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ajar.supriman\Downloads\"/>
    </mc:Choice>
  </mc:AlternateContent>
  <xr:revisionPtr revIDLastSave="0" documentId="8_{4741E9DA-49D0-4126-A266-C438C19E552E}" xr6:coauthVersionLast="36" xr6:coauthVersionMax="36" xr10:uidLastSave="{00000000-0000-0000-0000-000000000000}"/>
  <bookViews>
    <workbookView xWindow="0" yWindow="0" windowWidth="17970" windowHeight="5865" firstSheet="7" xr2:uid="{00000000-000D-0000-FFFF-FFFF00000000}"/>
  </bookViews>
  <sheets>
    <sheet name="DAFTAR ITEM" sheetId="1" r:id="rId1"/>
    <sheet name="ITEM MASUK" sheetId="2" r:id="rId2"/>
    <sheet name="ITEM KELUAR" sheetId="3" r:id="rId3"/>
    <sheet name="ADJUST KELUAR" sheetId="6" r:id="rId4"/>
    <sheet name="ADJUST MASUK" sheetId="5" r:id="rId5"/>
    <sheet name="STOCK OPNAME" sheetId="4" r:id="rId6"/>
    <sheet name="Skor SO" sheetId="9" r:id="rId7"/>
    <sheet name="DROPDOWN" sheetId="7" r:id="rId8"/>
  </sheets>
  <definedNames>
    <definedName name="_xlnm._FilterDatabase" localSheetId="3" hidden="1">'ADJUST KELUAR'!$A$1:$H$1</definedName>
    <definedName name="_xlnm._FilterDatabase" localSheetId="0" hidden="1">'DAFTAR ITEM'!$A$2:$L$171</definedName>
    <definedName name="_xlnm._FilterDatabase" localSheetId="7" hidden="1">DROPDOWN!$A$1:$Z$367</definedName>
    <definedName name="_xlnm._FilterDatabase" localSheetId="2" hidden="1">'ITEM KELUAR'!$A$1:$K$293</definedName>
    <definedName name="_xlnm._FilterDatabase" localSheetId="1" hidden="1">'ITEM MASUK'!$A$1:$K$1</definedName>
    <definedName name="_xlnm._FilterDatabase" localSheetId="5" hidden="1">'STOCK OPNAME'!$A$1:$K$1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08" i="2" l="1"/>
  <c r="L508" i="2"/>
  <c r="M508" i="2"/>
  <c r="K504" i="2"/>
  <c r="L504" i="2"/>
  <c r="M504" i="2"/>
  <c r="K507" i="2"/>
  <c r="L507" i="2"/>
  <c r="M507" i="2"/>
  <c r="K506" i="2"/>
  <c r="L506" i="2"/>
  <c r="M506" i="2"/>
  <c r="K505" i="2"/>
  <c r="L505" i="2"/>
  <c r="M505" i="2"/>
  <c r="K503" i="2"/>
  <c r="L503" i="2"/>
  <c r="M503" i="2"/>
  <c r="K502" i="2"/>
  <c r="L502" i="2"/>
  <c r="M502" i="2"/>
  <c r="K501" i="2"/>
  <c r="L501" i="2"/>
  <c r="M501" i="2"/>
  <c r="K500" i="2"/>
  <c r="L500" i="2"/>
  <c r="M500" i="2"/>
  <c r="K499" i="2"/>
  <c r="L499" i="2"/>
  <c r="M499" i="2"/>
  <c r="K498" i="2"/>
  <c r="L498" i="2"/>
  <c r="M498" i="2"/>
  <c r="K496" i="2"/>
  <c r="L496" i="2"/>
  <c r="M496" i="2"/>
  <c r="K497" i="2"/>
  <c r="L497" i="2"/>
  <c r="M497" i="2"/>
  <c r="L3171" i="3"/>
  <c r="M3171" i="3"/>
  <c r="L3170" i="3"/>
  <c r="M3170" i="3"/>
  <c r="L3169" i="3"/>
  <c r="M3169" i="3"/>
  <c r="L3168" i="3"/>
  <c r="M3168" i="3"/>
  <c r="L3167" i="3"/>
  <c r="M3167" i="3"/>
  <c r="L3166" i="3"/>
  <c r="M3166" i="3"/>
  <c r="L3165" i="3"/>
  <c r="M3165" i="3"/>
  <c r="L3164" i="3"/>
  <c r="M3164" i="3"/>
  <c r="L3163" i="3"/>
  <c r="M3163" i="3"/>
  <c r="L3162" i="3"/>
  <c r="M3162" i="3"/>
  <c r="L3161" i="3"/>
  <c r="M3161" i="3"/>
  <c r="L3160" i="3"/>
  <c r="M3160" i="3"/>
  <c r="L3159" i="3"/>
  <c r="M3159" i="3"/>
  <c r="L3158" i="3"/>
  <c r="M3158" i="3"/>
  <c r="L3157" i="3"/>
  <c r="M3157" i="3"/>
  <c r="L3156" i="3"/>
  <c r="M3156" i="3"/>
  <c r="L3155" i="3"/>
  <c r="M3155" i="3"/>
  <c r="L3154" i="3"/>
  <c r="M3154" i="3"/>
  <c r="L3153" i="3"/>
  <c r="M3153" i="3"/>
  <c r="L3152" i="3"/>
  <c r="M3152" i="3"/>
  <c r="L3151" i="3"/>
  <c r="M3151" i="3"/>
  <c r="B4826" i="4"/>
  <c r="C4826" i="4"/>
  <c r="D4826" i="4"/>
  <c r="J4826" i="4"/>
  <c r="K4826" i="4"/>
  <c r="L4826" i="4"/>
  <c r="M4826" i="4"/>
  <c r="N4826" i="4"/>
  <c r="O4826" i="4"/>
  <c r="P4826" i="4"/>
  <c r="Q4826" i="4"/>
  <c r="R4826" i="4"/>
  <c r="S4826" i="4"/>
  <c r="T4826" i="4"/>
  <c r="B4825" i="4"/>
  <c r="C4825" i="4"/>
  <c r="D4825" i="4"/>
  <c r="J4825" i="4"/>
  <c r="K4825" i="4"/>
  <c r="L4825" i="4"/>
  <c r="M4825" i="4"/>
  <c r="N4825" i="4"/>
  <c r="O4825" i="4"/>
  <c r="P4825" i="4"/>
  <c r="Q4825" i="4"/>
  <c r="R4825" i="4"/>
  <c r="S4825" i="4"/>
  <c r="T4825" i="4"/>
  <c r="B4824" i="4"/>
  <c r="C4824" i="4"/>
  <c r="D4824" i="4"/>
  <c r="J4824" i="4"/>
  <c r="K4824" i="4"/>
  <c r="L4824" i="4"/>
  <c r="M4824" i="4"/>
  <c r="N4824" i="4"/>
  <c r="O4824" i="4"/>
  <c r="P4824" i="4"/>
  <c r="Q4824" i="4"/>
  <c r="R4824" i="4"/>
  <c r="S4824" i="4"/>
  <c r="T4824" i="4"/>
  <c r="B4823" i="4"/>
  <c r="C4823" i="4"/>
  <c r="D4823" i="4"/>
  <c r="J4823" i="4"/>
  <c r="K4823" i="4"/>
  <c r="L4823" i="4"/>
  <c r="M4823" i="4"/>
  <c r="N4823" i="4"/>
  <c r="O4823" i="4"/>
  <c r="P4823" i="4"/>
  <c r="Q4823" i="4"/>
  <c r="R4823" i="4"/>
  <c r="S4823" i="4"/>
  <c r="T4823" i="4"/>
  <c r="B4822" i="4"/>
  <c r="C4822" i="4"/>
  <c r="D4822" i="4"/>
  <c r="J4822" i="4"/>
  <c r="K4822" i="4"/>
  <c r="L4822" i="4"/>
  <c r="M4822" i="4"/>
  <c r="N4822" i="4"/>
  <c r="O4822" i="4"/>
  <c r="P4822" i="4"/>
  <c r="Q4822" i="4"/>
  <c r="R4822" i="4"/>
  <c r="S4822" i="4"/>
  <c r="T4822" i="4"/>
  <c r="B4821" i="4"/>
  <c r="C4821" i="4"/>
  <c r="D4821" i="4"/>
  <c r="J4821" i="4"/>
  <c r="K4821" i="4"/>
  <c r="L4821" i="4"/>
  <c r="M4821" i="4"/>
  <c r="N4821" i="4"/>
  <c r="O4821" i="4"/>
  <c r="P4821" i="4"/>
  <c r="Q4821" i="4"/>
  <c r="R4821" i="4"/>
  <c r="S4821" i="4"/>
  <c r="T4821" i="4"/>
  <c r="B4820" i="4"/>
  <c r="C4820" i="4"/>
  <c r="D4820" i="4"/>
  <c r="J4820" i="4"/>
  <c r="K4820" i="4"/>
  <c r="L4820" i="4"/>
  <c r="M4820" i="4"/>
  <c r="N4820" i="4"/>
  <c r="O4820" i="4"/>
  <c r="P4820" i="4"/>
  <c r="Q4820" i="4"/>
  <c r="R4820" i="4"/>
  <c r="S4820" i="4"/>
  <c r="T4820" i="4"/>
  <c r="B4819" i="4"/>
  <c r="C4819" i="4"/>
  <c r="D4819" i="4"/>
  <c r="J4819" i="4"/>
  <c r="K4819" i="4"/>
  <c r="L4819" i="4"/>
  <c r="M4819" i="4"/>
  <c r="N4819" i="4"/>
  <c r="O4819" i="4"/>
  <c r="P4819" i="4"/>
  <c r="Q4819" i="4"/>
  <c r="R4819" i="4"/>
  <c r="S4819" i="4"/>
  <c r="T4819" i="4"/>
  <c r="B4818" i="4"/>
  <c r="C4818" i="4"/>
  <c r="D4818" i="4"/>
  <c r="J4818" i="4"/>
  <c r="K4818" i="4"/>
  <c r="L4818" i="4"/>
  <c r="M4818" i="4"/>
  <c r="N4818" i="4"/>
  <c r="O4818" i="4"/>
  <c r="P4818" i="4"/>
  <c r="Q4818" i="4"/>
  <c r="R4818" i="4"/>
  <c r="S4818" i="4"/>
  <c r="T4818" i="4"/>
  <c r="B4817" i="4"/>
  <c r="C4817" i="4"/>
  <c r="D4817" i="4"/>
  <c r="J4817" i="4"/>
  <c r="K4817" i="4"/>
  <c r="L4817" i="4"/>
  <c r="M4817" i="4"/>
  <c r="N4817" i="4"/>
  <c r="O4817" i="4"/>
  <c r="P4817" i="4"/>
  <c r="Q4817" i="4"/>
  <c r="R4817" i="4"/>
  <c r="S4817" i="4"/>
  <c r="T4817" i="4"/>
  <c r="B4816" i="4"/>
  <c r="C4816" i="4"/>
  <c r="D4816" i="4"/>
  <c r="J4816" i="4"/>
  <c r="K4816" i="4"/>
  <c r="L4816" i="4"/>
  <c r="M4816" i="4"/>
  <c r="N4816" i="4"/>
  <c r="O4816" i="4"/>
  <c r="P4816" i="4"/>
  <c r="Q4816" i="4"/>
  <c r="R4816" i="4"/>
  <c r="S4816" i="4"/>
  <c r="T4816" i="4"/>
  <c r="B4815" i="4"/>
  <c r="C4815" i="4"/>
  <c r="D4815" i="4"/>
  <c r="J4815" i="4"/>
  <c r="K4815" i="4"/>
  <c r="L4815" i="4"/>
  <c r="M4815" i="4"/>
  <c r="N4815" i="4"/>
  <c r="O4815" i="4"/>
  <c r="P4815" i="4"/>
  <c r="Q4815" i="4"/>
  <c r="R4815" i="4"/>
  <c r="S4815" i="4"/>
  <c r="T4815" i="4"/>
  <c r="B4814" i="4"/>
  <c r="C4814" i="4"/>
  <c r="D4814" i="4"/>
  <c r="J4814" i="4"/>
  <c r="K4814" i="4"/>
  <c r="L4814" i="4"/>
  <c r="M4814" i="4"/>
  <c r="N4814" i="4"/>
  <c r="O4814" i="4"/>
  <c r="P4814" i="4"/>
  <c r="Q4814" i="4"/>
  <c r="R4814" i="4"/>
  <c r="S4814" i="4"/>
  <c r="T4814" i="4"/>
  <c r="B4813" i="4"/>
  <c r="C4813" i="4"/>
  <c r="D4813" i="4"/>
  <c r="J4813" i="4"/>
  <c r="K4813" i="4"/>
  <c r="L4813" i="4"/>
  <c r="M4813" i="4"/>
  <c r="N4813" i="4"/>
  <c r="O4813" i="4"/>
  <c r="P4813" i="4"/>
  <c r="Q4813" i="4"/>
  <c r="R4813" i="4"/>
  <c r="S4813" i="4"/>
  <c r="T4813" i="4"/>
  <c r="B4812" i="4"/>
  <c r="C4812" i="4"/>
  <c r="D4812" i="4"/>
  <c r="J4812" i="4"/>
  <c r="K4812" i="4"/>
  <c r="L4812" i="4"/>
  <c r="M4812" i="4"/>
  <c r="N4812" i="4"/>
  <c r="O4812" i="4"/>
  <c r="P4812" i="4"/>
  <c r="Q4812" i="4"/>
  <c r="R4812" i="4"/>
  <c r="S4812" i="4"/>
  <c r="T4812" i="4"/>
  <c r="B4811" i="4"/>
  <c r="C4811" i="4"/>
  <c r="D4811" i="4"/>
  <c r="J4811" i="4"/>
  <c r="K4811" i="4"/>
  <c r="L4811" i="4"/>
  <c r="M4811" i="4"/>
  <c r="N4811" i="4"/>
  <c r="O4811" i="4"/>
  <c r="P4811" i="4"/>
  <c r="Q4811" i="4"/>
  <c r="R4811" i="4"/>
  <c r="S4811" i="4"/>
  <c r="T4811" i="4"/>
  <c r="B4810" i="4"/>
  <c r="C4810" i="4"/>
  <c r="D4810" i="4"/>
  <c r="J4810" i="4"/>
  <c r="K4810" i="4"/>
  <c r="L4810" i="4"/>
  <c r="M4810" i="4"/>
  <c r="N4810" i="4"/>
  <c r="O4810" i="4"/>
  <c r="P4810" i="4"/>
  <c r="Q4810" i="4"/>
  <c r="R4810" i="4"/>
  <c r="S4810" i="4"/>
  <c r="T4810" i="4"/>
  <c r="B4809" i="4"/>
  <c r="C4809" i="4"/>
  <c r="D4809" i="4"/>
  <c r="J4809" i="4"/>
  <c r="K4809" i="4"/>
  <c r="L4809" i="4"/>
  <c r="M4809" i="4"/>
  <c r="N4809" i="4"/>
  <c r="O4809" i="4"/>
  <c r="P4809" i="4"/>
  <c r="Q4809" i="4"/>
  <c r="R4809" i="4"/>
  <c r="S4809" i="4"/>
  <c r="T4809" i="4"/>
  <c r="B4808" i="4"/>
  <c r="C4808" i="4"/>
  <c r="D4808" i="4"/>
  <c r="J4808" i="4"/>
  <c r="K4808" i="4"/>
  <c r="L4808" i="4"/>
  <c r="M4808" i="4"/>
  <c r="N4808" i="4"/>
  <c r="O4808" i="4"/>
  <c r="P4808" i="4"/>
  <c r="Q4808" i="4"/>
  <c r="R4808" i="4"/>
  <c r="S4808" i="4"/>
  <c r="T4808" i="4"/>
  <c r="B4807" i="4"/>
  <c r="C4807" i="4"/>
  <c r="D4807" i="4"/>
  <c r="J4807" i="4"/>
  <c r="K4807" i="4"/>
  <c r="L4807" i="4"/>
  <c r="M4807" i="4"/>
  <c r="N4807" i="4"/>
  <c r="O4807" i="4"/>
  <c r="P4807" i="4"/>
  <c r="Q4807" i="4"/>
  <c r="R4807" i="4"/>
  <c r="S4807" i="4"/>
  <c r="T4807" i="4"/>
  <c r="B4806" i="4"/>
  <c r="C4806" i="4"/>
  <c r="D4806" i="4"/>
  <c r="J4806" i="4"/>
  <c r="K4806" i="4"/>
  <c r="L4806" i="4"/>
  <c r="M4806" i="4"/>
  <c r="N4806" i="4"/>
  <c r="O4806" i="4"/>
  <c r="P4806" i="4"/>
  <c r="Q4806" i="4"/>
  <c r="R4806" i="4"/>
  <c r="S4806" i="4"/>
  <c r="T4806" i="4"/>
  <c r="B4805" i="4"/>
  <c r="C4805" i="4"/>
  <c r="D4805" i="4"/>
  <c r="J4805" i="4"/>
  <c r="K4805" i="4"/>
  <c r="L4805" i="4"/>
  <c r="M4805" i="4"/>
  <c r="N4805" i="4"/>
  <c r="O4805" i="4"/>
  <c r="P4805" i="4"/>
  <c r="Q4805" i="4"/>
  <c r="R4805" i="4"/>
  <c r="S4805" i="4"/>
  <c r="T4805" i="4"/>
  <c r="B4804" i="4"/>
  <c r="C4804" i="4"/>
  <c r="D4804" i="4"/>
  <c r="J4804" i="4"/>
  <c r="K4804" i="4"/>
  <c r="L4804" i="4"/>
  <c r="M4804" i="4"/>
  <c r="N4804" i="4"/>
  <c r="O4804" i="4"/>
  <c r="P4804" i="4"/>
  <c r="Q4804" i="4"/>
  <c r="R4804" i="4"/>
  <c r="S4804" i="4"/>
  <c r="T4804" i="4"/>
  <c r="B4803" i="4"/>
  <c r="C4803" i="4"/>
  <c r="D4803" i="4"/>
  <c r="J4803" i="4"/>
  <c r="K4803" i="4"/>
  <c r="L4803" i="4"/>
  <c r="M4803" i="4"/>
  <c r="N4803" i="4"/>
  <c r="O4803" i="4"/>
  <c r="P4803" i="4"/>
  <c r="Q4803" i="4"/>
  <c r="R4803" i="4"/>
  <c r="S4803" i="4"/>
  <c r="T4803" i="4"/>
  <c r="B4802" i="4"/>
  <c r="C4802" i="4"/>
  <c r="D4802" i="4"/>
  <c r="J4802" i="4"/>
  <c r="K4802" i="4"/>
  <c r="L4802" i="4"/>
  <c r="M4802" i="4"/>
  <c r="N4802" i="4"/>
  <c r="O4802" i="4"/>
  <c r="P4802" i="4"/>
  <c r="Q4802" i="4"/>
  <c r="R4802" i="4"/>
  <c r="S4802" i="4"/>
  <c r="T4802" i="4"/>
  <c r="B4801" i="4"/>
  <c r="C4801" i="4"/>
  <c r="D4801" i="4"/>
  <c r="J4801" i="4"/>
  <c r="K4801" i="4"/>
  <c r="L4801" i="4"/>
  <c r="M4801" i="4"/>
  <c r="N4801" i="4"/>
  <c r="O4801" i="4"/>
  <c r="P4801" i="4"/>
  <c r="Q4801" i="4"/>
  <c r="R4801" i="4"/>
  <c r="S4801" i="4"/>
  <c r="T4801" i="4"/>
  <c r="B4800" i="4"/>
  <c r="C4800" i="4"/>
  <c r="D4800" i="4"/>
  <c r="J4800" i="4"/>
  <c r="K4800" i="4"/>
  <c r="L4800" i="4"/>
  <c r="M4800" i="4"/>
  <c r="N4800" i="4"/>
  <c r="O4800" i="4"/>
  <c r="P4800" i="4"/>
  <c r="Q4800" i="4"/>
  <c r="R4800" i="4"/>
  <c r="S4800" i="4"/>
  <c r="T4800" i="4"/>
  <c r="B4799" i="4"/>
  <c r="C4799" i="4"/>
  <c r="D4799" i="4"/>
  <c r="J4799" i="4"/>
  <c r="K4799" i="4"/>
  <c r="L4799" i="4"/>
  <c r="M4799" i="4"/>
  <c r="N4799" i="4"/>
  <c r="O4799" i="4"/>
  <c r="P4799" i="4"/>
  <c r="Q4799" i="4"/>
  <c r="R4799" i="4"/>
  <c r="S4799" i="4"/>
  <c r="T4799" i="4"/>
  <c r="B4798" i="4"/>
  <c r="C4798" i="4"/>
  <c r="D4798" i="4"/>
  <c r="J4798" i="4"/>
  <c r="K4798" i="4"/>
  <c r="L4798" i="4"/>
  <c r="M4798" i="4"/>
  <c r="N4798" i="4"/>
  <c r="O4798" i="4"/>
  <c r="P4798" i="4"/>
  <c r="Q4798" i="4"/>
  <c r="R4798" i="4"/>
  <c r="S4798" i="4"/>
  <c r="T4798" i="4"/>
  <c r="B4797" i="4"/>
  <c r="C4797" i="4"/>
  <c r="D4797" i="4"/>
  <c r="J4797" i="4"/>
  <c r="K4797" i="4"/>
  <c r="L4797" i="4"/>
  <c r="M4797" i="4"/>
  <c r="N4797" i="4"/>
  <c r="O4797" i="4"/>
  <c r="P4797" i="4"/>
  <c r="Q4797" i="4"/>
  <c r="R4797" i="4"/>
  <c r="S4797" i="4"/>
  <c r="T4797" i="4"/>
  <c r="B4796" i="4"/>
  <c r="C4796" i="4"/>
  <c r="D4796" i="4"/>
  <c r="J4796" i="4"/>
  <c r="K4796" i="4"/>
  <c r="L4796" i="4"/>
  <c r="M4796" i="4"/>
  <c r="N4796" i="4"/>
  <c r="O4796" i="4"/>
  <c r="P4796" i="4"/>
  <c r="Q4796" i="4"/>
  <c r="R4796" i="4"/>
  <c r="S4796" i="4"/>
  <c r="T4796" i="4"/>
  <c r="B4795" i="4"/>
  <c r="C4795" i="4"/>
  <c r="D4795" i="4"/>
  <c r="J4795" i="4"/>
  <c r="K4795" i="4"/>
  <c r="L4795" i="4"/>
  <c r="M4795" i="4"/>
  <c r="N4795" i="4"/>
  <c r="O4795" i="4"/>
  <c r="P4795" i="4"/>
  <c r="Q4795" i="4"/>
  <c r="R4795" i="4"/>
  <c r="S4795" i="4"/>
  <c r="T4795" i="4"/>
  <c r="B4794" i="4"/>
  <c r="C4794" i="4"/>
  <c r="D4794" i="4"/>
  <c r="J4794" i="4"/>
  <c r="K4794" i="4"/>
  <c r="L4794" i="4"/>
  <c r="M4794" i="4"/>
  <c r="N4794" i="4"/>
  <c r="O4794" i="4"/>
  <c r="P4794" i="4"/>
  <c r="Q4794" i="4"/>
  <c r="R4794" i="4"/>
  <c r="S4794" i="4"/>
  <c r="T4794" i="4"/>
  <c r="B4793" i="4"/>
  <c r="C4793" i="4"/>
  <c r="D4793" i="4"/>
  <c r="J4793" i="4"/>
  <c r="K4793" i="4"/>
  <c r="L4793" i="4"/>
  <c r="M4793" i="4"/>
  <c r="N4793" i="4"/>
  <c r="O4793" i="4"/>
  <c r="P4793" i="4"/>
  <c r="Q4793" i="4"/>
  <c r="R4793" i="4"/>
  <c r="S4793" i="4"/>
  <c r="T4793" i="4"/>
  <c r="B4792" i="4"/>
  <c r="C4792" i="4"/>
  <c r="D4792" i="4"/>
  <c r="J4792" i="4"/>
  <c r="K4792" i="4"/>
  <c r="L4792" i="4"/>
  <c r="M4792" i="4"/>
  <c r="N4792" i="4"/>
  <c r="O4792" i="4"/>
  <c r="P4792" i="4"/>
  <c r="Q4792" i="4"/>
  <c r="R4792" i="4"/>
  <c r="S4792" i="4"/>
  <c r="T4792" i="4"/>
  <c r="B4791" i="4"/>
  <c r="C4791" i="4"/>
  <c r="D4791" i="4"/>
  <c r="J4791" i="4"/>
  <c r="K4791" i="4"/>
  <c r="L4791" i="4"/>
  <c r="M4791" i="4"/>
  <c r="N4791" i="4"/>
  <c r="O4791" i="4"/>
  <c r="P4791" i="4"/>
  <c r="Q4791" i="4"/>
  <c r="R4791" i="4"/>
  <c r="S4791" i="4"/>
  <c r="T4791" i="4"/>
  <c r="B4790" i="4"/>
  <c r="C4790" i="4"/>
  <c r="D4790" i="4"/>
  <c r="J4790" i="4"/>
  <c r="K4790" i="4"/>
  <c r="L4790" i="4"/>
  <c r="M4790" i="4"/>
  <c r="N4790" i="4"/>
  <c r="O4790" i="4"/>
  <c r="P4790" i="4"/>
  <c r="Q4790" i="4"/>
  <c r="R4790" i="4"/>
  <c r="S4790" i="4"/>
  <c r="T4790" i="4"/>
  <c r="B4789" i="4"/>
  <c r="C4789" i="4"/>
  <c r="D4789" i="4"/>
  <c r="J4789" i="4"/>
  <c r="K4789" i="4"/>
  <c r="L4789" i="4"/>
  <c r="M4789" i="4"/>
  <c r="N4789" i="4"/>
  <c r="O4789" i="4"/>
  <c r="P4789" i="4"/>
  <c r="Q4789" i="4"/>
  <c r="R4789" i="4"/>
  <c r="S4789" i="4"/>
  <c r="T4789" i="4"/>
  <c r="B4788" i="4"/>
  <c r="C4788" i="4"/>
  <c r="D4788" i="4"/>
  <c r="J4788" i="4"/>
  <c r="K4788" i="4"/>
  <c r="L4788" i="4"/>
  <c r="M4788" i="4"/>
  <c r="N4788" i="4"/>
  <c r="O4788" i="4"/>
  <c r="P4788" i="4"/>
  <c r="Q4788" i="4"/>
  <c r="R4788" i="4"/>
  <c r="S4788" i="4"/>
  <c r="T4788" i="4"/>
  <c r="B4787" i="4"/>
  <c r="C4787" i="4"/>
  <c r="D4787" i="4"/>
  <c r="J4787" i="4"/>
  <c r="K4787" i="4"/>
  <c r="L4787" i="4"/>
  <c r="M4787" i="4"/>
  <c r="N4787" i="4"/>
  <c r="O4787" i="4"/>
  <c r="P4787" i="4"/>
  <c r="Q4787" i="4"/>
  <c r="R4787" i="4"/>
  <c r="S4787" i="4"/>
  <c r="T4787" i="4"/>
  <c r="B4786" i="4"/>
  <c r="C4786" i="4"/>
  <c r="D4786" i="4"/>
  <c r="J4786" i="4"/>
  <c r="K4786" i="4"/>
  <c r="L4786" i="4"/>
  <c r="M4786" i="4"/>
  <c r="N4786" i="4"/>
  <c r="O4786" i="4"/>
  <c r="P4786" i="4"/>
  <c r="Q4786" i="4"/>
  <c r="R4786" i="4"/>
  <c r="S4786" i="4"/>
  <c r="T4786" i="4"/>
  <c r="B4785" i="4"/>
  <c r="C4785" i="4"/>
  <c r="D4785" i="4"/>
  <c r="J4785" i="4"/>
  <c r="K4785" i="4"/>
  <c r="L4785" i="4"/>
  <c r="M4785" i="4"/>
  <c r="N4785" i="4"/>
  <c r="O4785" i="4"/>
  <c r="P4785" i="4"/>
  <c r="Q4785" i="4"/>
  <c r="R4785" i="4"/>
  <c r="S4785" i="4"/>
  <c r="T4785" i="4"/>
  <c r="B4784" i="4"/>
  <c r="C4784" i="4"/>
  <c r="D4784" i="4"/>
  <c r="J4784" i="4"/>
  <c r="K4784" i="4"/>
  <c r="L4784" i="4"/>
  <c r="M4784" i="4"/>
  <c r="N4784" i="4"/>
  <c r="O4784" i="4"/>
  <c r="P4784" i="4"/>
  <c r="Q4784" i="4"/>
  <c r="R4784" i="4"/>
  <c r="S4784" i="4"/>
  <c r="T4784" i="4"/>
  <c r="B4783" i="4"/>
  <c r="C4783" i="4"/>
  <c r="D4783" i="4"/>
  <c r="J4783" i="4"/>
  <c r="K4783" i="4"/>
  <c r="L4783" i="4"/>
  <c r="M4783" i="4"/>
  <c r="N4783" i="4"/>
  <c r="O4783" i="4"/>
  <c r="P4783" i="4"/>
  <c r="Q4783" i="4"/>
  <c r="R4783" i="4"/>
  <c r="S4783" i="4"/>
  <c r="T4783" i="4"/>
  <c r="B4782" i="4"/>
  <c r="C4782" i="4"/>
  <c r="D4782" i="4"/>
  <c r="J4782" i="4"/>
  <c r="K4782" i="4"/>
  <c r="L4782" i="4"/>
  <c r="M4782" i="4"/>
  <c r="N4782" i="4"/>
  <c r="O4782" i="4"/>
  <c r="P4782" i="4"/>
  <c r="Q4782" i="4"/>
  <c r="R4782" i="4"/>
  <c r="S4782" i="4"/>
  <c r="T4782" i="4"/>
  <c r="B4781" i="4"/>
  <c r="C4781" i="4"/>
  <c r="D4781" i="4"/>
  <c r="J4781" i="4"/>
  <c r="K4781" i="4"/>
  <c r="L4781" i="4"/>
  <c r="M4781" i="4"/>
  <c r="N4781" i="4"/>
  <c r="O4781" i="4"/>
  <c r="P4781" i="4"/>
  <c r="Q4781" i="4"/>
  <c r="R4781" i="4"/>
  <c r="S4781" i="4"/>
  <c r="T4781" i="4"/>
  <c r="B4780" i="4"/>
  <c r="C4780" i="4"/>
  <c r="D4780" i="4"/>
  <c r="J4780" i="4"/>
  <c r="K4780" i="4"/>
  <c r="L4780" i="4"/>
  <c r="M4780" i="4"/>
  <c r="N4780" i="4"/>
  <c r="O4780" i="4"/>
  <c r="P4780" i="4"/>
  <c r="Q4780" i="4"/>
  <c r="R4780" i="4"/>
  <c r="S4780" i="4"/>
  <c r="T4780" i="4"/>
  <c r="B4779" i="4"/>
  <c r="C4779" i="4"/>
  <c r="D4779" i="4"/>
  <c r="J4779" i="4"/>
  <c r="K4779" i="4"/>
  <c r="L4779" i="4"/>
  <c r="M4779" i="4"/>
  <c r="N4779" i="4"/>
  <c r="O4779" i="4"/>
  <c r="P4779" i="4"/>
  <c r="Q4779" i="4"/>
  <c r="R4779" i="4"/>
  <c r="S4779" i="4"/>
  <c r="T4779" i="4"/>
  <c r="B4778" i="4"/>
  <c r="C4778" i="4"/>
  <c r="D4778" i="4"/>
  <c r="J4778" i="4"/>
  <c r="K4778" i="4"/>
  <c r="L4778" i="4"/>
  <c r="M4778" i="4"/>
  <c r="N4778" i="4"/>
  <c r="O4778" i="4"/>
  <c r="P4778" i="4"/>
  <c r="Q4778" i="4"/>
  <c r="R4778" i="4"/>
  <c r="S4778" i="4"/>
  <c r="T4778" i="4"/>
  <c r="B4777" i="4"/>
  <c r="C4777" i="4"/>
  <c r="D4777" i="4"/>
  <c r="J4777" i="4"/>
  <c r="K4777" i="4"/>
  <c r="L4777" i="4"/>
  <c r="M4777" i="4"/>
  <c r="N4777" i="4"/>
  <c r="O4777" i="4"/>
  <c r="P4777" i="4"/>
  <c r="Q4777" i="4"/>
  <c r="R4777" i="4"/>
  <c r="S4777" i="4"/>
  <c r="T4777" i="4"/>
  <c r="B4776" i="4"/>
  <c r="C4776" i="4"/>
  <c r="D4776" i="4"/>
  <c r="J4776" i="4"/>
  <c r="K4776" i="4"/>
  <c r="L4776" i="4"/>
  <c r="M4776" i="4"/>
  <c r="N4776" i="4"/>
  <c r="O4776" i="4"/>
  <c r="P4776" i="4"/>
  <c r="Q4776" i="4"/>
  <c r="R4776" i="4"/>
  <c r="S4776" i="4"/>
  <c r="T4776" i="4"/>
  <c r="B4775" i="4"/>
  <c r="C4775" i="4"/>
  <c r="D4775" i="4"/>
  <c r="J4775" i="4"/>
  <c r="K4775" i="4"/>
  <c r="L4775" i="4"/>
  <c r="M4775" i="4"/>
  <c r="N4775" i="4"/>
  <c r="O4775" i="4"/>
  <c r="P4775" i="4"/>
  <c r="Q4775" i="4"/>
  <c r="R4775" i="4"/>
  <c r="S4775" i="4"/>
  <c r="T4775" i="4"/>
  <c r="B4774" i="4"/>
  <c r="C4774" i="4"/>
  <c r="D4774" i="4"/>
  <c r="J4774" i="4"/>
  <c r="K4774" i="4"/>
  <c r="L4774" i="4"/>
  <c r="M4774" i="4"/>
  <c r="N4774" i="4"/>
  <c r="O4774" i="4"/>
  <c r="P4774" i="4"/>
  <c r="Q4774" i="4"/>
  <c r="R4774" i="4"/>
  <c r="S4774" i="4"/>
  <c r="T4774" i="4"/>
  <c r="B4773" i="4"/>
  <c r="C4773" i="4"/>
  <c r="D4773" i="4"/>
  <c r="J4773" i="4"/>
  <c r="K4773" i="4"/>
  <c r="L4773" i="4"/>
  <c r="M4773" i="4"/>
  <c r="N4773" i="4"/>
  <c r="O4773" i="4"/>
  <c r="P4773" i="4"/>
  <c r="Q4773" i="4"/>
  <c r="R4773" i="4"/>
  <c r="S4773" i="4"/>
  <c r="T4773" i="4"/>
  <c r="B4772" i="4"/>
  <c r="C4772" i="4"/>
  <c r="D4772" i="4"/>
  <c r="J4772" i="4"/>
  <c r="K4772" i="4"/>
  <c r="L4772" i="4"/>
  <c r="M4772" i="4"/>
  <c r="N4772" i="4"/>
  <c r="O4772" i="4"/>
  <c r="P4772" i="4"/>
  <c r="Q4772" i="4"/>
  <c r="R4772" i="4"/>
  <c r="S4772" i="4"/>
  <c r="T4772" i="4"/>
  <c r="B4771" i="4"/>
  <c r="C4771" i="4"/>
  <c r="D4771" i="4"/>
  <c r="J4771" i="4"/>
  <c r="K4771" i="4"/>
  <c r="L4771" i="4"/>
  <c r="M4771" i="4"/>
  <c r="N4771" i="4"/>
  <c r="O4771" i="4"/>
  <c r="P4771" i="4"/>
  <c r="Q4771" i="4"/>
  <c r="R4771" i="4"/>
  <c r="S4771" i="4"/>
  <c r="T4771" i="4"/>
  <c r="B4770" i="4"/>
  <c r="C4770" i="4"/>
  <c r="D4770" i="4"/>
  <c r="J4770" i="4"/>
  <c r="K4770" i="4"/>
  <c r="L4770" i="4"/>
  <c r="M4770" i="4"/>
  <c r="N4770" i="4"/>
  <c r="O4770" i="4"/>
  <c r="P4770" i="4"/>
  <c r="Q4770" i="4"/>
  <c r="R4770" i="4"/>
  <c r="S4770" i="4"/>
  <c r="T4770" i="4"/>
  <c r="B4769" i="4"/>
  <c r="C4769" i="4"/>
  <c r="D4769" i="4"/>
  <c r="J4769" i="4"/>
  <c r="K4769" i="4"/>
  <c r="L4769" i="4"/>
  <c r="M4769" i="4"/>
  <c r="N4769" i="4"/>
  <c r="O4769" i="4"/>
  <c r="P4769" i="4"/>
  <c r="Q4769" i="4"/>
  <c r="R4769" i="4"/>
  <c r="S4769" i="4"/>
  <c r="T4769" i="4"/>
  <c r="B4768" i="4"/>
  <c r="C4768" i="4"/>
  <c r="D4768" i="4"/>
  <c r="J4768" i="4"/>
  <c r="K4768" i="4"/>
  <c r="L4768" i="4"/>
  <c r="M4768" i="4"/>
  <c r="N4768" i="4"/>
  <c r="O4768" i="4"/>
  <c r="P4768" i="4"/>
  <c r="Q4768" i="4"/>
  <c r="R4768" i="4"/>
  <c r="S4768" i="4"/>
  <c r="T4768" i="4"/>
  <c r="B4767" i="4"/>
  <c r="C4767" i="4"/>
  <c r="D4767" i="4"/>
  <c r="J4767" i="4"/>
  <c r="K4767" i="4"/>
  <c r="L4767" i="4"/>
  <c r="M4767" i="4"/>
  <c r="N4767" i="4"/>
  <c r="O4767" i="4"/>
  <c r="P4767" i="4"/>
  <c r="Q4767" i="4"/>
  <c r="R4767" i="4"/>
  <c r="S4767" i="4"/>
  <c r="T4767" i="4"/>
  <c r="B4766" i="4"/>
  <c r="C4766" i="4"/>
  <c r="D4766" i="4"/>
  <c r="J4766" i="4"/>
  <c r="K4766" i="4"/>
  <c r="L4766" i="4"/>
  <c r="M4766" i="4"/>
  <c r="N4766" i="4"/>
  <c r="O4766" i="4"/>
  <c r="P4766" i="4"/>
  <c r="Q4766" i="4"/>
  <c r="R4766" i="4"/>
  <c r="S4766" i="4"/>
  <c r="T4766" i="4"/>
  <c r="B4765" i="4"/>
  <c r="C4765" i="4"/>
  <c r="D4765" i="4"/>
  <c r="J4765" i="4"/>
  <c r="K4765" i="4"/>
  <c r="L4765" i="4"/>
  <c r="M4765" i="4"/>
  <c r="N4765" i="4"/>
  <c r="O4765" i="4"/>
  <c r="P4765" i="4"/>
  <c r="Q4765" i="4"/>
  <c r="R4765" i="4"/>
  <c r="S4765" i="4"/>
  <c r="T4765" i="4"/>
  <c r="B4764" i="4"/>
  <c r="C4764" i="4"/>
  <c r="D4764" i="4"/>
  <c r="J4764" i="4"/>
  <c r="K4764" i="4"/>
  <c r="L4764" i="4"/>
  <c r="M4764" i="4"/>
  <c r="N4764" i="4"/>
  <c r="O4764" i="4"/>
  <c r="P4764" i="4"/>
  <c r="Q4764" i="4"/>
  <c r="R4764" i="4"/>
  <c r="S4764" i="4"/>
  <c r="T4764" i="4"/>
  <c r="B4763" i="4"/>
  <c r="C4763" i="4"/>
  <c r="D4763" i="4"/>
  <c r="J4763" i="4"/>
  <c r="K4763" i="4"/>
  <c r="L4763" i="4"/>
  <c r="M4763" i="4"/>
  <c r="N4763" i="4"/>
  <c r="O4763" i="4"/>
  <c r="P4763" i="4"/>
  <c r="Q4763" i="4"/>
  <c r="R4763" i="4"/>
  <c r="S4763" i="4"/>
  <c r="T4763" i="4"/>
  <c r="B4762" i="4"/>
  <c r="C4762" i="4"/>
  <c r="D4762" i="4"/>
  <c r="J4762" i="4"/>
  <c r="K4762" i="4"/>
  <c r="L4762" i="4"/>
  <c r="M4762" i="4"/>
  <c r="N4762" i="4"/>
  <c r="O4762" i="4"/>
  <c r="P4762" i="4"/>
  <c r="Q4762" i="4"/>
  <c r="R4762" i="4"/>
  <c r="S4762" i="4"/>
  <c r="T4762" i="4"/>
  <c r="B4761" i="4"/>
  <c r="C4761" i="4"/>
  <c r="D4761" i="4"/>
  <c r="J4761" i="4"/>
  <c r="K4761" i="4"/>
  <c r="L4761" i="4"/>
  <c r="M4761" i="4"/>
  <c r="N4761" i="4"/>
  <c r="O4761" i="4"/>
  <c r="P4761" i="4"/>
  <c r="Q4761" i="4"/>
  <c r="R4761" i="4"/>
  <c r="S4761" i="4"/>
  <c r="T4761" i="4"/>
  <c r="B4760" i="4"/>
  <c r="C4760" i="4"/>
  <c r="D4760" i="4"/>
  <c r="J4760" i="4"/>
  <c r="K4760" i="4"/>
  <c r="L4760" i="4"/>
  <c r="M4760" i="4"/>
  <c r="N4760" i="4"/>
  <c r="O4760" i="4"/>
  <c r="P4760" i="4"/>
  <c r="Q4760" i="4"/>
  <c r="R4760" i="4"/>
  <c r="S4760" i="4"/>
  <c r="T4760" i="4"/>
  <c r="B4759" i="4"/>
  <c r="C4759" i="4"/>
  <c r="D4759" i="4"/>
  <c r="J4759" i="4"/>
  <c r="K4759" i="4"/>
  <c r="L4759" i="4"/>
  <c r="M4759" i="4"/>
  <c r="N4759" i="4"/>
  <c r="O4759" i="4"/>
  <c r="P4759" i="4"/>
  <c r="Q4759" i="4"/>
  <c r="R4759" i="4"/>
  <c r="S4759" i="4"/>
  <c r="T4759" i="4"/>
  <c r="B4758" i="4"/>
  <c r="C4758" i="4"/>
  <c r="D4758" i="4"/>
  <c r="J4758" i="4"/>
  <c r="K4758" i="4"/>
  <c r="L4758" i="4"/>
  <c r="M4758" i="4"/>
  <c r="N4758" i="4"/>
  <c r="O4758" i="4"/>
  <c r="P4758" i="4"/>
  <c r="Q4758" i="4"/>
  <c r="R4758" i="4"/>
  <c r="S4758" i="4"/>
  <c r="T4758" i="4"/>
  <c r="B4757" i="4"/>
  <c r="C4757" i="4"/>
  <c r="D4757" i="4"/>
  <c r="J4757" i="4"/>
  <c r="K4757" i="4"/>
  <c r="L4757" i="4"/>
  <c r="M4757" i="4"/>
  <c r="N4757" i="4"/>
  <c r="O4757" i="4"/>
  <c r="P4757" i="4"/>
  <c r="Q4757" i="4"/>
  <c r="R4757" i="4"/>
  <c r="S4757" i="4"/>
  <c r="T4757" i="4"/>
  <c r="B4756" i="4"/>
  <c r="C4756" i="4"/>
  <c r="D4756" i="4"/>
  <c r="J4756" i="4"/>
  <c r="K4756" i="4"/>
  <c r="L4756" i="4"/>
  <c r="M4756" i="4"/>
  <c r="N4756" i="4"/>
  <c r="O4756" i="4"/>
  <c r="P4756" i="4"/>
  <c r="Q4756" i="4"/>
  <c r="R4756" i="4"/>
  <c r="S4756" i="4"/>
  <c r="T4756" i="4"/>
  <c r="B4755" i="4"/>
  <c r="C4755" i="4"/>
  <c r="D4755" i="4"/>
  <c r="J4755" i="4"/>
  <c r="K4755" i="4"/>
  <c r="L4755" i="4"/>
  <c r="M4755" i="4"/>
  <c r="N4755" i="4"/>
  <c r="O4755" i="4"/>
  <c r="P4755" i="4"/>
  <c r="Q4755" i="4"/>
  <c r="R4755" i="4"/>
  <c r="S4755" i="4"/>
  <c r="T4755" i="4"/>
  <c r="B4754" i="4"/>
  <c r="C4754" i="4"/>
  <c r="D4754" i="4"/>
  <c r="J4754" i="4"/>
  <c r="K4754" i="4"/>
  <c r="L4754" i="4"/>
  <c r="M4754" i="4"/>
  <c r="N4754" i="4"/>
  <c r="O4754" i="4"/>
  <c r="P4754" i="4"/>
  <c r="Q4754" i="4"/>
  <c r="R4754" i="4"/>
  <c r="S4754" i="4"/>
  <c r="T4754" i="4"/>
  <c r="B4753" i="4"/>
  <c r="C4753" i="4"/>
  <c r="D4753" i="4"/>
  <c r="J4753" i="4"/>
  <c r="K4753" i="4"/>
  <c r="L4753" i="4"/>
  <c r="M4753" i="4"/>
  <c r="N4753" i="4"/>
  <c r="O4753" i="4"/>
  <c r="P4753" i="4"/>
  <c r="Q4753" i="4"/>
  <c r="R4753" i="4"/>
  <c r="S4753" i="4"/>
  <c r="T4753" i="4"/>
  <c r="B4752" i="4"/>
  <c r="C4752" i="4"/>
  <c r="D4752" i="4"/>
  <c r="J4752" i="4"/>
  <c r="K4752" i="4"/>
  <c r="L4752" i="4"/>
  <c r="M4752" i="4"/>
  <c r="N4752" i="4"/>
  <c r="O4752" i="4"/>
  <c r="P4752" i="4"/>
  <c r="Q4752" i="4"/>
  <c r="R4752" i="4"/>
  <c r="S4752" i="4"/>
  <c r="T4752" i="4"/>
  <c r="B4751" i="4"/>
  <c r="C4751" i="4"/>
  <c r="D4751" i="4"/>
  <c r="J4751" i="4"/>
  <c r="K4751" i="4"/>
  <c r="L4751" i="4"/>
  <c r="M4751" i="4"/>
  <c r="N4751" i="4"/>
  <c r="O4751" i="4"/>
  <c r="P4751" i="4"/>
  <c r="Q4751" i="4"/>
  <c r="R4751" i="4"/>
  <c r="S4751" i="4"/>
  <c r="T4751" i="4"/>
  <c r="B4750" i="4"/>
  <c r="C4750" i="4"/>
  <c r="D4750" i="4"/>
  <c r="J4750" i="4"/>
  <c r="K4750" i="4"/>
  <c r="L4750" i="4"/>
  <c r="M4750" i="4"/>
  <c r="N4750" i="4"/>
  <c r="O4750" i="4"/>
  <c r="P4750" i="4"/>
  <c r="Q4750" i="4"/>
  <c r="R4750" i="4"/>
  <c r="S4750" i="4"/>
  <c r="T4750" i="4"/>
  <c r="B4749" i="4"/>
  <c r="C4749" i="4"/>
  <c r="D4749" i="4"/>
  <c r="J4749" i="4"/>
  <c r="K4749" i="4"/>
  <c r="L4749" i="4"/>
  <c r="M4749" i="4"/>
  <c r="N4749" i="4"/>
  <c r="O4749" i="4"/>
  <c r="P4749" i="4"/>
  <c r="Q4749" i="4"/>
  <c r="R4749" i="4"/>
  <c r="S4749" i="4"/>
  <c r="T4749" i="4"/>
  <c r="B4748" i="4"/>
  <c r="C4748" i="4"/>
  <c r="D4748" i="4"/>
  <c r="J4748" i="4"/>
  <c r="K4748" i="4"/>
  <c r="L4748" i="4"/>
  <c r="M4748" i="4"/>
  <c r="N4748" i="4"/>
  <c r="O4748" i="4"/>
  <c r="P4748" i="4"/>
  <c r="Q4748" i="4"/>
  <c r="R4748" i="4"/>
  <c r="S4748" i="4"/>
  <c r="T4748" i="4"/>
  <c r="B4747" i="4"/>
  <c r="C4747" i="4"/>
  <c r="D4747" i="4"/>
  <c r="J4747" i="4"/>
  <c r="K4747" i="4"/>
  <c r="L4747" i="4"/>
  <c r="M4747" i="4"/>
  <c r="N4747" i="4"/>
  <c r="O4747" i="4"/>
  <c r="P4747" i="4"/>
  <c r="Q4747" i="4"/>
  <c r="R4747" i="4"/>
  <c r="S4747" i="4"/>
  <c r="T4747" i="4"/>
  <c r="B4746" i="4"/>
  <c r="C4746" i="4"/>
  <c r="D4746" i="4"/>
  <c r="J4746" i="4"/>
  <c r="K4746" i="4"/>
  <c r="L4746" i="4"/>
  <c r="M4746" i="4"/>
  <c r="N4746" i="4"/>
  <c r="O4746" i="4"/>
  <c r="P4746" i="4"/>
  <c r="Q4746" i="4"/>
  <c r="R4746" i="4"/>
  <c r="S4746" i="4"/>
  <c r="T4746" i="4"/>
  <c r="B4745" i="4"/>
  <c r="C4745" i="4"/>
  <c r="D4745" i="4"/>
  <c r="J4745" i="4"/>
  <c r="K4745" i="4"/>
  <c r="L4745" i="4"/>
  <c r="M4745" i="4"/>
  <c r="N4745" i="4"/>
  <c r="O4745" i="4"/>
  <c r="P4745" i="4"/>
  <c r="Q4745" i="4"/>
  <c r="R4745" i="4"/>
  <c r="S4745" i="4"/>
  <c r="T4745" i="4"/>
  <c r="B4744" i="4"/>
  <c r="C4744" i="4"/>
  <c r="D4744" i="4"/>
  <c r="J4744" i="4"/>
  <c r="K4744" i="4"/>
  <c r="L4744" i="4"/>
  <c r="M4744" i="4"/>
  <c r="N4744" i="4"/>
  <c r="O4744" i="4"/>
  <c r="P4744" i="4"/>
  <c r="Q4744" i="4"/>
  <c r="R4744" i="4"/>
  <c r="S4744" i="4"/>
  <c r="T4744" i="4"/>
  <c r="B4743" i="4"/>
  <c r="C4743" i="4"/>
  <c r="D4743" i="4"/>
  <c r="J4743" i="4"/>
  <c r="K4743" i="4"/>
  <c r="L4743" i="4"/>
  <c r="M4743" i="4"/>
  <c r="N4743" i="4"/>
  <c r="O4743" i="4"/>
  <c r="P4743" i="4"/>
  <c r="Q4743" i="4"/>
  <c r="R4743" i="4"/>
  <c r="S4743" i="4"/>
  <c r="T4743" i="4"/>
  <c r="B4742" i="4"/>
  <c r="C4742" i="4"/>
  <c r="D4742" i="4"/>
  <c r="J4742" i="4"/>
  <c r="K4742" i="4"/>
  <c r="L4742" i="4"/>
  <c r="M4742" i="4"/>
  <c r="N4742" i="4"/>
  <c r="O4742" i="4"/>
  <c r="P4742" i="4"/>
  <c r="Q4742" i="4"/>
  <c r="R4742" i="4"/>
  <c r="S4742" i="4"/>
  <c r="T4742" i="4"/>
  <c r="B4741" i="4"/>
  <c r="C4741" i="4"/>
  <c r="D4741" i="4"/>
  <c r="J4741" i="4"/>
  <c r="K4741" i="4"/>
  <c r="L4741" i="4"/>
  <c r="M4741" i="4"/>
  <c r="N4741" i="4"/>
  <c r="O4741" i="4"/>
  <c r="P4741" i="4"/>
  <c r="Q4741" i="4"/>
  <c r="R4741" i="4"/>
  <c r="S4741" i="4"/>
  <c r="T4741" i="4"/>
  <c r="B4740" i="4"/>
  <c r="C4740" i="4"/>
  <c r="D4740" i="4"/>
  <c r="J4740" i="4"/>
  <c r="K4740" i="4"/>
  <c r="L4740" i="4"/>
  <c r="M4740" i="4"/>
  <c r="N4740" i="4"/>
  <c r="O4740" i="4"/>
  <c r="P4740" i="4"/>
  <c r="Q4740" i="4"/>
  <c r="R4740" i="4"/>
  <c r="S4740" i="4"/>
  <c r="T4740" i="4"/>
  <c r="B4739" i="4"/>
  <c r="C4739" i="4"/>
  <c r="D4739" i="4"/>
  <c r="J4739" i="4"/>
  <c r="K4739" i="4"/>
  <c r="L4739" i="4"/>
  <c r="M4739" i="4"/>
  <c r="N4739" i="4"/>
  <c r="O4739" i="4"/>
  <c r="P4739" i="4"/>
  <c r="Q4739" i="4"/>
  <c r="R4739" i="4"/>
  <c r="S4739" i="4"/>
  <c r="T4739" i="4"/>
  <c r="B4738" i="4"/>
  <c r="C4738" i="4"/>
  <c r="D4738" i="4"/>
  <c r="J4738" i="4"/>
  <c r="K4738" i="4"/>
  <c r="L4738" i="4"/>
  <c r="M4738" i="4"/>
  <c r="N4738" i="4"/>
  <c r="O4738" i="4"/>
  <c r="P4738" i="4"/>
  <c r="Q4738" i="4"/>
  <c r="R4738" i="4"/>
  <c r="S4738" i="4"/>
  <c r="T4738" i="4"/>
  <c r="B4737" i="4"/>
  <c r="C4737" i="4"/>
  <c r="D4737" i="4"/>
  <c r="J4737" i="4"/>
  <c r="K4737" i="4"/>
  <c r="L4737" i="4"/>
  <c r="M4737" i="4"/>
  <c r="N4737" i="4"/>
  <c r="O4737" i="4"/>
  <c r="P4737" i="4"/>
  <c r="Q4737" i="4"/>
  <c r="R4737" i="4"/>
  <c r="S4737" i="4"/>
  <c r="T4737" i="4"/>
  <c r="B4736" i="4"/>
  <c r="C4736" i="4"/>
  <c r="D4736" i="4"/>
  <c r="J4736" i="4"/>
  <c r="K4736" i="4"/>
  <c r="L4736" i="4"/>
  <c r="M4736" i="4"/>
  <c r="N4736" i="4"/>
  <c r="O4736" i="4"/>
  <c r="P4736" i="4"/>
  <c r="Q4736" i="4"/>
  <c r="R4736" i="4"/>
  <c r="S4736" i="4"/>
  <c r="T4736" i="4"/>
  <c r="B4735" i="4"/>
  <c r="C4735" i="4"/>
  <c r="D4735" i="4"/>
  <c r="J4735" i="4"/>
  <c r="K4735" i="4"/>
  <c r="L4735" i="4"/>
  <c r="M4735" i="4"/>
  <c r="N4735" i="4"/>
  <c r="O4735" i="4"/>
  <c r="P4735" i="4"/>
  <c r="Q4735" i="4"/>
  <c r="R4735" i="4"/>
  <c r="S4735" i="4"/>
  <c r="T4735" i="4"/>
  <c r="B4734" i="4"/>
  <c r="C4734" i="4"/>
  <c r="D4734" i="4"/>
  <c r="J4734" i="4"/>
  <c r="K4734" i="4"/>
  <c r="L4734" i="4"/>
  <c r="M4734" i="4"/>
  <c r="N4734" i="4"/>
  <c r="O4734" i="4"/>
  <c r="P4734" i="4"/>
  <c r="Q4734" i="4"/>
  <c r="R4734" i="4"/>
  <c r="S4734" i="4"/>
  <c r="T4734" i="4"/>
  <c r="B4733" i="4"/>
  <c r="C4733" i="4"/>
  <c r="D4733" i="4"/>
  <c r="J4733" i="4"/>
  <c r="K4733" i="4"/>
  <c r="L4733" i="4"/>
  <c r="M4733" i="4"/>
  <c r="N4733" i="4"/>
  <c r="O4733" i="4"/>
  <c r="P4733" i="4"/>
  <c r="Q4733" i="4"/>
  <c r="R4733" i="4"/>
  <c r="S4733" i="4"/>
  <c r="T4733" i="4"/>
  <c r="B4732" i="4"/>
  <c r="C4732" i="4"/>
  <c r="D4732" i="4"/>
  <c r="J4732" i="4"/>
  <c r="K4732" i="4"/>
  <c r="L4732" i="4"/>
  <c r="M4732" i="4"/>
  <c r="N4732" i="4"/>
  <c r="O4732" i="4"/>
  <c r="P4732" i="4"/>
  <c r="Q4732" i="4"/>
  <c r="R4732" i="4"/>
  <c r="S4732" i="4"/>
  <c r="T4732" i="4"/>
  <c r="B4731" i="4"/>
  <c r="C4731" i="4"/>
  <c r="D4731" i="4"/>
  <c r="J4731" i="4"/>
  <c r="K4731" i="4"/>
  <c r="L4731" i="4"/>
  <c r="M4731" i="4"/>
  <c r="N4731" i="4"/>
  <c r="O4731" i="4"/>
  <c r="P4731" i="4"/>
  <c r="Q4731" i="4"/>
  <c r="R4731" i="4"/>
  <c r="S4731" i="4"/>
  <c r="T4731" i="4"/>
  <c r="B4730" i="4"/>
  <c r="C4730" i="4"/>
  <c r="D4730" i="4"/>
  <c r="J4730" i="4"/>
  <c r="K4730" i="4"/>
  <c r="L4730" i="4"/>
  <c r="M4730" i="4"/>
  <c r="N4730" i="4"/>
  <c r="O4730" i="4"/>
  <c r="P4730" i="4"/>
  <c r="Q4730" i="4"/>
  <c r="R4730" i="4"/>
  <c r="S4730" i="4"/>
  <c r="T4730" i="4"/>
  <c r="B4729" i="4"/>
  <c r="C4729" i="4"/>
  <c r="D4729" i="4"/>
  <c r="J4729" i="4"/>
  <c r="K4729" i="4"/>
  <c r="L4729" i="4"/>
  <c r="M4729" i="4"/>
  <c r="N4729" i="4"/>
  <c r="O4729" i="4"/>
  <c r="P4729" i="4"/>
  <c r="Q4729" i="4"/>
  <c r="R4729" i="4"/>
  <c r="S4729" i="4"/>
  <c r="T4729" i="4"/>
  <c r="B4728" i="4"/>
  <c r="C4728" i="4"/>
  <c r="D4728" i="4"/>
  <c r="J4728" i="4"/>
  <c r="K4728" i="4"/>
  <c r="L4728" i="4"/>
  <c r="M4728" i="4"/>
  <c r="N4728" i="4"/>
  <c r="O4728" i="4"/>
  <c r="P4728" i="4"/>
  <c r="Q4728" i="4"/>
  <c r="R4728" i="4"/>
  <c r="S4728" i="4"/>
  <c r="T4728" i="4"/>
  <c r="B4727" i="4"/>
  <c r="C4727" i="4"/>
  <c r="D4727" i="4"/>
  <c r="J4727" i="4"/>
  <c r="K4727" i="4"/>
  <c r="L4727" i="4"/>
  <c r="M4727" i="4"/>
  <c r="N4727" i="4"/>
  <c r="O4727" i="4"/>
  <c r="P4727" i="4"/>
  <c r="Q4727" i="4"/>
  <c r="R4727" i="4"/>
  <c r="S4727" i="4"/>
  <c r="T4727" i="4"/>
  <c r="B4726" i="4"/>
  <c r="C4726" i="4"/>
  <c r="D4726" i="4"/>
  <c r="J4726" i="4"/>
  <c r="K4726" i="4"/>
  <c r="L4726" i="4"/>
  <c r="M4726" i="4"/>
  <c r="N4726" i="4"/>
  <c r="O4726" i="4"/>
  <c r="P4726" i="4"/>
  <c r="Q4726" i="4"/>
  <c r="R4726" i="4"/>
  <c r="S4726" i="4"/>
  <c r="T4726" i="4"/>
  <c r="B4725" i="4"/>
  <c r="C4725" i="4"/>
  <c r="D4725" i="4"/>
  <c r="J4725" i="4"/>
  <c r="K4725" i="4"/>
  <c r="L4725" i="4"/>
  <c r="M4725" i="4"/>
  <c r="N4725" i="4"/>
  <c r="O4725" i="4"/>
  <c r="P4725" i="4"/>
  <c r="Q4725" i="4"/>
  <c r="R4725" i="4"/>
  <c r="S4725" i="4"/>
  <c r="T4725" i="4"/>
  <c r="B4724" i="4"/>
  <c r="C4724" i="4"/>
  <c r="D4724" i="4"/>
  <c r="J4724" i="4"/>
  <c r="K4724" i="4"/>
  <c r="L4724" i="4"/>
  <c r="M4724" i="4"/>
  <c r="N4724" i="4"/>
  <c r="O4724" i="4"/>
  <c r="P4724" i="4"/>
  <c r="Q4724" i="4"/>
  <c r="R4724" i="4"/>
  <c r="S4724" i="4"/>
  <c r="T4724" i="4"/>
  <c r="B4723" i="4"/>
  <c r="C4723" i="4"/>
  <c r="D4723" i="4"/>
  <c r="J4723" i="4"/>
  <c r="K4723" i="4"/>
  <c r="L4723" i="4"/>
  <c r="M4723" i="4"/>
  <c r="N4723" i="4"/>
  <c r="O4723" i="4"/>
  <c r="P4723" i="4"/>
  <c r="Q4723" i="4"/>
  <c r="R4723" i="4"/>
  <c r="S4723" i="4"/>
  <c r="T4723" i="4"/>
  <c r="B4722" i="4"/>
  <c r="C4722" i="4"/>
  <c r="D4722" i="4"/>
  <c r="J4722" i="4"/>
  <c r="K4722" i="4"/>
  <c r="L4722" i="4"/>
  <c r="M4722" i="4"/>
  <c r="N4722" i="4"/>
  <c r="O4722" i="4"/>
  <c r="P4722" i="4"/>
  <c r="Q4722" i="4"/>
  <c r="R4722" i="4"/>
  <c r="S4722" i="4"/>
  <c r="T4722" i="4"/>
  <c r="B4721" i="4"/>
  <c r="C4721" i="4"/>
  <c r="D4721" i="4"/>
  <c r="J4721" i="4"/>
  <c r="K4721" i="4"/>
  <c r="L4721" i="4"/>
  <c r="M4721" i="4"/>
  <c r="N4721" i="4"/>
  <c r="O4721" i="4"/>
  <c r="P4721" i="4"/>
  <c r="Q4721" i="4"/>
  <c r="R4721" i="4"/>
  <c r="S4721" i="4"/>
  <c r="T4721" i="4"/>
  <c r="B4720" i="4"/>
  <c r="C4720" i="4"/>
  <c r="D4720" i="4"/>
  <c r="J4720" i="4"/>
  <c r="K4720" i="4"/>
  <c r="L4720" i="4"/>
  <c r="M4720" i="4"/>
  <c r="N4720" i="4"/>
  <c r="O4720" i="4"/>
  <c r="P4720" i="4"/>
  <c r="Q4720" i="4"/>
  <c r="R4720" i="4"/>
  <c r="S4720" i="4"/>
  <c r="T4720" i="4"/>
  <c r="B4719" i="4"/>
  <c r="C4719" i="4"/>
  <c r="D4719" i="4"/>
  <c r="J4719" i="4"/>
  <c r="K4719" i="4"/>
  <c r="L4719" i="4"/>
  <c r="M4719" i="4"/>
  <c r="N4719" i="4"/>
  <c r="O4719" i="4"/>
  <c r="P4719" i="4"/>
  <c r="Q4719" i="4"/>
  <c r="R4719" i="4"/>
  <c r="S4719" i="4"/>
  <c r="T4719" i="4"/>
  <c r="B4718" i="4"/>
  <c r="C4718" i="4"/>
  <c r="D4718" i="4"/>
  <c r="J4718" i="4"/>
  <c r="K4718" i="4"/>
  <c r="L4718" i="4"/>
  <c r="M4718" i="4"/>
  <c r="N4718" i="4"/>
  <c r="O4718" i="4"/>
  <c r="P4718" i="4"/>
  <c r="Q4718" i="4"/>
  <c r="R4718" i="4"/>
  <c r="S4718" i="4"/>
  <c r="T4718" i="4"/>
  <c r="B4717" i="4"/>
  <c r="C4717" i="4"/>
  <c r="D4717" i="4"/>
  <c r="J4717" i="4"/>
  <c r="K4717" i="4"/>
  <c r="L4717" i="4"/>
  <c r="M4717" i="4"/>
  <c r="N4717" i="4"/>
  <c r="O4717" i="4"/>
  <c r="P4717" i="4"/>
  <c r="Q4717" i="4"/>
  <c r="R4717" i="4"/>
  <c r="S4717" i="4"/>
  <c r="T4717" i="4"/>
  <c r="B4716" i="4"/>
  <c r="C4716" i="4"/>
  <c r="D4716" i="4"/>
  <c r="J4716" i="4"/>
  <c r="K4716" i="4"/>
  <c r="L4716" i="4"/>
  <c r="M4716" i="4"/>
  <c r="N4716" i="4"/>
  <c r="O4716" i="4"/>
  <c r="P4716" i="4"/>
  <c r="Q4716" i="4"/>
  <c r="R4716" i="4"/>
  <c r="S4716" i="4"/>
  <c r="T4716" i="4"/>
  <c r="B4715" i="4"/>
  <c r="C4715" i="4"/>
  <c r="D4715" i="4"/>
  <c r="J4715" i="4"/>
  <c r="K4715" i="4"/>
  <c r="L4715" i="4"/>
  <c r="M4715" i="4"/>
  <c r="N4715" i="4"/>
  <c r="O4715" i="4"/>
  <c r="P4715" i="4"/>
  <c r="Q4715" i="4"/>
  <c r="R4715" i="4"/>
  <c r="S4715" i="4"/>
  <c r="T4715" i="4"/>
  <c r="B4714" i="4"/>
  <c r="C4714" i="4"/>
  <c r="D4714" i="4"/>
  <c r="J4714" i="4"/>
  <c r="K4714" i="4"/>
  <c r="L4714" i="4"/>
  <c r="M4714" i="4"/>
  <c r="N4714" i="4"/>
  <c r="O4714" i="4"/>
  <c r="P4714" i="4"/>
  <c r="Q4714" i="4"/>
  <c r="R4714" i="4"/>
  <c r="S4714" i="4"/>
  <c r="T4714" i="4"/>
  <c r="B4713" i="4"/>
  <c r="C4713" i="4"/>
  <c r="D4713" i="4"/>
  <c r="J4713" i="4"/>
  <c r="K4713" i="4"/>
  <c r="L4713" i="4"/>
  <c r="M4713" i="4"/>
  <c r="N4713" i="4"/>
  <c r="O4713" i="4"/>
  <c r="P4713" i="4"/>
  <c r="Q4713" i="4"/>
  <c r="R4713" i="4"/>
  <c r="S4713" i="4"/>
  <c r="T4713" i="4"/>
  <c r="B4712" i="4"/>
  <c r="C4712" i="4"/>
  <c r="D4712" i="4"/>
  <c r="J4712" i="4"/>
  <c r="K4712" i="4"/>
  <c r="L4712" i="4"/>
  <c r="M4712" i="4"/>
  <c r="N4712" i="4"/>
  <c r="O4712" i="4"/>
  <c r="P4712" i="4"/>
  <c r="Q4712" i="4"/>
  <c r="R4712" i="4"/>
  <c r="S4712" i="4"/>
  <c r="T4712" i="4"/>
  <c r="B4711" i="4"/>
  <c r="C4711" i="4"/>
  <c r="D4711" i="4"/>
  <c r="J4711" i="4"/>
  <c r="K4711" i="4"/>
  <c r="L4711" i="4"/>
  <c r="M4711" i="4"/>
  <c r="N4711" i="4"/>
  <c r="O4711" i="4"/>
  <c r="P4711" i="4"/>
  <c r="Q4711" i="4"/>
  <c r="R4711" i="4"/>
  <c r="S4711" i="4"/>
  <c r="T4711" i="4"/>
  <c r="B4710" i="4"/>
  <c r="C4710" i="4"/>
  <c r="D4710" i="4"/>
  <c r="J4710" i="4"/>
  <c r="K4710" i="4"/>
  <c r="L4710" i="4"/>
  <c r="M4710" i="4"/>
  <c r="N4710" i="4"/>
  <c r="O4710" i="4"/>
  <c r="P4710" i="4"/>
  <c r="Q4710" i="4"/>
  <c r="R4710" i="4"/>
  <c r="S4710" i="4"/>
  <c r="T4710" i="4"/>
  <c r="B4709" i="4"/>
  <c r="C4709" i="4"/>
  <c r="D4709" i="4"/>
  <c r="J4709" i="4"/>
  <c r="K4709" i="4"/>
  <c r="L4709" i="4"/>
  <c r="M4709" i="4"/>
  <c r="N4709" i="4"/>
  <c r="O4709" i="4"/>
  <c r="P4709" i="4"/>
  <c r="Q4709" i="4"/>
  <c r="R4709" i="4"/>
  <c r="S4709" i="4"/>
  <c r="T4709" i="4"/>
  <c r="B4708" i="4"/>
  <c r="C4708" i="4"/>
  <c r="D4708" i="4"/>
  <c r="J4708" i="4"/>
  <c r="K4708" i="4"/>
  <c r="L4708" i="4"/>
  <c r="M4708" i="4"/>
  <c r="N4708" i="4"/>
  <c r="O4708" i="4"/>
  <c r="P4708" i="4"/>
  <c r="Q4708" i="4"/>
  <c r="R4708" i="4"/>
  <c r="S4708" i="4"/>
  <c r="T4708" i="4"/>
  <c r="B4707" i="4"/>
  <c r="C4707" i="4"/>
  <c r="D4707" i="4"/>
  <c r="J4707" i="4"/>
  <c r="K4707" i="4"/>
  <c r="L4707" i="4"/>
  <c r="M4707" i="4"/>
  <c r="N4707" i="4"/>
  <c r="O4707" i="4"/>
  <c r="P4707" i="4"/>
  <c r="Q4707" i="4"/>
  <c r="R4707" i="4"/>
  <c r="S4707" i="4"/>
  <c r="T4707" i="4"/>
  <c r="B4706" i="4"/>
  <c r="C4706" i="4"/>
  <c r="D4706" i="4"/>
  <c r="J4706" i="4"/>
  <c r="K4706" i="4"/>
  <c r="L4706" i="4"/>
  <c r="M4706" i="4"/>
  <c r="N4706" i="4"/>
  <c r="O4706" i="4"/>
  <c r="P4706" i="4"/>
  <c r="Q4706" i="4"/>
  <c r="R4706" i="4"/>
  <c r="S4706" i="4"/>
  <c r="T4706" i="4"/>
  <c r="B4705" i="4"/>
  <c r="C4705" i="4"/>
  <c r="D4705" i="4"/>
  <c r="J4705" i="4"/>
  <c r="K4705" i="4"/>
  <c r="L4705" i="4"/>
  <c r="M4705" i="4"/>
  <c r="N4705" i="4"/>
  <c r="O4705" i="4"/>
  <c r="P4705" i="4"/>
  <c r="Q4705" i="4"/>
  <c r="R4705" i="4"/>
  <c r="S4705" i="4"/>
  <c r="T4705" i="4"/>
  <c r="B4704" i="4"/>
  <c r="C4704" i="4"/>
  <c r="D4704" i="4"/>
  <c r="J4704" i="4"/>
  <c r="K4704" i="4"/>
  <c r="L4704" i="4"/>
  <c r="M4704" i="4"/>
  <c r="N4704" i="4"/>
  <c r="O4704" i="4"/>
  <c r="P4704" i="4"/>
  <c r="Q4704" i="4"/>
  <c r="R4704" i="4"/>
  <c r="S4704" i="4"/>
  <c r="T4704" i="4"/>
  <c r="B4703" i="4"/>
  <c r="C4703" i="4"/>
  <c r="D4703" i="4"/>
  <c r="J4703" i="4"/>
  <c r="K4703" i="4"/>
  <c r="L4703" i="4"/>
  <c r="M4703" i="4"/>
  <c r="N4703" i="4"/>
  <c r="O4703" i="4"/>
  <c r="P4703" i="4"/>
  <c r="Q4703" i="4"/>
  <c r="R4703" i="4"/>
  <c r="S4703" i="4"/>
  <c r="T4703" i="4"/>
  <c r="B4702" i="4"/>
  <c r="C4702" i="4"/>
  <c r="D4702" i="4"/>
  <c r="J4702" i="4"/>
  <c r="K4702" i="4"/>
  <c r="L4702" i="4"/>
  <c r="M4702" i="4"/>
  <c r="N4702" i="4"/>
  <c r="O4702" i="4"/>
  <c r="P4702" i="4"/>
  <c r="Q4702" i="4"/>
  <c r="R4702" i="4"/>
  <c r="S4702" i="4"/>
  <c r="T4702" i="4"/>
  <c r="B4700" i="4"/>
  <c r="C4700" i="4"/>
  <c r="D4700" i="4"/>
  <c r="J4700" i="4"/>
  <c r="K4700" i="4"/>
  <c r="L4700" i="4"/>
  <c r="M4700" i="4"/>
  <c r="N4700" i="4"/>
  <c r="O4700" i="4"/>
  <c r="P4700" i="4"/>
  <c r="Q4700" i="4"/>
  <c r="R4700" i="4"/>
  <c r="S4700" i="4"/>
  <c r="T4700" i="4"/>
  <c r="B4699" i="4"/>
  <c r="C4699" i="4"/>
  <c r="D4699" i="4"/>
  <c r="J4699" i="4"/>
  <c r="K4699" i="4"/>
  <c r="L4699" i="4"/>
  <c r="M4699" i="4"/>
  <c r="N4699" i="4"/>
  <c r="O4699" i="4"/>
  <c r="P4699" i="4"/>
  <c r="Q4699" i="4"/>
  <c r="R4699" i="4"/>
  <c r="S4699" i="4"/>
  <c r="T4699" i="4"/>
  <c r="B4698" i="4"/>
  <c r="C4698" i="4"/>
  <c r="D4698" i="4"/>
  <c r="J4698" i="4"/>
  <c r="K4698" i="4"/>
  <c r="L4698" i="4"/>
  <c r="M4698" i="4"/>
  <c r="N4698" i="4"/>
  <c r="O4698" i="4"/>
  <c r="P4698" i="4"/>
  <c r="Q4698" i="4"/>
  <c r="R4698" i="4"/>
  <c r="S4698" i="4"/>
  <c r="T4698" i="4"/>
  <c r="B4697" i="4"/>
  <c r="C4697" i="4"/>
  <c r="D4697" i="4"/>
  <c r="J4697" i="4"/>
  <c r="K4697" i="4"/>
  <c r="L4697" i="4"/>
  <c r="M4697" i="4"/>
  <c r="N4697" i="4"/>
  <c r="O4697" i="4"/>
  <c r="P4697" i="4"/>
  <c r="Q4697" i="4"/>
  <c r="R4697" i="4"/>
  <c r="S4697" i="4"/>
  <c r="T4697" i="4"/>
  <c r="B4696" i="4"/>
  <c r="C4696" i="4"/>
  <c r="D4696" i="4"/>
  <c r="J4696" i="4"/>
  <c r="K4696" i="4"/>
  <c r="L4696" i="4"/>
  <c r="M4696" i="4"/>
  <c r="N4696" i="4"/>
  <c r="O4696" i="4"/>
  <c r="P4696" i="4"/>
  <c r="Q4696" i="4"/>
  <c r="R4696" i="4"/>
  <c r="S4696" i="4"/>
  <c r="T4696" i="4"/>
  <c r="B4695" i="4"/>
  <c r="C4695" i="4"/>
  <c r="D4695" i="4"/>
  <c r="J4695" i="4"/>
  <c r="K4695" i="4"/>
  <c r="L4695" i="4"/>
  <c r="M4695" i="4"/>
  <c r="N4695" i="4"/>
  <c r="O4695" i="4"/>
  <c r="P4695" i="4"/>
  <c r="Q4695" i="4"/>
  <c r="R4695" i="4"/>
  <c r="S4695" i="4"/>
  <c r="T4695" i="4"/>
  <c r="B4694" i="4"/>
  <c r="C4694" i="4"/>
  <c r="D4694" i="4"/>
  <c r="J4694" i="4"/>
  <c r="K4694" i="4"/>
  <c r="L4694" i="4"/>
  <c r="M4694" i="4"/>
  <c r="N4694" i="4"/>
  <c r="O4694" i="4"/>
  <c r="P4694" i="4"/>
  <c r="Q4694" i="4"/>
  <c r="R4694" i="4"/>
  <c r="S4694" i="4"/>
  <c r="T4694" i="4"/>
  <c r="B4693" i="4"/>
  <c r="C4693" i="4"/>
  <c r="D4693" i="4"/>
  <c r="J4693" i="4"/>
  <c r="K4693" i="4"/>
  <c r="L4693" i="4"/>
  <c r="M4693" i="4"/>
  <c r="N4693" i="4"/>
  <c r="O4693" i="4"/>
  <c r="P4693" i="4"/>
  <c r="Q4693" i="4"/>
  <c r="R4693" i="4"/>
  <c r="S4693" i="4"/>
  <c r="T4693" i="4"/>
  <c r="L3150" i="3"/>
  <c r="M3150" i="3"/>
  <c r="L3149" i="3"/>
  <c r="M3149" i="3"/>
  <c r="L3148" i="3"/>
  <c r="M3148" i="3"/>
  <c r="L3147" i="3"/>
  <c r="M3147" i="3"/>
  <c r="L3146" i="3"/>
  <c r="M3146" i="3"/>
  <c r="L3145" i="3"/>
  <c r="M3145" i="3"/>
  <c r="L3144" i="3"/>
  <c r="M3144" i="3"/>
  <c r="L3143" i="3"/>
  <c r="M3143" i="3"/>
  <c r="L3142" i="3"/>
  <c r="M3142" i="3"/>
  <c r="L3141" i="3"/>
  <c r="M3141" i="3"/>
  <c r="L3140" i="3"/>
  <c r="M3140" i="3"/>
  <c r="L3139" i="3"/>
  <c r="M3139" i="3"/>
  <c r="L3138" i="3"/>
  <c r="M3138" i="3"/>
  <c r="L3137" i="3"/>
  <c r="M3137" i="3"/>
  <c r="L3136" i="3"/>
  <c r="M3136" i="3"/>
  <c r="L3135" i="3"/>
  <c r="M3135" i="3"/>
  <c r="L3134" i="3"/>
  <c r="M3134" i="3"/>
  <c r="L3133" i="3"/>
  <c r="M3133" i="3"/>
  <c r="L3132" i="3"/>
  <c r="M3132" i="3"/>
  <c r="L3131" i="3"/>
  <c r="M3131" i="3"/>
  <c r="L3130" i="3"/>
  <c r="M3130" i="3"/>
  <c r="L3129" i="3"/>
  <c r="M3129" i="3"/>
  <c r="L3128" i="3"/>
  <c r="M3128" i="3"/>
  <c r="L3127" i="3"/>
  <c r="M3127" i="3"/>
  <c r="L3126" i="3"/>
  <c r="M3126" i="3"/>
  <c r="L3125" i="3"/>
  <c r="M3125" i="3"/>
  <c r="L3124" i="3"/>
  <c r="M3124" i="3"/>
  <c r="L3123" i="3"/>
  <c r="M3123" i="3"/>
  <c r="L3122" i="3"/>
  <c r="M3122" i="3"/>
  <c r="L3121" i="3"/>
  <c r="M3121" i="3"/>
  <c r="L3120" i="3"/>
  <c r="M3120" i="3"/>
  <c r="L3119" i="3"/>
  <c r="M3119" i="3"/>
  <c r="L3118" i="3"/>
  <c r="M3118" i="3"/>
  <c r="L3117" i="3"/>
  <c r="M3117" i="3"/>
  <c r="L3116" i="3"/>
  <c r="M3116" i="3"/>
  <c r="L3115" i="3"/>
  <c r="M3115" i="3"/>
  <c r="L3114" i="3"/>
  <c r="M3114" i="3"/>
  <c r="L3113" i="3"/>
  <c r="M3113" i="3"/>
  <c r="L3112" i="3"/>
  <c r="M3112" i="3"/>
  <c r="L3111" i="3"/>
  <c r="M3111" i="3"/>
  <c r="L3110" i="3"/>
  <c r="M3110" i="3"/>
  <c r="L3109" i="3"/>
  <c r="M3109" i="3"/>
  <c r="L3108" i="3"/>
  <c r="M3108" i="3"/>
  <c r="L3107" i="3"/>
  <c r="M3107" i="3"/>
  <c r="L3106" i="3"/>
  <c r="M3106" i="3"/>
  <c r="L3105" i="3"/>
  <c r="M3105" i="3"/>
  <c r="L3104" i="3"/>
  <c r="M3104" i="3"/>
  <c r="L3103" i="3"/>
  <c r="M3103" i="3"/>
  <c r="L3102" i="3"/>
  <c r="M3102" i="3"/>
  <c r="L3101" i="3"/>
  <c r="M3101" i="3"/>
  <c r="L3100" i="3"/>
  <c r="M3100" i="3"/>
  <c r="L3099" i="3"/>
  <c r="M3099" i="3"/>
  <c r="L3098" i="3"/>
  <c r="M3098" i="3"/>
  <c r="L3097" i="3"/>
  <c r="M3097" i="3"/>
  <c r="K495" i="2"/>
  <c r="L495" i="2"/>
  <c r="M495" i="2"/>
  <c r="K494" i="2"/>
  <c r="L494" i="2"/>
  <c r="M494" i="2"/>
  <c r="K493" i="2"/>
  <c r="L493" i="2"/>
  <c r="M493" i="2"/>
  <c r="K492" i="2"/>
  <c r="L492" i="2"/>
  <c r="M492" i="2"/>
  <c r="K491" i="2"/>
  <c r="L491" i="2"/>
  <c r="M491" i="2"/>
  <c r="K490" i="2"/>
  <c r="L490" i="2"/>
  <c r="M490" i="2"/>
  <c r="K489" i="2"/>
  <c r="L489" i="2"/>
  <c r="M489" i="2"/>
  <c r="K488" i="2"/>
  <c r="L488" i="2"/>
  <c r="M488" i="2"/>
  <c r="K487" i="2"/>
  <c r="L487" i="2"/>
  <c r="M487" i="2"/>
  <c r="K486" i="2"/>
  <c r="L486" i="2"/>
  <c r="M486" i="2"/>
  <c r="L3096" i="3"/>
  <c r="M3096" i="3"/>
  <c r="L3095" i="3"/>
  <c r="M3095" i="3"/>
  <c r="L3094" i="3"/>
  <c r="M3094" i="3"/>
  <c r="L3093" i="3"/>
  <c r="M3093" i="3"/>
  <c r="L3092" i="3"/>
  <c r="M3092" i="3"/>
  <c r="L3091" i="3"/>
  <c r="M3091" i="3"/>
  <c r="L3090" i="3"/>
  <c r="M3090" i="3"/>
  <c r="L3089" i="3"/>
  <c r="M3089" i="3"/>
  <c r="L3088" i="3"/>
  <c r="M3088" i="3"/>
  <c r="L3087" i="3"/>
  <c r="M3087" i="3"/>
  <c r="L3086" i="3"/>
  <c r="M3086" i="3"/>
  <c r="L3085" i="3"/>
  <c r="M3085" i="3"/>
  <c r="L3084" i="3"/>
  <c r="M3084" i="3"/>
  <c r="L3083" i="3"/>
  <c r="M3083" i="3"/>
  <c r="L3082" i="3"/>
  <c r="M3082" i="3"/>
  <c r="L3081" i="3"/>
  <c r="M3081" i="3"/>
  <c r="L3080" i="3"/>
  <c r="M3080" i="3"/>
  <c r="L3079" i="3"/>
  <c r="M3079" i="3"/>
  <c r="L3078" i="3"/>
  <c r="M3078" i="3"/>
  <c r="L3077" i="3"/>
  <c r="M3077" i="3"/>
  <c r="B4692" i="4"/>
  <c r="C4692" i="4"/>
  <c r="D4692" i="4"/>
  <c r="J4692" i="4"/>
  <c r="K4692" i="4"/>
  <c r="L4692" i="4"/>
  <c r="M4692" i="4"/>
  <c r="N4692" i="4"/>
  <c r="O4692" i="4"/>
  <c r="P4692" i="4"/>
  <c r="Q4692" i="4"/>
  <c r="R4692" i="4"/>
  <c r="S4692" i="4"/>
  <c r="T4692" i="4"/>
  <c r="B4691" i="4"/>
  <c r="C4691" i="4"/>
  <c r="D4691" i="4"/>
  <c r="J4691" i="4"/>
  <c r="K4691" i="4"/>
  <c r="L4691" i="4"/>
  <c r="M4691" i="4"/>
  <c r="N4691" i="4"/>
  <c r="O4691" i="4"/>
  <c r="P4691" i="4"/>
  <c r="Q4691" i="4"/>
  <c r="R4691" i="4"/>
  <c r="S4691" i="4"/>
  <c r="T4691" i="4"/>
  <c r="B4690" i="4"/>
  <c r="C4690" i="4"/>
  <c r="D4690" i="4"/>
  <c r="J4690" i="4"/>
  <c r="K4690" i="4"/>
  <c r="L4690" i="4"/>
  <c r="M4690" i="4"/>
  <c r="N4690" i="4"/>
  <c r="O4690" i="4"/>
  <c r="P4690" i="4"/>
  <c r="Q4690" i="4"/>
  <c r="R4690" i="4"/>
  <c r="S4690" i="4"/>
  <c r="T4690" i="4"/>
  <c r="B4689" i="4"/>
  <c r="C4689" i="4"/>
  <c r="D4689" i="4"/>
  <c r="J4689" i="4"/>
  <c r="K4689" i="4"/>
  <c r="L4689" i="4"/>
  <c r="M4689" i="4"/>
  <c r="N4689" i="4"/>
  <c r="O4689" i="4"/>
  <c r="P4689" i="4"/>
  <c r="Q4689" i="4"/>
  <c r="R4689" i="4"/>
  <c r="S4689" i="4"/>
  <c r="T4689" i="4"/>
  <c r="B4688" i="4"/>
  <c r="C4688" i="4"/>
  <c r="D4688" i="4"/>
  <c r="J4688" i="4"/>
  <c r="K4688" i="4"/>
  <c r="L4688" i="4"/>
  <c r="M4688" i="4"/>
  <c r="N4688" i="4"/>
  <c r="O4688" i="4"/>
  <c r="P4688" i="4"/>
  <c r="Q4688" i="4"/>
  <c r="R4688" i="4"/>
  <c r="S4688" i="4"/>
  <c r="T4688" i="4"/>
  <c r="B4687" i="4"/>
  <c r="C4687" i="4"/>
  <c r="D4687" i="4"/>
  <c r="J4687" i="4"/>
  <c r="K4687" i="4"/>
  <c r="L4687" i="4"/>
  <c r="M4687" i="4"/>
  <c r="N4687" i="4"/>
  <c r="O4687" i="4"/>
  <c r="P4687" i="4"/>
  <c r="Q4687" i="4"/>
  <c r="R4687" i="4"/>
  <c r="S4687" i="4"/>
  <c r="T4687" i="4"/>
  <c r="B4686" i="4"/>
  <c r="C4686" i="4"/>
  <c r="D4686" i="4"/>
  <c r="J4686" i="4"/>
  <c r="K4686" i="4"/>
  <c r="L4686" i="4"/>
  <c r="M4686" i="4"/>
  <c r="N4686" i="4"/>
  <c r="O4686" i="4"/>
  <c r="P4686" i="4"/>
  <c r="Q4686" i="4"/>
  <c r="R4686" i="4"/>
  <c r="S4686" i="4"/>
  <c r="T4686" i="4"/>
  <c r="B4685" i="4"/>
  <c r="C4685" i="4"/>
  <c r="D4685" i="4"/>
  <c r="J4685" i="4"/>
  <c r="K4685" i="4"/>
  <c r="L4685" i="4"/>
  <c r="M4685" i="4"/>
  <c r="N4685" i="4"/>
  <c r="O4685" i="4"/>
  <c r="P4685" i="4"/>
  <c r="Q4685" i="4"/>
  <c r="R4685" i="4"/>
  <c r="S4685" i="4"/>
  <c r="T4685" i="4"/>
  <c r="B4684" i="4"/>
  <c r="C4684" i="4"/>
  <c r="D4684" i="4"/>
  <c r="J4684" i="4"/>
  <c r="K4684" i="4"/>
  <c r="L4684" i="4"/>
  <c r="M4684" i="4"/>
  <c r="N4684" i="4"/>
  <c r="O4684" i="4"/>
  <c r="P4684" i="4"/>
  <c r="Q4684" i="4"/>
  <c r="R4684" i="4"/>
  <c r="S4684" i="4"/>
  <c r="T4684" i="4"/>
  <c r="B4683" i="4"/>
  <c r="C4683" i="4"/>
  <c r="D4683" i="4"/>
  <c r="J4683" i="4"/>
  <c r="K4683" i="4"/>
  <c r="L4683" i="4"/>
  <c r="M4683" i="4"/>
  <c r="N4683" i="4"/>
  <c r="O4683" i="4"/>
  <c r="P4683" i="4"/>
  <c r="Q4683" i="4"/>
  <c r="R4683" i="4"/>
  <c r="S4683" i="4"/>
  <c r="T4683" i="4"/>
  <c r="B4682" i="4"/>
  <c r="C4682" i="4"/>
  <c r="D4682" i="4"/>
  <c r="J4682" i="4"/>
  <c r="K4682" i="4"/>
  <c r="L4682" i="4"/>
  <c r="M4682" i="4"/>
  <c r="N4682" i="4"/>
  <c r="O4682" i="4"/>
  <c r="P4682" i="4"/>
  <c r="Q4682" i="4"/>
  <c r="R4682" i="4"/>
  <c r="S4682" i="4"/>
  <c r="T4682" i="4"/>
  <c r="B4681" i="4"/>
  <c r="C4681" i="4"/>
  <c r="D4681" i="4"/>
  <c r="J4681" i="4"/>
  <c r="K4681" i="4"/>
  <c r="L4681" i="4"/>
  <c r="M4681" i="4"/>
  <c r="N4681" i="4"/>
  <c r="O4681" i="4"/>
  <c r="P4681" i="4"/>
  <c r="Q4681" i="4"/>
  <c r="R4681" i="4"/>
  <c r="S4681" i="4"/>
  <c r="T4681" i="4"/>
  <c r="B4680" i="4"/>
  <c r="C4680" i="4"/>
  <c r="D4680" i="4"/>
  <c r="J4680" i="4"/>
  <c r="K4680" i="4"/>
  <c r="L4680" i="4"/>
  <c r="M4680" i="4"/>
  <c r="N4680" i="4"/>
  <c r="O4680" i="4"/>
  <c r="P4680" i="4"/>
  <c r="Q4680" i="4"/>
  <c r="R4680" i="4"/>
  <c r="S4680" i="4"/>
  <c r="T4680" i="4"/>
  <c r="B4679" i="4"/>
  <c r="C4679" i="4"/>
  <c r="D4679" i="4"/>
  <c r="J4679" i="4"/>
  <c r="K4679" i="4"/>
  <c r="L4679" i="4"/>
  <c r="M4679" i="4"/>
  <c r="N4679" i="4"/>
  <c r="O4679" i="4"/>
  <c r="P4679" i="4"/>
  <c r="Q4679" i="4"/>
  <c r="R4679" i="4"/>
  <c r="S4679" i="4"/>
  <c r="T4679" i="4"/>
  <c r="B4678" i="4"/>
  <c r="C4678" i="4"/>
  <c r="D4678" i="4"/>
  <c r="J4678" i="4"/>
  <c r="K4678" i="4"/>
  <c r="L4678" i="4"/>
  <c r="M4678" i="4"/>
  <c r="N4678" i="4"/>
  <c r="O4678" i="4"/>
  <c r="P4678" i="4"/>
  <c r="Q4678" i="4"/>
  <c r="R4678" i="4"/>
  <c r="S4678" i="4"/>
  <c r="T4678" i="4"/>
  <c r="B4677" i="4"/>
  <c r="C4677" i="4"/>
  <c r="D4677" i="4"/>
  <c r="J4677" i="4"/>
  <c r="K4677" i="4"/>
  <c r="L4677" i="4"/>
  <c r="M4677" i="4"/>
  <c r="N4677" i="4"/>
  <c r="O4677" i="4"/>
  <c r="P4677" i="4"/>
  <c r="Q4677" i="4"/>
  <c r="R4677" i="4"/>
  <c r="S4677" i="4"/>
  <c r="T4677" i="4"/>
  <c r="B4676" i="4"/>
  <c r="C4676" i="4"/>
  <c r="D4676" i="4"/>
  <c r="J4676" i="4"/>
  <c r="K4676" i="4"/>
  <c r="L4676" i="4"/>
  <c r="M4676" i="4"/>
  <c r="N4676" i="4"/>
  <c r="O4676" i="4"/>
  <c r="P4676" i="4"/>
  <c r="Q4676" i="4"/>
  <c r="R4676" i="4"/>
  <c r="S4676" i="4"/>
  <c r="T4676" i="4"/>
  <c r="B4675" i="4"/>
  <c r="C4675" i="4"/>
  <c r="D4675" i="4"/>
  <c r="J4675" i="4"/>
  <c r="K4675" i="4"/>
  <c r="L4675" i="4"/>
  <c r="M4675" i="4"/>
  <c r="N4675" i="4"/>
  <c r="O4675" i="4"/>
  <c r="P4675" i="4"/>
  <c r="Q4675" i="4"/>
  <c r="R4675" i="4"/>
  <c r="S4675" i="4"/>
  <c r="T4675" i="4"/>
  <c r="B4674" i="4"/>
  <c r="C4674" i="4"/>
  <c r="D4674" i="4"/>
  <c r="J4674" i="4"/>
  <c r="K4674" i="4"/>
  <c r="L4674" i="4"/>
  <c r="M4674" i="4"/>
  <c r="N4674" i="4"/>
  <c r="O4674" i="4"/>
  <c r="P4674" i="4"/>
  <c r="Q4674" i="4"/>
  <c r="R4674" i="4"/>
  <c r="S4674" i="4"/>
  <c r="T4674" i="4"/>
  <c r="B4673" i="4"/>
  <c r="C4673" i="4"/>
  <c r="D4673" i="4"/>
  <c r="J4673" i="4"/>
  <c r="K4673" i="4"/>
  <c r="L4673" i="4"/>
  <c r="M4673" i="4"/>
  <c r="N4673" i="4"/>
  <c r="O4673" i="4"/>
  <c r="P4673" i="4"/>
  <c r="Q4673" i="4"/>
  <c r="R4673" i="4"/>
  <c r="S4673" i="4"/>
  <c r="T4673" i="4"/>
  <c r="B4672" i="4"/>
  <c r="C4672" i="4"/>
  <c r="D4672" i="4"/>
  <c r="J4672" i="4"/>
  <c r="K4672" i="4"/>
  <c r="L4672" i="4"/>
  <c r="M4672" i="4"/>
  <c r="N4672" i="4"/>
  <c r="O4672" i="4"/>
  <c r="P4672" i="4"/>
  <c r="Q4672" i="4"/>
  <c r="R4672" i="4"/>
  <c r="S4672" i="4"/>
  <c r="T4672" i="4"/>
  <c r="B4671" i="4"/>
  <c r="C4671" i="4"/>
  <c r="D4671" i="4"/>
  <c r="J4671" i="4"/>
  <c r="K4671" i="4"/>
  <c r="L4671" i="4"/>
  <c r="M4671" i="4"/>
  <c r="N4671" i="4"/>
  <c r="O4671" i="4"/>
  <c r="P4671" i="4"/>
  <c r="Q4671" i="4"/>
  <c r="R4671" i="4"/>
  <c r="S4671" i="4"/>
  <c r="T4671" i="4"/>
  <c r="B4670" i="4"/>
  <c r="C4670" i="4"/>
  <c r="D4670" i="4"/>
  <c r="J4670" i="4"/>
  <c r="K4670" i="4"/>
  <c r="L4670" i="4"/>
  <c r="M4670" i="4"/>
  <c r="N4670" i="4"/>
  <c r="O4670" i="4"/>
  <c r="P4670" i="4"/>
  <c r="Q4670" i="4"/>
  <c r="R4670" i="4"/>
  <c r="S4670" i="4"/>
  <c r="T4670" i="4"/>
  <c r="B4669" i="4"/>
  <c r="C4669" i="4"/>
  <c r="D4669" i="4"/>
  <c r="J4669" i="4"/>
  <c r="K4669" i="4"/>
  <c r="L4669" i="4"/>
  <c r="M4669" i="4"/>
  <c r="N4669" i="4"/>
  <c r="O4669" i="4"/>
  <c r="P4669" i="4"/>
  <c r="Q4669" i="4"/>
  <c r="R4669" i="4"/>
  <c r="S4669" i="4"/>
  <c r="T4669" i="4"/>
  <c r="B4668" i="4"/>
  <c r="C4668" i="4"/>
  <c r="D4668" i="4"/>
  <c r="J4668" i="4"/>
  <c r="K4668" i="4"/>
  <c r="L4668" i="4"/>
  <c r="M4668" i="4"/>
  <c r="N4668" i="4"/>
  <c r="O4668" i="4"/>
  <c r="P4668" i="4"/>
  <c r="Q4668" i="4"/>
  <c r="R4668" i="4"/>
  <c r="S4668" i="4"/>
  <c r="T4668" i="4"/>
  <c r="B4667" i="4"/>
  <c r="C4667" i="4"/>
  <c r="D4667" i="4"/>
  <c r="J4667" i="4"/>
  <c r="K4667" i="4"/>
  <c r="L4667" i="4"/>
  <c r="M4667" i="4"/>
  <c r="N4667" i="4"/>
  <c r="O4667" i="4"/>
  <c r="P4667" i="4"/>
  <c r="Q4667" i="4"/>
  <c r="R4667" i="4"/>
  <c r="S4667" i="4"/>
  <c r="T4667" i="4"/>
  <c r="B4666" i="4"/>
  <c r="C4666" i="4"/>
  <c r="D4666" i="4"/>
  <c r="J4666" i="4"/>
  <c r="K4666" i="4"/>
  <c r="L4666" i="4"/>
  <c r="M4666" i="4"/>
  <c r="N4666" i="4"/>
  <c r="O4666" i="4"/>
  <c r="P4666" i="4"/>
  <c r="Q4666" i="4"/>
  <c r="R4666" i="4"/>
  <c r="S4666" i="4"/>
  <c r="T4666" i="4"/>
  <c r="B4665" i="4"/>
  <c r="C4665" i="4"/>
  <c r="D4665" i="4"/>
  <c r="J4665" i="4"/>
  <c r="K4665" i="4"/>
  <c r="L4665" i="4"/>
  <c r="M4665" i="4"/>
  <c r="N4665" i="4"/>
  <c r="O4665" i="4"/>
  <c r="P4665" i="4"/>
  <c r="Q4665" i="4"/>
  <c r="R4665" i="4"/>
  <c r="S4665" i="4"/>
  <c r="T4665" i="4"/>
  <c r="B4664" i="4"/>
  <c r="C4664" i="4"/>
  <c r="D4664" i="4"/>
  <c r="J4664" i="4"/>
  <c r="K4664" i="4"/>
  <c r="L4664" i="4"/>
  <c r="M4664" i="4"/>
  <c r="N4664" i="4"/>
  <c r="O4664" i="4"/>
  <c r="P4664" i="4"/>
  <c r="Q4664" i="4"/>
  <c r="R4664" i="4"/>
  <c r="S4664" i="4"/>
  <c r="T4664" i="4"/>
  <c r="B4663" i="4"/>
  <c r="C4663" i="4"/>
  <c r="D4663" i="4"/>
  <c r="J4663" i="4"/>
  <c r="K4663" i="4"/>
  <c r="L4663" i="4"/>
  <c r="M4663" i="4"/>
  <c r="N4663" i="4"/>
  <c r="O4663" i="4"/>
  <c r="P4663" i="4"/>
  <c r="Q4663" i="4"/>
  <c r="R4663" i="4"/>
  <c r="S4663" i="4"/>
  <c r="T4663" i="4"/>
  <c r="B4662" i="4"/>
  <c r="C4662" i="4"/>
  <c r="D4662" i="4"/>
  <c r="J4662" i="4"/>
  <c r="K4662" i="4"/>
  <c r="L4662" i="4"/>
  <c r="M4662" i="4"/>
  <c r="N4662" i="4"/>
  <c r="O4662" i="4"/>
  <c r="P4662" i="4"/>
  <c r="Q4662" i="4"/>
  <c r="R4662" i="4"/>
  <c r="S4662" i="4"/>
  <c r="T4662" i="4"/>
  <c r="B4661" i="4"/>
  <c r="C4661" i="4"/>
  <c r="D4661" i="4"/>
  <c r="J4661" i="4"/>
  <c r="K4661" i="4"/>
  <c r="L4661" i="4"/>
  <c r="M4661" i="4"/>
  <c r="N4661" i="4"/>
  <c r="O4661" i="4"/>
  <c r="P4661" i="4"/>
  <c r="Q4661" i="4"/>
  <c r="R4661" i="4"/>
  <c r="S4661" i="4"/>
  <c r="T4661" i="4"/>
  <c r="B4660" i="4"/>
  <c r="C4660" i="4"/>
  <c r="D4660" i="4"/>
  <c r="J4660" i="4"/>
  <c r="K4660" i="4"/>
  <c r="L4660" i="4"/>
  <c r="M4660" i="4"/>
  <c r="N4660" i="4"/>
  <c r="O4660" i="4"/>
  <c r="P4660" i="4"/>
  <c r="Q4660" i="4"/>
  <c r="R4660" i="4"/>
  <c r="S4660" i="4"/>
  <c r="T4660" i="4"/>
  <c r="B4659" i="4"/>
  <c r="C4659" i="4"/>
  <c r="D4659" i="4"/>
  <c r="J4659" i="4"/>
  <c r="K4659" i="4"/>
  <c r="L4659" i="4"/>
  <c r="M4659" i="4"/>
  <c r="N4659" i="4"/>
  <c r="O4659" i="4"/>
  <c r="P4659" i="4"/>
  <c r="Q4659" i="4"/>
  <c r="R4659" i="4"/>
  <c r="S4659" i="4"/>
  <c r="T4659" i="4"/>
  <c r="B4658" i="4"/>
  <c r="C4658" i="4"/>
  <c r="D4658" i="4"/>
  <c r="J4658" i="4"/>
  <c r="K4658" i="4"/>
  <c r="L4658" i="4"/>
  <c r="M4658" i="4"/>
  <c r="N4658" i="4"/>
  <c r="O4658" i="4"/>
  <c r="P4658" i="4"/>
  <c r="Q4658" i="4"/>
  <c r="R4658" i="4"/>
  <c r="S4658" i="4"/>
  <c r="T4658" i="4"/>
  <c r="B4657" i="4"/>
  <c r="C4657" i="4"/>
  <c r="D4657" i="4"/>
  <c r="J4657" i="4"/>
  <c r="K4657" i="4"/>
  <c r="L4657" i="4"/>
  <c r="M4657" i="4"/>
  <c r="N4657" i="4"/>
  <c r="O4657" i="4"/>
  <c r="P4657" i="4"/>
  <c r="Q4657" i="4"/>
  <c r="R4657" i="4"/>
  <c r="S4657" i="4"/>
  <c r="T4657" i="4"/>
  <c r="B4656" i="4"/>
  <c r="C4656" i="4"/>
  <c r="D4656" i="4"/>
  <c r="J4656" i="4"/>
  <c r="K4656" i="4"/>
  <c r="L4656" i="4"/>
  <c r="M4656" i="4"/>
  <c r="N4656" i="4"/>
  <c r="O4656" i="4"/>
  <c r="P4656" i="4"/>
  <c r="Q4656" i="4"/>
  <c r="R4656" i="4"/>
  <c r="S4656" i="4"/>
  <c r="T4656" i="4"/>
  <c r="B4655" i="4"/>
  <c r="C4655" i="4"/>
  <c r="D4655" i="4"/>
  <c r="J4655" i="4"/>
  <c r="K4655" i="4"/>
  <c r="L4655" i="4"/>
  <c r="M4655" i="4"/>
  <c r="N4655" i="4"/>
  <c r="O4655" i="4"/>
  <c r="P4655" i="4"/>
  <c r="Q4655" i="4"/>
  <c r="R4655" i="4"/>
  <c r="S4655" i="4"/>
  <c r="T4655" i="4"/>
  <c r="B4654" i="4"/>
  <c r="C4654" i="4"/>
  <c r="D4654" i="4"/>
  <c r="J4654" i="4"/>
  <c r="K4654" i="4"/>
  <c r="L4654" i="4"/>
  <c r="M4654" i="4"/>
  <c r="N4654" i="4"/>
  <c r="O4654" i="4"/>
  <c r="P4654" i="4"/>
  <c r="Q4654" i="4"/>
  <c r="R4654" i="4"/>
  <c r="S4654" i="4"/>
  <c r="T4654" i="4"/>
  <c r="B4653" i="4"/>
  <c r="C4653" i="4"/>
  <c r="D4653" i="4"/>
  <c r="J4653" i="4"/>
  <c r="K4653" i="4"/>
  <c r="L4653" i="4"/>
  <c r="M4653" i="4"/>
  <c r="N4653" i="4"/>
  <c r="O4653" i="4"/>
  <c r="P4653" i="4"/>
  <c r="Q4653" i="4"/>
  <c r="R4653" i="4"/>
  <c r="S4653" i="4"/>
  <c r="T4653" i="4"/>
  <c r="B4652" i="4"/>
  <c r="C4652" i="4"/>
  <c r="D4652" i="4"/>
  <c r="J4652" i="4"/>
  <c r="K4652" i="4"/>
  <c r="L4652" i="4"/>
  <c r="M4652" i="4"/>
  <c r="N4652" i="4"/>
  <c r="O4652" i="4"/>
  <c r="P4652" i="4"/>
  <c r="Q4652" i="4"/>
  <c r="R4652" i="4"/>
  <c r="S4652" i="4"/>
  <c r="T4652" i="4"/>
  <c r="B4651" i="4"/>
  <c r="C4651" i="4"/>
  <c r="D4651" i="4"/>
  <c r="J4651" i="4"/>
  <c r="K4651" i="4"/>
  <c r="L4651" i="4"/>
  <c r="M4651" i="4"/>
  <c r="N4651" i="4"/>
  <c r="O4651" i="4"/>
  <c r="P4651" i="4"/>
  <c r="Q4651" i="4"/>
  <c r="R4651" i="4"/>
  <c r="S4651" i="4"/>
  <c r="T4651" i="4"/>
  <c r="B4650" i="4"/>
  <c r="C4650" i="4"/>
  <c r="D4650" i="4"/>
  <c r="J4650" i="4"/>
  <c r="K4650" i="4"/>
  <c r="L4650" i="4"/>
  <c r="M4650" i="4"/>
  <c r="N4650" i="4"/>
  <c r="O4650" i="4"/>
  <c r="P4650" i="4"/>
  <c r="Q4650" i="4"/>
  <c r="R4650" i="4"/>
  <c r="S4650" i="4"/>
  <c r="T4650" i="4"/>
  <c r="B4649" i="4"/>
  <c r="C4649" i="4"/>
  <c r="D4649" i="4"/>
  <c r="J4649" i="4"/>
  <c r="K4649" i="4"/>
  <c r="L4649" i="4"/>
  <c r="M4649" i="4"/>
  <c r="N4649" i="4"/>
  <c r="O4649" i="4"/>
  <c r="P4649" i="4"/>
  <c r="Q4649" i="4"/>
  <c r="R4649" i="4"/>
  <c r="S4649" i="4"/>
  <c r="T4649" i="4"/>
  <c r="B4648" i="4"/>
  <c r="C4648" i="4"/>
  <c r="D4648" i="4"/>
  <c r="J4648" i="4"/>
  <c r="K4648" i="4"/>
  <c r="L4648" i="4"/>
  <c r="M4648" i="4"/>
  <c r="N4648" i="4"/>
  <c r="O4648" i="4"/>
  <c r="P4648" i="4"/>
  <c r="Q4648" i="4"/>
  <c r="R4648" i="4"/>
  <c r="S4648" i="4"/>
  <c r="T4648" i="4"/>
  <c r="B4647" i="4"/>
  <c r="C4647" i="4"/>
  <c r="D4647" i="4"/>
  <c r="J4647" i="4"/>
  <c r="K4647" i="4"/>
  <c r="L4647" i="4"/>
  <c r="M4647" i="4"/>
  <c r="N4647" i="4"/>
  <c r="O4647" i="4"/>
  <c r="P4647" i="4"/>
  <c r="Q4647" i="4"/>
  <c r="R4647" i="4"/>
  <c r="S4647" i="4"/>
  <c r="T4647" i="4"/>
  <c r="B4646" i="4"/>
  <c r="C4646" i="4"/>
  <c r="D4646" i="4"/>
  <c r="J4646" i="4"/>
  <c r="K4646" i="4"/>
  <c r="L4646" i="4"/>
  <c r="M4646" i="4"/>
  <c r="N4646" i="4"/>
  <c r="O4646" i="4"/>
  <c r="P4646" i="4"/>
  <c r="Q4646" i="4"/>
  <c r="R4646" i="4"/>
  <c r="S4646" i="4"/>
  <c r="T4646" i="4"/>
  <c r="B4645" i="4"/>
  <c r="C4645" i="4"/>
  <c r="D4645" i="4"/>
  <c r="J4645" i="4"/>
  <c r="K4645" i="4"/>
  <c r="L4645" i="4"/>
  <c r="M4645" i="4"/>
  <c r="N4645" i="4"/>
  <c r="O4645" i="4"/>
  <c r="P4645" i="4"/>
  <c r="Q4645" i="4"/>
  <c r="R4645" i="4"/>
  <c r="S4645" i="4"/>
  <c r="T4645" i="4"/>
  <c r="B4644" i="4"/>
  <c r="C4644" i="4"/>
  <c r="D4644" i="4"/>
  <c r="J4644" i="4"/>
  <c r="K4644" i="4"/>
  <c r="L4644" i="4"/>
  <c r="M4644" i="4"/>
  <c r="N4644" i="4"/>
  <c r="O4644" i="4"/>
  <c r="P4644" i="4"/>
  <c r="Q4644" i="4"/>
  <c r="R4644" i="4"/>
  <c r="S4644" i="4"/>
  <c r="T4644" i="4"/>
  <c r="B4643" i="4"/>
  <c r="C4643" i="4"/>
  <c r="D4643" i="4"/>
  <c r="J4643" i="4"/>
  <c r="K4643" i="4"/>
  <c r="L4643" i="4"/>
  <c r="M4643" i="4"/>
  <c r="N4643" i="4"/>
  <c r="O4643" i="4"/>
  <c r="P4643" i="4"/>
  <c r="Q4643" i="4"/>
  <c r="R4643" i="4"/>
  <c r="S4643" i="4"/>
  <c r="T4643" i="4"/>
  <c r="B4642" i="4"/>
  <c r="C4642" i="4"/>
  <c r="D4642" i="4"/>
  <c r="J4642" i="4"/>
  <c r="K4642" i="4"/>
  <c r="L4642" i="4"/>
  <c r="M4642" i="4"/>
  <c r="N4642" i="4"/>
  <c r="O4642" i="4"/>
  <c r="P4642" i="4"/>
  <c r="Q4642" i="4"/>
  <c r="R4642" i="4"/>
  <c r="S4642" i="4"/>
  <c r="T4642" i="4"/>
  <c r="B4641" i="4"/>
  <c r="C4641" i="4"/>
  <c r="D4641" i="4"/>
  <c r="J4641" i="4"/>
  <c r="K4641" i="4"/>
  <c r="L4641" i="4"/>
  <c r="M4641" i="4"/>
  <c r="N4641" i="4"/>
  <c r="O4641" i="4"/>
  <c r="P4641" i="4"/>
  <c r="Q4641" i="4"/>
  <c r="R4641" i="4"/>
  <c r="S4641" i="4"/>
  <c r="T4641" i="4"/>
  <c r="B4640" i="4"/>
  <c r="C4640" i="4"/>
  <c r="D4640" i="4"/>
  <c r="J4640" i="4"/>
  <c r="K4640" i="4"/>
  <c r="L4640" i="4"/>
  <c r="M4640" i="4"/>
  <c r="N4640" i="4"/>
  <c r="O4640" i="4"/>
  <c r="P4640" i="4"/>
  <c r="Q4640" i="4"/>
  <c r="R4640" i="4"/>
  <c r="S4640" i="4"/>
  <c r="T4640" i="4"/>
  <c r="B4639" i="4"/>
  <c r="C4639" i="4"/>
  <c r="D4639" i="4"/>
  <c r="J4639" i="4"/>
  <c r="K4639" i="4"/>
  <c r="L4639" i="4"/>
  <c r="M4639" i="4"/>
  <c r="N4639" i="4"/>
  <c r="O4639" i="4"/>
  <c r="P4639" i="4"/>
  <c r="Q4639" i="4"/>
  <c r="R4639" i="4"/>
  <c r="S4639" i="4"/>
  <c r="T4639" i="4"/>
  <c r="B4638" i="4"/>
  <c r="C4638" i="4"/>
  <c r="D4638" i="4"/>
  <c r="J4638" i="4"/>
  <c r="K4638" i="4"/>
  <c r="L4638" i="4"/>
  <c r="M4638" i="4"/>
  <c r="N4638" i="4"/>
  <c r="O4638" i="4"/>
  <c r="P4638" i="4"/>
  <c r="Q4638" i="4"/>
  <c r="R4638" i="4"/>
  <c r="S4638" i="4"/>
  <c r="T4638" i="4"/>
  <c r="B4637" i="4"/>
  <c r="C4637" i="4"/>
  <c r="D4637" i="4"/>
  <c r="J4637" i="4"/>
  <c r="K4637" i="4"/>
  <c r="L4637" i="4"/>
  <c r="M4637" i="4"/>
  <c r="N4637" i="4"/>
  <c r="O4637" i="4"/>
  <c r="P4637" i="4"/>
  <c r="Q4637" i="4"/>
  <c r="R4637" i="4"/>
  <c r="S4637" i="4"/>
  <c r="T4637" i="4"/>
  <c r="B4636" i="4"/>
  <c r="C4636" i="4"/>
  <c r="D4636" i="4"/>
  <c r="J4636" i="4"/>
  <c r="K4636" i="4"/>
  <c r="L4636" i="4"/>
  <c r="M4636" i="4"/>
  <c r="N4636" i="4"/>
  <c r="O4636" i="4"/>
  <c r="P4636" i="4"/>
  <c r="Q4636" i="4"/>
  <c r="R4636" i="4"/>
  <c r="S4636" i="4"/>
  <c r="T4636" i="4"/>
  <c r="B4635" i="4"/>
  <c r="C4635" i="4"/>
  <c r="D4635" i="4"/>
  <c r="J4635" i="4"/>
  <c r="K4635" i="4"/>
  <c r="L4635" i="4"/>
  <c r="M4635" i="4"/>
  <c r="N4635" i="4"/>
  <c r="O4635" i="4"/>
  <c r="P4635" i="4"/>
  <c r="Q4635" i="4"/>
  <c r="R4635" i="4"/>
  <c r="S4635" i="4"/>
  <c r="T4635" i="4"/>
  <c r="B4634" i="4"/>
  <c r="C4634" i="4"/>
  <c r="D4634" i="4"/>
  <c r="J4634" i="4"/>
  <c r="K4634" i="4"/>
  <c r="L4634" i="4"/>
  <c r="M4634" i="4"/>
  <c r="N4634" i="4"/>
  <c r="O4634" i="4"/>
  <c r="P4634" i="4"/>
  <c r="Q4634" i="4"/>
  <c r="R4634" i="4"/>
  <c r="S4634" i="4"/>
  <c r="T4634" i="4"/>
  <c r="B4633" i="4"/>
  <c r="C4633" i="4"/>
  <c r="D4633" i="4"/>
  <c r="J4633" i="4"/>
  <c r="K4633" i="4"/>
  <c r="L4633" i="4"/>
  <c r="M4633" i="4"/>
  <c r="N4633" i="4"/>
  <c r="O4633" i="4"/>
  <c r="P4633" i="4"/>
  <c r="Q4633" i="4"/>
  <c r="R4633" i="4"/>
  <c r="S4633" i="4"/>
  <c r="T4633" i="4"/>
  <c r="B4632" i="4"/>
  <c r="C4632" i="4"/>
  <c r="D4632" i="4"/>
  <c r="J4632" i="4"/>
  <c r="K4632" i="4"/>
  <c r="L4632" i="4"/>
  <c r="M4632" i="4"/>
  <c r="N4632" i="4"/>
  <c r="O4632" i="4"/>
  <c r="P4632" i="4"/>
  <c r="Q4632" i="4"/>
  <c r="R4632" i="4"/>
  <c r="S4632" i="4"/>
  <c r="T4632" i="4"/>
  <c r="B4631" i="4"/>
  <c r="C4631" i="4"/>
  <c r="D4631" i="4"/>
  <c r="J4631" i="4"/>
  <c r="K4631" i="4"/>
  <c r="L4631" i="4"/>
  <c r="M4631" i="4"/>
  <c r="N4631" i="4"/>
  <c r="O4631" i="4"/>
  <c r="P4631" i="4"/>
  <c r="Q4631" i="4"/>
  <c r="R4631" i="4"/>
  <c r="S4631" i="4"/>
  <c r="T4631" i="4"/>
  <c r="B4630" i="4"/>
  <c r="C4630" i="4"/>
  <c r="D4630" i="4"/>
  <c r="J4630" i="4"/>
  <c r="K4630" i="4"/>
  <c r="L4630" i="4"/>
  <c r="M4630" i="4"/>
  <c r="N4630" i="4"/>
  <c r="O4630" i="4"/>
  <c r="P4630" i="4"/>
  <c r="Q4630" i="4"/>
  <c r="R4630" i="4"/>
  <c r="S4630" i="4"/>
  <c r="T4630" i="4"/>
  <c r="B4629" i="4"/>
  <c r="C4629" i="4"/>
  <c r="D4629" i="4"/>
  <c r="J4629" i="4"/>
  <c r="K4629" i="4"/>
  <c r="L4629" i="4"/>
  <c r="M4629" i="4"/>
  <c r="N4629" i="4"/>
  <c r="O4629" i="4"/>
  <c r="P4629" i="4"/>
  <c r="Q4629" i="4"/>
  <c r="R4629" i="4"/>
  <c r="S4629" i="4"/>
  <c r="T4629" i="4"/>
  <c r="B4628" i="4"/>
  <c r="C4628" i="4"/>
  <c r="D4628" i="4"/>
  <c r="J4628" i="4"/>
  <c r="K4628" i="4"/>
  <c r="L4628" i="4"/>
  <c r="M4628" i="4"/>
  <c r="N4628" i="4"/>
  <c r="O4628" i="4"/>
  <c r="P4628" i="4"/>
  <c r="Q4628" i="4"/>
  <c r="R4628" i="4"/>
  <c r="S4628" i="4"/>
  <c r="T4628" i="4"/>
  <c r="B4627" i="4"/>
  <c r="C4627" i="4"/>
  <c r="D4627" i="4"/>
  <c r="J4627" i="4"/>
  <c r="K4627" i="4"/>
  <c r="L4627" i="4"/>
  <c r="M4627" i="4"/>
  <c r="N4627" i="4"/>
  <c r="O4627" i="4"/>
  <c r="P4627" i="4"/>
  <c r="Q4627" i="4"/>
  <c r="R4627" i="4"/>
  <c r="S4627" i="4"/>
  <c r="T4627" i="4"/>
  <c r="B4626" i="4"/>
  <c r="C4626" i="4"/>
  <c r="D4626" i="4"/>
  <c r="J4626" i="4"/>
  <c r="K4626" i="4"/>
  <c r="L4626" i="4"/>
  <c r="M4626" i="4"/>
  <c r="N4626" i="4"/>
  <c r="O4626" i="4"/>
  <c r="P4626" i="4"/>
  <c r="Q4626" i="4"/>
  <c r="R4626" i="4"/>
  <c r="S4626" i="4"/>
  <c r="T4626" i="4"/>
  <c r="B4625" i="4"/>
  <c r="C4625" i="4"/>
  <c r="D4625" i="4"/>
  <c r="J4625" i="4"/>
  <c r="K4625" i="4"/>
  <c r="L4625" i="4"/>
  <c r="M4625" i="4"/>
  <c r="N4625" i="4"/>
  <c r="O4625" i="4"/>
  <c r="P4625" i="4"/>
  <c r="Q4625" i="4"/>
  <c r="R4625" i="4"/>
  <c r="S4625" i="4"/>
  <c r="T4625" i="4"/>
  <c r="B4624" i="4"/>
  <c r="C4624" i="4"/>
  <c r="D4624" i="4"/>
  <c r="J4624" i="4"/>
  <c r="K4624" i="4"/>
  <c r="L4624" i="4"/>
  <c r="M4624" i="4"/>
  <c r="N4624" i="4"/>
  <c r="O4624" i="4"/>
  <c r="P4624" i="4"/>
  <c r="Q4624" i="4"/>
  <c r="R4624" i="4"/>
  <c r="S4624" i="4"/>
  <c r="T4624" i="4"/>
  <c r="B4623" i="4"/>
  <c r="C4623" i="4"/>
  <c r="D4623" i="4"/>
  <c r="J4623" i="4"/>
  <c r="K4623" i="4"/>
  <c r="L4623" i="4"/>
  <c r="M4623" i="4"/>
  <c r="N4623" i="4"/>
  <c r="O4623" i="4"/>
  <c r="P4623" i="4"/>
  <c r="Q4623" i="4"/>
  <c r="R4623" i="4"/>
  <c r="S4623" i="4"/>
  <c r="T4623" i="4"/>
  <c r="B4622" i="4"/>
  <c r="C4622" i="4"/>
  <c r="D4622" i="4"/>
  <c r="J4622" i="4"/>
  <c r="K4622" i="4"/>
  <c r="L4622" i="4"/>
  <c r="M4622" i="4"/>
  <c r="N4622" i="4"/>
  <c r="O4622" i="4"/>
  <c r="P4622" i="4"/>
  <c r="Q4622" i="4"/>
  <c r="R4622" i="4"/>
  <c r="S4622" i="4"/>
  <c r="T4622" i="4"/>
  <c r="B4621" i="4"/>
  <c r="C4621" i="4"/>
  <c r="D4621" i="4"/>
  <c r="J4621" i="4"/>
  <c r="K4621" i="4"/>
  <c r="L4621" i="4"/>
  <c r="M4621" i="4"/>
  <c r="N4621" i="4"/>
  <c r="O4621" i="4"/>
  <c r="P4621" i="4"/>
  <c r="Q4621" i="4"/>
  <c r="R4621" i="4"/>
  <c r="S4621" i="4"/>
  <c r="T4621" i="4"/>
  <c r="B4620" i="4"/>
  <c r="C4620" i="4"/>
  <c r="D4620" i="4"/>
  <c r="J4620" i="4"/>
  <c r="K4620" i="4"/>
  <c r="L4620" i="4"/>
  <c r="M4620" i="4"/>
  <c r="N4620" i="4"/>
  <c r="O4620" i="4"/>
  <c r="P4620" i="4"/>
  <c r="Q4620" i="4"/>
  <c r="R4620" i="4"/>
  <c r="S4620" i="4"/>
  <c r="T4620" i="4"/>
  <c r="B4619" i="4"/>
  <c r="C4619" i="4"/>
  <c r="D4619" i="4"/>
  <c r="J4619" i="4"/>
  <c r="K4619" i="4"/>
  <c r="L4619" i="4"/>
  <c r="M4619" i="4"/>
  <c r="N4619" i="4"/>
  <c r="O4619" i="4"/>
  <c r="P4619" i="4"/>
  <c r="Q4619" i="4"/>
  <c r="R4619" i="4"/>
  <c r="S4619" i="4"/>
  <c r="T4619" i="4"/>
  <c r="B4618" i="4"/>
  <c r="C4618" i="4"/>
  <c r="D4618" i="4"/>
  <c r="J4618" i="4"/>
  <c r="K4618" i="4"/>
  <c r="L4618" i="4"/>
  <c r="M4618" i="4"/>
  <c r="N4618" i="4"/>
  <c r="O4618" i="4"/>
  <c r="P4618" i="4"/>
  <c r="Q4618" i="4"/>
  <c r="R4618" i="4"/>
  <c r="S4618" i="4"/>
  <c r="T4618" i="4"/>
  <c r="B4617" i="4"/>
  <c r="C4617" i="4"/>
  <c r="D4617" i="4"/>
  <c r="J4617" i="4"/>
  <c r="K4617" i="4"/>
  <c r="L4617" i="4"/>
  <c r="M4617" i="4"/>
  <c r="N4617" i="4"/>
  <c r="O4617" i="4"/>
  <c r="P4617" i="4"/>
  <c r="Q4617" i="4"/>
  <c r="R4617" i="4"/>
  <c r="S4617" i="4"/>
  <c r="T4617" i="4"/>
  <c r="B4616" i="4"/>
  <c r="C4616" i="4"/>
  <c r="D4616" i="4"/>
  <c r="J4616" i="4"/>
  <c r="K4616" i="4"/>
  <c r="L4616" i="4"/>
  <c r="M4616" i="4"/>
  <c r="N4616" i="4"/>
  <c r="O4616" i="4"/>
  <c r="P4616" i="4"/>
  <c r="Q4616" i="4"/>
  <c r="R4616" i="4"/>
  <c r="S4616" i="4"/>
  <c r="T4616" i="4"/>
  <c r="B4615" i="4"/>
  <c r="C4615" i="4"/>
  <c r="D4615" i="4"/>
  <c r="J4615" i="4"/>
  <c r="K4615" i="4"/>
  <c r="L4615" i="4"/>
  <c r="M4615" i="4"/>
  <c r="N4615" i="4"/>
  <c r="O4615" i="4"/>
  <c r="P4615" i="4"/>
  <c r="Q4615" i="4"/>
  <c r="R4615" i="4"/>
  <c r="S4615" i="4"/>
  <c r="T4615" i="4"/>
  <c r="B4614" i="4"/>
  <c r="C4614" i="4"/>
  <c r="D4614" i="4"/>
  <c r="J4614" i="4"/>
  <c r="K4614" i="4"/>
  <c r="L4614" i="4"/>
  <c r="M4614" i="4"/>
  <c r="N4614" i="4"/>
  <c r="O4614" i="4"/>
  <c r="P4614" i="4"/>
  <c r="Q4614" i="4"/>
  <c r="R4614" i="4"/>
  <c r="S4614" i="4"/>
  <c r="T4614" i="4"/>
  <c r="B4613" i="4"/>
  <c r="C4613" i="4"/>
  <c r="D4613" i="4"/>
  <c r="J4613" i="4"/>
  <c r="K4613" i="4"/>
  <c r="L4613" i="4"/>
  <c r="M4613" i="4"/>
  <c r="N4613" i="4"/>
  <c r="O4613" i="4"/>
  <c r="P4613" i="4"/>
  <c r="Q4613" i="4"/>
  <c r="R4613" i="4"/>
  <c r="S4613" i="4"/>
  <c r="T4613" i="4"/>
  <c r="B4612" i="4"/>
  <c r="C4612" i="4"/>
  <c r="D4612" i="4"/>
  <c r="J4612" i="4"/>
  <c r="K4612" i="4"/>
  <c r="L4612" i="4"/>
  <c r="M4612" i="4"/>
  <c r="N4612" i="4"/>
  <c r="O4612" i="4"/>
  <c r="P4612" i="4"/>
  <c r="Q4612" i="4"/>
  <c r="R4612" i="4"/>
  <c r="S4612" i="4"/>
  <c r="T4612" i="4"/>
  <c r="B4611" i="4"/>
  <c r="C4611" i="4"/>
  <c r="D4611" i="4"/>
  <c r="J4611" i="4"/>
  <c r="K4611" i="4"/>
  <c r="L4611" i="4"/>
  <c r="M4611" i="4"/>
  <c r="N4611" i="4"/>
  <c r="O4611" i="4"/>
  <c r="P4611" i="4"/>
  <c r="Q4611" i="4"/>
  <c r="R4611" i="4"/>
  <c r="S4611" i="4"/>
  <c r="T4611" i="4"/>
  <c r="B4610" i="4"/>
  <c r="C4610" i="4"/>
  <c r="D4610" i="4"/>
  <c r="J4610" i="4"/>
  <c r="K4610" i="4"/>
  <c r="L4610" i="4"/>
  <c r="M4610" i="4"/>
  <c r="N4610" i="4"/>
  <c r="O4610" i="4"/>
  <c r="P4610" i="4"/>
  <c r="Q4610" i="4"/>
  <c r="R4610" i="4"/>
  <c r="S4610" i="4"/>
  <c r="T4610" i="4"/>
  <c r="B4609" i="4"/>
  <c r="C4609" i="4"/>
  <c r="D4609" i="4"/>
  <c r="J4609" i="4"/>
  <c r="K4609" i="4"/>
  <c r="L4609" i="4"/>
  <c r="M4609" i="4"/>
  <c r="N4609" i="4"/>
  <c r="O4609" i="4"/>
  <c r="P4609" i="4"/>
  <c r="Q4609" i="4"/>
  <c r="R4609" i="4"/>
  <c r="S4609" i="4"/>
  <c r="T4609" i="4"/>
  <c r="B4608" i="4"/>
  <c r="C4608" i="4"/>
  <c r="D4608" i="4"/>
  <c r="J4608" i="4"/>
  <c r="K4608" i="4"/>
  <c r="L4608" i="4"/>
  <c r="M4608" i="4"/>
  <c r="N4608" i="4"/>
  <c r="O4608" i="4"/>
  <c r="P4608" i="4"/>
  <c r="Q4608" i="4"/>
  <c r="R4608" i="4"/>
  <c r="S4608" i="4"/>
  <c r="T4608" i="4"/>
  <c r="B4607" i="4"/>
  <c r="C4607" i="4"/>
  <c r="D4607" i="4"/>
  <c r="J4607" i="4"/>
  <c r="K4607" i="4"/>
  <c r="L4607" i="4"/>
  <c r="M4607" i="4"/>
  <c r="N4607" i="4"/>
  <c r="O4607" i="4"/>
  <c r="P4607" i="4"/>
  <c r="Q4607" i="4"/>
  <c r="R4607" i="4"/>
  <c r="S4607" i="4"/>
  <c r="T4607" i="4"/>
  <c r="B4606" i="4"/>
  <c r="C4606" i="4"/>
  <c r="D4606" i="4"/>
  <c r="J4606" i="4"/>
  <c r="K4606" i="4"/>
  <c r="L4606" i="4"/>
  <c r="M4606" i="4"/>
  <c r="N4606" i="4"/>
  <c r="O4606" i="4"/>
  <c r="P4606" i="4"/>
  <c r="Q4606" i="4"/>
  <c r="R4606" i="4"/>
  <c r="S4606" i="4"/>
  <c r="T4606" i="4"/>
  <c r="B4605" i="4"/>
  <c r="C4605" i="4"/>
  <c r="D4605" i="4"/>
  <c r="J4605" i="4"/>
  <c r="K4605" i="4"/>
  <c r="L4605" i="4"/>
  <c r="M4605" i="4"/>
  <c r="N4605" i="4"/>
  <c r="O4605" i="4"/>
  <c r="P4605" i="4"/>
  <c r="Q4605" i="4"/>
  <c r="R4605" i="4"/>
  <c r="S4605" i="4"/>
  <c r="T4605" i="4"/>
  <c r="B4604" i="4"/>
  <c r="C4604" i="4"/>
  <c r="D4604" i="4"/>
  <c r="J4604" i="4"/>
  <c r="K4604" i="4"/>
  <c r="L4604" i="4"/>
  <c r="M4604" i="4"/>
  <c r="N4604" i="4"/>
  <c r="O4604" i="4"/>
  <c r="P4604" i="4"/>
  <c r="Q4604" i="4"/>
  <c r="R4604" i="4"/>
  <c r="S4604" i="4"/>
  <c r="T4604" i="4"/>
  <c r="B4603" i="4"/>
  <c r="C4603" i="4"/>
  <c r="D4603" i="4"/>
  <c r="J4603" i="4"/>
  <c r="K4603" i="4"/>
  <c r="L4603" i="4"/>
  <c r="M4603" i="4"/>
  <c r="N4603" i="4"/>
  <c r="O4603" i="4"/>
  <c r="P4603" i="4"/>
  <c r="Q4603" i="4"/>
  <c r="R4603" i="4"/>
  <c r="S4603" i="4"/>
  <c r="T4603" i="4"/>
  <c r="B4602" i="4"/>
  <c r="C4602" i="4"/>
  <c r="D4602" i="4"/>
  <c r="J4602" i="4"/>
  <c r="K4602" i="4"/>
  <c r="L4602" i="4"/>
  <c r="M4602" i="4"/>
  <c r="N4602" i="4"/>
  <c r="O4602" i="4"/>
  <c r="P4602" i="4"/>
  <c r="Q4602" i="4"/>
  <c r="R4602" i="4"/>
  <c r="S4602" i="4"/>
  <c r="T4602" i="4"/>
  <c r="B4601" i="4"/>
  <c r="C4601" i="4"/>
  <c r="D4601" i="4"/>
  <c r="J4601" i="4"/>
  <c r="K4601" i="4"/>
  <c r="L4601" i="4"/>
  <c r="M4601" i="4"/>
  <c r="N4601" i="4"/>
  <c r="O4601" i="4"/>
  <c r="P4601" i="4"/>
  <c r="Q4601" i="4"/>
  <c r="R4601" i="4"/>
  <c r="S4601" i="4"/>
  <c r="T4601" i="4"/>
  <c r="B4600" i="4"/>
  <c r="C4600" i="4"/>
  <c r="D4600" i="4"/>
  <c r="J4600" i="4"/>
  <c r="K4600" i="4"/>
  <c r="L4600" i="4"/>
  <c r="M4600" i="4"/>
  <c r="N4600" i="4"/>
  <c r="O4600" i="4"/>
  <c r="P4600" i="4"/>
  <c r="Q4600" i="4"/>
  <c r="R4600" i="4"/>
  <c r="S4600" i="4"/>
  <c r="T4600" i="4"/>
  <c r="B4599" i="4"/>
  <c r="C4599" i="4"/>
  <c r="D4599" i="4"/>
  <c r="J4599" i="4"/>
  <c r="K4599" i="4"/>
  <c r="L4599" i="4"/>
  <c r="M4599" i="4"/>
  <c r="N4599" i="4"/>
  <c r="O4599" i="4"/>
  <c r="P4599" i="4"/>
  <c r="Q4599" i="4"/>
  <c r="R4599" i="4"/>
  <c r="S4599" i="4"/>
  <c r="T4599" i="4"/>
  <c r="B4598" i="4"/>
  <c r="C4598" i="4"/>
  <c r="D4598" i="4"/>
  <c r="J4598" i="4"/>
  <c r="K4598" i="4"/>
  <c r="L4598" i="4"/>
  <c r="M4598" i="4"/>
  <c r="N4598" i="4"/>
  <c r="O4598" i="4"/>
  <c r="P4598" i="4"/>
  <c r="Q4598" i="4"/>
  <c r="R4598" i="4"/>
  <c r="S4598" i="4"/>
  <c r="T4598" i="4"/>
  <c r="B4597" i="4"/>
  <c r="C4597" i="4"/>
  <c r="D4597" i="4"/>
  <c r="J4597" i="4"/>
  <c r="K4597" i="4"/>
  <c r="L4597" i="4"/>
  <c r="M4597" i="4"/>
  <c r="N4597" i="4"/>
  <c r="O4597" i="4"/>
  <c r="P4597" i="4"/>
  <c r="Q4597" i="4"/>
  <c r="R4597" i="4"/>
  <c r="S4597" i="4"/>
  <c r="T4597" i="4"/>
  <c r="B4596" i="4"/>
  <c r="C4596" i="4"/>
  <c r="D4596" i="4"/>
  <c r="J4596" i="4"/>
  <c r="K4596" i="4"/>
  <c r="L4596" i="4"/>
  <c r="M4596" i="4"/>
  <c r="N4596" i="4"/>
  <c r="O4596" i="4"/>
  <c r="P4596" i="4"/>
  <c r="Q4596" i="4"/>
  <c r="R4596" i="4"/>
  <c r="S4596" i="4"/>
  <c r="T4596" i="4"/>
  <c r="B4595" i="4"/>
  <c r="C4595" i="4"/>
  <c r="D4595" i="4"/>
  <c r="J4595" i="4"/>
  <c r="K4595" i="4"/>
  <c r="L4595" i="4"/>
  <c r="M4595" i="4"/>
  <c r="N4595" i="4"/>
  <c r="O4595" i="4"/>
  <c r="P4595" i="4"/>
  <c r="Q4595" i="4"/>
  <c r="R4595" i="4"/>
  <c r="S4595" i="4"/>
  <c r="T4595" i="4"/>
  <c r="B4594" i="4"/>
  <c r="C4594" i="4"/>
  <c r="D4594" i="4"/>
  <c r="J4594" i="4"/>
  <c r="K4594" i="4"/>
  <c r="L4594" i="4"/>
  <c r="M4594" i="4"/>
  <c r="N4594" i="4"/>
  <c r="O4594" i="4"/>
  <c r="P4594" i="4"/>
  <c r="Q4594" i="4"/>
  <c r="R4594" i="4"/>
  <c r="S4594" i="4"/>
  <c r="T4594" i="4"/>
  <c r="B4593" i="4"/>
  <c r="C4593" i="4"/>
  <c r="D4593" i="4"/>
  <c r="J4593" i="4"/>
  <c r="K4593" i="4"/>
  <c r="L4593" i="4"/>
  <c r="M4593" i="4"/>
  <c r="N4593" i="4"/>
  <c r="O4593" i="4"/>
  <c r="P4593" i="4"/>
  <c r="Q4593" i="4"/>
  <c r="R4593" i="4"/>
  <c r="S4593" i="4"/>
  <c r="T4593" i="4"/>
  <c r="B4592" i="4"/>
  <c r="C4592" i="4"/>
  <c r="D4592" i="4"/>
  <c r="J4592" i="4"/>
  <c r="K4592" i="4"/>
  <c r="L4592" i="4"/>
  <c r="M4592" i="4"/>
  <c r="N4592" i="4"/>
  <c r="O4592" i="4"/>
  <c r="P4592" i="4"/>
  <c r="Q4592" i="4"/>
  <c r="R4592" i="4"/>
  <c r="S4592" i="4"/>
  <c r="T4592" i="4"/>
  <c r="B4591" i="4"/>
  <c r="C4591" i="4"/>
  <c r="D4591" i="4"/>
  <c r="J4591" i="4"/>
  <c r="K4591" i="4"/>
  <c r="L4591" i="4"/>
  <c r="M4591" i="4"/>
  <c r="N4591" i="4"/>
  <c r="O4591" i="4"/>
  <c r="P4591" i="4"/>
  <c r="Q4591" i="4"/>
  <c r="R4591" i="4"/>
  <c r="S4591" i="4"/>
  <c r="T4591" i="4"/>
  <c r="B4590" i="4"/>
  <c r="C4590" i="4"/>
  <c r="D4590" i="4"/>
  <c r="J4590" i="4"/>
  <c r="K4590" i="4"/>
  <c r="L4590" i="4"/>
  <c r="M4590" i="4"/>
  <c r="N4590" i="4"/>
  <c r="O4590" i="4"/>
  <c r="P4590" i="4"/>
  <c r="Q4590" i="4"/>
  <c r="R4590" i="4"/>
  <c r="S4590" i="4"/>
  <c r="T4590" i="4"/>
  <c r="B4589" i="4"/>
  <c r="C4589" i="4"/>
  <c r="D4589" i="4"/>
  <c r="J4589" i="4"/>
  <c r="K4589" i="4"/>
  <c r="L4589" i="4"/>
  <c r="M4589" i="4"/>
  <c r="N4589" i="4"/>
  <c r="O4589" i="4"/>
  <c r="P4589" i="4"/>
  <c r="Q4589" i="4"/>
  <c r="R4589" i="4"/>
  <c r="S4589" i="4"/>
  <c r="T4589" i="4"/>
  <c r="B4588" i="4"/>
  <c r="C4588" i="4"/>
  <c r="D4588" i="4"/>
  <c r="J4588" i="4"/>
  <c r="K4588" i="4"/>
  <c r="L4588" i="4"/>
  <c r="M4588" i="4"/>
  <c r="N4588" i="4"/>
  <c r="O4588" i="4"/>
  <c r="P4588" i="4"/>
  <c r="Q4588" i="4"/>
  <c r="R4588" i="4"/>
  <c r="S4588" i="4"/>
  <c r="T4588" i="4"/>
  <c r="B4587" i="4"/>
  <c r="C4587" i="4"/>
  <c r="D4587" i="4"/>
  <c r="J4587" i="4"/>
  <c r="K4587" i="4"/>
  <c r="L4587" i="4"/>
  <c r="M4587" i="4"/>
  <c r="N4587" i="4"/>
  <c r="O4587" i="4"/>
  <c r="P4587" i="4"/>
  <c r="Q4587" i="4"/>
  <c r="R4587" i="4"/>
  <c r="S4587" i="4"/>
  <c r="T4587" i="4"/>
  <c r="B4586" i="4"/>
  <c r="C4586" i="4"/>
  <c r="D4586" i="4"/>
  <c r="J4586" i="4"/>
  <c r="K4586" i="4"/>
  <c r="L4586" i="4"/>
  <c r="M4586" i="4"/>
  <c r="N4586" i="4"/>
  <c r="O4586" i="4"/>
  <c r="P4586" i="4"/>
  <c r="Q4586" i="4"/>
  <c r="R4586" i="4"/>
  <c r="S4586" i="4"/>
  <c r="T4586" i="4"/>
  <c r="B4585" i="4"/>
  <c r="C4585" i="4"/>
  <c r="D4585" i="4"/>
  <c r="J4585" i="4"/>
  <c r="K4585" i="4"/>
  <c r="L4585" i="4"/>
  <c r="M4585" i="4"/>
  <c r="N4585" i="4"/>
  <c r="O4585" i="4"/>
  <c r="P4585" i="4"/>
  <c r="Q4585" i="4"/>
  <c r="R4585" i="4"/>
  <c r="S4585" i="4"/>
  <c r="T4585" i="4"/>
  <c r="B4584" i="4"/>
  <c r="C4584" i="4"/>
  <c r="D4584" i="4"/>
  <c r="J4584" i="4"/>
  <c r="K4584" i="4"/>
  <c r="L4584" i="4"/>
  <c r="M4584" i="4"/>
  <c r="N4584" i="4"/>
  <c r="O4584" i="4"/>
  <c r="P4584" i="4"/>
  <c r="Q4584" i="4"/>
  <c r="R4584" i="4"/>
  <c r="S4584" i="4"/>
  <c r="T4584" i="4"/>
  <c r="B4583" i="4"/>
  <c r="C4583" i="4"/>
  <c r="D4583" i="4"/>
  <c r="J4583" i="4"/>
  <c r="K4583" i="4"/>
  <c r="L4583" i="4"/>
  <c r="M4583" i="4"/>
  <c r="N4583" i="4"/>
  <c r="O4583" i="4"/>
  <c r="P4583" i="4"/>
  <c r="Q4583" i="4"/>
  <c r="R4583" i="4"/>
  <c r="S4583" i="4"/>
  <c r="T4583" i="4"/>
  <c r="B4582" i="4"/>
  <c r="C4582" i="4"/>
  <c r="D4582" i="4"/>
  <c r="J4582" i="4"/>
  <c r="K4582" i="4"/>
  <c r="L4582" i="4"/>
  <c r="M4582" i="4"/>
  <c r="N4582" i="4"/>
  <c r="O4582" i="4"/>
  <c r="P4582" i="4"/>
  <c r="Q4582" i="4"/>
  <c r="R4582" i="4"/>
  <c r="S4582" i="4"/>
  <c r="T4582" i="4"/>
  <c r="B4581" i="4"/>
  <c r="C4581" i="4"/>
  <c r="D4581" i="4"/>
  <c r="J4581" i="4"/>
  <c r="K4581" i="4"/>
  <c r="L4581" i="4"/>
  <c r="M4581" i="4"/>
  <c r="N4581" i="4"/>
  <c r="O4581" i="4"/>
  <c r="P4581" i="4"/>
  <c r="Q4581" i="4"/>
  <c r="R4581" i="4"/>
  <c r="S4581" i="4"/>
  <c r="T4581" i="4"/>
  <c r="B4580" i="4"/>
  <c r="C4580" i="4"/>
  <c r="D4580" i="4"/>
  <c r="J4580" i="4"/>
  <c r="K4580" i="4"/>
  <c r="L4580" i="4"/>
  <c r="M4580" i="4"/>
  <c r="N4580" i="4"/>
  <c r="O4580" i="4"/>
  <c r="P4580" i="4"/>
  <c r="Q4580" i="4"/>
  <c r="R4580" i="4"/>
  <c r="S4580" i="4"/>
  <c r="T4580" i="4"/>
  <c r="B4579" i="4"/>
  <c r="C4579" i="4"/>
  <c r="D4579" i="4"/>
  <c r="J4579" i="4"/>
  <c r="K4579" i="4"/>
  <c r="L4579" i="4"/>
  <c r="M4579" i="4"/>
  <c r="N4579" i="4"/>
  <c r="O4579" i="4"/>
  <c r="P4579" i="4"/>
  <c r="Q4579" i="4"/>
  <c r="R4579" i="4"/>
  <c r="S4579" i="4"/>
  <c r="T4579" i="4"/>
  <c r="B4578" i="4"/>
  <c r="C4578" i="4"/>
  <c r="D4578" i="4"/>
  <c r="J4578" i="4"/>
  <c r="K4578" i="4"/>
  <c r="L4578" i="4"/>
  <c r="M4578" i="4"/>
  <c r="N4578" i="4"/>
  <c r="O4578" i="4"/>
  <c r="P4578" i="4"/>
  <c r="Q4578" i="4"/>
  <c r="R4578" i="4"/>
  <c r="S4578" i="4"/>
  <c r="T4578" i="4"/>
  <c r="B4577" i="4"/>
  <c r="C4577" i="4"/>
  <c r="D4577" i="4"/>
  <c r="J4577" i="4"/>
  <c r="K4577" i="4"/>
  <c r="L4577" i="4"/>
  <c r="M4577" i="4"/>
  <c r="N4577" i="4"/>
  <c r="O4577" i="4"/>
  <c r="P4577" i="4"/>
  <c r="Q4577" i="4"/>
  <c r="R4577" i="4"/>
  <c r="S4577" i="4"/>
  <c r="T4577" i="4"/>
  <c r="B4576" i="4"/>
  <c r="C4576" i="4"/>
  <c r="D4576" i="4"/>
  <c r="J4576" i="4"/>
  <c r="K4576" i="4"/>
  <c r="L4576" i="4"/>
  <c r="M4576" i="4"/>
  <c r="N4576" i="4"/>
  <c r="O4576" i="4"/>
  <c r="P4576" i="4"/>
  <c r="Q4576" i="4"/>
  <c r="R4576" i="4"/>
  <c r="S4576" i="4"/>
  <c r="T4576" i="4"/>
  <c r="B4575" i="4"/>
  <c r="C4575" i="4"/>
  <c r="D4575" i="4"/>
  <c r="J4575" i="4"/>
  <c r="K4575" i="4"/>
  <c r="L4575" i="4"/>
  <c r="M4575" i="4"/>
  <c r="N4575" i="4"/>
  <c r="O4575" i="4"/>
  <c r="P4575" i="4"/>
  <c r="Q4575" i="4"/>
  <c r="R4575" i="4"/>
  <c r="S4575" i="4"/>
  <c r="T4575" i="4"/>
  <c r="B4574" i="4"/>
  <c r="C4574" i="4"/>
  <c r="D4574" i="4"/>
  <c r="J4574" i="4"/>
  <c r="K4574" i="4"/>
  <c r="L4574" i="4"/>
  <c r="M4574" i="4"/>
  <c r="N4574" i="4"/>
  <c r="O4574" i="4"/>
  <c r="P4574" i="4"/>
  <c r="Q4574" i="4"/>
  <c r="R4574" i="4"/>
  <c r="S4574" i="4"/>
  <c r="T4574" i="4"/>
  <c r="B4573" i="4"/>
  <c r="C4573" i="4"/>
  <c r="D4573" i="4"/>
  <c r="J4573" i="4"/>
  <c r="K4573" i="4"/>
  <c r="L4573" i="4"/>
  <c r="M4573" i="4"/>
  <c r="N4573" i="4"/>
  <c r="O4573" i="4"/>
  <c r="P4573" i="4"/>
  <c r="Q4573" i="4"/>
  <c r="R4573" i="4"/>
  <c r="S4573" i="4"/>
  <c r="T4573" i="4"/>
  <c r="B4572" i="4"/>
  <c r="C4572" i="4"/>
  <c r="D4572" i="4"/>
  <c r="J4572" i="4"/>
  <c r="K4572" i="4"/>
  <c r="L4572" i="4"/>
  <c r="M4572" i="4"/>
  <c r="N4572" i="4"/>
  <c r="O4572" i="4"/>
  <c r="P4572" i="4"/>
  <c r="Q4572" i="4"/>
  <c r="R4572" i="4"/>
  <c r="S4572" i="4"/>
  <c r="T4572" i="4"/>
  <c r="B4571" i="4"/>
  <c r="C4571" i="4"/>
  <c r="D4571" i="4"/>
  <c r="J4571" i="4"/>
  <c r="K4571" i="4"/>
  <c r="L4571" i="4"/>
  <c r="M4571" i="4"/>
  <c r="N4571" i="4"/>
  <c r="O4571" i="4"/>
  <c r="P4571" i="4"/>
  <c r="Q4571" i="4"/>
  <c r="R4571" i="4"/>
  <c r="S4571" i="4"/>
  <c r="T4571" i="4"/>
  <c r="B4570" i="4"/>
  <c r="C4570" i="4"/>
  <c r="D4570" i="4"/>
  <c r="J4570" i="4"/>
  <c r="K4570" i="4"/>
  <c r="L4570" i="4"/>
  <c r="M4570" i="4"/>
  <c r="N4570" i="4"/>
  <c r="O4570" i="4"/>
  <c r="P4570" i="4"/>
  <c r="Q4570" i="4"/>
  <c r="R4570" i="4"/>
  <c r="S4570" i="4"/>
  <c r="T4570" i="4"/>
  <c r="B4569" i="4"/>
  <c r="C4569" i="4"/>
  <c r="D4569" i="4"/>
  <c r="J4569" i="4"/>
  <c r="K4569" i="4"/>
  <c r="L4569" i="4"/>
  <c r="M4569" i="4"/>
  <c r="N4569" i="4"/>
  <c r="O4569" i="4"/>
  <c r="P4569" i="4"/>
  <c r="Q4569" i="4"/>
  <c r="R4569" i="4"/>
  <c r="S4569" i="4"/>
  <c r="T4569" i="4"/>
  <c r="B4568" i="4"/>
  <c r="C4568" i="4"/>
  <c r="D4568" i="4"/>
  <c r="J4568" i="4"/>
  <c r="K4568" i="4"/>
  <c r="L4568" i="4"/>
  <c r="M4568" i="4"/>
  <c r="N4568" i="4"/>
  <c r="O4568" i="4"/>
  <c r="P4568" i="4"/>
  <c r="Q4568" i="4"/>
  <c r="R4568" i="4"/>
  <c r="S4568" i="4"/>
  <c r="T4568" i="4"/>
  <c r="B4567" i="4"/>
  <c r="C4567" i="4"/>
  <c r="D4567" i="4"/>
  <c r="J4567" i="4"/>
  <c r="K4567" i="4"/>
  <c r="L4567" i="4"/>
  <c r="M4567" i="4"/>
  <c r="N4567" i="4"/>
  <c r="O4567" i="4"/>
  <c r="P4567" i="4"/>
  <c r="Q4567" i="4"/>
  <c r="R4567" i="4"/>
  <c r="S4567" i="4"/>
  <c r="T4567" i="4"/>
  <c r="B4566" i="4"/>
  <c r="C4566" i="4"/>
  <c r="D4566" i="4"/>
  <c r="J4566" i="4"/>
  <c r="K4566" i="4"/>
  <c r="L4566" i="4"/>
  <c r="M4566" i="4"/>
  <c r="N4566" i="4"/>
  <c r="O4566" i="4"/>
  <c r="P4566" i="4"/>
  <c r="Q4566" i="4"/>
  <c r="R4566" i="4"/>
  <c r="S4566" i="4"/>
  <c r="T4566" i="4"/>
  <c r="B4565" i="4"/>
  <c r="C4565" i="4"/>
  <c r="D4565" i="4"/>
  <c r="J4565" i="4"/>
  <c r="K4565" i="4"/>
  <c r="L4565" i="4"/>
  <c r="M4565" i="4"/>
  <c r="N4565" i="4"/>
  <c r="O4565" i="4"/>
  <c r="P4565" i="4"/>
  <c r="Q4565" i="4"/>
  <c r="R4565" i="4"/>
  <c r="S4565" i="4"/>
  <c r="T4565" i="4"/>
  <c r="B4564" i="4"/>
  <c r="C4564" i="4"/>
  <c r="D4564" i="4"/>
  <c r="J4564" i="4"/>
  <c r="K4564" i="4"/>
  <c r="L4564" i="4"/>
  <c r="M4564" i="4"/>
  <c r="N4564" i="4"/>
  <c r="O4564" i="4"/>
  <c r="P4564" i="4"/>
  <c r="Q4564" i="4"/>
  <c r="R4564" i="4"/>
  <c r="S4564" i="4"/>
  <c r="T4564" i="4"/>
  <c r="B4563" i="4"/>
  <c r="C4563" i="4"/>
  <c r="D4563" i="4"/>
  <c r="J4563" i="4"/>
  <c r="K4563" i="4"/>
  <c r="L4563" i="4"/>
  <c r="M4563" i="4"/>
  <c r="N4563" i="4"/>
  <c r="O4563" i="4"/>
  <c r="P4563" i="4"/>
  <c r="Q4563" i="4"/>
  <c r="R4563" i="4"/>
  <c r="S4563" i="4"/>
  <c r="T4563" i="4"/>
  <c r="B4562" i="4"/>
  <c r="C4562" i="4"/>
  <c r="D4562" i="4"/>
  <c r="J4562" i="4"/>
  <c r="K4562" i="4"/>
  <c r="L4562" i="4"/>
  <c r="M4562" i="4"/>
  <c r="N4562" i="4"/>
  <c r="O4562" i="4"/>
  <c r="P4562" i="4"/>
  <c r="Q4562" i="4"/>
  <c r="R4562" i="4"/>
  <c r="S4562" i="4"/>
  <c r="T4562" i="4"/>
  <c r="B4561" i="4"/>
  <c r="C4561" i="4"/>
  <c r="D4561" i="4"/>
  <c r="J4561" i="4"/>
  <c r="K4561" i="4"/>
  <c r="L4561" i="4"/>
  <c r="M4561" i="4"/>
  <c r="N4561" i="4"/>
  <c r="O4561" i="4"/>
  <c r="P4561" i="4"/>
  <c r="Q4561" i="4"/>
  <c r="R4561" i="4"/>
  <c r="S4561" i="4"/>
  <c r="T4561" i="4"/>
  <c r="B4560" i="4"/>
  <c r="C4560" i="4"/>
  <c r="D4560" i="4"/>
  <c r="J4560" i="4"/>
  <c r="K4560" i="4"/>
  <c r="L4560" i="4"/>
  <c r="M4560" i="4"/>
  <c r="N4560" i="4"/>
  <c r="O4560" i="4"/>
  <c r="P4560" i="4"/>
  <c r="Q4560" i="4"/>
  <c r="R4560" i="4"/>
  <c r="S4560" i="4"/>
  <c r="T4560" i="4"/>
  <c r="L3076" i="3"/>
  <c r="M3076" i="3"/>
  <c r="L3075" i="3"/>
  <c r="M3075" i="3"/>
  <c r="L3074" i="3"/>
  <c r="M3074" i="3"/>
  <c r="L3073" i="3"/>
  <c r="M3073" i="3"/>
  <c r="L3072" i="3"/>
  <c r="M3072" i="3"/>
  <c r="L3071" i="3"/>
  <c r="M3071" i="3"/>
  <c r="L3070" i="3"/>
  <c r="M3070" i="3"/>
  <c r="L3069" i="3"/>
  <c r="M3069" i="3"/>
  <c r="L3068" i="3"/>
  <c r="M3068" i="3"/>
  <c r="L3067" i="3"/>
  <c r="M3067" i="3"/>
  <c r="L3066" i="3"/>
  <c r="M3066" i="3"/>
  <c r="L3065" i="3"/>
  <c r="M3065" i="3"/>
  <c r="L3064" i="3"/>
  <c r="M3064" i="3"/>
  <c r="L3063" i="3"/>
  <c r="M3063" i="3"/>
  <c r="L3062" i="3"/>
  <c r="M3062" i="3"/>
  <c r="L3061" i="3"/>
  <c r="M3061" i="3"/>
  <c r="L3060" i="3"/>
  <c r="M3060" i="3"/>
  <c r="L3059" i="3"/>
  <c r="M3059" i="3"/>
  <c r="L3058" i="3"/>
  <c r="M3058" i="3"/>
  <c r="L3057" i="3"/>
  <c r="M3057" i="3"/>
  <c r="L3056" i="3"/>
  <c r="M3056" i="3"/>
  <c r="L3055" i="3"/>
  <c r="M3055" i="3"/>
  <c r="L3054" i="3"/>
  <c r="M3054" i="3"/>
  <c r="L3053" i="3"/>
  <c r="M3053" i="3"/>
  <c r="L3052" i="3"/>
  <c r="M3052" i="3"/>
  <c r="L3051" i="3"/>
  <c r="M3051" i="3"/>
  <c r="L3050" i="3"/>
  <c r="M3050" i="3"/>
  <c r="L3049" i="3"/>
  <c r="M3049" i="3"/>
  <c r="L3048" i="3"/>
  <c r="M3048" i="3"/>
  <c r="L3047" i="3"/>
  <c r="M3047" i="3"/>
  <c r="L3046" i="3"/>
  <c r="M3046" i="3"/>
  <c r="L3045" i="3"/>
  <c r="M3045" i="3"/>
  <c r="L3044" i="3"/>
  <c r="M3044" i="3"/>
  <c r="L3043" i="3"/>
  <c r="M3043" i="3"/>
  <c r="L3042" i="3"/>
  <c r="M3042" i="3"/>
  <c r="L3041" i="3"/>
  <c r="M3041" i="3"/>
  <c r="L3040" i="3"/>
  <c r="M3040" i="3"/>
  <c r="L3039" i="3"/>
  <c r="M3039" i="3"/>
  <c r="L3038" i="3"/>
  <c r="M3038" i="3"/>
  <c r="L3037" i="3"/>
  <c r="M3037" i="3"/>
  <c r="L3036" i="3"/>
  <c r="M3036" i="3"/>
  <c r="L3035" i="3"/>
  <c r="M3035" i="3"/>
  <c r="L3034" i="3"/>
  <c r="M3034" i="3"/>
  <c r="L3033" i="3"/>
  <c r="M3033" i="3"/>
  <c r="L3032" i="3"/>
  <c r="M3032" i="3"/>
  <c r="L3031" i="3"/>
  <c r="M3031" i="3"/>
  <c r="L3030" i="3"/>
  <c r="M3030" i="3"/>
  <c r="L3029" i="3"/>
  <c r="M3029" i="3"/>
  <c r="L3028" i="3"/>
  <c r="M3028" i="3"/>
  <c r="L3027" i="3"/>
  <c r="M3027" i="3"/>
  <c r="L3026" i="3"/>
  <c r="M3026" i="3"/>
  <c r="L3025" i="3"/>
  <c r="M3025" i="3"/>
  <c r="L3024" i="3"/>
  <c r="M3024" i="3"/>
  <c r="L3023" i="3"/>
  <c r="M3023" i="3"/>
  <c r="L3022" i="3"/>
  <c r="M3022" i="3"/>
  <c r="L3021" i="3"/>
  <c r="M3021" i="3"/>
  <c r="L3020" i="3"/>
  <c r="M3020" i="3"/>
  <c r="L3019" i="3"/>
  <c r="M3019" i="3"/>
  <c r="L3018" i="3"/>
  <c r="M3018" i="3"/>
  <c r="L3017" i="3"/>
  <c r="M3017" i="3"/>
  <c r="L3016" i="3"/>
  <c r="M3016" i="3"/>
  <c r="L3015" i="3"/>
  <c r="M3015" i="3"/>
  <c r="L3014" i="3"/>
  <c r="M3014" i="3"/>
  <c r="L3013" i="3"/>
  <c r="M3013" i="3"/>
  <c r="L3012" i="3"/>
  <c r="M3012" i="3"/>
  <c r="L3011" i="3"/>
  <c r="M3011" i="3"/>
  <c r="L3010" i="3"/>
  <c r="M3010" i="3"/>
  <c r="L3009" i="3"/>
  <c r="M3009" i="3"/>
  <c r="L3008" i="3"/>
  <c r="M3008" i="3"/>
  <c r="L3007" i="3"/>
  <c r="M3007" i="3"/>
  <c r="L3006" i="3"/>
  <c r="M3006" i="3"/>
  <c r="L3005" i="3"/>
  <c r="M3005" i="3"/>
  <c r="K485" i="2"/>
  <c r="L485" i="2"/>
  <c r="M485" i="2"/>
  <c r="K484" i="2"/>
  <c r="L484" i="2"/>
  <c r="M484" i="2"/>
  <c r="K483" i="2"/>
  <c r="L483" i="2"/>
  <c r="M483" i="2"/>
  <c r="K482" i="2"/>
  <c r="L482" i="2"/>
  <c r="M482" i="2"/>
  <c r="K481" i="2"/>
  <c r="L481" i="2"/>
  <c r="M481" i="2"/>
  <c r="K480" i="2"/>
  <c r="L480" i="2"/>
  <c r="M480" i="2"/>
  <c r="K479" i="2"/>
  <c r="L479" i="2"/>
  <c r="M479" i="2"/>
  <c r="K478" i="2"/>
  <c r="L478" i="2"/>
  <c r="M478" i="2"/>
  <c r="K477" i="2"/>
  <c r="L477" i="2"/>
  <c r="M477" i="2"/>
  <c r="K476" i="2"/>
  <c r="L476" i="2"/>
  <c r="M476" i="2"/>
  <c r="K475" i="2"/>
  <c r="L475" i="2"/>
  <c r="M475" i="2"/>
  <c r="K474" i="2"/>
  <c r="L474" i="2"/>
  <c r="M474" i="2"/>
  <c r="K473" i="2"/>
  <c r="L473" i="2"/>
  <c r="M473" i="2"/>
  <c r="L3004" i="3"/>
  <c r="M3004" i="3"/>
  <c r="L3003" i="3"/>
  <c r="M3003" i="3"/>
  <c r="L3002" i="3"/>
  <c r="M3002" i="3"/>
  <c r="L3001" i="3"/>
  <c r="M3001" i="3"/>
  <c r="K472" i="2"/>
  <c r="L472" i="2"/>
  <c r="M472" i="2"/>
  <c r="L3000" i="3"/>
  <c r="M3000" i="3"/>
  <c r="L2999" i="3"/>
  <c r="M2999" i="3"/>
  <c r="L2998" i="3"/>
  <c r="M2998" i="3"/>
  <c r="L2997" i="3"/>
  <c r="M2997" i="3"/>
  <c r="L2996" i="3"/>
  <c r="M2996" i="3"/>
  <c r="L2995" i="3"/>
  <c r="M2995" i="3"/>
  <c r="L2994" i="3"/>
  <c r="M2994" i="3"/>
  <c r="L2993" i="3"/>
  <c r="M2993" i="3"/>
  <c r="L2992" i="3"/>
  <c r="M2992" i="3"/>
  <c r="L2991" i="3"/>
  <c r="M2991" i="3"/>
  <c r="L2990" i="3"/>
  <c r="M2990" i="3"/>
  <c r="L2989" i="3"/>
  <c r="M2989" i="3"/>
  <c r="L2988" i="3"/>
  <c r="M2988" i="3"/>
  <c r="L2987" i="3"/>
  <c r="M2987" i="3"/>
  <c r="L2986" i="3"/>
  <c r="M2986" i="3"/>
  <c r="L2985" i="3"/>
  <c r="M2985" i="3"/>
  <c r="L2984" i="3"/>
  <c r="M2984" i="3"/>
  <c r="L2983" i="3"/>
  <c r="M2983" i="3"/>
  <c r="L2982" i="3"/>
  <c r="M2982" i="3"/>
  <c r="L2981" i="3"/>
  <c r="M2981" i="3"/>
  <c r="L2980" i="3"/>
  <c r="M2980" i="3"/>
  <c r="L2979" i="3"/>
  <c r="M2979" i="3"/>
  <c r="L2978" i="3"/>
  <c r="M2978" i="3"/>
  <c r="L2977" i="3"/>
  <c r="M2977" i="3"/>
  <c r="L2976" i="3"/>
  <c r="M2976" i="3"/>
  <c r="L2975" i="3"/>
  <c r="M2975" i="3"/>
  <c r="L2974" i="3"/>
  <c r="M2974" i="3"/>
  <c r="L2973" i="3"/>
  <c r="M2973" i="3"/>
  <c r="L2972" i="3"/>
  <c r="M2972" i="3"/>
  <c r="L2971" i="3"/>
  <c r="M2971" i="3"/>
  <c r="L2970" i="3"/>
  <c r="M2970" i="3"/>
  <c r="L2969" i="3"/>
  <c r="M2969" i="3"/>
  <c r="L2968" i="3"/>
  <c r="M2968" i="3"/>
  <c r="L2967" i="3"/>
  <c r="M2967" i="3"/>
  <c r="L2966" i="3"/>
  <c r="M2966" i="3"/>
  <c r="L2965" i="3"/>
  <c r="M2965" i="3"/>
  <c r="L2964" i="3"/>
  <c r="M2964" i="3"/>
  <c r="B4559" i="4"/>
  <c r="C4559" i="4"/>
  <c r="D4559" i="4"/>
  <c r="J4559" i="4"/>
  <c r="K4559" i="4"/>
  <c r="L4559" i="4"/>
  <c r="M4559" i="4"/>
  <c r="N4559" i="4"/>
  <c r="O4559" i="4"/>
  <c r="P4559" i="4"/>
  <c r="Q4559" i="4"/>
  <c r="R4559" i="4"/>
  <c r="S4559" i="4"/>
  <c r="T4559" i="4"/>
  <c r="B4558" i="4"/>
  <c r="C4558" i="4"/>
  <c r="D4558" i="4"/>
  <c r="J4558" i="4"/>
  <c r="K4558" i="4"/>
  <c r="L4558" i="4"/>
  <c r="M4558" i="4"/>
  <c r="N4558" i="4"/>
  <c r="O4558" i="4"/>
  <c r="P4558" i="4"/>
  <c r="Q4558" i="4"/>
  <c r="R4558" i="4"/>
  <c r="S4558" i="4"/>
  <c r="T4558" i="4"/>
  <c r="B4557" i="4"/>
  <c r="C4557" i="4"/>
  <c r="D4557" i="4"/>
  <c r="J4557" i="4"/>
  <c r="K4557" i="4"/>
  <c r="L4557" i="4"/>
  <c r="M4557" i="4"/>
  <c r="N4557" i="4"/>
  <c r="O4557" i="4"/>
  <c r="P4557" i="4"/>
  <c r="Q4557" i="4"/>
  <c r="R4557" i="4"/>
  <c r="S4557" i="4"/>
  <c r="T4557" i="4"/>
  <c r="B4556" i="4"/>
  <c r="C4556" i="4"/>
  <c r="D4556" i="4"/>
  <c r="J4556" i="4"/>
  <c r="K4556" i="4"/>
  <c r="L4556" i="4"/>
  <c r="M4556" i="4"/>
  <c r="N4556" i="4"/>
  <c r="O4556" i="4"/>
  <c r="P4556" i="4"/>
  <c r="Q4556" i="4"/>
  <c r="R4556" i="4"/>
  <c r="S4556" i="4"/>
  <c r="T4556" i="4"/>
  <c r="B4555" i="4"/>
  <c r="C4555" i="4"/>
  <c r="D4555" i="4"/>
  <c r="J4555" i="4"/>
  <c r="K4555" i="4"/>
  <c r="L4555" i="4"/>
  <c r="M4555" i="4"/>
  <c r="N4555" i="4"/>
  <c r="O4555" i="4"/>
  <c r="P4555" i="4"/>
  <c r="Q4555" i="4"/>
  <c r="R4555" i="4"/>
  <c r="S4555" i="4"/>
  <c r="T4555" i="4"/>
  <c r="B4554" i="4"/>
  <c r="C4554" i="4"/>
  <c r="D4554" i="4"/>
  <c r="J4554" i="4"/>
  <c r="K4554" i="4"/>
  <c r="L4554" i="4"/>
  <c r="M4554" i="4"/>
  <c r="N4554" i="4"/>
  <c r="O4554" i="4"/>
  <c r="P4554" i="4"/>
  <c r="Q4554" i="4"/>
  <c r="R4554" i="4"/>
  <c r="S4554" i="4"/>
  <c r="T4554" i="4"/>
  <c r="B4553" i="4"/>
  <c r="C4553" i="4"/>
  <c r="D4553" i="4"/>
  <c r="J4553" i="4"/>
  <c r="K4553" i="4"/>
  <c r="L4553" i="4"/>
  <c r="M4553" i="4"/>
  <c r="N4553" i="4"/>
  <c r="O4553" i="4"/>
  <c r="P4553" i="4"/>
  <c r="Q4553" i="4"/>
  <c r="R4553" i="4"/>
  <c r="S4553" i="4"/>
  <c r="T4553" i="4"/>
  <c r="B4552" i="4"/>
  <c r="C4552" i="4"/>
  <c r="D4552" i="4"/>
  <c r="J4552" i="4"/>
  <c r="K4552" i="4"/>
  <c r="L4552" i="4"/>
  <c r="M4552" i="4"/>
  <c r="N4552" i="4"/>
  <c r="O4552" i="4"/>
  <c r="P4552" i="4"/>
  <c r="Q4552" i="4"/>
  <c r="R4552" i="4"/>
  <c r="S4552" i="4"/>
  <c r="T4552" i="4"/>
  <c r="B4551" i="4"/>
  <c r="C4551" i="4"/>
  <c r="D4551" i="4"/>
  <c r="J4551" i="4"/>
  <c r="K4551" i="4"/>
  <c r="L4551" i="4"/>
  <c r="M4551" i="4"/>
  <c r="N4551" i="4"/>
  <c r="O4551" i="4"/>
  <c r="P4551" i="4"/>
  <c r="Q4551" i="4"/>
  <c r="R4551" i="4"/>
  <c r="S4551" i="4"/>
  <c r="T4551" i="4"/>
  <c r="B4550" i="4"/>
  <c r="C4550" i="4"/>
  <c r="D4550" i="4"/>
  <c r="J4550" i="4"/>
  <c r="K4550" i="4"/>
  <c r="L4550" i="4"/>
  <c r="M4550" i="4"/>
  <c r="N4550" i="4"/>
  <c r="O4550" i="4"/>
  <c r="P4550" i="4"/>
  <c r="Q4550" i="4"/>
  <c r="R4550" i="4"/>
  <c r="S4550" i="4"/>
  <c r="T4550" i="4"/>
  <c r="B4549" i="4"/>
  <c r="C4549" i="4"/>
  <c r="D4549" i="4"/>
  <c r="J4549" i="4"/>
  <c r="K4549" i="4"/>
  <c r="L4549" i="4"/>
  <c r="M4549" i="4"/>
  <c r="N4549" i="4"/>
  <c r="O4549" i="4"/>
  <c r="P4549" i="4"/>
  <c r="Q4549" i="4"/>
  <c r="R4549" i="4"/>
  <c r="S4549" i="4"/>
  <c r="T4549" i="4"/>
  <c r="B4548" i="4"/>
  <c r="C4548" i="4"/>
  <c r="D4548" i="4"/>
  <c r="J4548" i="4"/>
  <c r="K4548" i="4"/>
  <c r="L4548" i="4"/>
  <c r="M4548" i="4"/>
  <c r="N4548" i="4"/>
  <c r="O4548" i="4"/>
  <c r="P4548" i="4"/>
  <c r="Q4548" i="4"/>
  <c r="R4548" i="4"/>
  <c r="S4548" i="4"/>
  <c r="T4548" i="4"/>
  <c r="B4547" i="4"/>
  <c r="C4547" i="4"/>
  <c r="D4547" i="4"/>
  <c r="J4547" i="4"/>
  <c r="K4547" i="4"/>
  <c r="L4547" i="4"/>
  <c r="M4547" i="4"/>
  <c r="N4547" i="4"/>
  <c r="O4547" i="4"/>
  <c r="P4547" i="4"/>
  <c r="Q4547" i="4"/>
  <c r="R4547" i="4"/>
  <c r="S4547" i="4"/>
  <c r="T4547" i="4"/>
  <c r="B4546" i="4"/>
  <c r="C4546" i="4"/>
  <c r="D4546" i="4"/>
  <c r="J4546" i="4"/>
  <c r="K4546" i="4"/>
  <c r="L4546" i="4"/>
  <c r="M4546" i="4"/>
  <c r="N4546" i="4"/>
  <c r="O4546" i="4"/>
  <c r="P4546" i="4"/>
  <c r="Q4546" i="4"/>
  <c r="R4546" i="4"/>
  <c r="S4546" i="4"/>
  <c r="T4546" i="4"/>
  <c r="B4545" i="4"/>
  <c r="C4545" i="4"/>
  <c r="D4545" i="4"/>
  <c r="J4545" i="4"/>
  <c r="K4545" i="4"/>
  <c r="L4545" i="4"/>
  <c r="M4545" i="4"/>
  <c r="N4545" i="4"/>
  <c r="O4545" i="4"/>
  <c r="P4545" i="4"/>
  <c r="Q4545" i="4"/>
  <c r="R4545" i="4"/>
  <c r="S4545" i="4"/>
  <c r="T4545" i="4"/>
  <c r="B4544" i="4"/>
  <c r="C4544" i="4"/>
  <c r="D4544" i="4"/>
  <c r="J4544" i="4"/>
  <c r="K4544" i="4"/>
  <c r="L4544" i="4"/>
  <c r="M4544" i="4"/>
  <c r="N4544" i="4"/>
  <c r="O4544" i="4"/>
  <c r="P4544" i="4"/>
  <c r="Q4544" i="4"/>
  <c r="R4544" i="4"/>
  <c r="S4544" i="4"/>
  <c r="T4544" i="4"/>
  <c r="B4543" i="4"/>
  <c r="C4543" i="4"/>
  <c r="D4543" i="4"/>
  <c r="J4543" i="4"/>
  <c r="K4543" i="4"/>
  <c r="L4543" i="4"/>
  <c r="M4543" i="4"/>
  <c r="N4543" i="4"/>
  <c r="O4543" i="4"/>
  <c r="P4543" i="4"/>
  <c r="Q4543" i="4"/>
  <c r="R4543" i="4"/>
  <c r="S4543" i="4"/>
  <c r="T4543" i="4"/>
  <c r="B4542" i="4"/>
  <c r="C4542" i="4"/>
  <c r="D4542" i="4"/>
  <c r="J4542" i="4"/>
  <c r="K4542" i="4"/>
  <c r="L4542" i="4"/>
  <c r="M4542" i="4"/>
  <c r="N4542" i="4"/>
  <c r="O4542" i="4"/>
  <c r="P4542" i="4"/>
  <c r="Q4542" i="4"/>
  <c r="R4542" i="4"/>
  <c r="S4542" i="4"/>
  <c r="T4542" i="4"/>
  <c r="B4541" i="4"/>
  <c r="C4541" i="4"/>
  <c r="D4541" i="4"/>
  <c r="J4541" i="4"/>
  <c r="K4541" i="4"/>
  <c r="L4541" i="4"/>
  <c r="M4541" i="4"/>
  <c r="N4541" i="4"/>
  <c r="O4541" i="4"/>
  <c r="P4541" i="4"/>
  <c r="Q4541" i="4"/>
  <c r="R4541" i="4"/>
  <c r="S4541" i="4"/>
  <c r="T4541" i="4"/>
  <c r="B4540" i="4"/>
  <c r="C4540" i="4"/>
  <c r="D4540" i="4"/>
  <c r="J4540" i="4"/>
  <c r="K4540" i="4"/>
  <c r="L4540" i="4"/>
  <c r="M4540" i="4"/>
  <c r="N4540" i="4"/>
  <c r="O4540" i="4"/>
  <c r="P4540" i="4"/>
  <c r="Q4540" i="4"/>
  <c r="R4540" i="4"/>
  <c r="S4540" i="4"/>
  <c r="T4540" i="4"/>
  <c r="B4539" i="4"/>
  <c r="C4539" i="4"/>
  <c r="D4539" i="4"/>
  <c r="J4539" i="4"/>
  <c r="K4539" i="4"/>
  <c r="L4539" i="4"/>
  <c r="M4539" i="4"/>
  <c r="N4539" i="4"/>
  <c r="O4539" i="4"/>
  <c r="P4539" i="4"/>
  <c r="Q4539" i="4"/>
  <c r="R4539" i="4"/>
  <c r="S4539" i="4"/>
  <c r="T4539" i="4"/>
  <c r="B4538" i="4"/>
  <c r="C4538" i="4"/>
  <c r="D4538" i="4"/>
  <c r="J4538" i="4"/>
  <c r="K4538" i="4"/>
  <c r="L4538" i="4"/>
  <c r="M4538" i="4"/>
  <c r="N4538" i="4"/>
  <c r="O4538" i="4"/>
  <c r="P4538" i="4"/>
  <c r="Q4538" i="4"/>
  <c r="R4538" i="4"/>
  <c r="S4538" i="4"/>
  <c r="T4538" i="4"/>
  <c r="B4537" i="4"/>
  <c r="C4537" i="4"/>
  <c r="D4537" i="4"/>
  <c r="J4537" i="4"/>
  <c r="K4537" i="4"/>
  <c r="L4537" i="4"/>
  <c r="M4537" i="4"/>
  <c r="N4537" i="4"/>
  <c r="O4537" i="4"/>
  <c r="P4537" i="4"/>
  <c r="Q4537" i="4"/>
  <c r="R4537" i="4"/>
  <c r="S4537" i="4"/>
  <c r="T4537" i="4"/>
  <c r="B4536" i="4"/>
  <c r="C4536" i="4"/>
  <c r="D4536" i="4"/>
  <c r="J4536" i="4"/>
  <c r="K4536" i="4"/>
  <c r="L4536" i="4"/>
  <c r="M4536" i="4"/>
  <c r="N4536" i="4"/>
  <c r="O4536" i="4"/>
  <c r="P4536" i="4"/>
  <c r="Q4536" i="4"/>
  <c r="R4536" i="4"/>
  <c r="S4536" i="4"/>
  <c r="T4536" i="4"/>
  <c r="B4535" i="4"/>
  <c r="C4535" i="4"/>
  <c r="D4535" i="4"/>
  <c r="J4535" i="4"/>
  <c r="K4535" i="4"/>
  <c r="L4535" i="4"/>
  <c r="M4535" i="4"/>
  <c r="N4535" i="4"/>
  <c r="O4535" i="4"/>
  <c r="P4535" i="4"/>
  <c r="Q4535" i="4"/>
  <c r="R4535" i="4"/>
  <c r="S4535" i="4"/>
  <c r="T4535" i="4"/>
  <c r="B4534" i="4"/>
  <c r="C4534" i="4"/>
  <c r="D4534" i="4"/>
  <c r="J4534" i="4"/>
  <c r="K4534" i="4"/>
  <c r="L4534" i="4"/>
  <c r="M4534" i="4"/>
  <c r="N4534" i="4"/>
  <c r="O4534" i="4"/>
  <c r="P4534" i="4"/>
  <c r="Q4534" i="4"/>
  <c r="R4534" i="4"/>
  <c r="S4534" i="4"/>
  <c r="T4534" i="4"/>
  <c r="B4533" i="4"/>
  <c r="C4533" i="4"/>
  <c r="D4533" i="4"/>
  <c r="J4533" i="4"/>
  <c r="K4533" i="4"/>
  <c r="L4533" i="4"/>
  <c r="M4533" i="4"/>
  <c r="N4533" i="4"/>
  <c r="O4533" i="4"/>
  <c r="P4533" i="4"/>
  <c r="Q4533" i="4"/>
  <c r="R4533" i="4"/>
  <c r="S4533" i="4"/>
  <c r="T4533" i="4"/>
  <c r="B4532" i="4"/>
  <c r="C4532" i="4"/>
  <c r="D4532" i="4"/>
  <c r="J4532" i="4"/>
  <c r="K4532" i="4"/>
  <c r="L4532" i="4"/>
  <c r="M4532" i="4"/>
  <c r="N4532" i="4"/>
  <c r="O4532" i="4"/>
  <c r="P4532" i="4"/>
  <c r="Q4532" i="4"/>
  <c r="R4532" i="4"/>
  <c r="S4532" i="4"/>
  <c r="T4532" i="4"/>
  <c r="B4531" i="4"/>
  <c r="C4531" i="4"/>
  <c r="D4531" i="4"/>
  <c r="J4531" i="4"/>
  <c r="K4531" i="4"/>
  <c r="L4531" i="4"/>
  <c r="M4531" i="4"/>
  <c r="N4531" i="4"/>
  <c r="O4531" i="4"/>
  <c r="P4531" i="4"/>
  <c r="Q4531" i="4"/>
  <c r="R4531" i="4"/>
  <c r="S4531" i="4"/>
  <c r="T4531" i="4"/>
  <c r="B4530" i="4"/>
  <c r="C4530" i="4"/>
  <c r="D4530" i="4"/>
  <c r="J4530" i="4"/>
  <c r="K4530" i="4"/>
  <c r="L4530" i="4"/>
  <c r="M4530" i="4"/>
  <c r="N4530" i="4"/>
  <c r="O4530" i="4"/>
  <c r="P4530" i="4"/>
  <c r="Q4530" i="4"/>
  <c r="R4530" i="4"/>
  <c r="S4530" i="4"/>
  <c r="T4530" i="4"/>
  <c r="B4529" i="4"/>
  <c r="C4529" i="4"/>
  <c r="D4529" i="4"/>
  <c r="J4529" i="4"/>
  <c r="K4529" i="4"/>
  <c r="L4529" i="4"/>
  <c r="M4529" i="4"/>
  <c r="N4529" i="4"/>
  <c r="O4529" i="4"/>
  <c r="P4529" i="4"/>
  <c r="Q4529" i="4"/>
  <c r="R4529" i="4"/>
  <c r="S4529" i="4"/>
  <c r="T4529" i="4"/>
  <c r="B4528" i="4"/>
  <c r="C4528" i="4"/>
  <c r="D4528" i="4"/>
  <c r="J4528" i="4"/>
  <c r="K4528" i="4"/>
  <c r="L4528" i="4"/>
  <c r="M4528" i="4"/>
  <c r="N4528" i="4"/>
  <c r="O4528" i="4"/>
  <c r="P4528" i="4"/>
  <c r="Q4528" i="4"/>
  <c r="R4528" i="4"/>
  <c r="S4528" i="4"/>
  <c r="T4528" i="4"/>
  <c r="B4527" i="4"/>
  <c r="C4527" i="4"/>
  <c r="D4527" i="4"/>
  <c r="J4527" i="4"/>
  <c r="K4527" i="4"/>
  <c r="L4527" i="4"/>
  <c r="M4527" i="4"/>
  <c r="N4527" i="4"/>
  <c r="O4527" i="4"/>
  <c r="P4527" i="4"/>
  <c r="Q4527" i="4"/>
  <c r="R4527" i="4"/>
  <c r="S4527" i="4"/>
  <c r="T4527" i="4"/>
  <c r="B4526" i="4"/>
  <c r="C4526" i="4"/>
  <c r="D4526" i="4"/>
  <c r="J4526" i="4"/>
  <c r="K4526" i="4"/>
  <c r="L4526" i="4"/>
  <c r="M4526" i="4"/>
  <c r="N4526" i="4"/>
  <c r="O4526" i="4"/>
  <c r="P4526" i="4"/>
  <c r="Q4526" i="4"/>
  <c r="R4526" i="4"/>
  <c r="S4526" i="4"/>
  <c r="T4526" i="4"/>
  <c r="B4525" i="4"/>
  <c r="C4525" i="4"/>
  <c r="D4525" i="4"/>
  <c r="J4525" i="4"/>
  <c r="K4525" i="4"/>
  <c r="L4525" i="4"/>
  <c r="M4525" i="4"/>
  <c r="N4525" i="4"/>
  <c r="O4525" i="4"/>
  <c r="P4525" i="4"/>
  <c r="Q4525" i="4"/>
  <c r="R4525" i="4"/>
  <c r="S4525" i="4"/>
  <c r="T4525" i="4"/>
  <c r="B4524" i="4"/>
  <c r="C4524" i="4"/>
  <c r="D4524" i="4"/>
  <c r="J4524" i="4"/>
  <c r="K4524" i="4"/>
  <c r="L4524" i="4"/>
  <c r="M4524" i="4"/>
  <c r="N4524" i="4"/>
  <c r="O4524" i="4"/>
  <c r="P4524" i="4"/>
  <c r="Q4524" i="4"/>
  <c r="R4524" i="4"/>
  <c r="S4524" i="4"/>
  <c r="T4524" i="4"/>
  <c r="B4523" i="4"/>
  <c r="C4523" i="4"/>
  <c r="D4523" i="4"/>
  <c r="J4523" i="4"/>
  <c r="K4523" i="4"/>
  <c r="L4523" i="4"/>
  <c r="M4523" i="4"/>
  <c r="N4523" i="4"/>
  <c r="O4523" i="4"/>
  <c r="P4523" i="4"/>
  <c r="Q4523" i="4"/>
  <c r="R4523" i="4"/>
  <c r="S4523" i="4"/>
  <c r="T4523" i="4"/>
  <c r="B4522" i="4"/>
  <c r="C4522" i="4"/>
  <c r="D4522" i="4"/>
  <c r="J4522" i="4"/>
  <c r="K4522" i="4"/>
  <c r="L4522" i="4"/>
  <c r="M4522" i="4"/>
  <c r="N4522" i="4"/>
  <c r="O4522" i="4"/>
  <c r="P4522" i="4"/>
  <c r="Q4522" i="4"/>
  <c r="R4522" i="4"/>
  <c r="S4522" i="4"/>
  <c r="T4522" i="4"/>
  <c r="B4521" i="4"/>
  <c r="C4521" i="4"/>
  <c r="D4521" i="4"/>
  <c r="J4521" i="4"/>
  <c r="K4521" i="4"/>
  <c r="L4521" i="4"/>
  <c r="M4521" i="4"/>
  <c r="N4521" i="4"/>
  <c r="O4521" i="4"/>
  <c r="P4521" i="4"/>
  <c r="Q4521" i="4"/>
  <c r="R4521" i="4"/>
  <c r="S4521" i="4"/>
  <c r="T4521" i="4"/>
  <c r="B4520" i="4"/>
  <c r="C4520" i="4"/>
  <c r="D4520" i="4"/>
  <c r="J4520" i="4"/>
  <c r="K4520" i="4"/>
  <c r="L4520" i="4"/>
  <c r="M4520" i="4"/>
  <c r="N4520" i="4"/>
  <c r="O4520" i="4"/>
  <c r="P4520" i="4"/>
  <c r="Q4520" i="4"/>
  <c r="R4520" i="4"/>
  <c r="S4520" i="4"/>
  <c r="T4520" i="4"/>
  <c r="B4519" i="4"/>
  <c r="C4519" i="4"/>
  <c r="D4519" i="4"/>
  <c r="J4519" i="4"/>
  <c r="K4519" i="4"/>
  <c r="L4519" i="4"/>
  <c r="M4519" i="4"/>
  <c r="N4519" i="4"/>
  <c r="O4519" i="4"/>
  <c r="P4519" i="4"/>
  <c r="Q4519" i="4"/>
  <c r="R4519" i="4"/>
  <c r="S4519" i="4"/>
  <c r="T4519" i="4"/>
  <c r="B4518" i="4"/>
  <c r="C4518" i="4"/>
  <c r="D4518" i="4"/>
  <c r="J4518" i="4"/>
  <c r="K4518" i="4"/>
  <c r="L4518" i="4"/>
  <c r="M4518" i="4"/>
  <c r="N4518" i="4"/>
  <c r="O4518" i="4"/>
  <c r="P4518" i="4"/>
  <c r="Q4518" i="4"/>
  <c r="R4518" i="4"/>
  <c r="S4518" i="4"/>
  <c r="T4518" i="4"/>
  <c r="B4517" i="4"/>
  <c r="C4517" i="4"/>
  <c r="D4517" i="4"/>
  <c r="J4517" i="4"/>
  <c r="K4517" i="4"/>
  <c r="L4517" i="4"/>
  <c r="M4517" i="4"/>
  <c r="N4517" i="4"/>
  <c r="O4517" i="4"/>
  <c r="P4517" i="4"/>
  <c r="Q4517" i="4"/>
  <c r="R4517" i="4"/>
  <c r="S4517" i="4"/>
  <c r="T4517" i="4"/>
  <c r="B4516" i="4"/>
  <c r="C4516" i="4"/>
  <c r="D4516" i="4"/>
  <c r="J4516" i="4"/>
  <c r="K4516" i="4"/>
  <c r="L4516" i="4"/>
  <c r="M4516" i="4"/>
  <c r="N4516" i="4"/>
  <c r="O4516" i="4"/>
  <c r="P4516" i="4"/>
  <c r="Q4516" i="4"/>
  <c r="R4516" i="4"/>
  <c r="S4516" i="4"/>
  <c r="T4516" i="4"/>
  <c r="B4515" i="4"/>
  <c r="C4515" i="4"/>
  <c r="D4515" i="4"/>
  <c r="J4515" i="4"/>
  <c r="K4515" i="4"/>
  <c r="L4515" i="4"/>
  <c r="M4515" i="4"/>
  <c r="N4515" i="4"/>
  <c r="O4515" i="4"/>
  <c r="P4515" i="4"/>
  <c r="Q4515" i="4"/>
  <c r="R4515" i="4"/>
  <c r="S4515" i="4"/>
  <c r="T4515" i="4"/>
  <c r="B4514" i="4"/>
  <c r="C4514" i="4"/>
  <c r="D4514" i="4"/>
  <c r="J4514" i="4"/>
  <c r="K4514" i="4"/>
  <c r="L4514" i="4"/>
  <c r="M4514" i="4"/>
  <c r="N4514" i="4"/>
  <c r="O4514" i="4"/>
  <c r="P4514" i="4"/>
  <c r="Q4514" i="4"/>
  <c r="R4514" i="4"/>
  <c r="S4514" i="4"/>
  <c r="T4514" i="4"/>
  <c r="B4513" i="4"/>
  <c r="C4513" i="4"/>
  <c r="D4513" i="4"/>
  <c r="J4513" i="4"/>
  <c r="K4513" i="4"/>
  <c r="L4513" i="4"/>
  <c r="M4513" i="4"/>
  <c r="N4513" i="4"/>
  <c r="O4513" i="4"/>
  <c r="P4513" i="4"/>
  <c r="Q4513" i="4"/>
  <c r="R4513" i="4"/>
  <c r="S4513" i="4"/>
  <c r="T4513" i="4"/>
  <c r="B4512" i="4"/>
  <c r="C4512" i="4"/>
  <c r="D4512" i="4"/>
  <c r="J4512" i="4"/>
  <c r="K4512" i="4"/>
  <c r="L4512" i="4"/>
  <c r="M4512" i="4"/>
  <c r="N4512" i="4"/>
  <c r="O4512" i="4"/>
  <c r="P4512" i="4"/>
  <c r="Q4512" i="4"/>
  <c r="R4512" i="4"/>
  <c r="S4512" i="4"/>
  <c r="T4512" i="4"/>
  <c r="B4511" i="4"/>
  <c r="C4511" i="4"/>
  <c r="D4511" i="4"/>
  <c r="J4511" i="4"/>
  <c r="K4511" i="4"/>
  <c r="L4511" i="4"/>
  <c r="M4511" i="4"/>
  <c r="N4511" i="4"/>
  <c r="O4511" i="4"/>
  <c r="P4511" i="4"/>
  <c r="Q4511" i="4"/>
  <c r="R4511" i="4"/>
  <c r="S4511" i="4"/>
  <c r="T4511" i="4"/>
  <c r="B4508" i="4"/>
  <c r="C4508" i="4"/>
  <c r="D4508" i="4"/>
  <c r="J4508" i="4"/>
  <c r="K4508" i="4"/>
  <c r="L4508" i="4"/>
  <c r="M4508" i="4"/>
  <c r="N4508" i="4"/>
  <c r="O4508" i="4"/>
  <c r="P4508" i="4"/>
  <c r="Q4508" i="4"/>
  <c r="R4508" i="4"/>
  <c r="S4508" i="4"/>
  <c r="T4508" i="4"/>
  <c r="B4507" i="4"/>
  <c r="C4507" i="4"/>
  <c r="D4507" i="4"/>
  <c r="J4507" i="4"/>
  <c r="K4507" i="4"/>
  <c r="L4507" i="4"/>
  <c r="M4507" i="4"/>
  <c r="N4507" i="4"/>
  <c r="O4507" i="4"/>
  <c r="P4507" i="4"/>
  <c r="Q4507" i="4"/>
  <c r="R4507" i="4"/>
  <c r="S4507" i="4"/>
  <c r="T4507" i="4"/>
  <c r="B4506" i="4"/>
  <c r="C4506" i="4"/>
  <c r="D4506" i="4"/>
  <c r="J4506" i="4"/>
  <c r="K4506" i="4"/>
  <c r="L4506" i="4"/>
  <c r="M4506" i="4"/>
  <c r="N4506" i="4"/>
  <c r="O4506" i="4"/>
  <c r="P4506" i="4"/>
  <c r="Q4506" i="4"/>
  <c r="R4506" i="4"/>
  <c r="S4506" i="4"/>
  <c r="T4506" i="4"/>
  <c r="B4505" i="4"/>
  <c r="C4505" i="4"/>
  <c r="D4505" i="4"/>
  <c r="J4505" i="4"/>
  <c r="K4505" i="4"/>
  <c r="L4505" i="4"/>
  <c r="M4505" i="4"/>
  <c r="N4505" i="4"/>
  <c r="O4505" i="4"/>
  <c r="P4505" i="4"/>
  <c r="Q4505" i="4"/>
  <c r="R4505" i="4"/>
  <c r="S4505" i="4"/>
  <c r="T4505" i="4"/>
  <c r="B4504" i="4"/>
  <c r="C4504" i="4"/>
  <c r="D4504" i="4"/>
  <c r="J4504" i="4"/>
  <c r="K4504" i="4"/>
  <c r="L4504" i="4"/>
  <c r="M4504" i="4"/>
  <c r="N4504" i="4"/>
  <c r="O4504" i="4"/>
  <c r="P4504" i="4"/>
  <c r="Q4504" i="4"/>
  <c r="R4504" i="4"/>
  <c r="S4504" i="4"/>
  <c r="T4504" i="4"/>
  <c r="B4503" i="4"/>
  <c r="C4503" i="4"/>
  <c r="D4503" i="4"/>
  <c r="J4503" i="4"/>
  <c r="K4503" i="4"/>
  <c r="L4503" i="4"/>
  <c r="M4503" i="4"/>
  <c r="N4503" i="4"/>
  <c r="O4503" i="4"/>
  <c r="P4503" i="4"/>
  <c r="Q4503" i="4"/>
  <c r="R4503" i="4"/>
  <c r="S4503" i="4"/>
  <c r="T4503" i="4"/>
  <c r="B4502" i="4"/>
  <c r="C4502" i="4"/>
  <c r="D4502" i="4"/>
  <c r="J4502" i="4"/>
  <c r="K4502" i="4"/>
  <c r="L4502" i="4"/>
  <c r="M4502" i="4"/>
  <c r="N4502" i="4"/>
  <c r="O4502" i="4"/>
  <c r="P4502" i="4"/>
  <c r="Q4502" i="4"/>
  <c r="R4502" i="4"/>
  <c r="S4502" i="4"/>
  <c r="T4502" i="4"/>
  <c r="B4501" i="4"/>
  <c r="C4501" i="4"/>
  <c r="D4501" i="4"/>
  <c r="J4501" i="4"/>
  <c r="K4501" i="4"/>
  <c r="L4501" i="4"/>
  <c r="M4501" i="4"/>
  <c r="N4501" i="4"/>
  <c r="O4501" i="4"/>
  <c r="P4501" i="4"/>
  <c r="Q4501" i="4"/>
  <c r="R4501" i="4"/>
  <c r="S4501" i="4"/>
  <c r="T4501" i="4"/>
  <c r="B4500" i="4"/>
  <c r="C4500" i="4"/>
  <c r="D4500" i="4"/>
  <c r="J4500" i="4"/>
  <c r="K4500" i="4"/>
  <c r="L4500" i="4"/>
  <c r="M4500" i="4"/>
  <c r="N4500" i="4"/>
  <c r="O4500" i="4"/>
  <c r="P4500" i="4"/>
  <c r="Q4500" i="4"/>
  <c r="R4500" i="4"/>
  <c r="S4500" i="4"/>
  <c r="T4500" i="4"/>
  <c r="B4499" i="4"/>
  <c r="C4499" i="4"/>
  <c r="D4499" i="4"/>
  <c r="J4499" i="4"/>
  <c r="K4499" i="4"/>
  <c r="L4499" i="4"/>
  <c r="M4499" i="4"/>
  <c r="N4499" i="4"/>
  <c r="O4499" i="4"/>
  <c r="P4499" i="4"/>
  <c r="Q4499" i="4"/>
  <c r="R4499" i="4"/>
  <c r="S4499" i="4"/>
  <c r="T4499" i="4"/>
  <c r="B4498" i="4"/>
  <c r="C4498" i="4"/>
  <c r="D4498" i="4"/>
  <c r="J4498" i="4"/>
  <c r="K4498" i="4"/>
  <c r="L4498" i="4"/>
  <c r="M4498" i="4"/>
  <c r="N4498" i="4"/>
  <c r="O4498" i="4"/>
  <c r="P4498" i="4"/>
  <c r="Q4498" i="4"/>
  <c r="R4498" i="4"/>
  <c r="S4498" i="4"/>
  <c r="T4498" i="4"/>
  <c r="B4497" i="4"/>
  <c r="C4497" i="4"/>
  <c r="D4497" i="4"/>
  <c r="J4497" i="4"/>
  <c r="K4497" i="4"/>
  <c r="L4497" i="4"/>
  <c r="M4497" i="4"/>
  <c r="N4497" i="4"/>
  <c r="O4497" i="4"/>
  <c r="P4497" i="4"/>
  <c r="Q4497" i="4"/>
  <c r="R4497" i="4"/>
  <c r="S4497" i="4"/>
  <c r="T4497" i="4"/>
  <c r="B4496" i="4"/>
  <c r="C4496" i="4"/>
  <c r="D4496" i="4"/>
  <c r="J4496" i="4"/>
  <c r="K4496" i="4"/>
  <c r="L4496" i="4"/>
  <c r="M4496" i="4"/>
  <c r="N4496" i="4"/>
  <c r="O4496" i="4"/>
  <c r="P4496" i="4"/>
  <c r="Q4496" i="4"/>
  <c r="R4496" i="4"/>
  <c r="S4496" i="4"/>
  <c r="T4496" i="4"/>
  <c r="B4495" i="4"/>
  <c r="C4495" i="4"/>
  <c r="D4495" i="4"/>
  <c r="J4495" i="4"/>
  <c r="K4495" i="4"/>
  <c r="L4495" i="4"/>
  <c r="M4495" i="4"/>
  <c r="N4495" i="4"/>
  <c r="O4495" i="4"/>
  <c r="P4495" i="4"/>
  <c r="Q4495" i="4"/>
  <c r="R4495" i="4"/>
  <c r="S4495" i="4"/>
  <c r="T4495" i="4"/>
  <c r="B4494" i="4"/>
  <c r="C4494" i="4"/>
  <c r="D4494" i="4"/>
  <c r="J4494" i="4"/>
  <c r="K4494" i="4"/>
  <c r="L4494" i="4"/>
  <c r="M4494" i="4"/>
  <c r="N4494" i="4"/>
  <c r="O4494" i="4"/>
  <c r="P4494" i="4"/>
  <c r="Q4494" i="4"/>
  <c r="R4494" i="4"/>
  <c r="S4494" i="4"/>
  <c r="T4494" i="4"/>
  <c r="B4493" i="4"/>
  <c r="C4493" i="4"/>
  <c r="D4493" i="4"/>
  <c r="J4493" i="4"/>
  <c r="K4493" i="4"/>
  <c r="L4493" i="4"/>
  <c r="M4493" i="4"/>
  <c r="N4493" i="4"/>
  <c r="O4493" i="4"/>
  <c r="P4493" i="4"/>
  <c r="Q4493" i="4"/>
  <c r="R4493" i="4"/>
  <c r="S4493" i="4"/>
  <c r="T4493" i="4"/>
  <c r="B4492" i="4"/>
  <c r="C4492" i="4"/>
  <c r="D4492" i="4"/>
  <c r="J4492" i="4"/>
  <c r="K4492" i="4"/>
  <c r="L4492" i="4"/>
  <c r="M4492" i="4"/>
  <c r="N4492" i="4"/>
  <c r="O4492" i="4"/>
  <c r="P4492" i="4"/>
  <c r="Q4492" i="4"/>
  <c r="R4492" i="4"/>
  <c r="S4492" i="4"/>
  <c r="T4492" i="4"/>
  <c r="B4491" i="4"/>
  <c r="C4491" i="4"/>
  <c r="D4491" i="4"/>
  <c r="J4491" i="4"/>
  <c r="K4491" i="4"/>
  <c r="L4491" i="4"/>
  <c r="M4491" i="4"/>
  <c r="N4491" i="4"/>
  <c r="O4491" i="4"/>
  <c r="P4491" i="4"/>
  <c r="Q4491" i="4"/>
  <c r="R4491" i="4"/>
  <c r="S4491" i="4"/>
  <c r="T4491" i="4"/>
  <c r="B4490" i="4"/>
  <c r="C4490" i="4"/>
  <c r="D4490" i="4"/>
  <c r="J4490" i="4"/>
  <c r="K4490" i="4"/>
  <c r="L4490" i="4"/>
  <c r="M4490" i="4"/>
  <c r="N4490" i="4"/>
  <c r="O4490" i="4"/>
  <c r="P4490" i="4"/>
  <c r="Q4490" i="4"/>
  <c r="R4490" i="4"/>
  <c r="S4490" i="4"/>
  <c r="T4490" i="4"/>
  <c r="B4489" i="4"/>
  <c r="C4489" i="4"/>
  <c r="D4489" i="4"/>
  <c r="J4489" i="4"/>
  <c r="K4489" i="4"/>
  <c r="L4489" i="4"/>
  <c r="M4489" i="4"/>
  <c r="N4489" i="4"/>
  <c r="O4489" i="4"/>
  <c r="P4489" i="4"/>
  <c r="Q4489" i="4"/>
  <c r="R4489" i="4"/>
  <c r="S4489" i="4"/>
  <c r="T4489" i="4"/>
  <c r="B4488" i="4"/>
  <c r="C4488" i="4"/>
  <c r="D4488" i="4"/>
  <c r="J4488" i="4"/>
  <c r="K4488" i="4"/>
  <c r="L4488" i="4"/>
  <c r="M4488" i="4"/>
  <c r="N4488" i="4"/>
  <c r="O4488" i="4"/>
  <c r="P4488" i="4"/>
  <c r="Q4488" i="4"/>
  <c r="R4488" i="4"/>
  <c r="S4488" i="4"/>
  <c r="T4488" i="4"/>
  <c r="B4487" i="4"/>
  <c r="C4487" i="4"/>
  <c r="D4487" i="4"/>
  <c r="J4487" i="4"/>
  <c r="K4487" i="4"/>
  <c r="L4487" i="4"/>
  <c r="M4487" i="4"/>
  <c r="N4487" i="4"/>
  <c r="O4487" i="4"/>
  <c r="P4487" i="4"/>
  <c r="Q4487" i="4"/>
  <c r="R4487" i="4"/>
  <c r="S4487" i="4"/>
  <c r="T4487" i="4"/>
  <c r="B4486" i="4"/>
  <c r="C4486" i="4"/>
  <c r="D4486" i="4"/>
  <c r="J4486" i="4"/>
  <c r="K4486" i="4"/>
  <c r="L4486" i="4"/>
  <c r="M4486" i="4"/>
  <c r="N4486" i="4"/>
  <c r="O4486" i="4"/>
  <c r="P4486" i="4"/>
  <c r="Q4486" i="4"/>
  <c r="R4486" i="4"/>
  <c r="S4486" i="4"/>
  <c r="T4486" i="4"/>
  <c r="B4485" i="4"/>
  <c r="C4485" i="4"/>
  <c r="D4485" i="4"/>
  <c r="J4485" i="4"/>
  <c r="K4485" i="4"/>
  <c r="L4485" i="4"/>
  <c r="M4485" i="4"/>
  <c r="N4485" i="4"/>
  <c r="O4485" i="4"/>
  <c r="P4485" i="4"/>
  <c r="Q4485" i="4"/>
  <c r="R4485" i="4"/>
  <c r="S4485" i="4"/>
  <c r="T4485" i="4"/>
  <c r="B4484" i="4"/>
  <c r="C4484" i="4"/>
  <c r="D4484" i="4"/>
  <c r="J4484" i="4"/>
  <c r="K4484" i="4"/>
  <c r="L4484" i="4"/>
  <c r="M4484" i="4"/>
  <c r="N4484" i="4"/>
  <c r="O4484" i="4"/>
  <c r="P4484" i="4"/>
  <c r="Q4484" i="4"/>
  <c r="R4484" i="4"/>
  <c r="S4484" i="4"/>
  <c r="T4484" i="4"/>
  <c r="B4482" i="4"/>
  <c r="C4482" i="4"/>
  <c r="D4482" i="4"/>
  <c r="J4482" i="4"/>
  <c r="K4482" i="4"/>
  <c r="L4482" i="4"/>
  <c r="M4482" i="4"/>
  <c r="N4482" i="4"/>
  <c r="O4482" i="4"/>
  <c r="P4482" i="4"/>
  <c r="Q4482" i="4"/>
  <c r="R4482" i="4"/>
  <c r="S4482" i="4"/>
  <c r="T4482" i="4"/>
  <c r="B4481" i="4"/>
  <c r="C4481" i="4"/>
  <c r="D4481" i="4"/>
  <c r="J4481" i="4"/>
  <c r="K4481" i="4"/>
  <c r="L4481" i="4"/>
  <c r="M4481" i="4"/>
  <c r="N4481" i="4"/>
  <c r="O4481" i="4"/>
  <c r="P4481" i="4"/>
  <c r="Q4481" i="4"/>
  <c r="R4481" i="4"/>
  <c r="S4481" i="4"/>
  <c r="T4481" i="4"/>
  <c r="B4480" i="4"/>
  <c r="C4480" i="4"/>
  <c r="D4480" i="4"/>
  <c r="J4480" i="4"/>
  <c r="K4480" i="4"/>
  <c r="L4480" i="4"/>
  <c r="M4480" i="4"/>
  <c r="N4480" i="4"/>
  <c r="O4480" i="4"/>
  <c r="P4480" i="4"/>
  <c r="Q4480" i="4"/>
  <c r="R4480" i="4"/>
  <c r="S4480" i="4"/>
  <c r="T4480" i="4"/>
  <c r="B4479" i="4"/>
  <c r="C4479" i="4"/>
  <c r="D4479" i="4"/>
  <c r="J4479" i="4"/>
  <c r="K4479" i="4"/>
  <c r="L4479" i="4"/>
  <c r="M4479" i="4"/>
  <c r="N4479" i="4"/>
  <c r="O4479" i="4"/>
  <c r="P4479" i="4"/>
  <c r="Q4479" i="4"/>
  <c r="R4479" i="4"/>
  <c r="S4479" i="4"/>
  <c r="T4479" i="4"/>
  <c r="B4478" i="4"/>
  <c r="C4478" i="4"/>
  <c r="D4478" i="4"/>
  <c r="J4478" i="4"/>
  <c r="K4478" i="4"/>
  <c r="L4478" i="4"/>
  <c r="M4478" i="4"/>
  <c r="N4478" i="4"/>
  <c r="O4478" i="4"/>
  <c r="P4478" i="4"/>
  <c r="Q4478" i="4"/>
  <c r="R4478" i="4"/>
  <c r="S4478" i="4"/>
  <c r="T4478" i="4"/>
  <c r="B4477" i="4"/>
  <c r="C4477" i="4"/>
  <c r="D4477" i="4"/>
  <c r="J4477" i="4"/>
  <c r="K4477" i="4"/>
  <c r="L4477" i="4"/>
  <c r="M4477" i="4"/>
  <c r="N4477" i="4"/>
  <c r="O4477" i="4"/>
  <c r="P4477" i="4"/>
  <c r="Q4477" i="4"/>
  <c r="R4477" i="4"/>
  <c r="S4477" i="4"/>
  <c r="T4477" i="4"/>
  <c r="B4476" i="4"/>
  <c r="C4476" i="4"/>
  <c r="D4476" i="4"/>
  <c r="J4476" i="4"/>
  <c r="K4476" i="4"/>
  <c r="L4476" i="4"/>
  <c r="M4476" i="4"/>
  <c r="N4476" i="4"/>
  <c r="O4476" i="4"/>
  <c r="P4476" i="4"/>
  <c r="Q4476" i="4"/>
  <c r="R4476" i="4"/>
  <c r="S4476" i="4"/>
  <c r="T4476" i="4"/>
  <c r="B4475" i="4"/>
  <c r="C4475" i="4"/>
  <c r="D4475" i="4"/>
  <c r="J4475" i="4"/>
  <c r="K4475" i="4"/>
  <c r="L4475" i="4"/>
  <c r="M4475" i="4"/>
  <c r="N4475" i="4"/>
  <c r="O4475" i="4"/>
  <c r="P4475" i="4"/>
  <c r="Q4475" i="4"/>
  <c r="R4475" i="4"/>
  <c r="S4475" i="4"/>
  <c r="T4475" i="4"/>
  <c r="B4474" i="4"/>
  <c r="C4474" i="4"/>
  <c r="D4474" i="4"/>
  <c r="J4474" i="4"/>
  <c r="K4474" i="4"/>
  <c r="L4474" i="4"/>
  <c r="M4474" i="4"/>
  <c r="N4474" i="4"/>
  <c r="O4474" i="4"/>
  <c r="P4474" i="4"/>
  <c r="Q4474" i="4"/>
  <c r="R4474" i="4"/>
  <c r="S4474" i="4"/>
  <c r="T4474" i="4"/>
  <c r="B4473" i="4"/>
  <c r="C4473" i="4"/>
  <c r="D4473" i="4"/>
  <c r="J4473" i="4"/>
  <c r="K4473" i="4"/>
  <c r="L4473" i="4"/>
  <c r="M4473" i="4"/>
  <c r="N4473" i="4"/>
  <c r="O4473" i="4"/>
  <c r="P4473" i="4"/>
  <c r="Q4473" i="4"/>
  <c r="R4473" i="4"/>
  <c r="S4473" i="4"/>
  <c r="T4473" i="4"/>
  <c r="B4472" i="4"/>
  <c r="C4472" i="4"/>
  <c r="D4472" i="4"/>
  <c r="J4472" i="4"/>
  <c r="K4472" i="4"/>
  <c r="L4472" i="4"/>
  <c r="M4472" i="4"/>
  <c r="N4472" i="4"/>
  <c r="O4472" i="4"/>
  <c r="P4472" i="4"/>
  <c r="Q4472" i="4"/>
  <c r="R4472" i="4"/>
  <c r="S4472" i="4"/>
  <c r="T4472" i="4"/>
  <c r="B4471" i="4"/>
  <c r="C4471" i="4"/>
  <c r="D4471" i="4"/>
  <c r="J4471" i="4"/>
  <c r="K4471" i="4"/>
  <c r="L4471" i="4"/>
  <c r="M4471" i="4"/>
  <c r="N4471" i="4"/>
  <c r="O4471" i="4"/>
  <c r="P4471" i="4"/>
  <c r="Q4471" i="4"/>
  <c r="R4471" i="4"/>
  <c r="S4471" i="4"/>
  <c r="T4471" i="4"/>
  <c r="B4470" i="4"/>
  <c r="C4470" i="4"/>
  <c r="D4470" i="4"/>
  <c r="J4470" i="4"/>
  <c r="K4470" i="4"/>
  <c r="L4470" i="4"/>
  <c r="M4470" i="4"/>
  <c r="N4470" i="4"/>
  <c r="O4470" i="4"/>
  <c r="P4470" i="4"/>
  <c r="Q4470" i="4"/>
  <c r="R4470" i="4"/>
  <c r="S4470" i="4"/>
  <c r="T4470" i="4"/>
  <c r="B4469" i="4"/>
  <c r="C4469" i="4"/>
  <c r="D4469" i="4"/>
  <c r="J4469" i="4"/>
  <c r="K4469" i="4"/>
  <c r="L4469" i="4"/>
  <c r="M4469" i="4"/>
  <c r="N4469" i="4"/>
  <c r="O4469" i="4"/>
  <c r="P4469" i="4"/>
  <c r="Q4469" i="4"/>
  <c r="R4469" i="4"/>
  <c r="S4469" i="4"/>
  <c r="T4469" i="4"/>
  <c r="B4468" i="4"/>
  <c r="C4468" i="4"/>
  <c r="D4468" i="4"/>
  <c r="J4468" i="4"/>
  <c r="K4468" i="4"/>
  <c r="L4468" i="4"/>
  <c r="M4468" i="4"/>
  <c r="N4468" i="4"/>
  <c r="O4468" i="4"/>
  <c r="P4468" i="4"/>
  <c r="Q4468" i="4"/>
  <c r="R4468" i="4"/>
  <c r="S4468" i="4"/>
  <c r="T4468" i="4"/>
  <c r="B4467" i="4"/>
  <c r="C4467" i="4"/>
  <c r="D4467" i="4"/>
  <c r="J4467" i="4"/>
  <c r="K4467" i="4"/>
  <c r="L4467" i="4"/>
  <c r="M4467" i="4"/>
  <c r="N4467" i="4"/>
  <c r="O4467" i="4"/>
  <c r="P4467" i="4"/>
  <c r="Q4467" i="4"/>
  <c r="R4467" i="4"/>
  <c r="S4467" i="4"/>
  <c r="T4467" i="4"/>
  <c r="B4466" i="4"/>
  <c r="C4466" i="4"/>
  <c r="D4466" i="4"/>
  <c r="J4466" i="4"/>
  <c r="K4466" i="4"/>
  <c r="L4466" i="4"/>
  <c r="M4466" i="4"/>
  <c r="N4466" i="4"/>
  <c r="O4466" i="4"/>
  <c r="P4466" i="4"/>
  <c r="Q4466" i="4"/>
  <c r="R4466" i="4"/>
  <c r="S4466" i="4"/>
  <c r="T4466" i="4"/>
  <c r="B4465" i="4"/>
  <c r="C4465" i="4"/>
  <c r="D4465" i="4"/>
  <c r="J4465" i="4"/>
  <c r="K4465" i="4"/>
  <c r="L4465" i="4"/>
  <c r="M4465" i="4"/>
  <c r="N4465" i="4"/>
  <c r="O4465" i="4"/>
  <c r="P4465" i="4"/>
  <c r="Q4465" i="4"/>
  <c r="R4465" i="4"/>
  <c r="S4465" i="4"/>
  <c r="T4465" i="4"/>
  <c r="B4464" i="4"/>
  <c r="C4464" i="4"/>
  <c r="D4464" i="4"/>
  <c r="J4464" i="4"/>
  <c r="K4464" i="4"/>
  <c r="L4464" i="4"/>
  <c r="M4464" i="4"/>
  <c r="N4464" i="4"/>
  <c r="O4464" i="4"/>
  <c r="P4464" i="4"/>
  <c r="Q4464" i="4"/>
  <c r="R4464" i="4"/>
  <c r="S4464" i="4"/>
  <c r="T4464" i="4"/>
  <c r="B4463" i="4"/>
  <c r="C4463" i="4"/>
  <c r="D4463" i="4"/>
  <c r="J4463" i="4"/>
  <c r="K4463" i="4"/>
  <c r="L4463" i="4"/>
  <c r="M4463" i="4"/>
  <c r="N4463" i="4"/>
  <c r="O4463" i="4"/>
  <c r="P4463" i="4"/>
  <c r="Q4463" i="4"/>
  <c r="R4463" i="4"/>
  <c r="S4463" i="4"/>
  <c r="T4463" i="4"/>
  <c r="B4462" i="4"/>
  <c r="C4462" i="4"/>
  <c r="D4462" i="4"/>
  <c r="J4462" i="4"/>
  <c r="K4462" i="4"/>
  <c r="L4462" i="4"/>
  <c r="M4462" i="4"/>
  <c r="N4462" i="4"/>
  <c r="O4462" i="4"/>
  <c r="P4462" i="4"/>
  <c r="Q4462" i="4"/>
  <c r="R4462" i="4"/>
  <c r="S4462" i="4"/>
  <c r="T4462" i="4"/>
  <c r="B4461" i="4"/>
  <c r="C4461" i="4"/>
  <c r="D4461" i="4"/>
  <c r="J4461" i="4"/>
  <c r="K4461" i="4"/>
  <c r="L4461" i="4"/>
  <c r="M4461" i="4"/>
  <c r="N4461" i="4"/>
  <c r="O4461" i="4"/>
  <c r="P4461" i="4"/>
  <c r="Q4461" i="4"/>
  <c r="R4461" i="4"/>
  <c r="S4461" i="4"/>
  <c r="T4461" i="4"/>
  <c r="B4460" i="4"/>
  <c r="C4460" i="4"/>
  <c r="D4460" i="4"/>
  <c r="J4460" i="4"/>
  <c r="K4460" i="4"/>
  <c r="L4460" i="4"/>
  <c r="M4460" i="4"/>
  <c r="N4460" i="4"/>
  <c r="O4460" i="4"/>
  <c r="P4460" i="4"/>
  <c r="Q4460" i="4"/>
  <c r="R4460" i="4"/>
  <c r="S4460" i="4"/>
  <c r="T4460" i="4"/>
  <c r="B4459" i="4"/>
  <c r="C4459" i="4"/>
  <c r="D4459" i="4"/>
  <c r="J4459" i="4"/>
  <c r="K4459" i="4"/>
  <c r="L4459" i="4"/>
  <c r="M4459" i="4"/>
  <c r="N4459" i="4"/>
  <c r="O4459" i="4"/>
  <c r="P4459" i="4"/>
  <c r="Q4459" i="4"/>
  <c r="R4459" i="4"/>
  <c r="S4459" i="4"/>
  <c r="T4459" i="4"/>
  <c r="B4458" i="4"/>
  <c r="C4458" i="4"/>
  <c r="D4458" i="4"/>
  <c r="J4458" i="4"/>
  <c r="K4458" i="4"/>
  <c r="L4458" i="4"/>
  <c r="M4458" i="4"/>
  <c r="N4458" i="4"/>
  <c r="O4458" i="4"/>
  <c r="P4458" i="4"/>
  <c r="Q4458" i="4"/>
  <c r="R4458" i="4"/>
  <c r="S4458" i="4"/>
  <c r="T4458" i="4"/>
  <c r="B4457" i="4"/>
  <c r="C4457" i="4"/>
  <c r="D4457" i="4"/>
  <c r="J4457" i="4"/>
  <c r="K4457" i="4"/>
  <c r="L4457" i="4"/>
  <c r="M4457" i="4"/>
  <c r="N4457" i="4"/>
  <c r="O4457" i="4"/>
  <c r="P4457" i="4"/>
  <c r="Q4457" i="4"/>
  <c r="R4457" i="4"/>
  <c r="S4457" i="4"/>
  <c r="T4457" i="4"/>
  <c r="B4456" i="4"/>
  <c r="C4456" i="4"/>
  <c r="D4456" i="4"/>
  <c r="J4456" i="4"/>
  <c r="K4456" i="4"/>
  <c r="L4456" i="4"/>
  <c r="M4456" i="4"/>
  <c r="N4456" i="4"/>
  <c r="O4456" i="4"/>
  <c r="P4456" i="4"/>
  <c r="Q4456" i="4"/>
  <c r="R4456" i="4"/>
  <c r="S4456" i="4"/>
  <c r="T4456" i="4"/>
  <c r="B4455" i="4"/>
  <c r="C4455" i="4"/>
  <c r="D4455" i="4"/>
  <c r="J4455" i="4"/>
  <c r="K4455" i="4"/>
  <c r="L4455" i="4"/>
  <c r="M4455" i="4"/>
  <c r="N4455" i="4"/>
  <c r="O4455" i="4"/>
  <c r="P4455" i="4"/>
  <c r="Q4455" i="4"/>
  <c r="R4455" i="4"/>
  <c r="S4455" i="4"/>
  <c r="T4455" i="4"/>
  <c r="B4454" i="4"/>
  <c r="C4454" i="4"/>
  <c r="D4454" i="4"/>
  <c r="J4454" i="4"/>
  <c r="K4454" i="4"/>
  <c r="L4454" i="4"/>
  <c r="M4454" i="4"/>
  <c r="N4454" i="4"/>
  <c r="O4454" i="4"/>
  <c r="P4454" i="4"/>
  <c r="Q4454" i="4"/>
  <c r="R4454" i="4"/>
  <c r="S4454" i="4"/>
  <c r="T4454" i="4"/>
  <c r="B4453" i="4"/>
  <c r="C4453" i="4"/>
  <c r="D4453" i="4"/>
  <c r="J4453" i="4"/>
  <c r="K4453" i="4"/>
  <c r="L4453" i="4"/>
  <c r="M4453" i="4"/>
  <c r="N4453" i="4"/>
  <c r="O4453" i="4"/>
  <c r="P4453" i="4"/>
  <c r="Q4453" i="4"/>
  <c r="R4453" i="4"/>
  <c r="S4453" i="4"/>
  <c r="T4453" i="4"/>
  <c r="B4452" i="4"/>
  <c r="C4452" i="4"/>
  <c r="D4452" i="4"/>
  <c r="J4452" i="4"/>
  <c r="K4452" i="4"/>
  <c r="L4452" i="4"/>
  <c r="M4452" i="4"/>
  <c r="N4452" i="4"/>
  <c r="O4452" i="4"/>
  <c r="P4452" i="4"/>
  <c r="Q4452" i="4"/>
  <c r="R4452" i="4"/>
  <c r="S4452" i="4"/>
  <c r="T4452" i="4"/>
  <c r="B4451" i="4"/>
  <c r="C4451" i="4"/>
  <c r="D4451" i="4"/>
  <c r="J4451" i="4"/>
  <c r="K4451" i="4"/>
  <c r="L4451" i="4"/>
  <c r="M4451" i="4"/>
  <c r="N4451" i="4"/>
  <c r="O4451" i="4"/>
  <c r="P4451" i="4"/>
  <c r="Q4451" i="4"/>
  <c r="R4451" i="4"/>
  <c r="S4451" i="4"/>
  <c r="T4451" i="4"/>
  <c r="B4450" i="4"/>
  <c r="C4450" i="4"/>
  <c r="D4450" i="4"/>
  <c r="J4450" i="4"/>
  <c r="K4450" i="4"/>
  <c r="L4450" i="4"/>
  <c r="M4450" i="4"/>
  <c r="N4450" i="4"/>
  <c r="O4450" i="4"/>
  <c r="P4450" i="4"/>
  <c r="Q4450" i="4"/>
  <c r="R4450" i="4"/>
  <c r="S4450" i="4"/>
  <c r="T4450" i="4"/>
  <c r="B4449" i="4"/>
  <c r="C4449" i="4"/>
  <c r="D4449" i="4"/>
  <c r="J4449" i="4"/>
  <c r="K4449" i="4"/>
  <c r="L4449" i="4"/>
  <c r="M4449" i="4"/>
  <c r="N4449" i="4"/>
  <c r="O4449" i="4"/>
  <c r="P4449" i="4"/>
  <c r="Q4449" i="4"/>
  <c r="R4449" i="4"/>
  <c r="S4449" i="4"/>
  <c r="T4449" i="4"/>
  <c r="B4448" i="4"/>
  <c r="C4448" i="4"/>
  <c r="D4448" i="4"/>
  <c r="J4448" i="4"/>
  <c r="K4448" i="4"/>
  <c r="L4448" i="4"/>
  <c r="M4448" i="4"/>
  <c r="N4448" i="4"/>
  <c r="O4448" i="4"/>
  <c r="P4448" i="4"/>
  <c r="Q4448" i="4"/>
  <c r="R4448" i="4"/>
  <c r="S4448" i="4"/>
  <c r="T4448" i="4"/>
  <c r="B4447" i="4"/>
  <c r="C4447" i="4"/>
  <c r="D4447" i="4"/>
  <c r="J4447" i="4"/>
  <c r="K4447" i="4"/>
  <c r="L4447" i="4"/>
  <c r="M4447" i="4"/>
  <c r="N4447" i="4"/>
  <c r="O4447" i="4"/>
  <c r="P4447" i="4"/>
  <c r="Q4447" i="4"/>
  <c r="R4447" i="4"/>
  <c r="S4447" i="4"/>
  <c r="T4447" i="4"/>
  <c r="B4446" i="4"/>
  <c r="C4446" i="4"/>
  <c r="D4446" i="4"/>
  <c r="J4446" i="4"/>
  <c r="K4446" i="4"/>
  <c r="L4446" i="4"/>
  <c r="M4446" i="4"/>
  <c r="N4446" i="4"/>
  <c r="O4446" i="4"/>
  <c r="P4446" i="4"/>
  <c r="Q4446" i="4"/>
  <c r="R4446" i="4"/>
  <c r="S4446" i="4"/>
  <c r="T4446" i="4"/>
  <c r="B4445" i="4"/>
  <c r="C4445" i="4"/>
  <c r="D4445" i="4"/>
  <c r="J4445" i="4"/>
  <c r="K4445" i="4"/>
  <c r="L4445" i="4"/>
  <c r="M4445" i="4"/>
  <c r="N4445" i="4"/>
  <c r="O4445" i="4"/>
  <c r="P4445" i="4"/>
  <c r="Q4445" i="4"/>
  <c r="R4445" i="4"/>
  <c r="S4445" i="4"/>
  <c r="T4445" i="4"/>
  <c r="B4444" i="4"/>
  <c r="C4444" i="4"/>
  <c r="D4444" i="4"/>
  <c r="J4444" i="4"/>
  <c r="K4444" i="4"/>
  <c r="L4444" i="4"/>
  <c r="M4444" i="4"/>
  <c r="N4444" i="4"/>
  <c r="O4444" i="4"/>
  <c r="P4444" i="4"/>
  <c r="Q4444" i="4"/>
  <c r="R4444" i="4"/>
  <c r="S4444" i="4"/>
  <c r="T4444" i="4"/>
  <c r="B4443" i="4"/>
  <c r="C4443" i="4"/>
  <c r="D4443" i="4"/>
  <c r="J4443" i="4"/>
  <c r="K4443" i="4"/>
  <c r="L4443" i="4"/>
  <c r="M4443" i="4"/>
  <c r="N4443" i="4"/>
  <c r="O4443" i="4"/>
  <c r="P4443" i="4"/>
  <c r="Q4443" i="4"/>
  <c r="R4443" i="4"/>
  <c r="S4443" i="4"/>
  <c r="T4443" i="4"/>
  <c r="B4442" i="4"/>
  <c r="C4442" i="4"/>
  <c r="D4442" i="4"/>
  <c r="J4442" i="4"/>
  <c r="K4442" i="4"/>
  <c r="L4442" i="4"/>
  <c r="M4442" i="4"/>
  <c r="N4442" i="4"/>
  <c r="O4442" i="4"/>
  <c r="P4442" i="4"/>
  <c r="Q4442" i="4"/>
  <c r="R4442" i="4"/>
  <c r="S4442" i="4"/>
  <c r="T4442" i="4"/>
  <c r="B4441" i="4"/>
  <c r="C4441" i="4"/>
  <c r="D4441" i="4"/>
  <c r="J4441" i="4"/>
  <c r="K4441" i="4"/>
  <c r="L4441" i="4"/>
  <c r="M4441" i="4"/>
  <c r="N4441" i="4"/>
  <c r="O4441" i="4"/>
  <c r="P4441" i="4"/>
  <c r="Q4441" i="4"/>
  <c r="R4441" i="4"/>
  <c r="S4441" i="4"/>
  <c r="T4441" i="4"/>
  <c r="B4440" i="4"/>
  <c r="C4440" i="4"/>
  <c r="D4440" i="4"/>
  <c r="J4440" i="4"/>
  <c r="K4440" i="4"/>
  <c r="L4440" i="4"/>
  <c r="M4440" i="4"/>
  <c r="N4440" i="4"/>
  <c r="O4440" i="4"/>
  <c r="P4440" i="4"/>
  <c r="Q4440" i="4"/>
  <c r="R4440" i="4"/>
  <c r="S4440" i="4"/>
  <c r="T4440" i="4"/>
  <c r="B4439" i="4"/>
  <c r="C4439" i="4"/>
  <c r="D4439" i="4"/>
  <c r="J4439" i="4"/>
  <c r="K4439" i="4"/>
  <c r="L4439" i="4"/>
  <c r="M4439" i="4"/>
  <c r="N4439" i="4"/>
  <c r="O4439" i="4"/>
  <c r="P4439" i="4"/>
  <c r="Q4439" i="4"/>
  <c r="R4439" i="4"/>
  <c r="S4439" i="4"/>
  <c r="T4439" i="4"/>
  <c r="B4438" i="4"/>
  <c r="C4438" i="4"/>
  <c r="D4438" i="4"/>
  <c r="J4438" i="4"/>
  <c r="K4438" i="4"/>
  <c r="L4438" i="4"/>
  <c r="M4438" i="4"/>
  <c r="N4438" i="4"/>
  <c r="O4438" i="4"/>
  <c r="P4438" i="4"/>
  <c r="Q4438" i="4"/>
  <c r="R4438" i="4"/>
  <c r="S4438" i="4"/>
  <c r="T4438" i="4"/>
  <c r="B4437" i="4"/>
  <c r="C4437" i="4"/>
  <c r="D4437" i="4"/>
  <c r="J4437" i="4"/>
  <c r="K4437" i="4"/>
  <c r="L4437" i="4"/>
  <c r="M4437" i="4"/>
  <c r="N4437" i="4"/>
  <c r="O4437" i="4"/>
  <c r="P4437" i="4"/>
  <c r="Q4437" i="4"/>
  <c r="R4437" i="4"/>
  <c r="S4437" i="4"/>
  <c r="T4437" i="4"/>
  <c r="B4436" i="4"/>
  <c r="C4436" i="4"/>
  <c r="D4436" i="4"/>
  <c r="J4436" i="4"/>
  <c r="K4436" i="4"/>
  <c r="L4436" i="4"/>
  <c r="M4436" i="4"/>
  <c r="N4436" i="4"/>
  <c r="O4436" i="4"/>
  <c r="P4436" i="4"/>
  <c r="Q4436" i="4"/>
  <c r="R4436" i="4"/>
  <c r="S4436" i="4"/>
  <c r="T4436" i="4"/>
  <c r="B4435" i="4"/>
  <c r="C4435" i="4"/>
  <c r="D4435" i="4"/>
  <c r="J4435" i="4"/>
  <c r="K4435" i="4"/>
  <c r="L4435" i="4"/>
  <c r="M4435" i="4"/>
  <c r="N4435" i="4"/>
  <c r="O4435" i="4"/>
  <c r="P4435" i="4"/>
  <c r="Q4435" i="4"/>
  <c r="R4435" i="4"/>
  <c r="S4435" i="4"/>
  <c r="T4435" i="4"/>
  <c r="B4434" i="4"/>
  <c r="C4434" i="4"/>
  <c r="D4434" i="4"/>
  <c r="J4434" i="4"/>
  <c r="K4434" i="4"/>
  <c r="L4434" i="4"/>
  <c r="M4434" i="4"/>
  <c r="N4434" i="4"/>
  <c r="O4434" i="4"/>
  <c r="P4434" i="4"/>
  <c r="Q4434" i="4"/>
  <c r="R4434" i="4"/>
  <c r="S4434" i="4"/>
  <c r="T4434" i="4"/>
  <c r="B4433" i="4"/>
  <c r="C4433" i="4"/>
  <c r="D4433" i="4"/>
  <c r="J4433" i="4"/>
  <c r="K4433" i="4"/>
  <c r="L4433" i="4"/>
  <c r="M4433" i="4"/>
  <c r="N4433" i="4"/>
  <c r="O4433" i="4"/>
  <c r="P4433" i="4"/>
  <c r="Q4433" i="4"/>
  <c r="R4433" i="4"/>
  <c r="S4433" i="4"/>
  <c r="T4433" i="4"/>
  <c r="B4432" i="4"/>
  <c r="C4432" i="4"/>
  <c r="D4432" i="4"/>
  <c r="J4432" i="4"/>
  <c r="K4432" i="4"/>
  <c r="L4432" i="4"/>
  <c r="M4432" i="4"/>
  <c r="N4432" i="4"/>
  <c r="O4432" i="4"/>
  <c r="P4432" i="4"/>
  <c r="Q4432" i="4"/>
  <c r="R4432" i="4"/>
  <c r="S4432" i="4"/>
  <c r="T4432" i="4"/>
  <c r="B4431" i="4"/>
  <c r="C4431" i="4"/>
  <c r="D4431" i="4"/>
  <c r="J4431" i="4"/>
  <c r="K4431" i="4"/>
  <c r="L4431" i="4"/>
  <c r="M4431" i="4"/>
  <c r="N4431" i="4"/>
  <c r="O4431" i="4"/>
  <c r="P4431" i="4"/>
  <c r="Q4431" i="4"/>
  <c r="R4431" i="4"/>
  <c r="S4431" i="4"/>
  <c r="T4431" i="4"/>
  <c r="B4430" i="4"/>
  <c r="C4430" i="4"/>
  <c r="D4430" i="4"/>
  <c r="J4430" i="4"/>
  <c r="K4430" i="4"/>
  <c r="L4430" i="4"/>
  <c r="M4430" i="4"/>
  <c r="N4430" i="4"/>
  <c r="O4430" i="4"/>
  <c r="P4430" i="4"/>
  <c r="Q4430" i="4"/>
  <c r="R4430" i="4"/>
  <c r="S4430" i="4"/>
  <c r="T4430" i="4"/>
  <c r="B4429" i="4"/>
  <c r="C4429" i="4"/>
  <c r="D4429" i="4"/>
  <c r="J4429" i="4"/>
  <c r="K4429" i="4"/>
  <c r="L4429" i="4"/>
  <c r="M4429" i="4"/>
  <c r="N4429" i="4"/>
  <c r="O4429" i="4"/>
  <c r="P4429" i="4"/>
  <c r="Q4429" i="4"/>
  <c r="R4429" i="4"/>
  <c r="S4429" i="4"/>
  <c r="T4429" i="4"/>
  <c r="B4428" i="4"/>
  <c r="C4428" i="4"/>
  <c r="D4428" i="4"/>
  <c r="J4428" i="4"/>
  <c r="K4428" i="4"/>
  <c r="L4428" i="4"/>
  <c r="M4428" i="4"/>
  <c r="N4428" i="4"/>
  <c r="O4428" i="4"/>
  <c r="P4428" i="4"/>
  <c r="Q4428" i="4"/>
  <c r="R4428" i="4"/>
  <c r="S4428" i="4"/>
  <c r="T4428" i="4"/>
  <c r="B4427" i="4"/>
  <c r="C4427" i="4"/>
  <c r="D4427" i="4"/>
  <c r="J4427" i="4"/>
  <c r="K4427" i="4"/>
  <c r="L4427" i="4"/>
  <c r="M4427" i="4"/>
  <c r="N4427" i="4"/>
  <c r="O4427" i="4"/>
  <c r="P4427" i="4"/>
  <c r="Q4427" i="4"/>
  <c r="R4427" i="4"/>
  <c r="S4427" i="4"/>
  <c r="T4427" i="4"/>
  <c r="B4426" i="4"/>
  <c r="C4426" i="4"/>
  <c r="D4426" i="4"/>
  <c r="J4426" i="4"/>
  <c r="K4426" i="4"/>
  <c r="L4426" i="4"/>
  <c r="M4426" i="4"/>
  <c r="N4426" i="4"/>
  <c r="O4426" i="4"/>
  <c r="P4426" i="4"/>
  <c r="Q4426" i="4"/>
  <c r="R4426" i="4"/>
  <c r="S4426" i="4"/>
  <c r="T4426" i="4"/>
  <c r="B4425" i="4"/>
  <c r="C4425" i="4"/>
  <c r="D4425" i="4"/>
  <c r="J4425" i="4"/>
  <c r="K4425" i="4"/>
  <c r="L4425" i="4"/>
  <c r="M4425" i="4"/>
  <c r="N4425" i="4"/>
  <c r="O4425" i="4"/>
  <c r="P4425" i="4"/>
  <c r="Q4425" i="4"/>
  <c r="R4425" i="4"/>
  <c r="S4425" i="4"/>
  <c r="T4425" i="4"/>
  <c r="B4424" i="4"/>
  <c r="C4424" i="4"/>
  <c r="D4424" i="4"/>
  <c r="J4424" i="4"/>
  <c r="K4424" i="4"/>
  <c r="L4424" i="4"/>
  <c r="M4424" i="4"/>
  <c r="N4424" i="4"/>
  <c r="O4424" i="4"/>
  <c r="P4424" i="4"/>
  <c r="Q4424" i="4"/>
  <c r="R4424" i="4"/>
  <c r="S4424" i="4"/>
  <c r="T4424" i="4"/>
  <c r="B4423" i="4"/>
  <c r="C4423" i="4"/>
  <c r="D4423" i="4"/>
  <c r="J4423" i="4"/>
  <c r="K4423" i="4"/>
  <c r="L4423" i="4"/>
  <c r="M4423" i="4"/>
  <c r="N4423" i="4"/>
  <c r="O4423" i="4"/>
  <c r="P4423" i="4"/>
  <c r="Q4423" i="4"/>
  <c r="R4423" i="4"/>
  <c r="S4423" i="4"/>
  <c r="T4423" i="4"/>
  <c r="L2905" i="3"/>
  <c r="M2905" i="3"/>
  <c r="L2963" i="3"/>
  <c r="M2963" i="3"/>
  <c r="L2962" i="3"/>
  <c r="M2962" i="3"/>
  <c r="L2961" i="3"/>
  <c r="M2961" i="3"/>
  <c r="L2960" i="3"/>
  <c r="M2960" i="3"/>
  <c r="L2959" i="3"/>
  <c r="M2959" i="3"/>
  <c r="K471" i="2"/>
  <c r="L471" i="2"/>
  <c r="M471" i="2"/>
  <c r="K470" i="2"/>
  <c r="L470" i="2"/>
  <c r="M470" i="2"/>
  <c r="K469" i="2"/>
  <c r="L469" i="2"/>
  <c r="M469" i="2"/>
  <c r="K468" i="2"/>
  <c r="L468" i="2"/>
  <c r="M468" i="2"/>
  <c r="K467" i="2"/>
  <c r="L467" i="2"/>
  <c r="M467" i="2"/>
  <c r="K466" i="2"/>
  <c r="L466" i="2"/>
  <c r="M466" i="2"/>
  <c r="K465" i="2"/>
  <c r="L465" i="2"/>
  <c r="M465" i="2"/>
  <c r="K464" i="2"/>
  <c r="L464" i="2"/>
  <c r="M464" i="2"/>
  <c r="K463" i="2"/>
  <c r="L463" i="2"/>
  <c r="M463" i="2"/>
  <c r="K462" i="2"/>
  <c r="L462" i="2"/>
  <c r="M462" i="2"/>
  <c r="K461" i="2"/>
  <c r="L461" i="2"/>
  <c r="M461" i="2"/>
  <c r="K460" i="2"/>
  <c r="L460" i="2"/>
  <c r="M460" i="2"/>
  <c r="K459" i="2"/>
  <c r="L459" i="2"/>
  <c r="M459" i="2"/>
  <c r="L2958" i="3"/>
  <c r="M2958" i="3"/>
  <c r="L2957" i="3"/>
  <c r="M2957" i="3"/>
  <c r="L2956" i="3"/>
  <c r="M2956" i="3"/>
  <c r="L2955" i="3"/>
  <c r="M2955" i="3"/>
  <c r="L2954" i="3"/>
  <c r="M2954" i="3"/>
  <c r="L2953" i="3"/>
  <c r="M2953" i="3"/>
  <c r="L2952" i="3"/>
  <c r="M2952" i="3"/>
  <c r="L2951" i="3"/>
  <c r="M2951" i="3"/>
  <c r="L2950" i="3"/>
  <c r="M2950" i="3"/>
  <c r="L2949" i="3"/>
  <c r="M2949" i="3"/>
  <c r="L2948" i="3"/>
  <c r="M2948" i="3"/>
  <c r="L2947" i="3"/>
  <c r="M2947" i="3"/>
  <c r="L2946" i="3"/>
  <c r="M2946" i="3"/>
  <c r="L2945" i="3"/>
  <c r="M2945" i="3"/>
  <c r="L2944" i="3"/>
  <c r="M2944" i="3"/>
  <c r="L2943" i="3"/>
  <c r="M2943" i="3"/>
  <c r="L2942" i="3"/>
  <c r="M2942" i="3"/>
  <c r="L2941" i="3"/>
  <c r="M2941" i="3"/>
  <c r="L2940" i="3"/>
  <c r="M2940" i="3"/>
  <c r="L2939" i="3"/>
  <c r="M2939" i="3"/>
  <c r="L2938" i="3"/>
  <c r="M2938" i="3"/>
  <c r="L2937" i="3"/>
  <c r="M2937" i="3"/>
  <c r="L2936" i="3"/>
  <c r="M2936" i="3"/>
  <c r="L2935" i="3"/>
  <c r="M2935" i="3"/>
  <c r="L2934" i="3"/>
  <c r="M2934" i="3"/>
  <c r="L2933" i="3"/>
  <c r="M2933" i="3"/>
  <c r="L2932" i="3"/>
  <c r="M2932" i="3"/>
  <c r="L2931" i="3"/>
  <c r="M2931" i="3"/>
  <c r="L2930" i="3"/>
  <c r="M2930" i="3"/>
  <c r="L2929" i="3"/>
  <c r="M2929" i="3"/>
  <c r="L2928" i="3"/>
  <c r="M2928" i="3"/>
  <c r="L2927" i="3"/>
  <c r="M2927" i="3"/>
  <c r="L2926" i="3"/>
  <c r="M2926" i="3"/>
  <c r="L2925" i="3"/>
  <c r="M2925" i="3"/>
  <c r="L2924" i="3"/>
  <c r="M2924" i="3"/>
  <c r="L2923" i="3"/>
  <c r="M2923" i="3"/>
  <c r="L2922" i="3"/>
  <c r="M2922" i="3"/>
  <c r="L2921" i="3"/>
  <c r="M2921" i="3"/>
  <c r="K458" i="2"/>
  <c r="L458" i="2"/>
  <c r="M458" i="2"/>
  <c r="L2920" i="3"/>
  <c r="M2920" i="3"/>
  <c r="L2919" i="3"/>
  <c r="M2919" i="3"/>
  <c r="L2918" i="3"/>
  <c r="M2918" i="3"/>
  <c r="L2917" i="3"/>
  <c r="M2917" i="3"/>
  <c r="L2916" i="3"/>
  <c r="M2916" i="3"/>
  <c r="L2915" i="3"/>
  <c r="M2915" i="3"/>
  <c r="L2914" i="3"/>
  <c r="M2914" i="3"/>
  <c r="L2912" i="3"/>
  <c r="M2912" i="3"/>
  <c r="L2913" i="3"/>
  <c r="M2913" i="3"/>
  <c r="L2911" i="3"/>
  <c r="M2911" i="3"/>
  <c r="L2910" i="3"/>
  <c r="M2910" i="3"/>
  <c r="L2909" i="3"/>
  <c r="M2909" i="3"/>
  <c r="L2908" i="3"/>
  <c r="M2908" i="3"/>
  <c r="L2907" i="3"/>
  <c r="M2907" i="3"/>
  <c r="L2906" i="3"/>
  <c r="M2906" i="3"/>
  <c r="L2904" i="3"/>
  <c r="M2904" i="3"/>
  <c r="L2903" i="3"/>
  <c r="M2903" i="3"/>
  <c r="L2902" i="3"/>
  <c r="M2902" i="3"/>
  <c r="L2901" i="3"/>
  <c r="M2901" i="3"/>
  <c r="L2900" i="3"/>
  <c r="M2900" i="3"/>
  <c r="L2899" i="3"/>
  <c r="M2899" i="3"/>
  <c r="L2898" i="3"/>
  <c r="M2898" i="3"/>
  <c r="L2897" i="3"/>
  <c r="M2897" i="3"/>
  <c r="L2896" i="3"/>
  <c r="M2896" i="3"/>
  <c r="L2895" i="3"/>
  <c r="M2895" i="3"/>
  <c r="L2894" i="3"/>
  <c r="M2894" i="3"/>
  <c r="L2893" i="3"/>
  <c r="M2893" i="3"/>
  <c r="L2892" i="3"/>
  <c r="M2892" i="3"/>
  <c r="L2891" i="3"/>
  <c r="M2891" i="3"/>
  <c r="L2890" i="3"/>
  <c r="M2890" i="3"/>
  <c r="L2889" i="3"/>
  <c r="M2889" i="3"/>
  <c r="L2888" i="3"/>
  <c r="M2888" i="3"/>
  <c r="L2887" i="3"/>
  <c r="M2887" i="3"/>
  <c r="L2886" i="3"/>
  <c r="M2886" i="3"/>
  <c r="L2885" i="3"/>
  <c r="M2885" i="3"/>
  <c r="L2884" i="3"/>
  <c r="M2884" i="3"/>
  <c r="L2883" i="3"/>
  <c r="M2883" i="3"/>
  <c r="L2882" i="3"/>
  <c r="M2882" i="3"/>
  <c r="L2881" i="3"/>
  <c r="M2881" i="3"/>
  <c r="B4421" i="4"/>
  <c r="C4421" i="4"/>
  <c r="D4421" i="4"/>
  <c r="J4421" i="4"/>
  <c r="K4421" i="4"/>
  <c r="L4421" i="4"/>
  <c r="M4421" i="4"/>
  <c r="N4421" i="4"/>
  <c r="O4421" i="4"/>
  <c r="P4421" i="4"/>
  <c r="Q4421" i="4"/>
  <c r="R4421" i="4"/>
  <c r="S4421" i="4"/>
  <c r="T4421" i="4"/>
  <c r="B4420" i="4"/>
  <c r="C4420" i="4"/>
  <c r="D4420" i="4"/>
  <c r="J4420" i="4"/>
  <c r="K4420" i="4"/>
  <c r="L4420" i="4"/>
  <c r="M4420" i="4"/>
  <c r="N4420" i="4"/>
  <c r="O4420" i="4"/>
  <c r="P4420" i="4"/>
  <c r="Q4420" i="4"/>
  <c r="R4420" i="4"/>
  <c r="S4420" i="4"/>
  <c r="T4420" i="4"/>
  <c r="B4419" i="4"/>
  <c r="C4419" i="4"/>
  <c r="D4419" i="4"/>
  <c r="J4419" i="4"/>
  <c r="K4419" i="4"/>
  <c r="L4419" i="4"/>
  <c r="M4419" i="4"/>
  <c r="N4419" i="4"/>
  <c r="O4419" i="4"/>
  <c r="P4419" i="4"/>
  <c r="Q4419" i="4"/>
  <c r="R4419" i="4"/>
  <c r="S4419" i="4"/>
  <c r="T4419" i="4"/>
  <c r="B4418" i="4"/>
  <c r="C4418" i="4"/>
  <c r="D4418" i="4"/>
  <c r="J4418" i="4"/>
  <c r="K4418" i="4"/>
  <c r="L4418" i="4"/>
  <c r="M4418" i="4"/>
  <c r="N4418" i="4"/>
  <c r="O4418" i="4"/>
  <c r="P4418" i="4"/>
  <c r="Q4418" i="4"/>
  <c r="R4418" i="4"/>
  <c r="S4418" i="4"/>
  <c r="T4418" i="4"/>
  <c r="B4417" i="4"/>
  <c r="C4417" i="4"/>
  <c r="D4417" i="4"/>
  <c r="J4417" i="4"/>
  <c r="K4417" i="4"/>
  <c r="L4417" i="4"/>
  <c r="M4417" i="4"/>
  <c r="N4417" i="4"/>
  <c r="O4417" i="4"/>
  <c r="P4417" i="4"/>
  <c r="Q4417" i="4"/>
  <c r="R4417" i="4"/>
  <c r="S4417" i="4"/>
  <c r="T4417" i="4"/>
  <c r="B4416" i="4"/>
  <c r="C4416" i="4"/>
  <c r="D4416" i="4"/>
  <c r="J4416" i="4"/>
  <c r="K4416" i="4"/>
  <c r="L4416" i="4"/>
  <c r="M4416" i="4"/>
  <c r="N4416" i="4"/>
  <c r="O4416" i="4"/>
  <c r="P4416" i="4"/>
  <c r="Q4416" i="4"/>
  <c r="R4416" i="4"/>
  <c r="S4416" i="4"/>
  <c r="T4416" i="4"/>
  <c r="B4415" i="4"/>
  <c r="C4415" i="4"/>
  <c r="D4415" i="4"/>
  <c r="J4415" i="4"/>
  <c r="K4415" i="4"/>
  <c r="L4415" i="4"/>
  <c r="M4415" i="4"/>
  <c r="N4415" i="4"/>
  <c r="O4415" i="4"/>
  <c r="P4415" i="4"/>
  <c r="Q4415" i="4"/>
  <c r="R4415" i="4"/>
  <c r="S4415" i="4"/>
  <c r="T4415" i="4"/>
  <c r="B4414" i="4"/>
  <c r="C4414" i="4"/>
  <c r="D4414" i="4"/>
  <c r="J4414" i="4"/>
  <c r="K4414" i="4"/>
  <c r="L4414" i="4"/>
  <c r="M4414" i="4"/>
  <c r="N4414" i="4"/>
  <c r="O4414" i="4"/>
  <c r="P4414" i="4"/>
  <c r="Q4414" i="4"/>
  <c r="R4414" i="4"/>
  <c r="S4414" i="4"/>
  <c r="T4414" i="4"/>
  <c r="B4413" i="4"/>
  <c r="C4413" i="4"/>
  <c r="D4413" i="4"/>
  <c r="J4413" i="4"/>
  <c r="K4413" i="4"/>
  <c r="L4413" i="4"/>
  <c r="M4413" i="4"/>
  <c r="N4413" i="4"/>
  <c r="O4413" i="4"/>
  <c r="P4413" i="4"/>
  <c r="Q4413" i="4"/>
  <c r="R4413" i="4"/>
  <c r="S4413" i="4"/>
  <c r="T4413" i="4"/>
  <c r="B4412" i="4"/>
  <c r="C4412" i="4"/>
  <c r="D4412" i="4"/>
  <c r="J4412" i="4"/>
  <c r="K4412" i="4"/>
  <c r="L4412" i="4"/>
  <c r="M4412" i="4"/>
  <c r="N4412" i="4"/>
  <c r="O4412" i="4"/>
  <c r="P4412" i="4"/>
  <c r="Q4412" i="4"/>
  <c r="R4412" i="4"/>
  <c r="S4412" i="4"/>
  <c r="T4412" i="4"/>
  <c r="B4411" i="4"/>
  <c r="C4411" i="4"/>
  <c r="D4411" i="4"/>
  <c r="J4411" i="4"/>
  <c r="K4411" i="4"/>
  <c r="L4411" i="4"/>
  <c r="M4411" i="4"/>
  <c r="N4411" i="4"/>
  <c r="O4411" i="4"/>
  <c r="P4411" i="4"/>
  <c r="Q4411" i="4"/>
  <c r="R4411" i="4"/>
  <c r="S4411" i="4"/>
  <c r="T4411" i="4"/>
  <c r="B4410" i="4"/>
  <c r="C4410" i="4"/>
  <c r="D4410" i="4"/>
  <c r="J4410" i="4"/>
  <c r="K4410" i="4"/>
  <c r="L4410" i="4"/>
  <c r="M4410" i="4"/>
  <c r="N4410" i="4"/>
  <c r="O4410" i="4"/>
  <c r="P4410" i="4"/>
  <c r="Q4410" i="4"/>
  <c r="R4410" i="4"/>
  <c r="S4410" i="4"/>
  <c r="T4410" i="4"/>
  <c r="B4409" i="4"/>
  <c r="C4409" i="4"/>
  <c r="D4409" i="4"/>
  <c r="J4409" i="4"/>
  <c r="K4409" i="4"/>
  <c r="L4409" i="4"/>
  <c r="M4409" i="4"/>
  <c r="N4409" i="4"/>
  <c r="O4409" i="4"/>
  <c r="P4409" i="4"/>
  <c r="Q4409" i="4"/>
  <c r="R4409" i="4"/>
  <c r="S4409" i="4"/>
  <c r="T4409" i="4"/>
  <c r="B4408" i="4"/>
  <c r="C4408" i="4"/>
  <c r="D4408" i="4"/>
  <c r="J4408" i="4"/>
  <c r="K4408" i="4"/>
  <c r="L4408" i="4"/>
  <c r="M4408" i="4"/>
  <c r="N4408" i="4"/>
  <c r="O4408" i="4"/>
  <c r="P4408" i="4"/>
  <c r="Q4408" i="4"/>
  <c r="R4408" i="4"/>
  <c r="S4408" i="4"/>
  <c r="T4408" i="4"/>
  <c r="B4407" i="4"/>
  <c r="C4407" i="4"/>
  <c r="D4407" i="4"/>
  <c r="J4407" i="4"/>
  <c r="K4407" i="4"/>
  <c r="L4407" i="4"/>
  <c r="M4407" i="4"/>
  <c r="N4407" i="4"/>
  <c r="O4407" i="4"/>
  <c r="P4407" i="4"/>
  <c r="Q4407" i="4"/>
  <c r="R4407" i="4"/>
  <c r="S4407" i="4"/>
  <c r="T4407" i="4"/>
  <c r="B4406" i="4"/>
  <c r="C4406" i="4"/>
  <c r="D4406" i="4"/>
  <c r="J4406" i="4"/>
  <c r="K4406" i="4"/>
  <c r="L4406" i="4"/>
  <c r="M4406" i="4"/>
  <c r="N4406" i="4"/>
  <c r="O4406" i="4"/>
  <c r="P4406" i="4"/>
  <c r="Q4406" i="4"/>
  <c r="R4406" i="4"/>
  <c r="S4406" i="4"/>
  <c r="T4406" i="4"/>
  <c r="B4405" i="4"/>
  <c r="C4405" i="4"/>
  <c r="D4405" i="4"/>
  <c r="J4405" i="4"/>
  <c r="K4405" i="4"/>
  <c r="L4405" i="4"/>
  <c r="M4405" i="4"/>
  <c r="N4405" i="4"/>
  <c r="O4405" i="4"/>
  <c r="P4405" i="4"/>
  <c r="Q4405" i="4"/>
  <c r="R4405" i="4"/>
  <c r="S4405" i="4"/>
  <c r="T4405" i="4"/>
  <c r="B4404" i="4"/>
  <c r="C4404" i="4"/>
  <c r="D4404" i="4"/>
  <c r="J4404" i="4"/>
  <c r="K4404" i="4"/>
  <c r="L4404" i="4"/>
  <c r="M4404" i="4"/>
  <c r="N4404" i="4"/>
  <c r="O4404" i="4"/>
  <c r="P4404" i="4"/>
  <c r="Q4404" i="4"/>
  <c r="R4404" i="4"/>
  <c r="S4404" i="4"/>
  <c r="T4404" i="4"/>
  <c r="B4403" i="4"/>
  <c r="C4403" i="4"/>
  <c r="D4403" i="4"/>
  <c r="J4403" i="4"/>
  <c r="K4403" i="4"/>
  <c r="L4403" i="4"/>
  <c r="M4403" i="4"/>
  <c r="N4403" i="4"/>
  <c r="O4403" i="4"/>
  <c r="P4403" i="4"/>
  <c r="Q4403" i="4"/>
  <c r="R4403" i="4"/>
  <c r="S4403" i="4"/>
  <c r="T4403" i="4"/>
  <c r="B4402" i="4"/>
  <c r="C4402" i="4"/>
  <c r="D4402" i="4"/>
  <c r="J4402" i="4"/>
  <c r="K4402" i="4"/>
  <c r="L4402" i="4"/>
  <c r="M4402" i="4"/>
  <c r="N4402" i="4"/>
  <c r="O4402" i="4"/>
  <c r="P4402" i="4"/>
  <c r="Q4402" i="4"/>
  <c r="R4402" i="4"/>
  <c r="S4402" i="4"/>
  <c r="T4402" i="4"/>
  <c r="B4401" i="4"/>
  <c r="C4401" i="4"/>
  <c r="D4401" i="4"/>
  <c r="J4401" i="4"/>
  <c r="K4401" i="4"/>
  <c r="L4401" i="4"/>
  <c r="M4401" i="4"/>
  <c r="N4401" i="4"/>
  <c r="O4401" i="4"/>
  <c r="P4401" i="4"/>
  <c r="Q4401" i="4"/>
  <c r="R4401" i="4"/>
  <c r="S4401" i="4"/>
  <c r="T4401" i="4"/>
  <c r="B4400" i="4"/>
  <c r="C4400" i="4"/>
  <c r="D4400" i="4"/>
  <c r="J4400" i="4"/>
  <c r="K4400" i="4"/>
  <c r="L4400" i="4"/>
  <c r="M4400" i="4"/>
  <c r="N4400" i="4"/>
  <c r="O4400" i="4"/>
  <c r="P4400" i="4"/>
  <c r="Q4400" i="4"/>
  <c r="R4400" i="4"/>
  <c r="S4400" i="4"/>
  <c r="T4400" i="4"/>
  <c r="B4399" i="4"/>
  <c r="C4399" i="4"/>
  <c r="D4399" i="4"/>
  <c r="J4399" i="4"/>
  <c r="K4399" i="4"/>
  <c r="L4399" i="4"/>
  <c r="M4399" i="4"/>
  <c r="N4399" i="4"/>
  <c r="O4399" i="4"/>
  <c r="P4399" i="4"/>
  <c r="Q4399" i="4"/>
  <c r="R4399" i="4"/>
  <c r="S4399" i="4"/>
  <c r="T4399" i="4"/>
  <c r="B4398" i="4"/>
  <c r="C4398" i="4"/>
  <c r="D4398" i="4"/>
  <c r="J4398" i="4"/>
  <c r="K4398" i="4"/>
  <c r="L4398" i="4"/>
  <c r="M4398" i="4"/>
  <c r="N4398" i="4"/>
  <c r="O4398" i="4"/>
  <c r="P4398" i="4"/>
  <c r="Q4398" i="4"/>
  <c r="R4398" i="4"/>
  <c r="S4398" i="4"/>
  <c r="T4398" i="4"/>
  <c r="B4397" i="4"/>
  <c r="C4397" i="4"/>
  <c r="D4397" i="4"/>
  <c r="J4397" i="4"/>
  <c r="K4397" i="4"/>
  <c r="L4397" i="4"/>
  <c r="M4397" i="4"/>
  <c r="N4397" i="4"/>
  <c r="O4397" i="4"/>
  <c r="P4397" i="4"/>
  <c r="Q4397" i="4"/>
  <c r="R4397" i="4"/>
  <c r="S4397" i="4"/>
  <c r="T4397" i="4"/>
  <c r="B4396" i="4"/>
  <c r="C4396" i="4"/>
  <c r="D4396" i="4"/>
  <c r="J4396" i="4"/>
  <c r="K4396" i="4"/>
  <c r="L4396" i="4"/>
  <c r="M4396" i="4"/>
  <c r="N4396" i="4"/>
  <c r="O4396" i="4"/>
  <c r="P4396" i="4"/>
  <c r="Q4396" i="4"/>
  <c r="R4396" i="4"/>
  <c r="S4396" i="4"/>
  <c r="T4396" i="4"/>
  <c r="B4395" i="4"/>
  <c r="C4395" i="4"/>
  <c r="D4395" i="4"/>
  <c r="J4395" i="4"/>
  <c r="K4395" i="4"/>
  <c r="L4395" i="4"/>
  <c r="M4395" i="4"/>
  <c r="N4395" i="4"/>
  <c r="O4395" i="4"/>
  <c r="P4395" i="4"/>
  <c r="Q4395" i="4"/>
  <c r="R4395" i="4"/>
  <c r="S4395" i="4"/>
  <c r="T4395" i="4"/>
  <c r="B4394" i="4"/>
  <c r="C4394" i="4"/>
  <c r="D4394" i="4"/>
  <c r="J4394" i="4"/>
  <c r="K4394" i="4"/>
  <c r="L4394" i="4"/>
  <c r="M4394" i="4"/>
  <c r="N4394" i="4"/>
  <c r="O4394" i="4"/>
  <c r="P4394" i="4"/>
  <c r="Q4394" i="4"/>
  <c r="R4394" i="4"/>
  <c r="S4394" i="4"/>
  <c r="T4394" i="4"/>
  <c r="B4393" i="4"/>
  <c r="C4393" i="4"/>
  <c r="D4393" i="4"/>
  <c r="J4393" i="4"/>
  <c r="K4393" i="4"/>
  <c r="L4393" i="4"/>
  <c r="M4393" i="4"/>
  <c r="N4393" i="4"/>
  <c r="O4393" i="4"/>
  <c r="P4393" i="4"/>
  <c r="Q4393" i="4"/>
  <c r="R4393" i="4"/>
  <c r="S4393" i="4"/>
  <c r="T4393" i="4"/>
  <c r="B4392" i="4"/>
  <c r="C4392" i="4"/>
  <c r="D4392" i="4"/>
  <c r="J4392" i="4"/>
  <c r="K4392" i="4"/>
  <c r="L4392" i="4"/>
  <c r="M4392" i="4"/>
  <c r="N4392" i="4"/>
  <c r="O4392" i="4"/>
  <c r="P4392" i="4"/>
  <c r="Q4392" i="4"/>
  <c r="R4392" i="4"/>
  <c r="S4392" i="4"/>
  <c r="T4392" i="4"/>
  <c r="B4391" i="4"/>
  <c r="C4391" i="4"/>
  <c r="D4391" i="4"/>
  <c r="J4391" i="4"/>
  <c r="K4391" i="4"/>
  <c r="L4391" i="4"/>
  <c r="M4391" i="4"/>
  <c r="N4391" i="4"/>
  <c r="O4391" i="4"/>
  <c r="P4391" i="4"/>
  <c r="Q4391" i="4"/>
  <c r="R4391" i="4"/>
  <c r="S4391" i="4"/>
  <c r="T4391" i="4"/>
  <c r="B4390" i="4"/>
  <c r="C4390" i="4"/>
  <c r="D4390" i="4"/>
  <c r="J4390" i="4"/>
  <c r="K4390" i="4"/>
  <c r="L4390" i="4"/>
  <c r="M4390" i="4"/>
  <c r="N4390" i="4"/>
  <c r="O4390" i="4"/>
  <c r="P4390" i="4"/>
  <c r="Q4390" i="4"/>
  <c r="R4390" i="4"/>
  <c r="S4390" i="4"/>
  <c r="T4390" i="4"/>
  <c r="B4389" i="4"/>
  <c r="C4389" i="4"/>
  <c r="D4389" i="4"/>
  <c r="J4389" i="4"/>
  <c r="K4389" i="4"/>
  <c r="L4389" i="4"/>
  <c r="M4389" i="4"/>
  <c r="N4389" i="4"/>
  <c r="O4389" i="4"/>
  <c r="P4389" i="4"/>
  <c r="Q4389" i="4"/>
  <c r="R4389" i="4"/>
  <c r="S4389" i="4"/>
  <c r="T4389" i="4"/>
  <c r="B4388" i="4"/>
  <c r="C4388" i="4"/>
  <c r="D4388" i="4"/>
  <c r="J4388" i="4"/>
  <c r="K4388" i="4"/>
  <c r="L4388" i="4"/>
  <c r="M4388" i="4"/>
  <c r="N4388" i="4"/>
  <c r="O4388" i="4"/>
  <c r="P4388" i="4"/>
  <c r="Q4388" i="4"/>
  <c r="R4388" i="4"/>
  <c r="S4388" i="4"/>
  <c r="T4388" i="4"/>
  <c r="B4387" i="4"/>
  <c r="C4387" i="4"/>
  <c r="D4387" i="4"/>
  <c r="J4387" i="4"/>
  <c r="K4387" i="4"/>
  <c r="L4387" i="4"/>
  <c r="M4387" i="4"/>
  <c r="N4387" i="4"/>
  <c r="O4387" i="4"/>
  <c r="P4387" i="4"/>
  <c r="Q4387" i="4"/>
  <c r="R4387" i="4"/>
  <c r="S4387" i="4"/>
  <c r="T4387" i="4"/>
  <c r="B4386" i="4"/>
  <c r="C4386" i="4"/>
  <c r="D4386" i="4"/>
  <c r="J4386" i="4"/>
  <c r="K4386" i="4"/>
  <c r="L4386" i="4"/>
  <c r="M4386" i="4"/>
  <c r="N4386" i="4"/>
  <c r="O4386" i="4"/>
  <c r="P4386" i="4"/>
  <c r="Q4386" i="4"/>
  <c r="R4386" i="4"/>
  <c r="S4386" i="4"/>
  <c r="T4386" i="4"/>
  <c r="B4385" i="4"/>
  <c r="C4385" i="4"/>
  <c r="D4385" i="4"/>
  <c r="J4385" i="4"/>
  <c r="K4385" i="4"/>
  <c r="L4385" i="4"/>
  <c r="M4385" i="4"/>
  <c r="N4385" i="4"/>
  <c r="O4385" i="4"/>
  <c r="P4385" i="4"/>
  <c r="Q4385" i="4"/>
  <c r="R4385" i="4"/>
  <c r="S4385" i="4"/>
  <c r="T4385" i="4"/>
  <c r="B4384" i="4"/>
  <c r="C4384" i="4"/>
  <c r="D4384" i="4"/>
  <c r="J4384" i="4"/>
  <c r="K4384" i="4"/>
  <c r="L4384" i="4"/>
  <c r="M4384" i="4"/>
  <c r="N4384" i="4"/>
  <c r="O4384" i="4"/>
  <c r="P4384" i="4"/>
  <c r="Q4384" i="4"/>
  <c r="R4384" i="4"/>
  <c r="S4384" i="4"/>
  <c r="T4384" i="4"/>
  <c r="B4383" i="4"/>
  <c r="C4383" i="4"/>
  <c r="D4383" i="4"/>
  <c r="J4383" i="4"/>
  <c r="K4383" i="4"/>
  <c r="L4383" i="4"/>
  <c r="M4383" i="4"/>
  <c r="N4383" i="4"/>
  <c r="O4383" i="4"/>
  <c r="P4383" i="4"/>
  <c r="Q4383" i="4"/>
  <c r="R4383" i="4"/>
  <c r="S4383" i="4"/>
  <c r="T4383" i="4"/>
  <c r="B4382" i="4"/>
  <c r="C4382" i="4"/>
  <c r="D4382" i="4"/>
  <c r="J4382" i="4"/>
  <c r="K4382" i="4"/>
  <c r="L4382" i="4"/>
  <c r="M4382" i="4"/>
  <c r="N4382" i="4"/>
  <c r="O4382" i="4"/>
  <c r="P4382" i="4"/>
  <c r="Q4382" i="4"/>
  <c r="R4382" i="4"/>
  <c r="S4382" i="4"/>
  <c r="T4382" i="4"/>
  <c r="B4381" i="4"/>
  <c r="C4381" i="4"/>
  <c r="D4381" i="4"/>
  <c r="J4381" i="4"/>
  <c r="K4381" i="4"/>
  <c r="L4381" i="4"/>
  <c r="M4381" i="4"/>
  <c r="N4381" i="4"/>
  <c r="O4381" i="4"/>
  <c r="P4381" i="4"/>
  <c r="Q4381" i="4"/>
  <c r="R4381" i="4"/>
  <c r="S4381" i="4"/>
  <c r="T4381" i="4"/>
  <c r="B4380" i="4"/>
  <c r="C4380" i="4"/>
  <c r="D4380" i="4"/>
  <c r="J4380" i="4"/>
  <c r="K4380" i="4"/>
  <c r="L4380" i="4"/>
  <c r="M4380" i="4"/>
  <c r="N4380" i="4"/>
  <c r="O4380" i="4"/>
  <c r="P4380" i="4"/>
  <c r="Q4380" i="4"/>
  <c r="R4380" i="4"/>
  <c r="S4380" i="4"/>
  <c r="T4380" i="4"/>
  <c r="B4379" i="4"/>
  <c r="C4379" i="4"/>
  <c r="D4379" i="4"/>
  <c r="J4379" i="4"/>
  <c r="K4379" i="4"/>
  <c r="L4379" i="4"/>
  <c r="M4379" i="4"/>
  <c r="N4379" i="4"/>
  <c r="O4379" i="4"/>
  <c r="P4379" i="4"/>
  <c r="Q4379" i="4"/>
  <c r="R4379" i="4"/>
  <c r="S4379" i="4"/>
  <c r="T4379" i="4"/>
  <c r="B4378" i="4"/>
  <c r="C4378" i="4"/>
  <c r="D4378" i="4"/>
  <c r="J4378" i="4"/>
  <c r="K4378" i="4"/>
  <c r="L4378" i="4"/>
  <c r="M4378" i="4"/>
  <c r="N4378" i="4"/>
  <c r="O4378" i="4"/>
  <c r="P4378" i="4"/>
  <c r="Q4378" i="4"/>
  <c r="R4378" i="4"/>
  <c r="S4378" i="4"/>
  <c r="T4378" i="4"/>
  <c r="B4377" i="4"/>
  <c r="C4377" i="4"/>
  <c r="D4377" i="4"/>
  <c r="J4377" i="4"/>
  <c r="K4377" i="4"/>
  <c r="L4377" i="4"/>
  <c r="M4377" i="4"/>
  <c r="N4377" i="4"/>
  <c r="O4377" i="4"/>
  <c r="P4377" i="4"/>
  <c r="Q4377" i="4"/>
  <c r="R4377" i="4"/>
  <c r="S4377" i="4"/>
  <c r="T4377" i="4"/>
  <c r="B4376" i="4"/>
  <c r="C4376" i="4"/>
  <c r="D4376" i="4"/>
  <c r="J4376" i="4"/>
  <c r="K4376" i="4"/>
  <c r="L4376" i="4"/>
  <c r="M4376" i="4"/>
  <c r="N4376" i="4"/>
  <c r="O4376" i="4"/>
  <c r="P4376" i="4"/>
  <c r="Q4376" i="4"/>
  <c r="R4376" i="4"/>
  <c r="S4376" i="4"/>
  <c r="T4376" i="4"/>
  <c r="B4375" i="4"/>
  <c r="C4375" i="4"/>
  <c r="D4375" i="4"/>
  <c r="J4375" i="4"/>
  <c r="K4375" i="4"/>
  <c r="L4375" i="4"/>
  <c r="M4375" i="4"/>
  <c r="N4375" i="4"/>
  <c r="O4375" i="4"/>
  <c r="P4375" i="4"/>
  <c r="Q4375" i="4"/>
  <c r="R4375" i="4"/>
  <c r="S4375" i="4"/>
  <c r="T4375" i="4"/>
  <c r="B4374" i="4"/>
  <c r="C4374" i="4"/>
  <c r="D4374" i="4"/>
  <c r="J4374" i="4"/>
  <c r="K4374" i="4"/>
  <c r="L4374" i="4"/>
  <c r="M4374" i="4"/>
  <c r="N4374" i="4"/>
  <c r="O4374" i="4"/>
  <c r="P4374" i="4"/>
  <c r="Q4374" i="4"/>
  <c r="R4374" i="4"/>
  <c r="S4374" i="4"/>
  <c r="T4374" i="4"/>
  <c r="B4373" i="4"/>
  <c r="C4373" i="4"/>
  <c r="D4373" i="4"/>
  <c r="J4373" i="4"/>
  <c r="K4373" i="4"/>
  <c r="L4373" i="4"/>
  <c r="M4373" i="4"/>
  <c r="N4373" i="4"/>
  <c r="O4373" i="4"/>
  <c r="P4373" i="4"/>
  <c r="Q4373" i="4"/>
  <c r="R4373" i="4"/>
  <c r="S4373" i="4"/>
  <c r="T4373" i="4"/>
  <c r="B4372" i="4"/>
  <c r="C4372" i="4"/>
  <c r="D4372" i="4"/>
  <c r="J4372" i="4"/>
  <c r="K4372" i="4"/>
  <c r="L4372" i="4"/>
  <c r="M4372" i="4"/>
  <c r="N4372" i="4"/>
  <c r="O4372" i="4"/>
  <c r="P4372" i="4"/>
  <c r="Q4372" i="4"/>
  <c r="R4372" i="4"/>
  <c r="S4372" i="4"/>
  <c r="T4372" i="4"/>
  <c r="B4371" i="4"/>
  <c r="C4371" i="4"/>
  <c r="D4371" i="4"/>
  <c r="J4371" i="4"/>
  <c r="K4371" i="4"/>
  <c r="L4371" i="4"/>
  <c r="M4371" i="4"/>
  <c r="N4371" i="4"/>
  <c r="O4371" i="4"/>
  <c r="P4371" i="4"/>
  <c r="Q4371" i="4"/>
  <c r="R4371" i="4"/>
  <c r="S4371" i="4"/>
  <c r="T4371" i="4"/>
  <c r="B4370" i="4"/>
  <c r="C4370" i="4"/>
  <c r="D4370" i="4"/>
  <c r="J4370" i="4"/>
  <c r="K4370" i="4"/>
  <c r="L4370" i="4"/>
  <c r="M4370" i="4"/>
  <c r="N4370" i="4"/>
  <c r="O4370" i="4"/>
  <c r="P4370" i="4"/>
  <c r="Q4370" i="4"/>
  <c r="R4370" i="4"/>
  <c r="S4370" i="4"/>
  <c r="T4370" i="4"/>
  <c r="B4369" i="4"/>
  <c r="C4369" i="4"/>
  <c r="D4369" i="4"/>
  <c r="J4369" i="4"/>
  <c r="K4369" i="4"/>
  <c r="L4369" i="4"/>
  <c r="M4369" i="4"/>
  <c r="N4369" i="4"/>
  <c r="O4369" i="4"/>
  <c r="P4369" i="4"/>
  <c r="Q4369" i="4"/>
  <c r="R4369" i="4"/>
  <c r="S4369" i="4"/>
  <c r="T4369" i="4"/>
  <c r="B4368" i="4"/>
  <c r="C4368" i="4"/>
  <c r="D4368" i="4"/>
  <c r="J4368" i="4"/>
  <c r="K4368" i="4"/>
  <c r="L4368" i="4"/>
  <c r="M4368" i="4"/>
  <c r="N4368" i="4"/>
  <c r="O4368" i="4"/>
  <c r="P4368" i="4"/>
  <c r="Q4368" i="4"/>
  <c r="R4368" i="4"/>
  <c r="S4368" i="4"/>
  <c r="T4368" i="4"/>
  <c r="B4367" i="4"/>
  <c r="C4367" i="4"/>
  <c r="D4367" i="4"/>
  <c r="J4367" i="4"/>
  <c r="K4367" i="4"/>
  <c r="L4367" i="4"/>
  <c r="M4367" i="4"/>
  <c r="N4367" i="4"/>
  <c r="O4367" i="4"/>
  <c r="P4367" i="4"/>
  <c r="Q4367" i="4"/>
  <c r="R4367" i="4"/>
  <c r="S4367" i="4"/>
  <c r="T4367" i="4"/>
  <c r="B4366" i="4"/>
  <c r="C4366" i="4"/>
  <c r="D4366" i="4"/>
  <c r="J4366" i="4"/>
  <c r="K4366" i="4"/>
  <c r="L4366" i="4"/>
  <c r="M4366" i="4"/>
  <c r="N4366" i="4"/>
  <c r="O4366" i="4"/>
  <c r="P4366" i="4"/>
  <c r="Q4366" i="4"/>
  <c r="R4366" i="4"/>
  <c r="S4366" i="4"/>
  <c r="T4366" i="4"/>
  <c r="B4365" i="4"/>
  <c r="C4365" i="4"/>
  <c r="D4365" i="4"/>
  <c r="J4365" i="4"/>
  <c r="K4365" i="4"/>
  <c r="L4365" i="4"/>
  <c r="M4365" i="4"/>
  <c r="N4365" i="4"/>
  <c r="O4365" i="4"/>
  <c r="P4365" i="4"/>
  <c r="Q4365" i="4"/>
  <c r="R4365" i="4"/>
  <c r="S4365" i="4"/>
  <c r="T4365" i="4"/>
  <c r="B4364" i="4"/>
  <c r="C4364" i="4"/>
  <c r="D4364" i="4"/>
  <c r="J4364" i="4"/>
  <c r="K4364" i="4"/>
  <c r="L4364" i="4"/>
  <c r="M4364" i="4"/>
  <c r="N4364" i="4"/>
  <c r="O4364" i="4"/>
  <c r="P4364" i="4"/>
  <c r="Q4364" i="4"/>
  <c r="R4364" i="4"/>
  <c r="S4364" i="4"/>
  <c r="T4364" i="4"/>
  <c r="B4363" i="4"/>
  <c r="C4363" i="4"/>
  <c r="D4363" i="4"/>
  <c r="J4363" i="4"/>
  <c r="K4363" i="4"/>
  <c r="L4363" i="4"/>
  <c r="M4363" i="4"/>
  <c r="N4363" i="4"/>
  <c r="O4363" i="4"/>
  <c r="P4363" i="4"/>
  <c r="Q4363" i="4"/>
  <c r="R4363" i="4"/>
  <c r="S4363" i="4"/>
  <c r="T4363" i="4"/>
  <c r="B4362" i="4"/>
  <c r="C4362" i="4"/>
  <c r="D4362" i="4"/>
  <c r="J4362" i="4"/>
  <c r="K4362" i="4"/>
  <c r="L4362" i="4"/>
  <c r="M4362" i="4"/>
  <c r="N4362" i="4"/>
  <c r="O4362" i="4"/>
  <c r="P4362" i="4"/>
  <c r="Q4362" i="4"/>
  <c r="R4362" i="4"/>
  <c r="S4362" i="4"/>
  <c r="T4362" i="4"/>
  <c r="B4361" i="4"/>
  <c r="C4361" i="4"/>
  <c r="D4361" i="4"/>
  <c r="J4361" i="4"/>
  <c r="K4361" i="4"/>
  <c r="L4361" i="4"/>
  <c r="M4361" i="4"/>
  <c r="N4361" i="4"/>
  <c r="O4361" i="4"/>
  <c r="P4361" i="4"/>
  <c r="Q4361" i="4"/>
  <c r="R4361" i="4"/>
  <c r="S4361" i="4"/>
  <c r="T4361" i="4"/>
  <c r="B4360" i="4"/>
  <c r="C4360" i="4"/>
  <c r="D4360" i="4"/>
  <c r="J4360" i="4"/>
  <c r="K4360" i="4"/>
  <c r="L4360" i="4"/>
  <c r="M4360" i="4"/>
  <c r="N4360" i="4"/>
  <c r="O4360" i="4"/>
  <c r="P4360" i="4"/>
  <c r="Q4360" i="4"/>
  <c r="R4360" i="4"/>
  <c r="S4360" i="4"/>
  <c r="T4360" i="4"/>
  <c r="B4359" i="4"/>
  <c r="C4359" i="4"/>
  <c r="D4359" i="4"/>
  <c r="J4359" i="4"/>
  <c r="K4359" i="4"/>
  <c r="L4359" i="4"/>
  <c r="M4359" i="4"/>
  <c r="N4359" i="4"/>
  <c r="O4359" i="4"/>
  <c r="P4359" i="4"/>
  <c r="Q4359" i="4"/>
  <c r="R4359" i="4"/>
  <c r="S4359" i="4"/>
  <c r="T4359" i="4"/>
  <c r="B4358" i="4"/>
  <c r="C4358" i="4"/>
  <c r="D4358" i="4"/>
  <c r="J4358" i="4"/>
  <c r="K4358" i="4"/>
  <c r="L4358" i="4"/>
  <c r="M4358" i="4"/>
  <c r="N4358" i="4"/>
  <c r="O4358" i="4"/>
  <c r="P4358" i="4"/>
  <c r="Q4358" i="4"/>
  <c r="R4358" i="4"/>
  <c r="S4358" i="4"/>
  <c r="T4358" i="4"/>
  <c r="B4357" i="4"/>
  <c r="C4357" i="4"/>
  <c r="D4357" i="4"/>
  <c r="J4357" i="4"/>
  <c r="K4357" i="4"/>
  <c r="L4357" i="4"/>
  <c r="M4357" i="4"/>
  <c r="N4357" i="4"/>
  <c r="O4357" i="4"/>
  <c r="P4357" i="4"/>
  <c r="Q4357" i="4"/>
  <c r="R4357" i="4"/>
  <c r="S4357" i="4"/>
  <c r="T4357" i="4"/>
  <c r="B4356" i="4"/>
  <c r="C4356" i="4"/>
  <c r="D4356" i="4"/>
  <c r="J4356" i="4"/>
  <c r="K4356" i="4"/>
  <c r="L4356" i="4"/>
  <c r="M4356" i="4"/>
  <c r="N4356" i="4"/>
  <c r="O4356" i="4"/>
  <c r="P4356" i="4"/>
  <c r="Q4356" i="4"/>
  <c r="R4356" i="4"/>
  <c r="S4356" i="4"/>
  <c r="T4356" i="4"/>
  <c r="B4355" i="4"/>
  <c r="C4355" i="4"/>
  <c r="D4355" i="4"/>
  <c r="J4355" i="4"/>
  <c r="K4355" i="4"/>
  <c r="L4355" i="4"/>
  <c r="M4355" i="4"/>
  <c r="N4355" i="4"/>
  <c r="O4355" i="4"/>
  <c r="P4355" i="4"/>
  <c r="Q4355" i="4"/>
  <c r="R4355" i="4"/>
  <c r="S4355" i="4"/>
  <c r="T4355" i="4"/>
  <c r="B4354" i="4"/>
  <c r="C4354" i="4"/>
  <c r="D4354" i="4"/>
  <c r="J4354" i="4"/>
  <c r="K4354" i="4"/>
  <c r="L4354" i="4"/>
  <c r="M4354" i="4"/>
  <c r="N4354" i="4"/>
  <c r="O4354" i="4"/>
  <c r="P4354" i="4"/>
  <c r="Q4354" i="4"/>
  <c r="R4354" i="4"/>
  <c r="S4354" i="4"/>
  <c r="T4354" i="4"/>
  <c r="B4353" i="4"/>
  <c r="C4353" i="4"/>
  <c r="D4353" i="4"/>
  <c r="J4353" i="4"/>
  <c r="K4353" i="4"/>
  <c r="L4353" i="4"/>
  <c r="M4353" i="4"/>
  <c r="N4353" i="4"/>
  <c r="O4353" i="4"/>
  <c r="P4353" i="4"/>
  <c r="Q4353" i="4"/>
  <c r="R4353" i="4"/>
  <c r="S4353" i="4"/>
  <c r="T4353" i="4"/>
  <c r="B4352" i="4"/>
  <c r="C4352" i="4"/>
  <c r="D4352" i="4"/>
  <c r="J4352" i="4"/>
  <c r="K4352" i="4"/>
  <c r="L4352" i="4"/>
  <c r="M4352" i="4"/>
  <c r="N4352" i="4"/>
  <c r="O4352" i="4"/>
  <c r="P4352" i="4"/>
  <c r="Q4352" i="4"/>
  <c r="R4352" i="4"/>
  <c r="S4352" i="4"/>
  <c r="T4352" i="4"/>
  <c r="B4351" i="4"/>
  <c r="C4351" i="4"/>
  <c r="D4351" i="4"/>
  <c r="J4351" i="4"/>
  <c r="K4351" i="4"/>
  <c r="L4351" i="4"/>
  <c r="M4351" i="4"/>
  <c r="N4351" i="4"/>
  <c r="O4351" i="4"/>
  <c r="P4351" i="4"/>
  <c r="Q4351" i="4"/>
  <c r="R4351" i="4"/>
  <c r="S4351" i="4"/>
  <c r="T4351" i="4"/>
  <c r="B4350" i="4"/>
  <c r="C4350" i="4"/>
  <c r="D4350" i="4"/>
  <c r="J4350" i="4"/>
  <c r="K4350" i="4"/>
  <c r="L4350" i="4"/>
  <c r="M4350" i="4"/>
  <c r="N4350" i="4"/>
  <c r="O4350" i="4"/>
  <c r="P4350" i="4"/>
  <c r="Q4350" i="4"/>
  <c r="R4350" i="4"/>
  <c r="S4350" i="4"/>
  <c r="T4350" i="4"/>
  <c r="B4349" i="4"/>
  <c r="C4349" i="4"/>
  <c r="D4349" i="4"/>
  <c r="J4349" i="4"/>
  <c r="K4349" i="4"/>
  <c r="L4349" i="4"/>
  <c r="M4349" i="4"/>
  <c r="N4349" i="4"/>
  <c r="O4349" i="4"/>
  <c r="P4349" i="4"/>
  <c r="Q4349" i="4"/>
  <c r="R4349" i="4"/>
  <c r="S4349" i="4"/>
  <c r="T4349" i="4"/>
  <c r="B4348" i="4"/>
  <c r="C4348" i="4"/>
  <c r="D4348" i="4"/>
  <c r="J4348" i="4"/>
  <c r="K4348" i="4"/>
  <c r="L4348" i="4"/>
  <c r="M4348" i="4"/>
  <c r="N4348" i="4"/>
  <c r="O4348" i="4"/>
  <c r="P4348" i="4"/>
  <c r="Q4348" i="4"/>
  <c r="R4348" i="4"/>
  <c r="S4348" i="4"/>
  <c r="T4348" i="4"/>
  <c r="B4347" i="4"/>
  <c r="C4347" i="4"/>
  <c r="D4347" i="4"/>
  <c r="J4347" i="4"/>
  <c r="K4347" i="4"/>
  <c r="L4347" i="4"/>
  <c r="M4347" i="4"/>
  <c r="N4347" i="4"/>
  <c r="O4347" i="4"/>
  <c r="P4347" i="4"/>
  <c r="Q4347" i="4"/>
  <c r="R4347" i="4"/>
  <c r="S4347" i="4"/>
  <c r="T4347" i="4"/>
  <c r="B4346" i="4"/>
  <c r="C4346" i="4"/>
  <c r="D4346" i="4"/>
  <c r="J4346" i="4"/>
  <c r="K4346" i="4"/>
  <c r="L4346" i="4"/>
  <c r="M4346" i="4"/>
  <c r="N4346" i="4"/>
  <c r="O4346" i="4"/>
  <c r="P4346" i="4"/>
  <c r="Q4346" i="4"/>
  <c r="R4346" i="4"/>
  <c r="S4346" i="4"/>
  <c r="T4346" i="4"/>
  <c r="B4345" i="4"/>
  <c r="C4345" i="4"/>
  <c r="D4345" i="4"/>
  <c r="J4345" i="4"/>
  <c r="K4345" i="4"/>
  <c r="L4345" i="4"/>
  <c r="M4345" i="4"/>
  <c r="N4345" i="4"/>
  <c r="O4345" i="4"/>
  <c r="P4345" i="4"/>
  <c r="Q4345" i="4"/>
  <c r="R4345" i="4"/>
  <c r="S4345" i="4"/>
  <c r="T4345" i="4"/>
  <c r="B4344" i="4"/>
  <c r="C4344" i="4"/>
  <c r="D4344" i="4"/>
  <c r="J4344" i="4"/>
  <c r="K4344" i="4"/>
  <c r="L4344" i="4"/>
  <c r="M4344" i="4"/>
  <c r="N4344" i="4"/>
  <c r="O4344" i="4"/>
  <c r="P4344" i="4"/>
  <c r="Q4344" i="4"/>
  <c r="R4344" i="4"/>
  <c r="S4344" i="4"/>
  <c r="T4344" i="4"/>
  <c r="B4343" i="4"/>
  <c r="C4343" i="4"/>
  <c r="D4343" i="4"/>
  <c r="J4343" i="4"/>
  <c r="K4343" i="4"/>
  <c r="L4343" i="4"/>
  <c r="M4343" i="4"/>
  <c r="N4343" i="4"/>
  <c r="O4343" i="4"/>
  <c r="P4343" i="4"/>
  <c r="Q4343" i="4"/>
  <c r="R4343" i="4"/>
  <c r="S4343" i="4"/>
  <c r="T4343" i="4"/>
  <c r="B4342" i="4"/>
  <c r="C4342" i="4"/>
  <c r="D4342" i="4"/>
  <c r="J4342" i="4"/>
  <c r="K4342" i="4"/>
  <c r="L4342" i="4"/>
  <c r="M4342" i="4"/>
  <c r="N4342" i="4"/>
  <c r="O4342" i="4"/>
  <c r="P4342" i="4"/>
  <c r="Q4342" i="4"/>
  <c r="R4342" i="4"/>
  <c r="S4342" i="4"/>
  <c r="T4342" i="4"/>
  <c r="B4341" i="4"/>
  <c r="C4341" i="4"/>
  <c r="D4341" i="4"/>
  <c r="J4341" i="4"/>
  <c r="K4341" i="4"/>
  <c r="L4341" i="4"/>
  <c r="M4341" i="4"/>
  <c r="N4341" i="4"/>
  <c r="O4341" i="4"/>
  <c r="P4341" i="4"/>
  <c r="Q4341" i="4"/>
  <c r="R4341" i="4"/>
  <c r="S4341" i="4"/>
  <c r="T4341" i="4"/>
  <c r="B4340" i="4"/>
  <c r="C4340" i="4"/>
  <c r="D4340" i="4"/>
  <c r="J4340" i="4"/>
  <c r="K4340" i="4"/>
  <c r="L4340" i="4"/>
  <c r="M4340" i="4"/>
  <c r="N4340" i="4"/>
  <c r="O4340" i="4"/>
  <c r="P4340" i="4"/>
  <c r="Q4340" i="4"/>
  <c r="R4340" i="4"/>
  <c r="S4340" i="4"/>
  <c r="T4340" i="4"/>
  <c r="B4339" i="4"/>
  <c r="C4339" i="4"/>
  <c r="D4339" i="4"/>
  <c r="J4339" i="4"/>
  <c r="K4339" i="4"/>
  <c r="L4339" i="4"/>
  <c r="M4339" i="4"/>
  <c r="N4339" i="4"/>
  <c r="O4339" i="4"/>
  <c r="P4339" i="4"/>
  <c r="Q4339" i="4"/>
  <c r="R4339" i="4"/>
  <c r="S4339" i="4"/>
  <c r="T4339" i="4"/>
  <c r="B4338" i="4"/>
  <c r="C4338" i="4"/>
  <c r="D4338" i="4"/>
  <c r="J4338" i="4"/>
  <c r="K4338" i="4"/>
  <c r="L4338" i="4"/>
  <c r="M4338" i="4"/>
  <c r="N4338" i="4"/>
  <c r="O4338" i="4"/>
  <c r="P4338" i="4"/>
  <c r="Q4338" i="4"/>
  <c r="R4338" i="4"/>
  <c r="S4338" i="4"/>
  <c r="T4338" i="4"/>
  <c r="B4337" i="4"/>
  <c r="C4337" i="4"/>
  <c r="D4337" i="4"/>
  <c r="J4337" i="4"/>
  <c r="K4337" i="4"/>
  <c r="L4337" i="4"/>
  <c r="M4337" i="4"/>
  <c r="N4337" i="4"/>
  <c r="O4337" i="4"/>
  <c r="P4337" i="4"/>
  <c r="Q4337" i="4"/>
  <c r="R4337" i="4"/>
  <c r="S4337" i="4"/>
  <c r="T4337" i="4"/>
  <c r="B4336" i="4"/>
  <c r="C4336" i="4"/>
  <c r="D4336" i="4"/>
  <c r="J4336" i="4"/>
  <c r="K4336" i="4"/>
  <c r="L4336" i="4"/>
  <c r="M4336" i="4"/>
  <c r="N4336" i="4"/>
  <c r="O4336" i="4"/>
  <c r="P4336" i="4"/>
  <c r="Q4336" i="4"/>
  <c r="R4336" i="4"/>
  <c r="S4336" i="4"/>
  <c r="T4336" i="4"/>
  <c r="B4335" i="4"/>
  <c r="C4335" i="4"/>
  <c r="D4335" i="4"/>
  <c r="J4335" i="4"/>
  <c r="K4335" i="4"/>
  <c r="L4335" i="4"/>
  <c r="M4335" i="4"/>
  <c r="N4335" i="4"/>
  <c r="O4335" i="4"/>
  <c r="P4335" i="4"/>
  <c r="Q4335" i="4"/>
  <c r="R4335" i="4"/>
  <c r="S4335" i="4"/>
  <c r="T4335" i="4"/>
  <c r="B4334" i="4"/>
  <c r="C4334" i="4"/>
  <c r="D4334" i="4"/>
  <c r="J4334" i="4"/>
  <c r="K4334" i="4"/>
  <c r="L4334" i="4"/>
  <c r="M4334" i="4"/>
  <c r="N4334" i="4"/>
  <c r="O4334" i="4"/>
  <c r="P4334" i="4"/>
  <c r="Q4334" i="4"/>
  <c r="R4334" i="4"/>
  <c r="S4334" i="4"/>
  <c r="T4334" i="4"/>
  <c r="B4333" i="4"/>
  <c r="C4333" i="4"/>
  <c r="D4333" i="4"/>
  <c r="J4333" i="4"/>
  <c r="K4333" i="4"/>
  <c r="L4333" i="4"/>
  <c r="M4333" i="4"/>
  <c r="N4333" i="4"/>
  <c r="O4333" i="4"/>
  <c r="P4333" i="4"/>
  <c r="Q4333" i="4"/>
  <c r="R4333" i="4"/>
  <c r="S4333" i="4"/>
  <c r="T4333" i="4"/>
  <c r="B4332" i="4"/>
  <c r="C4332" i="4"/>
  <c r="D4332" i="4"/>
  <c r="J4332" i="4"/>
  <c r="K4332" i="4"/>
  <c r="L4332" i="4"/>
  <c r="M4332" i="4"/>
  <c r="N4332" i="4"/>
  <c r="O4332" i="4"/>
  <c r="P4332" i="4"/>
  <c r="Q4332" i="4"/>
  <c r="R4332" i="4"/>
  <c r="S4332" i="4"/>
  <c r="T4332" i="4"/>
  <c r="B4331" i="4"/>
  <c r="C4331" i="4"/>
  <c r="D4331" i="4"/>
  <c r="J4331" i="4"/>
  <c r="K4331" i="4"/>
  <c r="L4331" i="4"/>
  <c r="M4331" i="4"/>
  <c r="N4331" i="4"/>
  <c r="O4331" i="4"/>
  <c r="P4331" i="4"/>
  <c r="Q4331" i="4"/>
  <c r="R4331" i="4"/>
  <c r="S4331" i="4"/>
  <c r="T4331" i="4"/>
  <c r="B4330" i="4"/>
  <c r="C4330" i="4"/>
  <c r="D4330" i="4"/>
  <c r="J4330" i="4"/>
  <c r="K4330" i="4"/>
  <c r="L4330" i="4"/>
  <c r="M4330" i="4"/>
  <c r="N4330" i="4"/>
  <c r="O4330" i="4"/>
  <c r="P4330" i="4"/>
  <c r="Q4330" i="4"/>
  <c r="R4330" i="4"/>
  <c r="S4330" i="4"/>
  <c r="T4330" i="4"/>
  <c r="B4329" i="4"/>
  <c r="C4329" i="4"/>
  <c r="D4329" i="4"/>
  <c r="J4329" i="4"/>
  <c r="K4329" i="4"/>
  <c r="L4329" i="4"/>
  <c r="M4329" i="4"/>
  <c r="N4329" i="4"/>
  <c r="O4329" i="4"/>
  <c r="P4329" i="4"/>
  <c r="Q4329" i="4"/>
  <c r="R4329" i="4"/>
  <c r="S4329" i="4"/>
  <c r="T4329" i="4"/>
  <c r="B4328" i="4"/>
  <c r="C4328" i="4"/>
  <c r="D4328" i="4"/>
  <c r="J4328" i="4"/>
  <c r="K4328" i="4"/>
  <c r="L4328" i="4"/>
  <c r="M4328" i="4"/>
  <c r="N4328" i="4"/>
  <c r="O4328" i="4"/>
  <c r="P4328" i="4"/>
  <c r="Q4328" i="4"/>
  <c r="R4328" i="4"/>
  <c r="S4328" i="4"/>
  <c r="T4328" i="4"/>
  <c r="B4327" i="4"/>
  <c r="C4327" i="4"/>
  <c r="D4327" i="4"/>
  <c r="J4327" i="4"/>
  <c r="K4327" i="4"/>
  <c r="L4327" i="4"/>
  <c r="M4327" i="4"/>
  <c r="N4327" i="4"/>
  <c r="O4327" i="4"/>
  <c r="P4327" i="4"/>
  <c r="Q4327" i="4"/>
  <c r="R4327" i="4"/>
  <c r="S4327" i="4"/>
  <c r="T4327" i="4"/>
  <c r="B4326" i="4"/>
  <c r="C4326" i="4"/>
  <c r="D4326" i="4"/>
  <c r="J4326" i="4"/>
  <c r="K4326" i="4"/>
  <c r="L4326" i="4"/>
  <c r="M4326" i="4"/>
  <c r="N4326" i="4"/>
  <c r="O4326" i="4"/>
  <c r="P4326" i="4"/>
  <c r="Q4326" i="4"/>
  <c r="R4326" i="4"/>
  <c r="S4326" i="4"/>
  <c r="T4326" i="4"/>
  <c r="B4325" i="4"/>
  <c r="C4325" i="4"/>
  <c r="D4325" i="4"/>
  <c r="J4325" i="4"/>
  <c r="K4325" i="4"/>
  <c r="L4325" i="4"/>
  <c r="M4325" i="4"/>
  <c r="N4325" i="4"/>
  <c r="O4325" i="4"/>
  <c r="P4325" i="4"/>
  <c r="Q4325" i="4"/>
  <c r="R4325" i="4"/>
  <c r="S4325" i="4"/>
  <c r="T4325" i="4"/>
  <c r="B4323" i="4"/>
  <c r="C4323" i="4"/>
  <c r="D4323" i="4"/>
  <c r="J4323" i="4"/>
  <c r="K4323" i="4"/>
  <c r="L4323" i="4"/>
  <c r="M4323" i="4"/>
  <c r="N4323" i="4"/>
  <c r="O4323" i="4"/>
  <c r="P4323" i="4"/>
  <c r="Q4323" i="4"/>
  <c r="R4323" i="4"/>
  <c r="S4323" i="4"/>
  <c r="T4323" i="4"/>
  <c r="B4322" i="4"/>
  <c r="C4322" i="4"/>
  <c r="D4322" i="4"/>
  <c r="J4322" i="4"/>
  <c r="K4322" i="4"/>
  <c r="L4322" i="4"/>
  <c r="M4322" i="4"/>
  <c r="N4322" i="4"/>
  <c r="O4322" i="4"/>
  <c r="P4322" i="4"/>
  <c r="Q4322" i="4"/>
  <c r="R4322" i="4"/>
  <c r="S4322" i="4"/>
  <c r="T4322" i="4"/>
  <c r="B4321" i="4"/>
  <c r="C4321" i="4"/>
  <c r="D4321" i="4"/>
  <c r="J4321" i="4"/>
  <c r="K4321" i="4"/>
  <c r="L4321" i="4"/>
  <c r="M4321" i="4"/>
  <c r="N4321" i="4"/>
  <c r="O4321" i="4"/>
  <c r="P4321" i="4"/>
  <c r="Q4321" i="4"/>
  <c r="R4321" i="4"/>
  <c r="S4321" i="4"/>
  <c r="T4321" i="4"/>
  <c r="B4320" i="4"/>
  <c r="C4320" i="4"/>
  <c r="D4320" i="4"/>
  <c r="J4320" i="4"/>
  <c r="K4320" i="4"/>
  <c r="L4320" i="4"/>
  <c r="M4320" i="4"/>
  <c r="N4320" i="4"/>
  <c r="O4320" i="4"/>
  <c r="P4320" i="4"/>
  <c r="Q4320" i="4"/>
  <c r="R4320" i="4"/>
  <c r="S4320" i="4"/>
  <c r="T4320" i="4"/>
  <c r="B4319" i="4"/>
  <c r="C4319" i="4"/>
  <c r="D4319" i="4"/>
  <c r="J4319" i="4"/>
  <c r="K4319" i="4"/>
  <c r="L4319" i="4"/>
  <c r="M4319" i="4"/>
  <c r="N4319" i="4"/>
  <c r="O4319" i="4"/>
  <c r="P4319" i="4"/>
  <c r="Q4319" i="4"/>
  <c r="R4319" i="4"/>
  <c r="S4319" i="4"/>
  <c r="T4319" i="4"/>
  <c r="B4318" i="4"/>
  <c r="C4318" i="4"/>
  <c r="D4318" i="4"/>
  <c r="J4318" i="4"/>
  <c r="K4318" i="4"/>
  <c r="L4318" i="4"/>
  <c r="M4318" i="4"/>
  <c r="N4318" i="4"/>
  <c r="O4318" i="4"/>
  <c r="P4318" i="4"/>
  <c r="Q4318" i="4"/>
  <c r="R4318" i="4"/>
  <c r="S4318" i="4"/>
  <c r="T4318" i="4"/>
  <c r="B4317" i="4"/>
  <c r="C4317" i="4"/>
  <c r="D4317" i="4"/>
  <c r="J4317" i="4"/>
  <c r="K4317" i="4"/>
  <c r="L4317" i="4"/>
  <c r="M4317" i="4"/>
  <c r="N4317" i="4"/>
  <c r="O4317" i="4"/>
  <c r="P4317" i="4"/>
  <c r="Q4317" i="4"/>
  <c r="R4317" i="4"/>
  <c r="S4317" i="4"/>
  <c r="T4317" i="4"/>
  <c r="B4316" i="4"/>
  <c r="C4316" i="4"/>
  <c r="D4316" i="4"/>
  <c r="J4316" i="4"/>
  <c r="K4316" i="4"/>
  <c r="L4316" i="4"/>
  <c r="M4316" i="4"/>
  <c r="N4316" i="4"/>
  <c r="O4316" i="4"/>
  <c r="P4316" i="4"/>
  <c r="Q4316" i="4"/>
  <c r="R4316" i="4"/>
  <c r="S4316" i="4"/>
  <c r="T4316" i="4"/>
  <c r="B4315" i="4"/>
  <c r="C4315" i="4"/>
  <c r="D4315" i="4"/>
  <c r="J4315" i="4"/>
  <c r="K4315" i="4"/>
  <c r="L4315" i="4"/>
  <c r="M4315" i="4"/>
  <c r="N4315" i="4"/>
  <c r="O4315" i="4"/>
  <c r="P4315" i="4"/>
  <c r="Q4315" i="4"/>
  <c r="R4315" i="4"/>
  <c r="S4315" i="4"/>
  <c r="T4315" i="4"/>
  <c r="B4314" i="4"/>
  <c r="C4314" i="4"/>
  <c r="D4314" i="4"/>
  <c r="J4314" i="4"/>
  <c r="K4314" i="4"/>
  <c r="L4314" i="4"/>
  <c r="M4314" i="4"/>
  <c r="N4314" i="4"/>
  <c r="O4314" i="4"/>
  <c r="P4314" i="4"/>
  <c r="Q4314" i="4"/>
  <c r="R4314" i="4"/>
  <c r="S4314" i="4"/>
  <c r="T4314" i="4"/>
  <c r="B4313" i="4"/>
  <c r="C4313" i="4"/>
  <c r="D4313" i="4"/>
  <c r="J4313" i="4"/>
  <c r="K4313" i="4"/>
  <c r="L4313" i="4"/>
  <c r="M4313" i="4"/>
  <c r="N4313" i="4"/>
  <c r="O4313" i="4"/>
  <c r="P4313" i="4"/>
  <c r="Q4313" i="4"/>
  <c r="R4313" i="4"/>
  <c r="S4313" i="4"/>
  <c r="T4313" i="4"/>
  <c r="B4312" i="4"/>
  <c r="C4312" i="4"/>
  <c r="D4312" i="4"/>
  <c r="J4312" i="4"/>
  <c r="K4312" i="4"/>
  <c r="L4312" i="4"/>
  <c r="M4312" i="4"/>
  <c r="N4312" i="4"/>
  <c r="O4312" i="4"/>
  <c r="P4312" i="4"/>
  <c r="Q4312" i="4"/>
  <c r="R4312" i="4"/>
  <c r="S4312" i="4"/>
  <c r="T4312" i="4"/>
  <c r="B4311" i="4"/>
  <c r="C4311" i="4"/>
  <c r="D4311" i="4"/>
  <c r="J4311" i="4"/>
  <c r="K4311" i="4"/>
  <c r="L4311" i="4"/>
  <c r="M4311" i="4"/>
  <c r="N4311" i="4"/>
  <c r="O4311" i="4"/>
  <c r="P4311" i="4"/>
  <c r="Q4311" i="4"/>
  <c r="R4311" i="4"/>
  <c r="S4311" i="4"/>
  <c r="T4311" i="4"/>
  <c r="B4310" i="4"/>
  <c r="C4310" i="4"/>
  <c r="D4310" i="4"/>
  <c r="J4310" i="4"/>
  <c r="K4310" i="4"/>
  <c r="L4310" i="4"/>
  <c r="M4310" i="4"/>
  <c r="N4310" i="4"/>
  <c r="O4310" i="4"/>
  <c r="P4310" i="4"/>
  <c r="Q4310" i="4"/>
  <c r="R4310" i="4"/>
  <c r="S4310" i="4"/>
  <c r="T4310" i="4"/>
  <c r="B4309" i="4"/>
  <c r="C4309" i="4"/>
  <c r="D4309" i="4"/>
  <c r="J4309" i="4"/>
  <c r="K4309" i="4"/>
  <c r="L4309" i="4"/>
  <c r="M4309" i="4"/>
  <c r="N4309" i="4"/>
  <c r="O4309" i="4"/>
  <c r="P4309" i="4"/>
  <c r="Q4309" i="4"/>
  <c r="R4309" i="4"/>
  <c r="S4309" i="4"/>
  <c r="T4309" i="4"/>
  <c r="B4308" i="4"/>
  <c r="C4308" i="4"/>
  <c r="D4308" i="4"/>
  <c r="J4308" i="4"/>
  <c r="K4308" i="4"/>
  <c r="L4308" i="4"/>
  <c r="M4308" i="4"/>
  <c r="N4308" i="4"/>
  <c r="O4308" i="4"/>
  <c r="P4308" i="4"/>
  <c r="Q4308" i="4"/>
  <c r="R4308" i="4"/>
  <c r="S4308" i="4"/>
  <c r="T4308" i="4"/>
  <c r="B4307" i="4"/>
  <c r="C4307" i="4"/>
  <c r="D4307" i="4"/>
  <c r="J4307" i="4"/>
  <c r="K4307" i="4"/>
  <c r="L4307" i="4"/>
  <c r="M4307" i="4"/>
  <c r="N4307" i="4"/>
  <c r="O4307" i="4"/>
  <c r="P4307" i="4"/>
  <c r="Q4307" i="4"/>
  <c r="R4307" i="4"/>
  <c r="S4307" i="4"/>
  <c r="T4307" i="4"/>
  <c r="B4306" i="4"/>
  <c r="C4306" i="4"/>
  <c r="D4306" i="4"/>
  <c r="J4306" i="4"/>
  <c r="K4306" i="4"/>
  <c r="L4306" i="4"/>
  <c r="M4306" i="4"/>
  <c r="N4306" i="4"/>
  <c r="O4306" i="4"/>
  <c r="P4306" i="4"/>
  <c r="Q4306" i="4"/>
  <c r="R4306" i="4"/>
  <c r="S4306" i="4"/>
  <c r="T4306" i="4"/>
  <c r="B4305" i="4"/>
  <c r="C4305" i="4"/>
  <c r="D4305" i="4"/>
  <c r="J4305" i="4"/>
  <c r="K4305" i="4"/>
  <c r="L4305" i="4"/>
  <c r="M4305" i="4"/>
  <c r="N4305" i="4"/>
  <c r="O4305" i="4"/>
  <c r="P4305" i="4"/>
  <c r="Q4305" i="4"/>
  <c r="R4305" i="4"/>
  <c r="S4305" i="4"/>
  <c r="T4305" i="4"/>
  <c r="B4304" i="4"/>
  <c r="C4304" i="4"/>
  <c r="D4304" i="4"/>
  <c r="J4304" i="4"/>
  <c r="K4304" i="4"/>
  <c r="L4304" i="4"/>
  <c r="M4304" i="4"/>
  <c r="N4304" i="4"/>
  <c r="O4304" i="4"/>
  <c r="P4304" i="4"/>
  <c r="Q4304" i="4"/>
  <c r="R4304" i="4"/>
  <c r="S4304" i="4"/>
  <c r="T4304" i="4"/>
  <c r="B4303" i="4"/>
  <c r="C4303" i="4"/>
  <c r="D4303" i="4"/>
  <c r="J4303" i="4"/>
  <c r="K4303" i="4"/>
  <c r="L4303" i="4"/>
  <c r="M4303" i="4"/>
  <c r="N4303" i="4"/>
  <c r="O4303" i="4"/>
  <c r="P4303" i="4"/>
  <c r="Q4303" i="4"/>
  <c r="R4303" i="4"/>
  <c r="S4303" i="4"/>
  <c r="T4303" i="4"/>
  <c r="B4302" i="4"/>
  <c r="C4302" i="4"/>
  <c r="D4302" i="4"/>
  <c r="J4302" i="4"/>
  <c r="K4302" i="4"/>
  <c r="L4302" i="4"/>
  <c r="M4302" i="4"/>
  <c r="N4302" i="4"/>
  <c r="O4302" i="4"/>
  <c r="P4302" i="4"/>
  <c r="Q4302" i="4"/>
  <c r="R4302" i="4"/>
  <c r="S4302" i="4"/>
  <c r="T4302" i="4"/>
  <c r="B4301" i="4"/>
  <c r="C4301" i="4"/>
  <c r="D4301" i="4"/>
  <c r="J4301" i="4"/>
  <c r="K4301" i="4"/>
  <c r="L4301" i="4"/>
  <c r="M4301" i="4"/>
  <c r="N4301" i="4"/>
  <c r="O4301" i="4"/>
  <c r="P4301" i="4"/>
  <c r="Q4301" i="4"/>
  <c r="R4301" i="4"/>
  <c r="S4301" i="4"/>
  <c r="T4301" i="4"/>
  <c r="B4300" i="4"/>
  <c r="C4300" i="4"/>
  <c r="D4300" i="4"/>
  <c r="J4300" i="4"/>
  <c r="K4300" i="4"/>
  <c r="L4300" i="4"/>
  <c r="M4300" i="4"/>
  <c r="N4300" i="4"/>
  <c r="O4300" i="4"/>
  <c r="P4300" i="4"/>
  <c r="Q4300" i="4"/>
  <c r="R4300" i="4"/>
  <c r="S4300" i="4"/>
  <c r="T4300" i="4"/>
  <c r="B4299" i="4"/>
  <c r="C4299" i="4"/>
  <c r="D4299" i="4"/>
  <c r="J4299" i="4"/>
  <c r="K4299" i="4"/>
  <c r="L4299" i="4"/>
  <c r="M4299" i="4"/>
  <c r="N4299" i="4"/>
  <c r="O4299" i="4"/>
  <c r="P4299" i="4"/>
  <c r="Q4299" i="4"/>
  <c r="R4299" i="4"/>
  <c r="S4299" i="4"/>
  <c r="T4299" i="4"/>
  <c r="B4298" i="4"/>
  <c r="C4298" i="4"/>
  <c r="D4298" i="4"/>
  <c r="J4298" i="4"/>
  <c r="K4298" i="4"/>
  <c r="L4298" i="4"/>
  <c r="M4298" i="4"/>
  <c r="N4298" i="4"/>
  <c r="O4298" i="4"/>
  <c r="P4298" i="4"/>
  <c r="Q4298" i="4"/>
  <c r="R4298" i="4"/>
  <c r="S4298" i="4"/>
  <c r="T4298" i="4"/>
  <c r="B4297" i="4"/>
  <c r="C4297" i="4"/>
  <c r="D4297" i="4"/>
  <c r="J4297" i="4"/>
  <c r="K4297" i="4"/>
  <c r="L4297" i="4"/>
  <c r="M4297" i="4"/>
  <c r="N4297" i="4"/>
  <c r="O4297" i="4"/>
  <c r="P4297" i="4"/>
  <c r="Q4297" i="4"/>
  <c r="R4297" i="4"/>
  <c r="S4297" i="4"/>
  <c r="T4297" i="4"/>
  <c r="B4296" i="4"/>
  <c r="C4296" i="4"/>
  <c r="D4296" i="4"/>
  <c r="J4296" i="4"/>
  <c r="K4296" i="4"/>
  <c r="L4296" i="4"/>
  <c r="M4296" i="4"/>
  <c r="N4296" i="4"/>
  <c r="O4296" i="4"/>
  <c r="P4296" i="4"/>
  <c r="Q4296" i="4"/>
  <c r="R4296" i="4"/>
  <c r="S4296" i="4"/>
  <c r="T4296" i="4"/>
  <c r="B4295" i="4"/>
  <c r="C4295" i="4"/>
  <c r="D4295" i="4"/>
  <c r="J4295" i="4"/>
  <c r="K4295" i="4"/>
  <c r="L4295" i="4"/>
  <c r="M4295" i="4"/>
  <c r="N4295" i="4"/>
  <c r="O4295" i="4"/>
  <c r="P4295" i="4"/>
  <c r="Q4295" i="4"/>
  <c r="R4295" i="4"/>
  <c r="S4295" i="4"/>
  <c r="T4295" i="4"/>
  <c r="B4294" i="4"/>
  <c r="C4294" i="4"/>
  <c r="D4294" i="4"/>
  <c r="J4294" i="4"/>
  <c r="K4294" i="4"/>
  <c r="L4294" i="4"/>
  <c r="M4294" i="4"/>
  <c r="N4294" i="4"/>
  <c r="O4294" i="4"/>
  <c r="P4294" i="4"/>
  <c r="Q4294" i="4"/>
  <c r="R4294" i="4"/>
  <c r="S4294" i="4"/>
  <c r="T4294" i="4"/>
  <c r="B4293" i="4"/>
  <c r="C4293" i="4"/>
  <c r="D4293" i="4"/>
  <c r="J4293" i="4"/>
  <c r="K4293" i="4"/>
  <c r="L4293" i="4"/>
  <c r="M4293" i="4"/>
  <c r="N4293" i="4"/>
  <c r="O4293" i="4"/>
  <c r="P4293" i="4"/>
  <c r="Q4293" i="4"/>
  <c r="R4293" i="4"/>
  <c r="S4293" i="4"/>
  <c r="T4293" i="4"/>
  <c r="B4292" i="4"/>
  <c r="C4292" i="4"/>
  <c r="D4292" i="4"/>
  <c r="J4292" i="4"/>
  <c r="K4292" i="4"/>
  <c r="L4292" i="4"/>
  <c r="M4292" i="4"/>
  <c r="N4292" i="4"/>
  <c r="O4292" i="4"/>
  <c r="P4292" i="4"/>
  <c r="Q4292" i="4"/>
  <c r="R4292" i="4"/>
  <c r="S4292" i="4"/>
  <c r="T4292" i="4"/>
  <c r="B4291" i="4"/>
  <c r="C4291" i="4"/>
  <c r="D4291" i="4"/>
  <c r="J4291" i="4"/>
  <c r="K4291" i="4"/>
  <c r="L4291" i="4"/>
  <c r="M4291" i="4"/>
  <c r="N4291" i="4"/>
  <c r="O4291" i="4"/>
  <c r="P4291" i="4"/>
  <c r="Q4291" i="4"/>
  <c r="R4291" i="4"/>
  <c r="S4291" i="4"/>
  <c r="T4291" i="4"/>
  <c r="B4290" i="4"/>
  <c r="C4290" i="4"/>
  <c r="D4290" i="4"/>
  <c r="J4290" i="4"/>
  <c r="K4290" i="4"/>
  <c r="L4290" i="4"/>
  <c r="M4290" i="4"/>
  <c r="N4290" i="4"/>
  <c r="O4290" i="4"/>
  <c r="P4290" i="4"/>
  <c r="Q4290" i="4"/>
  <c r="R4290" i="4"/>
  <c r="S4290" i="4"/>
  <c r="T4290" i="4"/>
  <c r="L2880" i="3"/>
  <c r="M2880" i="3"/>
  <c r="L2879" i="3"/>
  <c r="M2879" i="3"/>
  <c r="L2878" i="3"/>
  <c r="M2878" i="3"/>
  <c r="L2877" i="3"/>
  <c r="M2877" i="3"/>
  <c r="L2876" i="3"/>
  <c r="M2876" i="3"/>
  <c r="L2875" i="3"/>
  <c r="M2875" i="3"/>
  <c r="L2874" i="3"/>
  <c r="M2874" i="3"/>
  <c r="L2873" i="3"/>
  <c r="M2873" i="3"/>
  <c r="L2872" i="3"/>
  <c r="M2872" i="3"/>
  <c r="L2871" i="3"/>
  <c r="M2871" i="3"/>
  <c r="L2869" i="3"/>
  <c r="M2869" i="3"/>
  <c r="L2870" i="3"/>
  <c r="M2870" i="3"/>
  <c r="L2868" i="3"/>
  <c r="M2868" i="3"/>
  <c r="L2867" i="3"/>
  <c r="M2867" i="3"/>
  <c r="L2866" i="3"/>
  <c r="M2866" i="3"/>
  <c r="L2865" i="3"/>
  <c r="M2865" i="3"/>
  <c r="L2864" i="3"/>
  <c r="M2864" i="3"/>
  <c r="L2863" i="3"/>
  <c r="M2863" i="3"/>
  <c r="L2862" i="3"/>
  <c r="M2862" i="3"/>
  <c r="L2861" i="3"/>
  <c r="M2861" i="3"/>
  <c r="L2860" i="3"/>
  <c r="M2860" i="3"/>
  <c r="L2859" i="3"/>
  <c r="M2859" i="3"/>
  <c r="L2858" i="3"/>
  <c r="M2858" i="3"/>
  <c r="L2857" i="3"/>
  <c r="M2857" i="3"/>
  <c r="L2856" i="3"/>
  <c r="M2856" i="3"/>
  <c r="L2855" i="3"/>
  <c r="M2855" i="3"/>
  <c r="L2854" i="3"/>
  <c r="M2854" i="3"/>
  <c r="L2853" i="3"/>
  <c r="M2853" i="3"/>
  <c r="L2852" i="3"/>
  <c r="M2852" i="3"/>
  <c r="L2851" i="3"/>
  <c r="M2851" i="3"/>
  <c r="L2850" i="3"/>
  <c r="M2850" i="3"/>
  <c r="L2849" i="3"/>
  <c r="M2849" i="3"/>
  <c r="L2848" i="3"/>
  <c r="M2848" i="3"/>
  <c r="L2847" i="3"/>
  <c r="M2847" i="3"/>
  <c r="L2846" i="3"/>
  <c r="M2846" i="3"/>
  <c r="L2845" i="3"/>
  <c r="M2845" i="3"/>
  <c r="L2844" i="3"/>
  <c r="M2844" i="3"/>
  <c r="L2843" i="3"/>
  <c r="M2843" i="3"/>
  <c r="L2842" i="3"/>
  <c r="M2842" i="3"/>
  <c r="L2841" i="3"/>
  <c r="M2841" i="3"/>
  <c r="L2840" i="3"/>
  <c r="M2840" i="3"/>
  <c r="L2839" i="3"/>
  <c r="M2839" i="3"/>
  <c r="L2838" i="3"/>
  <c r="M2838" i="3"/>
  <c r="L2837" i="3"/>
  <c r="M2837" i="3"/>
  <c r="L2836" i="3"/>
  <c r="M2836" i="3"/>
  <c r="L2835" i="3"/>
  <c r="M2835" i="3"/>
  <c r="L2834" i="3"/>
  <c r="M2834" i="3"/>
  <c r="L2833" i="3"/>
  <c r="M2833" i="3"/>
  <c r="L2832" i="3"/>
  <c r="M2832" i="3"/>
  <c r="L2831" i="3"/>
  <c r="M2831" i="3"/>
  <c r="L2830" i="3"/>
  <c r="M2830" i="3"/>
  <c r="L2829" i="3"/>
  <c r="M2829" i="3"/>
  <c r="L2828" i="3"/>
  <c r="M2828" i="3"/>
  <c r="L2827" i="3"/>
  <c r="M2827" i="3"/>
  <c r="L2826" i="3"/>
  <c r="M2826" i="3"/>
  <c r="L2825" i="3"/>
  <c r="M2825" i="3"/>
  <c r="L2824" i="3"/>
  <c r="M2824" i="3"/>
  <c r="L2818" i="3"/>
  <c r="M2818" i="3"/>
  <c r="L2821" i="3"/>
  <c r="M2821" i="3"/>
  <c r="L2823" i="3"/>
  <c r="M2823" i="3"/>
  <c r="L2822" i="3"/>
  <c r="M2822" i="3"/>
  <c r="L2820" i="3"/>
  <c r="M2820" i="3"/>
  <c r="L2819" i="3"/>
  <c r="M2819" i="3"/>
  <c r="L2817" i="3"/>
  <c r="M2817" i="3"/>
  <c r="L2816" i="3"/>
  <c r="M2816" i="3"/>
  <c r="L2815" i="3"/>
  <c r="M2815" i="3"/>
  <c r="L2814" i="3"/>
  <c r="M2814" i="3"/>
  <c r="L2813" i="3"/>
  <c r="M2813" i="3"/>
  <c r="L2812" i="3"/>
  <c r="M2812" i="3"/>
  <c r="L2811" i="3"/>
  <c r="M2811" i="3"/>
  <c r="L2810" i="3"/>
  <c r="M2810" i="3"/>
  <c r="L2809" i="3"/>
  <c r="M2809" i="3"/>
  <c r="L2808" i="3"/>
  <c r="M2808" i="3"/>
  <c r="K457" i="2"/>
  <c r="L457" i="2"/>
  <c r="M457" i="2"/>
  <c r="K456" i="2"/>
  <c r="L456" i="2"/>
  <c r="M456" i="2"/>
  <c r="K455" i="2"/>
  <c r="L455" i="2"/>
  <c r="M455" i="2"/>
  <c r="K454" i="2"/>
  <c r="L454" i="2"/>
  <c r="M454" i="2"/>
  <c r="K453" i="2"/>
  <c r="L453" i="2"/>
  <c r="M453" i="2"/>
  <c r="K452" i="2"/>
  <c r="L452" i="2"/>
  <c r="M452" i="2"/>
  <c r="K451" i="2"/>
  <c r="L451" i="2"/>
  <c r="M451" i="2"/>
  <c r="K450" i="2"/>
  <c r="L450" i="2"/>
  <c r="M450" i="2"/>
  <c r="K449" i="2"/>
  <c r="L449" i="2"/>
  <c r="M449" i="2"/>
  <c r="K448" i="2"/>
  <c r="L448" i="2"/>
  <c r="M448" i="2"/>
  <c r="K447" i="2"/>
  <c r="L447" i="2"/>
  <c r="M447" i="2"/>
  <c r="K446" i="2"/>
  <c r="L446" i="2"/>
  <c r="M446" i="2"/>
  <c r="K445" i="2"/>
  <c r="L445" i="2"/>
  <c r="M445" i="2"/>
  <c r="K444" i="2"/>
  <c r="L444" i="2"/>
  <c r="M444" i="2"/>
  <c r="K443" i="2"/>
  <c r="L443" i="2"/>
  <c r="M443" i="2"/>
  <c r="K442" i="2"/>
  <c r="L442" i="2"/>
  <c r="M442" i="2"/>
  <c r="L2807" i="3"/>
  <c r="M2807" i="3"/>
  <c r="L2806" i="3"/>
  <c r="M2806" i="3"/>
  <c r="L2805" i="3"/>
  <c r="M2805" i="3"/>
  <c r="L2804" i="3"/>
  <c r="M2804" i="3"/>
  <c r="L2803" i="3"/>
  <c r="M2803" i="3"/>
  <c r="L2802" i="3"/>
  <c r="M2802" i="3"/>
  <c r="L2801" i="3"/>
  <c r="M2801" i="3"/>
  <c r="L2800" i="3"/>
  <c r="M2800" i="3"/>
  <c r="L2799" i="3"/>
  <c r="M2799" i="3"/>
  <c r="L2798" i="3"/>
  <c r="M2798" i="3"/>
  <c r="L2797" i="3"/>
  <c r="M2797" i="3"/>
  <c r="L2796" i="3"/>
  <c r="M2796" i="3"/>
  <c r="L2795" i="3"/>
  <c r="M2795" i="3"/>
  <c r="L2794" i="3"/>
  <c r="M2794" i="3"/>
  <c r="L2793" i="3"/>
  <c r="M2793" i="3"/>
  <c r="L2792" i="3"/>
  <c r="M2792" i="3"/>
  <c r="L2791" i="3"/>
  <c r="M2791" i="3"/>
  <c r="K441" i="2"/>
  <c r="L441" i="2"/>
  <c r="M441" i="2"/>
  <c r="L2790" i="3"/>
  <c r="M2790" i="3"/>
  <c r="L2789" i="3"/>
  <c r="M2789" i="3"/>
  <c r="L2788" i="3"/>
  <c r="M2788" i="3"/>
  <c r="L2787" i="3"/>
  <c r="M2787" i="3"/>
  <c r="L2786" i="3"/>
  <c r="M2786" i="3"/>
  <c r="L2785" i="3"/>
  <c r="M2785" i="3"/>
  <c r="L2784" i="3"/>
  <c r="M2784" i="3"/>
  <c r="L2783" i="3"/>
  <c r="M2783" i="3"/>
  <c r="L2782" i="3"/>
  <c r="M2782" i="3"/>
  <c r="L2781" i="3"/>
  <c r="M2781" i="3"/>
  <c r="L2780" i="3"/>
  <c r="M2780" i="3"/>
  <c r="L2779" i="3"/>
  <c r="M2779" i="3"/>
  <c r="L2778" i="3"/>
  <c r="M2778" i="3"/>
  <c r="L2777" i="3"/>
  <c r="M2777" i="3"/>
  <c r="L2776" i="3"/>
  <c r="M2776" i="3"/>
  <c r="L2775" i="3"/>
  <c r="M2775" i="3"/>
  <c r="L2774" i="3"/>
  <c r="M2774" i="3"/>
  <c r="L2773" i="3"/>
  <c r="M2773" i="3"/>
  <c r="L2772" i="3"/>
  <c r="M2772" i="3"/>
  <c r="L2771" i="3"/>
  <c r="M2771" i="3"/>
  <c r="L2770" i="3"/>
  <c r="M2770" i="3"/>
  <c r="L2769" i="3"/>
  <c r="M2769" i="3"/>
  <c r="L2768" i="3"/>
  <c r="M2768" i="3"/>
  <c r="L2767" i="3"/>
  <c r="M2767" i="3"/>
  <c r="B4289" i="4"/>
  <c r="C4289" i="4"/>
  <c r="D4289" i="4"/>
  <c r="J4289" i="4"/>
  <c r="K4289" i="4"/>
  <c r="L4289" i="4"/>
  <c r="M4289" i="4"/>
  <c r="N4289" i="4"/>
  <c r="O4289" i="4"/>
  <c r="P4289" i="4"/>
  <c r="Q4289" i="4"/>
  <c r="R4289" i="4"/>
  <c r="S4289" i="4"/>
  <c r="T4289" i="4"/>
  <c r="B4288" i="4"/>
  <c r="C4288" i="4"/>
  <c r="D4288" i="4"/>
  <c r="J4288" i="4"/>
  <c r="K4288" i="4"/>
  <c r="L4288" i="4"/>
  <c r="M4288" i="4"/>
  <c r="N4288" i="4"/>
  <c r="O4288" i="4"/>
  <c r="P4288" i="4"/>
  <c r="Q4288" i="4"/>
  <c r="R4288" i="4"/>
  <c r="S4288" i="4"/>
  <c r="T4288" i="4"/>
  <c r="B4287" i="4"/>
  <c r="C4287" i="4"/>
  <c r="D4287" i="4"/>
  <c r="J4287" i="4"/>
  <c r="K4287" i="4"/>
  <c r="L4287" i="4"/>
  <c r="M4287" i="4"/>
  <c r="N4287" i="4"/>
  <c r="O4287" i="4"/>
  <c r="P4287" i="4"/>
  <c r="Q4287" i="4"/>
  <c r="R4287" i="4"/>
  <c r="S4287" i="4"/>
  <c r="T4287" i="4"/>
  <c r="B4286" i="4"/>
  <c r="C4286" i="4"/>
  <c r="D4286" i="4"/>
  <c r="J4286" i="4"/>
  <c r="K4286" i="4"/>
  <c r="L4286" i="4"/>
  <c r="M4286" i="4"/>
  <c r="N4286" i="4"/>
  <c r="O4286" i="4"/>
  <c r="P4286" i="4"/>
  <c r="Q4286" i="4"/>
  <c r="R4286" i="4"/>
  <c r="S4286" i="4"/>
  <c r="T4286" i="4"/>
  <c r="B4285" i="4"/>
  <c r="C4285" i="4"/>
  <c r="D4285" i="4"/>
  <c r="J4285" i="4"/>
  <c r="K4285" i="4"/>
  <c r="L4285" i="4"/>
  <c r="M4285" i="4"/>
  <c r="N4285" i="4"/>
  <c r="O4285" i="4"/>
  <c r="P4285" i="4"/>
  <c r="Q4285" i="4"/>
  <c r="R4285" i="4"/>
  <c r="S4285" i="4"/>
  <c r="T4285" i="4"/>
  <c r="B4284" i="4"/>
  <c r="C4284" i="4"/>
  <c r="D4284" i="4"/>
  <c r="J4284" i="4"/>
  <c r="K4284" i="4"/>
  <c r="L4284" i="4"/>
  <c r="M4284" i="4"/>
  <c r="N4284" i="4"/>
  <c r="O4284" i="4"/>
  <c r="P4284" i="4"/>
  <c r="Q4284" i="4"/>
  <c r="R4284" i="4"/>
  <c r="S4284" i="4"/>
  <c r="T4284" i="4"/>
  <c r="B4283" i="4"/>
  <c r="C4283" i="4"/>
  <c r="D4283" i="4"/>
  <c r="J4283" i="4"/>
  <c r="K4283" i="4"/>
  <c r="L4283" i="4"/>
  <c r="M4283" i="4"/>
  <c r="N4283" i="4"/>
  <c r="O4283" i="4"/>
  <c r="P4283" i="4"/>
  <c r="Q4283" i="4"/>
  <c r="R4283" i="4"/>
  <c r="S4283" i="4"/>
  <c r="T4283" i="4"/>
  <c r="B4282" i="4"/>
  <c r="C4282" i="4"/>
  <c r="D4282" i="4"/>
  <c r="J4282" i="4"/>
  <c r="K4282" i="4"/>
  <c r="L4282" i="4"/>
  <c r="M4282" i="4"/>
  <c r="N4282" i="4"/>
  <c r="O4282" i="4"/>
  <c r="P4282" i="4"/>
  <c r="Q4282" i="4"/>
  <c r="R4282" i="4"/>
  <c r="S4282" i="4"/>
  <c r="T4282" i="4"/>
  <c r="B4281" i="4"/>
  <c r="C4281" i="4"/>
  <c r="D4281" i="4"/>
  <c r="J4281" i="4"/>
  <c r="K4281" i="4"/>
  <c r="L4281" i="4"/>
  <c r="M4281" i="4"/>
  <c r="N4281" i="4"/>
  <c r="O4281" i="4"/>
  <c r="P4281" i="4"/>
  <c r="Q4281" i="4"/>
  <c r="R4281" i="4"/>
  <c r="S4281" i="4"/>
  <c r="T4281" i="4"/>
  <c r="B4280" i="4"/>
  <c r="C4280" i="4"/>
  <c r="D4280" i="4"/>
  <c r="J4280" i="4"/>
  <c r="K4280" i="4"/>
  <c r="L4280" i="4"/>
  <c r="M4280" i="4"/>
  <c r="N4280" i="4"/>
  <c r="O4280" i="4"/>
  <c r="P4280" i="4"/>
  <c r="Q4280" i="4"/>
  <c r="R4280" i="4"/>
  <c r="S4280" i="4"/>
  <c r="T4280" i="4"/>
  <c r="B4279" i="4"/>
  <c r="C4279" i="4"/>
  <c r="D4279" i="4"/>
  <c r="J4279" i="4"/>
  <c r="K4279" i="4"/>
  <c r="L4279" i="4"/>
  <c r="M4279" i="4"/>
  <c r="N4279" i="4"/>
  <c r="O4279" i="4"/>
  <c r="P4279" i="4"/>
  <c r="Q4279" i="4"/>
  <c r="R4279" i="4"/>
  <c r="S4279" i="4"/>
  <c r="T4279" i="4"/>
  <c r="B4278" i="4"/>
  <c r="C4278" i="4"/>
  <c r="D4278" i="4"/>
  <c r="J4278" i="4"/>
  <c r="K4278" i="4"/>
  <c r="L4278" i="4"/>
  <c r="M4278" i="4"/>
  <c r="N4278" i="4"/>
  <c r="O4278" i="4"/>
  <c r="P4278" i="4"/>
  <c r="Q4278" i="4"/>
  <c r="R4278" i="4"/>
  <c r="S4278" i="4"/>
  <c r="T4278" i="4"/>
  <c r="B4277" i="4"/>
  <c r="C4277" i="4"/>
  <c r="D4277" i="4"/>
  <c r="J4277" i="4"/>
  <c r="K4277" i="4"/>
  <c r="L4277" i="4"/>
  <c r="M4277" i="4"/>
  <c r="N4277" i="4"/>
  <c r="O4277" i="4"/>
  <c r="P4277" i="4"/>
  <c r="Q4277" i="4"/>
  <c r="R4277" i="4"/>
  <c r="S4277" i="4"/>
  <c r="T4277" i="4"/>
  <c r="B4276" i="4"/>
  <c r="C4276" i="4"/>
  <c r="D4276" i="4"/>
  <c r="J4276" i="4"/>
  <c r="K4276" i="4"/>
  <c r="L4276" i="4"/>
  <c r="M4276" i="4"/>
  <c r="N4276" i="4"/>
  <c r="O4276" i="4"/>
  <c r="P4276" i="4"/>
  <c r="Q4276" i="4"/>
  <c r="R4276" i="4"/>
  <c r="S4276" i="4"/>
  <c r="T4276" i="4"/>
  <c r="B4275" i="4"/>
  <c r="C4275" i="4"/>
  <c r="D4275" i="4"/>
  <c r="J4275" i="4"/>
  <c r="K4275" i="4"/>
  <c r="L4275" i="4"/>
  <c r="M4275" i="4"/>
  <c r="N4275" i="4"/>
  <c r="O4275" i="4"/>
  <c r="P4275" i="4"/>
  <c r="Q4275" i="4"/>
  <c r="R4275" i="4"/>
  <c r="S4275" i="4"/>
  <c r="T4275" i="4"/>
  <c r="B4274" i="4"/>
  <c r="C4274" i="4"/>
  <c r="D4274" i="4"/>
  <c r="J4274" i="4"/>
  <c r="K4274" i="4"/>
  <c r="L4274" i="4"/>
  <c r="M4274" i="4"/>
  <c r="N4274" i="4"/>
  <c r="O4274" i="4"/>
  <c r="P4274" i="4"/>
  <c r="Q4274" i="4"/>
  <c r="R4274" i="4"/>
  <c r="S4274" i="4"/>
  <c r="T4274" i="4"/>
  <c r="B4273" i="4"/>
  <c r="C4273" i="4"/>
  <c r="D4273" i="4"/>
  <c r="J4273" i="4"/>
  <c r="K4273" i="4"/>
  <c r="L4273" i="4"/>
  <c r="M4273" i="4"/>
  <c r="N4273" i="4"/>
  <c r="O4273" i="4"/>
  <c r="P4273" i="4"/>
  <c r="Q4273" i="4"/>
  <c r="R4273" i="4"/>
  <c r="S4273" i="4"/>
  <c r="T4273" i="4"/>
  <c r="B4272" i="4"/>
  <c r="C4272" i="4"/>
  <c r="D4272" i="4"/>
  <c r="J4272" i="4"/>
  <c r="K4272" i="4"/>
  <c r="L4272" i="4"/>
  <c r="M4272" i="4"/>
  <c r="N4272" i="4"/>
  <c r="O4272" i="4"/>
  <c r="P4272" i="4"/>
  <c r="Q4272" i="4"/>
  <c r="R4272" i="4"/>
  <c r="S4272" i="4"/>
  <c r="T4272" i="4"/>
  <c r="B4271" i="4"/>
  <c r="C4271" i="4"/>
  <c r="D4271" i="4"/>
  <c r="J4271" i="4"/>
  <c r="K4271" i="4"/>
  <c r="L4271" i="4"/>
  <c r="M4271" i="4"/>
  <c r="N4271" i="4"/>
  <c r="O4271" i="4"/>
  <c r="P4271" i="4"/>
  <c r="Q4271" i="4"/>
  <c r="R4271" i="4"/>
  <c r="S4271" i="4"/>
  <c r="T4271" i="4"/>
  <c r="B4270" i="4"/>
  <c r="C4270" i="4"/>
  <c r="D4270" i="4"/>
  <c r="J4270" i="4"/>
  <c r="K4270" i="4"/>
  <c r="L4270" i="4"/>
  <c r="M4270" i="4"/>
  <c r="N4270" i="4"/>
  <c r="O4270" i="4"/>
  <c r="P4270" i="4"/>
  <c r="Q4270" i="4"/>
  <c r="R4270" i="4"/>
  <c r="S4270" i="4"/>
  <c r="T4270" i="4"/>
  <c r="B4269" i="4"/>
  <c r="C4269" i="4"/>
  <c r="D4269" i="4"/>
  <c r="J4269" i="4"/>
  <c r="K4269" i="4"/>
  <c r="L4269" i="4"/>
  <c r="M4269" i="4"/>
  <c r="N4269" i="4"/>
  <c r="O4269" i="4"/>
  <c r="P4269" i="4"/>
  <c r="Q4269" i="4"/>
  <c r="R4269" i="4"/>
  <c r="S4269" i="4"/>
  <c r="T4269" i="4"/>
  <c r="B4268" i="4"/>
  <c r="C4268" i="4"/>
  <c r="D4268" i="4"/>
  <c r="J4268" i="4"/>
  <c r="K4268" i="4"/>
  <c r="L4268" i="4"/>
  <c r="M4268" i="4"/>
  <c r="N4268" i="4"/>
  <c r="O4268" i="4"/>
  <c r="P4268" i="4"/>
  <c r="Q4268" i="4"/>
  <c r="R4268" i="4"/>
  <c r="S4268" i="4"/>
  <c r="T4268" i="4"/>
  <c r="B4267" i="4"/>
  <c r="C4267" i="4"/>
  <c r="D4267" i="4"/>
  <c r="J4267" i="4"/>
  <c r="K4267" i="4"/>
  <c r="L4267" i="4"/>
  <c r="M4267" i="4"/>
  <c r="N4267" i="4"/>
  <c r="O4267" i="4"/>
  <c r="P4267" i="4"/>
  <c r="Q4267" i="4"/>
  <c r="R4267" i="4"/>
  <c r="S4267" i="4"/>
  <c r="T4267" i="4"/>
  <c r="B4266" i="4"/>
  <c r="C4266" i="4"/>
  <c r="D4266" i="4"/>
  <c r="J4266" i="4"/>
  <c r="K4266" i="4"/>
  <c r="L4266" i="4"/>
  <c r="M4266" i="4"/>
  <c r="N4266" i="4"/>
  <c r="O4266" i="4"/>
  <c r="P4266" i="4"/>
  <c r="Q4266" i="4"/>
  <c r="R4266" i="4"/>
  <c r="S4266" i="4"/>
  <c r="T4266" i="4"/>
  <c r="B4265" i="4"/>
  <c r="C4265" i="4"/>
  <c r="D4265" i="4"/>
  <c r="J4265" i="4"/>
  <c r="K4265" i="4"/>
  <c r="L4265" i="4"/>
  <c r="M4265" i="4"/>
  <c r="N4265" i="4"/>
  <c r="O4265" i="4"/>
  <c r="P4265" i="4"/>
  <c r="Q4265" i="4"/>
  <c r="R4265" i="4"/>
  <c r="S4265" i="4"/>
  <c r="T4265" i="4"/>
  <c r="B4264" i="4"/>
  <c r="C4264" i="4"/>
  <c r="D4264" i="4"/>
  <c r="J4264" i="4"/>
  <c r="K4264" i="4"/>
  <c r="L4264" i="4"/>
  <c r="M4264" i="4"/>
  <c r="N4264" i="4"/>
  <c r="O4264" i="4"/>
  <c r="P4264" i="4"/>
  <c r="Q4264" i="4"/>
  <c r="R4264" i="4"/>
  <c r="S4264" i="4"/>
  <c r="T4264" i="4"/>
  <c r="B4263" i="4"/>
  <c r="C4263" i="4"/>
  <c r="D4263" i="4"/>
  <c r="J4263" i="4"/>
  <c r="K4263" i="4"/>
  <c r="L4263" i="4"/>
  <c r="M4263" i="4"/>
  <c r="N4263" i="4"/>
  <c r="O4263" i="4"/>
  <c r="P4263" i="4"/>
  <c r="Q4263" i="4"/>
  <c r="R4263" i="4"/>
  <c r="S4263" i="4"/>
  <c r="T4263" i="4"/>
  <c r="B4262" i="4"/>
  <c r="C4262" i="4"/>
  <c r="D4262" i="4"/>
  <c r="J4262" i="4"/>
  <c r="K4262" i="4"/>
  <c r="L4262" i="4"/>
  <c r="M4262" i="4"/>
  <c r="N4262" i="4"/>
  <c r="O4262" i="4"/>
  <c r="P4262" i="4"/>
  <c r="Q4262" i="4"/>
  <c r="R4262" i="4"/>
  <c r="S4262" i="4"/>
  <c r="T4262" i="4"/>
  <c r="B4261" i="4"/>
  <c r="C4261" i="4"/>
  <c r="D4261" i="4"/>
  <c r="J4261" i="4"/>
  <c r="K4261" i="4"/>
  <c r="L4261" i="4"/>
  <c r="M4261" i="4"/>
  <c r="N4261" i="4"/>
  <c r="O4261" i="4"/>
  <c r="P4261" i="4"/>
  <c r="Q4261" i="4"/>
  <c r="R4261" i="4"/>
  <c r="S4261" i="4"/>
  <c r="T4261" i="4"/>
  <c r="B4260" i="4"/>
  <c r="C4260" i="4"/>
  <c r="D4260" i="4"/>
  <c r="J4260" i="4"/>
  <c r="K4260" i="4"/>
  <c r="L4260" i="4"/>
  <c r="M4260" i="4"/>
  <c r="N4260" i="4"/>
  <c r="O4260" i="4"/>
  <c r="P4260" i="4"/>
  <c r="Q4260" i="4"/>
  <c r="R4260" i="4"/>
  <c r="S4260" i="4"/>
  <c r="T4260" i="4"/>
  <c r="B4259" i="4"/>
  <c r="C4259" i="4"/>
  <c r="D4259" i="4"/>
  <c r="J4259" i="4"/>
  <c r="K4259" i="4"/>
  <c r="L4259" i="4"/>
  <c r="M4259" i="4"/>
  <c r="N4259" i="4"/>
  <c r="O4259" i="4"/>
  <c r="P4259" i="4"/>
  <c r="Q4259" i="4"/>
  <c r="R4259" i="4"/>
  <c r="S4259" i="4"/>
  <c r="T4259" i="4"/>
  <c r="B4258" i="4"/>
  <c r="C4258" i="4"/>
  <c r="D4258" i="4"/>
  <c r="J4258" i="4"/>
  <c r="K4258" i="4"/>
  <c r="L4258" i="4"/>
  <c r="M4258" i="4"/>
  <c r="N4258" i="4"/>
  <c r="O4258" i="4"/>
  <c r="P4258" i="4"/>
  <c r="Q4258" i="4"/>
  <c r="R4258" i="4"/>
  <c r="S4258" i="4"/>
  <c r="T4258" i="4"/>
  <c r="B4257" i="4"/>
  <c r="C4257" i="4"/>
  <c r="D4257" i="4"/>
  <c r="J4257" i="4"/>
  <c r="K4257" i="4"/>
  <c r="L4257" i="4"/>
  <c r="M4257" i="4"/>
  <c r="N4257" i="4"/>
  <c r="O4257" i="4"/>
  <c r="P4257" i="4"/>
  <c r="Q4257" i="4"/>
  <c r="R4257" i="4"/>
  <c r="S4257" i="4"/>
  <c r="T4257" i="4"/>
  <c r="B4256" i="4"/>
  <c r="C4256" i="4"/>
  <c r="D4256" i="4"/>
  <c r="J4256" i="4"/>
  <c r="K4256" i="4"/>
  <c r="L4256" i="4"/>
  <c r="M4256" i="4"/>
  <c r="N4256" i="4"/>
  <c r="O4256" i="4"/>
  <c r="P4256" i="4"/>
  <c r="Q4256" i="4"/>
  <c r="R4256" i="4"/>
  <c r="S4256" i="4"/>
  <c r="T4256" i="4"/>
  <c r="B4255" i="4"/>
  <c r="C4255" i="4"/>
  <c r="D4255" i="4"/>
  <c r="J4255" i="4"/>
  <c r="K4255" i="4"/>
  <c r="L4255" i="4"/>
  <c r="M4255" i="4"/>
  <c r="N4255" i="4"/>
  <c r="O4255" i="4"/>
  <c r="P4255" i="4"/>
  <c r="Q4255" i="4"/>
  <c r="R4255" i="4"/>
  <c r="S4255" i="4"/>
  <c r="T4255" i="4"/>
  <c r="B4254" i="4"/>
  <c r="C4254" i="4"/>
  <c r="D4254" i="4"/>
  <c r="J4254" i="4"/>
  <c r="K4254" i="4"/>
  <c r="L4254" i="4"/>
  <c r="M4254" i="4"/>
  <c r="N4254" i="4"/>
  <c r="O4254" i="4"/>
  <c r="P4254" i="4"/>
  <c r="Q4254" i="4"/>
  <c r="R4254" i="4"/>
  <c r="S4254" i="4"/>
  <c r="T4254" i="4"/>
  <c r="B4253" i="4"/>
  <c r="C4253" i="4"/>
  <c r="D4253" i="4"/>
  <c r="J4253" i="4"/>
  <c r="K4253" i="4"/>
  <c r="L4253" i="4"/>
  <c r="M4253" i="4"/>
  <c r="N4253" i="4"/>
  <c r="O4253" i="4"/>
  <c r="P4253" i="4"/>
  <c r="Q4253" i="4"/>
  <c r="R4253" i="4"/>
  <c r="S4253" i="4"/>
  <c r="T4253" i="4"/>
  <c r="B4252" i="4"/>
  <c r="C4252" i="4"/>
  <c r="D4252" i="4"/>
  <c r="J4252" i="4"/>
  <c r="K4252" i="4"/>
  <c r="L4252" i="4"/>
  <c r="M4252" i="4"/>
  <c r="N4252" i="4"/>
  <c r="O4252" i="4"/>
  <c r="P4252" i="4"/>
  <c r="Q4252" i="4"/>
  <c r="R4252" i="4"/>
  <c r="S4252" i="4"/>
  <c r="T4252" i="4"/>
  <c r="B4251" i="4"/>
  <c r="C4251" i="4"/>
  <c r="D4251" i="4"/>
  <c r="J4251" i="4"/>
  <c r="K4251" i="4"/>
  <c r="L4251" i="4"/>
  <c r="M4251" i="4"/>
  <c r="N4251" i="4"/>
  <c r="O4251" i="4"/>
  <c r="P4251" i="4"/>
  <c r="Q4251" i="4"/>
  <c r="R4251" i="4"/>
  <c r="S4251" i="4"/>
  <c r="T4251" i="4"/>
  <c r="B4250" i="4"/>
  <c r="C4250" i="4"/>
  <c r="D4250" i="4"/>
  <c r="J4250" i="4"/>
  <c r="K4250" i="4"/>
  <c r="L4250" i="4"/>
  <c r="M4250" i="4"/>
  <c r="N4250" i="4"/>
  <c r="O4250" i="4"/>
  <c r="P4250" i="4"/>
  <c r="Q4250" i="4"/>
  <c r="R4250" i="4"/>
  <c r="S4250" i="4"/>
  <c r="T4250" i="4"/>
  <c r="B4249" i="4"/>
  <c r="C4249" i="4"/>
  <c r="D4249" i="4"/>
  <c r="J4249" i="4"/>
  <c r="K4249" i="4"/>
  <c r="L4249" i="4"/>
  <c r="M4249" i="4"/>
  <c r="N4249" i="4"/>
  <c r="O4249" i="4"/>
  <c r="P4249" i="4"/>
  <c r="Q4249" i="4"/>
  <c r="R4249" i="4"/>
  <c r="S4249" i="4"/>
  <c r="T4249" i="4"/>
  <c r="B4248" i="4"/>
  <c r="C4248" i="4"/>
  <c r="D4248" i="4"/>
  <c r="J4248" i="4"/>
  <c r="K4248" i="4"/>
  <c r="L4248" i="4"/>
  <c r="M4248" i="4"/>
  <c r="N4248" i="4"/>
  <c r="O4248" i="4"/>
  <c r="P4248" i="4"/>
  <c r="Q4248" i="4"/>
  <c r="R4248" i="4"/>
  <c r="S4248" i="4"/>
  <c r="T4248" i="4"/>
  <c r="B4247" i="4"/>
  <c r="C4247" i="4"/>
  <c r="D4247" i="4"/>
  <c r="J4247" i="4"/>
  <c r="K4247" i="4"/>
  <c r="L4247" i="4"/>
  <c r="M4247" i="4"/>
  <c r="N4247" i="4"/>
  <c r="O4247" i="4"/>
  <c r="P4247" i="4"/>
  <c r="Q4247" i="4"/>
  <c r="R4247" i="4"/>
  <c r="S4247" i="4"/>
  <c r="T4247" i="4"/>
  <c r="B4246" i="4"/>
  <c r="C4246" i="4"/>
  <c r="D4246" i="4"/>
  <c r="J4246" i="4"/>
  <c r="K4246" i="4"/>
  <c r="L4246" i="4"/>
  <c r="M4246" i="4"/>
  <c r="N4246" i="4"/>
  <c r="O4246" i="4"/>
  <c r="P4246" i="4"/>
  <c r="Q4246" i="4"/>
  <c r="R4246" i="4"/>
  <c r="S4246" i="4"/>
  <c r="T4246" i="4"/>
  <c r="B4245" i="4"/>
  <c r="C4245" i="4"/>
  <c r="D4245" i="4"/>
  <c r="J4245" i="4"/>
  <c r="K4245" i="4"/>
  <c r="L4245" i="4"/>
  <c r="M4245" i="4"/>
  <c r="N4245" i="4"/>
  <c r="O4245" i="4"/>
  <c r="P4245" i="4"/>
  <c r="Q4245" i="4"/>
  <c r="R4245" i="4"/>
  <c r="S4245" i="4"/>
  <c r="T4245" i="4"/>
  <c r="B4244" i="4"/>
  <c r="C4244" i="4"/>
  <c r="D4244" i="4"/>
  <c r="J4244" i="4"/>
  <c r="K4244" i="4"/>
  <c r="L4244" i="4"/>
  <c r="M4244" i="4"/>
  <c r="N4244" i="4"/>
  <c r="O4244" i="4"/>
  <c r="P4244" i="4"/>
  <c r="Q4244" i="4"/>
  <c r="R4244" i="4"/>
  <c r="S4244" i="4"/>
  <c r="T4244" i="4"/>
  <c r="B4243" i="4"/>
  <c r="C4243" i="4"/>
  <c r="D4243" i="4"/>
  <c r="J4243" i="4"/>
  <c r="K4243" i="4"/>
  <c r="L4243" i="4"/>
  <c r="M4243" i="4"/>
  <c r="N4243" i="4"/>
  <c r="O4243" i="4"/>
  <c r="P4243" i="4"/>
  <c r="Q4243" i="4"/>
  <c r="R4243" i="4"/>
  <c r="S4243" i="4"/>
  <c r="T4243" i="4"/>
  <c r="B4242" i="4"/>
  <c r="C4242" i="4"/>
  <c r="D4242" i="4"/>
  <c r="J4242" i="4"/>
  <c r="K4242" i="4"/>
  <c r="L4242" i="4"/>
  <c r="M4242" i="4"/>
  <c r="N4242" i="4"/>
  <c r="O4242" i="4"/>
  <c r="P4242" i="4"/>
  <c r="Q4242" i="4"/>
  <c r="R4242" i="4"/>
  <c r="S4242" i="4"/>
  <c r="T4242" i="4"/>
  <c r="B4241" i="4"/>
  <c r="C4241" i="4"/>
  <c r="D4241" i="4"/>
  <c r="J4241" i="4"/>
  <c r="K4241" i="4"/>
  <c r="L4241" i="4"/>
  <c r="M4241" i="4"/>
  <c r="N4241" i="4"/>
  <c r="O4241" i="4"/>
  <c r="P4241" i="4"/>
  <c r="Q4241" i="4"/>
  <c r="R4241" i="4"/>
  <c r="S4241" i="4"/>
  <c r="T4241" i="4"/>
  <c r="B4240" i="4"/>
  <c r="C4240" i="4"/>
  <c r="D4240" i="4"/>
  <c r="J4240" i="4"/>
  <c r="K4240" i="4"/>
  <c r="L4240" i="4"/>
  <c r="M4240" i="4"/>
  <c r="N4240" i="4"/>
  <c r="O4240" i="4"/>
  <c r="P4240" i="4"/>
  <c r="Q4240" i="4"/>
  <c r="R4240" i="4"/>
  <c r="S4240" i="4"/>
  <c r="T4240" i="4"/>
  <c r="B4239" i="4"/>
  <c r="C4239" i="4"/>
  <c r="D4239" i="4"/>
  <c r="J4239" i="4"/>
  <c r="K4239" i="4"/>
  <c r="L4239" i="4"/>
  <c r="M4239" i="4"/>
  <c r="N4239" i="4"/>
  <c r="O4239" i="4"/>
  <c r="P4239" i="4"/>
  <c r="Q4239" i="4"/>
  <c r="R4239" i="4"/>
  <c r="S4239" i="4"/>
  <c r="T4239" i="4"/>
  <c r="B4238" i="4"/>
  <c r="C4238" i="4"/>
  <c r="D4238" i="4"/>
  <c r="J4238" i="4"/>
  <c r="K4238" i="4"/>
  <c r="L4238" i="4"/>
  <c r="M4238" i="4"/>
  <c r="N4238" i="4"/>
  <c r="O4238" i="4"/>
  <c r="P4238" i="4"/>
  <c r="Q4238" i="4"/>
  <c r="R4238" i="4"/>
  <c r="S4238" i="4"/>
  <c r="T4238" i="4"/>
  <c r="B4237" i="4"/>
  <c r="C4237" i="4"/>
  <c r="D4237" i="4"/>
  <c r="J4237" i="4"/>
  <c r="K4237" i="4"/>
  <c r="L4237" i="4"/>
  <c r="M4237" i="4"/>
  <c r="N4237" i="4"/>
  <c r="O4237" i="4"/>
  <c r="P4237" i="4"/>
  <c r="Q4237" i="4"/>
  <c r="R4237" i="4"/>
  <c r="S4237" i="4"/>
  <c r="T4237" i="4"/>
  <c r="B4236" i="4"/>
  <c r="C4236" i="4"/>
  <c r="D4236" i="4"/>
  <c r="J4236" i="4"/>
  <c r="K4236" i="4"/>
  <c r="L4236" i="4"/>
  <c r="M4236" i="4"/>
  <c r="N4236" i="4"/>
  <c r="O4236" i="4"/>
  <c r="P4236" i="4"/>
  <c r="Q4236" i="4"/>
  <c r="R4236" i="4"/>
  <c r="S4236" i="4"/>
  <c r="T4236" i="4"/>
  <c r="B4235" i="4"/>
  <c r="C4235" i="4"/>
  <c r="D4235" i="4"/>
  <c r="J4235" i="4"/>
  <c r="K4235" i="4"/>
  <c r="L4235" i="4"/>
  <c r="M4235" i="4"/>
  <c r="N4235" i="4"/>
  <c r="O4235" i="4"/>
  <c r="P4235" i="4"/>
  <c r="Q4235" i="4"/>
  <c r="R4235" i="4"/>
  <c r="S4235" i="4"/>
  <c r="T4235" i="4"/>
  <c r="B4234" i="4"/>
  <c r="C4234" i="4"/>
  <c r="D4234" i="4"/>
  <c r="J4234" i="4"/>
  <c r="K4234" i="4"/>
  <c r="L4234" i="4"/>
  <c r="M4234" i="4"/>
  <c r="N4234" i="4"/>
  <c r="O4234" i="4"/>
  <c r="P4234" i="4"/>
  <c r="Q4234" i="4"/>
  <c r="R4234" i="4"/>
  <c r="S4234" i="4"/>
  <c r="T4234" i="4"/>
  <c r="B4233" i="4"/>
  <c r="C4233" i="4"/>
  <c r="D4233" i="4"/>
  <c r="J4233" i="4"/>
  <c r="K4233" i="4"/>
  <c r="L4233" i="4"/>
  <c r="M4233" i="4"/>
  <c r="N4233" i="4"/>
  <c r="O4233" i="4"/>
  <c r="P4233" i="4"/>
  <c r="Q4233" i="4"/>
  <c r="R4233" i="4"/>
  <c r="S4233" i="4"/>
  <c r="T4233" i="4"/>
  <c r="B4232" i="4"/>
  <c r="C4232" i="4"/>
  <c r="D4232" i="4"/>
  <c r="J4232" i="4"/>
  <c r="K4232" i="4"/>
  <c r="L4232" i="4"/>
  <c r="M4232" i="4"/>
  <c r="N4232" i="4"/>
  <c r="O4232" i="4"/>
  <c r="P4232" i="4"/>
  <c r="Q4232" i="4"/>
  <c r="R4232" i="4"/>
  <c r="S4232" i="4"/>
  <c r="T4232" i="4"/>
  <c r="B4231" i="4"/>
  <c r="C4231" i="4"/>
  <c r="D4231" i="4"/>
  <c r="J4231" i="4"/>
  <c r="K4231" i="4"/>
  <c r="L4231" i="4"/>
  <c r="M4231" i="4"/>
  <c r="N4231" i="4"/>
  <c r="O4231" i="4"/>
  <c r="P4231" i="4"/>
  <c r="Q4231" i="4"/>
  <c r="R4231" i="4"/>
  <c r="S4231" i="4"/>
  <c r="T4231" i="4"/>
  <c r="B4230" i="4"/>
  <c r="C4230" i="4"/>
  <c r="D4230" i="4"/>
  <c r="J4230" i="4"/>
  <c r="K4230" i="4"/>
  <c r="L4230" i="4"/>
  <c r="M4230" i="4"/>
  <c r="N4230" i="4"/>
  <c r="O4230" i="4"/>
  <c r="P4230" i="4"/>
  <c r="Q4230" i="4"/>
  <c r="R4230" i="4"/>
  <c r="S4230" i="4"/>
  <c r="T4230" i="4"/>
  <c r="B4229" i="4"/>
  <c r="C4229" i="4"/>
  <c r="D4229" i="4"/>
  <c r="J4229" i="4"/>
  <c r="K4229" i="4"/>
  <c r="L4229" i="4"/>
  <c r="M4229" i="4"/>
  <c r="N4229" i="4"/>
  <c r="O4229" i="4"/>
  <c r="P4229" i="4"/>
  <c r="Q4229" i="4"/>
  <c r="R4229" i="4"/>
  <c r="S4229" i="4"/>
  <c r="T4229" i="4"/>
  <c r="B4228" i="4"/>
  <c r="C4228" i="4"/>
  <c r="D4228" i="4"/>
  <c r="J4228" i="4"/>
  <c r="K4228" i="4"/>
  <c r="L4228" i="4"/>
  <c r="M4228" i="4"/>
  <c r="N4228" i="4"/>
  <c r="O4228" i="4"/>
  <c r="P4228" i="4"/>
  <c r="Q4228" i="4"/>
  <c r="R4228" i="4"/>
  <c r="S4228" i="4"/>
  <c r="T4228" i="4"/>
  <c r="B4227" i="4"/>
  <c r="C4227" i="4"/>
  <c r="D4227" i="4"/>
  <c r="J4227" i="4"/>
  <c r="K4227" i="4"/>
  <c r="L4227" i="4"/>
  <c r="M4227" i="4"/>
  <c r="N4227" i="4"/>
  <c r="O4227" i="4"/>
  <c r="P4227" i="4"/>
  <c r="Q4227" i="4"/>
  <c r="R4227" i="4"/>
  <c r="S4227" i="4"/>
  <c r="T4227" i="4"/>
  <c r="B4226" i="4"/>
  <c r="C4226" i="4"/>
  <c r="D4226" i="4"/>
  <c r="J4226" i="4"/>
  <c r="K4226" i="4"/>
  <c r="L4226" i="4"/>
  <c r="M4226" i="4"/>
  <c r="N4226" i="4"/>
  <c r="O4226" i="4"/>
  <c r="P4226" i="4"/>
  <c r="Q4226" i="4"/>
  <c r="R4226" i="4"/>
  <c r="S4226" i="4"/>
  <c r="T4226" i="4"/>
  <c r="B4225" i="4"/>
  <c r="C4225" i="4"/>
  <c r="D4225" i="4"/>
  <c r="J4225" i="4"/>
  <c r="K4225" i="4"/>
  <c r="L4225" i="4"/>
  <c r="M4225" i="4"/>
  <c r="N4225" i="4"/>
  <c r="O4225" i="4"/>
  <c r="P4225" i="4"/>
  <c r="Q4225" i="4"/>
  <c r="R4225" i="4"/>
  <c r="S4225" i="4"/>
  <c r="T4225" i="4"/>
  <c r="B4224" i="4"/>
  <c r="C4224" i="4"/>
  <c r="D4224" i="4"/>
  <c r="J4224" i="4"/>
  <c r="K4224" i="4"/>
  <c r="L4224" i="4"/>
  <c r="M4224" i="4"/>
  <c r="N4224" i="4"/>
  <c r="O4224" i="4"/>
  <c r="P4224" i="4"/>
  <c r="Q4224" i="4"/>
  <c r="R4224" i="4"/>
  <c r="S4224" i="4"/>
  <c r="T4224" i="4"/>
  <c r="B4223" i="4"/>
  <c r="C4223" i="4"/>
  <c r="D4223" i="4"/>
  <c r="J4223" i="4"/>
  <c r="K4223" i="4"/>
  <c r="L4223" i="4"/>
  <c r="M4223" i="4"/>
  <c r="N4223" i="4"/>
  <c r="O4223" i="4"/>
  <c r="P4223" i="4"/>
  <c r="Q4223" i="4"/>
  <c r="R4223" i="4"/>
  <c r="S4223" i="4"/>
  <c r="T4223" i="4"/>
  <c r="B4222" i="4"/>
  <c r="C4222" i="4"/>
  <c r="D4222" i="4"/>
  <c r="J4222" i="4"/>
  <c r="K4222" i="4"/>
  <c r="L4222" i="4"/>
  <c r="M4222" i="4"/>
  <c r="N4222" i="4"/>
  <c r="O4222" i="4"/>
  <c r="P4222" i="4"/>
  <c r="Q4222" i="4"/>
  <c r="R4222" i="4"/>
  <c r="S4222" i="4"/>
  <c r="T4222" i="4"/>
  <c r="B4221" i="4"/>
  <c r="C4221" i="4"/>
  <c r="D4221" i="4"/>
  <c r="J4221" i="4"/>
  <c r="K4221" i="4"/>
  <c r="L4221" i="4"/>
  <c r="M4221" i="4"/>
  <c r="N4221" i="4"/>
  <c r="O4221" i="4"/>
  <c r="P4221" i="4"/>
  <c r="Q4221" i="4"/>
  <c r="R4221" i="4"/>
  <c r="S4221" i="4"/>
  <c r="T4221" i="4"/>
  <c r="B4220" i="4"/>
  <c r="C4220" i="4"/>
  <c r="D4220" i="4"/>
  <c r="J4220" i="4"/>
  <c r="K4220" i="4"/>
  <c r="L4220" i="4"/>
  <c r="M4220" i="4"/>
  <c r="N4220" i="4"/>
  <c r="O4220" i="4"/>
  <c r="P4220" i="4"/>
  <c r="Q4220" i="4"/>
  <c r="R4220" i="4"/>
  <c r="S4220" i="4"/>
  <c r="T4220" i="4"/>
  <c r="B4219" i="4"/>
  <c r="C4219" i="4"/>
  <c r="D4219" i="4"/>
  <c r="J4219" i="4"/>
  <c r="K4219" i="4"/>
  <c r="L4219" i="4"/>
  <c r="M4219" i="4"/>
  <c r="N4219" i="4"/>
  <c r="O4219" i="4"/>
  <c r="P4219" i="4"/>
  <c r="Q4219" i="4"/>
  <c r="R4219" i="4"/>
  <c r="S4219" i="4"/>
  <c r="T4219" i="4"/>
  <c r="B4218" i="4"/>
  <c r="C4218" i="4"/>
  <c r="D4218" i="4"/>
  <c r="J4218" i="4"/>
  <c r="K4218" i="4"/>
  <c r="L4218" i="4"/>
  <c r="M4218" i="4"/>
  <c r="N4218" i="4"/>
  <c r="O4218" i="4"/>
  <c r="P4218" i="4"/>
  <c r="Q4218" i="4"/>
  <c r="R4218" i="4"/>
  <c r="S4218" i="4"/>
  <c r="T4218" i="4"/>
  <c r="B4217" i="4"/>
  <c r="C4217" i="4"/>
  <c r="D4217" i="4"/>
  <c r="J4217" i="4"/>
  <c r="K4217" i="4"/>
  <c r="L4217" i="4"/>
  <c r="M4217" i="4"/>
  <c r="N4217" i="4"/>
  <c r="O4217" i="4"/>
  <c r="P4217" i="4"/>
  <c r="Q4217" i="4"/>
  <c r="R4217" i="4"/>
  <c r="S4217" i="4"/>
  <c r="T4217" i="4"/>
  <c r="B4216" i="4"/>
  <c r="C4216" i="4"/>
  <c r="D4216" i="4"/>
  <c r="J4216" i="4"/>
  <c r="K4216" i="4"/>
  <c r="L4216" i="4"/>
  <c r="M4216" i="4"/>
  <c r="N4216" i="4"/>
  <c r="O4216" i="4"/>
  <c r="P4216" i="4"/>
  <c r="Q4216" i="4"/>
  <c r="R4216" i="4"/>
  <c r="S4216" i="4"/>
  <c r="T4216" i="4"/>
  <c r="B4215" i="4"/>
  <c r="C4215" i="4"/>
  <c r="D4215" i="4"/>
  <c r="J4215" i="4"/>
  <c r="K4215" i="4"/>
  <c r="L4215" i="4"/>
  <c r="M4215" i="4"/>
  <c r="N4215" i="4"/>
  <c r="O4215" i="4"/>
  <c r="P4215" i="4"/>
  <c r="Q4215" i="4"/>
  <c r="R4215" i="4"/>
  <c r="S4215" i="4"/>
  <c r="T4215" i="4"/>
  <c r="B4214" i="4"/>
  <c r="C4214" i="4"/>
  <c r="D4214" i="4"/>
  <c r="J4214" i="4"/>
  <c r="K4214" i="4"/>
  <c r="L4214" i="4"/>
  <c r="M4214" i="4"/>
  <c r="N4214" i="4"/>
  <c r="O4214" i="4"/>
  <c r="P4214" i="4"/>
  <c r="Q4214" i="4"/>
  <c r="R4214" i="4"/>
  <c r="S4214" i="4"/>
  <c r="T4214" i="4"/>
  <c r="B4213" i="4"/>
  <c r="C4213" i="4"/>
  <c r="D4213" i="4"/>
  <c r="J4213" i="4"/>
  <c r="K4213" i="4"/>
  <c r="L4213" i="4"/>
  <c r="M4213" i="4"/>
  <c r="N4213" i="4"/>
  <c r="O4213" i="4"/>
  <c r="P4213" i="4"/>
  <c r="Q4213" i="4"/>
  <c r="R4213" i="4"/>
  <c r="S4213" i="4"/>
  <c r="T4213" i="4"/>
  <c r="B4212" i="4"/>
  <c r="C4212" i="4"/>
  <c r="D4212" i="4"/>
  <c r="J4212" i="4"/>
  <c r="K4212" i="4"/>
  <c r="L4212" i="4"/>
  <c r="M4212" i="4"/>
  <c r="N4212" i="4"/>
  <c r="O4212" i="4"/>
  <c r="P4212" i="4"/>
  <c r="Q4212" i="4"/>
  <c r="R4212" i="4"/>
  <c r="S4212" i="4"/>
  <c r="T4212" i="4"/>
  <c r="B4211" i="4"/>
  <c r="C4211" i="4"/>
  <c r="D4211" i="4"/>
  <c r="J4211" i="4"/>
  <c r="K4211" i="4"/>
  <c r="L4211" i="4"/>
  <c r="M4211" i="4"/>
  <c r="N4211" i="4"/>
  <c r="O4211" i="4"/>
  <c r="P4211" i="4"/>
  <c r="Q4211" i="4"/>
  <c r="R4211" i="4"/>
  <c r="S4211" i="4"/>
  <c r="T4211" i="4"/>
  <c r="B4210" i="4"/>
  <c r="C4210" i="4"/>
  <c r="D4210" i="4"/>
  <c r="J4210" i="4"/>
  <c r="K4210" i="4"/>
  <c r="L4210" i="4"/>
  <c r="M4210" i="4"/>
  <c r="N4210" i="4"/>
  <c r="O4210" i="4"/>
  <c r="P4210" i="4"/>
  <c r="Q4210" i="4"/>
  <c r="R4210" i="4"/>
  <c r="S4210" i="4"/>
  <c r="T4210" i="4"/>
  <c r="B4209" i="4"/>
  <c r="C4209" i="4"/>
  <c r="D4209" i="4"/>
  <c r="J4209" i="4"/>
  <c r="K4209" i="4"/>
  <c r="L4209" i="4"/>
  <c r="M4209" i="4"/>
  <c r="N4209" i="4"/>
  <c r="O4209" i="4"/>
  <c r="P4209" i="4"/>
  <c r="Q4209" i="4"/>
  <c r="R4209" i="4"/>
  <c r="S4209" i="4"/>
  <c r="T4209" i="4"/>
  <c r="B4208" i="4"/>
  <c r="C4208" i="4"/>
  <c r="D4208" i="4"/>
  <c r="J4208" i="4"/>
  <c r="K4208" i="4"/>
  <c r="L4208" i="4"/>
  <c r="M4208" i="4"/>
  <c r="N4208" i="4"/>
  <c r="O4208" i="4"/>
  <c r="P4208" i="4"/>
  <c r="Q4208" i="4"/>
  <c r="R4208" i="4"/>
  <c r="S4208" i="4"/>
  <c r="T4208" i="4"/>
  <c r="B4207" i="4"/>
  <c r="C4207" i="4"/>
  <c r="D4207" i="4"/>
  <c r="J4207" i="4"/>
  <c r="K4207" i="4"/>
  <c r="L4207" i="4"/>
  <c r="M4207" i="4"/>
  <c r="N4207" i="4"/>
  <c r="O4207" i="4"/>
  <c r="P4207" i="4"/>
  <c r="Q4207" i="4"/>
  <c r="R4207" i="4"/>
  <c r="S4207" i="4"/>
  <c r="T4207" i="4"/>
  <c r="B4206" i="4"/>
  <c r="C4206" i="4"/>
  <c r="D4206" i="4"/>
  <c r="J4206" i="4"/>
  <c r="K4206" i="4"/>
  <c r="L4206" i="4"/>
  <c r="M4206" i="4"/>
  <c r="N4206" i="4"/>
  <c r="O4206" i="4"/>
  <c r="P4206" i="4"/>
  <c r="Q4206" i="4"/>
  <c r="R4206" i="4"/>
  <c r="S4206" i="4"/>
  <c r="T4206" i="4"/>
  <c r="B4205" i="4"/>
  <c r="C4205" i="4"/>
  <c r="D4205" i="4"/>
  <c r="J4205" i="4"/>
  <c r="K4205" i="4"/>
  <c r="L4205" i="4"/>
  <c r="M4205" i="4"/>
  <c r="N4205" i="4"/>
  <c r="O4205" i="4"/>
  <c r="P4205" i="4"/>
  <c r="Q4205" i="4"/>
  <c r="R4205" i="4"/>
  <c r="S4205" i="4"/>
  <c r="T4205" i="4"/>
  <c r="B4204" i="4"/>
  <c r="C4204" i="4"/>
  <c r="D4204" i="4"/>
  <c r="J4204" i="4"/>
  <c r="K4204" i="4"/>
  <c r="L4204" i="4"/>
  <c r="M4204" i="4"/>
  <c r="N4204" i="4"/>
  <c r="O4204" i="4"/>
  <c r="P4204" i="4"/>
  <c r="Q4204" i="4"/>
  <c r="R4204" i="4"/>
  <c r="S4204" i="4"/>
  <c r="T4204" i="4"/>
  <c r="B4203" i="4"/>
  <c r="C4203" i="4"/>
  <c r="D4203" i="4"/>
  <c r="J4203" i="4"/>
  <c r="K4203" i="4"/>
  <c r="L4203" i="4"/>
  <c r="M4203" i="4"/>
  <c r="N4203" i="4"/>
  <c r="O4203" i="4"/>
  <c r="P4203" i="4"/>
  <c r="Q4203" i="4"/>
  <c r="R4203" i="4"/>
  <c r="S4203" i="4"/>
  <c r="T4203" i="4"/>
  <c r="B4202" i="4"/>
  <c r="C4202" i="4"/>
  <c r="D4202" i="4"/>
  <c r="J4202" i="4"/>
  <c r="K4202" i="4"/>
  <c r="L4202" i="4"/>
  <c r="M4202" i="4"/>
  <c r="N4202" i="4"/>
  <c r="O4202" i="4"/>
  <c r="P4202" i="4"/>
  <c r="Q4202" i="4"/>
  <c r="R4202" i="4"/>
  <c r="S4202" i="4"/>
  <c r="T4202" i="4"/>
  <c r="B4201" i="4"/>
  <c r="C4201" i="4"/>
  <c r="D4201" i="4"/>
  <c r="J4201" i="4"/>
  <c r="K4201" i="4"/>
  <c r="L4201" i="4"/>
  <c r="M4201" i="4"/>
  <c r="N4201" i="4"/>
  <c r="O4201" i="4"/>
  <c r="P4201" i="4"/>
  <c r="Q4201" i="4"/>
  <c r="R4201" i="4"/>
  <c r="S4201" i="4"/>
  <c r="T4201" i="4"/>
  <c r="B4200" i="4"/>
  <c r="C4200" i="4"/>
  <c r="D4200" i="4"/>
  <c r="J4200" i="4"/>
  <c r="K4200" i="4"/>
  <c r="L4200" i="4"/>
  <c r="M4200" i="4"/>
  <c r="N4200" i="4"/>
  <c r="O4200" i="4"/>
  <c r="P4200" i="4"/>
  <c r="Q4200" i="4"/>
  <c r="R4200" i="4"/>
  <c r="S4200" i="4"/>
  <c r="T4200" i="4"/>
  <c r="B4199" i="4"/>
  <c r="C4199" i="4"/>
  <c r="D4199" i="4"/>
  <c r="J4199" i="4"/>
  <c r="K4199" i="4"/>
  <c r="L4199" i="4"/>
  <c r="M4199" i="4"/>
  <c r="N4199" i="4"/>
  <c r="O4199" i="4"/>
  <c r="P4199" i="4"/>
  <c r="Q4199" i="4"/>
  <c r="R4199" i="4"/>
  <c r="S4199" i="4"/>
  <c r="T4199" i="4"/>
  <c r="B4198" i="4"/>
  <c r="C4198" i="4"/>
  <c r="D4198" i="4"/>
  <c r="J4198" i="4"/>
  <c r="K4198" i="4"/>
  <c r="L4198" i="4"/>
  <c r="M4198" i="4"/>
  <c r="N4198" i="4"/>
  <c r="O4198" i="4"/>
  <c r="P4198" i="4"/>
  <c r="Q4198" i="4"/>
  <c r="R4198" i="4"/>
  <c r="S4198" i="4"/>
  <c r="T4198" i="4"/>
  <c r="B4197" i="4"/>
  <c r="C4197" i="4"/>
  <c r="D4197" i="4"/>
  <c r="J4197" i="4"/>
  <c r="K4197" i="4"/>
  <c r="L4197" i="4"/>
  <c r="M4197" i="4"/>
  <c r="N4197" i="4"/>
  <c r="O4197" i="4"/>
  <c r="P4197" i="4"/>
  <c r="Q4197" i="4"/>
  <c r="R4197" i="4"/>
  <c r="S4197" i="4"/>
  <c r="T4197" i="4"/>
  <c r="B4196" i="4"/>
  <c r="C4196" i="4"/>
  <c r="D4196" i="4"/>
  <c r="J4196" i="4"/>
  <c r="K4196" i="4"/>
  <c r="L4196" i="4"/>
  <c r="M4196" i="4"/>
  <c r="N4196" i="4"/>
  <c r="O4196" i="4"/>
  <c r="P4196" i="4"/>
  <c r="Q4196" i="4"/>
  <c r="R4196" i="4"/>
  <c r="S4196" i="4"/>
  <c r="T4196" i="4"/>
  <c r="B4195" i="4"/>
  <c r="C4195" i="4"/>
  <c r="D4195" i="4"/>
  <c r="J4195" i="4"/>
  <c r="K4195" i="4"/>
  <c r="L4195" i="4"/>
  <c r="M4195" i="4"/>
  <c r="N4195" i="4"/>
  <c r="O4195" i="4"/>
  <c r="P4195" i="4"/>
  <c r="Q4195" i="4"/>
  <c r="R4195" i="4"/>
  <c r="S4195" i="4"/>
  <c r="T4195" i="4"/>
  <c r="B4194" i="4"/>
  <c r="C4194" i="4"/>
  <c r="D4194" i="4"/>
  <c r="J4194" i="4"/>
  <c r="K4194" i="4"/>
  <c r="L4194" i="4"/>
  <c r="M4194" i="4"/>
  <c r="N4194" i="4"/>
  <c r="O4194" i="4"/>
  <c r="P4194" i="4"/>
  <c r="Q4194" i="4"/>
  <c r="R4194" i="4"/>
  <c r="S4194" i="4"/>
  <c r="T4194" i="4"/>
  <c r="B4193" i="4"/>
  <c r="C4193" i="4"/>
  <c r="D4193" i="4"/>
  <c r="J4193" i="4"/>
  <c r="K4193" i="4"/>
  <c r="L4193" i="4"/>
  <c r="M4193" i="4"/>
  <c r="N4193" i="4"/>
  <c r="O4193" i="4"/>
  <c r="P4193" i="4"/>
  <c r="Q4193" i="4"/>
  <c r="R4193" i="4"/>
  <c r="S4193" i="4"/>
  <c r="T4193" i="4"/>
  <c r="B4192" i="4"/>
  <c r="C4192" i="4"/>
  <c r="D4192" i="4"/>
  <c r="J4192" i="4"/>
  <c r="K4192" i="4"/>
  <c r="L4192" i="4"/>
  <c r="M4192" i="4"/>
  <c r="N4192" i="4"/>
  <c r="O4192" i="4"/>
  <c r="P4192" i="4"/>
  <c r="Q4192" i="4"/>
  <c r="R4192" i="4"/>
  <c r="S4192" i="4"/>
  <c r="T4192" i="4"/>
  <c r="B4191" i="4"/>
  <c r="C4191" i="4"/>
  <c r="D4191" i="4"/>
  <c r="J4191" i="4"/>
  <c r="K4191" i="4"/>
  <c r="L4191" i="4"/>
  <c r="M4191" i="4"/>
  <c r="N4191" i="4"/>
  <c r="O4191" i="4"/>
  <c r="P4191" i="4"/>
  <c r="Q4191" i="4"/>
  <c r="R4191" i="4"/>
  <c r="S4191" i="4"/>
  <c r="T4191" i="4"/>
  <c r="B4190" i="4"/>
  <c r="C4190" i="4"/>
  <c r="D4190" i="4"/>
  <c r="J4190" i="4"/>
  <c r="K4190" i="4"/>
  <c r="L4190" i="4"/>
  <c r="M4190" i="4"/>
  <c r="N4190" i="4"/>
  <c r="O4190" i="4"/>
  <c r="P4190" i="4"/>
  <c r="Q4190" i="4"/>
  <c r="R4190" i="4"/>
  <c r="S4190" i="4"/>
  <c r="T4190" i="4"/>
  <c r="B4189" i="4"/>
  <c r="C4189" i="4"/>
  <c r="D4189" i="4"/>
  <c r="J4189" i="4"/>
  <c r="K4189" i="4"/>
  <c r="L4189" i="4"/>
  <c r="M4189" i="4"/>
  <c r="N4189" i="4"/>
  <c r="O4189" i="4"/>
  <c r="P4189" i="4"/>
  <c r="Q4189" i="4"/>
  <c r="R4189" i="4"/>
  <c r="S4189" i="4"/>
  <c r="T4189" i="4"/>
  <c r="B4188" i="4"/>
  <c r="C4188" i="4"/>
  <c r="D4188" i="4"/>
  <c r="J4188" i="4"/>
  <c r="K4188" i="4"/>
  <c r="L4188" i="4"/>
  <c r="M4188" i="4"/>
  <c r="N4188" i="4"/>
  <c r="O4188" i="4"/>
  <c r="P4188" i="4"/>
  <c r="Q4188" i="4"/>
  <c r="R4188" i="4"/>
  <c r="S4188" i="4"/>
  <c r="T4188" i="4"/>
  <c r="B4187" i="4"/>
  <c r="C4187" i="4"/>
  <c r="D4187" i="4"/>
  <c r="J4187" i="4"/>
  <c r="K4187" i="4"/>
  <c r="L4187" i="4"/>
  <c r="M4187" i="4"/>
  <c r="N4187" i="4"/>
  <c r="O4187" i="4"/>
  <c r="P4187" i="4"/>
  <c r="Q4187" i="4"/>
  <c r="R4187" i="4"/>
  <c r="S4187" i="4"/>
  <c r="T4187" i="4"/>
  <c r="B4186" i="4"/>
  <c r="C4186" i="4"/>
  <c r="D4186" i="4"/>
  <c r="J4186" i="4"/>
  <c r="K4186" i="4"/>
  <c r="L4186" i="4"/>
  <c r="M4186" i="4"/>
  <c r="N4186" i="4"/>
  <c r="O4186" i="4"/>
  <c r="P4186" i="4"/>
  <c r="Q4186" i="4"/>
  <c r="R4186" i="4"/>
  <c r="S4186" i="4"/>
  <c r="T4186" i="4"/>
  <c r="B4185" i="4"/>
  <c r="C4185" i="4"/>
  <c r="D4185" i="4"/>
  <c r="J4185" i="4"/>
  <c r="K4185" i="4"/>
  <c r="L4185" i="4"/>
  <c r="M4185" i="4"/>
  <c r="N4185" i="4"/>
  <c r="O4185" i="4"/>
  <c r="P4185" i="4"/>
  <c r="Q4185" i="4"/>
  <c r="R4185" i="4"/>
  <c r="S4185" i="4"/>
  <c r="T4185" i="4"/>
  <c r="B4184" i="4"/>
  <c r="C4184" i="4"/>
  <c r="D4184" i="4"/>
  <c r="J4184" i="4"/>
  <c r="K4184" i="4"/>
  <c r="L4184" i="4"/>
  <c r="M4184" i="4"/>
  <c r="N4184" i="4"/>
  <c r="O4184" i="4"/>
  <c r="P4184" i="4"/>
  <c r="Q4184" i="4"/>
  <c r="R4184" i="4"/>
  <c r="S4184" i="4"/>
  <c r="T4184" i="4"/>
  <c r="B4183" i="4"/>
  <c r="C4183" i="4"/>
  <c r="D4183" i="4"/>
  <c r="J4183" i="4"/>
  <c r="K4183" i="4"/>
  <c r="L4183" i="4"/>
  <c r="M4183" i="4"/>
  <c r="N4183" i="4"/>
  <c r="O4183" i="4"/>
  <c r="P4183" i="4"/>
  <c r="Q4183" i="4"/>
  <c r="R4183" i="4"/>
  <c r="S4183" i="4"/>
  <c r="T4183" i="4"/>
  <c r="B4182" i="4"/>
  <c r="C4182" i="4"/>
  <c r="D4182" i="4"/>
  <c r="J4182" i="4"/>
  <c r="K4182" i="4"/>
  <c r="L4182" i="4"/>
  <c r="M4182" i="4"/>
  <c r="N4182" i="4"/>
  <c r="O4182" i="4"/>
  <c r="P4182" i="4"/>
  <c r="Q4182" i="4"/>
  <c r="R4182" i="4"/>
  <c r="S4182" i="4"/>
  <c r="T4182" i="4"/>
  <c r="B4181" i="4"/>
  <c r="C4181" i="4"/>
  <c r="D4181" i="4"/>
  <c r="J4181" i="4"/>
  <c r="K4181" i="4"/>
  <c r="L4181" i="4"/>
  <c r="M4181" i="4"/>
  <c r="N4181" i="4"/>
  <c r="O4181" i="4"/>
  <c r="P4181" i="4"/>
  <c r="Q4181" i="4"/>
  <c r="R4181" i="4"/>
  <c r="S4181" i="4"/>
  <c r="T4181" i="4"/>
  <c r="B4180" i="4"/>
  <c r="C4180" i="4"/>
  <c r="D4180" i="4"/>
  <c r="J4180" i="4"/>
  <c r="K4180" i="4"/>
  <c r="L4180" i="4"/>
  <c r="M4180" i="4"/>
  <c r="N4180" i="4"/>
  <c r="O4180" i="4"/>
  <c r="P4180" i="4"/>
  <c r="Q4180" i="4"/>
  <c r="R4180" i="4"/>
  <c r="S4180" i="4"/>
  <c r="T4180" i="4"/>
  <c r="B4179" i="4"/>
  <c r="C4179" i="4"/>
  <c r="D4179" i="4"/>
  <c r="J4179" i="4"/>
  <c r="K4179" i="4"/>
  <c r="L4179" i="4"/>
  <c r="M4179" i="4"/>
  <c r="N4179" i="4"/>
  <c r="O4179" i="4"/>
  <c r="P4179" i="4"/>
  <c r="Q4179" i="4"/>
  <c r="R4179" i="4"/>
  <c r="S4179" i="4"/>
  <c r="T4179" i="4"/>
  <c r="B4178" i="4"/>
  <c r="C4178" i="4"/>
  <c r="D4178" i="4"/>
  <c r="J4178" i="4"/>
  <c r="K4178" i="4"/>
  <c r="L4178" i="4"/>
  <c r="M4178" i="4"/>
  <c r="N4178" i="4"/>
  <c r="O4178" i="4"/>
  <c r="P4178" i="4"/>
  <c r="Q4178" i="4"/>
  <c r="R4178" i="4"/>
  <c r="S4178" i="4"/>
  <c r="T4178" i="4"/>
  <c r="B4177" i="4"/>
  <c r="C4177" i="4"/>
  <c r="D4177" i="4"/>
  <c r="J4177" i="4"/>
  <c r="K4177" i="4"/>
  <c r="L4177" i="4"/>
  <c r="M4177" i="4"/>
  <c r="N4177" i="4"/>
  <c r="O4177" i="4"/>
  <c r="P4177" i="4"/>
  <c r="Q4177" i="4"/>
  <c r="R4177" i="4"/>
  <c r="S4177" i="4"/>
  <c r="T4177" i="4"/>
  <c r="B4176" i="4"/>
  <c r="C4176" i="4"/>
  <c r="D4176" i="4"/>
  <c r="J4176" i="4"/>
  <c r="K4176" i="4"/>
  <c r="L4176" i="4"/>
  <c r="M4176" i="4"/>
  <c r="N4176" i="4"/>
  <c r="O4176" i="4"/>
  <c r="P4176" i="4"/>
  <c r="Q4176" i="4"/>
  <c r="R4176" i="4"/>
  <c r="S4176" i="4"/>
  <c r="T4176" i="4"/>
  <c r="B4175" i="4"/>
  <c r="C4175" i="4"/>
  <c r="D4175" i="4"/>
  <c r="J4175" i="4"/>
  <c r="K4175" i="4"/>
  <c r="L4175" i="4"/>
  <c r="M4175" i="4"/>
  <c r="N4175" i="4"/>
  <c r="O4175" i="4"/>
  <c r="P4175" i="4"/>
  <c r="Q4175" i="4"/>
  <c r="R4175" i="4"/>
  <c r="S4175" i="4"/>
  <c r="T4175" i="4"/>
  <c r="B4174" i="4"/>
  <c r="C4174" i="4"/>
  <c r="D4174" i="4"/>
  <c r="J4174" i="4"/>
  <c r="K4174" i="4"/>
  <c r="L4174" i="4"/>
  <c r="M4174" i="4"/>
  <c r="N4174" i="4"/>
  <c r="O4174" i="4"/>
  <c r="P4174" i="4"/>
  <c r="Q4174" i="4"/>
  <c r="R4174" i="4"/>
  <c r="S4174" i="4"/>
  <c r="T4174" i="4"/>
  <c r="B4173" i="4"/>
  <c r="C4173" i="4"/>
  <c r="D4173" i="4"/>
  <c r="J4173" i="4"/>
  <c r="K4173" i="4"/>
  <c r="L4173" i="4"/>
  <c r="M4173" i="4"/>
  <c r="N4173" i="4"/>
  <c r="O4173" i="4"/>
  <c r="P4173" i="4"/>
  <c r="Q4173" i="4"/>
  <c r="R4173" i="4"/>
  <c r="S4173" i="4"/>
  <c r="T4173" i="4"/>
  <c r="B4172" i="4"/>
  <c r="C4172" i="4"/>
  <c r="D4172" i="4"/>
  <c r="J4172" i="4"/>
  <c r="K4172" i="4"/>
  <c r="L4172" i="4"/>
  <c r="M4172" i="4"/>
  <c r="N4172" i="4"/>
  <c r="O4172" i="4"/>
  <c r="P4172" i="4"/>
  <c r="Q4172" i="4"/>
  <c r="R4172" i="4"/>
  <c r="S4172" i="4"/>
  <c r="T4172" i="4"/>
  <c r="B4171" i="4"/>
  <c r="C4171" i="4"/>
  <c r="D4171" i="4"/>
  <c r="J4171" i="4"/>
  <c r="K4171" i="4"/>
  <c r="L4171" i="4"/>
  <c r="M4171" i="4"/>
  <c r="N4171" i="4"/>
  <c r="O4171" i="4"/>
  <c r="P4171" i="4"/>
  <c r="Q4171" i="4"/>
  <c r="R4171" i="4"/>
  <c r="S4171" i="4"/>
  <c r="T4171" i="4"/>
  <c r="B4170" i="4"/>
  <c r="C4170" i="4"/>
  <c r="D4170" i="4"/>
  <c r="J4170" i="4"/>
  <c r="K4170" i="4"/>
  <c r="L4170" i="4"/>
  <c r="M4170" i="4"/>
  <c r="N4170" i="4"/>
  <c r="O4170" i="4"/>
  <c r="P4170" i="4"/>
  <c r="Q4170" i="4"/>
  <c r="R4170" i="4"/>
  <c r="S4170" i="4"/>
  <c r="T4170" i="4"/>
  <c r="B4169" i="4"/>
  <c r="C4169" i="4"/>
  <c r="D4169" i="4"/>
  <c r="J4169" i="4"/>
  <c r="K4169" i="4"/>
  <c r="L4169" i="4"/>
  <c r="M4169" i="4"/>
  <c r="N4169" i="4"/>
  <c r="O4169" i="4"/>
  <c r="P4169" i="4"/>
  <c r="Q4169" i="4"/>
  <c r="R4169" i="4"/>
  <c r="S4169" i="4"/>
  <c r="T4169" i="4"/>
  <c r="B4168" i="4"/>
  <c r="C4168" i="4"/>
  <c r="D4168" i="4"/>
  <c r="J4168" i="4"/>
  <c r="K4168" i="4"/>
  <c r="L4168" i="4"/>
  <c r="M4168" i="4"/>
  <c r="N4168" i="4"/>
  <c r="O4168" i="4"/>
  <c r="P4168" i="4"/>
  <c r="Q4168" i="4"/>
  <c r="R4168" i="4"/>
  <c r="S4168" i="4"/>
  <c r="T4168" i="4"/>
  <c r="B4167" i="4"/>
  <c r="C4167" i="4"/>
  <c r="D4167" i="4"/>
  <c r="J4167" i="4"/>
  <c r="K4167" i="4"/>
  <c r="L4167" i="4"/>
  <c r="M4167" i="4"/>
  <c r="N4167" i="4"/>
  <c r="O4167" i="4"/>
  <c r="P4167" i="4"/>
  <c r="Q4167" i="4"/>
  <c r="R4167" i="4"/>
  <c r="S4167" i="4"/>
  <c r="T4167" i="4"/>
  <c r="B4166" i="4"/>
  <c r="C4166" i="4"/>
  <c r="D4166" i="4"/>
  <c r="J4166" i="4"/>
  <c r="K4166" i="4"/>
  <c r="L4166" i="4"/>
  <c r="M4166" i="4"/>
  <c r="N4166" i="4"/>
  <c r="O4166" i="4"/>
  <c r="P4166" i="4"/>
  <c r="Q4166" i="4"/>
  <c r="R4166" i="4"/>
  <c r="S4166" i="4"/>
  <c r="T4166" i="4"/>
  <c r="B4165" i="4"/>
  <c r="C4165" i="4"/>
  <c r="D4165" i="4"/>
  <c r="J4165" i="4"/>
  <c r="K4165" i="4"/>
  <c r="L4165" i="4"/>
  <c r="M4165" i="4"/>
  <c r="N4165" i="4"/>
  <c r="O4165" i="4"/>
  <c r="P4165" i="4"/>
  <c r="Q4165" i="4"/>
  <c r="R4165" i="4"/>
  <c r="S4165" i="4"/>
  <c r="T4165" i="4"/>
  <c r="B4164" i="4"/>
  <c r="C4164" i="4"/>
  <c r="D4164" i="4"/>
  <c r="J4164" i="4"/>
  <c r="K4164" i="4"/>
  <c r="L4164" i="4"/>
  <c r="M4164" i="4"/>
  <c r="N4164" i="4"/>
  <c r="O4164" i="4"/>
  <c r="P4164" i="4"/>
  <c r="Q4164" i="4"/>
  <c r="R4164" i="4"/>
  <c r="S4164" i="4"/>
  <c r="T4164" i="4"/>
  <c r="B4163" i="4"/>
  <c r="C4163" i="4"/>
  <c r="D4163" i="4"/>
  <c r="J4163" i="4"/>
  <c r="K4163" i="4"/>
  <c r="L4163" i="4"/>
  <c r="M4163" i="4"/>
  <c r="N4163" i="4"/>
  <c r="O4163" i="4"/>
  <c r="P4163" i="4"/>
  <c r="Q4163" i="4"/>
  <c r="R4163" i="4"/>
  <c r="S4163" i="4"/>
  <c r="T4163" i="4"/>
  <c r="B4162" i="4"/>
  <c r="C4162" i="4"/>
  <c r="D4162" i="4"/>
  <c r="J4162" i="4"/>
  <c r="K4162" i="4"/>
  <c r="L4162" i="4"/>
  <c r="M4162" i="4"/>
  <c r="N4162" i="4"/>
  <c r="O4162" i="4"/>
  <c r="P4162" i="4"/>
  <c r="Q4162" i="4"/>
  <c r="R4162" i="4"/>
  <c r="S4162" i="4"/>
  <c r="T4162" i="4"/>
  <c r="B4161" i="4"/>
  <c r="C4161" i="4"/>
  <c r="D4161" i="4"/>
  <c r="J4161" i="4"/>
  <c r="K4161" i="4"/>
  <c r="L4161" i="4"/>
  <c r="M4161" i="4"/>
  <c r="N4161" i="4"/>
  <c r="O4161" i="4"/>
  <c r="P4161" i="4"/>
  <c r="Q4161" i="4"/>
  <c r="R4161" i="4"/>
  <c r="S4161" i="4"/>
  <c r="T4161" i="4"/>
  <c r="B4160" i="4"/>
  <c r="C4160" i="4"/>
  <c r="D4160" i="4"/>
  <c r="J4160" i="4"/>
  <c r="K4160" i="4"/>
  <c r="L4160" i="4"/>
  <c r="M4160" i="4"/>
  <c r="N4160" i="4"/>
  <c r="O4160" i="4"/>
  <c r="P4160" i="4"/>
  <c r="Q4160" i="4"/>
  <c r="R4160" i="4"/>
  <c r="S4160" i="4"/>
  <c r="T4160" i="4"/>
  <c r="B4159" i="4"/>
  <c r="C4159" i="4"/>
  <c r="D4159" i="4"/>
  <c r="J4159" i="4"/>
  <c r="K4159" i="4"/>
  <c r="L4159" i="4"/>
  <c r="M4159" i="4"/>
  <c r="N4159" i="4"/>
  <c r="O4159" i="4"/>
  <c r="P4159" i="4"/>
  <c r="Q4159" i="4"/>
  <c r="R4159" i="4"/>
  <c r="S4159" i="4"/>
  <c r="T4159" i="4"/>
  <c r="B4158" i="4"/>
  <c r="C4158" i="4"/>
  <c r="D4158" i="4"/>
  <c r="J4158" i="4"/>
  <c r="K4158" i="4"/>
  <c r="L4158" i="4"/>
  <c r="M4158" i="4"/>
  <c r="N4158" i="4"/>
  <c r="O4158" i="4"/>
  <c r="P4158" i="4"/>
  <c r="Q4158" i="4"/>
  <c r="R4158" i="4"/>
  <c r="S4158" i="4"/>
  <c r="T4158" i="4"/>
  <c r="B4157" i="4"/>
  <c r="C4157" i="4"/>
  <c r="D4157" i="4"/>
  <c r="J4157" i="4"/>
  <c r="K4157" i="4"/>
  <c r="L4157" i="4"/>
  <c r="M4157" i="4"/>
  <c r="N4157" i="4"/>
  <c r="O4157" i="4"/>
  <c r="P4157" i="4"/>
  <c r="Q4157" i="4"/>
  <c r="R4157" i="4"/>
  <c r="S4157" i="4"/>
  <c r="T4157" i="4"/>
  <c r="B4156" i="4"/>
  <c r="C4156" i="4"/>
  <c r="D4156" i="4"/>
  <c r="J4156" i="4"/>
  <c r="K4156" i="4"/>
  <c r="L4156" i="4"/>
  <c r="M4156" i="4"/>
  <c r="N4156" i="4"/>
  <c r="O4156" i="4"/>
  <c r="P4156" i="4"/>
  <c r="Q4156" i="4"/>
  <c r="R4156" i="4"/>
  <c r="S4156" i="4"/>
  <c r="T4156" i="4"/>
  <c r="B4155" i="4"/>
  <c r="C4155" i="4"/>
  <c r="D4155" i="4"/>
  <c r="J4155" i="4"/>
  <c r="K4155" i="4"/>
  <c r="L4155" i="4"/>
  <c r="M4155" i="4"/>
  <c r="N4155" i="4"/>
  <c r="O4155" i="4"/>
  <c r="P4155" i="4"/>
  <c r="Q4155" i="4"/>
  <c r="R4155" i="4"/>
  <c r="S4155" i="4"/>
  <c r="T4155" i="4"/>
  <c r="L2766" i="3"/>
  <c r="M2766" i="3"/>
  <c r="L2765" i="3"/>
  <c r="M2765" i="3"/>
  <c r="L2764" i="3"/>
  <c r="M2764" i="3"/>
  <c r="L2758" i="3"/>
  <c r="M2758" i="3"/>
  <c r="L2757" i="3"/>
  <c r="M2757" i="3"/>
  <c r="L2756" i="3"/>
  <c r="M2756" i="3"/>
  <c r="L2755" i="3"/>
  <c r="M2755" i="3"/>
  <c r="L2754" i="3"/>
  <c r="M2754" i="3"/>
  <c r="L2753" i="3"/>
  <c r="M2753" i="3"/>
  <c r="L2752" i="3"/>
  <c r="M2752" i="3"/>
  <c r="L2759" i="3"/>
  <c r="M2759" i="3"/>
  <c r="L2760" i="3"/>
  <c r="M2760" i="3"/>
  <c r="L2763" i="3"/>
  <c r="M2763" i="3"/>
  <c r="L2762" i="3"/>
  <c r="M2762" i="3"/>
  <c r="L2761" i="3"/>
  <c r="M2761" i="3"/>
  <c r="L2751" i="3"/>
  <c r="M2751" i="3"/>
  <c r="L2750" i="3"/>
  <c r="M2750" i="3"/>
  <c r="L2749" i="3"/>
  <c r="M2749" i="3"/>
  <c r="L2748" i="3"/>
  <c r="M2748" i="3"/>
  <c r="L2747" i="3"/>
  <c r="M2747" i="3"/>
  <c r="L2746" i="3"/>
  <c r="M2746" i="3"/>
  <c r="L2745" i="3"/>
  <c r="M2745" i="3"/>
  <c r="L2744" i="3"/>
  <c r="M2744" i="3"/>
  <c r="L2743" i="3"/>
  <c r="M2743" i="3"/>
  <c r="B4154" i="4"/>
  <c r="C4154" i="4"/>
  <c r="D4154" i="4"/>
  <c r="J4154" i="4"/>
  <c r="K4154" i="4"/>
  <c r="L4154" i="4"/>
  <c r="M4154" i="4"/>
  <c r="N4154" i="4"/>
  <c r="O4154" i="4"/>
  <c r="P4154" i="4"/>
  <c r="Q4154" i="4"/>
  <c r="R4154" i="4"/>
  <c r="S4154" i="4"/>
  <c r="T4154" i="4"/>
  <c r="B4153" i="4"/>
  <c r="C4153" i="4"/>
  <c r="D4153" i="4"/>
  <c r="J4153" i="4"/>
  <c r="K4153" i="4"/>
  <c r="L4153" i="4"/>
  <c r="M4153" i="4"/>
  <c r="N4153" i="4"/>
  <c r="O4153" i="4"/>
  <c r="P4153" i="4"/>
  <c r="Q4153" i="4"/>
  <c r="R4153" i="4"/>
  <c r="S4153" i="4"/>
  <c r="T4153" i="4"/>
  <c r="B4152" i="4"/>
  <c r="C4152" i="4"/>
  <c r="D4152" i="4"/>
  <c r="J4152" i="4"/>
  <c r="K4152" i="4"/>
  <c r="L4152" i="4"/>
  <c r="M4152" i="4"/>
  <c r="N4152" i="4"/>
  <c r="O4152" i="4"/>
  <c r="P4152" i="4"/>
  <c r="Q4152" i="4"/>
  <c r="R4152" i="4"/>
  <c r="S4152" i="4"/>
  <c r="T4152" i="4"/>
  <c r="B4151" i="4"/>
  <c r="C4151" i="4"/>
  <c r="D4151" i="4"/>
  <c r="J4151" i="4"/>
  <c r="K4151" i="4"/>
  <c r="L4151" i="4"/>
  <c r="M4151" i="4"/>
  <c r="N4151" i="4"/>
  <c r="O4151" i="4"/>
  <c r="P4151" i="4"/>
  <c r="Q4151" i="4"/>
  <c r="R4151" i="4"/>
  <c r="S4151" i="4"/>
  <c r="T4151" i="4"/>
  <c r="B4150" i="4"/>
  <c r="C4150" i="4"/>
  <c r="D4150" i="4"/>
  <c r="J4150" i="4"/>
  <c r="K4150" i="4"/>
  <c r="L4150" i="4"/>
  <c r="M4150" i="4"/>
  <c r="N4150" i="4"/>
  <c r="O4150" i="4"/>
  <c r="P4150" i="4"/>
  <c r="Q4150" i="4"/>
  <c r="R4150" i="4"/>
  <c r="S4150" i="4"/>
  <c r="T4150" i="4"/>
  <c r="B4149" i="4"/>
  <c r="C4149" i="4"/>
  <c r="D4149" i="4"/>
  <c r="J4149" i="4"/>
  <c r="K4149" i="4"/>
  <c r="L4149" i="4"/>
  <c r="M4149" i="4"/>
  <c r="N4149" i="4"/>
  <c r="O4149" i="4"/>
  <c r="P4149" i="4"/>
  <c r="Q4149" i="4"/>
  <c r="R4149" i="4"/>
  <c r="S4149" i="4"/>
  <c r="T4149" i="4"/>
  <c r="B4148" i="4"/>
  <c r="C4148" i="4"/>
  <c r="D4148" i="4"/>
  <c r="J4148" i="4"/>
  <c r="K4148" i="4"/>
  <c r="L4148" i="4"/>
  <c r="M4148" i="4"/>
  <c r="N4148" i="4"/>
  <c r="O4148" i="4"/>
  <c r="P4148" i="4"/>
  <c r="Q4148" i="4"/>
  <c r="R4148" i="4"/>
  <c r="S4148" i="4"/>
  <c r="T4148" i="4"/>
  <c r="B4147" i="4"/>
  <c r="C4147" i="4"/>
  <c r="D4147" i="4"/>
  <c r="J4147" i="4"/>
  <c r="K4147" i="4"/>
  <c r="L4147" i="4"/>
  <c r="M4147" i="4"/>
  <c r="N4147" i="4"/>
  <c r="O4147" i="4"/>
  <c r="P4147" i="4"/>
  <c r="Q4147" i="4"/>
  <c r="R4147" i="4"/>
  <c r="S4147" i="4"/>
  <c r="T4147" i="4"/>
  <c r="B4146" i="4"/>
  <c r="C4146" i="4"/>
  <c r="D4146" i="4"/>
  <c r="J4146" i="4"/>
  <c r="K4146" i="4"/>
  <c r="L4146" i="4"/>
  <c r="M4146" i="4"/>
  <c r="N4146" i="4"/>
  <c r="O4146" i="4"/>
  <c r="P4146" i="4"/>
  <c r="Q4146" i="4"/>
  <c r="R4146" i="4"/>
  <c r="S4146" i="4"/>
  <c r="T4146" i="4"/>
  <c r="B4145" i="4"/>
  <c r="C4145" i="4"/>
  <c r="D4145" i="4"/>
  <c r="J4145" i="4"/>
  <c r="K4145" i="4"/>
  <c r="L4145" i="4"/>
  <c r="M4145" i="4"/>
  <c r="N4145" i="4"/>
  <c r="O4145" i="4"/>
  <c r="P4145" i="4"/>
  <c r="Q4145" i="4"/>
  <c r="R4145" i="4"/>
  <c r="S4145" i="4"/>
  <c r="T4145" i="4"/>
  <c r="B4144" i="4"/>
  <c r="C4144" i="4"/>
  <c r="D4144" i="4"/>
  <c r="J4144" i="4"/>
  <c r="K4144" i="4"/>
  <c r="L4144" i="4"/>
  <c r="M4144" i="4"/>
  <c r="N4144" i="4"/>
  <c r="O4144" i="4"/>
  <c r="P4144" i="4"/>
  <c r="Q4144" i="4"/>
  <c r="R4144" i="4"/>
  <c r="S4144" i="4"/>
  <c r="T4144" i="4"/>
  <c r="B4143" i="4"/>
  <c r="C4143" i="4"/>
  <c r="D4143" i="4"/>
  <c r="J4143" i="4"/>
  <c r="K4143" i="4"/>
  <c r="L4143" i="4"/>
  <c r="M4143" i="4"/>
  <c r="N4143" i="4"/>
  <c r="O4143" i="4"/>
  <c r="P4143" i="4"/>
  <c r="Q4143" i="4"/>
  <c r="R4143" i="4"/>
  <c r="S4143" i="4"/>
  <c r="T4143" i="4"/>
  <c r="B4142" i="4"/>
  <c r="C4142" i="4"/>
  <c r="D4142" i="4"/>
  <c r="J4142" i="4"/>
  <c r="K4142" i="4"/>
  <c r="L4142" i="4"/>
  <c r="M4142" i="4"/>
  <c r="N4142" i="4"/>
  <c r="O4142" i="4"/>
  <c r="P4142" i="4"/>
  <c r="Q4142" i="4"/>
  <c r="R4142" i="4"/>
  <c r="S4142" i="4"/>
  <c r="T4142" i="4"/>
  <c r="B4141" i="4"/>
  <c r="C4141" i="4"/>
  <c r="D4141" i="4"/>
  <c r="J4141" i="4"/>
  <c r="K4141" i="4"/>
  <c r="L4141" i="4"/>
  <c r="M4141" i="4"/>
  <c r="N4141" i="4"/>
  <c r="O4141" i="4"/>
  <c r="P4141" i="4"/>
  <c r="Q4141" i="4"/>
  <c r="R4141" i="4"/>
  <c r="S4141" i="4"/>
  <c r="T4141" i="4"/>
  <c r="B4140" i="4"/>
  <c r="C4140" i="4"/>
  <c r="D4140" i="4"/>
  <c r="J4140" i="4"/>
  <c r="K4140" i="4"/>
  <c r="L4140" i="4"/>
  <c r="M4140" i="4"/>
  <c r="N4140" i="4"/>
  <c r="O4140" i="4"/>
  <c r="P4140" i="4"/>
  <c r="Q4140" i="4"/>
  <c r="R4140" i="4"/>
  <c r="S4140" i="4"/>
  <c r="T4140" i="4"/>
  <c r="B4139" i="4"/>
  <c r="C4139" i="4"/>
  <c r="D4139" i="4"/>
  <c r="J4139" i="4"/>
  <c r="K4139" i="4"/>
  <c r="L4139" i="4"/>
  <c r="M4139" i="4"/>
  <c r="N4139" i="4"/>
  <c r="O4139" i="4"/>
  <c r="P4139" i="4"/>
  <c r="Q4139" i="4"/>
  <c r="R4139" i="4"/>
  <c r="S4139" i="4"/>
  <c r="T4139" i="4"/>
  <c r="B4138" i="4"/>
  <c r="C4138" i="4"/>
  <c r="D4138" i="4"/>
  <c r="J4138" i="4"/>
  <c r="K4138" i="4"/>
  <c r="L4138" i="4"/>
  <c r="M4138" i="4"/>
  <c r="N4138" i="4"/>
  <c r="O4138" i="4"/>
  <c r="P4138" i="4"/>
  <c r="Q4138" i="4"/>
  <c r="R4138" i="4"/>
  <c r="S4138" i="4"/>
  <c r="T4138" i="4"/>
  <c r="B4137" i="4"/>
  <c r="C4137" i="4"/>
  <c r="D4137" i="4"/>
  <c r="J4137" i="4"/>
  <c r="K4137" i="4"/>
  <c r="L4137" i="4"/>
  <c r="M4137" i="4"/>
  <c r="N4137" i="4"/>
  <c r="O4137" i="4"/>
  <c r="P4137" i="4"/>
  <c r="Q4137" i="4"/>
  <c r="R4137" i="4"/>
  <c r="S4137" i="4"/>
  <c r="T4137" i="4"/>
  <c r="B4136" i="4"/>
  <c r="C4136" i="4"/>
  <c r="D4136" i="4"/>
  <c r="J4136" i="4"/>
  <c r="K4136" i="4"/>
  <c r="L4136" i="4"/>
  <c r="M4136" i="4"/>
  <c r="N4136" i="4"/>
  <c r="O4136" i="4"/>
  <c r="P4136" i="4"/>
  <c r="Q4136" i="4"/>
  <c r="R4136" i="4"/>
  <c r="S4136" i="4"/>
  <c r="T4136" i="4"/>
  <c r="B4135" i="4"/>
  <c r="C4135" i="4"/>
  <c r="D4135" i="4"/>
  <c r="J4135" i="4"/>
  <c r="K4135" i="4"/>
  <c r="L4135" i="4"/>
  <c r="M4135" i="4"/>
  <c r="N4135" i="4"/>
  <c r="O4135" i="4"/>
  <c r="P4135" i="4"/>
  <c r="Q4135" i="4"/>
  <c r="R4135" i="4"/>
  <c r="S4135" i="4"/>
  <c r="T4135" i="4"/>
  <c r="B4134" i="4"/>
  <c r="C4134" i="4"/>
  <c r="D4134" i="4"/>
  <c r="J4134" i="4"/>
  <c r="K4134" i="4"/>
  <c r="L4134" i="4"/>
  <c r="M4134" i="4"/>
  <c r="N4134" i="4"/>
  <c r="O4134" i="4"/>
  <c r="P4134" i="4"/>
  <c r="Q4134" i="4"/>
  <c r="R4134" i="4"/>
  <c r="S4134" i="4"/>
  <c r="T4134" i="4"/>
  <c r="B4133" i="4"/>
  <c r="C4133" i="4"/>
  <c r="D4133" i="4"/>
  <c r="J4133" i="4"/>
  <c r="K4133" i="4"/>
  <c r="L4133" i="4"/>
  <c r="M4133" i="4"/>
  <c r="N4133" i="4"/>
  <c r="O4133" i="4"/>
  <c r="P4133" i="4"/>
  <c r="Q4133" i="4"/>
  <c r="R4133" i="4"/>
  <c r="S4133" i="4"/>
  <c r="T4133" i="4"/>
  <c r="B4132" i="4"/>
  <c r="C4132" i="4"/>
  <c r="D4132" i="4"/>
  <c r="J4132" i="4"/>
  <c r="K4132" i="4"/>
  <c r="L4132" i="4"/>
  <c r="M4132" i="4"/>
  <c r="N4132" i="4"/>
  <c r="O4132" i="4"/>
  <c r="P4132" i="4"/>
  <c r="Q4132" i="4"/>
  <c r="R4132" i="4"/>
  <c r="S4132" i="4"/>
  <c r="T4132" i="4"/>
  <c r="B4131" i="4"/>
  <c r="C4131" i="4"/>
  <c r="D4131" i="4"/>
  <c r="J4131" i="4"/>
  <c r="K4131" i="4"/>
  <c r="L4131" i="4"/>
  <c r="M4131" i="4"/>
  <c r="N4131" i="4"/>
  <c r="O4131" i="4"/>
  <c r="P4131" i="4"/>
  <c r="Q4131" i="4"/>
  <c r="R4131" i="4"/>
  <c r="S4131" i="4"/>
  <c r="T4131" i="4"/>
  <c r="B4130" i="4"/>
  <c r="C4130" i="4"/>
  <c r="D4130" i="4"/>
  <c r="J4130" i="4"/>
  <c r="K4130" i="4"/>
  <c r="L4130" i="4"/>
  <c r="M4130" i="4"/>
  <c r="N4130" i="4"/>
  <c r="O4130" i="4"/>
  <c r="P4130" i="4"/>
  <c r="Q4130" i="4"/>
  <c r="R4130" i="4"/>
  <c r="S4130" i="4"/>
  <c r="T4130" i="4"/>
  <c r="B4129" i="4"/>
  <c r="C4129" i="4"/>
  <c r="D4129" i="4"/>
  <c r="J4129" i="4"/>
  <c r="K4129" i="4"/>
  <c r="L4129" i="4"/>
  <c r="M4129" i="4"/>
  <c r="N4129" i="4"/>
  <c r="O4129" i="4"/>
  <c r="P4129" i="4"/>
  <c r="Q4129" i="4"/>
  <c r="R4129" i="4"/>
  <c r="S4129" i="4"/>
  <c r="T4129" i="4"/>
  <c r="B4128" i="4"/>
  <c r="C4128" i="4"/>
  <c r="D4128" i="4"/>
  <c r="J4128" i="4"/>
  <c r="K4128" i="4"/>
  <c r="L4128" i="4"/>
  <c r="M4128" i="4"/>
  <c r="N4128" i="4"/>
  <c r="O4128" i="4"/>
  <c r="P4128" i="4"/>
  <c r="Q4128" i="4"/>
  <c r="R4128" i="4"/>
  <c r="S4128" i="4"/>
  <c r="T4128" i="4"/>
  <c r="B4127" i="4"/>
  <c r="C4127" i="4"/>
  <c r="D4127" i="4"/>
  <c r="J4127" i="4"/>
  <c r="K4127" i="4"/>
  <c r="L4127" i="4"/>
  <c r="M4127" i="4"/>
  <c r="N4127" i="4"/>
  <c r="O4127" i="4"/>
  <c r="P4127" i="4"/>
  <c r="Q4127" i="4"/>
  <c r="R4127" i="4"/>
  <c r="S4127" i="4"/>
  <c r="T4127" i="4"/>
  <c r="B4126" i="4"/>
  <c r="C4126" i="4"/>
  <c r="D4126" i="4"/>
  <c r="J4126" i="4"/>
  <c r="K4126" i="4"/>
  <c r="L4126" i="4"/>
  <c r="M4126" i="4"/>
  <c r="N4126" i="4"/>
  <c r="O4126" i="4"/>
  <c r="P4126" i="4"/>
  <c r="Q4126" i="4"/>
  <c r="R4126" i="4"/>
  <c r="S4126" i="4"/>
  <c r="T4126" i="4"/>
  <c r="B4125" i="4"/>
  <c r="C4125" i="4"/>
  <c r="D4125" i="4"/>
  <c r="J4125" i="4"/>
  <c r="K4125" i="4"/>
  <c r="L4125" i="4"/>
  <c r="M4125" i="4"/>
  <c r="N4125" i="4"/>
  <c r="O4125" i="4"/>
  <c r="P4125" i="4"/>
  <c r="Q4125" i="4"/>
  <c r="R4125" i="4"/>
  <c r="S4125" i="4"/>
  <c r="T4125" i="4"/>
  <c r="B4124" i="4"/>
  <c r="C4124" i="4"/>
  <c r="D4124" i="4"/>
  <c r="J4124" i="4"/>
  <c r="K4124" i="4"/>
  <c r="L4124" i="4"/>
  <c r="M4124" i="4"/>
  <c r="N4124" i="4"/>
  <c r="O4124" i="4"/>
  <c r="P4124" i="4"/>
  <c r="Q4124" i="4"/>
  <c r="R4124" i="4"/>
  <c r="S4124" i="4"/>
  <c r="T4124" i="4"/>
  <c r="B4123" i="4"/>
  <c r="C4123" i="4"/>
  <c r="D4123" i="4"/>
  <c r="J4123" i="4"/>
  <c r="K4123" i="4"/>
  <c r="L4123" i="4"/>
  <c r="M4123" i="4"/>
  <c r="N4123" i="4"/>
  <c r="O4123" i="4"/>
  <c r="P4123" i="4"/>
  <c r="Q4123" i="4"/>
  <c r="R4123" i="4"/>
  <c r="S4123" i="4"/>
  <c r="T4123" i="4"/>
  <c r="B4122" i="4"/>
  <c r="C4122" i="4"/>
  <c r="D4122" i="4"/>
  <c r="J4122" i="4"/>
  <c r="K4122" i="4"/>
  <c r="L4122" i="4"/>
  <c r="M4122" i="4"/>
  <c r="N4122" i="4"/>
  <c r="O4122" i="4"/>
  <c r="P4122" i="4"/>
  <c r="Q4122" i="4"/>
  <c r="R4122" i="4"/>
  <c r="S4122" i="4"/>
  <c r="T4122" i="4"/>
  <c r="B4121" i="4"/>
  <c r="C4121" i="4"/>
  <c r="D4121" i="4"/>
  <c r="J4121" i="4"/>
  <c r="K4121" i="4"/>
  <c r="L4121" i="4"/>
  <c r="M4121" i="4"/>
  <c r="N4121" i="4"/>
  <c r="O4121" i="4"/>
  <c r="P4121" i="4"/>
  <c r="Q4121" i="4"/>
  <c r="R4121" i="4"/>
  <c r="S4121" i="4"/>
  <c r="T4121" i="4"/>
  <c r="B4120" i="4"/>
  <c r="C4120" i="4"/>
  <c r="D4120" i="4"/>
  <c r="J4120" i="4"/>
  <c r="K4120" i="4"/>
  <c r="L4120" i="4"/>
  <c r="M4120" i="4"/>
  <c r="N4120" i="4"/>
  <c r="O4120" i="4"/>
  <c r="P4120" i="4"/>
  <c r="Q4120" i="4"/>
  <c r="R4120" i="4"/>
  <c r="S4120" i="4"/>
  <c r="T4120" i="4"/>
  <c r="B4119" i="4"/>
  <c r="C4119" i="4"/>
  <c r="D4119" i="4"/>
  <c r="J4119" i="4"/>
  <c r="K4119" i="4"/>
  <c r="L4119" i="4"/>
  <c r="M4119" i="4"/>
  <c r="N4119" i="4"/>
  <c r="O4119" i="4"/>
  <c r="P4119" i="4"/>
  <c r="Q4119" i="4"/>
  <c r="R4119" i="4"/>
  <c r="S4119" i="4"/>
  <c r="T4119" i="4"/>
  <c r="B4118" i="4"/>
  <c r="C4118" i="4"/>
  <c r="D4118" i="4"/>
  <c r="J4118" i="4"/>
  <c r="K4118" i="4"/>
  <c r="L4118" i="4"/>
  <c r="M4118" i="4"/>
  <c r="N4118" i="4"/>
  <c r="O4118" i="4"/>
  <c r="P4118" i="4"/>
  <c r="Q4118" i="4"/>
  <c r="R4118" i="4"/>
  <c r="S4118" i="4"/>
  <c r="T4118" i="4"/>
  <c r="B4117" i="4"/>
  <c r="C4117" i="4"/>
  <c r="D4117" i="4"/>
  <c r="J4117" i="4"/>
  <c r="K4117" i="4"/>
  <c r="L4117" i="4"/>
  <c r="M4117" i="4"/>
  <c r="N4117" i="4"/>
  <c r="O4117" i="4"/>
  <c r="P4117" i="4"/>
  <c r="Q4117" i="4"/>
  <c r="R4117" i="4"/>
  <c r="S4117" i="4"/>
  <c r="T4117" i="4"/>
  <c r="B4116" i="4"/>
  <c r="C4116" i="4"/>
  <c r="D4116" i="4"/>
  <c r="J4116" i="4"/>
  <c r="K4116" i="4"/>
  <c r="L4116" i="4"/>
  <c r="M4116" i="4"/>
  <c r="N4116" i="4"/>
  <c r="O4116" i="4"/>
  <c r="P4116" i="4"/>
  <c r="Q4116" i="4"/>
  <c r="R4116" i="4"/>
  <c r="S4116" i="4"/>
  <c r="T4116" i="4"/>
  <c r="B4115" i="4"/>
  <c r="C4115" i="4"/>
  <c r="D4115" i="4"/>
  <c r="J4115" i="4"/>
  <c r="K4115" i="4"/>
  <c r="L4115" i="4"/>
  <c r="M4115" i="4"/>
  <c r="N4115" i="4"/>
  <c r="O4115" i="4"/>
  <c r="P4115" i="4"/>
  <c r="Q4115" i="4"/>
  <c r="R4115" i="4"/>
  <c r="S4115" i="4"/>
  <c r="T4115" i="4"/>
  <c r="B4114" i="4"/>
  <c r="C4114" i="4"/>
  <c r="D4114" i="4"/>
  <c r="J4114" i="4"/>
  <c r="K4114" i="4"/>
  <c r="L4114" i="4"/>
  <c r="M4114" i="4"/>
  <c r="N4114" i="4"/>
  <c r="O4114" i="4"/>
  <c r="P4114" i="4"/>
  <c r="Q4114" i="4"/>
  <c r="R4114" i="4"/>
  <c r="S4114" i="4"/>
  <c r="T4114" i="4"/>
  <c r="B4113" i="4"/>
  <c r="C4113" i="4"/>
  <c r="D4113" i="4"/>
  <c r="J4113" i="4"/>
  <c r="K4113" i="4"/>
  <c r="L4113" i="4"/>
  <c r="M4113" i="4"/>
  <c r="N4113" i="4"/>
  <c r="O4113" i="4"/>
  <c r="P4113" i="4"/>
  <c r="Q4113" i="4"/>
  <c r="R4113" i="4"/>
  <c r="S4113" i="4"/>
  <c r="T4113" i="4"/>
  <c r="B4112" i="4"/>
  <c r="C4112" i="4"/>
  <c r="D4112" i="4"/>
  <c r="J4112" i="4"/>
  <c r="K4112" i="4"/>
  <c r="L4112" i="4"/>
  <c r="M4112" i="4"/>
  <c r="N4112" i="4"/>
  <c r="O4112" i="4"/>
  <c r="P4112" i="4"/>
  <c r="Q4112" i="4"/>
  <c r="R4112" i="4"/>
  <c r="S4112" i="4"/>
  <c r="T4112" i="4"/>
  <c r="B4111" i="4"/>
  <c r="C4111" i="4"/>
  <c r="D4111" i="4"/>
  <c r="J4111" i="4"/>
  <c r="K4111" i="4"/>
  <c r="L4111" i="4"/>
  <c r="M4111" i="4"/>
  <c r="N4111" i="4"/>
  <c r="O4111" i="4"/>
  <c r="P4111" i="4"/>
  <c r="Q4111" i="4"/>
  <c r="R4111" i="4"/>
  <c r="S4111" i="4"/>
  <c r="T4111" i="4"/>
  <c r="B4110" i="4"/>
  <c r="C4110" i="4"/>
  <c r="D4110" i="4"/>
  <c r="J4110" i="4"/>
  <c r="K4110" i="4"/>
  <c r="L4110" i="4"/>
  <c r="M4110" i="4"/>
  <c r="N4110" i="4"/>
  <c r="O4110" i="4"/>
  <c r="P4110" i="4"/>
  <c r="Q4110" i="4"/>
  <c r="R4110" i="4"/>
  <c r="S4110" i="4"/>
  <c r="T4110" i="4"/>
  <c r="B4109" i="4"/>
  <c r="C4109" i="4"/>
  <c r="D4109" i="4"/>
  <c r="J4109" i="4"/>
  <c r="K4109" i="4"/>
  <c r="L4109" i="4"/>
  <c r="M4109" i="4"/>
  <c r="N4109" i="4"/>
  <c r="O4109" i="4"/>
  <c r="P4109" i="4"/>
  <c r="Q4109" i="4"/>
  <c r="R4109" i="4"/>
  <c r="S4109" i="4"/>
  <c r="T4109" i="4"/>
  <c r="B4108" i="4"/>
  <c r="C4108" i="4"/>
  <c r="D4108" i="4"/>
  <c r="J4108" i="4"/>
  <c r="K4108" i="4"/>
  <c r="L4108" i="4"/>
  <c r="M4108" i="4"/>
  <c r="N4108" i="4"/>
  <c r="O4108" i="4"/>
  <c r="P4108" i="4"/>
  <c r="Q4108" i="4"/>
  <c r="R4108" i="4"/>
  <c r="S4108" i="4"/>
  <c r="T4108" i="4"/>
  <c r="B4107" i="4"/>
  <c r="C4107" i="4"/>
  <c r="D4107" i="4"/>
  <c r="J4107" i="4"/>
  <c r="K4107" i="4"/>
  <c r="L4107" i="4"/>
  <c r="M4107" i="4"/>
  <c r="N4107" i="4"/>
  <c r="O4107" i="4"/>
  <c r="P4107" i="4"/>
  <c r="Q4107" i="4"/>
  <c r="R4107" i="4"/>
  <c r="S4107" i="4"/>
  <c r="T4107" i="4"/>
  <c r="B4106" i="4"/>
  <c r="C4106" i="4"/>
  <c r="D4106" i="4"/>
  <c r="J4106" i="4"/>
  <c r="K4106" i="4"/>
  <c r="L4106" i="4"/>
  <c r="M4106" i="4"/>
  <c r="N4106" i="4"/>
  <c r="O4106" i="4"/>
  <c r="P4106" i="4"/>
  <c r="Q4106" i="4"/>
  <c r="R4106" i="4"/>
  <c r="S4106" i="4"/>
  <c r="T4106" i="4"/>
  <c r="B4105" i="4"/>
  <c r="C4105" i="4"/>
  <c r="D4105" i="4"/>
  <c r="J4105" i="4"/>
  <c r="K4105" i="4"/>
  <c r="L4105" i="4"/>
  <c r="M4105" i="4"/>
  <c r="N4105" i="4"/>
  <c r="O4105" i="4"/>
  <c r="P4105" i="4"/>
  <c r="Q4105" i="4"/>
  <c r="R4105" i="4"/>
  <c r="S4105" i="4"/>
  <c r="T4105" i="4"/>
  <c r="B4104" i="4"/>
  <c r="C4104" i="4"/>
  <c r="D4104" i="4"/>
  <c r="J4104" i="4"/>
  <c r="K4104" i="4"/>
  <c r="L4104" i="4"/>
  <c r="M4104" i="4"/>
  <c r="N4104" i="4"/>
  <c r="O4104" i="4"/>
  <c r="P4104" i="4"/>
  <c r="Q4104" i="4"/>
  <c r="R4104" i="4"/>
  <c r="S4104" i="4"/>
  <c r="T4104" i="4"/>
  <c r="B4103" i="4"/>
  <c r="C4103" i="4"/>
  <c r="D4103" i="4"/>
  <c r="J4103" i="4"/>
  <c r="K4103" i="4"/>
  <c r="L4103" i="4"/>
  <c r="M4103" i="4"/>
  <c r="N4103" i="4"/>
  <c r="O4103" i="4"/>
  <c r="P4103" i="4"/>
  <c r="Q4103" i="4"/>
  <c r="R4103" i="4"/>
  <c r="S4103" i="4"/>
  <c r="T4103" i="4"/>
  <c r="B4102" i="4"/>
  <c r="C4102" i="4"/>
  <c r="D4102" i="4"/>
  <c r="J4102" i="4"/>
  <c r="K4102" i="4"/>
  <c r="L4102" i="4"/>
  <c r="M4102" i="4"/>
  <c r="N4102" i="4"/>
  <c r="O4102" i="4"/>
  <c r="P4102" i="4"/>
  <c r="Q4102" i="4"/>
  <c r="R4102" i="4"/>
  <c r="S4102" i="4"/>
  <c r="T4102" i="4"/>
  <c r="B4101" i="4"/>
  <c r="C4101" i="4"/>
  <c r="D4101" i="4"/>
  <c r="J4101" i="4"/>
  <c r="K4101" i="4"/>
  <c r="L4101" i="4"/>
  <c r="M4101" i="4"/>
  <c r="N4101" i="4"/>
  <c r="O4101" i="4"/>
  <c r="P4101" i="4"/>
  <c r="Q4101" i="4"/>
  <c r="R4101" i="4"/>
  <c r="S4101" i="4"/>
  <c r="T4101" i="4"/>
  <c r="B4100" i="4"/>
  <c r="C4100" i="4"/>
  <c r="D4100" i="4"/>
  <c r="J4100" i="4"/>
  <c r="K4100" i="4"/>
  <c r="L4100" i="4"/>
  <c r="M4100" i="4"/>
  <c r="N4100" i="4"/>
  <c r="O4100" i="4"/>
  <c r="P4100" i="4"/>
  <c r="Q4100" i="4"/>
  <c r="R4100" i="4"/>
  <c r="S4100" i="4"/>
  <c r="T4100" i="4"/>
  <c r="B4099" i="4"/>
  <c r="C4099" i="4"/>
  <c r="D4099" i="4"/>
  <c r="J4099" i="4"/>
  <c r="K4099" i="4"/>
  <c r="L4099" i="4"/>
  <c r="M4099" i="4"/>
  <c r="N4099" i="4"/>
  <c r="O4099" i="4"/>
  <c r="P4099" i="4"/>
  <c r="Q4099" i="4"/>
  <c r="R4099" i="4"/>
  <c r="S4099" i="4"/>
  <c r="T4099" i="4"/>
  <c r="B4098" i="4"/>
  <c r="C4098" i="4"/>
  <c r="D4098" i="4"/>
  <c r="J4098" i="4"/>
  <c r="K4098" i="4"/>
  <c r="L4098" i="4"/>
  <c r="M4098" i="4"/>
  <c r="N4098" i="4"/>
  <c r="O4098" i="4"/>
  <c r="P4098" i="4"/>
  <c r="Q4098" i="4"/>
  <c r="R4098" i="4"/>
  <c r="S4098" i="4"/>
  <c r="T4098" i="4"/>
  <c r="B4097" i="4"/>
  <c r="C4097" i="4"/>
  <c r="D4097" i="4"/>
  <c r="J4097" i="4"/>
  <c r="K4097" i="4"/>
  <c r="L4097" i="4"/>
  <c r="M4097" i="4"/>
  <c r="N4097" i="4"/>
  <c r="O4097" i="4"/>
  <c r="P4097" i="4"/>
  <c r="Q4097" i="4"/>
  <c r="R4097" i="4"/>
  <c r="S4097" i="4"/>
  <c r="T4097" i="4"/>
  <c r="B4095" i="4"/>
  <c r="C4095" i="4"/>
  <c r="D4095" i="4"/>
  <c r="J4095" i="4"/>
  <c r="K4095" i="4"/>
  <c r="L4095" i="4"/>
  <c r="M4095" i="4"/>
  <c r="N4095" i="4"/>
  <c r="O4095" i="4"/>
  <c r="P4095" i="4"/>
  <c r="Q4095" i="4"/>
  <c r="R4095" i="4"/>
  <c r="S4095" i="4"/>
  <c r="T4095" i="4"/>
  <c r="B4096" i="4"/>
  <c r="C4096" i="4"/>
  <c r="D4096" i="4"/>
  <c r="J4096" i="4"/>
  <c r="K4096" i="4"/>
  <c r="L4096" i="4"/>
  <c r="M4096" i="4"/>
  <c r="N4096" i="4"/>
  <c r="O4096" i="4"/>
  <c r="P4096" i="4"/>
  <c r="Q4096" i="4"/>
  <c r="R4096" i="4"/>
  <c r="S4096" i="4"/>
  <c r="T4096" i="4"/>
  <c r="B4094" i="4"/>
  <c r="C4094" i="4"/>
  <c r="D4094" i="4"/>
  <c r="J4094" i="4"/>
  <c r="K4094" i="4"/>
  <c r="L4094" i="4"/>
  <c r="M4094" i="4"/>
  <c r="N4094" i="4"/>
  <c r="O4094" i="4"/>
  <c r="P4094" i="4"/>
  <c r="Q4094" i="4"/>
  <c r="R4094" i="4"/>
  <c r="S4094" i="4"/>
  <c r="T4094" i="4"/>
  <c r="B4093" i="4"/>
  <c r="C4093" i="4"/>
  <c r="D4093" i="4"/>
  <c r="J4093" i="4"/>
  <c r="K4093" i="4"/>
  <c r="L4093" i="4"/>
  <c r="M4093" i="4"/>
  <c r="N4093" i="4"/>
  <c r="O4093" i="4"/>
  <c r="P4093" i="4"/>
  <c r="Q4093" i="4"/>
  <c r="R4093" i="4"/>
  <c r="S4093" i="4"/>
  <c r="T4093" i="4"/>
  <c r="B4092" i="4"/>
  <c r="C4092" i="4"/>
  <c r="D4092" i="4"/>
  <c r="J4092" i="4"/>
  <c r="K4092" i="4"/>
  <c r="L4092" i="4"/>
  <c r="M4092" i="4"/>
  <c r="N4092" i="4"/>
  <c r="O4092" i="4"/>
  <c r="P4092" i="4"/>
  <c r="Q4092" i="4"/>
  <c r="R4092" i="4"/>
  <c r="S4092" i="4"/>
  <c r="T4092" i="4"/>
  <c r="B4091" i="4"/>
  <c r="C4091" i="4"/>
  <c r="D4091" i="4"/>
  <c r="J4091" i="4"/>
  <c r="K4091" i="4"/>
  <c r="L4091" i="4"/>
  <c r="M4091" i="4"/>
  <c r="N4091" i="4"/>
  <c r="O4091" i="4"/>
  <c r="P4091" i="4"/>
  <c r="Q4091" i="4"/>
  <c r="R4091" i="4"/>
  <c r="S4091" i="4"/>
  <c r="T4091" i="4"/>
  <c r="B4090" i="4"/>
  <c r="C4090" i="4"/>
  <c r="D4090" i="4"/>
  <c r="J4090" i="4"/>
  <c r="K4090" i="4"/>
  <c r="L4090" i="4"/>
  <c r="M4090" i="4"/>
  <c r="N4090" i="4"/>
  <c r="O4090" i="4"/>
  <c r="P4090" i="4"/>
  <c r="Q4090" i="4"/>
  <c r="R4090" i="4"/>
  <c r="S4090" i="4"/>
  <c r="T4090" i="4"/>
  <c r="B4089" i="4"/>
  <c r="C4089" i="4"/>
  <c r="D4089" i="4"/>
  <c r="J4089" i="4"/>
  <c r="K4089" i="4"/>
  <c r="L4089" i="4"/>
  <c r="M4089" i="4"/>
  <c r="N4089" i="4"/>
  <c r="O4089" i="4"/>
  <c r="P4089" i="4"/>
  <c r="Q4089" i="4"/>
  <c r="R4089" i="4"/>
  <c r="S4089" i="4"/>
  <c r="T4089" i="4"/>
  <c r="B4088" i="4"/>
  <c r="C4088" i="4"/>
  <c r="D4088" i="4"/>
  <c r="J4088" i="4"/>
  <c r="K4088" i="4"/>
  <c r="L4088" i="4"/>
  <c r="M4088" i="4"/>
  <c r="N4088" i="4"/>
  <c r="O4088" i="4"/>
  <c r="P4088" i="4"/>
  <c r="Q4088" i="4"/>
  <c r="R4088" i="4"/>
  <c r="S4088" i="4"/>
  <c r="T4088" i="4"/>
  <c r="B4087" i="4"/>
  <c r="C4087" i="4"/>
  <c r="D4087" i="4"/>
  <c r="J4087" i="4"/>
  <c r="K4087" i="4"/>
  <c r="L4087" i="4"/>
  <c r="M4087" i="4"/>
  <c r="N4087" i="4"/>
  <c r="O4087" i="4"/>
  <c r="P4087" i="4"/>
  <c r="Q4087" i="4"/>
  <c r="R4087" i="4"/>
  <c r="S4087" i="4"/>
  <c r="T4087" i="4"/>
  <c r="B4086" i="4"/>
  <c r="C4086" i="4"/>
  <c r="D4086" i="4"/>
  <c r="J4086" i="4"/>
  <c r="K4086" i="4"/>
  <c r="L4086" i="4"/>
  <c r="M4086" i="4"/>
  <c r="N4086" i="4"/>
  <c r="O4086" i="4"/>
  <c r="P4086" i="4"/>
  <c r="Q4086" i="4"/>
  <c r="R4086" i="4"/>
  <c r="S4086" i="4"/>
  <c r="T4086" i="4"/>
  <c r="B4085" i="4"/>
  <c r="C4085" i="4"/>
  <c r="D4085" i="4"/>
  <c r="J4085" i="4"/>
  <c r="K4085" i="4"/>
  <c r="L4085" i="4"/>
  <c r="M4085" i="4"/>
  <c r="N4085" i="4"/>
  <c r="O4085" i="4"/>
  <c r="P4085" i="4"/>
  <c r="Q4085" i="4"/>
  <c r="R4085" i="4"/>
  <c r="S4085" i="4"/>
  <c r="T4085" i="4"/>
  <c r="B4084" i="4"/>
  <c r="C4084" i="4"/>
  <c r="D4084" i="4"/>
  <c r="J4084" i="4"/>
  <c r="K4084" i="4"/>
  <c r="L4084" i="4"/>
  <c r="M4084" i="4"/>
  <c r="N4084" i="4"/>
  <c r="O4084" i="4"/>
  <c r="P4084" i="4"/>
  <c r="Q4084" i="4"/>
  <c r="R4084" i="4"/>
  <c r="S4084" i="4"/>
  <c r="T4084" i="4"/>
  <c r="B4083" i="4"/>
  <c r="C4083" i="4"/>
  <c r="D4083" i="4"/>
  <c r="J4083" i="4"/>
  <c r="K4083" i="4"/>
  <c r="L4083" i="4"/>
  <c r="M4083" i="4"/>
  <c r="N4083" i="4"/>
  <c r="O4083" i="4"/>
  <c r="P4083" i="4"/>
  <c r="Q4083" i="4"/>
  <c r="R4083" i="4"/>
  <c r="S4083" i="4"/>
  <c r="T4083" i="4"/>
  <c r="B4082" i="4"/>
  <c r="C4082" i="4"/>
  <c r="D4082" i="4"/>
  <c r="J4082" i="4"/>
  <c r="K4082" i="4"/>
  <c r="L4082" i="4"/>
  <c r="M4082" i="4"/>
  <c r="N4082" i="4"/>
  <c r="O4082" i="4"/>
  <c r="P4082" i="4"/>
  <c r="Q4082" i="4"/>
  <c r="R4082" i="4"/>
  <c r="S4082" i="4"/>
  <c r="T4082" i="4"/>
  <c r="B4081" i="4"/>
  <c r="C4081" i="4"/>
  <c r="D4081" i="4"/>
  <c r="J4081" i="4"/>
  <c r="K4081" i="4"/>
  <c r="L4081" i="4"/>
  <c r="M4081" i="4"/>
  <c r="N4081" i="4"/>
  <c r="O4081" i="4"/>
  <c r="P4081" i="4"/>
  <c r="Q4081" i="4"/>
  <c r="R4081" i="4"/>
  <c r="S4081" i="4"/>
  <c r="T4081" i="4"/>
  <c r="B4080" i="4"/>
  <c r="C4080" i="4"/>
  <c r="D4080" i="4"/>
  <c r="J4080" i="4"/>
  <c r="K4080" i="4"/>
  <c r="L4080" i="4"/>
  <c r="M4080" i="4"/>
  <c r="N4080" i="4"/>
  <c r="O4080" i="4"/>
  <c r="P4080" i="4"/>
  <c r="Q4080" i="4"/>
  <c r="R4080" i="4"/>
  <c r="S4080" i="4"/>
  <c r="T4080" i="4"/>
  <c r="B4079" i="4"/>
  <c r="C4079" i="4"/>
  <c r="D4079" i="4"/>
  <c r="J4079" i="4"/>
  <c r="K4079" i="4"/>
  <c r="L4079" i="4"/>
  <c r="M4079" i="4"/>
  <c r="N4079" i="4"/>
  <c r="O4079" i="4"/>
  <c r="P4079" i="4"/>
  <c r="Q4079" i="4"/>
  <c r="R4079" i="4"/>
  <c r="S4079" i="4"/>
  <c r="T4079" i="4"/>
  <c r="K440" i="2"/>
  <c r="L440" i="2"/>
  <c r="M440" i="2"/>
  <c r="B4078" i="4"/>
  <c r="C4078" i="4"/>
  <c r="D4078" i="4"/>
  <c r="J4078" i="4"/>
  <c r="K4078" i="4"/>
  <c r="L4078" i="4"/>
  <c r="M4078" i="4"/>
  <c r="N4078" i="4"/>
  <c r="O4078" i="4"/>
  <c r="P4078" i="4"/>
  <c r="Q4078" i="4"/>
  <c r="R4078" i="4"/>
  <c r="S4078" i="4"/>
  <c r="T4078" i="4"/>
  <c r="B4077" i="4"/>
  <c r="C4077" i="4"/>
  <c r="D4077" i="4"/>
  <c r="J4077" i="4"/>
  <c r="K4077" i="4"/>
  <c r="L4077" i="4"/>
  <c r="M4077" i="4"/>
  <c r="N4077" i="4"/>
  <c r="O4077" i="4"/>
  <c r="P4077" i="4"/>
  <c r="Q4077" i="4"/>
  <c r="R4077" i="4"/>
  <c r="S4077" i="4"/>
  <c r="T4077" i="4"/>
  <c r="B4076" i="4"/>
  <c r="C4076" i="4"/>
  <c r="D4076" i="4"/>
  <c r="J4076" i="4"/>
  <c r="K4076" i="4"/>
  <c r="L4076" i="4"/>
  <c r="M4076" i="4"/>
  <c r="N4076" i="4"/>
  <c r="O4076" i="4"/>
  <c r="P4076" i="4"/>
  <c r="Q4076" i="4"/>
  <c r="R4076" i="4"/>
  <c r="S4076" i="4"/>
  <c r="T4076" i="4"/>
  <c r="B4075" i="4"/>
  <c r="C4075" i="4"/>
  <c r="D4075" i="4"/>
  <c r="J4075" i="4"/>
  <c r="K4075" i="4"/>
  <c r="L4075" i="4"/>
  <c r="M4075" i="4"/>
  <c r="N4075" i="4"/>
  <c r="O4075" i="4"/>
  <c r="P4075" i="4"/>
  <c r="Q4075" i="4"/>
  <c r="R4075" i="4"/>
  <c r="S4075" i="4"/>
  <c r="T4075" i="4"/>
  <c r="K439" i="2"/>
  <c r="L439" i="2"/>
  <c r="M439" i="2"/>
  <c r="B4074" i="4"/>
  <c r="C4074" i="4"/>
  <c r="D4074" i="4"/>
  <c r="J4074" i="4"/>
  <c r="K4074" i="4"/>
  <c r="L4074" i="4"/>
  <c r="M4074" i="4"/>
  <c r="N4074" i="4"/>
  <c r="O4074" i="4"/>
  <c r="P4074" i="4"/>
  <c r="Q4074" i="4"/>
  <c r="R4074" i="4"/>
  <c r="S4074" i="4"/>
  <c r="T4074" i="4"/>
  <c r="B4073" i="4"/>
  <c r="C4073" i="4"/>
  <c r="D4073" i="4"/>
  <c r="J4073" i="4"/>
  <c r="K4073" i="4"/>
  <c r="L4073" i="4"/>
  <c r="M4073" i="4"/>
  <c r="N4073" i="4"/>
  <c r="O4073" i="4"/>
  <c r="P4073" i="4"/>
  <c r="Q4073" i="4"/>
  <c r="R4073" i="4"/>
  <c r="S4073" i="4"/>
  <c r="T4073" i="4"/>
  <c r="B4072" i="4"/>
  <c r="C4072" i="4"/>
  <c r="D4072" i="4"/>
  <c r="J4072" i="4"/>
  <c r="K4072" i="4"/>
  <c r="L4072" i="4"/>
  <c r="M4072" i="4"/>
  <c r="N4072" i="4"/>
  <c r="O4072" i="4"/>
  <c r="P4072" i="4"/>
  <c r="Q4072" i="4"/>
  <c r="R4072" i="4"/>
  <c r="S4072" i="4"/>
  <c r="T4072" i="4"/>
  <c r="B4071" i="4"/>
  <c r="C4071" i="4"/>
  <c r="D4071" i="4"/>
  <c r="J4071" i="4"/>
  <c r="K4071" i="4"/>
  <c r="L4071" i="4"/>
  <c r="M4071" i="4"/>
  <c r="N4071" i="4"/>
  <c r="O4071" i="4"/>
  <c r="P4071" i="4"/>
  <c r="Q4071" i="4"/>
  <c r="R4071" i="4"/>
  <c r="S4071" i="4"/>
  <c r="T4071" i="4"/>
  <c r="B4070" i="4"/>
  <c r="C4070" i="4"/>
  <c r="D4070" i="4"/>
  <c r="J4070" i="4"/>
  <c r="K4070" i="4"/>
  <c r="L4070" i="4"/>
  <c r="M4070" i="4"/>
  <c r="N4070" i="4"/>
  <c r="O4070" i="4"/>
  <c r="P4070" i="4"/>
  <c r="Q4070" i="4"/>
  <c r="R4070" i="4"/>
  <c r="S4070" i="4"/>
  <c r="T4070" i="4"/>
  <c r="B4069" i="4"/>
  <c r="C4069" i="4"/>
  <c r="D4069" i="4"/>
  <c r="J4069" i="4"/>
  <c r="K4069" i="4"/>
  <c r="L4069" i="4"/>
  <c r="M4069" i="4"/>
  <c r="N4069" i="4"/>
  <c r="O4069" i="4"/>
  <c r="P4069" i="4"/>
  <c r="Q4069" i="4"/>
  <c r="R4069" i="4"/>
  <c r="S4069" i="4"/>
  <c r="T4069" i="4"/>
  <c r="B4068" i="4"/>
  <c r="C4068" i="4"/>
  <c r="D4068" i="4"/>
  <c r="J4068" i="4"/>
  <c r="K4068" i="4"/>
  <c r="L4068" i="4"/>
  <c r="M4068" i="4"/>
  <c r="N4068" i="4"/>
  <c r="O4068" i="4"/>
  <c r="P4068" i="4"/>
  <c r="Q4068" i="4"/>
  <c r="R4068" i="4"/>
  <c r="S4068" i="4"/>
  <c r="T4068" i="4"/>
  <c r="K438" i="2"/>
  <c r="L438" i="2"/>
  <c r="M438" i="2"/>
  <c r="B4067" i="4"/>
  <c r="C4067" i="4"/>
  <c r="D4067" i="4"/>
  <c r="J4067" i="4"/>
  <c r="K4067" i="4"/>
  <c r="L4067" i="4"/>
  <c r="M4067" i="4"/>
  <c r="N4067" i="4"/>
  <c r="O4067" i="4"/>
  <c r="P4067" i="4"/>
  <c r="Q4067" i="4"/>
  <c r="R4067" i="4"/>
  <c r="S4067" i="4"/>
  <c r="T4067" i="4"/>
  <c r="B4066" i="4"/>
  <c r="C4066" i="4"/>
  <c r="D4066" i="4"/>
  <c r="J4066" i="4"/>
  <c r="K4066" i="4"/>
  <c r="L4066" i="4"/>
  <c r="M4066" i="4"/>
  <c r="N4066" i="4"/>
  <c r="O4066" i="4"/>
  <c r="P4066" i="4"/>
  <c r="Q4066" i="4"/>
  <c r="R4066" i="4"/>
  <c r="S4066" i="4"/>
  <c r="T4066" i="4"/>
  <c r="B4065" i="4"/>
  <c r="C4065" i="4"/>
  <c r="D4065" i="4"/>
  <c r="J4065" i="4"/>
  <c r="K4065" i="4"/>
  <c r="L4065" i="4"/>
  <c r="M4065" i="4"/>
  <c r="N4065" i="4"/>
  <c r="O4065" i="4"/>
  <c r="P4065" i="4"/>
  <c r="Q4065" i="4"/>
  <c r="R4065" i="4"/>
  <c r="S4065" i="4"/>
  <c r="T4065" i="4"/>
  <c r="B4064" i="4"/>
  <c r="C4064" i="4"/>
  <c r="D4064" i="4"/>
  <c r="J4064" i="4"/>
  <c r="K4064" i="4"/>
  <c r="L4064" i="4"/>
  <c r="M4064" i="4"/>
  <c r="N4064" i="4"/>
  <c r="O4064" i="4"/>
  <c r="P4064" i="4"/>
  <c r="Q4064" i="4"/>
  <c r="R4064" i="4"/>
  <c r="S4064" i="4"/>
  <c r="T4064" i="4"/>
  <c r="B4063" i="4"/>
  <c r="C4063" i="4"/>
  <c r="D4063" i="4"/>
  <c r="J4063" i="4"/>
  <c r="K4063" i="4"/>
  <c r="L4063" i="4"/>
  <c r="M4063" i="4"/>
  <c r="N4063" i="4"/>
  <c r="O4063" i="4"/>
  <c r="P4063" i="4"/>
  <c r="Q4063" i="4"/>
  <c r="R4063" i="4"/>
  <c r="S4063" i="4"/>
  <c r="T4063" i="4"/>
  <c r="B4062" i="4"/>
  <c r="C4062" i="4"/>
  <c r="D4062" i="4"/>
  <c r="J4062" i="4"/>
  <c r="K4062" i="4"/>
  <c r="L4062" i="4"/>
  <c r="M4062" i="4"/>
  <c r="N4062" i="4"/>
  <c r="O4062" i="4"/>
  <c r="P4062" i="4"/>
  <c r="Q4062" i="4"/>
  <c r="R4062" i="4"/>
  <c r="S4062" i="4"/>
  <c r="T4062" i="4"/>
  <c r="B4061" i="4"/>
  <c r="C4061" i="4"/>
  <c r="D4061" i="4"/>
  <c r="J4061" i="4"/>
  <c r="K4061" i="4"/>
  <c r="L4061" i="4"/>
  <c r="M4061" i="4"/>
  <c r="N4061" i="4"/>
  <c r="O4061" i="4"/>
  <c r="P4061" i="4"/>
  <c r="Q4061" i="4"/>
  <c r="R4061" i="4"/>
  <c r="S4061" i="4"/>
  <c r="T4061" i="4"/>
  <c r="B4060" i="4"/>
  <c r="C4060" i="4"/>
  <c r="D4060" i="4"/>
  <c r="J4060" i="4"/>
  <c r="K4060" i="4"/>
  <c r="L4060" i="4"/>
  <c r="M4060" i="4"/>
  <c r="N4060" i="4"/>
  <c r="O4060" i="4"/>
  <c r="P4060" i="4"/>
  <c r="Q4060" i="4"/>
  <c r="R4060" i="4"/>
  <c r="S4060" i="4"/>
  <c r="T4060" i="4"/>
  <c r="B4059" i="4"/>
  <c r="C4059" i="4"/>
  <c r="D4059" i="4"/>
  <c r="J4059" i="4"/>
  <c r="K4059" i="4"/>
  <c r="L4059" i="4"/>
  <c r="M4059" i="4"/>
  <c r="N4059" i="4"/>
  <c r="O4059" i="4"/>
  <c r="P4059" i="4"/>
  <c r="Q4059" i="4"/>
  <c r="R4059" i="4"/>
  <c r="S4059" i="4"/>
  <c r="T4059" i="4"/>
  <c r="B4058" i="4"/>
  <c r="C4058" i="4"/>
  <c r="D4058" i="4"/>
  <c r="J4058" i="4"/>
  <c r="K4058" i="4"/>
  <c r="L4058" i="4"/>
  <c r="M4058" i="4"/>
  <c r="N4058" i="4"/>
  <c r="O4058" i="4"/>
  <c r="P4058" i="4"/>
  <c r="Q4058" i="4"/>
  <c r="R4058" i="4"/>
  <c r="S4058" i="4"/>
  <c r="T4058" i="4"/>
  <c r="B4057" i="4"/>
  <c r="C4057" i="4"/>
  <c r="D4057" i="4"/>
  <c r="J4057" i="4"/>
  <c r="K4057" i="4"/>
  <c r="L4057" i="4"/>
  <c r="M4057" i="4"/>
  <c r="N4057" i="4"/>
  <c r="O4057" i="4"/>
  <c r="P4057" i="4"/>
  <c r="Q4057" i="4"/>
  <c r="R4057" i="4"/>
  <c r="S4057" i="4"/>
  <c r="T4057" i="4"/>
  <c r="B4056" i="4"/>
  <c r="C4056" i="4"/>
  <c r="D4056" i="4"/>
  <c r="J4056" i="4"/>
  <c r="K4056" i="4"/>
  <c r="L4056" i="4"/>
  <c r="M4056" i="4"/>
  <c r="N4056" i="4"/>
  <c r="O4056" i="4"/>
  <c r="P4056" i="4"/>
  <c r="Q4056" i="4"/>
  <c r="R4056" i="4"/>
  <c r="S4056" i="4"/>
  <c r="T4056" i="4"/>
  <c r="B4055" i="4"/>
  <c r="C4055" i="4"/>
  <c r="D4055" i="4"/>
  <c r="J4055" i="4"/>
  <c r="K4055" i="4"/>
  <c r="L4055" i="4"/>
  <c r="M4055" i="4"/>
  <c r="N4055" i="4"/>
  <c r="O4055" i="4"/>
  <c r="P4055" i="4"/>
  <c r="Q4055" i="4"/>
  <c r="R4055" i="4"/>
  <c r="S4055" i="4"/>
  <c r="T4055" i="4"/>
  <c r="B4054" i="4"/>
  <c r="C4054" i="4"/>
  <c r="D4054" i="4"/>
  <c r="J4054" i="4"/>
  <c r="K4054" i="4"/>
  <c r="L4054" i="4"/>
  <c r="M4054" i="4"/>
  <c r="N4054" i="4"/>
  <c r="O4054" i="4"/>
  <c r="P4054" i="4"/>
  <c r="Q4054" i="4"/>
  <c r="R4054" i="4"/>
  <c r="S4054" i="4"/>
  <c r="T4054" i="4"/>
  <c r="B4053" i="4"/>
  <c r="C4053" i="4"/>
  <c r="D4053" i="4"/>
  <c r="J4053" i="4"/>
  <c r="K4053" i="4"/>
  <c r="L4053" i="4"/>
  <c r="M4053" i="4"/>
  <c r="N4053" i="4"/>
  <c r="O4053" i="4"/>
  <c r="P4053" i="4"/>
  <c r="Q4053" i="4"/>
  <c r="R4053" i="4"/>
  <c r="S4053" i="4"/>
  <c r="T4053" i="4"/>
  <c r="B4052" i="4"/>
  <c r="C4052" i="4"/>
  <c r="D4052" i="4"/>
  <c r="J4052" i="4"/>
  <c r="K4052" i="4"/>
  <c r="L4052" i="4"/>
  <c r="M4052" i="4"/>
  <c r="N4052" i="4"/>
  <c r="O4052" i="4"/>
  <c r="P4052" i="4"/>
  <c r="Q4052" i="4"/>
  <c r="R4052" i="4"/>
  <c r="S4052" i="4"/>
  <c r="T4052" i="4"/>
  <c r="B4051" i="4"/>
  <c r="C4051" i="4"/>
  <c r="D4051" i="4"/>
  <c r="J4051" i="4"/>
  <c r="K4051" i="4"/>
  <c r="L4051" i="4"/>
  <c r="M4051" i="4"/>
  <c r="N4051" i="4"/>
  <c r="O4051" i="4"/>
  <c r="P4051" i="4"/>
  <c r="Q4051" i="4"/>
  <c r="R4051" i="4"/>
  <c r="S4051" i="4"/>
  <c r="T4051" i="4"/>
  <c r="L2742" i="3"/>
  <c r="M2742" i="3"/>
  <c r="L2741" i="3"/>
  <c r="M2741" i="3"/>
  <c r="L2740" i="3"/>
  <c r="M2740" i="3"/>
  <c r="L2739" i="3"/>
  <c r="M2739" i="3"/>
  <c r="L2738" i="3"/>
  <c r="M2738" i="3"/>
  <c r="L2737" i="3"/>
  <c r="M2737" i="3"/>
  <c r="L2736" i="3"/>
  <c r="M2736" i="3"/>
  <c r="L2735" i="3"/>
  <c r="M2735" i="3"/>
  <c r="L2734" i="3"/>
  <c r="M2734" i="3"/>
  <c r="L2733" i="3"/>
  <c r="M2733" i="3"/>
  <c r="L2732" i="3"/>
  <c r="M2732" i="3"/>
  <c r="L2731" i="3"/>
  <c r="M2731" i="3"/>
  <c r="L2730" i="3"/>
  <c r="M2730" i="3"/>
  <c r="L2729" i="3"/>
  <c r="M2729" i="3"/>
  <c r="L2728" i="3"/>
  <c r="M2728" i="3"/>
  <c r="L2727" i="3"/>
  <c r="M2727" i="3"/>
  <c r="L2726" i="3"/>
  <c r="M2726" i="3"/>
  <c r="L2725" i="3"/>
  <c r="M2725" i="3"/>
  <c r="L2724" i="3"/>
  <c r="M2724" i="3"/>
  <c r="L2723" i="3"/>
  <c r="M2723" i="3"/>
  <c r="L2722" i="3"/>
  <c r="M2722" i="3"/>
  <c r="L2721" i="3"/>
  <c r="M2721" i="3"/>
  <c r="L2720" i="3"/>
  <c r="M2720" i="3"/>
  <c r="L2719" i="3"/>
  <c r="M2719" i="3"/>
  <c r="L2718" i="3"/>
  <c r="M2718" i="3"/>
  <c r="L2717" i="3"/>
  <c r="M2717" i="3"/>
  <c r="L2716" i="3"/>
  <c r="M2716" i="3"/>
  <c r="L2715" i="3"/>
  <c r="M2715" i="3"/>
  <c r="L2714" i="3"/>
  <c r="M2714" i="3"/>
  <c r="L2713" i="3"/>
  <c r="M2713" i="3"/>
  <c r="K437" i="2"/>
  <c r="L437" i="2"/>
  <c r="M437" i="2"/>
  <c r="L2712" i="3"/>
  <c r="M2712" i="3"/>
  <c r="L2711" i="3"/>
  <c r="M2711" i="3"/>
  <c r="L2710" i="3"/>
  <c r="M2710" i="3"/>
  <c r="K436" i="2"/>
  <c r="L436" i="2"/>
  <c r="M436" i="2"/>
  <c r="K435" i="2"/>
  <c r="L435" i="2"/>
  <c r="M435" i="2"/>
  <c r="K434" i="2"/>
  <c r="L434" i="2"/>
  <c r="M434" i="2"/>
  <c r="K433" i="2"/>
  <c r="L433" i="2"/>
  <c r="M433" i="2"/>
  <c r="K432" i="2"/>
  <c r="L432" i="2"/>
  <c r="M432" i="2"/>
  <c r="K431" i="2"/>
  <c r="L431" i="2"/>
  <c r="M431" i="2"/>
  <c r="K430" i="2"/>
  <c r="L430" i="2"/>
  <c r="M430" i="2"/>
  <c r="K429" i="2"/>
  <c r="L429" i="2"/>
  <c r="M429" i="2"/>
  <c r="K428" i="2"/>
  <c r="L428" i="2"/>
  <c r="M428" i="2"/>
  <c r="K427" i="2"/>
  <c r="L427" i="2"/>
  <c r="M427" i="2"/>
  <c r="L2709" i="3"/>
  <c r="M2709" i="3"/>
  <c r="L2708" i="3"/>
  <c r="M2708" i="3"/>
  <c r="L2707" i="3"/>
  <c r="M2707" i="3"/>
  <c r="L2706" i="3"/>
  <c r="M2706" i="3"/>
  <c r="L2705" i="3"/>
  <c r="M2705" i="3"/>
  <c r="L2704" i="3"/>
  <c r="M2704" i="3"/>
  <c r="L2703" i="3"/>
  <c r="M2703" i="3"/>
  <c r="L2702" i="3"/>
  <c r="M2702" i="3"/>
  <c r="L2701" i="3"/>
  <c r="M2701" i="3"/>
  <c r="L2700" i="3"/>
  <c r="M2700" i="3"/>
  <c r="L2699" i="3"/>
  <c r="M2699" i="3"/>
  <c r="L2698" i="3"/>
  <c r="M2698" i="3"/>
  <c r="L2697" i="3"/>
  <c r="M2697" i="3"/>
  <c r="B4050" i="4"/>
  <c r="C4050" i="4"/>
  <c r="D4050" i="4"/>
  <c r="J4050" i="4"/>
  <c r="K4050" i="4"/>
  <c r="L4050" i="4"/>
  <c r="M4050" i="4"/>
  <c r="N4050" i="4"/>
  <c r="O4050" i="4"/>
  <c r="P4050" i="4"/>
  <c r="Q4050" i="4"/>
  <c r="R4050" i="4"/>
  <c r="S4050" i="4"/>
  <c r="T4050" i="4"/>
  <c r="B4049" i="4"/>
  <c r="C4049" i="4"/>
  <c r="D4049" i="4"/>
  <c r="J4049" i="4"/>
  <c r="K4049" i="4"/>
  <c r="L4049" i="4"/>
  <c r="M4049" i="4"/>
  <c r="N4049" i="4"/>
  <c r="O4049" i="4"/>
  <c r="P4049" i="4"/>
  <c r="Q4049" i="4"/>
  <c r="R4049" i="4"/>
  <c r="S4049" i="4"/>
  <c r="T4049" i="4"/>
  <c r="B4048" i="4"/>
  <c r="C4048" i="4"/>
  <c r="D4048" i="4"/>
  <c r="J4048" i="4"/>
  <c r="K4048" i="4"/>
  <c r="L4048" i="4"/>
  <c r="M4048" i="4"/>
  <c r="N4048" i="4"/>
  <c r="O4048" i="4"/>
  <c r="P4048" i="4"/>
  <c r="Q4048" i="4"/>
  <c r="R4048" i="4"/>
  <c r="S4048" i="4"/>
  <c r="T4048" i="4"/>
  <c r="B4047" i="4"/>
  <c r="C4047" i="4"/>
  <c r="D4047" i="4"/>
  <c r="J4047" i="4"/>
  <c r="K4047" i="4"/>
  <c r="L4047" i="4"/>
  <c r="M4047" i="4"/>
  <c r="N4047" i="4"/>
  <c r="O4047" i="4"/>
  <c r="P4047" i="4"/>
  <c r="Q4047" i="4"/>
  <c r="R4047" i="4"/>
  <c r="S4047" i="4"/>
  <c r="T4047" i="4"/>
  <c r="B4046" i="4"/>
  <c r="C4046" i="4"/>
  <c r="D4046" i="4"/>
  <c r="J4046" i="4"/>
  <c r="K4046" i="4"/>
  <c r="L4046" i="4"/>
  <c r="M4046" i="4"/>
  <c r="N4046" i="4"/>
  <c r="O4046" i="4"/>
  <c r="P4046" i="4"/>
  <c r="Q4046" i="4"/>
  <c r="R4046" i="4"/>
  <c r="S4046" i="4"/>
  <c r="T4046" i="4"/>
  <c r="B4045" i="4"/>
  <c r="C4045" i="4"/>
  <c r="D4045" i="4"/>
  <c r="J4045" i="4"/>
  <c r="K4045" i="4"/>
  <c r="L4045" i="4"/>
  <c r="M4045" i="4"/>
  <c r="N4045" i="4"/>
  <c r="O4045" i="4"/>
  <c r="P4045" i="4"/>
  <c r="Q4045" i="4"/>
  <c r="R4045" i="4"/>
  <c r="S4045" i="4"/>
  <c r="T4045" i="4"/>
  <c r="B4044" i="4"/>
  <c r="C4044" i="4"/>
  <c r="D4044" i="4"/>
  <c r="J4044" i="4"/>
  <c r="K4044" i="4"/>
  <c r="L4044" i="4"/>
  <c r="M4044" i="4"/>
  <c r="N4044" i="4"/>
  <c r="O4044" i="4"/>
  <c r="P4044" i="4"/>
  <c r="Q4044" i="4"/>
  <c r="R4044" i="4"/>
  <c r="S4044" i="4"/>
  <c r="T4044" i="4"/>
  <c r="B4043" i="4"/>
  <c r="C4043" i="4"/>
  <c r="D4043" i="4"/>
  <c r="J4043" i="4"/>
  <c r="K4043" i="4"/>
  <c r="L4043" i="4"/>
  <c r="M4043" i="4"/>
  <c r="N4043" i="4"/>
  <c r="O4043" i="4"/>
  <c r="P4043" i="4"/>
  <c r="Q4043" i="4"/>
  <c r="R4043" i="4"/>
  <c r="S4043" i="4"/>
  <c r="T4043" i="4"/>
  <c r="B4042" i="4"/>
  <c r="C4042" i="4"/>
  <c r="D4042" i="4"/>
  <c r="J4042" i="4"/>
  <c r="K4042" i="4"/>
  <c r="L4042" i="4"/>
  <c r="M4042" i="4"/>
  <c r="N4042" i="4"/>
  <c r="O4042" i="4"/>
  <c r="P4042" i="4"/>
  <c r="Q4042" i="4"/>
  <c r="R4042" i="4"/>
  <c r="S4042" i="4"/>
  <c r="T4042" i="4"/>
  <c r="B4041" i="4"/>
  <c r="C4041" i="4"/>
  <c r="D4041" i="4"/>
  <c r="J4041" i="4"/>
  <c r="K4041" i="4"/>
  <c r="L4041" i="4"/>
  <c r="M4041" i="4"/>
  <c r="N4041" i="4"/>
  <c r="O4041" i="4"/>
  <c r="P4041" i="4"/>
  <c r="Q4041" i="4"/>
  <c r="R4041" i="4"/>
  <c r="S4041" i="4"/>
  <c r="T4041" i="4"/>
  <c r="B4040" i="4"/>
  <c r="C4040" i="4"/>
  <c r="D4040" i="4"/>
  <c r="J4040" i="4"/>
  <c r="K4040" i="4"/>
  <c r="L4040" i="4"/>
  <c r="M4040" i="4"/>
  <c r="N4040" i="4"/>
  <c r="O4040" i="4"/>
  <c r="P4040" i="4"/>
  <c r="Q4040" i="4"/>
  <c r="R4040" i="4"/>
  <c r="S4040" i="4"/>
  <c r="T4040" i="4"/>
  <c r="B4039" i="4"/>
  <c r="C4039" i="4"/>
  <c r="D4039" i="4"/>
  <c r="J4039" i="4"/>
  <c r="K4039" i="4"/>
  <c r="L4039" i="4"/>
  <c r="M4039" i="4"/>
  <c r="N4039" i="4"/>
  <c r="O4039" i="4"/>
  <c r="P4039" i="4"/>
  <c r="Q4039" i="4"/>
  <c r="R4039" i="4"/>
  <c r="S4039" i="4"/>
  <c r="T4039" i="4"/>
  <c r="B4038" i="4"/>
  <c r="C4038" i="4"/>
  <c r="D4038" i="4"/>
  <c r="J4038" i="4"/>
  <c r="K4038" i="4"/>
  <c r="L4038" i="4"/>
  <c r="M4038" i="4"/>
  <c r="N4038" i="4"/>
  <c r="O4038" i="4"/>
  <c r="P4038" i="4"/>
  <c r="Q4038" i="4"/>
  <c r="R4038" i="4"/>
  <c r="S4038" i="4"/>
  <c r="T4038" i="4"/>
  <c r="B4037" i="4"/>
  <c r="C4037" i="4"/>
  <c r="D4037" i="4"/>
  <c r="J4037" i="4"/>
  <c r="K4037" i="4"/>
  <c r="L4037" i="4"/>
  <c r="M4037" i="4"/>
  <c r="N4037" i="4"/>
  <c r="O4037" i="4"/>
  <c r="P4037" i="4"/>
  <c r="Q4037" i="4"/>
  <c r="R4037" i="4"/>
  <c r="S4037" i="4"/>
  <c r="T4037" i="4"/>
  <c r="B4036" i="4"/>
  <c r="C4036" i="4"/>
  <c r="D4036" i="4"/>
  <c r="J4036" i="4"/>
  <c r="K4036" i="4"/>
  <c r="L4036" i="4"/>
  <c r="M4036" i="4"/>
  <c r="N4036" i="4"/>
  <c r="O4036" i="4"/>
  <c r="P4036" i="4"/>
  <c r="Q4036" i="4"/>
  <c r="R4036" i="4"/>
  <c r="S4036" i="4"/>
  <c r="T4036" i="4"/>
  <c r="B4035" i="4"/>
  <c r="C4035" i="4"/>
  <c r="D4035" i="4"/>
  <c r="J4035" i="4"/>
  <c r="K4035" i="4"/>
  <c r="L4035" i="4"/>
  <c r="M4035" i="4"/>
  <c r="N4035" i="4"/>
  <c r="O4035" i="4"/>
  <c r="P4035" i="4"/>
  <c r="Q4035" i="4"/>
  <c r="R4035" i="4"/>
  <c r="S4035" i="4"/>
  <c r="T4035" i="4"/>
  <c r="B4034" i="4"/>
  <c r="C4034" i="4"/>
  <c r="D4034" i="4"/>
  <c r="J4034" i="4"/>
  <c r="K4034" i="4"/>
  <c r="L4034" i="4"/>
  <c r="M4034" i="4"/>
  <c r="N4034" i="4"/>
  <c r="O4034" i="4"/>
  <c r="P4034" i="4"/>
  <c r="Q4034" i="4"/>
  <c r="R4034" i="4"/>
  <c r="S4034" i="4"/>
  <c r="T4034" i="4"/>
  <c r="B4033" i="4"/>
  <c r="C4033" i="4"/>
  <c r="D4033" i="4"/>
  <c r="J4033" i="4"/>
  <c r="K4033" i="4"/>
  <c r="L4033" i="4"/>
  <c r="M4033" i="4"/>
  <c r="N4033" i="4"/>
  <c r="O4033" i="4"/>
  <c r="P4033" i="4"/>
  <c r="Q4033" i="4"/>
  <c r="R4033" i="4"/>
  <c r="S4033" i="4"/>
  <c r="T4033" i="4"/>
  <c r="B4032" i="4"/>
  <c r="C4032" i="4"/>
  <c r="D4032" i="4"/>
  <c r="J4032" i="4"/>
  <c r="K4032" i="4"/>
  <c r="L4032" i="4"/>
  <c r="M4032" i="4"/>
  <c r="N4032" i="4"/>
  <c r="O4032" i="4"/>
  <c r="P4032" i="4"/>
  <c r="Q4032" i="4"/>
  <c r="R4032" i="4"/>
  <c r="S4032" i="4"/>
  <c r="T4032" i="4"/>
  <c r="B4031" i="4"/>
  <c r="C4031" i="4"/>
  <c r="D4031" i="4"/>
  <c r="J4031" i="4"/>
  <c r="K4031" i="4"/>
  <c r="L4031" i="4"/>
  <c r="M4031" i="4"/>
  <c r="N4031" i="4"/>
  <c r="O4031" i="4"/>
  <c r="P4031" i="4"/>
  <c r="Q4031" i="4"/>
  <c r="R4031" i="4"/>
  <c r="S4031" i="4"/>
  <c r="T4031" i="4"/>
  <c r="B4030" i="4"/>
  <c r="C4030" i="4"/>
  <c r="D4030" i="4"/>
  <c r="J4030" i="4"/>
  <c r="K4030" i="4"/>
  <c r="L4030" i="4"/>
  <c r="M4030" i="4"/>
  <c r="N4030" i="4"/>
  <c r="O4030" i="4"/>
  <c r="P4030" i="4"/>
  <c r="Q4030" i="4"/>
  <c r="R4030" i="4"/>
  <c r="S4030" i="4"/>
  <c r="T4030" i="4"/>
  <c r="B4029" i="4"/>
  <c r="C4029" i="4"/>
  <c r="D4029" i="4"/>
  <c r="J4029" i="4"/>
  <c r="K4029" i="4"/>
  <c r="L4029" i="4"/>
  <c r="M4029" i="4"/>
  <c r="N4029" i="4"/>
  <c r="O4029" i="4"/>
  <c r="P4029" i="4"/>
  <c r="Q4029" i="4"/>
  <c r="R4029" i="4"/>
  <c r="S4029" i="4"/>
  <c r="T4029" i="4"/>
  <c r="B4028" i="4"/>
  <c r="C4028" i="4"/>
  <c r="D4028" i="4"/>
  <c r="J4028" i="4"/>
  <c r="K4028" i="4"/>
  <c r="L4028" i="4"/>
  <c r="M4028" i="4"/>
  <c r="N4028" i="4"/>
  <c r="O4028" i="4"/>
  <c r="P4028" i="4"/>
  <c r="Q4028" i="4"/>
  <c r="R4028" i="4"/>
  <c r="S4028" i="4"/>
  <c r="T4028" i="4"/>
  <c r="B4027" i="4"/>
  <c r="C4027" i="4"/>
  <c r="D4027" i="4"/>
  <c r="J4027" i="4"/>
  <c r="K4027" i="4"/>
  <c r="L4027" i="4"/>
  <c r="M4027" i="4"/>
  <c r="N4027" i="4"/>
  <c r="O4027" i="4"/>
  <c r="P4027" i="4"/>
  <c r="Q4027" i="4"/>
  <c r="R4027" i="4"/>
  <c r="S4027" i="4"/>
  <c r="T4027" i="4"/>
  <c r="B4026" i="4"/>
  <c r="C4026" i="4"/>
  <c r="D4026" i="4"/>
  <c r="J4026" i="4"/>
  <c r="K4026" i="4"/>
  <c r="L4026" i="4"/>
  <c r="M4026" i="4"/>
  <c r="N4026" i="4"/>
  <c r="O4026" i="4"/>
  <c r="P4026" i="4"/>
  <c r="Q4026" i="4"/>
  <c r="R4026" i="4"/>
  <c r="S4026" i="4"/>
  <c r="T4026" i="4"/>
  <c r="B4025" i="4"/>
  <c r="C4025" i="4"/>
  <c r="D4025" i="4"/>
  <c r="J4025" i="4"/>
  <c r="K4025" i="4"/>
  <c r="L4025" i="4"/>
  <c r="M4025" i="4"/>
  <c r="N4025" i="4"/>
  <c r="O4025" i="4"/>
  <c r="P4025" i="4"/>
  <c r="Q4025" i="4"/>
  <c r="R4025" i="4"/>
  <c r="S4025" i="4"/>
  <c r="T4025" i="4"/>
  <c r="B4024" i="4"/>
  <c r="C4024" i="4"/>
  <c r="D4024" i="4"/>
  <c r="J4024" i="4"/>
  <c r="K4024" i="4"/>
  <c r="L4024" i="4"/>
  <c r="M4024" i="4"/>
  <c r="N4024" i="4"/>
  <c r="O4024" i="4"/>
  <c r="P4024" i="4"/>
  <c r="Q4024" i="4"/>
  <c r="R4024" i="4"/>
  <c r="S4024" i="4"/>
  <c r="T4024" i="4"/>
  <c r="B4023" i="4"/>
  <c r="C4023" i="4"/>
  <c r="D4023" i="4"/>
  <c r="J4023" i="4"/>
  <c r="K4023" i="4"/>
  <c r="L4023" i="4"/>
  <c r="M4023" i="4"/>
  <c r="N4023" i="4"/>
  <c r="O4023" i="4"/>
  <c r="P4023" i="4"/>
  <c r="Q4023" i="4"/>
  <c r="R4023" i="4"/>
  <c r="S4023" i="4"/>
  <c r="T4023" i="4"/>
  <c r="B4022" i="4"/>
  <c r="C4022" i="4"/>
  <c r="D4022" i="4"/>
  <c r="J4022" i="4"/>
  <c r="K4022" i="4"/>
  <c r="L4022" i="4"/>
  <c r="M4022" i="4"/>
  <c r="N4022" i="4"/>
  <c r="O4022" i="4"/>
  <c r="P4022" i="4"/>
  <c r="Q4022" i="4"/>
  <c r="R4022" i="4"/>
  <c r="S4022" i="4"/>
  <c r="T4022" i="4"/>
  <c r="B4021" i="4"/>
  <c r="C4021" i="4"/>
  <c r="D4021" i="4"/>
  <c r="J4021" i="4"/>
  <c r="K4021" i="4"/>
  <c r="L4021" i="4"/>
  <c r="M4021" i="4"/>
  <c r="N4021" i="4"/>
  <c r="O4021" i="4"/>
  <c r="P4021" i="4"/>
  <c r="Q4021" i="4"/>
  <c r="R4021" i="4"/>
  <c r="S4021" i="4"/>
  <c r="T4021" i="4"/>
  <c r="B4020" i="4"/>
  <c r="C4020" i="4"/>
  <c r="D4020" i="4"/>
  <c r="J4020" i="4"/>
  <c r="K4020" i="4"/>
  <c r="L4020" i="4"/>
  <c r="M4020" i="4"/>
  <c r="N4020" i="4"/>
  <c r="O4020" i="4"/>
  <c r="P4020" i="4"/>
  <c r="Q4020" i="4"/>
  <c r="R4020" i="4"/>
  <c r="S4020" i="4"/>
  <c r="T4020" i="4"/>
  <c r="B4019" i="4"/>
  <c r="C4019" i="4"/>
  <c r="D4019" i="4"/>
  <c r="J4019" i="4"/>
  <c r="K4019" i="4"/>
  <c r="L4019" i="4"/>
  <c r="M4019" i="4"/>
  <c r="N4019" i="4"/>
  <c r="O4019" i="4"/>
  <c r="P4019" i="4"/>
  <c r="Q4019" i="4"/>
  <c r="R4019" i="4"/>
  <c r="S4019" i="4"/>
  <c r="T4019" i="4"/>
  <c r="B4018" i="4"/>
  <c r="C4018" i="4"/>
  <c r="D4018" i="4"/>
  <c r="J4018" i="4"/>
  <c r="K4018" i="4"/>
  <c r="L4018" i="4"/>
  <c r="M4018" i="4"/>
  <c r="N4018" i="4"/>
  <c r="O4018" i="4"/>
  <c r="P4018" i="4"/>
  <c r="Q4018" i="4"/>
  <c r="R4018" i="4"/>
  <c r="S4018" i="4"/>
  <c r="T4018" i="4"/>
  <c r="B4017" i="4"/>
  <c r="C4017" i="4"/>
  <c r="D4017" i="4"/>
  <c r="J4017" i="4"/>
  <c r="K4017" i="4"/>
  <c r="L4017" i="4"/>
  <c r="M4017" i="4"/>
  <c r="N4017" i="4"/>
  <c r="O4017" i="4"/>
  <c r="P4017" i="4"/>
  <c r="Q4017" i="4"/>
  <c r="R4017" i="4"/>
  <c r="S4017" i="4"/>
  <c r="T4017" i="4"/>
  <c r="B4016" i="4"/>
  <c r="C4016" i="4"/>
  <c r="D4016" i="4"/>
  <c r="J4016" i="4"/>
  <c r="K4016" i="4"/>
  <c r="L4016" i="4"/>
  <c r="M4016" i="4"/>
  <c r="N4016" i="4"/>
  <c r="O4016" i="4"/>
  <c r="P4016" i="4"/>
  <c r="Q4016" i="4"/>
  <c r="R4016" i="4"/>
  <c r="S4016" i="4"/>
  <c r="T4016" i="4"/>
  <c r="B4015" i="4"/>
  <c r="C4015" i="4"/>
  <c r="D4015" i="4"/>
  <c r="J4015" i="4"/>
  <c r="K4015" i="4"/>
  <c r="L4015" i="4"/>
  <c r="M4015" i="4"/>
  <c r="N4015" i="4"/>
  <c r="O4015" i="4"/>
  <c r="P4015" i="4"/>
  <c r="Q4015" i="4"/>
  <c r="R4015" i="4"/>
  <c r="S4015" i="4"/>
  <c r="T4015" i="4"/>
  <c r="B4014" i="4"/>
  <c r="C4014" i="4"/>
  <c r="D4014" i="4"/>
  <c r="J4014" i="4"/>
  <c r="K4014" i="4"/>
  <c r="L4014" i="4"/>
  <c r="M4014" i="4"/>
  <c r="N4014" i="4"/>
  <c r="O4014" i="4"/>
  <c r="P4014" i="4"/>
  <c r="Q4014" i="4"/>
  <c r="R4014" i="4"/>
  <c r="S4014" i="4"/>
  <c r="T4014" i="4"/>
  <c r="B4013" i="4"/>
  <c r="C4013" i="4"/>
  <c r="D4013" i="4"/>
  <c r="J4013" i="4"/>
  <c r="K4013" i="4"/>
  <c r="L4013" i="4"/>
  <c r="M4013" i="4"/>
  <c r="N4013" i="4"/>
  <c r="O4013" i="4"/>
  <c r="P4013" i="4"/>
  <c r="Q4013" i="4"/>
  <c r="R4013" i="4"/>
  <c r="S4013" i="4"/>
  <c r="T4013" i="4"/>
  <c r="B4012" i="4"/>
  <c r="C4012" i="4"/>
  <c r="D4012" i="4"/>
  <c r="J4012" i="4"/>
  <c r="K4012" i="4"/>
  <c r="L4012" i="4"/>
  <c r="M4012" i="4"/>
  <c r="N4012" i="4"/>
  <c r="O4012" i="4"/>
  <c r="P4012" i="4"/>
  <c r="Q4012" i="4"/>
  <c r="R4012" i="4"/>
  <c r="S4012" i="4"/>
  <c r="T4012" i="4"/>
  <c r="B4011" i="4"/>
  <c r="C4011" i="4"/>
  <c r="D4011" i="4"/>
  <c r="J4011" i="4"/>
  <c r="K4011" i="4"/>
  <c r="L4011" i="4"/>
  <c r="M4011" i="4"/>
  <c r="N4011" i="4"/>
  <c r="O4011" i="4"/>
  <c r="P4011" i="4"/>
  <c r="Q4011" i="4"/>
  <c r="R4011" i="4"/>
  <c r="S4011" i="4"/>
  <c r="T4011" i="4"/>
  <c r="B4010" i="4"/>
  <c r="C4010" i="4"/>
  <c r="D4010" i="4"/>
  <c r="J4010" i="4"/>
  <c r="K4010" i="4"/>
  <c r="L4010" i="4"/>
  <c r="M4010" i="4"/>
  <c r="N4010" i="4"/>
  <c r="O4010" i="4"/>
  <c r="P4010" i="4"/>
  <c r="Q4010" i="4"/>
  <c r="R4010" i="4"/>
  <c r="S4010" i="4"/>
  <c r="T4010" i="4"/>
  <c r="B4009" i="4"/>
  <c r="C4009" i="4"/>
  <c r="D4009" i="4"/>
  <c r="J4009" i="4"/>
  <c r="K4009" i="4"/>
  <c r="L4009" i="4"/>
  <c r="M4009" i="4"/>
  <c r="N4009" i="4"/>
  <c r="O4009" i="4"/>
  <c r="P4009" i="4"/>
  <c r="Q4009" i="4"/>
  <c r="R4009" i="4"/>
  <c r="S4009" i="4"/>
  <c r="T4009" i="4"/>
  <c r="B4008" i="4"/>
  <c r="C4008" i="4"/>
  <c r="D4008" i="4"/>
  <c r="J4008" i="4"/>
  <c r="K4008" i="4"/>
  <c r="L4008" i="4"/>
  <c r="M4008" i="4"/>
  <c r="N4008" i="4"/>
  <c r="O4008" i="4"/>
  <c r="P4008" i="4"/>
  <c r="Q4008" i="4"/>
  <c r="R4008" i="4"/>
  <c r="S4008" i="4"/>
  <c r="T4008" i="4"/>
  <c r="B4007" i="4"/>
  <c r="C4007" i="4"/>
  <c r="D4007" i="4"/>
  <c r="J4007" i="4"/>
  <c r="K4007" i="4"/>
  <c r="L4007" i="4"/>
  <c r="M4007" i="4"/>
  <c r="N4007" i="4"/>
  <c r="O4007" i="4"/>
  <c r="P4007" i="4"/>
  <c r="Q4007" i="4"/>
  <c r="R4007" i="4"/>
  <c r="S4007" i="4"/>
  <c r="T4007" i="4"/>
  <c r="B4006" i="4"/>
  <c r="C4006" i="4"/>
  <c r="D4006" i="4"/>
  <c r="J4006" i="4"/>
  <c r="K4006" i="4"/>
  <c r="L4006" i="4"/>
  <c r="M4006" i="4"/>
  <c r="N4006" i="4"/>
  <c r="O4006" i="4"/>
  <c r="P4006" i="4"/>
  <c r="Q4006" i="4"/>
  <c r="R4006" i="4"/>
  <c r="S4006" i="4"/>
  <c r="T4006" i="4"/>
  <c r="B4005" i="4"/>
  <c r="C4005" i="4"/>
  <c r="D4005" i="4"/>
  <c r="J4005" i="4"/>
  <c r="K4005" i="4"/>
  <c r="L4005" i="4"/>
  <c r="M4005" i="4"/>
  <c r="N4005" i="4"/>
  <c r="O4005" i="4"/>
  <c r="P4005" i="4"/>
  <c r="Q4005" i="4"/>
  <c r="R4005" i="4"/>
  <c r="S4005" i="4"/>
  <c r="T4005" i="4"/>
  <c r="B4004" i="4"/>
  <c r="C4004" i="4"/>
  <c r="D4004" i="4"/>
  <c r="J4004" i="4"/>
  <c r="K4004" i="4"/>
  <c r="L4004" i="4"/>
  <c r="M4004" i="4"/>
  <c r="N4004" i="4"/>
  <c r="O4004" i="4"/>
  <c r="P4004" i="4"/>
  <c r="Q4004" i="4"/>
  <c r="R4004" i="4"/>
  <c r="S4004" i="4"/>
  <c r="T4004" i="4"/>
  <c r="B4003" i="4"/>
  <c r="C4003" i="4"/>
  <c r="D4003" i="4"/>
  <c r="J4003" i="4"/>
  <c r="K4003" i="4"/>
  <c r="L4003" i="4"/>
  <c r="M4003" i="4"/>
  <c r="N4003" i="4"/>
  <c r="O4003" i="4"/>
  <c r="P4003" i="4"/>
  <c r="Q4003" i="4"/>
  <c r="R4003" i="4"/>
  <c r="S4003" i="4"/>
  <c r="T4003" i="4"/>
  <c r="B4002" i="4"/>
  <c r="C4002" i="4"/>
  <c r="D4002" i="4"/>
  <c r="J4002" i="4"/>
  <c r="K4002" i="4"/>
  <c r="L4002" i="4"/>
  <c r="M4002" i="4"/>
  <c r="N4002" i="4"/>
  <c r="O4002" i="4"/>
  <c r="P4002" i="4"/>
  <c r="Q4002" i="4"/>
  <c r="R4002" i="4"/>
  <c r="S4002" i="4"/>
  <c r="T4002" i="4"/>
  <c r="B4001" i="4"/>
  <c r="C4001" i="4"/>
  <c r="D4001" i="4"/>
  <c r="J4001" i="4"/>
  <c r="K4001" i="4"/>
  <c r="L4001" i="4"/>
  <c r="M4001" i="4"/>
  <c r="N4001" i="4"/>
  <c r="O4001" i="4"/>
  <c r="P4001" i="4"/>
  <c r="Q4001" i="4"/>
  <c r="R4001" i="4"/>
  <c r="S4001" i="4"/>
  <c r="T4001" i="4"/>
  <c r="B4000" i="4"/>
  <c r="C4000" i="4"/>
  <c r="D4000" i="4"/>
  <c r="J4000" i="4"/>
  <c r="K4000" i="4"/>
  <c r="L4000" i="4"/>
  <c r="M4000" i="4"/>
  <c r="N4000" i="4"/>
  <c r="O4000" i="4"/>
  <c r="P4000" i="4"/>
  <c r="Q4000" i="4"/>
  <c r="R4000" i="4"/>
  <c r="S4000" i="4"/>
  <c r="T4000" i="4"/>
  <c r="B3999" i="4"/>
  <c r="C3999" i="4"/>
  <c r="D3999" i="4"/>
  <c r="J3999" i="4"/>
  <c r="K3999" i="4"/>
  <c r="L3999" i="4"/>
  <c r="M3999" i="4"/>
  <c r="N3999" i="4"/>
  <c r="O3999" i="4"/>
  <c r="P3999" i="4"/>
  <c r="Q3999" i="4"/>
  <c r="R3999" i="4"/>
  <c r="S3999" i="4"/>
  <c r="T3999" i="4"/>
  <c r="B3998" i="4"/>
  <c r="C3998" i="4"/>
  <c r="D3998" i="4"/>
  <c r="J3998" i="4"/>
  <c r="K3998" i="4"/>
  <c r="L3998" i="4"/>
  <c r="M3998" i="4"/>
  <c r="N3998" i="4"/>
  <c r="O3998" i="4"/>
  <c r="P3998" i="4"/>
  <c r="Q3998" i="4"/>
  <c r="R3998" i="4"/>
  <c r="S3998" i="4"/>
  <c r="T3998" i="4"/>
  <c r="B3997" i="4"/>
  <c r="C3997" i="4"/>
  <c r="D3997" i="4"/>
  <c r="J3997" i="4"/>
  <c r="K3997" i="4"/>
  <c r="L3997" i="4"/>
  <c r="M3997" i="4"/>
  <c r="N3997" i="4"/>
  <c r="O3997" i="4"/>
  <c r="P3997" i="4"/>
  <c r="Q3997" i="4"/>
  <c r="R3997" i="4"/>
  <c r="S3997" i="4"/>
  <c r="T3997" i="4"/>
  <c r="B3996" i="4"/>
  <c r="C3996" i="4"/>
  <c r="D3996" i="4"/>
  <c r="J3996" i="4"/>
  <c r="K3996" i="4"/>
  <c r="L3996" i="4"/>
  <c r="M3996" i="4"/>
  <c r="N3996" i="4"/>
  <c r="O3996" i="4"/>
  <c r="P3996" i="4"/>
  <c r="Q3996" i="4"/>
  <c r="R3996" i="4"/>
  <c r="S3996" i="4"/>
  <c r="T3996" i="4"/>
  <c r="B3995" i="4"/>
  <c r="C3995" i="4"/>
  <c r="D3995" i="4"/>
  <c r="J3995" i="4"/>
  <c r="K3995" i="4"/>
  <c r="L3995" i="4"/>
  <c r="M3995" i="4"/>
  <c r="N3995" i="4"/>
  <c r="O3995" i="4"/>
  <c r="P3995" i="4"/>
  <c r="Q3995" i="4"/>
  <c r="R3995" i="4"/>
  <c r="S3995" i="4"/>
  <c r="T3995" i="4"/>
  <c r="B3994" i="4"/>
  <c r="C3994" i="4"/>
  <c r="D3994" i="4"/>
  <c r="J3994" i="4"/>
  <c r="K3994" i="4"/>
  <c r="L3994" i="4"/>
  <c r="M3994" i="4"/>
  <c r="N3994" i="4"/>
  <c r="O3994" i="4"/>
  <c r="P3994" i="4"/>
  <c r="Q3994" i="4"/>
  <c r="R3994" i="4"/>
  <c r="S3994" i="4"/>
  <c r="T3994" i="4"/>
  <c r="B3993" i="4"/>
  <c r="C3993" i="4"/>
  <c r="D3993" i="4"/>
  <c r="J3993" i="4"/>
  <c r="K3993" i="4"/>
  <c r="L3993" i="4"/>
  <c r="M3993" i="4"/>
  <c r="N3993" i="4"/>
  <c r="O3993" i="4"/>
  <c r="P3993" i="4"/>
  <c r="Q3993" i="4"/>
  <c r="R3993" i="4"/>
  <c r="S3993" i="4"/>
  <c r="T3993" i="4"/>
  <c r="B3992" i="4"/>
  <c r="C3992" i="4"/>
  <c r="D3992" i="4"/>
  <c r="J3992" i="4"/>
  <c r="K3992" i="4"/>
  <c r="L3992" i="4"/>
  <c r="M3992" i="4"/>
  <c r="N3992" i="4"/>
  <c r="O3992" i="4"/>
  <c r="P3992" i="4"/>
  <c r="Q3992" i="4"/>
  <c r="R3992" i="4"/>
  <c r="S3992" i="4"/>
  <c r="T3992" i="4"/>
  <c r="B3991" i="4"/>
  <c r="C3991" i="4"/>
  <c r="D3991" i="4"/>
  <c r="J3991" i="4"/>
  <c r="K3991" i="4"/>
  <c r="L3991" i="4"/>
  <c r="M3991" i="4"/>
  <c r="N3991" i="4"/>
  <c r="O3991" i="4"/>
  <c r="P3991" i="4"/>
  <c r="Q3991" i="4"/>
  <c r="R3991" i="4"/>
  <c r="S3991" i="4"/>
  <c r="T3991" i="4"/>
  <c r="B3990" i="4"/>
  <c r="C3990" i="4"/>
  <c r="D3990" i="4"/>
  <c r="J3990" i="4"/>
  <c r="K3990" i="4"/>
  <c r="L3990" i="4"/>
  <c r="M3990" i="4"/>
  <c r="N3990" i="4"/>
  <c r="O3990" i="4"/>
  <c r="P3990" i="4"/>
  <c r="Q3990" i="4"/>
  <c r="R3990" i="4"/>
  <c r="S3990" i="4"/>
  <c r="T3990" i="4"/>
  <c r="B3989" i="4"/>
  <c r="C3989" i="4"/>
  <c r="D3989" i="4"/>
  <c r="J3989" i="4"/>
  <c r="K3989" i="4"/>
  <c r="L3989" i="4"/>
  <c r="M3989" i="4"/>
  <c r="N3989" i="4"/>
  <c r="O3989" i="4"/>
  <c r="P3989" i="4"/>
  <c r="Q3989" i="4"/>
  <c r="R3989" i="4"/>
  <c r="S3989" i="4"/>
  <c r="T3989" i="4"/>
  <c r="B3988" i="4"/>
  <c r="C3988" i="4"/>
  <c r="D3988" i="4"/>
  <c r="J3988" i="4"/>
  <c r="K3988" i="4"/>
  <c r="L3988" i="4"/>
  <c r="M3988" i="4"/>
  <c r="N3988" i="4"/>
  <c r="O3988" i="4"/>
  <c r="P3988" i="4"/>
  <c r="Q3988" i="4"/>
  <c r="R3988" i="4"/>
  <c r="S3988" i="4"/>
  <c r="T3988" i="4"/>
  <c r="B3987" i="4"/>
  <c r="C3987" i="4"/>
  <c r="D3987" i="4"/>
  <c r="J3987" i="4"/>
  <c r="K3987" i="4"/>
  <c r="L3987" i="4"/>
  <c r="M3987" i="4"/>
  <c r="N3987" i="4"/>
  <c r="O3987" i="4"/>
  <c r="P3987" i="4"/>
  <c r="Q3987" i="4"/>
  <c r="R3987" i="4"/>
  <c r="S3987" i="4"/>
  <c r="T3987" i="4"/>
  <c r="B3986" i="4"/>
  <c r="C3986" i="4"/>
  <c r="D3986" i="4"/>
  <c r="J3986" i="4"/>
  <c r="K3986" i="4"/>
  <c r="L3986" i="4"/>
  <c r="M3986" i="4"/>
  <c r="N3986" i="4"/>
  <c r="O3986" i="4"/>
  <c r="P3986" i="4"/>
  <c r="Q3986" i="4"/>
  <c r="R3986" i="4"/>
  <c r="S3986" i="4"/>
  <c r="T3986" i="4"/>
  <c r="B3985" i="4"/>
  <c r="C3985" i="4"/>
  <c r="D3985" i="4"/>
  <c r="J3985" i="4"/>
  <c r="K3985" i="4"/>
  <c r="L3985" i="4"/>
  <c r="M3985" i="4"/>
  <c r="N3985" i="4"/>
  <c r="O3985" i="4"/>
  <c r="P3985" i="4"/>
  <c r="Q3985" i="4"/>
  <c r="R3985" i="4"/>
  <c r="S3985" i="4"/>
  <c r="T3985" i="4"/>
  <c r="B3984" i="4"/>
  <c r="C3984" i="4"/>
  <c r="D3984" i="4"/>
  <c r="J3984" i="4"/>
  <c r="K3984" i="4"/>
  <c r="L3984" i="4"/>
  <c r="M3984" i="4"/>
  <c r="N3984" i="4"/>
  <c r="O3984" i="4"/>
  <c r="P3984" i="4"/>
  <c r="Q3984" i="4"/>
  <c r="R3984" i="4"/>
  <c r="S3984" i="4"/>
  <c r="T3984" i="4"/>
  <c r="B3983" i="4"/>
  <c r="C3983" i="4"/>
  <c r="D3983" i="4"/>
  <c r="J3983" i="4"/>
  <c r="K3983" i="4"/>
  <c r="L3983" i="4"/>
  <c r="M3983" i="4"/>
  <c r="N3983" i="4"/>
  <c r="O3983" i="4"/>
  <c r="P3983" i="4"/>
  <c r="Q3983" i="4"/>
  <c r="R3983" i="4"/>
  <c r="S3983" i="4"/>
  <c r="T3983" i="4"/>
  <c r="B3982" i="4"/>
  <c r="C3982" i="4"/>
  <c r="D3982" i="4"/>
  <c r="J3982" i="4"/>
  <c r="K3982" i="4"/>
  <c r="L3982" i="4"/>
  <c r="M3982" i="4"/>
  <c r="N3982" i="4"/>
  <c r="O3982" i="4"/>
  <c r="P3982" i="4"/>
  <c r="Q3982" i="4"/>
  <c r="R3982" i="4"/>
  <c r="S3982" i="4"/>
  <c r="T3982" i="4"/>
  <c r="B3981" i="4"/>
  <c r="C3981" i="4"/>
  <c r="D3981" i="4"/>
  <c r="J3981" i="4"/>
  <c r="K3981" i="4"/>
  <c r="L3981" i="4"/>
  <c r="M3981" i="4"/>
  <c r="N3981" i="4"/>
  <c r="O3981" i="4"/>
  <c r="P3981" i="4"/>
  <c r="Q3981" i="4"/>
  <c r="R3981" i="4"/>
  <c r="S3981" i="4"/>
  <c r="T3981" i="4"/>
  <c r="B3980" i="4"/>
  <c r="C3980" i="4"/>
  <c r="D3980" i="4"/>
  <c r="J3980" i="4"/>
  <c r="K3980" i="4"/>
  <c r="L3980" i="4"/>
  <c r="M3980" i="4"/>
  <c r="N3980" i="4"/>
  <c r="O3980" i="4"/>
  <c r="P3980" i="4"/>
  <c r="Q3980" i="4"/>
  <c r="R3980" i="4"/>
  <c r="S3980" i="4"/>
  <c r="T3980" i="4"/>
  <c r="B3979" i="4"/>
  <c r="C3979" i="4"/>
  <c r="D3979" i="4"/>
  <c r="J3979" i="4"/>
  <c r="K3979" i="4"/>
  <c r="L3979" i="4"/>
  <c r="M3979" i="4"/>
  <c r="N3979" i="4"/>
  <c r="O3979" i="4"/>
  <c r="P3979" i="4"/>
  <c r="Q3979" i="4"/>
  <c r="R3979" i="4"/>
  <c r="S3979" i="4"/>
  <c r="T3979" i="4"/>
  <c r="B3978" i="4"/>
  <c r="C3978" i="4"/>
  <c r="D3978" i="4"/>
  <c r="J3978" i="4"/>
  <c r="K3978" i="4"/>
  <c r="L3978" i="4"/>
  <c r="M3978" i="4"/>
  <c r="N3978" i="4"/>
  <c r="O3978" i="4"/>
  <c r="P3978" i="4"/>
  <c r="Q3978" i="4"/>
  <c r="R3978" i="4"/>
  <c r="S3978" i="4"/>
  <c r="T3978" i="4"/>
  <c r="B3977" i="4"/>
  <c r="C3977" i="4"/>
  <c r="D3977" i="4"/>
  <c r="J3977" i="4"/>
  <c r="K3977" i="4"/>
  <c r="L3977" i="4"/>
  <c r="M3977" i="4"/>
  <c r="N3977" i="4"/>
  <c r="O3977" i="4"/>
  <c r="P3977" i="4"/>
  <c r="Q3977" i="4"/>
  <c r="R3977" i="4"/>
  <c r="S3977" i="4"/>
  <c r="T3977" i="4"/>
  <c r="B3976" i="4"/>
  <c r="C3976" i="4"/>
  <c r="D3976" i="4"/>
  <c r="J3976" i="4"/>
  <c r="K3976" i="4"/>
  <c r="L3976" i="4"/>
  <c r="M3976" i="4"/>
  <c r="N3976" i="4"/>
  <c r="O3976" i="4"/>
  <c r="P3976" i="4"/>
  <c r="Q3976" i="4"/>
  <c r="R3976" i="4"/>
  <c r="S3976" i="4"/>
  <c r="T3976" i="4"/>
  <c r="B3975" i="4"/>
  <c r="C3975" i="4"/>
  <c r="D3975" i="4"/>
  <c r="J3975" i="4"/>
  <c r="K3975" i="4"/>
  <c r="L3975" i="4"/>
  <c r="M3975" i="4"/>
  <c r="N3975" i="4"/>
  <c r="O3975" i="4"/>
  <c r="P3975" i="4"/>
  <c r="Q3975" i="4"/>
  <c r="R3975" i="4"/>
  <c r="S3975" i="4"/>
  <c r="T3975" i="4"/>
  <c r="B3974" i="4"/>
  <c r="C3974" i="4"/>
  <c r="D3974" i="4"/>
  <c r="J3974" i="4"/>
  <c r="K3974" i="4"/>
  <c r="L3974" i="4"/>
  <c r="M3974" i="4"/>
  <c r="N3974" i="4"/>
  <c r="O3974" i="4"/>
  <c r="P3974" i="4"/>
  <c r="Q3974" i="4"/>
  <c r="R3974" i="4"/>
  <c r="S3974" i="4"/>
  <c r="T3974" i="4"/>
  <c r="B3973" i="4"/>
  <c r="C3973" i="4"/>
  <c r="D3973" i="4"/>
  <c r="J3973" i="4"/>
  <c r="K3973" i="4"/>
  <c r="L3973" i="4"/>
  <c r="M3973" i="4"/>
  <c r="N3973" i="4"/>
  <c r="O3973" i="4"/>
  <c r="P3973" i="4"/>
  <c r="Q3973" i="4"/>
  <c r="R3973" i="4"/>
  <c r="S3973" i="4"/>
  <c r="T3973" i="4"/>
  <c r="B3972" i="4"/>
  <c r="C3972" i="4"/>
  <c r="D3972" i="4"/>
  <c r="J3972" i="4"/>
  <c r="K3972" i="4"/>
  <c r="L3972" i="4"/>
  <c r="M3972" i="4"/>
  <c r="N3972" i="4"/>
  <c r="O3972" i="4"/>
  <c r="P3972" i="4"/>
  <c r="Q3972" i="4"/>
  <c r="R3972" i="4"/>
  <c r="S3972" i="4"/>
  <c r="T3972" i="4"/>
  <c r="B3971" i="4"/>
  <c r="C3971" i="4"/>
  <c r="D3971" i="4"/>
  <c r="J3971" i="4"/>
  <c r="K3971" i="4"/>
  <c r="L3971" i="4"/>
  <c r="M3971" i="4"/>
  <c r="N3971" i="4"/>
  <c r="O3971" i="4"/>
  <c r="P3971" i="4"/>
  <c r="Q3971" i="4"/>
  <c r="R3971" i="4"/>
  <c r="S3971" i="4"/>
  <c r="T3971" i="4"/>
  <c r="B3970" i="4"/>
  <c r="C3970" i="4"/>
  <c r="D3970" i="4"/>
  <c r="J3970" i="4"/>
  <c r="K3970" i="4"/>
  <c r="L3970" i="4"/>
  <c r="M3970" i="4"/>
  <c r="N3970" i="4"/>
  <c r="O3970" i="4"/>
  <c r="P3970" i="4"/>
  <c r="Q3970" i="4"/>
  <c r="R3970" i="4"/>
  <c r="S3970" i="4"/>
  <c r="T3970" i="4"/>
  <c r="B3969" i="4"/>
  <c r="C3969" i="4"/>
  <c r="D3969" i="4"/>
  <c r="J3969" i="4"/>
  <c r="K3969" i="4"/>
  <c r="L3969" i="4"/>
  <c r="M3969" i="4"/>
  <c r="N3969" i="4"/>
  <c r="O3969" i="4"/>
  <c r="P3969" i="4"/>
  <c r="Q3969" i="4"/>
  <c r="R3969" i="4"/>
  <c r="S3969" i="4"/>
  <c r="T3969" i="4"/>
  <c r="B3968" i="4"/>
  <c r="C3968" i="4"/>
  <c r="D3968" i="4"/>
  <c r="J3968" i="4"/>
  <c r="K3968" i="4"/>
  <c r="L3968" i="4"/>
  <c r="M3968" i="4"/>
  <c r="N3968" i="4"/>
  <c r="O3968" i="4"/>
  <c r="P3968" i="4"/>
  <c r="Q3968" i="4"/>
  <c r="R3968" i="4"/>
  <c r="S3968" i="4"/>
  <c r="T3968" i="4"/>
  <c r="B3967" i="4"/>
  <c r="C3967" i="4"/>
  <c r="D3967" i="4"/>
  <c r="J3967" i="4"/>
  <c r="K3967" i="4"/>
  <c r="L3967" i="4"/>
  <c r="M3967" i="4"/>
  <c r="N3967" i="4"/>
  <c r="O3967" i="4"/>
  <c r="P3967" i="4"/>
  <c r="Q3967" i="4"/>
  <c r="R3967" i="4"/>
  <c r="S3967" i="4"/>
  <c r="T3967" i="4"/>
  <c r="B3966" i="4"/>
  <c r="C3966" i="4"/>
  <c r="D3966" i="4"/>
  <c r="J3966" i="4"/>
  <c r="K3966" i="4"/>
  <c r="L3966" i="4"/>
  <c r="M3966" i="4"/>
  <c r="N3966" i="4"/>
  <c r="O3966" i="4"/>
  <c r="P3966" i="4"/>
  <c r="Q3966" i="4"/>
  <c r="R3966" i="4"/>
  <c r="S3966" i="4"/>
  <c r="T3966" i="4"/>
  <c r="B3965" i="4"/>
  <c r="C3965" i="4"/>
  <c r="D3965" i="4"/>
  <c r="J3965" i="4"/>
  <c r="K3965" i="4"/>
  <c r="L3965" i="4"/>
  <c r="M3965" i="4"/>
  <c r="N3965" i="4"/>
  <c r="O3965" i="4"/>
  <c r="P3965" i="4"/>
  <c r="Q3965" i="4"/>
  <c r="R3965" i="4"/>
  <c r="S3965" i="4"/>
  <c r="T3965" i="4"/>
  <c r="B3964" i="4"/>
  <c r="C3964" i="4"/>
  <c r="D3964" i="4"/>
  <c r="J3964" i="4"/>
  <c r="K3964" i="4"/>
  <c r="L3964" i="4"/>
  <c r="M3964" i="4"/>
  <c r="N3964" i="4"/>
  <c r="O3964" i="4"/>
  <c r="P3964" i="4"/>
  <c r="Q3964" i="4"/>
  <c r="R3964" i="4"/>
  <c r="S3964" i="4"/>
  <c r="T3964" i="4"/>
  <c r="B3963" i="4"/>
  <c r="C3963" i="4"/>
  <c r="D3963" i="4"/>
  <c r="J3963" i="4"/>
  <c r="K3963" i="4"/>
  <c r="L3963" i="4"/>
  <c r="M3963" i="4"/>
  <c r="N3963" i="4"/>
  <c r="O3963" i="4"/>
  <c r="P3963" i="4"/>
  <c r="Q3963" i="4"/>
  <c r="R3963" i="4"/>
  <c r="S3963" i="4"/>
  <c r="T3963" i="4"/>
  <c r="B3962" i="4"/>
  <c r="C3962" i="4"/>
  <c r="D3962" i="4"/>
  <c r="J3962" i="4"/>
  <c r="K3962" i="4"/>
  <c r="L3962" i="4"/>
  <c r="M3962" i="4"/>
  <c r="N3962" i="4"/>
  <c r="O3962" i="4"/>
  <c r="P3962" i="4"/>
  <c r="Q3962" i="4"/>
  <c r="R3962" i="4"/>
  <c r="S3962" i="4"/>
  <c r="T3962" i="4"/>
  <c r="B3961" i="4"/>
  <c r="C3961" i="4"/>
  <c r="D3961" i="4"/>
  <c r="J3961" i="4"/>
  <c r="K3961" i="4"/>
  <c r="L3961" i="4"/>
  <c r="M3961" i="4"/>
  <c r="N3961" i="4"/>
  <c r="O3961" i="4"/>
  <c r="P3961" i="4"/>
  <c r="Q3961" i="4"/>
  <c r="R3961" i="4"/>
  <c r="S3961" i="4"/>
  <c r="T3961" i="4"/>
  <c r="B3960" i="4"/>
  <c r="C3960" i="4"/>
  <c r="D3960" i="4"/>
  <c r="J3960" i="4"/>
  <c r="K3960" i="4"/>
  <c r="L3960" i="4"/>
  <c r="M3960" i="4"/>
  <c r="N3960" i="4"/>
  <c r="O3960" i="4"/>
  <c r="P3960" i="4"/>
  <c r="Q3960" i="4"/>
  <c r="R3960" i="4"/>
  <c r="S3960" i="4"/>
  <c r="T3960" i="4"/>
  <c r="B3959" i="4"/>
  <c r="C3959" i="4"/>
  <c r="D3959" i="4"/>
  <c r="J3959" i="4"/>
  <c r="K3959" i="4"/>
  <c r="L3959" i="4"/>
  <c r="M3959" i="4"/>
  <c r="N3959" i="4"/>
  <c r="O3959" i="4"/>
  <c r="P3959" i="4"/>
  <c r="Q3959" i="4"/>
  <c r="R3959" i="4"/>
  <c r="S3959" i="4"/>
  <c r="T3959" i="4"/>
  <c r="B3958" i="4"/>
  <c r="C3958" i="4"/>
  <c r="D3958" i="4"/>
  <c r="J3958" i="4"/>
  <c r="K3958" i="4"/>
  <c r="L3958" i="4"/>
  <c r="M3958" i="4"/>
  <c r="N3958" i="4"/>
  <c r="O3958" i="4"/>
  <c r="P3958" i="4"/>
  <c r="Q3958" i="4"/>
  <c r="R3958" i="4"/>
  <c r="S3958" i="4"/>
  <c r="T3958" i="4"/>
  <c r="B3957" i="4"/>
  <c r="C3957" i="4"/>
  <c r="D3957" i="4"/>
  <c r="J3957" i="4"/>
  <c r="K3957" i="4"/>
  <c r="L3957" i="4"/>
  <c r="M3957" i="4"/>
  <c r="N3957" i="4"/>
  <c r="O3957" i="4"/>
  <c r="P3957" i="4"/>
  <c r="Q3957" i="4"/>
  <c r="R3957" i="4"/>
  <c r="S3957" i="4"/>
  <c r="T3957" i="4"/>
  <c r="B3956" i="4"/>
  <c r="C3956" i="4"/>
  <c r="D3956" i="4"/>
  <c r="J3956" i="4"/>
  <c r="K3956" i="4"/>
  <c r="L3956" i="4"/>
  <c r="M3956" i="4"/>
  <c r="N3956" i="4"/>
  <c r="O3956" i="4"/>
  <c r="P3956" i="4"/>
  <c r="Q3956" i="4"/>
  <c r="R3956" i="4"/>
  <c r="S3956" i="4"/>
  <c r="T3956" i="4"/>
  <c r="B3955" i="4"/>
  <c r="C3955" i="4"/>
  <c r="D3955" i="4"/>
  <c r="J3955" i="4"/>
  <c r="K3955" i="4"/>
  <c r="L3955" i="4"/>
  <c r="M3955" i="4"/>
  <c r="N3955" i="4"/>
  <c r="O3955" i="4"/>
  <c r="P3955" i="4"/>
  <c r="Q3955" i="4"/>
  <c r="R3955" i="4"/>
  <c r="S3955" i="4"/>
  <c r="T3955" i="4"/>
  <c r="B3954" i="4"/>
  <c r="C3954" i="4"/>
  <c r="D3954" i="4"/>
  <c r="J3954" i="4"/>
  <c r="K3954" i="4"/>
  <c r="L3954" i="4"/>
  <c r="M3954" i="4"/>
  <c r="N3954" i="4"/>
  <c r="O3954" i="4"/>
  <c r="P3954" i="4"/>
  <c r="Q3954" i="4"/>
  <c r="R3954" i="4"/>
  <c r="S3954" i="4"/>
  <c r="T3954" i="4"/>
  <c r="B3953" i="4"/>
  <c r="C3953" i="4"/>
  <c r="D3953" i="4"/>
  <c r="J3953" i="4"/>
  <c r="K3953" i="4"/>
  <c r="L3953" i="4"/>
  <c r="M3953" i="4"/>
  <c r="N3953" i="4"/>
  <c r="O3953" i="4"/>
  <c r="P3953" i="4"/>
  <c r="Q3953" i="4"/>
  <c r="R3953" i="4"/>
  <c r="S3953" i="4"/>
  <c r="T3953" i="4"/>
  <c r="B3952" i="4"/>
  <c r="C3952" i="4"/>
  <c r="D3952" i="4"/>
  <c r="J3952" i="4"/>
  <c r="K3952" i="4"/>
  <c r="L3952" i="4"/>
  <c r="M3952" i="4"/>
  <c r="N3952" i="4"/>
  <c r="O3952" i="4"/>
  <c r="P3952" i="4"/>
  <c r="Q3952" i="4"/>
  <c r="R3952" i="4"/>
  <c r="S3952" i="4"/>
  <c r="T3952" i="4"/>
  <c r="B3951" i="4"/>
  <c r="C3951" i="4"/>
  <c r="D3951" i="4"/>
  <c r="J3951" i="4"/>
  <c r="K3951" i="4"/>
  <c r="L3951" i="4"/>
  <c r="M3951" i="4"/>
  <c r="N3951" i="4"/>
  <c r="O3951" i="4"/>
  <c r="P3951" i="4"/>
  <c r="Q3951" i="4"/>
  <c r="R3951" i="4"/>
  <c r="S3951" i="4"/>
  <c r="T3951" i="4"/>
  <c r="B3950" i="4"/>
  <c r="C3950" i="4"/>
  <c r="D3950" i="4"/>
  <c r="J3950" i="4"/>
  <c r="K3950" i="4"/>
  <c r="L3950" i="4"/>
  <c r="M3950" i="4"/>
  <c r="N3950" i="4"/>
  <c r="O3950" i="4"/>
  <c r="P3950" i="4"/>
  <c r="Q3950" i="4"/>
  <c r="R3950" i="4"/>
  <c r="S3950" i="4"/>
  <c r="T3950" i="4"/>
  <c r="B3949" i="4"/>
  <c r="C3949" i="4"/>
  <c r="D3949" i="4"/>
  <c r="J3949" i="4"/>
  <c r="K3949" i="4"/>
  <c r="L3949" i="4"/>
  <c r="M3949" i="4"/>
  <c r="N3949" i="4"/>
  <c r="O3949" i="4"/>
  <c r="P3949" i="4"/>
  <c r="Q3949" i="4"/>
  <c r="R3949" i="4"/>
  <c r="S3949" i="4"/>
  <c r="T3949" i="4"/>
  <c r="B3948" i="4"/>
  <c r="C3948" i="4"/>
  <c r="D3948" i="4"/>
  <c r="J3948" i="4"/>
  <c r="K3948" i="4"/>
  <c r="L3948" i="4"/>
  <c r="M3948" i="4"/>
  <c r="N3948" i="4"/>
  <c r="O3948" i="4"/>
  <c r="P3948" i="4"/>
  <c r="Q3948" i="4"/>
  <c r="R3948" i="4"/>
  <c r="S3948" i="4"/>
  <c r="T3948" i="4"/>
  <c r="B3947" i="4"/>
  <c r="C3947" i="4"/>
  <c r="D3947" i="4"/>
  <c r="J3947" i="4"/>
  <c r="K3947" i="4"/>
  <c r="L3947" i="4"/>
  <c r="M3947" i="4"/>
  <c r="N3947" i="4"/>
  <c r="O3947" i="4"/>
  <c r="P3947" i="4"/>
  <c r="Q3947" i="4"/>
  <c r="R3947" i="4"/>
  <c r="S3947" i="4"/>
  <c r="T3947" i="4"/>
  <c r="B3946" i="4"/>
  <c r="C3946" i="4"/>
  <c r="D3946" i="4"/>
  <c r="J3946" i="4"/>
  <c r="K3946" i="4"/>
  <c r="L3946" i="4"/>
  <c r="M3946" i="4"/>
  <c r="N3946" i="4"/>
  <c r="O3946" i="4"/>
  <c r="P3946" i="4"/>
  <c r="Q3946" i="4"/>
  <c r="R3946" i="4"/>
  <c r="S3946" i="4"/>
  <c r="T3946" i="4"/>
  <c r="B3945" i="4"/>
  <c r="C3945" i="4"/>
  <c r="D3945" i="4"/>
  <c r="J3945" i="4"/>
  <c r="K3945" i="4"/>
  <c r="L3945" i="4"/>
  <c r="M3945" i="4"/>
  <c r="N3945" i="4"/>
  <c r="O3945" i="4"/>
  <c r="P3945" i="4"/>
  <c r="Q3945" i="4"/>
  <c r="R3945" i="4"/>
  <c r="S3945" i="4"/>
  <c r="T3945" i="4"/>
  <c r="B3944" i="4"/>
  <c r="C3944" i="4"/>
  <c r="D3944" i="4"/>
  <c r="J3944" i="4"/>
  <c r="K3944" i="4"/>
  <c r="L3944" i="4"/>
  <c r="M3944" i="4"/>
  <c r="N3944" i="4"/>
  <c r="O3944" i="4"/>
  <c r="P3944" i="4"/>
  <c r="Q3944" i="4"/>
  <c r="R3944" i="4"/>
  <c r="S3944" i="4"/>
  <c r="T3944" i="4"/>
  <c r="B3943" i="4"/>
  <c r="C3943" i="4"/>
  <c r="D3943" i="4"/>
  <c r="J3943" i="4"/>
  <c r="K3943" i="4"/>
  <c r="L3943" i="4"/>
  <c r="M3943" i="4"/>
  <c r="N3943" i="4"/>
  <c r="O3943" i="4"/>
  <c r="P3943" i="4"/>
  <c r="Q3943" i="4"/>
  <c r="R3943" i="4"/>
  <c r="S3943" i="4"/>
  <c r="T3943" i="4"/>
  <c r="B3942" i="4"/>
  <c r="C3942" i="4"/>
  <c r="D3942" i="4"/>
  <c r="J3942" i="4"/>
  <c r="K3942" i="4"/>
  <c r="L3942" i="4"/>
  <c r="M3942" i="4"/>
  <c r="N3942" i="4"/>
  <c r="O3942" i="4"/>
  <c r="P3942" i="4"/>
  <c r="Q3942" i="4"/>
  <c r="R3942" i="4"/>
  <c r="S3942" i="4"/>
  <c r="T3942" i="4"/>
  <c r="B3941" i="4"/>
  <c r="C3941" i="4"/>
  <c r="D3941" i="4"/>
  <c r="J3941" i="4"/>
  <c r="K3941" i="4"/>
  <c r="L3941" i="4"/>
  <c r="M3941" i="4"/>
  <c r="N3941" i="4"/>
  <c r="O3941" i="4"/>
  <c r="P3941" i="4"/>
  <c r="Q3941" i="4"/>
  <c r="R3941" i="4"/>
  <c r="S3941" i="4"/>
  <c r="T3941" i="4"/>
  <c r="B3940" i="4"/>
  <c r="C3940" i="4"/>
  <c r="D3940" i="4"/>
  <c r="J3940" i="4"/>
  <c r="K3940" i="4"/>
  <c r="L3940" i="4"/>
  <c r="M3940" i="4"/>
  <c r="N3940" i="4"/>
  <c r="O3940" i="4"/>
  <c r="P3940" i="4"/>
  <c r="Q3940" i="4"/>
  <c r="R3940" i="4"/>
  <c r="S3940" i="4"/>
  <c r="T3940" i="4"/>
  <c r="B3939" i="4"/>
  <c r="C3939" i="4"/>
  <c r="D3939" i="4"/>
  <c r="J3939" i="4"/>
  <c r="K3939" i="4"/>
  <c r="L3939" i="4"/>
  <c r="M3939" i="4"/>
  <c r="N3939" i="4"/>
  <c r="O3939" i="4"/>
  <c r="P3939" i="4"/>
  <c r="Q3939" i="4"/>
  <c r="R3939" i="4"/>
  <c r="S3939" i="4"/>
  <c r="T3939" i="4"/>
  <c r="B3938" i="4"/>
  <c r="C3938" i="4"/>
  <c r="D3938" i="4"/>
  <c r="J3938" i="4"/>
  <c r="K3938" i="4"/>
  <c r="L3938" i="4"/>
  <c r="M3938" i="4"/>
  <c r="N3938" i="4"/>
  <c r="O3938" i="4"/>
  <c r="P3938" i="4"/>
  <c r="Q3938" i="4"/>
  <c r="R3938" i="4"/>
  <c r="S3938" i="4"/>
  <c r="T3938" i="4"/>
  <c r="B3937" i="4"/>
  <c r="C3937" i="4"/>
  <c r="D3937" i="4"/>
  <c r="J3937" i="4"/>
  <c r="K3937" i="4"/>
  <c r="L3937" i="4"/>
  <c r="M3937" i="4"/>
  <c r="N3937" i="4"/>
  <c r="O3937" i="4"/>
  <c r="P3937" i="4"/>
  <c r="Q3937" i="4"/>
  <c r="R3937" i="4"/>
  <c r="S3937" i="4"/>
  <c r="T3937" i="4"/>
  <c r="B3936" i="4"/>
  <c r="C3936" i="4"/>
  <c r="D3936" i="4"/>
  <c r="J3936" i="4"/>
  <c r="K3936" i="4"/>
  <c r="L3936" i="4"/>
  <c r="M3936" i="4"/>
  <c r="N3936" i="4"/>
  <c r="O3936" i="4"/>
  <c r="P3936" i="4"/>
  <c r="Q3936" i="4"/>
  <c r="R3936" i="4"/>
  <c r="S3936" i="4"/>
  <c r="T3936" i="4"/>
  <c r="B3935" i="4"/>
  <c r="C3935" i="4"/>
  <c r="D3935" i="4"/>
  <c r="J3935" i="4"/>
  <c r="K3935" i="4"/>
  <c r="L3935" i="4"/>
  <c r="M3935" i="4"/>
  <c r="N3935" i="4"/>
  <c r="O3935" i="4"/>
  <c r="P3935" i="4"/>
  <c r="Q3935" i="4"/>
  <c r="R3935" i="4"/>
  <c r="S3935" i="4"/>
  <c r="T3935" i="4"/>
  <c r="B3934" i="4"/>
  <c r="C3934" i="4"/>
  <c r="D3934" i="4"/>
  <c r="J3934" i="4"/>
  <c r="K3934" i="4"/>
  <c r="L3934" i="4"/>
  <c r="M3934" i="4"/>
  <c r="N3934" i="4"/>
  <c r="O3934" i="4"/>
  <c r="P3934" i="4"/>
  <c r="Q3934" i="4"/>
  <c r="R3934" i="4"/>
  <c r="S3934" i="4"/>
  <c r="T3934" i="4"/>
  <c r="B3933" i="4"/>
  <c r="C3933" i="4"/>
  <c r="D3933" i="4"/>
  <c r="J3933" i="4"/>
  <c r="K3933" i="4"/>
  <c r="L3933" i="4"/>
  <c r="M3933" i="4"/>
  <c r="N3933" i="4"/>
  <c r="O3933" i="4"/>
  <c r="P3933" i="4"/>
  <c r="Q3933" i="4"/>
  <c r="R3933" i="4"/>
  <c r="S3933" i="4"/>
  <c r="T3933" i="4"/>
  <c r="B3932" i="4"/>
  <c r="C3932" i="4"/>
  <c r="D3932" i="4"/>
  <c r="J3932" i="4"/>
  <c r="K3932" i="4"/>
  <c r="L3932" i="4"/>
  <c r="M3932" i="4"/>
  <c r="N3932" i="4"/>
  <c r="O3932" i="4"/>
  <c r="P3932" i="4"/>
  <c r="Q3932" i="4"/>
  <c r="R3932" i="4"/>
  <c r="S3932" i="4"/>
  <c r="T3932" i="4"/>
  <c r="B3931" i="4"/>
  <c r="C3931" i="4"/>
  <c r="D3931" i="4"/>
  <c r="J3931" i="4"/>
  <c r="K3931" i="4"/>
  <c r="L3931" i="4"/>
  <c r="M3931" i="4"/>
  <c r="N3931" i="4"/>
  <c r="O3931" i="4"/>
  <c r="P3931" i="4"/>
  <c r="Q3931" i="4"/>
  <c r="R3931" i="4"/>
  <c r="S3931" i="4"/>
  <c r="T3931" i="4"/>
  <c r="B3930" i="4"/>
  <c r="C3930" i="4"/>
  <c r="D3930" i="4"/>
  <c r="J3930" i="4"/>
  <c r="K3930" i="4"/>
  <c r="L3930" i="4"/>
  <c r="M3930" i="4"/>
  <c r="N3930" i="4"/>
  <c r="O3930" i="4"/>
  <c r="P3930" i="4"/>
  <c r="Q3930" i="4"/>
  <c r="R3930" i="4"/>
  <c r="S3930" i="4"/>
  <c r="T3930" i="4"/>
  <c r="B3929" i="4"/>
  <c r="C3929" i="4"/>
  <c r="D3929" i="4"/>
  <c r="J3929" i="4"/>
  <c r="K3929" i="4"/>
  <c r="L3929" i="4"/>
  <c r="M3929" i="4"/>
  <c r="N3929" i="4"/>
  <c r="O3929" i="4"/>
  <c r="P3929" i="4"/>
  <c r="Q3929" i="4"/>
  <c r="R3929" i="4"/>
  <c r="S3929" i="4"/>
  <c r="T3929" i="4"/>
  <c r="B3928" i="4"/>
  <c r="C3928" i="4"/>
  <c r="D3928" i="4"/>
  <c r="J3928" i="4"/>
  <c r="K3928" i="4"/>
  <c r="L3928" i="4"/>
  <c r="M3928" i="4"/>
  <c r="N3928" i="4"/>
  <c r="O3928" i="4"/>
  <c r="P3928" i="4"/>
  <c r="Q3928" i="4"/>
  <c r="R3928" i="4"/>
  <c r="S3928" i="4"/>
  <c r="T3928" i="4"/>
  <c r="B3927" i="4"/>
  <c r="C3927" i="4"/>
  <c r="D3927" i="4"/>
  <c r="J3927" i="4"/>
  <c r="K3927" i="4"/>
  <c r="L3927" i="4"/>
  <c r="M3927" i="4"/>
  <c r="N3927" i="4"/>
  <c r="O3927" i="4"/>
  <c r="P3927" i="4"/>
  <c r="Q3927" i="4"/>
  <c r="R3927" i="4"/>
  <c r="S3927" i="4"/>
  <c r="T3927" i="4"/>
  <c r="B3926" i="4"/>
  <c r="C3926" i="4"/>
  <c r="D3926" i="4"/>
  <c r="J3926" i="4"/>
  <c r="K3926" i="4"/>
  <c r="L3926" i="4"/>
  <c r="M3926" i="4"/>
  <c r="N3926" i="4"/>
  <c r="O3926" i="4"/>
  <c r="P3926" i="4"/>
  <c r="Q3926" i="4"/>
  <c r="R3926" i="4"/>
  <c r="S3926" i="4"/>
  <c r="T3926" i="4"/>
  <c r="B3925" i="4"/>
  <c r="C3925" i="4"/>
  <c r="D3925" i="4"/>
  <c r="J3925" i="4"/>
  <c r="K3925" i="4"/>
  <c r="L3925" i="4"/>
  <c r="M3925" i="4"/>
  <c r="N3925" i="4"/>
  <c r="O3925" i="4"/>
  <c r="P3925" i="4"/>
  <c r="Q3925" i="4"/>
  <c r="R3925" i="4"/>
  <c r="S3925" i="4"/>
  <c r="T3925" i="4"/>
  <c r="B3924" i="4"/>
  <c r="C3924" i="4"/>
  <c r="D3924" i="4"/>
  <c r="J3924" i="4"/>
  <c r="K3924" i="4"/>
  <c r="L3924" i="4"/>
  <c r="M3924" i="4"/>
  <c r="N3924" i="4"/>
  <c r="O3924" i="4"/>
  <c r="P3924" i="4"/>
  <c r="Q3924" i="4"/>
  <c r="R3924" i="4"/>
  <c r="S3924" i="4"/>
  <c r="T3924" i="4"/>
  <c r="B3923" i="4"/>
  <c r="C3923" i="4"/>
  <c r="D3923" i="4"/>
  <c r="J3923" i="4"/>
  <c r="K3923" i="4"/>
  <c r="L3923" i="4"/>
  <c r="M3923" i="4"/>
  <c r="N3923" i="4"/>
  <c r="O3923" i="4"/>
  <c r="P3923" i="4"/>
  <c r="Q3923" i="4"/>
  <c r="R3923" i="4"/>
  <c r="S3923" i="4"/>
  <c r="T3923" i="4"/>
  <c r="B3922" i="4"/>
  <c r="C3922" i="4"/>
  <c r="D3922" i="4"/>
  <c r="J3922" i="4"/>
  <c r="K3922" i="4"/>
  <c r="L3922" i="4"/>
  <c r="M3922" i="4"/>
  <c r="N3922" i="4"/>
  <c r="O3922" i="4"/>
  <c r="P3922" i="4"/>
  <c r="Q3922" i="4"/>
  <c r="R3922" i="4"/>
  <c r="S3922" i="4"/>
  <c r="T3922" i="4"/>
  <c r="B3921" i="4"/>
  <c r="C3921" i="4"/>
  <c r="D3921" i="4"/>
  <c r="J3921" i="4"/>
  <c r="K3921" i="4"/>
  <c r="L3921" i="4"/>
  <c r="M3921" i="4"/>
  <c r="N3921" i="4"/>
  <c r="O3921" i="4"/>
  <c r="P3921" i="4"/>
  <c r="Q3921" i="4"/>
  <c r="R3921" i="4"/>
  <c r="S3921" i="4"/>
  <c r="T3921" i="4"/>
  <c r="B3920" i="4"/>
  <c r="C3920" i="4"/>
  <c r="D3920" i="4"/>
  <c r="J3920" i="4"/>
  <c r="K3920" i="4"/>
  <c r="L3920" i="4"/>
  <c r="M3920" i="4"/>
  <c r="N3920" i="4"/>
  <c r="O3920" i="4"/>
  <c r="P3920" i="4"/>
  <c r="Q3920" i="4"/>
  <c r="R3920" i="4"/>
  <c r="S3920" i="4"/>
  <c r="T3920" i="4"/>
  <c r="B3919" i="4"/>
  <c r="C3919" i="4"/>
  <c r="D3919" i="4"/>
  <c r="J3919" i="4"/>
  <c r="K3919" i="4"/>
  <c r="L3919" i="4"/>
  <c r="M3919" i="4"/>
  <c r="N3919" i="4"/>
  <c r="O3919" i="4"/>
  <c r="P3919" i="4"/>
  <c r="Q3919" i="4"/>
  <c r="R3919" i="4"/>
  <c r="S3919" i="4"/>
  <c r="T3919" i="4"/>
  <c r="B3918" i="4"/>
  <c r="C3918" i="4"/>
  <c r="D3918" i="4"/>
  <c r="J3918" i="4"/>
  <c r="K3918" i="4"/>
  <c r="L3918" i="4"/>
  <c r="M3918" i="4"/>
  <c r="N3918" i="4"/>
  <c r="O3918" i="4"/>
  <c r="P3918" i="4"/>
  <c r="Q3918" i="4"/>
  <c r="R3918" i="4"/>
  <c r="S3918" i="4"/>
  <c r="T3918" i="4"/>
  <c r="B3917" i="4"/>
  <c r="C3917" i="4"/>
  <c r="D3917" i="4"/>
  <c r="J3917" i="4"/>
  <c r="K3917" i="4"/>
  <c r="L3917" i="4"/>
  <c r="M3917" i="4"/>
  <c r="N3917" i="4"/>
  <c r="O3917" i="4"/>
  <c r="P3917" i="4"/>
  <c r="Q3917" i="4"/>
  <c r="R3917" i="4"/>
  <c r="S3917" i="4"/>
  <c r="T3917" i="4"/>
  <c r="B3916" i="4"/>
  <c r="C3916" i="4"/>
  <c r="D3916" i="4"/>
  <c r="J3916" i="4"/>
  <c r="K3916" i="4"/>
  <c r="L3916" i="4"/>
  <c r="M3916" i="4"/>
  <c r="N3916" i="4"/>
  <c r="O3916" i="4"/>
  <c r="P3916" i="4"/>
  <c r="Q3916" i="4"/>
  <c r="R3916" i="4"/>
  <c r="S3916" i="4"/>
  <c r="T3916" i="4"/>
  <c r="B3915" i="4"/>
  <c r="C3915" i="4"/>
  <c r="D3915" i="4"/>
  <c r="J3915" i="4"/>
  <c r="K3915" i="4"/>
  <c r="L3915" i="4"/>
  <c r="M3915" i="4"/>
  <c r="N3915" i="4"/>
  <c r="O3915" i="4"/>
  <c r="P3915" i="4"/>
  <c r="Q3915" i="4"/>
  <c r="R3915" i="4"/>
  <c r="S3915" i="4"/>
  <c r="T3915" i="4"/>
  <c r="B3914" i="4"/>
  <c r="C3914" i="4"/>
  <c r="D3914" i="4"/>
  <c r="J3914" i="4"/>
  <c r="K3914" i="4"/>
  <c r="L3914" i="4"/>
  <c r="M3914" i="4"/>
  <c r="N3914" i="4"/>
  <c r="O3914" i="4"/>
  <c r="P3914" i="4"/>
  <c r="Q3914" i="4"/>
  <c r="R3914" i="4"/>
  <c r="S3914" i="4"/>
  <c r="T3914" i="4"/>
  <c r="B3913" i="4"/>
  <c r="C3913" i="4"/>
  <c r="D3913" i="4"/>
  <c r="J3913" i="4"/>
  <c r="K3913" i="4"/>
  <c r="L3913" i="4"/>
  <c r="M3913" i="4"/>
  <c r="N3913" i="4"/>
  <c r="O3913" i="4"/>
  <c r="P3913" i="4"/>
  <c r="Q3913" i="4"/>
  <c r="R3913" i="4"/>
  <c r="S3913" i="4"/>
  <c r="T3913" i="4"/>
  <c r="B3912" i="4"/>
  <c r="C3912" i="4"/>
  <c r="D3912" i="4"/>
  <c r="J3912" i="4"/>
  <c r="K3912" i="4"/>
  <c r="L3912" i="4"/>
  <c r="M3912" i="4"/>
  <c r="N3912" i="4"/>
  <c r="O3912" i="4"/>
  <c r="P3912" i="4"/>
  <c r="Q3912" i="4"/>
  <c r="R3912" i="4"/>
  <c r="S3912" i="4"/>
  <c r="T3912" i="4"/>
  <c r="B3911" i="4"/>
  <c r="C3911" i="4"/>
  <c r="D3911" i="4"/>
  <c r="J3911" i="4"/>
  <c r="K3911" i="4"/>
  <c r="L3911" i="4"/>
  <c r="M3911" i="4"/>
  <c r="N3911" i="4"/>
  <c r="O3911" i="4"/>
  <c r="P3911" i="4"/>
  <c r="Q3911" i="4"/>
  <c r="R3911" i="4"/>
  <c r="S3911" i="4"/>
  <c r="T3911" i="4"/>
  <c r="B3910" i="4"/>
  <c r="C3910" i="4"/>
  <c r="D3910" i="4"/>
  <c r="J3910" i="4"/>
  <c r="K3910" i="4"/>
  <c r="L3910" i="4"/>
  <c r="M3910" i="4"/>
  <c r="N3910" i="4"/>
  <c r="O3910" i="4"/>
  <c r="P3910" i="4"/>
  <c r="Q3910" i="4"/>
  <c r="R3910" i="4"/>
  <c r="S3910" i="4"/>
  <c r="T3910" i="4"/>
  <c r="B3909" i="4"/>
  <c r="C3909" i="4"/>
  <c r="D3909" i="4"/>
  <c r="J3909" i="4"/>
  <c r="K3909" i="4"/>
  <c r="L3909" i="4"/>
  <c r="M3909" i="4"/>
  <c r="N3909" i="4"/>
  <c r="O3909" i="4"/>
  <c r="P3909" i="4"/>
  <c r="Q3909" i="4"/>
  <c r="R3909" i="4"/>
  <c r="S3909" i="4"/>
  <c r="T3909" i="4"/>
  <c r="B3908" i="4"/>
  <c r="C3908" i="4"/>
  <c r="D3908" i="4"/>
  <c r="J3908" i="4"/>
  <c r="K3908" i="4"/>
  <c r="L3908" i="4"/>
  <c r="M3908" i="4"/>
  <c r="N3908" i="4"/>
  <c r="O3908" i="4"/>
  <c r="P3908" i="4"/>
  <c r="Q3908" i="4"/>
  <c r="R3908" i="4"/>
  <c r="S3908" i="4"/>
  <c r="T3908" i="4"/>
  <c r="B3907" i="4"/>
  <c r="C3907" i="4"/>
  <c r="D3907" i="4"/>
  <c r="J3907" i="4"/>
  <c r="K3907" i="4"/>
  <c r="L3907" i="4"/>
  <c r="M3907" i="4"/>
  <c r="N3907" i="4"/>
  <c r="O3907" i="4"/>
  <c r="P3907" i="4"/>
  <c r="Q3907" i="4"/>
  <c r="R3907" i="4"/>
  <c r="S3907" i="4"/>
  <c r="T3907" i="4"/>
  <c r="B3906" i="4"/>
  <c r="C3906" i="4"/>
  <c r="D3906" i="4"/>
  <c r="J3906" i="4"/>
  <c r="K3906" i="4"/>
  <c r="L3906" i="4"/>
  <c r="M3906" i="4"/>
  <c r="N3906" i="4"/>
  <c r="O3906" i="4"/>
  <c r="P3906" i="4"/>
  <c r="Q3906" i="4"/>
  <c r="R3906" i="4"/>
  <c r="S3906" i="4"/>
  <c r="T3906" i="4"/>
  <c r="B3905" i="4"/>
  <c r="C3905" i="4"/>
  <c r="D3905" i="4"/>
  <c r="J3905" i="4"/>
  <c r="K3905" i="4"/>
  <c r="L3905" i="4"/>
  <c r="M3905" i="4"/>
  <c r="N3905" i="4"/>
  <c r="O3905" i="4"/>
  <c r="P3905" i="4"/>
  <c r="Q3905" i="4"/>
  <c r="R3905" i="4"/>
  <c r="S3905" i="4"/>
  <c r="T3905" i="4"/>
  <c r="B3904" i="4"/>
  <c r="C3904" i="4"/>
  <c r="D3904" i="4"/>
  <c r="J3904" i="4"/>
  <c r="K3904" i="4"/>
  <c r="L3904" i="4"/>
  <c r="M3904" i="4"/>
  <c r="N3904" i="4"/>
  <c r="O3904" i="4"/>
  <c r="P3904" i="4"/>
  <c r="Q3904" i="4"/>
  <c r="R3904" i="4"/>
  <c r="S3904" i="4"/>
  <c r="T3904" i="4"/>
  <c r="B3903" i="4"/>
  <c r="C3903" i="4"/>
  <c r="D3903" i="4"/>
  <c r="J3903" i="4"/>
  <c r="K3903" i="4"/>
  <c r="L3903" i="4"/>
  <c r="M3903" i="4"/>
  <c r="N3903" i="4"/>
  <c r="O3903" i="4"/>
  <c r="P3903" i="4"/>
  <c r="Q3903" i="4"/>
  <c r="R3903" i="4"/>
  <c r="S3903" i="4"/>
  <c r="T3903" i="4"/>
  <c r="B3902" i="4"/>
  <c r="C3902" i="4"/>
  <c r="D3902" i="4"/>
  <c r="J3902" i="4"/>
  <c r="K3902" i="4"/>
  <c r="L3902" i="4"/>
  <c r="M3902" i="4"/>
  <c r="N3902" i="4"/>
  <c r="O3902" i="4"/>
  <c r="P3902" i="4"/>
  <c r="Q3902" i="4"/>
  <c r="R3902" i="4"/>
  <c r="S3902" i="4"/>
  <c r="T3902" i="4"/>
  <c r="B3901" i="4"/>
  <c r="C3901" i="4"/>
  <c r="D3901" i="4"/>
  <c r="J3901" i="4"/>
  <c r="K3901" i="4"/>
  <c r="L3901" i="4"/>
  <c r="M3901" i="4"/>
  <c r="N3901" i="4"/>
  <c r="O3901" i="4"/>
  <c r="P3901" i="4"/>
  <c r="Q3901" i="4"/>
  <c r="R3901" i="4"/>
  <c r="S3901" i="4"/>
  <c r="T3901" i="4"/>
  <c r="B3900" i="4"/>
  <c r="C3900" i="4"/>
  <c r="D3900" i="4"/>
  <c r="J3900" i="4"/>
  <c r="K3900" i="4"/>
  <c r="L3900" i="4"/>
  <c r="M3900" i="4"/>
  <c r="N3900" i="4"/>
  <c r="O3900" i="4"/>
  <c r="P3900" i="4"/>
  <c r="Q3900" i="4"/>
  <c r="R3900" i="4"/>
  <c r="S3900" i="4"/>
  <c r="T3900" i="4"/>
  <c r="B3899" i="4"/>
  <c r="C3899" i="4"/>
  <c r="D3899" i="4"/>
  <c r="J3899" i="4"/>
  <c r="K3899" i="4"/>
  <c r="L3899" i="4"/>
  <c r="M3899" i="4"/>
  <c r="N3899" i="4"/>
  <c r="O3899" i="4"/>
  <c r="P3899" i="4"/>
  <c r="Q3899" i="4"/>
  <c r="R3899" i="4"/>
  <c r="S3899" i="4"/>
  <c r="T3899" i="4"/>
  <c r="B3898" i="4"/>
  <c r="C3898" i="4"/>
  <c r="D3898" i="4"/>
  <c r="J3898" i="4"/>
  <c r="K3898" i="4"/>
  <c r="L3898" i="4"/>
  <c r="M3898" i="4"/>
  <c r="N3898" i="4"/>
  <c r="O3898" i="4"/>
  <c r="P3898" i="4"/>
  <c r="Q3898" i="4"/>
  <c r="R3898" i="4"/>
  <c r="S3898" i="4"/>
  <c r="T3898" i="4"/>
  <c r="B3897" i="4"/>
  <c r="C3897" i="4"/>
  <c r="D3897" i="4"/>
  <c r="J3897" i="4"/>
  <c r="K3897" i="4"/>
  <c r="L3897" i="4"/>
  <c r="M3897" i="4"/>
  <c r="N3897" i="4"/>
  <c r="O3897" i="4"/>
  <c r="P3897" i="4"/>
  <c r="Q3897" i="4"/>
  <c r="R3897" i="4"/>
  <c r="S3897" i="4"/>
  <c r="T3897" i="4"/>
  <c r="B3896" i="4"/>
  <c r="C3896" i="4"/>
  <c r="D3896" i="4"/>
  <c r="J3896" i="4"/>
  <c r="K3896" i="4"/>
  <c r="L3896" i="4"/>
  <c r="M3896" i="4"/>
  <c r="N3896" i="4"/>
  <c r="O3896" i="4"/>
  <c r="P3896" i="4"/>
  <c r="Q3896" i="4"/>
  <c r="R3896" i="4"/>
  <c r="S3896" i="4"/>
  <c r="T3896" i="4"/>
  <c r="B3895" i="4"/>
  <c r="C3895" i="4"/>
  <c r="D3895" i="4"/>
  <c r="J3895" i="4"/>
  <c r="K3895" i="4"/>
  <c r="L3895" i="4"/>
  <c r="M3895" i="4"/>
  <c r="N3895" i="4"/>
  <c r="O3895" i="4"/>
  <c r="P3895" i="4"/>
  <c r="Q3895" i="4"/>
  <c r="R3895" i="4"/>
  <c r="S3895" i="4"/>
  <c r="T3895" i="4"/>
  <c r="B3894" i="4"/>
  <c r="C3894" i="4"/>
  <c r="D3894" i="4"/>
  <c r="J3894" i="4"/>
  <c r="K3894" i="4"/>
  <c r="L3894" i="4"/>
  <c r="M3894" i="4"/>
  <c r="N3894" i="4"/>
  <c r="O3894" i="4"/>
  <c r="P3894" i="4"/>
  <c r="Q3894" i="4"/>
  <c r="R3894" i="4"/>
  <c r="S3894" i="4"/>
  <c r="T3894" i="4"/>
  <c r="B3893" i="4"/>
  <c r="C3893" i="4"/>
  <c r="D3893" i="4"/>
  <c r="J3893" i="4"/>
  <c r="K3893" i="4"/>
  <c r="L3893" i="4"/>
  <c r="M3893" i="4"/>
  <c r="N3893" i="4"/>
  <c r="O3893" i="4"/>
  <c r="P3893" i="4"/>
  <c r="Q3893" i="4"/>
  <c r="R3893" i="4"/>
  <c r="S3893" i="4"/>
  <c r="T3893" i="4"/>
  <c r="B3892" i="4"/>
  <c r="C3892" i="4"/>
  <c r="D3892" i="4"/>
  <c r="J3892" i="4"/>
  <c r="K3892" i="4"/>
  <c r="L3892" i="4"/>
  <c r="M3892" i="4"/>
  <c r="N3892" i="4"/>
  <c r="O3892" i="4"/>
  <c r="P3892" i="4"/>
  <c r="Q3892" i="4"/>
  <c r="R3892" i="4"/>
  <c r="S3892" i="4"/>
  <c r="T3892" i="4"/>
  <c r="B3891" i="4"/>
  <c r="C3891" i="4"/>
  <c r="D3891" i="4"/>
  <c r="J3891" i="4"/>
  <c r="K3891" i="4"/>
  <c r="L3891" i="4"/>
  <c r="M3891" i="4"/>
  <c r="N3891" i="4"/>
  <c r="O3891" i="4"/>
  <c r="P3891" i="4"/>
  <c r="Q3891" i="4"/>
  <c r="R3891" i="4"/>
  <c r="S3891" i="4"/>
  <c r="T3891" i="4"/>
  <c r="L2696" i="3"/>
  <c r="M2696" i="3"/>
  <c r="I14" i="5"/>
  <c r="J14" i="5"/>
  <c r="L2500" i="3"/>
  <c r="M2500" i="3"/>
  <c r="E53" i="1"/>
  <c r="F53" i="1"/>
  <c r="G53" i="1"/>
  <c r="H53" i="1"/>
  <c r="I53" i="1"/>
  <c r="L53" i="1"/>
  <c r="E48" i="1"/>
  <c r="F48" i="1"/>
  <c r="G48" i="1"/>
  <c r="H48" i="1"/>
  <c r="I48" i="1"/>
  <c r="L48" i="1"/>
  <c r="B3781" i="4"/>
  <c r="C3781" i="4"/>
  <c r="D3781" i="4"/>
  <c r="J3781" i="4"/>
  <c r="K3781" i="4"/>
  <c r="L3781" i="4"/>
  <c r="M3781" i="4"/>
  <c r="N3781" i="4"/>
  <c r="O3781" i="4"/>
  <c r="P3781" i="4"/>
  <c r="Q3781" i="4"/>
  <c r="R3781" i="4"/>
  <c r="S3781" i="4"/>
  <c r="T3781" i="4"/>
  <c r="B3610" i="4"/>
  <c r="C3610" i="4"/>
  <c r="D3610" i="4"/>
  <c r="J3610" i="4"/>
  <c r="K3610" i="4"/>
  <c r="L3610" i="4"/>
  <c r="M3610" i="4"/>
  <c r="N3610" i="4"/>
  <c r="O3610" i="4"/>
  <c r="P3610" i="4"/>
  <c r="Q3610" i="4"/>
  <c r="R3610" i="4"/>
  <c r="S3610" i="4"/>
  <c r="T3610" i="4"/>
  <c r="L2695" i="3"/>
  <c r="M2695" i="3"/>
  <c r="L2694" i="3"/>
  <c r="M2694" i="3"/>
  <c r="L2693" i="3"/>
  <c r="M2693" i="3"/>
  <c r="L2692" i="3"/>
  <c r="M2692" i="3"/>
  <c r="L2691" i="3"/>
  <c r="M2691" i="3"/>
  <c r="L2690" i="3"/>
  <c r="M2690" i="3"/>
  <c r="L2689" i="3"/>
  <c r="M2689" i="3"/>
  <c r="L2688" i="3"/>
  <c r="M2688" i="3"/>
  <c r="L2687" i="3"/>
  <c r="M2687" i="3"/>
  <c r="L2686" i="3"/>
  <c r="M2686" i="3"/>
  <c r="L2685" i="3"/>
  <c r="M2685" i="3"/>
  <c r="L2684" i="3"/>
  <c r="M2684" i="3"/>
  <c r="L2683" i="3"/>
  <c r="M2683" i="3"/>
  <c r="L2682" i="3"/>
  <c r="M2682" i="3"/>
  <c r="L2681" i="3"/>
  <c r="M2681" i="3"/>
  <c r="L2680" i="3"/>
  <c r="M2680" i="3"/>
  <c r="L2679" i="3"/>
  <c r="M2679" i="3"/>
  <c r="L2678" i="3"/>
  <c r="M2678" i="3"/>
  <c r="L2677" i="3"/>
  <c r="M2677" i="3"/>
  <c r="L2676" i="3"/>
  <c r="M2676" i="3"/>
  <c r="L2675" i="3"/>
  <c r="M2675" i="3"/>
  <c r="L2674" i="3"/>
  <c r="M2674" i="3"/>
  <c r="L2673" i="3"/>
  <c r="M2673" i="3"/>
  <c r="L2672" i="3"/>
  <c r="M2672" i="3"/>
  <c r="L2671" i="3"/>
  <c r="M2671" i="3"/>
  <c r="L2670" i="3"/>
  <c r="M2670" i="3"/>
  <c r="L2669" i="3"/>
  <c r="M2669" i="3"/>
  <c r="L2668" i="3"/>
  <c r="M2668" i="3"/>
  <c r="L2667" i="3"/>
  <c r="M2667" i="3"/>
  <c r="L2666" i="3"/>
  <c r="M2666" i="3"/>
  <c r="L2665" i="3"/>
  <c r="M2665" i="3"/>
  <c r="L2664" i="3"/>
  <c r="M2664" i="3"/>
  <c r="L2663" i="3"/>
  <c r="M2663" i="3"/>
  <c r="L2662" i="3"/>
  <c r="M2662" i="3"/>
  <c r="L2661" i="3"/>
  <c r="M2661" i="3"/>
  <c r="L2660" i="3"/>
  <c r="M2660" i="3"/>
  <c r="L2659" i="3"/>
  <c r="M2659" i="3"/>
  <c r="L2658" i="3"/>
  <c r="M2658" i="3"/>
  <c r="L2657" i="3"/>
  <c r="M2657" i="3"/>
  <c r="L2656" i="3"/>
  <c r="M2656" i="3"/>
  <c r="L2655" i="3"/>
  <c r="M2655" i="3"/>
  <c r="L2654" i="3"/>
  <c r="M2654" i="3"/>
  <c r="L2653" i="3"/>
  <c r="M2653" i="3"/>
  <c r="L2652" i="3"/>
  <c r="M2652" i="3"/>
  <c r="K426" i="2"/>
  <c r="L426" i="2"/>
  <c r="M426" i="2"/>
  <c r="L2651" i="3"/>
  <c r="M2651" i="3"/>
  <c r="L2650" i="3"/>
  <c r="M2650" i="3"/>
  <c r="L2649" i="3"/>
  <c r="M2649" i="3"/>
  <c r="L2648" i="3"/>
  <c r="M2648" i="3"/>
  <c r="L2647" i="3"/>
  <c r="M2647" i="3"/>
  <c r="L2646" i="3"/>
  <c r="M2646" i="3"/>
  <c r="L2645" i="3"/>
  <c r="M2645" i="3"/>
  <c r="L2644" i="3"/>
  <c r="M2644" i="3"/>
  <c r="L2643" i="3"/>
  <c r="M2643" i="3"/>
  <c r="L2642" i="3"/>
  <c r="M2642" i="3"/>
  <c r="L2641" i="3"/>
  <c r="M2641" i="3"/>
  <c r="L2640" i="3"/>
  <c r="M2640" i="3"/>
  <c r="L2639" i="3"/>
  <c r="M2639" i="3"/>
  <c r="L2638" i="3"/>
  <c r="M2638" i="3"/>
  <c r="L2637" i="3"/>
  <c r="M2637" i="3"/>
  <c r="L2636" i="3"/>
  <c r="M2636" i="3"/>
  <c r="L2635" i="3"/>
  <c r="M2635" i="3"/>
  <c r="L2634" i="3"/>
  <c r="M2634" i="3"/>
  <c r="L2633" i="3"/>
  <c r="M2633" i="3"/>
  <c r="L2632" i="3"/>
  <c r="M2632" i="3"/>
  <c r="L2631" i="3"/>
  <c r="M2631" i="3"/>
  <c r="L2630" i="3"/>
  <c r="M2630" i="3"/>
  <c r="L2629" i="3"/>
  <c r="M2629" i="3"/>
  <c r="L2628" i="3"/>
  <c r="M2628" i="3"/>
  <c r="L2627" i="3"/>
  <c r="M2627" i="3"/>
  <c r="K425" i="2"/>
  <c r="L425" i="2"/>
  <c r="M425" i="2"/>
  <c r="K424" i="2"/>
  <c r="L424" i="2"/>
  <c r="M424" i="2"/>
  <c r="K423" i="2"/>
  <c r="L423" i="2"/>
  <c r="M423" i="2"/>
  <c r="K422" i="2"/>
  <c r="L422" i="2"/>
  <c r="M422" i="2"/>
  <c r="K421" i="2"/>
  <c r="L421" i="2"/>
  <c r="M421" i="2"/>
  <c r="K420" i="2"/>
  <c r="L420" i="2"/>
  <c r="M420" i="2"/>
  <c r="K419" i="2"/>
  <c r="L419" i="2"/>
  <c r="M419" i="2"/>
  <c r="K418" i="2"/>
  <c r="L418" i="2"/>
  <c r="M418" i="2"/>
  <c r="K417" i="2"/>
  <c r="L417" i="2"/>
  <c r="M417" i="2"/>
  <c r="K416" i="2"/>
  <c r="L416" i="2"/>
  <c r="M416" i="2"/>
  <c r="K415" i="2"/>
  <c r="L415" i="2"/>
  <c r="M415" i="2"/>
  <c r="K414" i="2"/>
  <c r="L414" i="2"/>
  <c r="M414" i="2"/>
  <c r="K413" i="2"/>
  <c r="L413" i="2"/>
  <c r="M413" i="2"/>
  <c r="L2626" i="3"/>
  <c r="M2626" i="3"/>
  <c r="L2625" i="3"/>
  <c r="M2625" i="3"/>
  <c r="L2624" i="3"/>
  <c r="M2624" i="3"/>
  <c r="L2623" i="3"/>
  <c r="M2623" i="3"/>
  <c r="B3890" i="4"/>
  <c r="C3890" i="4"/>
  <c r="D3890" i="4"/>
  <c r="J3890" i="4"/>
  <c r="K3890" i="4"/>
  <c r="L3890" i="4"/>
  <c r="M3890" i="4"/>
  <c r="N3890" i="4"/>
  <c r="O3890" i="4"/>
  <c r="P3890" i="4"/>
  <c r="Q3890" i="4"/>
  <c r="R3890" i="4"/>
  <c r="S3890" i="4"/>
  <c r="T3890" i="4"/>
  <c r="B3889" i="4"/>
  <c r="C3889" i="4"/>
  <c r="D3889" i="4"/>
  <c r="J3889" i="4"/>
  <c r="K3889" i="4"/>
  <c r="L3889" i="4"/>
  <c r="M3889" i="4"/>
  <c r="N3889" i="4"/>
  <c r="O3889" i="4"/>
  <c r="P3889" i="4"/>
  <c r="Q3889" i="4"/>
  <c r="R3889" i="4"/>
  <c r="S3889" i="4"/>
  <c r="T3889" i="4"/>
  <c r="B3888" i="4"/>
  <c r="C3888" i="4"/>
  <c r="D3888" i="4"/>
  <c r="J3888" i="4"/>
  <c r="K3888" i="4"/>
  <c r="L3888" i="4"/>
  <c r="M3888" i="4"/>
  <c r="N3888" i="4"/>
  <c r="O3888" i="4"/>
  <c r="P3888" i="4"/>
  <c r="Q3888" i="4"/>
  <c r="R3888" i="4"/>
  <c r="S3888" i="4"/>
  <c r="T3888" i="4"/>
  <c r="B3887" i="4"/>
  <c r="C3887" i="4"/>
  <c r="D3887" i="4"/>
  <c r="J3887" i="4"/>
  <c r="K3887" i="4"/>
  <c r="L3887" i="4"/>
  <c r="M3887" i="4"/>
  <c r="N3887" i="4"/>
  <c r="O3887" i="4"/>
  <c r="P3887" i="4"/>
  <c r="Q3887" i="4"/>
  <c r="R3887" i="4"/>
  <c r="S3887" i="4"/>
  <c r="T3887" i="4"/>
  <c r="B3886" i="4"/>
  <c r="C3886" i="4"/>
  <c r="D3886" i="4"/>
  <c r="J3886" i="4"/>
  <c r="K3886" i="4"/>
  <c r="L3886" i="4"/>
  <c r="M3886" i="4"/>
  <c r="N3886" i="4"/>
  <c r="O3886" i="4"/>
  <c r="P3886" i="4"/>
  <c r="Q3886" i="4"/>
  <c r="R3886" i="4"/>
  <c r="S3886" i="4"/>
  <c r="T3886" i="4"/>
  <c r="B3885" i="4"/>
  <c r="C3885" i="4"/>
  <c r="D3885" i="4"/>
  <c r="J3885" i="4"/>
  <c r="K3885" i="4"/>
  <c r="L3885" i="4"/>
  <c r="M3885" i="4"/>
  <c r="N3885" i="4"/>
  <c r="O3885" i="4"/>
  <c r="P3885" i="4"/>
  <c r="Q3885" i="4"/>
  <c r="R3885" i="4"/>
  <c r="S3885" i="4"/>
  <c r="T3885" i="4"/>
  <c r="B3884" i="4"/>
  <c r="C3884" i="4"/>
  <c r="D3884" i="4"/>
  <c r="J3884" i="4"/>
  <c r="K3884" i="4"/>
  <c r="L3884" i="4"/>
  <c r="M3884" i="4"/>
  <c r="N3884" i="4"/>
  <c r="O3884" i="4"/>
  <c r="P3884" i="4"/>
  <c r="Q3884" i="4"/>
  <c r="R3884" i="4"/>
  <c r="S3884" i="4"/>
  <c r="T3884" i="4"/>
  <c r="B3883" i="4"/>
  <c r="C3883" i="4"/>
  <c r="D3883" i="4"/>
  <c r="J3883" i="4"/>
  <c r="K3883" i="4"/>
  <c r="L3883" i="4"/>
  <c r="M3883" i="4"/>
  <c r="N3883" i="4"/>
  <c r="O3883" i="4"/>
  <c r="P3883" i="4"/>
  <c r="Q3883" i="4"/>
  <c r="R3883" i="4"/>
  <c r="S3883" i="4"/>
  <c r="T3883" i="4"/>
  <c r="B3882" i="4"/>
  <c r="C3882" i="4"/>
  <c r="D3882" i="4"/>
  <c r="J3882" i="4"/>
  <c r="K3882" i="4"/>
  <c r="L3882" i="4"/>
  <c r="M3882" i="4"/>
  <c r="N3882" i="4"/>
  <c r="O3882" i="4"/>
  <c r="P3882" i="4"/>
  <c r="Q3882" i="4"/>
  <c r="R3882" i="4"/>
  <c r="S3882" i="4"/>
  <c r="T3882" i="4"/>
  <c r="B3881" i="4"/>
  <c r="C3881" i="4"/>
  <c r="D3881" i="4"/>
  <c r="J3881" i="4"/>
  <c r="K3881" i="4"/>
  <c r="L3881" i="4"/>
  <c r="M3881" i="4"/>
  <c r="N3881" i="4"/>
  <c r="O3881" i="4"/>
  <c r="P3881" i="4"/>
  <c r="Q3881" i="4"/>
  <c r="R3881" i="4"/>
  <c r="S3881" i="4"/>
  <c r="T3881" i="4"/>
  <c r="B3880" i="4"/>
  <c r="C3880" i="4"/>
  <c r="D3880" i="4"/>
  <c r="J3880" i="4"/>
  <c r="K3880" i="4"/>
  <c r="L3880" i="4"/>
  <c r="M3880" i="4"/>
  <c r="N3880" i="4"/>
  <c r="O3880" i="4"/>
  <c r="P3880" i="4"/>
  <c r="Q3880" i="4"/>
  <c r="R3880" i="4"/>
  <c r="S3880" i="4"/>
  <c r="T3880" i="4"/>
  <c r="B3879" i="4"/>
  <c r="C3879" i="4"/>
  <c r="D3879" i="4"/>
  <c r="J3879" i="4"/>
  <c r="K3879" i="4"/>
  <c r="L3879" i="4"/>
  <c r="M3879" i="4"/>
  <c r="N3879" i="4"/>
  <c r="O3879" i="4"/>
  <c r="P3879" i="4"/>
  <c r="Q3879" i="4"/>
  <c r="R3879" i="4"/>
  <c r="S3879" i="4"/>
  <c r="T3879" i="4"/>
  <c r="B3878" i="4"/>
  <c r="C3878" i="4"/>
  <c r="D3878" i="4"/>
  <c r="J3878" i="4"/>
  <c r="K3878" i="4"/>
  <c r="L3878" i="4"/>
  <c r="M3878" i="4"/>
  <c r="N3878" i="4"/>
  <c r="O3878" i="4"/>
  <c r="P3878" i="4"/>
  <c r="Q3878" i="4"/>
  <c r="R3878" i="4"/>
  <c r="S3878" i="4"/>
  <c r="T3878" i="4"/>
  <c r="B3877" i="4"/>
  <c r="C3877" i="4"/>
  <c r="D3877" i="4"/>
  <c r="J3877" i="4"/>
  <c r="K3877" i="4"/>
  <c r="L3877" i="4"/>
  <c r="M3877" i="4"/>
  <c r="N3877" i="4"/>
  <c r="O3877" i="4"/>
  <c r="P3877" i="4"/>
  <c r="Q3877" i="4"/>
  <c r="R3877" i="4"/>
  <c r="S3877" i="4"/>
  <c r="T3877" i="4"/>
  <c r="B3876" i="4"/>
  <c r="C3876" i="4"/>
  <c r="D3876" i="4"/>
  <c r="J3876" i="4"/>
  <c r="K3876" i="4"/>
  <c r="L3876" i="4"/>
  <c r="M3876" i="4"/>
  <c r="N3876" i="4"/>
  <c r="O3876" i="4"/>
  <c r="P3876" i="4"/>
  <c r="Q3876" i="4"/>
  <c r="R3876" i="4"/>
  <c r="S3876" i="4"/>
  <c r="T3876" i="4"/>
  <c r="B3875" i="4"/>
  <c r="C3875" i="4"/>
  <c r="D3875" i="4"/>
  <c r="J3875" i="4"/>
  <c r="K3875" i="4"/>
  <c r="L3875" i="4"/>
  <c r="M3875" i="4"/>
  <c r="N3875" i="4"/>
  <c r="O3875" i="4"/>
  <c r="P3875" i="4"/>
  <c r="Q3875" i="4"/>
  <c r="R3875" i="4"/>
  <c r="S3875" i="4"/>
  <c r="T3875" i="4"/>
  <c r="B3874" i="4"/>
  <c r="C3874" i="4"/>
  <c r="D3874" i="4"/>
  <c r="J3874" i="4"/>
  <c r="K3874" i="4"/>
  <c r="L3874" i="4"/>
  <c r="M3874" i="4"/>
  <c r="N3874" i="4"/>
  <c r="O3874" i="4"/>
  <c r="P3874" i="4"/>
  <c r="Q3874" i="4"/>
  <c r="R3874" i="4"/>
  <c r="S3874" i="4"/>
  <c r="T3874" i="4"/>
  <c r="B3873" i="4"/>
  <c r="C3873" i="4"/>
  <c r="D3873" i="4"/>
  <c r="J3873" i="4"/>
  <c r="K3873" i="4"/>
  <c r="L3873" i="4"/>
  <c r="M3873" i="4"/>
  <c r="N3873" i="4"/>
  <c r="O3873" i="4"/>
  <c r="P3873" i="4"/>
  <c r="Q3873" i="4"/>
  <c r="R3873" i="4"/>
  <c r="S3873" i="4"/>
  <c r="T3873" i="4"/>
  <c r="B3872" i="4"/>
  <c r="C3872" i="4"/>
  <c r="D3872" i="4"/>
  <c r="J3872" i="4"/>
  <c r="K3872" i="4"/>
  <c r="L3872" i="4"/>
  <c r="M3872" i="4"/>
  <c r="N3872" i="4"/>
  <c r="O3872" i="4"/>
  <c r="P3872" i="4"/>
  <c r="Q3872" i="4"/>
  <c r="R3872" i="4"/>
  <c r="S3872" i="4"/>
  <c r="T3872" i="4"/>
  <c r="B3871" i="4"/>
  <c r="C3871" i="4"/>
  <c r="D3871" i="4"/>
  <c r="J3871" i="4"/>
  <c r="K3871" i="4"/>
  <c r="L3871" i="4"/>
  <c r="M3871" i="4"/>
  <c r="N3871" i="4"/>
  <c r="O3871" i="4"/>
  <c r="P3871" i="4"/>
  <c r="Q3871" i="4"/>
  <c r="R3871" i="4"/>
  <c r="S3871" i="4"/>
  <c r="T3871" i="4"/>
  <c r="B3870" i="4"/>
  <c r="C3870" i="4"/>
  <c r="D3870" i="4"/>
  <c r="J3870" i="4"/>
  <c r="K3870" i="4"/>
  <c r="L3870" i="4"/>
  <c r="M3870" i="4"/>
  <c r="N3870" i="4"/>
  <c r="O3870" i="4"/>
  <c r="P3870" i="4"/>
  <c r="Q3870" i="4"/>
  <c r="R3870" i="4"/>
  <c r="S3870" i="4"/>
  <c r="T3870" i="4"/>
  <c r="B3869" i="4"/>
  <c r="C3869" i="4"/>
  <c r="D3869" i="4"/>
  <c r="J3869" i="4"/>
  <c r="K3869" i="4"/>
  <c r="L3869" i="4"/>
  <c r="M3869" i="4"/>
  <c r="N3869" i="4"/>
  <c r="O3869" i="4"/>
  <c r="P3869" i="4"/>
  <c r="Q3869" i="4"/>
  <c r="R3869" i="4"/>
  <c r="S3869" i="4"/>
  <c r="T3869" i="4"/>
  <c r="B3868" i="4"/>
  <c r="C3868" i="4"/>
  <c r="D3868" i="4"/>
  <c r="J3868" i="4"/>
  <c r="K3868" i="4"/>
  <c r="L3868" i="4"/>
  <c r="M3868" i="4"/>
  <c r="N3868" i="4"/>
  <c r="O3868" i="4"/>
  <c r="P3868" i="4"/>
  <c r="Q3868" i="4"/>
  <c r="R3868" i="4"/>
  <c r="S3868" i="4"/>
  <c r="T3868" i="4"/>
  <c r="B3867" i="4"/>
  <c r="C3867" i="4"/>
  <c r="D3867" i="4"/>
  <c r="J3867" i="4"/>
  <c r="K3867" i="4"/>
  <c r="L3867" i="4"/>
  <c r="M3867" i="4"/>
  <c r="N3867" i="4"/>
  <c r="O3867" i="4"/>
  <c r="P3867" i="4"/>
  <c r="Q3867" i="4"/>
  <c r="R3867" i="4"/>
  <c r="S3867" i="4"/>
  <c r="T3867" i="4"/>
  <c r="B3866" i="4"/>
  <c r="C3866" i="4"/>
  <c r="D3866" i="4"/>
  <c r="J3866" i="4"/>
  <c r="K3866" i="4"/>
  <c r="L3866" i="4"/>
  <c r="M3866" i="4"/>
  <c r="N3866" i="4"/>
  <c r="O3866" i="4"/>
  <c r="P3866" i="4"/>
  <c r="Q3866" i="4"/>
  <c r="R3866" i="4"/>
  <c r="S3866" i="4"/>
  <c r="T3866" i="4"/>
  <c r="B3865" i="4"/>
  <c r="C3865" i="4"/>
  <c r="D3865" i="4"/>
  <c r="J3865" i="4"/>
  <c r="K3865" i="4"/>
  <c r="L3865" i="4"/>
  <c r="M3865" i="4"/>
  <c r="N3865" i="4"/>
  <c r="O3865" i="4"/>
  <c r="P3865" i="4"/>
  <c r="Q3865" i="4"/>
  <c r="R3865" i="4"/>
  <c r="S3865" i="4"/>
  <c r="T3865" i="4"/>
  <c r="B3864" i="4"/>
  <c r="C3864" i="4"/>
  <c r="D3864" i="4"/>
  <c r="J3864" i="4"/>
  <c r="K3864" i="4"/>
  <c r="L3864" i="4"/>
  <c r="M3864" i="4"/>
  <c r="N3864" i="4"/>
  <c r="O3864" i="4"/>
  <c r="P3864" i="4"/>
  <c r="Q3864" i="4"/>
  <c r="R3864" i="4"/>
  <c r="S3864" i="4"/>
  <c r="T3864" i="4"/>
  <c r="B3863" i="4"/>
  <c r="C3863" i="4"/>
  <c r="D3863" i="4"/>
  <c r="J3863" i="4"/>
  <c r="K3863" i="4"/>
  <c r="L3863" i="4"/>
  <c r="M3863" i="4"/>
  <c r="N3863" i="4"/>
  <c r="O3863" i="4"/>
  <c r="P3863" i="4"/>
  <c r="Q3863" i="4"/>
  <c r="R3863" i="4"/>
  <c r="S3863" i="4"/>
  <c r="T3863" i="4"/>
  <c r="B3862" i="4"/>
  <c r="C3862" i="4"/>
  <c r="D3862" i="4"/>
  <c r="J3862" i="4"/>
  <c r="K3862" i="4"/>
  <c r="L3862" i="4"/>
  <c r="M3862" i="4"/>
  <c r="N3862" i="4"/>
  <c r="O3862" i="4"/>
  <c r="P3862" i="4"/>
  <c r="Q3862" i="4"/>
  <c r="R3862" i="4"/>
  <c r="S3862" i="4"/>
  <c r="T3862" i="4"/>
  <c r="B3861" i="4"/>
  <c r="C3861" i="4"/>
  <c r="D3861" i="4"/>
  <c r="J3861" i="4"/>
  <c r="K3861" i="4"/>
  <c r="L3861" i="4"/>
  <c r="M3861" i="4"/>
  <c r="N3861" i="4"/>
  <c r="O3861" i="4"/>
  <c r="P3861" i="4"/>
  <c r="Q3861" i="4"/>
  <c r="R3861" i="4"/>
  <c r="S3861" i="4"/>
  <c r="T3861" i="4"/>
  <c r="B3860" i="4"/>
  <c r="C3860" i="4"/>
  <c r="D3860" i="4"/>
  <c r="J3860" i="4"/>
  <c r="K3860" i="4"/>
  <c r="L3860" i="4"/>
  <c r="M3860" i="4"/>
  <c r="N3860" i="4"/>
  <c r="O3860" i="4"/>
  <c r="P3860" i="4"/>
  <c r="Q3860" i="4"/>
  <c r="R3860" i="4"/>
  <c r="S3860" i="4"/>
  <c r="T3860" i="4"/>
  <c r="B3859" i="4"/>
  <c r="C3859" i="4"/>
  <c r="D3859" i="4"/>
  <c r="J3859" i="4"/>
  <c r="K3859" i="4"/>
  <c r="L3859" i="4"/>
  <c r="M3859" i="4"/>
  <c r="N3859" i="4"/>
  <c r="O3859" i="4"/>
  <c r="P3859" i="4"/>
  <c r="Q3859" i="4"/>
  <c r="R3859" i="4"/>
  <c r="S3859" i="4"/>
  <c r="T3859" i="4"/>
  <c r="B3858" i="4"/>
  <c r="C3858" i="4"/>
  <c r="D3858" i="4"/>
  <c r="J3858" i="4"/>
  <c r="K3858" i="4"/>
  <c r="L3858" i="4"/>
  <c r="M3858" i="4"/>
  <c r="N3858" i="4"/>
  <c r="O3858" i="4"/>
  <c r="P3858" i="4"/>
  <c r="Q3858" i="4"/>
  <c r="R3858" i="4"/>
  <c r="S3858" i="4"/>
  <c r="T3858" i="4"/>
  <c r="B3857" i="4"/>
  <c r="C3857" i="4"/>
  <c r="D3857" i="4"/>
  <c r="J3857" i="4"/>
  <c r="K3857" i="4"/>
  <c r="L3857" i="4"/>
  <c r="M3857" i="4"/>
  <c r="N3857" i="4"/>
  <c r="O3857" i="4"/>
  <c r="P3857" i="4"/>
  <c r="Q3857" i="4"/>
  <c r="R3857" i="4"/>
  <c r="S3857" i="4"/>
  <c r="T3857" i="4"/>
  <c r="B3856" i="4"/>
  <c r="C3856" i="4"/>
  <c r="D3856" i="4"/>
  <c r="J3856" i="4"/>
  <c r="K3856" i="4"/>
  <c r="L3856" i="4"/>
  <c r="M3856" i="4"/>
  <c r="N3856" i="4"/>
  <c r="O3856" i="4"/>
  <c r="P3856" i="4"/>
  <c r="Q3856" i="4"/>
  <c r="R3856" i="4"/>
  <c r="S3856" i="4"/>
  <c r="T3856" i="4"/>
  <c r="B3855" i="4"/>
  <c r="C3855" i="4"/>
  <c r="D3855" i="4"/>
  <c r="J3855" i="4"/>
  <c r="K3855" i="4"/>
  <c r="L3855" i="4"/>
  <c r="M3855" i="4"/>
  <c r="N3855" i="4"/>
  <c r="O3855" i="4"/>
  <c r="P3855" i="4"/>
  <c r="Q3855" i="4"/>
  <c r="R3855" i="4"/>
  <c r="S3855" i="4"/>
  <c r="T3855" i="4"/>
  <c r="B3854" i="4"/>
  <c r="C3854" i="4"/>
  <c r="D3854" i="4"/>
  <c r="J3854" i="4"/>
  <c r="K3854" i="4"/>
  <c r="L3854" i="4"/>
  <c r="M3854" i="4"/>
  <c r="N3854" i="4"/>
  <c r="O3854" i="4"/>
  <c r="P3854" i="4"/>
  <c r="Q3854" i="4"/>
  <c r="R3854" i="4"/>
  <c r="S3854" i="4"/>
  <c r="T3854" i="4"/>
  <c r="B3853" i="4"/>
  <c r="C3853" i="4"/>
  <c r="D3853" i="4"/>
  <c r="J3853" i="4"/>
  <c r="K3853" i="4"/>
  <c r="L3853" i="4"/>
  <c r="M3853" i="4"/>
  <c r="N3853" i="4"/>
  <c r="O3853" i="4"/>
  <c r="P3853" i="4"/>
  <c r="Q3853" i="4"/>
  <c r="R3853" i="4"/>
  <c r="S3853" i="4"/>
  <c r="T3853" i="4"/>
  <c r="B3852" i="4"/>
  <c r="C3852" i="4"/>
  <c r="D3852" i="4"/>
  <c r="J3852" i="4"/>
  <c r="K3852" i="4"/>
  <c r="L3852" i="4"/>
  <c r="M3852" i="4"/>
  <c r="N3852" i="4"/>
  <c r="O3852" i="4"/>
  <c r="P3852" i="4"/>
  <c r="Q3852" i="4"/>
  <c r="R3852" i="4"/>
  <c r="S3852" i="4"/>
  <c r="T3852" i="4"/>
  <c r="B3851" i="4"/>
  <c r="C3851" i="4"/>
  <c r="D3851" i="4"/>
  <c r="J3851" i="4"/>
  <c r="K3851" i="4"/>
  <c r="L3851" i="4"/>
  <c r="M3851" i="4"/>
  <c r="N3851" i="4"/>
  <c r="O3851" i="4"/>
  <c r="P3851" i="4"/>
  <c r="Q3851" i="4"/>
  <c r="R3851" i="4"/>
  <c r="S3851" i="4"/>
  <c r="T3851" i="4"/>
  <c r="B3850" i="4"/>
  <c r="C3850" i="4"/>
  <c r="D3850" i="4"/>
  <c r="J3850" i="4"/>
  <c r="K3850" i="4"/>
  <c r="L3850" i="4"/>
  <c r="M3850" i="4"/>
  <c r="N3850" i="4"/>
  <c r="O3850" i="4"/>
  <c r="P3850" i="4"/>
  <c r="Q3850" i="4"/>
  <c r="R3850" i="4"/>
  <c r="S3850" i="4"/>
  <c r="T3850" i="4"/>
  <c r="B3849" i="4"/>
  <c r="C3849" i="4"/>
  <c r="D3849" i="4"/>
  <c r="J3849" i="4"/>
  <c r="K3849" i="4"/>
  <c r="L3849" i="4"/>
  <c r="M3849" i="4"/>
  <c r="N3849" i="4"/>
  <c r="O3849" i="4"/>
  <c r="P3849" i="4"/>
  <c r="Q3849" i="4"/>
  <c r="R3849" i="4"/>
  <c r="S3849" i="4"/>
  <c r="T3849" i="4"/>
  <c r="B3848" i="4"/>
  <c r="C3848" i="4"/>
  <c r="D3848" i="4"/>
  <c r="J3848" i="4"/>
  <c r="K3848" i="4"/>
  <c r="L3848" i="4"/>
  <c r="M3848" i="4"/>
  <c r="N3848" i="4"/>
  <c r="O3848" i="4"/>
  <c r="P3848" i="4"/>
  <c r="Q3848" i="4"/>
  <c r="R3848" i="4"/>
  <c r="S3848" i="4"/>
  <c r="T3848" i="4"/>
  <c r="B3847" i="4"/>
  <c r="C3847" i="4"/>
  <c r="D3847" i="4"/>
  <c r="J3847" i="4"/>
  <c r="K3847" i="4"/>
  <c r="L3847" i="4"/>
  <c r="M3847" i="4"/>
  <c r="N3847" i="4"/>
  <c r="O3847" i="4"/>
  <c r="P3847" i="4"/>
  <c r="Q3847" i="4"/>
  <c r="R3847" i="4"/>
  <c r="S3847" i="4"/>
  <c r="T3847" i="4"/>
  <c r="B3846" i="4"/>
  <c r="C3846" i="4"/>
  <c r="D3846" i="4"/>
  <c r="J3846" i="4"/>
  <c r="K3846" i="4"/>
  <c r="L3846" i="4"/>
  <c r="M3846" i="4"/>
  <c r="N3846" i="4"/>
  <c r="O3846" i="4"/>
  <c r="P3846" i="4"/>
  <c r="Q3846" i="4"/>
  <c r="R3846" i="4"/>
  <c r="S3846" i="4"/>
  <c r="T3846" i="4"/>
  <c r="B3845" i="4"/>
  <c r="C3845" i="4"/>
  <c r="D3845" i="4"/>
  <c r="J3845" i="4"/>
  <c r="K3845" i="4"/>
  <c r="L3845" i="4"/>
  <c r="M3845" i="4"/>
  <c r="N3845" i="4"/>
  <c r="O3845" i="4"/>
  <c r="P3845" i="4"/>
  <c r="Q3845" i="4"/>
  <c r="R3845" i="4"/>
  <c r="S3845" i="4"/>
  <c r="T3845" i="4"/>
  <c r="B3844" i="4"/>
  <c r="C3844" i="4"/>
  <c r="D3844" i="4"/>
  <c r="J3844" i="4"/>
  <c r="K3844" i="4"/>
  <c r="L3844" i="4"/>
  <c r="M3844" i="4"/>
  <c r="N3844" i="4"/>
  <c r="O3844" i="4"/>
  <c r="P3844" i="4"/>
  <c r="Q3844" i="4"/>
  <c r="R3844" i="4"/>
  <c r="S3844" i="4"/>
  <c r="T3844" i="4"/>
  <c r="B3843" i="4"/>
  <c r="C3843" i="4"/>
  <c r="D3843" i="4"/>
  <c r="J3843" i="4"/>
  <c r="K3843" i="4"/>
  <c r="L3843" i="4"/>
  <c r="M3843" i="4"/>
  <c r="N3843" i="4"/>
  <c r="O3843" i="4"/>
  <c r="P3843" i="4"/>
  <c r="Q3843" i="4"/>
  <c r="R3843" i="4"/>
  <c r="S3843" i="4"/>
  <c r="T3843" i="4"/>
  <c r="B3842" i="4"/>
  <c r="C3842" i="4"/>
  <c r="D3842" i="4"/>
  <c r="J3842" i="4"/>
  <c r="K3842" i="4"/>
  <c r="L3842" i="4"/>
  <c r="M3842" i="4"/>
  <c r="N3842" i="4"/>
  <c r="O3842" i="4"/>
  <c r="P3842" i="4"/>
  <c r="Q3842" i="4"/>
  <c r="R3842" i="4"/>
  <c r="S3842" i="4"/>
  <c r="T3842" i="4"/>
  <c r="B3841" i="4"/>
  <c r="C3841" i="4"/>
  <c r="D3841" i="4"/>
  <c r="J3841" i="4"/>
  <c r="K3841" i="4"/>
  <c r="L3841" i="4"/>
  <c r="M3841" i="4"/>
  <c r="N3841" i="4"/>
  <c r="O3841" i="4"/>
  <c r="P3841" i="4"/>
  <c r="Q3841" i="4"/>
  <c r="R3841" i="4"/>
  <c r="S3841" i="4"/>
  <c r="T3841" i="4"/>
  <c r="B3840" i="4"/>
  <c r="C3840" i="4"/>
  <c r="D3840" i="4"/>
  <c r="J3840" i="4"/>
  <c r="K3840" i="4"/>
  <c r="L3840" i="4"/>
  <c r="M3840" i="4"/>
  <c r="N3840" i="4"/>
  <c r="O3840" i="4"/>
  <c r="P3840" i="4"/>
  <c r="Q3840" i="4"/>
  <c r="R3840" i="4"/>
  <c r="S3840" i="4"/>
  <c r="T3840" i="4"/>
  <c r="B3839" i="4"/>
  <c r="C3839" i="4"/>
  <c r="D3839" i="4"/>
  <c r="J3839" i="4"/>
  <c r="K3839" i="4"/>
  <c r="L3839" i="4"/>
  <c r="M3839" i="4"/>
  <c r="N3839" i="4"/>
  <c r="O3839" i="4"/>
  <c r="P3839" i="4"/>
  <c r="Q3839" i="4"/>
  <c r="R3839" i="4"/>
  <c r="S3839" i="4"/>
  <c r="T3839" i="4"/>
  <c r="B3838" i="4"/>
  <c r="C3838" i="4"/>
  <c r="D3838" i="4"/>
  <c r="J3838" i="4"/>
  <c r="K3838" i="4"/>
  <c r="L3838" i="4"/>
  <c r="M3838" i="4"/>
  <c r="N3838" i="4"/>
  <c r="O3838" i="4"/>
  <c r="P3838" i="4"/>
  <c r="Q3838" i="4"/>
  <c r="R3838" i="4"/>
  <c r="S3838" i="4"/>
  <c r="T3838" i="4"/>
  <c r="B3837" i="4"/>
  <c r="C3837" i="4"/>
  <c r="D3837" i="4"/>
  <c r="J3837" i="4"/>
  <c r="K3837" i="4"/>
  <c r="L3837" i="4"/>
  <c r="M3837" i="4"/>
  <c r="N3837" i="4"/>
  <c r="O3837" i="4"/>
  <c r="P3837" i="4"/>
  <c r="Q3837" i="4"/>
  <c r="R3837" i="4"/>
  <c r="S3837" i="4"/>
  <c r="T3837" i="4"/>
  <c r="B3836" i="4"/>
  <c r="C3836" i="4"/>
  <c r="D3836" i="4"/>
  <c r="J3836" i="4"/>
  <c r="K3836" i="4"/>
  <c r="L3836" i="4"/>
  <c r="M3836" i="4"/>
  <c r="N3836" i="4"/>
  <c r="O3836" i="4"/>
  <c r="P3836" i="4"/>
  <c r="Q3836" i="4"/>
  <c r="R3836" i="4"/>
  <c r="S3836" i="4"/>
  <c r="T3836" i="4"/>
  <c r="B3835" i="4"/>
  <c r="C3835" i="4"/>
  <c r="D3835" i="4"/>
  <c r="J3835" i="4"/>
  <c r="K3835" i="4"/>
  <c r="L3835" i="4"/>
  <c r="M3835" i="4"/>
  <c r="N3835" i="4"/>
  <c r="O3835" i="4"/>
  <c r="P3835" i="4"/>
  <c r="Q3835" i="4"/>
  <c r="R3835" i="4"/>
  <c r="S3835" i="4"/>
  <c r="T3835" i="4"/>
  <c r="B3834" i="4"/>
  <c r="C3834" i="4"/>
  <c r="D3834" i="4"/>
  <c r="J3834" i="4"/>
  <c r="K3834" i="4"/>
  <c r="L3834" i="4"/>
  <c r="M3834" i="4"/>
  <c r="N3834" i="4"/>
  <c r="O3834" i="4"/>
  <c r="P3834" i="4"/>
  <c r="Q3834" i="4"/>
  <c r="R3834" i="4"/>
  <c r="S3834" i="4"/>
  <c r="T3834" i="4"/>
  <c r="B3833" i="4"/>
  <c r="C3833" i="4"/>
  <c r="D3833" i="4"/>
  <c r="J3833" i="4"/>
  <c r="K3833" i="4"/>
  <c r="L3833" i="4"/>
  <c r="M3833" i="4"/>
  <c r="N3833" i="4"/>
  <c r="O3833" i="4"/>
  <c r="P3833" i="4"/>
  <c r="Q3833" i="4"/>
  <c r="R3833" i="4"/>
  <c r="S3833" i="4"/>
  <c r="T3833" i="4"/>
  <c r="B3832" i="4"/>
  <c r="C3832" i="4"/>
  <c r="D3832" i="4"/>
  <c r="J3832" i="4"/>
  <c r="K3832" i="4"/>
  <c r="L3832" i="4"/>
  <c r="M3832" i="4"/>
  <c r="N3832" i="4"/>
  <c r="O3832" i="4"/>
  <c r="P3832" i="4"/>
  <c r="Q3832" i="4"/>
  <c r="R3832" i="4"/>
  <c r="S3832" i="4"/>
  <c r="T3832" i="4"/>
  <c r="B3831" i="4"/>
  <c r="C3831" i="4"/>
  <c r="D3831" i="4"/>
  <c r="J3831" i="4"/>
  <c r="K3831" i="4"/>
  <c r="L3831" i="4"/>
  <c r="M3831" i="4"/>
  <c r="N3831" i="4"/>
  <c r="O3831" i="4"/>
  <c r="P3831" i="4"/>
  <c r="Q3831" i="4"/>
  <c r="R3831" i="4"/>
  <c r="S3831" i="4"/>
  <c r="T3831" i="4"/>
  <c r="B3830" i="4"/>
  <c r="C3830" i="4"/>
  <c r="D3830" i="4"/>
  <c r="J3830" i="4"/>
  <c r="K3830" i="4"/>
  <c r="L3830" i="4"/>
  <c r="M3830" i="4"/>
  <c r="N3830" i="4"/>
  <c r="O3830" i="4"/>
  <c r="P3830" i="4"/>
  <c r="Q3830" i="4"/>
  <c r="R3830" i="4"/>
  <c r="S3830" i="4"/>
  <c r="T3830" i="4"/>
  <c r="B3829" i="4"/>
  <c r="C3829" i="4"/>
  <c r="D3829" i="4"/>
  <c r="J3829" i="4"/>
  <c r="K3829" i="4"/>
  <c r="L3829" i="4"/>
  <c r="M3829" i="4"/>
  <c r="N3829" i="4"/>
  <c r="O3829" i="4"/>
  <c r="P3829" i="4"/>
  <c r="Q3829" i="4"/>
  <c r="R3829" i="4"/>
  <c r="S3829" i="4"/>
  <c r="T3829" i="4"/>
  <c r="B3828" i="4"/>
  <c r="C3828" i="4"/>
  <c r="D3828" i="4"/>
  <c r="J3828" i="4"/>
  <c r="K3828" i="4"/>
  <c r="L3828" i="4"/>
  <c r="M3828" i="4"/>
  <c r="N3828" i="4"/>
  <c r="O3828" i="4"/>
  <c r="P3828" i="4"/>
  <c r="Q3828" i="4"/>
  <c r="R3828" i="4"/>
  <c r="S3828" i="4"/>
  <c r="T3828" i="4"/>
  <c r="B3827" i="4"/>
  <c r="C3827" i="4"/>
  <c r="D3827" i="4"/>
  <c r="J3827" i="4"/>
  <c r="K3827" i="4"/>
  <c r="L3827" i="4"/>
  <c r="M3827" i="4"/>
  <c r="N3827" i="4"/>
  <c r="O3827" i="4"/>
  <c r="P3827" i="4"/>
  <c r="Q3827" i="4"/>
  <c r="R3827" i="4"/>
  <c r="S3827" i="4"/>
  <c r="T3827" i="4"/>
  <c r="B3826" i="4"/>
  <c r="C3826" i="4"/>
  <c r="D3826" i="4"/>
  <c r="J3826" i="4"/>
  <c r="K3826" i="4"/>
  <c r="L3826" i="4"/>
  <c r="M3826" i="4"/>
  <c r="N3826" i="4"/>
  <c r="O3826" i="4"/>
  <c r="P3826" i="4"/>
  <c r="Q3826" i="4"/>
  <c r="R3826" i="4"/>
  <c r="S3826" i="4"/>
  <c r="T3826" i="4"/>
  <c r="B3825" i="4"/>
  <c r="C3825" i="4"/>
  <c r="D3825" i="4"/>
  <c r="J3825" i="4"/>
  <c r="K3825" i="4"/>
  <c r="L3825" i="4"/>
  <c r="M3825" i="4"/>
  <c r="N3825" i="4"/>
  <c r="O3825" i="4"/>
  <c r="P3825" i="4"/>
  <c r="Q3825" i="4"/>
  <c r="R3825" i="4"/>
  <c r="S3825" i="4"/>
  <c r="T3825" i="4"/>
  <c r="B3824" i="4"/>
  <c r="C3824" i="4"/>
  <c r="D3824" i="4"/>
  <c r="J3824" i="4"/>
  <c r="K3824" i="4"/>
  <c r="L3824" i="4"/>
  <c r="M3824" i="4"/>
  <c r="N3824" i="4"/>
  <c r="O3824" i="4"/>
  <c r="P3824" i="4"/>
  <c r="Q3824" i="4"/>
  <c r="R3824" i="4"/>
  <c r="S3824" i="4"/>
  <c r="T3824" i="4"/>
  <c r="B3823" i="4"/>
  <c r="C3823" i="4"/>
  <c r="D3823" i="4"/>
  <c r="J3823" i="4"/>
  <c r="K3823" i="4"/>
  <c r="L3823" i="4"/>
  <c r="M3823" i="4"/>
  <c r="N3823" i="4"/>
  <c r="O3823" i="4"/>
  <c r="P3823" i="4"/>
  <c r="Q3823" i="4"/>
  <c r="R3823" i="4"/>
  <c r="S3823" i="4"/>
  <c r="T3823" i="4"/>
  <c r="B3822" i="4"/>
  <c r="C3822" i="4"/>
  <c r="D3822" i="4"/>
  <c r="J3822" i="4"/>
  <c r="K3822" i="4"/>
  <c r="L3822" i="4"/>
  <c r="M3822" i="4"/>
  <c r="N3822" i="4"/>
  <c r="O3822" i="4"/>
  <c r="P3822" i="4"/>
  <c r="Q3822" i="4"/>
  <c r="R3822" i="4"/>
  <c r="S3822" i="4"/>
  <c r="T3822" i="4"/>
  <c r="B3821" i="4"/>
  <c r="C3821" i="4"/>
  <c r="D3821" i="4"/>
  <c r="J3821" i="4"/>
  <c r="K3821" i="4"/>
  <c r="L3821" i="4"/>
  <c r="M3821" i="4"/>
  <c r="N3821" i="4"/>
  <c r="O3821" i="4"/>
  <c r="P3821" i="4"/>
  <c r="Q3821" i="4"/>
  <c r="R3821" i="4"/>
  <c r="S3821" i="4"/>
  <c r="T3821" i="4"/>
  <c r="B3820" i="4"/>
  <c r="C3820" i="4"/>
  <c r="D3820" i="4"/>
  <c r="J3820" i="4"/>
  <c r="K3820" i="4"/>
  <c r="L3820" i="4"/>
  <c r="M3820" i="4"/>
  <c r="N3820" i="4"/>
  <c r="O3820" i="4"/>
  <c r="P3820" i="4"/>
  <c r="Q3820" i="4"/>
  <c r="R3820" i="4"/>
  <c r="S3820" i="4"/>
  <c r="T3820" i="4"/>
  <c r="B3819" i="4"/>
  <c r="C3819" i="4"/>
  <c r="D3819" i="4"/>
  <c r="J3819" i="4"/>
  <c r="K3819" i="4"/>
  <c r="L3819" i="4"/>
  <c r="M3819" i="4"/>
  <c r="N3819" i="4"/>
  <c r="O3819" i="4"/>
  <c r="P3819" i="4"/>
  <c r="Q3819" i="4"/>
  <c r="R3819" i="4"/>
  <c r="S3819" i="4"/>
  <c r="T3819" i="4"/>
  <c r="B3818" i="4"/>
  <c r="C3818" i="4"/>
  <c r="D3818" i="4"/>
  <c r="J3818" i="4"/>
  <c r="K3818" i="4"/>
  <c r="L3818" i="4"/>
  <c r="M3818" i="4"/>
  <c r="N3818" i="4"/>
  <c r="O3818" i="4"/>
  <c r="P3818" i="4"/>
  <c r="Q3818" i="4"/>
  <c r="R3818" i="4"/>
  <c r="S3818" i="4"/>
  <c r="T3818" i="4"/>
  <c r="B3817" i="4"/>
  <c r="C3817" i="4"/>
  <c r="D3817" i="4"/>
  <c r="J3817" i="4"/>
  <c r="K3817" i="4"/>
  <c r="L3817" i="4"/>
  <c r="M3817" i="4"/>
  <c r="N3817" i="4"/>
  <c r="O3817" i="4"/>
  <c r="P3817" i="4"/>
  <c r="Q3817" i="4"/>
  <c r="R3817" i="4"/>
  <c r="S3817" i="4"/>
  <c r="T3817" i="4"/>
  <c r="B3816" i="4"/>
  <c r="C3816" i="4"/>
  <c r="D3816" i="4"/>
  <c r="J3816" i="4"/>
  <c r="K3816" i="4"/>
  <c r="L3816" i="4"/>
  <c r="M3816" i="4"/>
  <c r="N3816" i="4"/>
  <c r="O3816" i="4"/>
  <c r="P3816" i="4"/>
  <c r="Q3816" i="4"/>
  <c r="R3816" i="4"/>
  <c r="S3816" i="4"/>
  <c r="T3816" i="4"/>
  <c r="B3815" i="4"/>
  <c r="C3815" i="4"/>
  <c r="D3815" i="4"/>
  <c r="J3815" i="4"/>
  <c r="K3815" i="4"/>
  <c r="L3815" i="4"/>
  <c r="M3815" i="4"/>
  <c r="N3815" i="4"/>
  <c r="O3815" i="4"/>
  <c r="P3815" i="4"/>
  <c r="Q3815" i="4"/>
  <c r="R3815" i="4"/>
  <c r="S3815" i="4"/>
  <c r="T3815" i="4"/>
  <c r="B3814" i="4"/>
  <c r="C3814" i="4"/>
  <c r="D3814" i="4"/>
  <c r="J3814" i="4"/>
  <c r="K3814" i="4"/>
  <c r="L3814" i="4"/>
  <c r="M3814" i="4"/>
  <c r="N3814" i="4"/>
  <c r="O3814" i="4"/>
  <c r="P3814" i="4"/>
  <c r="Q3814" i="4"/>
  <c r="R3814" i="4"/>
  <c r="S3814" i="4"/>
  <c r="T3814" i="4"/>
  <c r="B3813" i="4"/>
  <c r="C3813" i="4"/>
  <c r="D3813" i="4"/>
  <c r="J3813" i="4"/>
  <c r="K3813" i="4"/>
  <c r="L3813" i="4"/>
  <c r="M3813" i="4"/>
  <c r="N3813" i="4"/>
  <c r="O3813" i="4"/>
  <c r="P3813" i="4"/>
  <c r="Q3813" i="4"/>
  <c r="R3813" i="4"/>
  <c r="S3813" i="4"/>
  <c r="T3813" i="4"/>
  <c r="B3812" i="4"/>
  <c r="C3812" i="4"/>
  <c r="D3812" i="4"/>
  <c r="J3812" i="4"/>
  <c r="K3812" i="4"/>
  <c r="L3812" i="4"/>
  <c r="M3812" i="4"/>
  <c r="N3812" i="4"/>
  <c r="O3812" i="4"/>
  <c r="P3812" i="4"/>
  <c r="Q3812" i="4"/>
  <c r="R3812" i="4"/>
  <c r="S3812" i="4"/>
  <c r="T3812" i="4"/>
  <c r="B3811" i="4"/>
  <c r="C3811" i="4"/>
  <c r="D3811" i="4"/>
  <c r="J3811" i="4"/>
  <c r="K3811" i="4"/>
  <c r="L3811" i="4"/>
  <c r="M3811" i="4"/>
  <c r="N3811" i="4"/>
  <c r="O3811" i="4"/>
  <c r="P3811" i="4"/>
  <c r="Q3811" i="4"/>
  <c r="R3811" i="4"/>
  <c r="S3811" i="4"/>
  <c r="T3811" i="4"/>
  <c r="B3810" i="4"/>
  <c r="C3810" i="4"/>
  <c r="D3810" i="4"/>
  <c r="J3810" i="4"/>
  <c r="K3810" i="4"/>
  <c r="L3810" i="4"/>
  <c r="M3810" i="4"/>
  <c r="N3810" i="4"/>
  <c r="O3810" i="4"/>
  <c r="P3810" i="4"/>
  <c r="Q3810" i="4"/>
  <c r="R3810" i="4"/>
  <c r="S3810" i="4"/>
  <c r="T3810" i="4"/>
  <c r="B3809" i="4"/>
  <c r="C3809" i="4"/>
  <c r="D3809" i="4"/>
  <c r="J3809" i="4"/>
  <c r="K3809" i="4"/>
  <c r="L3809" i="4"/>
  <c r="M3809" i="4"/>
  <c r="N3809" i="4"/>
  <c r="O3809" i="4"/>
  <c r="P3809" i="4"/>
  <c r="Q3809" i="4"/>
  <c r="R3809" i="4"/>
  <c r="S3809" i="4"/>
  <c r="T3809" i="4"/>
  <c r="B3808" i="4"/>
  <c r="C3808" i="4"/>
  <c r="D3808" i="4"/>
  <c r="J3808" i="4"/>
  <c r="K3808" i="4"/>
  <c r="L3808" i="4"/>
  <c r="M3808" i="4"/>
  <c r="N3808" i="4"/>
  <c r="O3808" i="4"/>
  <c r="P3808" i="4"/>
  <c r="Q3808" i="4"/>
  <c r="R3808" i="4"/>
  <c r="S3808" i="4"/>
  <c r="T3808" i="4"/>
  <c r="B3807" i="4"/>
  <c r="C3807" i="4"/>
  <c r="D3807" i="4"/>
  <c r="J3807" i="4"/>
  <c r="K3807" i="4"/>
  <c r="L3807" i="4"/>
  <c r="M3807" i="4"/>
  <c r="N3807" i="4"/>
  <c r="O3807" i="4"/>
  <c r="P3807" i="4"/>
  <c r="Q3807" i="4"/>
  <c r="R3807" i="4"/>
  <c r="S3807" i="4"/>
  <c r="T3807" i="4"/>
  <c r="B3806" i="4"/>
  <c r="C3806" i="4"/>
  <c r="D3806" i="4"/>
  <c r="J3806" i="4"/>
  <c r="K3806" i="4"/>
  <c r="L3806" i="4"/>
  <c r="M3806" i="4"/>
  <c r="N3806" i="4"/>
  <c r="O3806" i="4"/>
  <c r="P3806" i="4"/>
  <c r="Q3806" i="4"/>
  <c r="R3806" i="4"/>
  <c r="S3806" i="4"/>
  <c r="T3806" i="4"/>
  <c r="B3805" i="4"/>
  <c r="C3805" i="4"/>
  <c r="D3805" i="4"/>
  <c r="J3805" i="4"/>
  <c r="K3805" i="4"/>
  <c r="L3805" i="4"/>
  <c r="M3805" i="4"/>
  <c r="N3805" i="4"/>
  <c r="O3805" i="4"/>
  <c r="P3805" i="4"/>
  <c r="Q3805" i="4"/>
  <c r="R3805" i="4"/>
  <c r="S3805" i="4"/>
  <c r="T3805" i="4"/>
  <c r="B3804" i="4"/>
  <c r="C3804" i="4"/>
  <c r="D3804" i="4"/>
  <c r="J3804" i="4"/>
  <c r="K3804" i="4"/>
  <c r="L3804" i="4"/>
  <c r="M3804" i="4"/>
  <c r="N3804" i="4"/>
  <c r="O3804" i="4"/>
  <c r="P3804" i="4"/>
  <c r="Q3804" i="4"/>
  <c r="R3804" i="4"/>
  <c r="S3804" i="4"/>
  <c r="T3804" i="4"/>
  <c r="B3803" i="4"/>
  <c r="C3803" i="4"/>
  <c r="D3803" i="4"/>
  <c r="J3803" i="4"/>
  <c r="K3803" i="4"/>
  <c r="L3803" i="4"/>
  <c r="M3803" i="4"/>
  <c r="N3803" i="4"/>
  <c r="O3803" i="4"/>
  <c r="P3803" i="4"/>
  <c r="Q3803" i="4"/>
  <c r="R3803" i="4"/>
  <c r="S3803" i="4"/>
  <c r="T3803" i="4"/>
  <c r="B3802" i="4"/>
  <c r="C3802" i="4"/>
  <c r="D3802" i="4"/>
  <c r="J3802" i="4"/>
  <c r="K3802" i="4"/>
  <c r="L3802" i="4"/>
  <c r="M3802" i="4"/>
  <c r="N3802" i="4"/>
  <c r="O3802" i="4"/>
  <c r="P3802" i="4"/>
  <c r="Q3802" i="4"/>
  <c r="R3802" i="4"/>
  <c r="S3802" i="4"/>
  <c r="T3802" i="4"/>
  <c r="B3801" i="4"/>
  <c r="C3801" i="4"/>
  <c r="D3801" i="4"/>
  <c r="J3801" i="4"/>
  <c r="K3801" i="4"/>
  <c r="L3801" i="4"/>
  <c r="M3801" i="4"/>
  <c r="N3801" i="4"/>
  <c r="O3801" i="4"/>
  <c r="P3801" i="4"/>
  <c r="Q3801" i="4"/>
  <c r="R3801" i="4"/>
  <c r="S3801" i="4"/>
  <c r="T3801" i="4"/>
  <c r="B3800" i="4"/>
  <c r="C3800" i="4"/>
  <c r="D3800" i="4"/>
  <c r="J3800" i="4"/>
  <c r="K3800" i="4"/>
  <c r="L3800" i="4"/>
  <c r="M3800" i="4"/>
  <c r="N3800" i="4"/>
  <c r="O3800" i="4"/>
  <c r="P3800" i="4"/>
  <c r="Q3800" i="4"/>
  <c r="R3800" i="4"/>
  <c r="S3800" i="4"/>
  <c r="T3800" i="4"/>
  <c r="B3799" i="4"/>
  <c r="C3799" i="4"/>
  <c r="D3799" i="4"/>
  <c r="J3799" i="4"/>
  <c r="K3799" i="4"/>
  <c r="L3799" i="4"/>
  <c r="M3799" i="4"/>
  <c r="N3799" i="4"/>
  <c r="O3799" i="4"/>
  <c r="P3799" i="4"/>
  <c r="Q3799" i="4"/>
  <c r="R3799" i="4"/>
  <c r="S3799" i="4"/>
  <c r="T3799" i="4"/>
  <c r="B3798" i="4"/>
  <c r="C3798" i="4"/>
  <c r="D3798" i="4"/>
  <c r="J3798" i="4"/>
  <c r="K3798" i="4"/>
  <c r="L3798" i="4"/>
  <c r="M3798" i="4"/>
  <c r="N3798" i="4"/>
  <c r="O3798" i="4"/>
  <c r="P3798" i="4"/>
  <c r="Q3798" i="4"/>
  <c r="R3798" i="4"/>
  <c r="S3798" i="4"/>
  <c r="T3798" i="4"/>
  <c r="B3797" i="4"/>
  <c r="C3797" i="4"/>
  <c r="D3797" i="4"/>
  <c r="J3797" i="4"/>
  <c r="K3797" i="4"/>
  <c r="L3797" i="4"/>
  <c r="M3797" i="4"/>
  <c r="N3797" i="4"/>
  <c r="O3797" i="4"/>
  <c r="P3797" i="4"/>
  <c r="Q3797" i="4"/>
  <c r="R3797" i="4"/>
  <c r="S3797" i="4"/>
  <c r="T3797" i="4"/>
  <c r="B3796" i="4"/>
  <c r="C3796" i="4"/>
  <c r="D3796" i="4"/>
  <c r="J3796" i="4"/>
  <c r="K3796" i="4"/>
  <c r="L3796" i="4"/>
  <c r="M3796" i="4"/>
  <c r="N3796" i="4"/>
  <c r="O3796" i="4"/>
  <c r="P3796" i="4"/>
  <c r="Q3796" i="4"/>
  <c r="R3796" i="4"/>
  <c r="S3796" i="4"/>
  <c r="T3796" i="4"/>
  <c r="B3795" i="4"/>
  <c r="C3795" i="4"/>
  <c r="D3795" i="4"/>
  <c r="J3795" i="4"/>
  <c r="K3795" i="4"/>
  <c r="L3795" i="4"/>
  <c r="M3795" i="4"/>
  <c r="N3795" i="4"/>
  <c r="O3795" i="4"/>
  <c r="P3795" i="4"/>
  <c r="Q3795" i="4"/>
  <c r="R3795" i="4"/>
  <c r="S3795" i="4"/>
  <c r="T3795" i="4"/>
  <c r="B3794" i="4"/>
  <c r="C3794" i="4"/>
  <c r="D3794" i="4"/>
  <c r="J3794" i="4"/>
  <c r="K3794" i="4"/>
  <c r="L3794" i="4"/>
  <c r="M3794" i="4"/>
  <c r="N3794" i="4"/>
  <c r="O3794" i="4"/>
  <c r="P3794" i="4"/>
  <c r="Q3794" i="4"/>
  <c r="R3794" i="4"/>
  <c r="S3794" i="4"/>
  <c r="T3794" i="4"/>
  <c r="B3793" i="4"/>
  <c r="C3793" i="4"/>
  <c r="D3793" i="4"/>
  <c r="J3793" i="4"/>
  <c r="K3793" i="4"/>
  <c r="L3793" i="4"/>
  <c r="M3793" i="4"/>
  <c r="N3793" i="4"/>
  <c r="O3793" i="4"/>
  <c r="P3793" i="4"/>
  <c r="Q3793" i="4"/>
  <c r="R3793" i="4"/>
  <c r="S3793" i="4"/>
  <c r="T3793" i="4"/>
  <c r="B3792" i="4"/>
  <c r="C3792" i="4"/>
  <c r="D3792" i="4"/>
  <c r="J3792" i="4"/>
  <c r="K3792" i="4"/>
  <c r="L3792" i="4"/>
  <c r="M3792" i="4"/>
  <c r="N3792" i="4"/>
  <c r="O3792" i="4"/>
  <c r="P3792" i="4"/>
  <c r="Q3792" i="4"/>
  <c r="R3792" i="4"/>
  <c r="S3792" i="4"/>
  <c r="T3792" i="4"/>
  <c r="B3791" i="4"/>
  <c r="C3791" i="4"/>
  <c r="D3791" i="4"/>
  <c r="J3791" i="4"/>
  <c r="K3791" i="4"/>
  <c r="L3791" i="4"/>
  <c r="M3791" i="4"/>
  <c r="N3791" i="4"/>
  <c r="O3791" i="4"/>
  <c r="P3791" i="4"/>
  <c r="Q3791" i="4"/>
  <c r="R3791" i="4"/>
  <c r="S3791" i="4"/>
  <c r="T3791" i="4"/>
  <c r="B3790" i="4"/>
  <c r="C3790" i="4"/>
  <c r="D3790" i="4"/>
  <c r="J3790" i="4"/>
  <c r="K3790" i="4"/>
  <c r="L3790" i="4"/>
  <c r="M3790" i="4"/>
  <c r="N3790" i="4"/>
  <c r="O3790" i="4"/>
  <c r="P3790" i="4"/>
  <c r="Q3790" i="4"/>
  <c r="R3790" i="4"/>
  <c r="S3790" i="4"/>
  <c r="T3790" i="4"/>
  <c r="B3789" i="4"/>
  <c r="C3789" i="4"/>
  <c r="D3789" i="4"/>
  <c r="J3789" i="4"/>
  <c r="K3789" i="4"/>
  <c r="L3789" i="4"/>
  <c r="M3789" i="4"/>
  <c r="N3789" i="4"/>
  <c r="O3789" i="4"/>
  <c r="P3789" i="4"/>
  <c r="Q3789" i="4"/>
  <c r="R3789" i="4"/>
  <c r="S3789" i="4"/>
  <c r="T3789" i="4"/>
  <c r="B3788" i="4"/>
  <c r="C3788" i="4"/>
  <c r="D3788" i="4"/>
  <c r="J3788" i="4"/>
  <c r="K3788" i="4"/>
  <c r="L3788" i="4"/>
  <c r="M3788" i="4"/>
  <c r="N3788" i="4"/>
  <c r="O3788" i="4"/>
  <c r="P3788" i="4"/>
  <c r="Q3788" i="4"/>
  <c r="R3788" i="4"/>
  <c r="S3788" i="4"/>
  <c r="T3788" i="4"/>
  <c r="B3787" i="4"/>
  <c r="C3787" i="4"/>
  <c r="D3787" i="4"/>
  <c r="J3787" i="4"/>
  <c r="K3787" i="4"/>
  <c r="L3787" i="4"/>
  <c r="M3787" i="4"/>
  <c r="N3787" i="4"/>
  <c r="O3787" i="4"/>
  <c r="P3787" i="4"/>
  <c r="Q3787" i="4"/>
  <c r="R3787" i="4"/>
  <c r="S3787" i="4"/>
  <c r="T3787" i="4"/>
  <c r="B3786" i="4"/>
  <c r="C3786" i="4"/>
  <c r="D3786" i="4"/>
  <c r="J3786" i="4"/>
  <c r="K3786" i="4"/>
  <c r="L3786" i="4"/>
  <c r="M3786" i="4"/>
  <c r="N3786" i="4"/>
  <c r="O3786" i="4"/>
  <c r="P3786" i="4"/>
  <c r="Q3786" i="4"/>
  <c r="R3786" i="4"/>
  <c r="S3786" i="4"/>
  <c r="T3786" i="4"/>
  <c r="B3785" i="4"/>
  <c r="C3785" i="4"/>
  <c r="D3785" i="4"/>
  <c r="J3785" i="4"/>
  <c r="K3785" i="4"/>
  <c r="L3785" i="4"/>
  <c r="M3785" i="4"/>
  <c r="N3785" i="4"/>
  <c r="O3785" i="4"/>
  <c r="P3785" i="4"/>
  <c r="Q3785" i="4"/>
  <c r="R3785" i="4"/>
  <c r="S3785" i="4"/>
  <c r="T3785" i="4"/>
  <c r="B3784" i="4"/>
  <c r="C3784" i="4"/>
  <c r="D3784" i="4"/>
  <c r="J3784" i="4"/>
  <c r="K3784" i="4"/>
  <c r="L3784" i="4"/>
  <c r="M3784" i="4"/>
  <c r="N3784" i="4"/>
  <c r="O3784" i="4"/>
  <c r="P3784" i="4"/>
  <c r="Q3784" i="4"/>
  <c r="R3784" i="4"/>
  <c r="S3784" i="4"/>
  <c r="T3784" i="4"/>
  <c r="B3783" i="4"/>
  <c r="C3783" i="4"/>
  <c r="D3783" i="4"/>
  <c r="J3783" i="4"/>
  <c r="K3783" i="4"/>
  <c r="L3783" i="4"/>
  <c r="M3783" i="4"/>
  <c r="N3783" i="4"/>
  <c r="O3783" i="4"/>
  <c r="P3783" i="4"/>
  <c r="Q3783" i="4"/>
  <c r="R3783" i="4"/>
  <c r="S3783" i="4"/>
  <c r="T3783" i="4"/>
  <c r="B3782" i="4"/>
  <c r="C3782" i="4"/>
  <c r="D3782" i="4"/>
  <c r="J3782" i="4"/>
  <c r="K3782" i="4"/>
  <c r="L3782" i="4"/>
  <c r="M3782" i="4"/>
  <c r="N3782" i="4"/>
  <c r="O3782" i="4"/>
  <c r="P3782" i="4"/>
  <c r="Q3782" i="4"/>
  <c r="R3782" i="4"/>
  <c r="S3782" i="4"/>
  <c r="T3782" i="4"/>
  <c r="B3780" i="4"/>
  <c r="C3780" i="4"/>
  <c r="D3780" i="4"/>
  <c r="J3780" i="4"/>
  <c r="K3780" i="4"/>
  <c r="L3780" i="4"/>
  <c r="M3780" i="4"/>
  <c r="N3780" i="4"/>
  <c r="O3780" i="4"/>
  <c r="P3780" i="4"/>
  <c r="Q3780" i="4"/>
  <c r="R3780" i="4"/>
  <c r="S3780" i="4"/>
  <c r="T3780" i="4"/>
  <c r="B3779" i="4"/>
  <c r="C3779" i="4"/>
  <c r="D3779" i="4"/>
  <c r="J3779" i="4"/>
  <c r="K3779" i="4"/>
  <c r="L3779" i="4"/>
  <c r="M3779" i="4"/>
  <c r="N3779" i="4"/>
  <c r="O3779" i="4"/>
  <c r="P3779" i="4"/>
  <c r="Q3779" i="4"/>
  <c r="R3779" i="4"/>
  <c r="S3779" i="4"/>
  <c r="T3779" i="4"/>
  <c r="B3778" i="4"/>
  <c r="C3778" i="4"/>
  <c r="D3778" i="4"/>
  <c r="J3778" i="4"/>
  <c r="K3778" i="4"/>
  <c r="L3778" i="4"/>
  <c r="M3778" i="4"/>
  <c r="N3778" i="4"/>
  <c r="O3778" i="4"/>
  <c r="P3778" i="4"/>
  <c r="Q3778" i="4"/>
  <c r="R3778" i="4"/>
  <c r="S3778" i="4"/>
  <c r="T3778" i="4"/>
  <c r="B3777" i="4"/>
  <c r="C3777" i="4"/>
  <c r="D3777" i="4"/>
  <c r="J3777" i="4"/>
  <c r="K3777" i="4"/>
  <c r="L3777" i="4"/>
  <c r="M3777" i="4"/>
  <c r="N3777" i="4"/>
  <c r="O3777" i="4"/>
  <c r="P3777" i="4"/>
  <c r="Q3777" i="4"/>
  <c r="R3777" i="4"/>
  <c r="S3777" i="4"/>
  <c r="T3777" i="4"/>
  <c r="B3776" i="4"/>
  <c r="C3776" i="4"/>
  <c r="D3776" i="4"/>
  <c r="J3776" i="4"/>
  <c r="K3776" i="4"/>
  <c r="L3776" i="4"/>
  <c r="M3776" i="4"/>
  <c r="N3776" i="4"/>
  <c r="O3776" i="4"/>
  <c r="P3776" i="4"/>
  <c r="Q3776" i="4"/>
  <c r="R3776" i="4"/>
  <c r="S3776" i="4"/>
  <c r="T3776" i="4"/>
  <c r="B3775" i="4"/>
  <c r="C3775" i="4"/>
  <c r="D3775" i="4"/>
  <c r="J3775" i="4"/>
  <c r="K3775" i="4"/>
  <c r="L3775" i="4"/>
  <c r="M3775" i="4"/>
  <c r="N3775" i="4"/>
  <c r="O3775" i="4"/>
  <c r="P3775" i="4"/>
  <c r="Q3775" i="4"/>
  <c r="R3775" i="4"/>
  <c r="S3775" i="4"/>
  <c r="T3775" i="4"/>
  <c r="B3774" i="4"/>
  <c r="C3774" i="4"/>
  <c r="D3774" i="4"/>
  <c r="J3774" i="4"/>
  <c r="K3774" i="4"/>
  <c r="L3774" i="4"/>
  <c r="M3774" i="4"/>
  <c r="N3774" i="4"/>
  <c r="O3774" i="4"/>
  <c r="P3774" i="4"/>
  <c r="Q3774" i="4"/>
  <c r="R3774" i="4"/>
  <c r="S3774" i="4"/>
  <c r="T3774" i="4"/>
  <c r="B3773" i="4"/>
  <c r="C3773" i="4"/>
  <c r="D3773" i="4"/>
  <c r="J3773" i="4"/>
  <c r="K3773" i="4"/>
  <c r="L3773" i="4"/>
  <c r="M3773" i="4"/>
  <c r="N3773" i="4"/>
  <c r="O3773" i="4"/>
  <c r="P3773" i="4"/>
  <c r="Q3773" i="4"/>
  <c r="R3773" i="4"/>
  <c r="S3773" i="4"/>
  <c r="T3773" i="4"/>
  <c r="B3772" i="4"/>
  <c r="C3772" i="4"/>
  <c r="D3772" i="4"/>
  <c r="J3772" i="4"/>
  <c r="K3772" i="4"/>
  <c r="L3772" i="4"/>
  <c r="M3772" i="4"/>
  <c r="N3772" i="4"/>
  <c r="O3772" i="4"/>
  <c r="P3772" i="4"/>
  <c r="Q3772" i="4"/>
  <c r="R3772" i="4"/>
  <c r="S3772" i="4"/>
  <c r="T3772" i="4"/>
  <c r="B3771" i="4"/>
  <c r="C3771" i="4"/>
  <c r="D3771" i="4"/>
  <c r="J3771" i="4"/>
  <c r="K3771" i="4"/>
  <c r="L3771" i="4"/>
  <c r="M3771" i="4"/>
  <c r="N3771" i="4"/>
  <c r="O3771" i="4"/>
  <c r="P3771" i="4"/>
  <c r="Q3771" i="4"/>
  <c r="R3771" i="4"/>
  <c r="S3771" i="4"/>
  <c r="T3771" i="4"/>
  <c r="B3770" i="4"/>
  <c r="C3770" i="4"/>
  <c r="D3770" i="4"/>
  <c r="J3770" i="4"/>
  <c r="K3770" i="4"/>
  <c r="L3770" i="4"/>
  <c r="M3770" i="4"/>
  <c r="N3770" i="4"/>
  <c r="O3770" i="4"/>
  <c r="P3770" i="4"/>
  <c r="Q3770" i="4"/>
  <c r="R3770" i="4"/>
  <c r="S3770" i="4"/>
  <c r="T3770" i="4"/>
  <c r="B3769" i="4"/>
  <c r="C3769" i="4"/>
  <c r="D3769" i="4"/>
  <c r="J3769" i="4"/>
  <c r="K3769" i="4"/>
  <c r="L3769" i="4"/>
  <c r="M3769" i="4"/>
  <c r="N3769" i="4"/>
  <c r="O3769" i="4"/>
  <c r="P3769" i="4"/>
  <c r="Q3769" i="4"/>
  <c r="R3769" i="4"/>
  <c r="S3769" i="4"/>
  <c r="T3769" i="4"/>
  <c r="B3768" i="4"/>
  <c r="C3768" i="4"/>
  <c r="D3768" i="4"/>
  <c r="J3768" i="4"/>
  <c r="K3768" i="4"/>
  <c r="L3768" i="4"/>
  <c r="M3768" i="4"/>
  <c r="N3768" i="4"/>
  <c r="O3768" i="4"/>
  <c r="P3768" i="4"/>
  <c r="Q3768" i="4"/>
  <c r="R3768" i="4"/>
  <c r="S3768" i="4"/>
  <c r="T3768" i="4"/>
  <c r="B3767" i="4"/>
  <c r="C3767" i="4"/>
  <c r="D3767" i="4"/>
  <c r="J3767" i="4"/>
  <c r="K3767" i="4"/>
  <c r="L3767" i="4"/>
  <c r="M3767" i="4"/>
  <c r="N3767" i="4"/>
  <c r="O3767" i="4"/>
  <c r="P3767" i="4"/>
  <c r="Q3767" i="4"/>
  <c r="R3767" i="4"/>
  <c r="S3767" i="4"/>
  <c r="T3767" i="4"/>
  <c r="B3766" i="4"/>
  <c r="C3766" i="4"/>
  <c r="D3766" i="4"/>
  <c r="J3766" i="4"/>
  <c r="K3766" i="4"/>
  <c r="L3766" i="4"/>
  <c r="M3766" i="4"/>
  <c r="N3766" i="4"/>
  <c r="O3766" i="4"/>
  <c r="P3766" i="4"/>
  <c r="Q3766" i="4"/>
  <c r="R3766" i="4"/>
  <c r="S3766" i="4"/>
  <c r="T3766" i="4"/>
  <c r="B3765" i="4"/>
  <c r="C3765" i="4"/>
  <c r="D3765" i="4"/>
  <c r="J3765" i="4"/>
  <c r="K3765" i="4"/>
  <c r="L3765" i="4"/>
  <c r="M3765" i="4"/>
  <c r="N3765" i="4"/>
  <c r="O3765" i="4"/>
  <c r="P3765" i="4"/>
  <c r="Q3765" i="4"/>
  <c r="R3765" i="4"/>
  <c r="S3765" i="4"/>
  <c r="T3765" i="4"/>
  <c r="B3764" i="4"/>
  <c r="C3764" i="4"/>
  <c r="D3764" i="4"/>
  <c r="J3764" i="4"/>
  <c r="K3764" i="4"/>
  <c r="L3764" i="4"/>
  <c r="M3764" i="4"/>
  <c r="N3764" i="4"/>
  <c r="O3764" i="4"/>
  <c r="P3764" i="4"/>
  <c r="Q3764" i="4"/>
  <c r="R3764" i="4"/>
  <c r="S3764" i="4"/>
  <c r="T3764" i="4"/>
  <c r="B3763" i="4"/>
  <c r="C3763" i="4"/>
  <c r="D3763" i="4"/>
  <c r="J3763" i="4"/>
  <c r="K3763" i="4"/>
  <c r="L3763" i="4"/>
  <c r="M3763" i="4"/>
  <c r="N3763" i="4"/>
  <c r="O3763" i="4"/>
  <c r="P3763" i="4"/>
  <c r="Q3763" i="4"/>
  <c r="R3763" i="4"/>
  <c r="S3763" i="4"/>
  <c r="T3763" i="4"/>
  <c r="B3762" i="4"/>
  <c r="C3762" i="4"/>
  <c r="D3762" i="4"/>
  <c r="J3762" i="4"/>
  <c r="K3762" i="4"/>
  <c r="L3762" i="4"/>
  <c r="M3762" i="4"/>
  <c r="N3762" i="4"/>
  <c r="O3762" i="4"/>
  <c r="P3762" i="4"/>
  <c r="Q3762" i="4"/>
  <c r="R3762" i="4"/>
  <c r="S3762" i="4"/>
  <c r="T3762" i="4"/>
  <c r="B3761" i="4"/>
  <c r="C3761" i="4"/>
  <c r="D3761" i="4"/>
  <c r="J3761" i="4"/>
  <c r="K3761" i="4"/>
  <c r="L3761" i="4"/>
  <c r="M3761" i="4"/>
  <c r="N3761" i="4"/>
  <c r="O3761" i="4"/>
  <c r="P3761" i="4"/>
  <c r="Q3761" i="4"/>
  <c r="R3761" i="4"/>
  <c r="S3761" i="4"/>
  <c r="T3761" i="4"/>
  <c r="B3760" i="4"/>
  <c r="C3760" i="4"/>
  <c r="D3760" i="4"/>
  <c r="J3760" i="4"/>
  <c r="K3760" i="4"/>
  <c r="L3760" i="4"/>
  <c r="M3760" i="4"/>
  <c r="N3760" i="4"/>
  <c r="O3760" i="4"/>
  <c r="P3760" i="4"/>
  <c r="Q3760" i="4"/>
  <c r="R3760" i="4"/>
  <c r="S3760" i="4"/>
  <c r="T3760" i="4"/>
  <c r="B3759" i="4"/>
  <c r="C3759" i="4"/>
  <c r="D3759" i="4"/>
  <c r="J3759" i="4"/>
  <c r="K3759" i="4"/>
  <c r="L3759" i="4"/>
  <c r="M3759" i="4"/>
  <c r="N3759" i="4"/>
  <c r="O3759" i="4"/>
  <c r="P3759" i="4"/>
  <c r="Q3759" i="4"/>
  <c r="R3759" i="4"/>
  <c r="S3759" i="4"/>
  <c r="T3759" i="4"/>
  <c r="B3758" i="4"/>
  <c r="C3758" i="4"/>
  <c r="D3758" i="4"/>
  <c r="J3758" i="4"/>
  <c r="K3758" i="4"/>
  <c r="L3758" i="4"/>
  <c r="M3758" i="4"/>
  <c r="N3758" i="4"/>
  <c r="O3758" i="4"/>
  <c r="P3758" i="4"/>
  <c r="Q3758" i="4"/>
  <c r="R3758" i="4"/>
  <c r="S3758" i="4"/>
  <c r="T3758" i="4"/>
  <c r="B3757" i="4"/>
  <c r="C3757" i="4"/>
  <c r="D3757" i="4"/>
  <c r="J3757" i="4"/>
  <c r="K3757" i="4"/>
  <c r="L3757" i="4"/>
  <c r="M3757" i="4"/>
  <c r="N3757" i="4"/>
  <c r="O3757" i="4"/>
  <c r="P3757" i="4"/>
  <c r="Q3757" i="4"/>
  <c r="R3757" i="4"/>
  <c r="S3757" i="4"/>
  <c r="T3757" i="4"/>
  <c r="B3756" i="4"/>
  <c r="C3756" i="4"/>
  <c r="D3756" i="4"/>
  <c r="J3756" i="4"/>
  <c r="K3756" i="4"/>
  <c r="L3756" i="4"/>
  <c r="M3756" i="4"/>
  <c r="N3756" i="4"/>
  <c r="O3756" i="4"/>
  <c r="P3756" i="4"/>
  <c r="Q3756" i="4"/>
  <c r="R3756" i="4"/>
  <c r="S3756" i="4"/>
  <c r="T3756" i="4"/>
  <c r="B3754" i="4"/>
  <c r="C3754" i="4"/>
  <c r="D3754" i="4"/>
  <c r="J3754" i="4"/>
  <c r="K3754" i="4"/>
  <c r="L3754" i="4"/>
  <c r="M3754" i="4"/>
  <c r="N3754" i="4"/>
  <c r="O3754" i="4"/>
  <c r="P3754" i="4"/>
  <c r="Q3754" i="4"/>
  <c r="R3754" i="4"/>
  <c r="S3754" i="4"/>
  <c r="T3754" i="4"/>
  <c r="B3753" i="4"/>
  <c r="C3753" i="4"/>
  <c r="D3753" i="4"/>
  <c r="J3753" i="4"/>
  <c r="K3753" i="4"/>
  <c r="L3753" i="4"/>
  <c r="M3753" i="4"/>
  <c r="N3753" i="4"/>
  <c r="O3753" i="4"/>
  <c r="P3753" i="4"/>
  <c r="Q3753" i="4"/>
  <c r="R3753" i="4"/>
  <c r="S3753" i="4"/>
  <c r="T3753" i="4"/>
  <c r="B3752" i="4"/>
  <c r="C3752" i="4"/>
  <c r="D3752" i="4"/>
  <c r="J3752" i="4"/>
  <c r="K3752" i="4"/>
  <c r="L3752" i="4"/>
  <c r="M3752" i="4"/>
  <c r="N3752" i="4"/>
  <c r="O3752" i="4"/>
  <c r="P3752" i="4"/>
  <c r="Q3752" i="4"/>
  <c r="R3752" i="4"/>
  <c r="S3752" i="4"/>
  <c r="T3752" i="4"/>
  <c r="B3751" i="4"/>
  <c r="C3751" i="4"/>
  <c r="D3751" i="4"/>
  <c r="J3751" i="4"/>
  <c r="K3751" i="4"/>
  <c r="L3751" i="4"/>
  <c r="M3751" i="4"/>
  <c r="N3751" i="4"/>
  <c r="O3751" i="4"/>
  <c r="P3751" i="4"/>
  <c r="Q3751" i="4"/>
  <c r="R3751" i="4"/>
  <c r="S3751" i="4"/>
  <c r="T3751" i="4"/>
  <c r="B3750" i="4"/>
  <c r="C3750" i="4"/>
  <c r="D3750" i="4"/>
  <c r="J3750" i="4"/>
  <c r="K3750" i="4"/>
  <c r="L3750" i="4"/>
  <c r="M3750" i="4"/>
  <c r="N3750" i="4"/>
  <c r="O3750" i="4"/>
  <c r="P3750" i="4"/>
  <c r="Q3750" i="4"/>
  <c r="R3750" i="4"/>
  <c r="S3750" i="4"/>
  <c r="T3750" i="4"/>
  <c r="B3749" i="4"/>
  <c r="C3749" i="4"/>
  <c r="D3749" i="4"/>
  <c r="J3749" i="4"/>
  <c r="K3749" i="4"/>
  <c r="L3749" i="4"/>
  <c r="M3749" i="4"/>
  <c r="N3749" i="4"/>
  <c r="O3749" i="4"/>
  <c r="P3749" i="4"/>
  <c r="Q3749" i="4"/>
  <c r="R3749" i="4"/>
  <c r="S3749" i="4"/>
  <c r="T3749" i="4"/>
  <c r="B3748" i="4"/>
  <c r="C3748" i="4"/>
  <c r="D3748" i="4"/>
  <c r="J3748" i="4"/>
  <c r="K3748" i="4"/>
  <c r="L3748" i="4"/>
  <c r="M3748" i="4"/>
  <c r="N3748" i="4"/>
  <c r="O3748" i="4"/>
  <c r="P3748" i="4"/>
  <c r="Q3748" i="4"/>
  <c r="R3748" i="4"/>
  <c r="S3748" i="4"/>
  <c r="T3748" i="4"/>
  <c r="B3747" i="4"/>
  <c r="C3747" i="4"/>
  <c r="D3747" i="4"/>
  <c r="J3747" i="4"/>
  <c r="K3747" i="4"/>
  <c r="L3747" i="4"/>
  <c r="M3747" i="4"/>
  <c r="N3747" i="4"/>
  <c r="O3747" i="4"/>
  <c r="P3747" i="4"/>
  <c r="Q3747" i="4"/>
  <c r="R3747" i="4"/>
  <c r="S3747" i="4"/>
  <c r="T3747" i="4"/>
  <c r="B3746" i="4"/>
  <c r="C3746" i="4"/>
  <c r="D3746" i="4"/>
  <c r="J3746" i="4"/>
  <c r="K3746" i="4"/>
  <c r="L3746" i="4"/>
  <c r="M3746" i="4"/>
  <c r="N3746" i="4"/>
  <c r="O3746" i="4"/>
  <c r="P3746" i="4"/>
  <c r="Q3746" i="4"/>
  <c r="R3746" i="4"/>
  <c r="S3746" i="4"/>
  <c r="T3746" i="4"/>
  <c r="B3745" i="4"/>
  <c r="C3745" i="4"/>
  <c r="D3745" i="4"/>
  <c r="J3745" i="4"/>
  <c r="K3745" i="4"/>
  <c r="L3745" i="4"/>
  <c r="M3745" i="4"/>
  <c r="N3745" i="4"/>
  <c r="O3745" i="4"/>
  <c r="P3745" i="4"/>
  <c r="Q3745" i="4"/>
  <c r="R3745" i="4"/>
  <c r="S3745" i="4"/>
  <c r="T3745" i="4"/>
  <c r="B3744" i="4"/>
  <c r="C3744" i="4"/>
  <c r="D3744" i="4"/>
  <c r="J3744" i="4"/>
  <c r="K3744" i="4"/>
  <c r="L3744" i="4"/>
  <c r="M3744" i="4"/>
  <c r="N3744" i="4"/>
  <c r="O3744" i="4"/>
  <c r="P3744" i="4"/>
  <c r="Q3744" i="4"/>
  <c r="R3744" i="4"/>
  <c r="S3744" i="4"/>
  <c r="T3744" i="4"/>
  <c r="B3743" i="4"/>
  <c r="C3743" i="4"/>
  <c r="D3743" i="4"/>
  <c r="J3743" i="4"/>
  <c r="K3743" i="4"/>
  <c r="L3743" i="4"/>
  <c r="M3743" i="4"/>
  <c r="N3743" i="4"/>
  <c r="O3743" i="4"/>
  <c r="P3743" i="4"/>
  <c r="Q3743" i="4"/>
  <c r="R3743" i="4"/>
  <c r="S3743" i="4"/>
  <c r="T3743" i="4"/>
  <c r="B3742" i="4"/>
  <c r="C3742" i="4"/>
  <c r="D3742" i="4"/>
  <c r="J3742" i="4"/>
  <c r="K3742" i="4"/>
  <c r="L3742" i="4"/>
  <c r="M3742" i="4"/>
  <c r="N3742" i="4"/>
  <c r="O3742" i="4"/>
  <c r="P3742" i="4"/>
  <c r="Q3742" i="4"/>
  <c r="R3742" i="4"/>
  <c r="S3742" i="4"/>
  <c r="T3742" i="4"/>
  <c r="B3741" i="4"/>
  <c r="C3741" i="4"/>
  <c r="D3741" i="4"/>
  <c r="J3741" i="4"/>
  <c r="K3741" i="4"/>
  <c r="L3741" i="4"/>
  <c r="M3741" i="4"/>
  <c r="N3741" i="4"/>
  <c r="O3741" i="4"/>
  <c r="P3741" i="4"/>
  <c r="Q3741" i="4"/>
  <c r="R3741" i="4"/>
  <c r="S3741" i="4"/>
  <c r="T3741" i="4"/>
  <c r="B3740" i="4"/>
  <c r="C3740" i="4"/>
  <c r="D3740" i="4"/>
  <c r="J3740" i="4"/>
  <c r="K3740" i="4"/>
  <c r="L3740" i="4"/>
  <c r="M3740" i="4"/>
  <c r="N3740" i="4"/>
  <c r="O3740" i="4"/>
  <c r="P3740" i="4"/>
  <c r="Q3740" i="4"/>
  <c r="R3740" i="4"/>
  <c r="S3740" i="4"/>
  <c r="T3740" i="4"/>
  <c r="B3739" i="4"/>
  <c r="C3739" i="4"/>
  <c r="D3739" i="4"/>
  <c r="J3739" i="4"/>
  <c r="K3739" i="4"/>
  <c r="L3739" i="4"/>
  <c r="M3739" i="4"/>
  <c r="N3739" i="4"/>
  <c r="O3739" i="4"/>
  <c r="P3739" i="4"/>
  <c r="Q3739" i="4"/>
  <c r="R3739" i="4"/>
  <c r="S3739" i="4"/>
  <c r="T3739" i="4"/>
  <c r="B3738" i="4"/>
  <c r="C3738" i="4"/>
  <c r="D3738" i="4"/>
  <c r="J3738" i="4"/>
  <c r="K3738" i="4"/>
  <c r="L3738" i="4"/>
  <c r="M3738" i="4"/>
  <c r="N3738" i="4"/>
  <c r="O3738" i="4"/>
  <c r="P3738" i="4"/>
  <c r="Q3738" i="4"/>
  <c r="R3738" i="4"/>
  <c r="S3738" i="4"/>
  <c r="T3738" i="4"/>
  <c r="B3737" i="4"/>
  <c r="C3737" i="4"/>
  <c r="D3737" i="4"/>
  <c r="J3737" i="4"/>
  <c r="K3737" i="4"/>
  <c r="L3737" i="4"/>
  <c r="M3737" i="4"/>
  <c r="N3737" i="4"/>
  <c r="O3737" i="4"/>
  <c r="P3737" i="4"/>
  <c r="Q3737" i="4"/>
  <c r="R3737" i="4"/>
  <c r="S3737" i="4"/>
  <c r="T3737" i="4"/>
  <c r="B3736" i="4"/>
  <c r="C3736" i="4"/>
  <c r="D3736" i="4"/>
  <c r="J3736" i="4"/>
  <c r="K3736" i="4"/>
  <c r="L3736" i="4"/>
  <c r="M3736" i="4"/>
  <c r="N3736" i="4"/>
  <c r="O3736" i="4"/>
  <c r="P3736" i="4"/>
  <c r="Q3736" i="4"/>
  <c r="R3736" i="4"/>
  <c r="S3736" i="4"/>
  <c r="T3736" i="4"/>
  <c r="B3735" i="4"/>
  <c r="C3735" i="4"/>
  <c r="D3735" i="4"/>
  <c r="J3735" i="4"/>
  <c r="K3735" i="4"/>
  <c r="L3735" i="4"/>
  <c r="M3735" i="4"/>
  <c r="N3735" i="4"/>
  <c r="O3735" i="4"/>
  <c r="P3735" i="4"/>
  <c r="Q3735" i="4"/>
  <c r="R3735" i="4"/>
  <c r="S3735" i="4"/>
  <c r="T3735" i="4"/>
  <c r="B3734" i="4"/>
  <c r="C3734" i="4"/>
  <c r="D3734" i="4"/>
  <c r="J3734" i="4"/>
  <c r="K3734" i="4"/>
  <c r="L3734" i="4"/>
  <c r="M3734" i="4"/>
  <c r="N3734" i="4"/>
  <c r="O3734" i="4"/>
  <c r="P3734" i="4"/>
  <c r="Q3734" i="4"/>
  <c r="R3734" i="4"/>
  <c r="S3734" i="4"/>
  <c r="T3734" i="4"/>
  <c r="B3733" i="4"/>
  <c r="C3733" i="4"/>
  <c r="D3733" i="4"/>
  <c r="J3733" i="4"/>
  <c r="K3733" i="4"/>
  <c r="L3733" i="4"/>
  <c r="M3733" i="4"/>
  <c r="N3733" i="4"/>
  <c r="O3733" i="4"/>
  <c r="P3733" i="4"/>
  <c r="Q3733" i="4"/>
  <c r="R3733" i="4"/>
  <c r="S3733" i="4"/>
  <c r="T3733" i="4"/>
  <c r="B3732" i="4"/>
  <c r="C3732" i="4"/>
  <c r="D3732" i="4"/>
  <c r="J3732" i="4"/>
  <c r="K3732" i="4"/>
  <c r="L3732" i="4"/>
  <c r="M3732" i="4"/>
  <c r="N3732" i="4"/>
  <c r="O3732" i="4"/>
  <c r="P3732" i="4"/>
  <c r="Q3732" i="4"/>
  <c r="R3732" i="4"/>
  <c r="S3732" i="4"/>
  <c r="T3732" i="4"/>
  <c r="B3731" i="4"/>
  <c r="C3731" i="4"/>
  <c r="D3731" i="4"/>
  <c r="J3731" i="4"/>
  <c r="K3731" i="4"/>
  <c r="L3731" i="4"/>
  <c r="M3731" i="4"/>
  <c r="N3731" i="4"/>
  <c r="O3731" i="4"/>
  <c r="P3731" i="4"/>
  <c r="Q3731" i="4"/>
  <c r="R3731" i="4"/>
  <c r="S3731" i="4"/>
  <c r="T3731" i="4"/>
  <c r="I22" i="6"/>
  <c r="J22" i="6"/>
  <c r="K412" i="2"/>
  <c r="L412" i="2"/>
  <c r="M412" i="2"/>
  <c r="I13" i="5"/>
  <c r="J13" i="5"/>
  <c r="L2622" i="3"/>
  <c r="M2622" i="3"/>
  <c r="L2621" i="3"/>
  <c r="M2621" i="3"/>
  <c r="L2620" i="3"/>
  <c r="M2620" i="3"/>
  <c r="L2619" i="3"/>
  <c r="M2619" i="3"/>
  <c r="L2618" i="3"/>
  <c r="M2618" i="3"/>
  <c r="L2617" i="3"/>
  <c r="M2617" i="3"/>
  <c r="L2616" i="3"/>
  <c r="M2616" i="3"/>
  <c r="L2615" i="3"/>
  <c r="M2615" i="3"/>
  <c r="L2614" i="3"/>
  <c r="M2614" i="3"/>
  <c r="L2613" i="3"/>
  <c r="M2613" i="3"/>
  <c r="L2612" i="3"/>
  <c r="M2612" i="3"/>
  <c r="L2611" i="3"/>
  <c r="M2611" i="3"/>
  <c r="K411" i="2"/>
  <c r="L411" i="2"/>
  <c r="M411" i="2"/>
  <c r="L2610" i="3"/>
  <c r="M2610" i="3"/>
  <c r="L2609" i="3"/>
  <c r="M2609" i="3"/>
  <c r="L2608" i="3"/>
  <c r="M2608" i="3"/>
  <c r="L2607" i="3"/>
  <c r="M2607" i="3"/>
  <c r="L2606" i="3"/>
  <c r="M2606" i="3"/>
  <c r="L2605" i="3"/>
  <c r="M2605" i="3"/>
  <c r="L2604" i="3"/>
  <c r="M2604" i="3"/>
  <c r="L2603" i="3"/>
  <c r="M2603" i="3"/>
  <c r="L2602" i="3"/>
  <c r="M2602" i="3"/>
  <c r="L2601" i="3"/>
  <c r="M2601" i="3"/>
  <c r="L2600" i="3"/>
  <c r="M2600" i="3"/>
  <c r="L2598" i="3"/>
  <c r="M2598" i="3"/>
  <c r="L2599" i="3"/>
  <c r="M2599" i="3"/>
  <c r="L2597" i="3"/>
  <c r="M2597" i="3"/>
  <c r="L2596" i="3"/>
  <c r="M2596" i="3"/>
  <c r="L2595" i="3"/>
  <c r="M2595" i="3"/>
  <c r="L2594" i="3"/>
  <c r="M2594" i="3"/>
  <c r="L2593" i="3"/>
  <c r="M2593" i="3"/>
  <c r="K410" i="2"/>
  <c r="L410" i="2"/>
  <c r="M410" i="2"/>
  <c r="L2592" i="3"/>
  <c r="M2592" i="3"/>
  <c r="L2586" i="3"/>
  <c r="M2586" i="3"/>
  <c r="L2591" i="3"/>
  <c r="M2591" i="3"/>
  <c r="L2590" i="3"/>
  <c r="M2590" i="3"/>
  <c r="L2589" i="3"/>
  <c r="M2589" i="3"/>
  <c r="L2588" i="3"/>
  <c r="M2588" i="3"/>
  <c r="L2587" i="3"/>
  <c r="M2587" i="3"/>
  <c r="L2585" i="3"/>
  <c r="M2585" i="3"/>
  <c r="L2584" i="3"/>
  <c r="M2584" i="3"/>
  <c r="L2583" i="3"/>
  <c r="M2583" i="3"/>
  <c r="L2582" i="3"/>
  <c r="M2582" i="3"/>
  <c r="L2581" i="3"/>
  <c r="M2581" i="3"/>
  <c r="L2580" i="3"/>
  <c r="M2580" i="3"/>
  <c r="L2579" i="3"/>
  <c r="M2579" i="3"/>
  <c r="L2578" i="3"/>
  <c r="M2578" i="3"/>
  <c r="L2577" i="3"/>
  <c r="M2577" i="3"/>
  <c r="L2576" i="3"/>
  <c r="M2576" i="3"/>
  <c r="L2575" i="3"/>
  <c r="M2575" i="3"/>
  <c r="L2574" i="3"/>
  <c r="M2574" i="3"/>
  <c r="L2573" i="3"/>
  <c r="M2573" i="3"/>
  <c r="L2572" i="3"/>
  <c r="M2572" i="3"/>
  <c r="L2571" i="3"/>
  <c r="M2571" i="3"/>
  <c r="L2570" i="3"/>
  <c r="M2570" i="3"/>
  <c r="L2569" i="3"/>
  <c r="M2569" i="3"/>
  <c r="L2568" i="3"/>
  <c r="M2568" i="3"/>
  <c r="L2567" i="3"/>
  <c r="M2567" i="3"/>
  <c r="L2566" i="3"/>
  <c r="M2566" i="3"/>
  <c r="L2565" i="3"/>
  <c r="M2565" i="3"/>
  <c r="L2564" i="3"/>
  <c r="M2564" i="3"/>
  <c r="L2563" i="3"/>
  <c r="M2563" i="3"/>
  <c r="L2562" i="3"/>
  <c r="M2562" i="3"/>
  <c r="L2561" i="3"/>
  <c r="M2561" i="3"/>
  <c r="L2560" i="3"/>
  <c r="M2560" i="3"/>
  <c r="L2559" i="3"/>
  <c r="M2559" i="3"/>
  <c r="L2558" i="3"/>
  <c r="M2558" i="3"/>
  <c r="L2557" i="3"/>
  <c r="M2557" i="3"/>
  <c r="L2556" i="3"/>
  <c r="M2556" i="3"/>
  <c r="L2555" i="3"/>
  <c r="M2555" i="3"/>
  <c r="L2554" i="3"/>
  <c r="M2554" i="3"/>
  <c r="L2553" i="3"/>
  <c r="M2553" i="3"/>
  <c r="L2552" i="3"/>
  <c r="M2552" i="3"/>
  <c r="L2551" i="3"/>
  <c r="M2551" i="3"/>
  <c r="L2550" i="3"/>
  <c r="M2550" i="3"/>
  <c r="L2549" i="3"/>
  <c r="M2549" i="3"/>
  <c r="K409" i="2"/>
  <c r="L409" i="2"/>
  <c r="M409" i="2"/>
  <c r="K408" i="2"/>
  <c r="L408" i="2"/>
  <c r="M408" i="2"/>
  <c r="K407" i="2"/>
  <c r="L407" i="2"/>
  <c r="M407" i="2"/>
  <c r="K406" i="2"/>
  <c r="L406" i="2"/>
  <c r="M406" i="2"/>
  <c r="K405" i="2"/>
  <c r="L405" i="2"/>
  <c r="M405" i="2"/>
  <c r="K404" i="2"/>
  <c r="L404" i="2"/>
  <c r="M404" i="2"/>
  <c r="K403" i="2"/>
  <c r="L403" i="2"/>
  <c r="M403" i="2"/>
  <c r="K402" i="2"/>
  <c r="L402" i="2"/>
  <c r="M402" i="2"/>
  <c r="K401" i="2"/>
  <c r="L401" i="2"/>
  <c r="M401" i="2"/>
  <c r="K400" i="2"/>
  <c r="L400" i="2"/>
  <c r="M400" i="2"/>
  <c r="K399" i="2"/>
  <c r="L399" i="2"/>
  <c r="M399" i="2"/>
  <c r="L2548" i="3"/>
  <c r="M2548" i="3"/>
  <c r="L2547" i="3"/>
  <c r="M2547" i="3"/>
  <c r="L2546" i="3"/>
  <c r="M2546" i="3"/>
  <c r="L2545" i="3"/>
  <c r="M2545" i="3"/>
  <c r="L2544" i="3"/>
  <c r="M2544" i="3"/>
  <c r="L2543" i="3"/>
  <c r="M2543" i="3"/>
  <c r="L2542" i="3"/>
  <c r="M2542" i="3"/>
  <c r="L2541" i="3"/>
  <c r="M2541" i="3"/>
  <c r="L2540" i="3"/>
  <c r="M2540" i="3"/>
  <c r="L2539" i="3"/>
  <c r="M2539" i="3"/>
  <c r="L2538" i="3"/>
  <c r="M2538" i="3"/>
  <c r="L2537" i="3"/>
  <c r="M2537" i="3"/>
  <c r="L2536" i="3"/>
  <c r="M2536" i="3"/>
  <c r="K398" i="2"/>
  <c r="L398" i="2"/>
  <c r="M398" i="2"/>
  <c r="K397" i="2"/>
  <c r="L397" i="2"/>
  <c r="M397" i="2"/>
  <c r="L2535" i="3"/>
  <c r="M2535" i="3"/>
  <c r="L2534" i="3"/>
  <c r="M2534" i="3"/>
  <c r="L2533" i="3"/>
  <c r="M2533" i="3"/>
  <c r="L2532" i="3"/>
  <c r="M2532" i="3"/>
  <c r="B3730" i="4"/>
  <c r="C3730" i="4"/>
  <c r="D3730" i="4"/>
  <c r="J3730" i="4"/>
  <c r="K3730" i="4"/>
  <c r="L3730" i="4"/>
  <c r="M3730" i="4"/>
  <c r="N3730" i="4"/>
  <c r="O3730" i="4"/>
  <c r="P3730" i="4"/>
  <c r="Q3730" i="4"/>
  <c r="R3730" i="4"/>
  <c r="S3730" i="4"/>
  <c r="T3730" i="4"/>
  <c r="B3729" i="4"/>
  <c r="C3729" i="4"/>
  <c r="D3729" i="4"/>
  <c r="J3729" i="4"/>
  <c r="K3729" i="4"/>
  <c r="L3729" i="4"/>
  <c r="M3729" i="4"/>
  <c r="N3729" i="4"/>
  <c r="O3729" i="4"/>
  <c r="P3729" i="4"/>
  <c r="Q3729" i="4"/>
  <c r="R3729" i="4"/>
  <c r="S3729" i="4"/>
  <c r="T3729" i="4"/>
  <c r="B3728" i="4"/>
  <c r="C3728" i="4"/>
  <c r="D3728" i="4"/>
  <c r="J3728" i="4"/>
  <c r="K3728" i="4"/>
  <c r="L3728" i="4"/>
  <c r="M3728" i="4"/>
  <c r="N3728" i="4"/>
  <c r="O3728" i="4"/>
  <c r="P3728" i="4"/>
  <c r="Q3728" i="4"/>
  <c r="R3728" i="4"/>
  <c r="S3728" i="4"/>
  <c r="T3728" i="4"/>
  <c r="B3727" i="4"/>
  <c r="C3727" i="4"/>
  <c r="D3727" i="4"/>
  <c r="J3727" i="4"/>
  <c r="K3727" i="4"/>
  <c r="L3727" i="4"/>
  <c r="M3727" i="4"/>
  <c r="N3727" i="4"/>
  <c r="O3727" i="4"/>
  <c r="P3727" i="4"/>
  <c r="Q3727" i="4"/>
  <c r="R3727" i="4"/>
  <c r="S3727" i="4"/>
  <c r="T3727" i="4"/>
  <c r="B3726" i="4"/>
  <c r="C3726" i="4"/>
  <c r="D3726" i="4"/>
  <c r="J3726" i="4"/>
  <c r="K3726" i="4"/>
  <c r="L3726" i="4"/>
  <c r="M3726" i="4"/>
  <c r="N3726" i="4"/>
  <c r="O3726" i="4"/>
  <c r="P3726" i="4"/>
  <c r="Q3726" i="4"/>
  <c r="R3726" i="4"/>
  <c r="S3726" i="4"/>
  <c r="T3726" i="4"/>
  <c r="B3725" i="4"/>
  <c r="C3725" i="4"/>
  <c r="D3725" i="4"/>
  <c r="J3725" i="4"/>
  <c r="K3725" i="4"/>
  <c r="L3725" i="4"/>
  <c r="M3725" i="4"/>
  <c r="N3725" i="4"/>
  <c r="O3725" i="4"/>
  <c r="P3725" i="4"/>
  <c r="Q3725" i="4"/>
  <c r="R3725" i="4"/>
  <c r="S3725" i="4"/>
  <c r="T3725" i="4"/>
  <c r="B3724" i="4"/>
  <c r="C3724" i="4"/>
  <c r="D3724" i="4"/>
  <c r="J3724" i="4"/>
  <c r="K3724" i="4"/>
  <c r="L3724" i="4"/>
  <c r="M3724" i="4"/>
  <c r="N3724" i="4"/>
  <c r="O3724" i="4"/>
  <c r="P3724" i="4"/>
  <c r="Q3724" i="4"/>
  <c r="R3724" i="4"/>
  <c r="S3724" i="4"/>
  <c r="T3724" i="4"/>
  <c r="B3723" i="4"/>
  <c r="C3723" i="4"/>
  <c r="D3723" i="4"/>
  <c r="J3723" i="4"/>
  <c r="K3723" i="4"/>
  <c r="L3723" i="4"/>
  <c r="M3723" i="4"/>
  <c r="N3723" i="4"/>
  <c r="O3723" i="4"/>
  <c r="P3723" i="4"/>
  <c r="Q3723" i="4"/>
  <c r="R3723" i="4"/>
  <c r="S3723" i="4"/>
  <c r="T3723" i="4"/>
  <c r="B3722" i="4"/>
  <c r="C3722" i="4"/>
  <c r="D3722" i="4"/>
  <c r="J3722" i="4"/>
  <c r="K3722" i="4"/>
  <c r="L3722" i="4"/>
  <c r="M3722" i="4"/>
  <c r="N3722" i="4"/>
  <c r="O3722" i="4"/>
  <c r="P3722" i="4"/>
  <c r="Q3722" i="4"/>
  <c r="R3722" i="4"/>
  <c r="S3722" i="4"/>
  <c r="T3722" i="4"/>
  <c r="B3721" i="4"/>
  <c r="C3721" i="4"/>
  <c r="D3721" i="4"/>
  <c r="J3721" i="4"/>
  <c r="K3721" i="4"/>
  <c r="L3721" i="4"/>
  <c r="M3721" i="4"/>
  <c r="N3721" i="4"/>
  <c r="O3721" i="4"/>
  <c r="P3721" i="4"/>
  <c r="Q3721" i="4"/>
  <c r="R3721" i="4"/>
  <c r="S3721" i="4"/>
  <c r="T3721" i="4"/>
  <c r="B3720" i="4"/>
  <c r="C3720" i="4"/>
  <c r="D3720" i="4"/>
  <c r="J3720" i="4"/>
  <c r="K3720" i="4"/>
  <c r="L3720" i="4"/>
  <c r="M3720" i="4"/>
  <c r="N3720" i="4"/>
  <c r="O3720" i="4"/>
  <c r="P3720" i="4"/>
  <c r="Q3720" i="4"/>
  <c r="R3720" i="4"/>
  <c r="S3720" i="4"/>
  <c r="T3720" i="4"/>
  <c r="B3719" i="4"/>
  <c r="C3719" i="4"/>
  <c r="D3719" i="4"/>
  <c r="J3719" i="4"/>
  <c r="K3719" i="4"/>
  <c r="L3719" i="4"/>
  <c r="M3719" i="4"/>
  <c r="N3719" i="4"/>
  <c r="O3719" i="4"/>
  <c r="P3719" i="4"/>
  <c r="Q3719" i="4"/>
  <c r="R3719" i="4"/>
  <c r="S3719" i="4"/>
  <c r="T3719" i="4"/>
  <c r="B3718" i="4"/>
  <c r="C3718" i="4"/>
  <c r="D3718" i="4"/>
  <c r="J3718" i="4"/>
  <c r="K3718" i="4"/>
  <c r="L3718" i="4"/>
  <c r="M3718" i="4"/>
  <c r="N3718" i="4"/>
  <c r="O3718" i="4"/>
  <c r="P3718" i="4"/>
  <c r="Q3718" i="4"/>
  <c r="R3718" i="4"/>
  <c r="S3718" i="4"/>
  <c r="T3718" i="4"/>
  <c r="B3717" i="4"/>
  <c r="C3717" i="4"/>
  <c r="D3717" i="4"/>
  <c r="J3717" i="4"/>
  <c r="K3717" i="4"/>
  <c r="L3717" i="4"/>
  <c r="M3717" i="4"/>
  <c r="N3717" i="4"/>
  <c r="O3717" i="4"/>
  <c r="P3717" i="4"/>
  <c r="Q3717" i="4"/>
  <c r="R3717" i="4"/>
  <c r="S3717" i="4"/>
  <c r="T3717" i="4"/>
  <c r="B3716" i="4"/>
  <c r="C3716" i="4"/>
  <c r="D3716" i="4"/>
  <c r="J3716" i="4"/>
  <c r="K3716" i="4"/>
  <c r="L3716" i="4"/>
  <c r="M3716" i="4"/>
  <c r="N3716" i="4"/>
  <c r="O3716" i="4"/>
  <c r="P3716" i="4"/>
  <c r="Q3716" i="4"/>
  <c r="R3716" i="4"/>
  <c r="S3716" i="4"/>
  <c r="T3716" i="4"/>
  <c r="B3715" i="4"/>
  <c r="C3715" i="4"/>
  <c r="D3715" i="4"/>
  <c r="J3715" i="4"/>
  <c r="K3715" i="4"/>
  <c r="L3715" i="4"/>
  <c r="M3715" i="4"/>
  <c r="N3715" i="4"/>
  <c r="O3715" i="4"/>
  <c r="P3715" i="4"/>
  <c r="Q3715" i="4"/>
  <c r="R3715" i="4"/>
  <c r="S3715" i="4"/>
  <c r="T3715" i="4"/>
  <c r="B3714" i="4"/>
  <c r="C3714" i="4"/>
  <c r="D3714" i="4"/>
  <c r="J3714" i="4"/>
  <c r="K3714" i="4"/>
  <c r="L3714" i="4"/>
  <c r="M3714" i="4"/>
  <c r="N3714" i="4"/>
  <c r="O3714" i="4"/>
  <c r="P3714" i="4"/>
  <c r="Q3714" i="4"/>
  <c r="R3714" i="4"/>
  <c r="S3714" i="4"/>
  <c r="T3714" i="4"/>
  <c r="B3713" i="4"/>
  <c r="C3713" i="4"/>
  <c r="D3713" i="4"/>
  <c r="J3713" i="4"/>
  <c r="K3713" i="4"/>
  <c r="L3713" i="4"/>
  <c r="M3713" i="4"/>
  <c r="N3713" i="4"/>
  <c r="O3713" i="4"/>
  <c r="P3713" i="4"/>
  <c r="Q3713" i="4"/>
  <c r="R3713" i="4"/>
  <c r="S3713" i="4"/>
  <c r="T3713" i="4"/>
  <c r="B3712" i="4"/>
  <c r="C3712" i="4"/>
  <c r="D3712" i="4"/>
  <c r="J3712" i="4"/>
  <c r="K3712" i="4"/>
  <c r="L3712" i="4"/>
  <c r="M3712" i="4"/>
  <c r="N3712" i="4"/>
  <c r="O3712" i="4"/>
  <c r="P3712" i="4"/>
  <c r="Q3712" i="4"/>
  <c r="R3712" i="4"/>
  <c r="S3712" i="4"/>
  <c r="T3712" i="4"/>
  <c r="B3711" i="4"/>
  <c r="C3711" i="4"/>
  <c r="D3711" i="4"/>
  <c r="J3711" i="4"/>
  <c r="K3711" i="4"/>
  <c r="L3711" i="4"/>
  <c r="M3711" i="4"/>
  <c r="N3711" i="4"/>
  <c r="O3711" i="4"/>
  <c r="P3711" i="4"/>
  <c r="Q3711" i="4"/>
  <c r="R3711" i="4"/>
  <c r="S3711" i="4"/>
  <c r="T3711" i="4"/>
  <c r="B3710" i="4"/>
  <c r="C3710" i="4"/>
  <c r="D3710" i="4"/>
  <c r="J3710" i="4"/>
  <c r="K3710" i="4"/>
  <c r="L3710" i="4"/>
  <c r="M3710" i="4"/>
  <c r="N3710" i="4"/>
  <c r="O3710" i="4"/>
  <c r="P3710" i="4"/>
  <c r="Q3710" i="4"/>
  <c r="R3710" i="4"/>
  <c r="S3710" i="4"/>
  <c r="T3710" i="4"/>
  <c r="B3709" i="4"/>
  <c r="C3709" i="4"/>
  <c r="D3709" i="4"/>
  <c r="J3709" i="4"/>
  <c r="K3709" i="4"/>
  <c r="L3709" i="4"/>
  <c r="M3709" i="4"/>
  <c r="N3709" i="4"/>
  <c r="O3709" i="4"/>
  <c r="P3709" i="4"/>
  <c r="Q3709" i="4"/>
  <c r="R3709" i="4"/>
  <c r="S3709" i="4"/>
  <c r="T3709" i="4"/>
  <c r="B3708" i="4"/>
  <c r="C3708" i="4"/>
  <c r="D3708" i="4"/>
  <c r="J3708" i="4"/>
  <c r="K3708" i="4"/>
  <c r="L3708" i="4"/>
  <c r="M3708" i="4"/>
  <c r="N3708" i="4"/>
  <c r="O3708" i="4"/>
  <c r="P3708" i="4"/>
  <c r="Q3708" i="4"/>
  <c r="R3708" i="4"/>
  <c r="S3708" i="4"/>
  <c r="T3708" i="4"/>
  <c r="B3707" i="4"/>
  <c r="C3707" i="4"/>
  <c r="D3707" i="4"/>
  <c r="J3707" i="4"/>
  <c r="K3707" i="4"/>
  <c r="L3707" i="4"/>
  <c r="M3707" i="4"/>
  <c r="N3707" i="4"/>
  <c r="O3707" i="4"/>
  <c r="P3707" i="4"/>
  <c r="Q3707" i="4"/>
  <c r="R3707" i="4"/>
  <c r="S3707" i="4"/>
  <c r="T3707" i="4"/>
  <c r="B3706" i="4"/>
  <c r="C3706" i="4"/>
  <c r="D3706" i="4"/>
  <c r="J3706" i="4"/>
  <c r="K3706" i="4"/>
  <c r="L3706" i="4"/>
  <c r="M3706" i="4"/>
  <c r="N3706" i="4"/>
  <c r="O3706" i="4"/>
  <c r="P3706" i="4"/>
  <c r="Q3706" i="4"/>
  <c r="R3706" i="4"/>
  <c r="S3706" i="4"/>
  <c r="T3706" i="4"/>
  <c r="B3705" i="4"/>
  <c r="C3705" i="4"/>
  <c r="D3705" i="4"/>
  <c r="J3705" i="4"/>
  <c r="K3705" i="4"/>
  <c r="L3705" i="4"/>
  <c r="M3705" i="4"/>
  <c r="N3705" i="4"/>
  <c r="O3705" i="4"/>
  <c r="P3705" i="4"/>
  <c r="Q3705" i="4"/>
  <c r="R3705" i="4"/>
  <c r="S3705" i="4"/>
  <c r="T3705" i="4"/>
  <c r="B3704" i="4"/>
  <c r="C3704" i="4"/>
  <c r="D3704" i="4"/>
  <c r="J3704" i="4"/>
  <c r="K3704" i="4"/>
  <c r="L3704" i="4"/>
  <c r="M3704" i="4"/>
  <c r="N3704" i="4"/>
  <c r="O3704" i="4"/>
  <c r="P3704" i="4"/>
  <c r="Q3704" i="4"/>
  <c r="R3704" i="4"/>
  <c r="S3704" i="4"/>
  <c r="T3704" i="4"/>
  <c r="B3703" i="4"/>
  <c r="C3703" i="4"/>
  <c r="D3703" i="4"/>
  <c r="J3703" i="4"/>
  <c r="K3703" i="4"/>
  <c r="L3703" i="4"/>
  <c r="M3703" i="4"/>
  <c r="N3703" i="4"/>
  <c r="O3703" i="4"/>
  <c r="P3703" i="4"/>
  <c r="Q3703" i="4"/>
  <c r="R3703" i="4"/>
  <c r="S3703" i="4"/>
  <c r="T3703" i="4"/>
  <c r="B3702" i="4"/>
  <c r="C3702" i="4"/>
  <c r="D3702" i="4"/>
  <c r="J3702" i="4"/>
  <c r="K3702" i="4"/>
  <c r="L3702" i="4"/>
  <c r="M3702" i="4"/>
  <c r="N3702" i="4"/>
  <c r="O3702" i="4"/>
  <c r="P3702" i="4"/>
  <c r="Q3702" i="4"/>
  <c r="R3702" i="4"/>
  <c r="S3702" i="4"/>
  <c r="T3702" i="4"/>
  <c r="B3701" i="4"/>
  <c r="C3701" i="4"/>
  <c r="D3701" i="4"/>
  <c r="J3701" i="4"/>
  <c r="K3701" i="4"/>
  <c r="L3701" i="4"/>
  <c r="M3701" i="4"/>
  <c r="N3701" i="4"/>
  <c r="O3701" i="4"/>
  <c r="P3701" i="4"/>
  <c r="Q3701" i="4"/>
  <c r="R3701" i="4"/>
  <c r="S3701" i="4"/>
  <c r="T3701" i="4"/>
  <c r="B3700" i="4"/>
  <c r="C3700" i="4"/>
  <c r="D3700" i="4"/>
  <c r="J3700" i="4"/>
  <c r="K3700" i="4"/>
  <c r="L3700" i="4"/>
  <c r="M3700" i="4"/>
  <c r="N3700" i="4"/>
  <c r="O3700" i="4"/>
  <c r="P3700" i="4"/>
  <c r="Q3700" i="4"/>
  <c r="R3700" i="4"/>
  <c r="S3700" i="4"/>
  <c r="T3700" i="4"/>
  <c r="B3699" i="4"/>
  <c r="C3699" i="4"/>
  <c r="D3699" i="4"/>
  <c r="J3699" i="4"/>
  <c r="K3699" i="4"/>
  <c r="L3699" i="4"/>
  <c r="M3699" i="4"/>
  <c r="N3699" i="4"/>
  <c r="O3699" i="4"/>
  <c r="P3699" i="4"/>
  <c r="Q3699" i="4"/>
  <c r="R3699" i="4"/>
  <c r="S3699" i="4"/>
  <c r="T3699" i="4"/>
  <c r="B3698" i="4"/>
  <c r="C3698" i="4"/>
  <c r="D3698" i="4"/>
  <c r="J3698" i="4"/>
  <c r="K3698" i="4"/>
  <c r="L3698" i="4"/>
  <c r="M3698" i="4"/>
  <c r="N3698" i="4"/>
  <c r="O3698" i="4"/>
  <c r="P3698" i="4"/>
  <c r="Q3698" i="4"/>
  <c r="R3698" i="4"/>
  <c r="S3698" i="4"/>
  <c r="T3698" i="4"/>
  <c r="B3697" i="4"/>
  <c r="C3697" i="4"/>
  <c r="D3697" i="4"/>
  <c r="J3697" i="4"/>
  <c r="K3697" i="4"/>
  <c r="L3697" i="4"/>
  <c r="M3697" i="4"/>
  <c r="N3697" i="4"/>
  <c r="O3697" i="4"/>
  <c r="P3697" i="4"/>
  <c r="Q3697" i="4"/>
  <c r="R3697" i="4"/>
  <c r="S3697" i="4"/>
  <c r="T3697" i="4"/>
  <c r="B3696" i="4"/>
  <c r="C3696" i="4"/>
  <c r="D3696" i="4"/>
  <c r="J3696" i="4"/>
  <c r="K3696" i="4"/>
  <c r="L3696" i="4"/>
  <c r="M3696" i="4"/>
  <c r="N3696" i="4"/>
  <c r="O3696" i="4"/>
  <c r="P3696" i="4"/>
  <c r="Q3696" i="4"/>
  <c r="R3696" i="4"/>
  <c r="S3696" i="4"/>
  <c r="T3696" i="4"/>
  <c r="B3695" i="4"/>
  <c r="C3695" i="4"/>
  <c r="D3695" i="4"/>
  <c r="J3695" i="4"/>
  <c r="K3695" i="4"/>
  <c r="L3695" i="4"/>
  <c r="M3695" i="4"/>
  <c r="N3695" i="4"/>
  <c r="O3695" i="4"/>
  <c r="P3695" i="4"/>
  <c r="Q3695" i="4"/>
  <c r="R3695" i="4"/>
  <c r="S3695" i="4"/>
  <c r="T3695" i="4"/>
  <c r="B3694" i="4"/>
  <c r="C3694" i="4"/>
  <c r="D3694" i="4"/>
  <c r="J3694" i="4"/>
  <c r="K3694" i="4"/>
  <c r="L3694" i="4"/>
  <c r="M3694" i="4"/>
  <c r="N3694" i="4"/>
  <c r="O3694" i="4"/>
  <c r="P3694" i="4"/>
  <c r="Q3694" i="4"/>
  <c r="R3694" i="4"/>
  <c r="S3694" i="4"/>
  <c r="T3694" i="4"/>
  <c r="B3693" i="4"/>
  <c r="C3693" i="4"/>
  <c r="D3693" i="4"/>
  <c r="J3693" i="4"/>
  <c r="K3693" i="4"/>
  <c r="L3693" i="4"/>
  <c r="M3693" i="4"/>
  <c r="N3693" i="4"/>
  <c r="O3693" i="4"/>
  <c r="P3693" i="4"/>
  <c r="Q3693" i="4"/>
  <c r="R3693" i="4"/>
  <c r="S3693" i="4"/>
  <c r="T3693" i="4"/>
  <c r="B3692" i="4"/>
  <c r="C3692" i="4"/>
  <c r="D3692" i="4"/>
  <c r="J3692" i="4"/>
  <c r="K3692" i="4"/>
  <c r="L3692" i="4"/>
  <c r="M3692" i="4"/>
  <c r="N3692" i="4"/>
  <c r="O3692" i="4"/>
  <c r="P3692" i="4"/>
  <c r="Q3692" i="4"/>
  <c r="R3692" i="4"/>
  <c r="S3692" i="4"/>
  <c r="T3692" i="4"/>
  <c r="B3691" i="4"/>
  <c r="C3691" i="4"/>
  <c r="D3691" i="4"/>
  <c r="J3691" i="4"/>
  <c r="K3691" i="4"/>
  <c r="L3691" i="4"/>
  <c r="M3691" i="4"/>
  <c r="N3691" i="4"/>
  <c r="O3691" i="4"/>
  <c r="P3691" i="4"/>
  <c r="Q3691" i="4"/>
  <c r="R3691" i="4"/>
  <c r="S3691" i="4"/>
  <c r="T3691" i="4"/>
  <c r="B3690" i="4"/>
  <c r="C3690" i="4"/>
  <c r="D3690" i="4"/>
  <c r="J3690" i="4"/>
  <c r="K3690" i="4"/>
  <c r="L3690" i="4"/>
  <c r="M3690" i="4"/>
  <c r="N3690" i="4"/>
  <c r="O3690" i="4"/>
  <c r="P3690" i="4"/>
  <c r="Q3690" i="4"/>
  <c r="R3690" i="4"/>
  <c r="S3690" i="4"/>
  <c r="T3690" i="4"/>
  <c r="B3689" i="4"/>
  <c r="C3689" i="4"/>
  <c r="D3689" i="4"/>
  <c r="J3689" i="4"/>
  <c r="K3689" i="4"/>
  <c r="L3689" i="4"/>
  <c r="M3689" i="4"/>
  <c r="N3689" i="4"/>
  <c r="O3689" i="4"/>
  <c r="P3689" i="4"/>
  <c r="Q3689" i="4"/>
  <c r="R3689" i="4"/>
  <c r="S3689" i="4"/>
  <c r="T3689" i="4"/>
  <c r="B3688" i="4"/>
  <c r="C3688" i="4"/>
  <c r="D3688" i="4"/>
  <c r="J3688" i="4"/>
  <c r="K3688" i="4"/>
  <c r="L3688" i="4"/>
  <c r="M3688" i="4"/>
  <c r="N3688" i="4"/>
  <c r="O3688" i="4"/>
  <c r="P3688" i="4"/>
  <c r="Q3688" i="4"/>
  <c r="R3688" i="4"/>
  <c r="S3688" i="4"/>
  <c r="T3688" i="4"/>
  <c r="B3687" i="4"/>
  <c r="C3687" i="4"/>
  <c r="D3687" i="4"/>
  <c r="J3687" i="4"/>
  <c r="K3687" i="4"/>
  <c r="L3687" i="4"/>
  <c r="M3687" i="4"/>
  <c r="N3687" i="4"/>
  <c r="O3687" i="4"/>
  <c r="P3687" i="4"/>
  <c r="Q3687" i="4"/>
  <c r="R3687" i="4"/>
  <c r="S3687" i="4"/>
  <c r="T3687" i="4"/>
  <c r="B3686" i="4"/>
  <c r="C3686" i="4"/>
  <c r="D3686" i="4"/>
  <c r="J3686" i="4"/>
  <c r="K3686" i="4"/>
  <c r="L3686" i="4"/>
  <c r="M3686" i="4"/>
  <c r="N3686" i="4"/>
  <c r="O3686" i="4"/>
  <c r="P3686" i="4"/>
  <c r="Q3686" i="4"/>
  <c r="R3686" i="4"/>
  <c r="S3686" i="4"/>
  <c r="T3686" i="4"/>
  <c r="B3685" i="4"/>
  <c r="C3685" i="4"/>
  <c r="D3685" i="4"/>
  <c r="J3685" i="4"/>
  <c r="K3685" i="4"/>
  <c r="L3685" i="4"/>
  <c r="M3685" i="4"/>
  <c r="N3685" i="4"/>
  <c r="O3685" i="4"/>
  <c r="P3685" i="4"/>
  <c r="Q3685" i="4"/>
  <c r="R3685" i="4"/>
  <c r="S3685" i="4"/>
  <c r="T3685" i="4"/>
  <c r="B3684" i="4"/>
  <c r="C3684" i="4"/>
  <c r="D3684" i="4"/>
  <c r="J3684" i="4"/>
  <c r="K3684" i="4"/>
  <c r="L3684" i="4"/>
  <c r="M3684" i="4"/>
  <c r="N3684" i="4"/>
  <c r="O3684" i="4"/>
  <c r="P3684" i="4"/>
  <c r="Q3684" i="4"/>
  <c r="R3684" i="4"/>
  <c r="S3684" i="4"/>
  <c r="T3684" i="4"/>
  <c r="B3683" i="4"/>
  <c r="C3683" i="4"/>
  <c r="D3683" i="4"/>
  <c r="J3683" i="4"/>
  <c r="K3683" i="4"/>
  <c r="L3683" i="4"/>
  <c r="M3683" i="4"/>
  <c r="N3683" i="4"/>
  <c r="O3683" i="4"/>
  <c r="P3683" i="4"/>
  <c r="Q3683" i="4"/>
  <c r="R3683" i="4"/>
  <c r="S3683" i="4"/>
  <c r="T3683" i="4"/>
  <c r="B3682" i="4"/>
  <c r="C3682" i="4"/>
  <c r="D3682" i="4"/>
  <c r="J3682" i="4"/>
  <c r="K3682" i="4"/>
  <c r="L3682" i="4"/>
  <c r="M3682" i="4"/>
  <c r="N3682" i="4"/>
  <c r="O3682" i="4"/>
  <c r="P3682" i="4"/>
  <c r="Q3682" i="4"/>
  <c r="R3682" i="4"/>
  <c r="S3682" i="4"/>
  <c r="T3682" i="4"/>
  <c r="B3681" i="4"/>
  <c r="C3681" i="4"/>
  <c r="D3681" i="4"/>
  <c r="J3681" i="4"/>
  <c r="K3681" i="4"/>
  <c r="L3681" i="4"/>
  <c r="M3681" i="4"/>
  <c r="N3681" i="4"/>
  <c r="O3681" i="4"/>
  <c r="P3681" i="4"/>
  <c r="Q3681" i="4"/>
  <c r="R3681" i="4"/>
  <c r="S3681" i="4"/>
  <c r="T3681" i="4"/>
  <c r="B3680" i="4"/>
  <c r="C3680" i="4"/>
  <c r="D3680" i="4"/>
  <c r="J3680" i="4"/>
  <c r="K3680" i="4"/>
  <c r="L3680" i="4"/>
  <c r="M3680" i="4"/>
  <c r="N3680" i="4"/>
  <c r="O3680" i="4"/>
  <c r="P3680" i="4"/>
  <c r="Q3680" i="4"/>
  <c r="R3680" i="4"/>
  <c r="S3680" i="4"/>
  <c r="T3680" i="4"/>
  <c r="B3679" i="4"/>
  <c r="C3679" i="4"/>
  <c r="D3679" i="4"/>
  <c r="J3679" i="4"/>
  <c r="K3679" i="4"/>
  <c r="L3679" i="4"/>
  <c r="M3679" i="4"/>
  <c r="N3679" i="4"/>
  <c r="O3679" i="4"/>
  <c r="P3679" i="4"/>
  <c r="Q3679" i="4"/>
  <c r="R3679" i="4"/>
  <c r="S3679" i="4"/>
  <c r="T3679" i="4"/>
  <c r="B3678" i="4"/>
  <c r="C3678" i="4"/>
  <c r="D3678" i="4"/>
  <c r="J3678" i="4"/>
  <c r="K3678" i="4"/>
  <c r="L3678" i="4"/>
  <c r="M3678" i="4"/>
  <c r="N3678" i="4"/>
  <c r="O3678" i="4"/>
  <c r="P3678" i="4"/>
  <c r="Q3678" i="4"/>
  <c r="R3678" i="4"/>
  <c r="S3678" i="4"/>
  <c r="T3678" i="4"/>
  <c r="B3677" i="4"/>
  <c r="C3677" i="4"/>
  <c r="D3677" i="4"/>
  <c r="J3677" i="4"/>
  <c r="K3677" i="4"/>
  <c r="L3677" i="4"/>
  <c r="M3677" i="4"/>
  <c r="N3677" i="4"/>
  <c r="O3677" i="4"/>
  <c r="P3677" i="4"/>
  <c r="Q3677" i="4"/>
  <c r="R3677" i="4"/>
  <c r="S3677" i="4"/>
  <c r="T3677" i="4"/>
  <c r="B3676" i="4"/>
  <c r="C3676" i="4"/>
  <c r="D3676" i="4"/>
  <c r="J3676" i="4"/>
  <c r="K3676" i="4"/>
  <c r="L3676" i="4"/>
  <c r="M3676" i="4"/>
  <c r="N3676" i="4"/>
  <c r="O3676" i="4"/>
  <c r="P3676" i="4"/>
  <c r="Q3676" i="4"/>
  <c r="R3676" i="4"/>
  <c r="S3676" i="4"/>
  <c r="T3676" i="4"/>
  <c r="B3675" i="4"/>
  <c r="C3675" i="4"/>
  <c r="D3675" i="4"/>
  <c r="J3675" i="4"/>
  <c r="K3675" i="4"/>
  <c r="L3675" i="4"/>
  <c r="M3675" i="4"/>
  <c r="N3675" i="4"/>
  <c r="O3675" i="4"/>
  <c r="P3675" i="4"/>
  <c r="Q3675" i="4"/>
  <c r="R3675" i="4"/>
  <c r="S3675" i="4"/>
  <c r="T3675" i="4"/>
  <c r="B3674" i="4"/>
  <c r="C3674" i="4"/>
  <c r="D3674" i="4"/>
  <c r="J3674" i="4"/>
  <c r="K3674" i="4"/>
  <c r="L3674" i="4"/>
  <c r="M3674" i="4"/>
  <c r="N3674" i="4"/>
  <c r="O3674" i="4"/>
  <c r="P3674" i="4"/>
  <c r="Q3674" i="4"/>
  <c r="R3674" i="4"/>
  <c r="S3674" i="4"/>
  <c r="T3674" i="4"/>
  <c r="B3673" i="4"/>
  <c r="C3673" i="4"/>
  <c r="D3673" i="4"/>
  <c r="J3673" i="4"/>
  <c r="K3673" i="4"/>
  <c r="L3673" i="4"/>
  <c r="M3673" i="4"/>
  <c r="N3673" i="4"/>
  <c r="O3673" i="4"/>
  <c r="P3673" i="4"/>
  <c r="Q3673" i="4"/>
  <c r="R3673" i="4"/>
  <c r="S3673" i="4"/>
  <c r="T3673" i="4"/>
  <c r="B3672" i="4"/>
  <c r="C3672" i="4"/>
  <c r="D3672" i="4"/>
  <c r="J3672" i="4"/>
  <c r="K3672" i="4"/>
  <c r="L3672" i="4"/>
  <c r="M3672" i="4"/>
  <c r="N3672" i="4"/>
  <c r="O3672" i="4"/>
  <c r="P3672" i="4"/>
  <c r="Q3672" i="4"/>
  <c r="R3672" i="4"/>
  <c r="S3672" i="4"/>
  <c r="T3672" i="4"/>
  <c r="B3671" i="4"/>
  <c r="C3671" i="4"/>
  <c r="D3671" i="4"/>
  <c r="J3671" i="4"/>
  <c r="K3671" i="4"/>
  <c r="L3671" i="4"/>
  <c r="M3671" i="4"/>
  <c r="N3671" i="4"/>
  <c r="O3671" i="4"/>
  <c r="P3671" i="4"/>
  <c r="Q3671" i="4"/>
  <c r="R3671" i="4"/>
  <c r="S3671" i="4"/>
  <c r="T3671" i="4"/>
  <c r="B3670" i="4"/>
  <c r="C3670" i="4"/>
  <c r="D3670" i="4"/>
  <c r="J3670" i="4"/>
  <c r="K3670" i="4"/>
  <c r="L3670" i="4"/>
  <c r="M3670" i="4"/>
  <c r="N3670" i="4"/>
  <c r="O3670" i="4"/>
  <c r="P3670" i="4"/>
  <c r="Q3670" i="4"/>
  <c r="R3670" i="4"/>
  <c r="S3670" i="4"/>
  <c r="T3670" i="4"/>
  <c r="B3669" i="4"/>
  <c r="C3669" i="4"/>
  <c r="D3669" i="4"/>
  <c r="J3669" i="4"/>
  <c r="K3669" i="4"/>
  <c r="L3669" i="4"/>
  <c r="M3669" i="4"/>
  <c r="N3669" i="4"/>
  <c r="O3669" i="4"/>
  <c r="P3669" i="4"/>
  <c r="Q3669" i="4"/>
  <c r="R3669" i="4"/>
  <c r="S3669" i="4"/>
  <c r="T3669" i="4"/>
  <c r="B3668" i="4"/>
  <c r="C3668" i="4"/>
  <c r="D3668" i="4"/>
  <c r="J3668" i="4"/>
  <c r="K3668" i="4"/>
  <c r="L3668" i="4"/>
  <c r="M3668" i="4"/>
  <c r="N3668" i="4"/>
  <c r="O3668" i="4"/>
  <c r="P3668" i="4"/>
  <c r="Q3668" i="4"/>
  <c r="R3668" i="4"/>
  <c r="S3668" i="4"/>
  <c r="T3668" i="4"/>
  <c r="B3667" i="4"/>
  <c r="C3667" i="4"/>
  <c r="D3667" i="4"/>
  <c r="J3667" i="4"/>
  <c r="K3667" i="4"/>
  <c r="L3667" i="4"/>
  <c r="M3667" i="4"/>
  <c r="N3667" i="4"/>
  <c r="O3667" i="4"/>
  <c r="P3667" i="4"/>
  <c r="Q3667" i="4"/>
  <c r="R3667" i="4"/>
  <c r="S3667" i="4"/>
  <c r="T3667" i="4"/>
  <c r="B3666" i="4"/>
  <c r="C3666" i="4"/>
  <c r="D3666" i="4"/>
  <c r="J3666" i="4"/>
  <c r="K3666" i="4"/>
  <c r="L3666" i="4"/>
  <c r="M3666" i="4"/>
  <c r="N3666" i="4"/>
  <c r="O3666" i="4"/>
  <c r="P3666" i="4"/>
  <c r="Q3666" i="4"/>
  <c r="R3666" i="4"/>
  <c r="S3666" i="4"/>
  <c r="T3666" i="4"/>
  <c r="B3665" i="4"/>
  <c r="C3665" i="4"/>
  <c r="D3665" i="4"/>
  <c r="J3665" i="4"/>
  <c r="K3665" i="4"/>
  <c r="L3665" i="4"/>
  <c r="M3665" i="4"/>
  <c r="N3665" i="4"/>
  <c r="O3665" i="4"/>
  <c r="P3665" i="4"/>
  <c r="Q3665" i="4"/>
  <c r="R3665" i="4"/>
  <c r="S3665" i="4"/>
  <c r="T3665" i="4"/>
  <c r="B3664" i="4"/>
  <c r="C3664" i="4"/>
  <c r="D3664" i="4"/>
  <c r="J3664" i="4"/>
  <c r="K3664" i="4"/>
  <c r="L3664" i="4"/>
  <c r="M3664" i="4"/>
  <c r="N3664" i="4"/>
  <c r="O3664" i="4"/>
  <c r="P3664" i="4"/>
  <c r="Q3664" i="4"/>
  <c r="R3664" i="4"/>
  <c r="S3664" i="4"/>
  <c r="T3664" i="4"/>
  <c r="B3663" i="4"/>
  <c r="C3663" i="4"/>
  <c r="D3663" i="4"/>
  <c r="J3663" i="4"/>
  <c r="K3663" i="4"/>
  <c r="L3663" i="4"/>
  <c r="M3663" i="4"/>
  <c r="N3663" i="4"/>
  <c r="O3663" i="4"/>
  <c r="P3663" i="4"/>
  <c r="Q3663" i="4"/>
  <c r="R3663" i="4"/>
  <c r="S3663" i="4"/>
  <c r="T3663" i="4"/>
  <c r="B3662" i="4"/>
  <c r="C3662" i="4"/>
  <c r="D3662" i="4"/>
  <c r="J3662" i="4"/>
  <c r="K3662" i="4"/>
  <c r="L3662" i="4"/>
  <c r="M3662" i="4"/>
  <c r="N3662" i="4"/>
  <c r="O3662" i="4"/>
  <c r="P3662" i="4"/>
  <c r="Q3662" i="4"/>
  <c r="R3662" i="4"/>
  <c r="S3662" i="4"/>
  <c r="T3662" i="4"/>
  <c r="B3661" i="4"/>
  <c r="C3661" i="4"/>
  <c r="D3661" i="4"/>
  <c r="J3661" i="4"/>
  <c r="K3661" i="4"/>
  <c r="L3661" i="4"/>
  <c r="M3661" i="4"/>
  <c r="N3661" i="4"/>
  <c r="O3661" i="4"/>
  <c r="P3661" i="4"/>
  <c r="Q3661" i="4"/>
  <c r="R3661" i="4"/>
  <c r="S3661" i="4"/>
  <c r="T3661" i="4"/>
  <c r="B3660" i="4"/>
  <c r="C3660" i="4"/>
  <c r="D3660" i="4"/>
  <c r="J3660" i="4"/>
  <c r="K3660" i="4"/>
  <c r="L3660" i="4"/>
  <c r="M3660" i="4"/>
  <c r="N3660" i="4"/>
  <c r="O3660" i="4"/>
  <c r="P3660" i="4"/>
  <c r="Q3660" i="4"/>
  <c r="R3660" i="4"/>
  <c r="S3660" i="4"/>
  <c r="T3660" i="4"/>
  <c r="B3659" i="4"/>
  <c r="C3659" i="4"/>
  <c r="D3659" i="4"/>
  <c r="J3659" i="4"/>
  <c r="K3659" i="4"/>
  <c r="L3659" i="4"/>
  <c r="M3659" i="4"/>
  <c r="N3659" i="4"/>
  <c r="O3659" i="4"/>
  <c r="P3659" i="4"/>
  <c r="Q3659" i="4"/>
  <c r="R3659" i="4"/>
  <c r="S3659" i="4"/>
  <c r="T3659" i="4"/>
  <c r="B3658" i="4"/>
  <c r="C3658" i="4"/>
  <c r="D3658" i="4"/>
  <c r="J3658" i="4"/>
  <c r="K3658" i="4"/>
  <c r="L3658" i="4"/>
  <c r="M3658" i="4"/>
  <c r="N3658" i="4"/>
  <c r="O3658" i="4"/>
  <c r="P3658" i="4"/>
  <c r="Q3658" i="4"/>
  <c r="R3658" i="4"/>
  <c r="S3658" i="4"/>
  <c r="T3658" i="4"/>
  <c r="B3657" i="4"/>
  <c r="C3657" i="4"/>
  <c r="D3657" i="4"/>
  <c r="J3657" i="4"/>
  <c r="K3657" i="4"/>
  <c r="L3657" i="4"/>
  <c r="M3657" i="4"/>
  <c r="N3657" i="4"/>
  <c r="O3657" i="4"/>
  <c r="P3657" i="4"/>
  <c r="Q3657" i="4"/>
  <c r="R3657" i="4"/>
  <c r="S3657" i="4"/>
  <c r="T3657" i="4"/>
  <c r="B3656" i="4"/>
  <c r="C3656" i="4"/>
  <c r="D3656" i="4"/>
  <c r="J3656" i="4"/>
  <c r="K3656" i="4"/>
  <c r="L3656" i="4"/>
  <c r="M3656" i="4"/>
  <c r="N3656" i="4"/>
  <c r="O3656" i="4"/>
  <c r="P3656" i="4"/>
  <c r="Q3656" i="4"/>
  <c r="R3656" i="4"/>
  <c r="S3656" i="4"/>
  <c r="T3656" i="4"/>
  <c r="B3655" i="4"/>
  <c r="C3655" i="4"/>
  <c r="D3655" i="4"/>
  <c r="J3655" i="4"/>
  <c r="K3655" i="4"/>
  <c r="L3655" i="4"/>
  <c r="M3655" i="4"/>
  <c r="N3655" i="4"/>
  <c r="O3655" i="4"/>
  <c r="P3655" i="4"/>
  <c r="Q3655" i="4"/>
  <c r="R3655" i="4"/>
  <c r="S3655" i="4"/>
  <c r="T3655" i="4"/>
  <c r="B3654" i="4"/>
  <c r="C3654" i="4"/>
  <c r="D3654" i="4"/>
  <c r="J3654" i="4"/>
  <c r="K3654" i="4"/>
  <c r="L3654" i="4"/>
  <c r="M3654" i="4"/>
  <c r="N3654" i="4"/>
  <c r="O3654" i="4"/>
  <c r="P3654" i="4"/>
  <c r="Q3654" i="4"/>
  <c r="R3654" i="4"/>
  <c r="S3654" i="4"/>
  <c r="T3654" i="4"/>
  <c r="B3653" i="4"/>
  <c r="C3653" i="4"/>
  <c r="D3653" i="4"/>
  <c r="J3653" i="4"/>
  <c r="K3653" i="4"/>
  <c r="L3653" i="4"/>
  <c r="M3653" i="4"/>
  <c r="N3653" i="4"/>
  <c r="O3653" i="4"/>
  <c r="P3653" i="4"/>
  <c r="Q3653" i="4"/>
  <c r="R3653" i="4"/>
  <c r="S3653" i="4"/>
  <c r="T3653" i="4"/>
  <c r="B3652" i="4"/>
  <c r="C3652" i="4"/>
  <c r="D3652" i="4"/>
  <c r="J3652" i="4"/>
  <c r="K3652" i="4"/>
  <c r="L3652" i="4"/>
  <c r="M3652" i="4"/>
  <c r="N3652" i="4"/>
  <c r="O3652" i="4"/>
  <c r="P3652" i="4"/>
  <c r="Q3652" i="4"/>
  <c r="R3652" i="4"/>
  <c r="S3652" i="4"/>
  <c r="T3652" i="4"/>
  <c r="B3651" i="4"/>
  <c r="C3651" i="4"/>
  <c r="D3651" i="4"/>
  <c r="J3651" i="4"/>
  <c r="K3651" i="4"/>
  <c r="L3651" i="4"/>
  <c r="M3651" i="4"/>
  <c r="N3651" i="4"/>
  <c r="O3651" i="4"/>
  <c r="P3651" i="4"/>
  <c r="Q3651" i="4"/>
  <c r="R3651" i="4"/>
  <c r="S3651" i="4"/>
  <c r="T3651" i="4"/>
  <c r="B3650" i="4"/>
  <c r="C3650" i="4"/>
  <c r="D3650" i="4"/>
  <c r="J3650" i="4"/>
  <c r="K3650" i="4"/>
  <c r="L3650" i="4"/>
  <c r="M3650" i="4"/>
  <c r="N3650" i="4"/>
  <c r="O3650" i="4"/>
  <c r="P3650" i="4"/>
  <c r="Q3650" i="4"/>
  <c r="R3650" i="4"/>
  <c r="S3650" i="4"/>
  <c r="T3650" i="4"/>
  <c r="B3649" i="4"/>
  <c r="C3649" i="4"/>
  <c r="D3649" i="4"/>
  <c r="J3649" i="4"/>
  <c r="K3649" i="4"/>
  <c r="L3649" i="4"/>
  <c r="M3649" i="4"/>
  <c r="N3649" i="4"/>
  <c r="O3649" i="4"/>
  <c r="P3649" i="4"/>
  <c r="Q3649" i="4"/>
  <c r="R3649" i="4"/>
  <c r="S3649" i="4"/>
  <c r="T3649" i="4"/>
  <c r="B3648" i="4"/>
  <c r="C3648" i="4"/>
  <c r="D3648" i="4"/>
  <c r="J3648" i="4"/>
  <c r="K3648" i="4"/>
  <c r="L3648" i="4"/>
  <c r="M3648" i="4"/>
  <c r="N3648" i="4"/>
  <c r="O3648" i="4"/>
  <c r="P3648" i="4"/>
  <c r="Q3648" i="4"/>
  <c r="R3648" i="4"/>
  <c r="S3648" i="4"/>
  <c r="T3648" i="4"/>
  <c r="B3647" i="4"/>
  <c r="C3647" i="4"/>
  <c r="D3647" i="4"/>
  <c r="J3647" i="4"/>
  <c r="K3647" i="4"/>
  <c r="L3647" i="4"/>
  <c r="M3647" i="4"/>
  <c r="N3647" i="4"/>
  <c r="O3647" i="4"/>
  <c r="P3647" i="4"/>
  <c r="Q3647" i="4"/>
  <c r="R3647" i="4"/>
  <c r="S3647" i="4"/>
  <c r="T3647" i="4"/>
  <c r="B3646" i="4"/>
  <c r="C3646" i="4"/>
  <c r="D3646" i="4"/>
  <c r="J3646" i="4"/>
  <c r="K3646" i="4"/>
  <c r="L3646" i="4"/>
  <c r="M3646" i="4"/>
  <c r="N3646" i="4"/>
  <c r="O3646" i="4"/>
  <c r="P3646" i="4"/>
  <c r="Q3646" i="4"/>
  <c r="R3646" i="4"/>
  <c r="S3646" i="4"/>
  <c r="T3646" i="4"/>
  <c r="B3645" i="4"/>
  <c r="C3645" i="4"/>
  <c r="D3645" i="4"/>
  <c r="J3645" i="4"/>
  <c r="K3645" i="4"/>
  <c r="L3645" i="4"/>
  <c r="M3645" i="4"/>
  <c r="N3645" i="4"/>
  <c r="O3645" i="4"/>
  <c r="P3645" i="4"/>
  <c r="Q3645" i="4"/>
  <c r="R3645" i="4"/>
  <c r="S3645" i="4"/>
  <c r="T3645" i="4"/>
  <c r="B3644" i="4"/>
  <c r="C3644" i="4"/>
  <c r="D3644" i="4"/>
  <c r="J3644" i="4"/>
  <c r="K3644" i="4"/>
  <c r="L3644" i="4"/>
  <c r="M3644" i="4"/>
  <c r="N3644" i="4"/>
  <c r="O3644" i="4"/>
  <c r="P3644" i="4"/>
  <c r="Q3644" i="4"/>
  <c r="R3644" i="4"/>
  <c r="S3644" i="4"/>
  <c r="T3644" i="4"/>
  <c r="B3643" i="4"/>
  <c r="C3643" i="4"/>
  <c r="D3643" i="4"/>
  <c r="J3643" i="4"/>
  <c r="K3643" i="4"/>
  <c r="L3643" i="4"/>
  <c r="M3643" i="4"/>
  <c r="N3643" i="4"/>
  <c r="O3643" i="4"/>
  <c r="P3643" i="4"/>
  <c r="Q3643" i="4"/>
  <c r="R3643" i="4"/>
  <c r="S3643" i="4"/>
  <c r="T3643" i="4"/>
  <c r="B3642" i="4"/>
  <c r="C3642" i="4"/>
  <c r="D3642" i="4"/>
  <c r="J3642" i="4"/>
  <c r="K3642" i="4"/>
  <c r="L3642" i="4"/>
  <c r="M3642" i="4"/>
  <c r="N3642" i="4"/>
  <c r="O3642" i="4"/>
  <c r="P3642" i="4"/>
  <c r="Q3642" i="4"/>
  <c r="R3642" i="4"/>
  <c r="S3642" i="4"/>
  <c r="T3642" i="4"/>
  <c r="B3641" i="4"/>
  <c r="C3641" i="4"/>
  <c r="D3641" i="4"/>
  <c r="J3641" i="4"/>
  <c r="K3641" i="4"/>
  <c r="L3641" i="4"/>
  <c r="M3641" i="4"/>
  <c r="N3641" i="4"/>
  <c r="O3641" i="4"/>
  <c r="P3641" i="4"/>
  <c r="Q3641" i="4"/>
  <c r="R3641" i="4"/>
  <c r="S3641" i="4"/>
  <c r="T3641" i="4"/>
  <c r="B3640" i="4"/>
  <c r="C3640" i="4"/>
  <c r="D3640" i="4"/>
  <c r="J3640" i="4"/>
  <c r="K3640" i="4"/>
  <c r="L3640" i="4"/>
  <c r="M3640" i="4"/>
  <c r="N3640" i="4"/>
  <c r="O3640" i="4"/>
  <c r="P3640" i="4"/>
  <c r="Q3640" i="4"/>
  <c r="R3640" i="4"/>
  <c r="S3640" i="4"/>
  <c r="T3640" i="4"/>
  <c r="B3639" i="4"/>
  <c r="C3639" i="4"/>
  <c r="D3639" i="4"/>
  <c r="J3639" i="4"/>
  <c r="K3639" i="4"/>
  <c r="L3639" i="4"/>
  <c r="M3639" i="4"/>
  <c r="N3639" i="4"/>
  <c r="O3639" i="4"/>
  <c r="P3639" i="4"/>
  <c r="Q3639" i="4"/>
  <c r="R3639" i="4"/>
  <c r="S3639" i="4"/>
  <c r="T3639" i="4"/>
  <c r="B3638" i="4"/>
  <c r="C3638" i="4"/>
  <c r="D3638" i="4"/>
  <c r="J3638" i="4"/>
  <c r="K3638" i="4"/>
  <c r="L3638" i="4"/>
  <c r="M3638" i="4"/>
  <c r="N3638" i="4"/>
  <c r="O3638" i="4"/>
  <c r="P3638" i="4"/>
  <c r="Q3638" i="4"/>
  <c r="R3638" i="4"/>
  <c r="S3638" i="4"/>
  <c r="T3638" i="4"/>
  <c r="B3637" i="4"/>
  <c r="C3637" i="4"/>
  <c r="D3637" i="4"/>
  <c r="J3637" i="4"/>
  <c r="K3637" i="4"/>
  <c r="L3637" i="4"/>
  <c r="M3637" i="4"/>
  <c r="N3637" i="4"/>
  <c r="O3637" i="4"/>
  <c r="P3637" i="4"/>
  <c r="Q3637" i="4"/>
  <c r="R3637" i="4"/>
  <c r="S3637" i="4"/>
  <c r="T3637" i="4"/>
  <c r="B3636" i="4"/>
  <c r="C3636" i="4"/>
  <c r="D3636" i="4"/>
  <c r="J3636" i="4"/>
  <c r="K3636" i="4"/>
  <c r="L3636" i="4"/>
  <c r="M3636" i="4"/>
  <c r="N3636" i="4"/>
  <c r="O3636" i="4"/>
  <c r="P3636" i="4"/>
  <c r="Q3636" i="4"/>
  <c r="R3636" i="4"/>
  <c r="S3636" i="4"/>
  <c r="T3636" i="4"/>
  <c r="B3635" i="4"/>
  <c r="C3635" i="4"/>
  <c r="D3635" i="4"/>
  <c r="J3635" i="4"/>
  <c r="K3635" i="4"/>
  <c r="L3635" i="4"/>
  <c r="M3635" i="4"/>
  <c r="N3635" i="4"/>
  <c r="O3635" i="4"/>
  <c r="P3635" i="4"/>
  <c r="Q3635" i="4"/>
  <c r="R3635" i="4"/>
  <c r="S3635" i="4"/>
  <c r="T3635" i="4"/>
  <c r="B3634" i="4"/>
  <c r="C3634" i="4"/>
  <c r="D3634" i="4"/>
  <c r="J3634" i="4"/>
  <c r="K3634" i="4"/>
  <c r="L3634" i="4"/>
  <c r="M3634" i="4"/>
  <c r="N3634" i="4"/>
  <c r="O3634" i="4"/>
  <c r="P3634" i="4"/>
  <c r="Q3634" i="4"/>
  <c r="R3634" i="4"/>
  <c r="S3634" i="4"/>
  <c r="T3634" i="4"/>
  <c r="B3633" i="4"/>
  <c r="C3633" i="4"/>
  <c r="D3633" i="4"/>
  <c r="J3633" i="4"/>
  <c r="K3633" i="4"/>
  <c r="L3633" i="4"/>
  <c r="M3633" i="4"/>
  <c r="N3633" i="4"/>
  <c r="O3633" i="4"/>
  <c r="P3633" i="4"/>
  <c r="Q3633" i="4"/>
  <c r="R3633" i="4"/>
  <c r="S3633" i="4"/>
  <c r="T3633" i="4"/>
  <c r="B3632" i="4"/>
  <c r="C3632" i="4"/>
  <c r="D3632" i="4"/>
  <c r="J3632" i="4"/>
  <c r="K3632" i="4"/>
  <c r="L3632" i="4"/>
  <c r="M3632" i="4"/>
  <c r="N3632" i="4"/>
  <c r="O3632" i="4"/>
  <c r="P3632" i="4"/>
  <c r="Q3632" i="4"/>
  <c r="R3632" i="4"/>
  <c r="S3632" i="4"/>
  <c r="T3632" i="4"/>
  <c r="B3631" i="4"/>
  <c r="C3631" i="4"/>
  <c r="D3631" i="4"/>
  <c r="J3631" i="4"/>
  <c r="K3631" i="4"/>
  <c r="L3631" i="4"/>
  <c r="M3631" i="4"/>
  <c r="N3631" i="4"/>
  <c r="O3631" i="4"/>
  <c r="P3631" i="4"/>
  <c r="Q3631" i="4"/>
  <c r="R3631" i="4"/>
  <c r="S3631" i="4"/>
  <c r="T3631" i="4"/>
  <c r="B3630" i="4"/>
  <c r="C3630" i="4"/>
  <c r="D3630" i="4"/>
  <c r="J3630" i="4"/>
  <c r="K3630" i="4"/>
  <c r="L3630" i="4"/>
  <c r="M3630" i="4"/>
  <c r="N3630" i="4"/>
  <c r="O3630" i="4"/>
  <c r="P3630" i="4"/>
  <c r="Q3630" i="4"/>
  <c r="R3630" i="4"/>
  <c r="S3630" i="4"/>
  <c r="T3630" i="4"/>
  <c r="B3629" i="4"/>
  <c r="C3629" i="4"/>
  <c r="D3629" i="4"/>
  <c r="J3629" i="4"/>
  <c r="K3629" i="4"/>
  <c r="L3629" i="4"/>
  <c r="M3629" i="4"/>
  <c r="N3629" i="4"/>
  <c r="O3629" i="4"/>
  <c r="P3629" i="4"/>
  <c r="Q3629" i="4"/>
  <c r="R3629" i="4"/>
  <c r="S3629" i="4"/>
  <c r="T3629" i="4"/>
  <c r="B3628" i="4"/>
  <c r="C3628" i="4"/>
  <c r="D3628" i="4"/>
  <c r="J3628" i="4"/>
  <c r="K3628" i="4"/>
  <c r="L3628" i="4"/>
  <c r="M3628" i="4"/>
  <c r="N3628" i="4"/>
  <c r="O3628" i="4"/>
  <c r="P3628" i="4"/>
  <c r="Q3628" i="4"/>
  <c r="R3628" i="4"/>
  <c r="S3628" i="4"/>
  <c r="T3628" i="4"/>
  <c r="B3627" i="4"/>
  <c r="C3627" i="4"/>
  <c r="D3627" i="4"/>
  <c r="J3627" i="4"/>
  <c r="K3627" i="4"/>
  <c r="L3627" i="4"/>
  <c r="M3627" i="4"/>
  <c r="N3627" i="4"/>
  <c r="O3627" i="4"/>
  <c r="P3627" i="4"/>
  <c r="Q3627" i="4"/>
  <c r="R3627" i="4"/>
  <c r="S3627" i="4"/>
  <c r="T3627" i="4"/>
  <c r="B3626" i="4"/>
  <c r="C3626" i="4"/>
  <c r="D3626" i="4"/>
  <c r="J3626" i="4"/>
  <c r="K3626" i="4"/>
  <c r="L3626" i="4"/>
  <c r="M3626" i="4"/>
  <c r="N3626" i="4"/>
  <c r="O3626" i="4"/>
  <c r="P3626" i="4"/>
  <c r="Q3626" i="4"/>
  <c r="R3626" i="4"/>
  <c r="S3626" i="4"/>
  <c r="T3626" i="4"/>
  <c r="B3625" i="4"/>
  <c r="C3625" i="4"/>
  <c r="D3625" i="4"/>
  <c r="J3625" i="4"/>
  <c r="K3625" i="4"/>
  <c r="L3625" i="4"/>
  <c r="M3625" i="4"/>
  <c r="N3625" i="4"/>
  <c r="O3625" i="4"/>
  <c r="P3625" i="4"/>
  <c r="Q3625" i="4"/>
  <c r="R3625" i="4"/>
  <c r="S3625" i="4"/>
  <c r="T3625" i="4"/>
  <c r="B3624" i="4"/>
  <c r="C3624" i="4"/>
  <c r="D3624" i="4"/>
  <c r="J3624" i="4"/>
  <c r="K3624" i="4"/>
  <c r="L3624" i="4"/>
  <c r="M3624" i="4"/>
  <c r="N3624" i="4"/>
  <c r="O3624" i="4"/>
  <c r="P3624" i="4"/>
  <c r="Q3624" i="4"/>
  <c r="R3624" i="4"/>
  <c r="S3624" i="4"/>
  <c r="T3624" i="4"/>
  <c r="B3623" i="4"/>
  <c r="C3623" i="4"/>
  <c r="D3623" i="4"/>
  <c r="J3623" i="4"/>
  <c r="K3623" i="4"/>
  <c r="L3623" i="4"/>
  <c r="M3623" i="4"/>
  <c r="N3623" i="4"/>
  <c r="O3623" i="4"/>
  <c r="P3623" i="4"/>
  <c r="Q3623" i="4"/>
  <c r="R3623" i="4"/>
  <c r="S3623" i="4"/>
  <c r="T3623" i="4"/>
  <c r="B3622" i="4"/>
  <c r="C3622" i="4"/>
  <c r="D3622" i="4"/>
  <c r="J3622" i="4"/>
  <c r="K3622" i="4"/>
  <c r="L3622" i="4"/>
  <c r="M3622" i="4"/>
  <c r="N3622" i="4"/>
  <c r="O3622" i="4"/>
  <c r="P3622" i="4"/>
  <c r="Q3622" i="4"/>
  <c r="R3622" i="4"/>
  <c r="S3622" i="4"/>
  <c r="T3622" i="4"/>
  <c r="B3621" i="4"/>
  <c r="C3621" i="4"/>
  <c r="D3621" i="4"/>
  <c r="J3621" i="4"/>
  <c r="K3621" i="4"/>
  <c r="L3621" i="4"/>
  <c r="M3621" i="4"/>
  <c r="N3621" i="4"/>
  <c r="O3621" i="4"/>
  <c r="P3621" i="4"/>
  <c r="Q3621" i="4"/>
  <c r="R3621" i="4"/>
  <c r="S3621" i="4"/>
  <c r="T3621" i="4"/>
  <c r="B3620" i="4"/>
  <c r="C3620" i="4"/>
  <c r="D3620" i="4"/>
  <c r="J3620" i="4"/>
  <c r="K3620" i="4"/>
  <c r="L3620" i="4"/>
  <c r="M3620" i="4"/>
  <c r="N3620" i="4"/>
  <c r="O3620" i="4"/>
  <c r="P3620" i="4"/>
  <c r="Q3620" i="4"/>
  <c r="R3620" i="4"/>
  <c r="S3620" i="4"/>
  <c r="T3620" i="4"/>
  <c r="B3619" i="4"/>
  <c r="C3619" i="4"/>
  <c r="D3619" i="4"/>
  <c r="J3619" i="4"/>
  <c r="K3619" i="4"/>
  <c r="L3619" i="4"/>
  <c r="M3619" i="4"/>
  <c r="N3619" i="4"/>
  <c r="O3619" i="4"/>
  <c r="P3619" i="4"/>
  <c r="Q3619" i="4"/>
  <c r="R3619" i="4"/>
  <c r="S3619" i="4"/>
  <c r="T3619" i="4"/>
  <c r="B3618" i="4"/>
  <c r="C3618" i="4"/>
  <c r="D3618" i="4"/>
  <c r="J3618" i="4"/>
  <c r="K3618" i="4"/>
  <c r="L3618" i="4"/>
  <c r="M3618" i="4"/>
  <c r="N3618" i="4"/>
  <c r="O3618" i="4"/>
  <c r="P3618" i="4"/>
  <c r="Q3618" i="4"/>
  <c r="R3618" i="4"/>
  <c r="S3618" i="4"/>
  <c r="T3618" i="4"/>
  <c r="B3617" i="4"/>
  <c r="C3617" i="4"/>
  <c r="D3617" i="4"/>
  <c r="J3617" i="4"/>
  <c r="K3617" i="4"/>
  <c r="L3617" i="4"/>
  <c r="M3617" i="4"/>
  <c r="N3617" i="4"/>
  <c r="O3617" i="4"/>
  <c r="P3617" i="4"/>
  <c r="Q3617" i="4"/>
  <c r="R3617" i="4"/>
  <c r="S3617" i="4"/>
  <c r="T3617" i="4"/>
  <c r="B3616" i="4"/>
  <c r="C3616" i="4"/>
  <c r="D3616" i="4"/>
  <c r="J3616" i="4"/>
  <c r="K3616" i="4"/>
  <c r="L3616" i="4"/>
  <c r="M3616" i="4"/>
  <c r="N3616" i="4"/>
  <c r="O3616" i="4"/>
  <c r="P3616" i="4"/>
  <c r="Q3616" i="4"/>
  <c r="R3616" i="4"/>
  <c r="S3616" i="4"/>
  <c r="T3616" i="4"/>
  <c r="B3615" i="4"/>
  <c r="C3615" i="4"/>
  <c r="D3615" i="4"/>
  <c r="J3615" i="4"/>
  <c r="K3615" i="4"/>
  <c r="L3615" i="4"/>
  <c r="M3615" i="4"/>
  <c r="N3615" i="4"/>
  <c r="O3615" i="4"/>
  <c r="P3615" i="4"/>
  <c r="Q3615" i="4"/>
  <c r="R3615" i="4"/>
  <c r="S3615" i="4"/>
  <c r="T3615" i="4"/>
  <c r="B3614" i="4"/>
  <c r="C3614" i="4"/>
  <c r="D3614" i="4"/>
  <c r="J3614" i="4"/>
  <c r="K3614" i="4"/>
  <c r="L3614" i="4"/>
  <c r="M3614" i="4"/>
  <c r="N3614" i="4"/>
  <c r="O3614" i="4"/>
  <c r="P3614" i="4"/>
  <c r="Q3614" i="4"/>
  <c r="R3614" i="4"/>
  <c r="S3614" i="4"/>
  <c r="T3614" i="4"/>
  <c r="B3613" i="4"/>
  <c r="C3613" i="4"/>
  <c r="D3613" i="4"/>
  <c r="J3613" i="4"/>
  <c r="K3613" i="4"/>
  <c r="L3613" i="4"/>
  <c r="M3613" i="4"/>
  <c r="N3613" i="4"/>
  <c r="O3613" i="4"/>
  <c r="P3613" i="4"/>
  <c r="Q3613" i="4"/>
  <c r="R3613" i="4"/>
  <c r="S3613" i="4"/>
  <c r="T3613" i="4"/>
  <c r="B3612" i="4"/>
  <c r="C3612" i="4"/>
  <c r="D3612" i="4"/>
  <c r="J3612" i="4"/>
  <c r="K3612" i="4"/>
  <c r="L3612" i="4"/>
  <c r="M3612" i="4"/>
  <c r="N3612" i="4"/>
  <c r="O3612" i="4"/>
  <c r="P3612" i="4"/>
  <c r="Q3612" i="4"/>
  <c r="R3612" i="4"/>
  <c r="S3612" i="4"/>
  <c r="T3612" i="4"/>
  <c r="B3611" i="4"/>
  <c r="C3611" i="4"/>
  <c r="D3611" i="4"/>
  <c r="J3611" i="4"/>
  <c r="K3611" i="4"/>
  <c r="L3611" i="4"/>
  <c r="M3611" i="4"/>
  <c r="N3611" i="4"/>
  <c r="O3611" i="4"/>
  <c r="P3611" i="4"/>
  <c r="Q3611" i="4"/>
  <c r="R3611" i="4"/>
  <c r="S3611" i="4"/>
  <c r="T3611" i="4"/>
  <c r="B3609" i="4"/>
  <c r="C3609" i="4"/>
  <c r="D3609" i="4"/>
  <c r="J3609" i="4"/>
  <c r="K3609" i="4"/>
  <c r="L3609" i="4"/>
  <c r="M3609" i="4"/>
  <c r="N3609" i="4"/>
  <c r="O3609" i="4"/>
  <c r="P3609" i="4"/>
  <c r="Q3609" i="4"/>
  <c r="R3609" i="4"/>
  <c r="S3609" i="4"/>
  <c r="T3609" i="4"/>
  <c r="B3608" i="4"/>
  <c r="C3608" i="4"/>
  <c r="D3608" i="4"/>
  <c r="J3608" i="4"/>
  <c r="K3608" i="4"/>
  <c r="L3608" i="4"/>
  <c r="M3608" i="4"/>
  <c r="N3608" i="4"/>
  <c r="O3608" i="4"/>
  <c r="P3608" i="4"/>
  <c r="Q3608" i="4"/>
  <c r="R3608" i="4"/>
  <c r="S3608" i="4"/>
  <c r="T3608" i="4"/>
  <c r="B3607" i="4"/>
  <c r="C3607" i="4"/>
  <c r="D3607" i="4"/>
  <c r="J3607" i="4"/>
  <c r="K3607" i="4"/>
  <c r="L3607" i="4"/>
  <c r="M3607" i="4"/>
  <c r="N3607" i="4"/>
  <c r="O3607" i="4"/>
  <c r="P3607" i="4"/>
  <c r="Q3607" i="4"/>
  <c r="R3607" i="4"/>
  <c r="S3607" i="4"/>
  <c r="T3607" i="4"/>
  <c r="B3606" i="4"/>
  <c r="C3606" i="4"/>
  <c r="D3606" i="4"/>
  <c r="J3606" i="4"/>
  <c r="K3606" i="4"/>
  <c r="L3606" i="4"/>
  <c r="M3606" i="4"/>
  <c r="N3606" i="4"/>
  <c r="O3606" i="4"/>
  <c r="P3606" i="4"/>
  <c r="Q3606" i="4"/>
  <c r="R3606" i="4"/>
  <c r="S3606" i="4"/>
  <c r="T3606" i="4"/>
  <c r="B3605" i="4"/>
  <c r="C3605" i="4"/>
  <c r="D3605" i="4"/>
  <c r="J3605" i="4"/>
  <c r="K3605" i="4"/>
  <c r="L3605" i="4"/>
  <c r="M3605" i="4"/>
  <c r="N3605" i="4"/>
  <c r="O3605" i="4"/>
  <c r="P3605" i="4"/>
  <c r="Q3605" i="4"/>
  <c r="R3605" i="4"/>
  <c r="S3605" i="4"/>
  <c r="T3605" i="4"/>
  <c r="B3604" i="4"/>
  <c r="C3604" i="4"/>
  <c r="D3604" i="4"/>
  <c r="J3604" i="4"/>
  <c r="K3604" i="4"/>
  <c r="L3604" i="4"/>
  <c r="M3604" i="4"/>
  <c r="N3604" i="4"/>
  <c r="O3604" i="4"/>
  <c r="P3604" i="4"/>
  <c r="Q3604" i="4"/>
  <c r="R3604" i="4"/>
  <c r="S3604" i="4"/>
  <c r="T3604" i="4"/>
  <c r="B3603" i="4"/>
  <c r="C3603" i="4"/>
  <c r="D3603" i="4"/>
  <c r="J3603" i="4"/>
  <c r="K3603" i="4"/>
  <c r="L3603" i="4"/>
  <c r="M3603" i="4"/>
  <c r="N3603" i="4"/>
  <c r="O3603" i="4"/>
  <c r="P3603" i="4"/>
  <c r="Q3603" i="4"/>
  <c r="R3603" i="4"/>
  <c r="S3603" i="4"/>
  <c r="T3603" i="4"/>
  <c r="B3602" i="4"/>
  <c r="C3602" i="4"/>
  <c r="D3602" i="4"/>
  <c r="J3602" i="4"/>
  <c r="K3602" i="4"/>
  <c r="L3602" i="4"/>
  <c r="M3602" i="4"/>
  <c r="N3602" i="4"/>
  <c r="O3602" i="4"/>
  <c r="P3602" i="4"/>
  <c r="Q3602" i="4"/>
  <c r="R3602" i="4"/>
  <c r="S3602" i="4"/>
  <c r="T3602" i="4"/>
  <c r="B3601" i="4"/>
  <c r="C3601" i="4"/>
  <c r="D3601" i="4"/>
  <c r="J3601" i="4"/>
  <c r="K3601" i="4"/>
  <c r="L3601" i="4"/>
  <c r="M3601" i="4"/>
  <c r="N3601" i="4"/>
  <c r="O3601" i="4"/>
  <c r="P3601" i="4"/>
  <c r="Q3601" i="4"/>
  <c r="R3601" i="4"/>
  <c r="S3601" i="4"/>
  <c r="T3601" i="4"/>
  <c r="B3600" i="4"/>
  <c r="C3600" i="4"/>
  <c r="D3600" i="4"/>
  <c r="J3600" i="4"/>
  <c r="K3600" i="4"/>
  <c r="L3600" i="4"/>
  <c r="M3600" i="4"/>
  <c r="N3600" i="4"/>
  <c r="O3600" i="4"/>
  <c r="P3600" i="4"/>
  <c r="Q3600" i="4"/>
  <c r="R3600" i="4"/>
  <c r="S3600" i="4"/>
  <c r="T3600" i="4"/>
  <c r="B3599" i="4"/>
  <c r="C3599" i="4"/>
  <c r="D3599" i="4"/>
  <c r="J3599" i="4"/>
  <c r="K3599" i="4"/>
  <c r="L3599" i="4"/>
  <c r="M3599" i="4"/>
  <c r="N3599" i="4"/>
  <c r="O3599" i="4"/>
  <c r="P3599" i="4"/>
  <c r="Q3599" i="4"/>
  <c r="R3599" i="4"/>
  <c r="S3599" i="4"/>
  <c r="T3599" i="4"/>
  <c r="B3598" i="4"/>
  <c r="C3598" i="4"/>
  <c r="D3598" i="4"/>
  <c r="J3598" i="4"/>
  <c r="K3598" i="4"/>
  <c r="L3598" i="4"/>
  <c r="M3598" i="4"/>
  <c r="N3598" i="4"/>
  <c r="O3598" i="4"/>
  <c r="P3598" i="4"/>
  <c r="Q3598" i="4"/>
  <c r="R3598" i="4"/>
  <c r="S3598" i="4"/>
  <c r="T3598" i="4"/>
  <c r="B3597" i="4"/>
  <c r="C3597" i="4"/>
  <c r="D3597" i="4"/>
  <c r="J3597" i="4"/>
  <c r="K3597" i="4"/>
  <c r="L3597" i="4"/>
  <c r="M3597" i="4"/>
  <c r="N3597" i="4"/>
  <c r="O3597" i="4"/>
  <c r="P3597" i="4"/>
  <c r="Q3597" i="4"/>
  <c r="R3597" i="4"/>
  <c r="S3597" i="4"/>
  <c r="T3597" i="4"/>
  <c r="B3596" i="4"/>
  <c r="C3596" i="4"/>
  <c r="D3596" i="4"/>
  <c r="J3596" i="4"/>
  <c r="K3596" i="4"/>
  <c r="L3596" i="4"/>
  <c r="M3596" i="4"/>
  <c r="N3596" i="4"/>
  <c r="O3596" i="4"/>
  <c r="P3596" i="4"/>
  <c r="Q3596" i="4"/>
  <c r="R3596" i="4"/>
  <c r="S3596" i="4"/>
  <c r="T3596" i="4"/>
  <c r="B3595" i="4"/>
  <c r="C3595" i="4"/>
  <c r="D3595" i="4"/>
  <c r="J3595" i="4"/>
  <c r="K3595" i="4"/>
  <c r="L3595" i="4"/>
  <c r="M3595" i="4"/>
  <c r="N3595" i="4"/>
  <c r="O3595" i="4"/>
  <c r="P3595" i="4"/>
  <c r="Q3595" i="4"/>
  <c r="R3595" i="4"/>
  <c r="S3595" i="4"/>
  <c r="T3595" i="4"/>
  <c r="B3594" i="4"/>
  <c r="C3594" i="4"/>
  <c r="D3594" i="4"/>
  <c r="J3594" i="4"/>
  <c r="K3594" i="4"/>
  <c r="L3594" i="4"/>
  <c r="M3594" i="4"/>
  <c r="N3594" i="4"/>
  <c r="O3594" i="4"/>
  <c r="P3594" i="4"/>
  <c r="Q3594" i="4"/>
  <c r="R3594" i="4"/>
  <c r="S3594" i="4"/>
  <c r="T3594" i="4"/>
  <c r="B3593" i="4"/>
  <c r="C3593" i="4"/>
  <c r="D3593" i="4"/>
  <c r="J3593" i="4"/>
  <c r="K3593" i="4"/>
  <c r="L3593" i="4"/>
  <c r="M3593" i="4"/>
  <c r="N3593" i="4"/>
  <c r="O3593" i="4"/>
  <c r="P3593" i="4"/>
  <c r="Q3593" i="4"/>
  <c r="R3593" i="4"/>
  <c r="S3593" i="4"/>
  <c r="T3593" i="4"/>
  <c r="B3592" i="4"/>
  <c r="C3592" i="4"/>
  <c r="D3592" i="4"/>
  <c r="J3592" i="4"/>
  <c r="K3592" i="4"/>
  <c r="L3592" i="4"/>
  <c r="M3592" i="4"/>
  <c r="N3592" i="4"/>
  <c r="O3592" i="4"/>
  <c r="P3592" i="4"/>
  <c r="Q3592" i="4"/>
  <c r="R3592" i="4"/>
  <c r="S3592" i="4"/>
  <c r="T3592" i="4"/>
  <c r="B3591" i="4"/>
  <c r="C3591" i="4"/>
  <c r="D3591" i="4"/>
  <c r="J3591" i="4"/>
  <c r="K3591" i="4"/>
  <c r="L3591" i="4"/>
  <c r="M3591" i="4"/>
  <c r="N3591" i="4"/>
  <c r="O3591" i="4"/>
  <c r="P3591" i="4"/>
  <c r="Q3591" i="4"/>
  <c r="R3591" i="4"/>
  <c r="S3591" i="4"/>
  <c r="T3591" i="4"/>
  <c r="B3589" i="4"/>
  <c r="C3589" i="4"/>
  <c r="D3589" i="4"/>
  <c r="J3589" i="4"/>
  <c r="K3589" i="4"/>
  <c r="L3589" i="4"/>
  <c r="M3589" i="4"/>
  <c r="N3589" i="4"/>
  <c r="O3589" i="4"/>
  <c r="P3589" i="4"/>
  <c r="Q3589" i="4"/>
  <c r="R3589" i="4"/>
  <c r="S3589" i="4"/>
  <c r="T3589" i="4"/>
  <c r="B3588" i="4"/>
  <c r="C3588" i="4"/>
  <c r="D3588" i="4"/>
  <c r="J3588" i="4"/>
  <c r="K3588" i="4"/>
  <c r="L3588" i="4"/>
  <c r="M3588" i="4"/>
  <c r="N3588" i="4"/>
  <c r="O3588" i="4"/>
  <c r="P3588" i="4"/>
  <c r="Q3588" i="4"/>
  <c r="R3588" i="4"/>
  <c r="S3588" i="4"/>
  <c r="T3588" i="4"/>
  <c r="B3587" i="4"/>
  <c r="C3587" i="4"/>
  <c r="D3587" i="4"/>
  <c r="J3587" i="4"/>
  <c r="K3587" i="4"/>
  <c r="L3587" i="4"/>
  <c r="M3587" i="4"/>
  <c r="N3587" i="4"/>
  <c r="O3587" i="4"/>
  <c r="P3587" i="4"/>
  <c r="Q3587" i="4"/>
  <c r="R3587" i="4"/>
  <c r="S3587" i="4"/>
  <c r="T3587" i="4"/>
  <c r="B3586" i="4"/>
  <c r="C3586" i="4"/>
  <c r="D3586" i="4"/>
  <c r="J3586" i="4"/>
  <c r="K3586" i="4"/>
  <c r="L3586" i="4"/>
  <c r="M3586" i="4"/>
  <c r="N3586" i="4"/>
  <c r="O3586" i="4"/>
  <c r="P3586" i="4"/>
  <c r="Q3586" i="4"/>
  <c r="R3586" i="4"/>
  <c r="S3586" i="4"/>
  <c r="T3586" i="4"/>
  <c r="B3584" i="4"/>
  <c r="C3584" i="4"/>
  <c r="D3584" i="4"/>
  <c r="J3584" i="4"/>
  <c r="K3584" i="4"/>
  <c r="L3584" i="4"/>
  <c r="M3584" i="4"/>
  <c r="N3584" i="4"/>
  <c r="O3584" i="4"/>
  <c r="P3584" i="4"/>
  <c r="Q3584" i="4"/>
  <c r="R3584" i="4"/>
  <c r="S3584" i="4"/>
  <c r="T3584" i="4"/>
  <c r="B3583" i="4"/>
  <c r="C3583" i="4"/>
  <c r="D3583" i="4"/>
  <c r="J3583" i="4"/>
  <c r="K3583" i="4"/>
  <c r="L3583" i="4"/>
  <c r="M3583" i="4"/>
  <c r="N3583" i="4"/>
  <c r="O3583" i="4"/>
  <c r="P3583" i="4"/>
  <c r="Q3583" i="4"/>
  <c r="R3583" i="4"/>
  <c r="S3583" i="4"/>
  <c r="T3583" i="4"/>
  <c r="B3582" i="4"/>
  <c r="C3582" i="4"/>
  <c r="D3582" i="4"/>
  <c r="J3582" i="4"/>
  <c r="K3582" i="4"/>
  <c r="L3582" i="4"/>
  <c r="M3582" i="4"/>
  <c r="N3582" i="4"/>
  <c r="O3582" i="4"/>
  <c r="P3582" i="4"/>
  <c r="Q3582" i="4"/>
  <c r="R3582" i="4"/>
  <c r="S3582" i="4"/>
  <c r="T3582" i="4"/>
  <c r="B3581" i="4"/>
  <c r="C3581" i="4"/>
  <c r="D3581" i="4"/>
  <c r="J3581" i="4"/>
  <c r="K3581" i="4"/>
  <c r="L3581" i="4"/>
  <c r="M3581" i="4"/>
  <c r="N3581" i="4"/>
  <c r="O3581" i="4"/>
  <c r="P3581" i="4"/>
  <c r="Q3581" i="4"/>
  <c r="R3581" i="4"/>
  <c r="S3581" i="4"/>
  <c r="T3581" i="4"/>
  <c r="B3580" i="4"/>
  <c r="C3580" i="4"/>
  <c r="D3580" i="4"/>
  <c r="J3580" i="4"/>
  <c r="K3580" i="4"/>
  <c r="L3580" i="4"/>
  <c r="M3580" i="4"/>
  <c r="N3580" i="4"/>
  <c r="O3580" i="4"/>
  <c r="P3580" i="4"/>
  <c r="Q3580" i="4"/>
  <c r="R3580" i="4"/>
  <c r="S3580" i="4"/>
  <c r="T3580" i="4"/>
  <c r="B3579" i="4"/>
  <c r="C3579" i="4"/>
  <c r="D3579" i="4"/>
  <c r="J3579" i="4"/>
  <c r="K3579" i="4"/>
  <c r="L3579" i="4"/>
  <c r="M3579" i="4"/>
  <c r="N3579" i="4"/>
  <c r="O3579" i="4"/>
  <c r="P3579" i="4"/>
  <c r="Q3579" i="4"/>
  <c r="R3579" i="4"/>
  <c r="S3579" i="4"/>
  <c r="T3579" i="4"/>
  <c r="B3578" i="4"/>
  <c r="C3578" i="4"/>
  <c r="D3578" i="4"/>
  <c r="J3578" i="4"/>
  <c r="K3578" i="4"/>
  <c r="L3578" i="4"/>
  <c r="M3578" i="4"/>
  <c r="N3578" i="4"/>
  <c r="O3578" i="4"/>
  <c r="P3578" i="4"/>
  <c r="Q3578" i="4"/>
  <c r="R3578" i="4"/>
  <c r="S3578" i="4"/>
  <c r="T3578" i="4"/>
  <c r="B3577" i="4"/>
  <c r="C3577" i="4"/>
  <c r="D3577" i="4"/>
  <c r="J3577" i="4"/>
  <c r="K3577" i="4"/>
  <c r="L3577" i="4"/>
  <c r="M3577" i="4"/>
  <c r="N3577" i="4"/>
  <c r="O3577" i="4"/>
  <c r="P3577" i="4"/>
  <c r="Q3577" i="4"/>
  <c r="R3577" i="4"/>
  <c r="S3577" i="4"/>
  <c r="T3577" i="4"/>
  <c r="B3576" i="4"/>
  <c r="C3576" i="4"/>
  <c r="D3576" i="4"/>
  <c r="J3576" i="4"/>
  <c r="K3576" i="4"/>
  <c r="L3576" i="4"/>
  <c r="M3576" i="4"/>
  <c r="N3576" i="4"/>
  <c r="O3576" i="4"/>
  <c r="P3576" i="4"/>
  <c r="Q3576" i="4"/>
  <c r="R3576" i="4"/>
  <c r="S3576" i="4"/>
  <c r="T3576" i="4"/>
  <c r="B3575" i="4"/>
  <c r="C3575" i="4"/>
  <c r="D3575" i="4"/>
  <c r="J3575" i="4"/>
  <c r="K3575" i="4"/>
  <c r="L3575" i="4"/>
  <c r="M3575" i="4"/>
  <c r="N3575" i="4"/>
  <c r="O3575" i="4"/>
  <c r="P3575" i="4"/>
  <c r="Q3575" i="4"/>
  <c r="R3575" i="4"/>
  <c r="S3575" i="4"/>
  <c r="T3575" i="4"/>
  <c r="B3574" i="4"/>
  <c r="C3574" i="4"/>
  <c r="D3574" i="4"/>
  <c r="J3574" i="4"/>
  <c r="K3574" i="4"/>
  <c r="L3574" i="4"/>
  <c r="M3574" i="4"/>
  <c r="N3574" i="4"/>
  <c r="O3574" i="4"/>
  <c r="P3574" i="4"/>
  <c r="Q3574" i="4"/>
  <c r="R3574" i="4"/>
  <c r="S3574" i="4"/>
  <c r="T3574" i="4"/>
  <c r="B3573" i="4"/>
  <c r="C3573" i="4"/>
  <c r="D3573" i="4"/>
  <c r="J3573" i="4"/>
  <c r="K3573" i="4"/>
  <c r="L3573" i="4"/>
  <c r="M3573" i="4"/>
  <c r="N3573" i="4"/>
  <c r="O3573" i="4"/>
  <c r="P3573" i="4"/>
  <c r="Q3573" i="4"/>
  <c r="R3573" i="4"/>
  <c r="S3573" i="4"/>
  <c r="T3573" i="4"/>
  <c r="K396" i="2"/>
  <c r="L396" i="2"/>
  <c r="M396" i="2"/>
  <c r="L2531" i="3"/>
  <c r="M2531" i="3"/>
  <c r="L2530" i="3"/>
  <c r="M2530" i="3"/>
  <c r="L2529" i="3"/>
  <c r="M2529" i="3"/>
  <c r="L2528" i="3"/>
  <c r="M2528" i="3"/>
  <c r="L2527" i="3"/>
  <c r="M2527" i="3"/>
  <c r="L2526" i="3"/>
  <c r="M2526" i="3"/>
  <c r="L2525" i="3"/>
  <c r="M2525" i="3"/>
  <c r="L2524" i="3"/>
  <c r="M2524" i="3"/>
  <c r="L2523" i="3"/>
  <c r="M2523" i="3"/>
  <c r="L2522" i="3"/>
  <c r="M2522" i="3"/>
  <c r="L2521" i="3"/>
  <c r="M2521" i="3"/>
  <c r="L2520" i="3"/>
  <c r="M2520" i="3"/>
  <c r="L2519" i="3"/>
  <c r="M2519" i="3"/>
  <c r="L2518" i="3"/>
  <c r="M2518" i="3"/>
  <c r="L2517" i="3"/>
  <c r="M2517" i="3"/>
  <c r="L2516" i="3"/>
  <c r="M2516" i="3"/>
  <c r="L2515" i="3"/>
  <c r="M2515" i="3"/>
  <c r="L2514" i="3"/>
  <c r="M2514" i="3"/>
  <c r="L2513" i="3"/>
  <c r="M2513" i="3"/>
  <c r="L2512" i="3"/>
  <c r="M2512" i="3"/>
  <c r="L2511" i="3"/>
  <c r="M2511" i="3"/>
  <c r="L2510" i="3"/>
  <c r="M2510" i="3"/>
  <c r="L2509" i="3"/>
  <c r="M2509" i="3"/>
  <c r="L2508" i="3"/>
  <c r="M2508" i="3"/>
  <c r="L2507" i="3"/>
  <c r="M2507" i="3"/>
  <c r="L2506" i="3"/>
  <c r="M2506" i="3"/>
  <c r="L2505" i="3"/>
  <c r="M2505" i="3"/>
  <c r="L2504" i="3"/>
  <c r="M2504" i="3"/>
  <c r="L2503" i="3"/>
  <c r="M2503" i="3"/>
  <c r="L2502" i="3"/>
  <c r="M2502" i="3"/>
  <c r="L2501" i="3"/>
  <c r="M2501" i="3"/>
  <c r="K395" i="2"/>
  <c r="L395" i="2"/>
  <c r="M395" i="2"/>
  <c r="K394" i="2"/>
  <c r="L394" i="2"/>
  <c r="M394" i="2"/>
  <c r="K393" i="2"/>
  <c r="L393" i="2"/>
  <c r="M393" i="2"/>
  <c r="K392" i="2"/>
  <c r="L392" i="2"/>
  <c r="M392" i="2"/>
  <c r="K391" i="2"/>
  <c r="L391" i="2"/>
  <c r="M391" i="2"/>
  <c r="K390" i="2"/>
  <c r="L390" i="2"/>
  <c r="M390" i="2"/>
  <c r="K389" i="2"/>
  <c r="L389" i="2"/>
  <c r="M389" i="2"/>
  <c r="K388" i="2"/>
  <c r="L388" i="2"/>
  <c r="M388" i="2"/>
  <c r="K387" i="2"/>
  <c r="L387" i="2"/>
  <c r="M387" i="2"/>
  <c r="K386" i="2"/>
  <c r="L386" i="2"/>
  <c r="M386" i="2"/>
  <c r="K385" i="2"/>
  <c r="L385" i="2"/>
  <c r="M385" i="2"/>
  <c r="K384" i="2"/>
  <c r="L384" i="2"/>
  <c r="M384" i="2"/>
  <c r="K383" i="2"/>
  <c r="L383" i="2"/>
  <c r="M383" i="2"/>
  <c r="L2499" i="3"/>
  <c r="M2499" i="3"/>
  <c r="L2498" i="3"/>
  <c r="M2498" i="3"/>
  <c r="L2496" i="3"/>
  <c r="M2496" i="3"/>
  <c r="L2497" i="3"/>
  <c r="M2497" i="3"/>
  <c r="L2495" i="3"/>
  <c r="M2495" i="3"/>
  <c r="L2494" i="3"/>
  <c r="M2494" i="3"/>
  <c r="K382" i="2"/>
  <c r="L382" i="2"/>
  <c r="M382" i="2"/>
  <c r="L2493" i="3"/>
  <c r="M2493" i="3"/>
  <c r="L2492" i="3"/>
  <c r="M2492" i="3"/>
  <c r="L2491" i="3"/>
  <c r="M2491" i="3"/>
  <c r="L2490" i="3"/>
  <c r="M2490" i="3"/>
  <c r="L2489" i="3"/>
  <c r="M2489" i="3"/>
  <c r="L2488" i="3"/>
  <c r="M2488" i="3"/>
  <c r="L2487" i="3"/>
  <c r="M2487" i="3"/>
  <c r="B3572" i="4"/>
  <c r="C3572" i="4"/>
  <c r="D3572" i="4"/>
  <c r="J3572" i="4"/>
  <c r="K3572" i="4"/>
  <c r="L3572" i="4"/>
  <c r="M3572" i="4"/>
  <c r="N3572" i="4"/>
  <c r="O3572" i="4"/>
  <c r="P3572" i="4"/>
  <c r="Q3572" i="4"/>
  <c r="R3572" i="4"/>
  <c r="S3572" i="4"/>
  <c r="T3572" i="4"/>
  <c r="B3571" i="4"/>
  <c r="C3571" i="4"/>
  <c r="D3571" i="4"/>
  <c r="J3571" i="4"/>
  <c r="K3571" i="4"/>
  <c r="L3571" i="4"/>
  <c r="M3571" i="4"/>
  <c r="N3571" i="4"/>
  <c r="O3571" i="4"/>
  <c r="P3571" i="4"/>
  <c r="Q3571" i="4"/>
  <c r="R3571" i="4"/>
  <c r="S3571" i="4"/>
  <c r="T3571" i="4"/>
  <c r="B3570" i="4"/>
  <c r="C3570" i="4"/>
  <c r="D3570" i="4"/>
  <c r="J3570" i="4"/>
  <c r="K3570" i="4"/>
  <c r="L3570" i="4"/>
  <c r="M3570" i="4"/>
  <c r="N3570" i="4"/>
  <c r="O3570" i="4"/>
  <c r="P3570" i="4"/>
  <c r="Q3570" i="4"/>
  <c r="R3570" i="4"/>
  <c r="S3570" i="4"/>
  <c r="T3570" i="4"/>
  <c r="B3569" i="4"/>
  <c r="C3569" i="4"/>
  <c r="D3569" i="4"/>
  <c r="J3569" i="4"/>
  <c r="K3569" i="4"/>
  <c r="L3569" i="4"/>
  <c r="M3569" i="4"/>
  <c r="N3569" i="4"/>
  <c r="O3569" i="4"/>
  <c r="P3569" i="4"/>
  <c r="Q3569" i="4"/>
  <c r="R3569" i="4"/>
  <c r="S3569" i="4"/>
  <c r="T3569" i="4"/>
  <c r="B3568" i="4"/>
  <c r="C3568" i="4"/>
  <c r="D3568" i="4"/>
  <c r="J3568" i="4"/>
  <c r="K3568" i="4"/>
  <c r="L3568" i="4"/>
  <c r="M3568" i="4"/>
  <c r="N3568" i="4"/>
  <c r="O3568" i="4"/>
  <c r="P3568" i="4"/>
  <c r="Q3568" i="4"/>
  <c r="R3568" i="4"/>
  <c r="S3568" i="4"/>
  <c r="T3568" i="4"/>
  <c r="B3567" i="4"/>
  <c r="C3567" i="4"/>
  <c r="D3567" i="4"/>
  <c r="J3567" i="4"/>
  <c r="K3567" i="4"/>
  <c r="L3567" i="4"/>
  <c r="M3567" i="4"/>
  <c r="N3567" i="4"/>
  <c r="O3567" i="4"/>
  <c r="P3567" i="4"/>
  <c r="Q3567" i="4"/>
  <c r="R3567" i="4"/>
  <c r="S3567" i="4"/>
  <c r="T3567" i="4"/>
  <c r="B3566" i="4"/>
  <c r="C3566" i="4"/>
  <c r="D3566" i="4"/>
  <c r="J3566" i="4"/>
  <c r="K3566" i="4"/>
  <c r="L3566" i="4"/>
  <c r="M3566" i="4"/>
  <c r="N3566" i="4"/>
  <c r="O3566" i="4"/>
  <c r="P3566" i="4"/>
  <c r="Q3566" i="4"/>
  <c r="R3566" i="4"/>
  <c r="S3566" i="4"/>
  <c r="T3566" i="4"/>
  <c r="B3565" i="4"/>
  <c r="C3565" i="4"/>
  <c r="D3565" i="4"/>
  <c r="J3565" i="4"/>
  <c r="K3565" i="4"/>
  <c r="L3565" i="4"/>
  <c r="M3565" i="4"/>
  <c r="N3565" i="4"/>
  <c r="O3565" i="4"/>
  <c r="P3565" i="4"/>
  <c r="Q3565" i="4"/>
  <c r="R3565" i="4"/>
  <c r="S3565" i="4"/>
  <c r="T3565" i="4"/>
  <c r="B3564" i="4"/>
  <c r="C3564" i="4"/>
  <c r="D3564" i="4"/>
  <c r="J3564" i="4"/>
  <c r="K3564" i="4"/>
  <c r="L3564" i="4"/>
  <c r="M3564" i="4"/>
  <c r="N3564" i="4"/>
  <c r="O3564" i="4"/>
  <c r="P3564" i="4"/>
  <c r="Q3564" i="4"/>
  <c r="R3564" i="4"/>
  <c r="S3564" i="4"/>
  <c r="T3564" i="4"/>
  <c r="L2486" i="3"/>
  <c r="M2486" i="3"/>
  <c r="L2485" i="3"/>
  <c r="M2485" i="3"/>
  <c r="L2484" i="3"/>
  <c r="M2484" i="3"/>
  <c r="L2483" i="3"/>
  <c r="M2483" i="3"/>
  <c r="B3563" i="4"/>
  <c r="C3563" i="4"/>
  <c r="D3563" i="4"/>
  <c r="J3563" i="4"/>
  <c r="K3563" i="4"/>
  <c r="L3563" i="4"/>
  <c r="M3563" i="4"/>
  <c r="N3563" i="4"/>
  <c r="O3563" i="4"/>
  <c r="P3563" i="4"/>
  <c r="Q3563" i="4"/>
  <c r="R3563" i="4"/>
  <c r="S3563" i="4"/>
  <c r="T3563" i="4"/>
  <c r="B3562" i="4"/>
  <c r="C3562" i="4"/>
  <c r="D3562" i="4"/>
  <c r="J3562" i="4"/>
  <c r="K3562" i="4"/>
  <c r="L3562" i="4"/>
  <c r="M3562" i="4"/>
  <c r="N3562" i="4"/>
  <c r="O3562" i="4"/>
  <c r="P3562" i="4"/>
  <c r="Q3562" i="4"/>
  <c r="R3562" i="4"/>
  <c r="S3562" i="4"/>
  <c r="T3562" i="4"/>
  <c r="B3561" i="4"/>
  <c r="C3561" i="4"/>
  <c r="D3561" i="4"/>
  <c r="J3561" i="4"/>
  <c r="K3561" i="4"/>
  <c r="L3561" i="4"/>
  <c r="M3561" i="4"/>
  <c r="N3561" i="4"/>
  <c r="O3561" i="4"/>
  <c r="P3561" i="4"/>
  <c r="Q3561" i="4"/>
  <c r="R3561" i="4"/>
  <c r="S3561" i="4"/>
  <c r="T3561" i="4"/>
  <c r="B3560" i="4"/>
  <c r="C3560" i="4"/>
  <c r="D3560" i="4"/>
  <c r="J3560" i="4"/>
  <c r="K3560" i="4"/>
  <c r="L3560" i="4"/>
  <c r="M3560" i="4"/>
  <c r="N3560" i="4"/>
  <c r="O3560" i="4"/>
  <c r="P3560" i="4"/>
  <c r="Q3560" i="4"/>
  <c r="R3560" i="4"/>
  <c r="S3560" i="4"/>
  <c r="T3560" i="4"/>
  <c r="L2482" i="3"/>
  <c r="M2482" i="3"/>
  <c r="L2481" i="3"/>
  <c r="M2481" i="3"/>
  <c r="L2480" i="3"/>
  <c r="M2480" i="3"/>
  <c r="L2479" i="3"/>
  <c r="M2479" i="3"/>
  <c r="L2478" i="3"/>
  <c r="M2478" i="3"/>
  <c r="L2477" i="3"/>
  <c r="M2477" i="3"/>
  <c r="B3559" i="4"/>
  <c r="C3559" i="4"/>
  <c r="D3559" i="4"/>
  <c r="J3559" i="4"/>
  <c r="K3559" i="4"/>
  <c r="L3559" i="4"/>
  <c r="M3559" i="4"/>
  <c r="N3559" i="4"/>
  <c r="O3559" i="4"/>
  <c r="P3559" i="4"/>
  <c r="Q3559" i="4"/>
  <c r="R3559" i="4"/>
  <c r="S3559" i="4"/>
  <c r="T3559" i="4"/>
  <c r="B3558" i="4"/>
  <c r="C3558" i="4"/>
  <c r="D3558" i="4"/>
  <c r="J3558" i="4"/>
  <c r="K3558" i="4"/>
  <c r="L3558" i="4"/>
  <c r="M3558" i="4"/>
  <c r="N3558" i="4"/>
  <c r="O3558" i="4"/>
  <c r="P3558" i="4"/>
  <c r="Q3558" i="4"/>
  <c r="R3558" i="4"/>
  <c r="S3558" i="4"/>
  <c r="T3558" i="4"/>
  <c r="B3557" i="4"/>
  <c r="C3557" i="4"/>
  <c r="D3557" i="4"/>
  <c r="J3557" i="4"/>
  <c r="K3557" i="4"/>
  <c r="L3557" i="4"/>
  <c r="M3557" i="4"/>
  <c r="N3557" i="4"/>
  <c r="O3557" i="4"/>
  <c r="P3557" i="4"/>
  <c r="Q3557" i="4"/>
  <c r="R3557" i="4"/>
  <c r="S3557" i="4"/>
  <c r="T3557" i="4"/>
  <c r="B3556" i="4"/>
  <c r="C3556" i="4"/>
  <c r="D3556" i="4"/>
  <c r="J3556" i="4"/>
  <c r="K3556" i="4"/>
  <c r="L3556" i="4"/>
  <c r="M3556" i="4"/>
  <c r="N3556" i="4"/>
  <c r="O3556" i="4"/>
  <c r="P3556" i="4"/>
  <c r="Q3556" i="4"/>
  <c r="R3556" i="4"/>
  <c r="S3556" i="4"/>
  <c r="T3556" i="4"/>
  <c r="B3555" i="4"/>
  <c r="C3555" i="4"/>
  <c r="D3555" i="4"/>
  <c r="J3555" i="4"/>
  <c r="K3555" i="4"/>
  <c r="L3555" i="4"/>
  <c r="M3555" i="4"/>
  <c r="N3555" i="4"/>
  <c r="O3555" i="4"/>
  <c r="P3555" i="4"/>
  <c r="Q3555" i="4"/>
  <c r="R3555" i="4"/>
  <c r="S3555" i="4"/>
  <c r="T3555" i="4"/>
  <c r="B3554" i="4"/>
  <c r="C3554" i="4"/>
  <c r="D3554" i="4"/>
  <c r="J3554" i="4"/>
  <c r="K3554" i="4"/>
  <c r="L3554" i="4"/>
  <c r="M3554" i="4"/>
  <c r="N3554" i="4"/>
  <c r="O3554" i="4"/>
  <c r="P3554" i="4"/>
  <c r="Q3554" i="4"/>
  <c r="R3554" i="4"/>
  <c r="S3554" i="4"/>
  <c r="T3554" i="4"/>
  <c r="B3553" i="4"/>
  <c r="C3553" i="4"/>
  <c r="D3553" i="4"/>
  <c r="J3553" i="4"/>
  <c r="K3553" i="4"/>
  <c r="L3553" i="4"/>
  <c r="M3553" i="4"/>
  <c r="N3553" i="4"/>
  <c r="O3553" i="4"/>
  <c r="P3553" i="4"/>
  <c r="Q3553" i="4"/>
  <c r="R3553" i="4"/>
  <c r="S3553" i="4"/>
  <c r="T3553" i="4"/>
  <c r="B3552" i="4"/>
  <c r="C3552" i="4"/>
  <c r="D3552" i="4"/>
  <c r="J3552" i="4"/>
  <c r="K3552" i="4"/>
  <c r="L3552" i="4"/>
  <c r="M3552" i="4"/>
  <c r="N3552" i="4"/>
  <c r="O3552" i="4"/>
  <c r="P3552" i="4"/>
  <c r="Q3552" i="4"/>
  <c r="R3552" i="4"/>
  <c r="S3552" i="4"/>
  <c r="T3552" i="4"/>
  <c r="B3551" i="4"/>
  <c r="C3551" i="4"/>
  <c r="D3551" i="4"/>
  <c r="J3551" i="4"/>
  <c r="K3551" i="4"/>
  <c r="L3551" i="4"/>
  <c r="M3551" i="4"/>
  <c r="N3551" i="4"/>
  <c r="O3551" i="4"/>
  <c r="P3551" i="4"/>
  <c r="Q3551" i="4"/>
  <c r="R3551" i="4"/>
  <c r="S3551" i="4"/>
  <c r="T3551" i="4"/>
  <c r="B3550" i="4"/>
  <c r="C3550" i="4"/>
  <c r="D3550" i="4"/>
  <c r="J3550" i="4"/>
  <c r="K3550" i="4"/>
  <c r="L3550" i="4"/>
  <c r="M3550" i="4"/>
  <c r="N3550" i="4"/>
  <c r="O3550" i="4"/>
  <c r="P3550" i="4"/>
  <c r="Q3550" i="4"/>
  <c r="R3550" i="4"/>
  <c r="S3550" i="4"/>
  <c r="T3550" i="4"/>
  <c r="B3549" i="4"/>
  <c r="C3549" i="4"/>
  <c r="D3549" i="4"/>
  <c r="J3549" i="4"/>
  <c r="K3549" i="4"/>
  <c r="L3549" i="4"/>
  <c r="M3549" i="4"/>
  <c r="N3549" i="4"/>
  <c r="O3549" i="4"/>
  <c r="P3549" i="4"/>
  <c r="Q3549" i="4"/>
  <c r="R3549" i="4"/>
  <c r="S3549" i="4"/>
  <c r="T3549" i="4"/>
  <c r="B3548" i="4"/>
  <c r="C3548" i="4"/>
  <c r="D3548" i="4"/>
  <c r="J3548" i="4"/>
  <c r="K3548" i="4"/>
  <c r="L3548" i="4"/>
  <c r="M3548" i="4"/>
  <c r="N3548" i="4"/>
  <c r="O3548" i="4"/>
  <c r="P3548" i="4"/>
  <c r="Q3548" i="4"/>
  <c r="R3548" i="4"/>
  <c r="S3548" i="4"/>
  <c r="T3548" i="4"/>
  <c r="B3547" i="4"/>
  <c r="C3547" i="4"/>
  <c r="D3547" i="4"/>
  <c r="J3547" i="4"/>
  <c r="K3547" i="4"/>
  <c r="L3547" i="4"/>
  <c r="M3547" i="4"/>
  <c r="N3547" i="4"/>
  <c r="O3547" i="4"/>
  <c r="P3547" i="4"/>
  <c r="Q3547" i="4"/>
  <c r="R3547" i="4"/>
  <c r="S3547" i="4"/>
  <c r="T3547" i="4"/>
  <c r="B3546" i="4"/>
  <c r="C3546" i="4"/>
  <c r="D3546" i="4"/>
  <c r="J3546" i="4"/>
  <c r="K3546" i="4"/>
  <c r="L3546" i="4"/>
  <c r="M3546" i="4"/>
  <c r="N3546" i="4"/>
  <c r="O3546" i="4"/>
  <c r="P3546" i="4"/>
  <c r="Q3546" i="4"/>
  <c r="R3546" i="4"/>
  <c r="S3546" i="4"/>
  <c r="T3546" i="4"/>
  <c r="B3545" i="4"/>
  <c r="C3545" i="4"/>
  <c r="D3545" i="4"/>
  <c r="J3545" i="4"/>
  <c r="K3545" i="4"/>
  <c r="L3545" i="4"/>
  <c r="M3545" i="4"/>
  <c r="N3545" i="4"/>
  <c r="O3545" i="4"/>
  <c r="P3545" i="4"/>
  <c r="Q3545" i="4"/>
  <c r="R3545" i="4"/>
  <c r="S3545" i="4"/>
  <c r="T3545" i="4"/>
  <c r="B3544" i="4"/>
  <c r="C3544" i="4"/>
  <c r="D3544" i="4"/>
  <c r="J3544" i="4"/>
  <c r="K3544" i="4"/>
  <c r="L3544" i="4"/>
  <c r="M3544" i="4"/>
  <c r="N3544" i="4"/>
  <c r="O3544" i="4"/>
  <c r="P3544" i="4"/>
  <c r="Q3544" i="4"/>
  <c r="R3544" i="4"/>
  <c r="S3544" i="4"/>
  <c r="T3544" i="4"/>
  <c r="B3543" i="4"/>
  <c r="C3543" i="4"/>
  <c r="D3543" i="4"/>
  <c r="J3543" i="4"/>
  <c r="K3543" i="4"/>
  <c r="L3543" i="4"/>
  <c r="M3543" i="4"/>
  <c r="N3543" i="4"/>
  <c r="O3543" i="4"/>
  <c r="P3543" i="4"/>
  <c r="Q3543" i="4"/>
  <c r="R3543" i="4"/>
  <c r="S3543" i="4"/>
  <c r="T3543" i="4"/>
  <c r="B3542" i="4"/>
  <c r="C3542" i="4"/>
  <c r="D3542" i="4"/>
  <c r="J3542" i="4"/>
  <c r="K3542" i="4"/>
  <c r="L3542" i="4"/>
  <c r="M3542" i="4"/>
  <c r="N3542" i="4"/>
  <c r="O3542" i="4"/>
  <c r="P3542" i="4"/>
  <c r="Q3542" i="4"/>
  <c r="R3542" i="4"/>
  <c r="S3542" i="4"/>
  <c r="T3542" i="4"/>
  <c r="B3541" i="4"/>
  <c r="C3541" i="4"/>
  <c r="D3541" i="4"/>
  <c r="J3541" i="4"/>
  <c r="K3541" i="4"/>
  <c r="L3541" i="4"/>
  <c r="M3541" i="4"/>
  <c r="N3541" i="4"/>
  <c r="O3541" i="4"/>
  <c r="P3541" i="4"/>
  <c r="Q3541" i="4"/>
  <c r="R3541" i="4"/>
  <c r="S3541" i="4"/>
  <c r="T3541" i="4"/>
  <c r="B3540" i="4"/>
  <c r="C3540" i="4"/>
  <c r="D3540" i="4"/>
  <c r="J3540" i="4"/>
  <c r="K3540" i="4"/>
  <c r="L3540" i="4"/>
  <c r="M3540" i="4"/>
  <c r="N3540" i="4"/>
  <c r="O3540" i="4"/>
  <c r="P3540" i="4"/>
  <c r="Q3540" i="4"/>
  <c r="R3540" i="4"/>
  <c r="S3540" i="4"/>
  <c r="T3540" i="4"/>
  <c r="B3539" i="4"/>
  <c r="C3539" i="4"/>
  <c r="D3539" i="4"/>
  <c r="J3539" i="4"/>
  <c r="K3539" i="4"/>
  <c r="L3539" i="4"/>
  <c r="M3539" i="4"/>
  <c r="N3539" i="4"/>
  <c r="O3539" i="4"/>
  <c r="P3539" i="4"/>
  <c r="Q3539" i="4"/>
  <c r="R3539" i="4"/>
  <c r="S3539" i="4"/>
  <c r="T3539" i="4"/>
  <c r="B3538" i="4"/>
  <c r="C3538" i="4"/>
  <c r="D3538" i="4"/>
  <c r="J3538" i="4"/>
  <c r="K3538" i="4"/>
  <c r="L3538" i="4"/>
  <c r="M3538" i="4"/>
  <c r="N3538" i="4"/>
  <c r="O3538" i="4"/>
  <c r="P3538" i="4"/>
  <c r="Q3538" i="4"/>
  <c r="R3538" i="4"/>
  <c r="S3538" i="4"/>
  <c r="T3538" i="4"/>
  <c r="B3537" i="4"/>
  <c r="C3537" i="4"/>
  <c r="D3537" i="4"/>
  <c r="J3537" i="4"/>
  <c r="K3537" i="4"/>
  <c r="L3537" i="4"/>
  <c r="M3537" i="4"/>
  <c r="N3537" i="4"/>
  <c r="O3537" i="4"/>
  <c r="P3537" i="4"/>
  <c r="Q3537" i="4"/>
  <c r="R3537" i="4"/>
  <c r="S3537" i="4"/>
  <c r="T3537" i="4"/>
  <c r="B3536" i="4"/>
  <c r="C3536" i="4"/>
  <c r="D3536" i="4"/>
  <c r="J3536" i="4"/>
  <c r="K3536" i="4"/>
  <c r="L3536" i="4"/>
  <c r="M3536" i="4"/>
  <c r="N3536" i="4"/>
  <c r="O3536" i="4"/>
  <c r="P3536" i="4"/>
  <c r="Q3536" i="4"/>
  <c r="R3536" i="4"/>
  <c r="S3536" i="4"/>
  <c r="T3536" i="4"/>
  <c r="B3535" i="4"/>
  <c r="C3535" i="4"/>
  <c r="D3535" i="4"/>
  <c r="J3535" i="4"/>
  <c r="K3535" i="4"/>
  <c r="L3535" i="4"/>
  <c r="M3535" i="4"/>
  <c r="N3535" i="4"/>
  <c r="O3535" i="4"/>
  <c r="P3535" i="4"/>
  <c r="Q3535" i="4"/>
  <c r="R3535" i="4"/>
  <c r="S3535" i="4"/>
  <c r="T3535" i="4"/>
  <c r="B3534" i="4"/>
  <c r="C3534" i="4"/>
  <c r="D3534" i="4"/>
  <c r="J3534" i="4"/>
  <c r="K3534" i="4"/>
  <c r="L3534" i="4"/>
  <c r="M3534" i="4"/>
  <c r="N3534" i="4"/>
  <c r="O3534" i="4"/>
  <c r="P3534" i="4"/>
  <c r="Q3534" i="4"/>
  <c r="R3534" i="4"/>
  <c r="S3534" i="4"/>
  <c r="T3534" i="4"/>
  <c r="B3533" i="4"/>
  <c r="C3533" i="4"/>
  <c r="D3533" i="4"/>
  <c r="J3533" i="4"/>
  <c r="K3533" i="4"/>
  <c r="L3533" i="4"/>
  <c r="M3533" i="4"/>
  <c r="N3533" i="4"/>
  <c r="O3533" i="4"/>
  <c r="P3533" i="4"/>
  <c r="Q3533" i="4"/>
  <c r="R3533" i="4"/>
  <c r="S3533" i="4"/>
  <c r="T3533" i="4"/>
  <c r="B3532" i="4"/>
  <c r="C3532" i="4"/>
  <c r="D3532" i="4"/>
  <c r="J3532" i="4"/>
  <c r="K3532" i="4"/>
  <c r="L3532" i="4"/>
  <c r="M3532" i="4"/>
  <c r="N3532" i="4"/>
  <c r="O3532" i="4"/>
  <c r="P3532" i="4"/>
  <c r="Q3532" i="4"/>
  <c r="R3532" i="4"/>
  <c r="S3532" i="4"/>
  <c r="T3532" i="4"/>
  <c r="B3531" i="4"/>
  <c r="C3531" i="4"/>
  <c r="D3531" i="4"/>
  <c r="J3531" i="4"/>
  <c r="K3531" i="4"/>
  <c r="L3531" i="4"/>
  <c r="M3531" i="4"/>
  <c r="N3531" i="4"/>
  <c r="O3531" i="4"/>
  <c r="P3531" i="4"/>
  <c r="Q3531" i="4"/>
  <c r="R3531" i="4"/>
  <c r="S3531" i="4"/>
  <c r="T3531" i="4"/>
  <c r="B3530" i="4"/>
  <c r="C3530" i="4"/>
  <c r="D3530" i="4"/>
  <c r="J3530" i="4"/>
  <c r="K3530" i="4"/>
  <c r="L3530" i="4"/>
  <c r="M3530" i="4"/>
  <c r="N3530" i="4"/>
  <c r="O3530" i="4"/>
  <c r="P3530" i="4"/>
  <c r="Q3530" i="4"/>
  <c r="R3530" i="4"/>
  <c r="S3530" i="4"/>
  <c r="T3530" i="4"/>
  <c r="B3529" i="4"/>
  <c r="C3529" i="4"/>
  <c r="D3529" i="4"/>
  <c r="J3529" i="4"/>
  <c r="K3529" i="4"/>
  <c r="L3529" i="4"/>
  <c r="M3529" i="4"/>
  <c r="N3529" i="4"/>
  <c r="O3529" i="4"/>
  <c r="P3529" i="4"/>
  <c r="Q3529" i="4"/>
  <c r="R3529" i="4"/>
  <c r="S3529" i="4"/>
  <c r="T3529" i="4"/>
  <c r="B3528" i="4"/>
  <c r="C3528" i="4"/>
  <c r="D3528" i="4"/>
  <c r="J3528" i="4"/>
  <c r="K3528" i="4"/>
  <c r="L3528" i="4"/>
  <c r="M3528" i="4"/>
  <c r="N3528" i="4"/>
  <c r="O3528" i="4"/>
  <c r="P3528" i="4"/>
  <c r="Q3528" i="4"/>
  <c r="R3528" i="4"/>
  <c r="S3528" i="4"/>
  <c r="T3528" i="4"/>
  <c r="B3527" i="4"/>
  <c r="C3527" i="4"/>
  <c r="D3527" i="4"/>
  <c r="J3527" i="4"/>
  <c r="K3527" i="4"/>
  <c r="L3527" i="4"/>
  <c r="M3527" i="4"/>
  <c r="N3527" i="4"/>
  <c r="O3527" i="4"/>
  <c r="P3527" i="4"/>
  <c r="Q3527" i="4"/>
  <c r="R3527" i="4"/>
  <c r="S3527" i="4"/>
  <c r="T3527" i="4"/>
  <c r="B3526" i="4"/>
  <c r="C3526" i="4"/>
  <c r="D3526" i="4"/>
  <c r="J3526" i="4"/>
  <c r="K3526" i="4"/>
  <c r="L3526" i="4"/>
  <c r="M3526" i="4"/>
  <c r="N3526" i="4"/>
  <c r="O3526" i="4"/>
  <c r="P3526" i="4"/>
  <c r="Q3526" i="4"/>
  <c r="R3526" i="4"/>
  <c r="S3526" i="4"/>
  <c r="T3526" i="4"/>
  <c r="B3525" i="4"/>
  <c r="C3525" i="4"/>
  <c r="D3525" i="4"/>
  <c r="J3525" i="4"/>
  <c r="K3525" i="4"/>
  <c r="L3525" i="4"/>
  <c r="M3525" i="4"/>
  <c r="N3525" i="4"/>
  <c r="O3525" i="4"/>
  <c r="P3525" i="4"/>
  <c r="Q3525" i="4"/>
  <c r="R3525" i="4"/>
  <c r="S3525" i="4"/>
  <c r="T3525" i="4"/>
  <c r="B3524" i="4"/>
  <c r="C3524" i="4"/>
  <c r="D3524" i="4"/>
  <c r="J3524" i="4"/>
  <c r="K3524" i="4"/>
  <c r="L3524" i="4"/>
  <c r="M3524" i="4"/>
  <c r="N3524" i="4"/>
  <c r="O3524" i="4"/>
  <c r="P3524" i="4"/>
  <c r="Q3524" i="4"/>
  <c r="R3524" i="4"/>
  <c r="S3524" i="4"/>
  <c r="T3524" i="4"/>
  <c r="B3523" i="4"/>
  <c r="C3523" i="4"/>
  <c r="D3523" i="4"/>
  <c r="J3523" i="4"/>
  <c r="K3523" i="4"/>
  <c r="L3523" i="4"/>
  <c r="M3523" i="4"/>
  <c r="N3523" i="4"/>
  <c r="O3523" i="4"/>
  <c r="P3523" i="4"/>
  <c r="Q3523" i="4"/>
  <c r="R3523" i="4"/>
  <c r="S3523" i="4"/>
  <c r="T3523" i="4"/>
  <c r="B3522" i="4"/>
  <c r="C3522" i="4"/>
  <c r="D3522" i="4"/>
  <c r="J3522" i="4"/>
  <c r="K3522" i="4"/>
  <c r="L3522" i="4"/>
  <c r="M3522" i="4"/>
  <c r="N3522" i="4"/>
  <c r="O3522" i="4"/>
  <c r="P3522" i="4"/>
  <c r="Q3522" i="4"/>
  <c r="R3522" i="4"/>
  <c r="S3522" i="4"/>
  <c r="T3522" i="4"/>
  <c r="B3521" i="4"/>
  <c r="C3521" i="4"/>
  <c r="D3521" i="4"/>
  <c r="J3521" i="4"/>
  <c r="K3521" i="4"/>
  <c r="L3521" i="4"/>
  <c r="M3521" i="4"/>
  <c r="N3521" i="4"/>
  <c r="O3521" i="4"/>
  <c r="P3521" i="4"/>
  <c r="Q3521" i="4"/>
  <c r="R3521" i="4"/>
  <c r="S3521" i="4"/>
  <c r="T3521" i="4"/>
  <c r="B3520" i="4"/>
  <c r="C3520" i="4"/>
  <c r="D3520" i="4"/>
  <c r="J3520" i="4"/>
  <c r="K3520" i="4"/>
  <c r="L3520" i="4"/>
  <c r="M3520" i="4"/>
  <c r="N3520" i="4"/>
  <c r="O3520" i="4"/>
  <c r="P3520" i="4"/>
  <c r="Q3520" i="4"/>
  <c r="R3520" i="4"/>
  <c r="S3520" i="4"/>
  <c r="T3520" i="4"/>
  <c r="B3519" i="4"/>
  <c r="C3519" i="4"/>
  <c r="D3519" i="4"/>
  <c r="J3519" i="4"/>
  <c r="K3519" i="4"/>
  <c r="L3519" i="4"/>
  <c r="M3519" i="4"/>
  <c r="N3519" i="4"/>
  <c r="O3519" i="4"/>
  <c r="P3519" i="4"/>
  <c r="Q3519" i="4"/>
  <c r="R3519" i="4"/>
  <c r="S3519" i="4"/>
  <c r="T3519" i="4"/>
  <c r="B3518" i="4"/>
  <c r="C3518" i="4"/>
  <c r="D3518" i="4"/>
  <c r="J3518" i="4"/>
  <c r="K3518" i="4"/>
  <c r="L3518" i="4"/>
  <c r="M3518" i="4"/>
  <c r="N3518" i="4"/>
  <c r="O3518" i="4"/>
  <c r="P3518" i="4"/>
  <c r="Q3518" i="4"/>
  <c r="R3518" i="4"/>
  <c r="S3518" i="4"/>
  <c r="T3518" i="4"/>
  <c r="B3517" i="4"/>
  <c r="C3517" i="4"/>
  <c r="D3517" i="4"/>
  <c r="J3517" i="4"/>
  <c r="K3517" i="4"/>
  <c r="L3517" i="4"/>
  <c r="M3517" i="4"/>
  <c r="N3517" i="4"/>
  <c r="O3517" i="4"/>
  <c r="P3517" i="4"/>
  <c r="Q3517" i="4"/>
  <c r="R3517" i="4"/>
  <c r="S3517" i="4"/>
  <c r="T3517" i="4"/>
  <c r="B3516" i="4"/>
  <c r="C3516" i="4"/>
  <c r="D3516" i="4"/>
  <c r="J3516" i="4"/>
  <c r="K3516" i="4"/>
  <c r="L3516" i="4"/>
  <c r="M3516" i="4"/>
  <c r="N3516" i="4"/>
  <c r="O3516" i="4"/>
  <c r="P3516" i="4"/>
  <c r="Q3516" i="4"/>
  <c r="R3516" i="4"/>
  <c r="S3516" i="4"/>
  <c r="T3516" i="4"/>
  <c r="B3515" i="4"/>
  <c r="C3515" i="4"/>
  <c r="D3515" i="4"/>
  <c r="J3515" i="4"/>
  <c r="K3515" i="4"/>
  <c r="L3515" i="4"/>
  <c r="M3515" i="4"/>
  <c r="N3515" i="4"/>
  <c r="O3515" i="4"/>
  <c r="P3515" i="4"/>
  <c r="Q3515" i="4"/>
  <c r="R3515" i="4"/>
  <c r="S3515" i="4"/>
  <c r="T3515" i="4"/>
  <c r="B3514" i="4"/>
  <c r="C3514" i="4"/>
  <c r="D3514" i="4"/>
  <c r="J3514" i="4"/>
  <c r="K3514" i="4"/>
  <c r="L3514" i="4"/>
  <c r="M3514" i="4"/>
  <c r="N3514" i="4"/>
  <c r="O3514" i="4"/>
  <c r="P3514" i="4"/>
  <c r="Q3514" i="4"/>
  <c r="R3514" i="4"/>
  <c r="S3514" i="4"/>
  <c r="T3514" i="4"/>
  <c r="B3513" i="4"/>
  <c r="C3513" i="4"/>
  <c r="D3513" i="4"/>
  <c r="J3513" i="4"/>
  <c r="K3513" i="4"/>
  <c r="L3513" i="4"/>
  <c r="M3513" i="4"/>
  <c r="N3513" i="4"/>
  <c r="O3513" i="4"/>
  <c r="P3513" i="4"/>
  <c r="Q3513" i="4"/>
  <c r="R3513" i="4"/>
  <c r="S3513" i="4"/>
  <c r="T3513" i="4"/>
  <c r="B3512" i="4"/>
  <c r="C3512" i="4"/>
  <c r="D3512" i="4"/>
  <c r="J3512" i="4"/>
  <c r="K3512" i="4"/>
  <c r="L3512" i="4"/>
  <c r="M3512" i="4"/>
  <c r="N3512" i="4"/>
  <c r="O3512" i="4"/>
  <c r="P3512" i="4"/>
  <c r="Q3512" i="4"/>
  <c r="R3512" i="4"/>
  <c r="S3512" i="4"/>
  <c r="T3512" i="4"/>
  <c r="B3511" i="4"/>
  <c r="C3511" i="4"/>
  <c r="D3511" i="4"/>
  <c r="J3511" i="4"/>
  <c r="K3511" i="4"/>
  <c r="L3511" i="4"/>
  <c r="M3511" i="4"/>
  <c r="N3511" i="4"/>
  <c r="O3511" i="4"/>
  <c r="P3511" i="4"/>
  <c r="Q3511" i="4"/>
  <c r="R3511" i="4"/>
  <c r="S3511" i="4"/>
  <c r="T3511" i="4"/>
  <c r="B3510" i="4"/>
  <c r="C3510" i="4"/>
  <c r="D3510" i="4"/>
  <c r="J3510" i="4"/>
  <c r="K3510" i="4"/>
  <c r="L3510" i="4"/>
  <c r="M3510" i="4"/>
  <c r="N3510" i="4"/>
  <c r="O3510" i="4"/>
  <c r="P3510" i="4"/>
  <c r="Q3510" i="4"/>
  <c r="R3510" i="4"/>
  <c r="S3510" i="4"/>
  <c r="T3510" i="4"/>
  <c r="B3509" i="4"/>
  <c r="C3509" i="4"/>
  <c r="D3509" i="4"/>
  <c r="J3509" i="4"/>
  <c r="K3509" i="4"/>
  <c r="L3509" i="4"/>
  <c r="M3509" i="4"/>
  <c r="N3509" i="4"/>
  <c r="O3509" i="4"/>
  <c r="P3509" i="4"/>
  <c r="Q3509" i="4"/>
  <c r="R3509" i="4"/>
  <c r="S3509" i="4"/>
  <c r="T3509" i="4"/>
  <c r="B3508" i="4"/>
  <c r="C3508" i="4"/>
  <c r="D3508" i="4"/>
  <c r="J3508" i="4"/>
  <c r="K3508" i="4"/>
  <c r="L3508" i="4"/>
  <c r="M3508" i="4"/>
  <c r="N3508" i="4"/>
  <c r="O3508" i="4"/>
  <c r="P3508" i="4"/>
  <c r="Q3508" i="4"/>
  <c r="R3508" i="4"/>
  <c r="S3508" i="4"/>
  <c r="T3508" i="4"/>
  <c r="B3507" i="4"/>
  <c r="C3507" i="4"/>
  <c r="D3507" i="4"/>
  <c r="J3507" i="4"/>
  <c r="K3507" i="4"/>
  <c r="L3507" i="4"/>
  <c r="M3507" i="4"/>
  <c r="N3507" i="4"/>
  <c r="O3507" i="4"/>
  <c r="P3507" i="4"/>
  <c r="Q3507" i="4"/>
  <c r="R3507" i="4"/>
  <c r="S3507" i="4"/>
  <c r="T3507" i="4"/>
  <c r="B3506" i="4"/>
  <c r="C3506" i="4"/>
  <c r="D3506" i="4"/>
  <c r="J3506" i="4"/>
  <c r="K3506" i="4"/>
  <c r="L3506" i="4"/>
  <c r="M3506" i="4"/>
  <c r="N3506" i="4"/>
  <c r="O3506" i="4"/>
  <c r="P3506" i="4"/>
  <c r="Q3506" i="4"/>
  <c r="R3506" i="4"/>
  <c r="S3506" i="4"/>
  <c r="T3506" i="4"/>
  <c r="B3505" i="4"/>
  <c r="C3505" i="4"/>
  <c r="D3505" i="4"/>
  <c r="J3505" i="4"/>
  <c r="K3505" i="4"/>
  <c r="L3505" i="4"/>
  <c r="M3505" i="4"/>
  <c r="N3505" i="4"/>
  <c r="O3505" i="4"/>
  <c r="P3505" i="4"/>
  <c r="Q3505" i="4"/>
  <c r="R3505" i="4"/>
  <c r="S3505" i="4"/>
  <c r="T3505" i="4"/>
  <c r="B3504" i="4"/>
  <c r="C3504" i="4"/>
  <c r="D3504" i="4"/>
  <c r="J3504" i="4"/>
  <c r="K3504" i="4"/>
  <c r="L3504" i="4"/>
  <c r="M3504" i="4"/>
  <c r="N3504" i="4"/>
  <c r="O3504" i="4"/>
  <c r="P3504" i="4"/>
  <c r="Q3504" i="4"/>
  <c r="R3504" i="4"/>
  <c r="S3504" i="4"/>
  <c r="T3504" i="4"/>
  <c r="B3503" i="4"/>
  <c r="C3503" i="4"/>
  <c r="D3503" i="4"/>
  <c r="J3503" i="4"/>
  <c r="K3503" i="4"/>
  <c r="L3503" i="4"/>
  <c r="M3503" i="4"/>
  <c r="N3503" i="4"/>
  <c r="O3503" i="4"/>
  <c r="P3503" i="4"/>
  <c r="Q3503" i="4"/>
  <c r="R3503" i="4"/>
  <c r="S3503" i="4"/>
  <c r="T3503" i="4"/>
  <c r="B3502" i="4"/>
  <c r="C3502" i="4"/>
  <c r="D3502" i="4"/>
  <c r="J3502" i="4"/>
  <c r="K3502" i="4"/>
  <c r="L3502" i="4"/>
  <c r="M3502" i="4"/>
  <c r="N3502" i="4"/>
  <c r="O3502" i="4"/>
  <c r="P3502" i="4"/>
  <c r="Q3502" i="4"/>
  <c r="R3502" i="4"/>
  <c r="S3502" i="4"/>
  <c r="T3502" i="4"/>
  <c r="B3501" i="4"/>
  <c r="C3501" i="4"/>
  <c r="D3501" i="4"/>
  <c r="J3501" i="4"/>
  <c r="K3501" i="4"/>
  <c r="L3501" i="4"/>
  <c r="M3501" i="4"/>
  <c r="N3501" i="4"/>
  <c r="O3501" i="4"/>
  <c r="P3501" i="4"/>
  <c r="Q3501" i="4"/>
  <c r="R3501" i="4"/>
  <c r="S3501" i="4"/>
  <c r="T3501" i="4"/>
  <c r="B3500" i="4"/>
  <c r="C3500" i="4"/>
  <c r="D3500" i="4"/>
  <c r="J3500" i="4"/>
  <c r="K3500" i="4"/>
  <c r="L3500" i="4"/>
  <c r="M3500" i="4"/>
  <c r="N3500" i="4"/>
  <c r="O3500" i="4"/>
  <c r="P3500" i="4"/>
  <c r="Q3500" i="4"/>
  <c r="R3500" i="4"/>
  <c r="S3500" i="4"/>
  <c r="T3500" i="4"/>
  <c r="B3499" i="4"/>
  <c r="C3499" i="4"/>
  <c r="D3499" i="4"/>
  <c r="J3499" i="4"/>
  <c r="K3499" i="4"/>
  <c r="L3499" i="4"/>
  <c r="M3499" i="4"/>
  <c r="N3499" i="4"/>
  <c r="O3499" i="4"/>
  <c r="P3499" i="4"/>
  <c r="Q3499" i="4"/>
  <c r="R3499" i="4"/>
  <c r="S3499" i="4"/>
  <c r="T3499" i="4"/>
  <c r="B3498" i="4"/>
  <c r="C3498" i="4"/>
  <c r="D3498" i="4"/>
  <c r="J3498" i="4"/>
  <c r="K3498" i="4"/>
  <c r="L3498" i="4"/>
  <c r="M3498" i="4"/>
  <c r="N3498" i="4"/>
  <c r="O3498" i="4"/>
  <c r="P3498" i="4"/>
  <c r="Q3498" i="4"/>
  <c r="R3498" i="4"/>
  <c r="S3498" i="4"/>
  <c r="T3498" i="4"/>
  <c r="B3497" i="4"/>
  <c r="C3497" i="4"/>
  <c r="D3497" i="4"/>
  <c r="J3497" i="4"/>
  <c r="K3497" i="4"/>
  <c r="L3497" i="4"/>
  <c r="M3497" i="4"/>
  <c r="N3497" i="4"/>
  <c r="O3497" i="4"/>
  <c r="P3497" i="4"/>
  <c r="Q3497" i="4"/>
  <c r="R3497" i="4"/>
  <c r="S3497" i="4"/>
  <c r="T3497" i="4"/>
  <c r="B3496" i="4"/>
  <c r="C3496" i="4"/>
  <c r="D3496" i="4"/>
  <c r="J3496" i="4"/>
  <c r="K3496" i="4"/>
  <c r="L3496" i="4"/>
  <c r="M3496" i="4"/>
  <c r="N3496" i="4"/>
  <c r="O3496" i="4"/>
  <c r="P3496" i="4"/>
  <c r="Q3496" i="4"/>
  <c r="R3496" i="4"/>
  <c r="S3496" i="4"/>
  <c r="T3496" i="4"/>
  <c r="B3495" i="4"/>
  <c r="C3495" i="4"/>
  <c r="D3495" i="4"/>
  <c r="J3495" i="4"/>
  <c r="K3495" i="4"/>
  <c r="L3495" i="4"/>
  <c r="M3495" i="4"/>
  <c r="N3495" i="4"/>
  <c r="O3495" i="4"/>
  <c r="P3495" i="4"/>
  <c r="Q3495" i="4"/>
  <c r="R3495" i="4"/>
  <c r="S3495" i="4"/>
  <c r="T3495" i="4"/>
  <c r="B3494" i="4"/>
  <c r="C3494" i="4"/>
  <c r="D3494" i="4"/>
  <c r="J3494" i="4"/>
  <c r="K3494" i="4"/>
  <c r="L3494" i="4"/>
  <c r="M3494" i="4"/>
  <c r="N3494" i="4"/>
  <c r="O3494" i="4"/>
  <c r="P3494" i="4"/>
  <c r="Q3494" i="4"/>
  <c r="R3494" i="4"/>
  <c r="S3494" i="4"/>
  <c r="T3494" i="4"/>
  <c r="B3493" i="4"/>
  <c r="C3493" i="4"/>
  <c r="D3493" i="4"/>
  <c r="J3493" i="4"/>
  <c r="K3493" i="4"/>
  <c r="L3493" i="4"/>
  <c r="M3493" i="4"/>
  <c r="N3493" i="4"/>
  <c r="O3493" i="4"/>
  <c r="P3493" i="4"/>
  <c r="Q3493" i="4"/>
  <c r="R3493" i="4"/>
  <c r="S3493" i="4"/>
  <c r="T3493" i="4"/>
  <c r="B3492" i="4"/>
  <c r="C3492" i="4"/>
  <c r="D3492" i="4"/>
  <c r="J3492" i="4"/>
  <c r="K3492" i="4"/>
  <c r="L3492" i="4"/>
  <c r="M3492" i="4"/>
  <c r="N3492" i="4"/>
  <c r="O3492" i="4"/>
  <c r="P3492" i="4"/>
  <c r="Q3492" i="4"/>
  <c r="R3492" i="4"/>
  <c r="S3492" i="4"/>
  <c r="T3492" i="4"/>
  <c r="B3491" i="4"/>
  <c r="C3491" i="4"/>
  <c r="D3491" i="4"/>
  <c r="J3491" i="4"/>
  <c r="K3491" i="4"/>
  <c r="L3491" i="4"/>
  <c r="M3491" i="4"/>
  <c r="N3491" i="4"/>
  <c r="O3491" i="4"/>
  <c r="P3491" i="4"/>
  <c r="Q3491" i="4"/>
  <c r="R3491" i="4"/>
  <c r="S3491" i="4"/>
  <c r="T3491" i="4"/>
  <c r="B3490" i="4"/>
  <c r="C3490" i="4"/>
  <c r="D3490" i="4"/>
  <c r="J3490" i="4"/>
  <c r="K3490" i="4"/>
  <c r="L3490" i="4"/>
  <c r="M3490" i="4"/>
  <c r="N3490" i="4"/>
  <c r="O3490" i="4"/>
  <c r="P3490" i="4"/>
  <c r="Q3490" i="4"/>
  <c r="R3490" i="4"/>
  <c r="S3490" i="4"/>
  <c r="T3490" i="4"/>
  <c r="B3489" i="4"/>
  <c r="C3489" i="4"/>
  <c r="D3489" i="4"/>
  <c r="J3489" i="4"/>
  <c r="K3489" i="4"/>
  <c r="L3489" i="4"/>
  <c r="M3489" i="4"/>
  <c r="N3489" i="4"/>
  <c r="O3489" i="4"/>
  <c r="P3489" i="4"/>
  <c r="Q3489" i="4"/>
  <c r="R3489" i="4"/>
  <c r="S3489" i="4"/>
  <c r="T3489" i="4"/>
  <c r="B3488" i="4"/>
  <c r="C3488" i="4"/>
  <c r="D3488" i="4"/>
  <c r="J3488" i="4"/>
  <c r="K3488" i="4"/>
  <c r="L3488" i="4"/>
  <c r="M3488" i="4"/>
  <c r="N3488" i="4"/>
  <c r="O3488" i="4"/>
  <c r="P3488" i="4"/>
  <c r="Q3488" i="4"/>
  <c r="R3488" i="4"/>
  <c r="S3488" i="4"/>
  <c r="T3488" i="4"/>
  <c r="B3487" i="4"/>
  <c r="C3487" i="4"/>
  <c r="D3487" i="4"/>
  <c r="J3487" i="4"/>
  <c r="K3487" i="4"/>
  <c r="L3487" i="4"/>
  <c r="M3487" i="4"/>
  <c r="N3487" i="4"/>
  <c r="O3487" i="4"/>
  <c r="P3487" i="4"/>
  <c r="Q3487" i="4"/>
  <c r="R3487" i="4"/>
  <c r="S3487" i="4"/>
  <c r="T3487" i="4"/>
  <c r="B3486" i="4"/>
  <c r="C3486" i="4"/>
  <c r="D3486" i="4"/>
  <c r="J3486" i="4"/>
  <c r="K3486" i="4"/>
  <c r="L3486" i="4"/>
  <c r="M3486" i="4"/>
  <c r="N3486" i="4"/>
  <c r="O3486" i="4"/>
  <c r="P3486" i="4"/>
  <c r="Q3486" i="4"/>
  <c r="R3486" i="4"/>
  <c r="S3486" i="4"/>
  <c r="T3486" i="4"/>
  <c r="B3485" i="4"/>
  <c r="C3485" i="4"/>
  <c r="D3485" i="4"/>
  <c r="J3485" i="4"/>
  <c r="K3485" i="4"/>
  <c r="L3485" i="4"/>
  <c r="M3485" i="4"/>
  <c r="N3485" i="4"/>
  <c r="O3485" i="4"/>
  <c r="P3485" i="4"/>
  <c r="Q3485" i="4"/>
  <c r="R3485" i="4"/>
  <c r="S3485" i="4"/>
  <c r="T3485" i="4"/>
  <c r="B3484" i="4"/>
  <c r="C3484" i="4"/>
  <c r="D3484" i="4"/>
  <c r="J3484" i="4"/>
  <c r="K3484" i="4"/>
  <c r="L3484" i="4"/>
  <c r="M3484" i="4"/>
  <c r="N3484" i="4"/>
  <c r="O3484" i="4"/>
  <c r="P3484" i="4"/>
  <c r="Q3484" i="4"/>
  <c r="R3484" i="4"/>
  <c r="S3484" i="4"/>
  <c r="T3484" i="4"/>
  <c r="L2459" i="3"/>
  <c r="M2459" i="3"/>
  <c r="B3483" i="4"/>
  <c r="C3483" i="4"/>
  <c r="D3483" i="4"/>
  <c r="J3483" i="4"/>
  <c r="K3483" i="4"/>
  <c r="L3483" i="4"/>
  <c r="M3483" i="4"/>
  <c r="N3483" i="4"/>
  <c r="O3483" i="4"/>
  <c r="P3483" i="4"/>
  <c r="Q3483" i="4"/>
  <c r="R3483" i="4"/>
  <c r="S3483" i="4"/>
  <c r="T3483" i="4"/>
  <c r="B3482" i="4"/>
  <c r="C3482" i="4"/>
  <c r="D3482" i="4"/>
  <c r="J3482" i="4"/>
  <c r="K3482" i="4"/>
  <c r="L3482" i="4"/>
  <c r="M3482" i="4"/>
  <c r="N3482" i="4"/>
  <c r="O3482" i="4"/>
  <c r="P3482" i="4"/>
  <c r="Q3482" i="4"/>
  <c r="R3482" i="4"/>
  <c r="S3482" i="4"/>
  <c r="T3482" i="4"/>
  <c r="B3481" i="4"/>
  <c r="C3481" i="4"/>
  <c r="D3481" i="4"/>
  <c r="J3481" i="4"/>
  <c r="K3481" i="4"/>
  <c r="L3481" i="4"/>
  <c r="M3481" i="4"/>
  <c r="N3481" i="4"/>
  <c r="O3481" i="4"/>
  <c r="P3481" i="4"/>
  <c r="Q3481" i="4"/>
  <c r="R3481" i="4"/>
  <c r="S3481" i="4"/>
  <c r="T3481" i="4"/>
  <c r="B3480" i="4"/>
  <c r="C3480" i="4"/>
  <c r="D3480" i="4"/>
  <c r="J3480" i="4"/>
  <c r="K3480" i="4"/>
  <c r="L3480" i="4"/>
  <c r="M3480" i="4"/>
  <c r="N3480" i="4"/>
  <c r="O3480" i="4"/>
  <c r="P3480" i="4"/>
  <c r="Q3480" i="4"/>
  <c r="R3480" i="4"/>
  <c r="S3480" i="4"/>
  <c r="T3480" i="4"/>
  <c r="B3479" i="4"/>
  <c r="C3479" i="4"/>
  <c r="D3479" i="4"/>
  <c r="J3479" i="4"/>
  <c r="K3479" i="4"/>
  <c r="L3479" i="4"/>
  <c r="M3479" i="4"/>
  <c r="N3479" i="4"/>
  <c r="O3479" i="4"/>
  <c r="P3479" i="4"/>
  <c r="Q3479" i="4"/>
  <c r="R3479" i="4"/>
  <c r="S3479" i="4"/>
  <c r="T3479" i="4"/>
  <c r="B3478" i="4"/>
  <c r="C3478" i="4"/>
  <c r="D3478" i="4"/>
  <c r="J3478" i="4"/>
  <c r="K3478" i="4"/>
  <c r="L3478" i="4"/>
  <c r="M3478" i="4"/>
  <c r="N3478" i="4"/>
  <c r="O3478" i="4"/>
  <c r="P3478" i="4"/>
  <c r="Q3478" i="4"/>
  <c r="R3478" i="4"/>
  <c r="S3478" i="4"/>
  <c r="T3478" i="4"/>
  <c r="B3477" i="4"/>
  <c r="C3477" i="4"/>
  <c r="D3477" i="4"/>
  <c r="J3477" i="4"/>
  <c r="K3477" i="4"/>
  <c r="L3477" i="4"/>
  <c r="M3477" i="4"/>
  <c r="N3477" i="4"/>
  <c r="O3477" i="4"/>
  <c r="P3477" i="4"/>
  <c r="Q3477" i="4"/>
  <c r="R3477" i="4"/>
  <c r="S3477" i="4"/>
  <c r="T3477" i="4"/>
  <c r="B3476" i="4"/>
  <c r="C3476" i="4"/>
  <c r="D3476" i="4"/>
  <c r="J3476" i="4"/>
  <c r="K3476" i="4"/>
  <c r="L3476" i="4"/>
  <c r="M3476" i="4"/>
  <c r="N3476" i="4"/>
  <c r="O3476" i="4"/>
  <c r="P3476" i="4"/>
  <c r="Q3476" i="4"/>
  <c r="R3476" i="4"/>
  <c r="S3476" i="4"/>
  <c r="T3476" i="4"/>
  <c r="B3475" i="4"/>
  <c r="C3475" i="4"/>
  <c r="D3475" i="4"/>
  <c r="J3475" i="4"/>
  <c r="K3475" i="4"/>
  <c r="L3475" i="4"/>
  <c r="M3475" i="4"/>
  <c r="N3475" i="4"/>
  <c r="O3475" i="4"/>
  <c r="P3475" i="4"/>
  <c r="Q3475" i="4"/>
  <c r="R3475" i="4"/>
  <c r="S3475" i="4"/>
  <c r="T3475" i="4"/>
  <c r="B3474" i="4"/>
  <c r="C3474" i="4"/>
  <c r="D3474" i="4"/>
  <c r="J3474" i="4"/>
  <c r="K3474" i="4"/>
  <c r="L3474" i="4"/>
  <c r="M3474" i="4"/>
  <c r="N3474" i="4"/>
  <c r="O3474" i="4"/>
  <c r="P3474" i="4"/>
  <c r="Q3474" i="4"/>
  <c r="R3474" i="4"/>
  <c r="S3474" i="4"/>
  <c r="T3474" i="4"/>
  <c r="B3473" i="4"/>
  <c r="C3473" i="4"/>
  <c r="D3473" i="4"/>
  <c r="J3473" i="4"/>
  <c r="K3473" i="4"/>
  <c r="L3473" i="4"/>
  <c r="M3473" i="4"/>
  <c r="N3473" i="4"/>
  <c r="O3473" i="4"/>
  <c r="P3473" i="4"/>
  <c r="Q3473" i="4"/>
  <c r="R3473" i="4"/>
  <c r="S3473" i="4"/>
  <c r="T3473" i="4"/>
  <c r="B3472" i="4"/>
  <c r="C3472" i="4"/>
  <c r="D3472" i="4"/>
  <c r="J3472" i="4"/>
  <c r="K3472" i="4"/>
  <c r="L3472" i="4"/>
  <c r="M3472" i="4"/>
  <c r="N3472" i="4"/>
  <c r="O3472" i="4"/>
  <c r="P3472" i="4"/>
  <c r="Q3472" i="4"/>
  <c r="R3472" i="4"/>
  <c r="S3472" i="4"/>
  <c r="T3472" i="4"/>
  <c r="B3471" i="4"/>
  <c r="C3471" i="4"/>
  <c r="D3471" i="4"/>
  <c r="J3471" i="4"/>
  <c r="K3471" i="4"/>
  <c r="L3471" i="4"/>
  <c r="M3471" i="4"/>
  <c r="N3471" i="4"/>
  <c r="O3471" i="4"/>
  <c r="P3471" i="4"/>
  <c r="Q3471" i="4"/>
  <c r="R3471" i="4"/>
  <c r="S3471" i="4"/>
  <c r="T3471" i="4"/>
  <c r="B3470" i="4"/>
  <c r="C3470" i="4"/>
  <c r="D3470" i="4"/>
  <c r="J3470" i="4"/>
  <c r="K3470" i="4"/>
  <c r="L3470" i="4"/>
  <c r="M3470" i="4"/>
  <c r="N3470" i="4"/>
  <c r="O3470" i="4"/>
  <c r="P3470" i="4"/>
  <c r="Q3470" i="4"/>
  <c r="R3470" i="4"/>
  <c r="S3470" i="4"/>
  <c r="T3470" i="4"/>
  <c r="B3469" i="4"/>
  <c r="C3469" i="4"/>
  <c r="D3469" i="4"/>
  <c r="J3469" i="4"/>
  <c r="K3469" i="4"/>
  <c r="L3469" i="4"/>
  <c r="M3469" i="4"/>
  <c r="N3469" i="4"/>
  <c r="O3469" i="4"/>
  <c r="P3469" i="4"/>
  <c r="Q3469" i="4"/>
  <c r="R3469" i="4"/>
  <c r="S3469" i="4"/>
  <c r="T3469" i="4"/>
  <c r="B3468" i="4"/>
  <c r="C3468" i="4"/>
  <c r="D3468" i="4"/>
  <c r="J3468" i="4"/>
  <c r="K3468" i="4"/>
  <c r="L3468" i="4"/>
  <c r="M3468" i="4"/>
  <c r="N3468" i="4"/>
  <c r="O3468" i="4"/>
  <c r="P3468" i="4"/>
  <c r="Q3468" i="4"/>
  <c r="R3468" i="4"/>
  <c r="S3468" i="4"/>
  <c r="T3468" i="4"/>
  <c r="B3467" i="4"/>
  <c r="C3467" i="4"/>
  <c r="D3467" i="4"/>
  <c r="J3467" i="4"/>
  <c r="K3467" i="4"/>
  <c r="L3467" i="4"/>
  <c r="M3467" i="4"/>
  <c r="N3467" i="4"/>
  <c r="O3467" i="4"/>
  <c r="P3467" i="4"/>
  <c r="Q3467" i="4"/>
  <c r="R3467" i="4"/>
  <c r="S3467" i="4"/>
  <c r="T3467" i="4"/>
  <c r="B3466" i="4"/>
  <c r="C3466" i="4"/>
  <c r="D3466" i="4"/>
  <c r="J3466" i="4"/>
  <c r="K3466" i="4"/>
  <c r="L3466" i="4"/>
  <c r="M3466" i="4"/>
  <c r="N3466" i="4"/>
  <c r="O3466" i="4"/>
  <c r="P3466" i="4"/>
  <c r="Q3466" i="4"/>
  <c r="R3466" i="4"/>
  <c r="S3466" i="4"/>
  <c r="T3466" i="4"/>
  <c r="B3465" i="4"/>
  <c r="C3465" i="4"/>
  <c r="D3465" i="4"/>
  <c r="J3465" i="4"/>
  <c r="K3465" i="4"/>
  <c r="L3465" i="4"/>
  <c r="M3465" i="4"/>
  <c r="N3465" i="4"/>
  <c r="O3465" i="4"/>
  <c r="P3465" i="4"/>
  <c r="Q3465" i="4"/>
  <c r="R3465" i="4"/>
  <c r="S3465" i="4"/>
  <c r="T3465" i="4"/>
  <c r="B3464" i="4"/>
  <c r="C3464" i="4"/>
  <c r="D3464" i="4"/>
  <c r="J3464" i="4"/>
  <c r="K3464" i="4"/>
  <c r="L3464" i="4"/>
  <c r="M3464" i="4"/>
  <c r="N3464" i="4"/>
  <c r="O3464" i="4"/>
  <c r="P3464" i="4"/>
  <c r="Q3464" i="4"/>
  <c r="R3464" i="4"/>
  <c r="S3464" i="4"/>
  <c r="T3464" i="4"/>
  <c r="B3463" i="4"/>
  <c r="C3463" i="4"/>
  <c r="D3463" i="4"/>
  <c r="J3463" i="4"/>
  <c r="K3463" i="4"/>
  <c r="L3463" i="4"/>
  <c r="M3463" i="4"/>
  <c r="N3463" i="4"/>
  <c r="O3463" i="4"/>
  <c r="P3463" i="4"/>
  <c r="Q3463" i="4"/>
  <c r="R3463" i="4"/>
  <c r="S3463" i="4"/>
  <c r="T3463" i="4"/>
  <c r="B3462" i="4"/>
  <c r="C3462" i="4"/>
  <c r="D3462" i="4"/>
  <c r="J3462" i="4"/>
  <c r="K3462" i="4"/>
  <c r="L3462" i="4"/>
  <c r="M3462" i="4"/>
  <c r="N3462" i="4"/>
  <c r="O3462" i="4"/>
  <c r="P3462" i="4"/>
  <c r="Q3462" i="4"/>
  <c r="R3462" i="4"/>
  <c r="S3462" i="4"/>
  <c r="T3462" i="4"/>
  <c r="B3461" i="4"/>
  <c r="C3461" i="4"/>
  <c r="D3461" i="4"/>
  <c r="J3461" i="4"/>
  <c r="K3461" i="4"/>
  <c r="L3461" i="4"/>
  <c r="M3461" i="4"/>
  <c r="N3461" i="4"/>
  <c r="O3461" i="4"/>
  <c r="P3461" i="4"/>
  <c r="Q3461" i="4"/>
  <c r="R3461" i="4"/>
  <c r="S3461" i="4"/>
  <c r="T3461" i="4"/>
  <c r="B3460" i="4"/>
  <c r="C3460" i="4"/>
  <c r="D3460" i="4"/>
  <c r="J3460" i="4"/>
  <c r="K3460" i="4"/>
  <c r="L3460" i="4"/>
  <c r="M3460" i="4"/>
  <c r="N3460" i="4"/>
  <c r="O3460" i="4"/>
  <c r="P3460" i="4"/>
  <c r="Q3460" i="4"/>
  <c r="R3460" i="4"/>
  <c r="S3460" i="4"/>
  <c r="T3460" i="4"/>
  <c r="B3459" i="4"/>
  <c r="C3459" i="4"/>
  <c r="D3459" i="4"/>
  <c r="J3459" i="4"/>
  <c r="K3459" i="4"/>
  <c r="L3459" i="4"/>
  <c r="M3459" i="4"/>
  <c r="N3459" i="4"/>
  <c r="O3459" i="4"/>
  <c r="P3459" i="4"/>
  <c r="Q3459" i="4"/>
  <c r="R3459" i="4"/>
  <c r="S3459" i="4"/>
  <c r="T3459" i="4"/>
  <c r="B3458" i="4"/>
  <c r="C3458" i="4"/>
  <c r="D3458" i="4"/>
  <c r="J3458" i="4"/>
  <c r="K3458" i="4"/>
  <c r="L3458" i="4"/>
  <c r="M3458" i="4"/>
  <c r="N3458" i="4"/>
  <c r="O3458" i="4"/>
  <c r="P3458" i="4"/>
  <c r="Q3458" i="4"/>
  <c r="R3458" i="4"/>
  <c r="S3458" i="4"/>
  <c r="T3458" i="4"/>
  <c r="B3457" i="4"/>
  <c r="C3457" i="4"/>
  <c r="D3457" i="4"/>
  <c r="J3457" i="4"/>
  <c r="K3457" i="4"/>
  <c r="L3457" i="4"/>
  <c r="M3457" i="4"/>
  <c r="N3457" i="4"/>
  <c r="O3457" i="4"/>
  <c r="P3457" i="4"/>
  <c r="Q3457" i="4"/>
  <c r="R3457" i="4"/>
  <c r="S3457" i="4"/>
  <c r="T3457" i="4"/>
  <c r="B3456" i="4"/>
  <c r="C3456" i="4"/>
  <c r="D3456" i="4"/>
  <c r="J3456" i="4"/>
  <c r="K3456" i="4"/>
  <c r="L3456" i="4"/>
  <c r="M3456" i="4"/>
  <c r="N3456" i="4"/>
  <c r="O3456" i="4"/>
  <c r="P3456" i="4"/>
  <c r="Q3456" i="4"/>
  <c r="R3456" i="4"/>
  <c r="S3456" i="4"/>
  <c r="T3456" i="4"/>
  <c r="B3455" i="4"/>
  <c r="C3455" i="4"/>
  <c r="D3455" i="4"/>
  <c r="J3455" i="4"/>
  <c r="K3455" i="4"/>
  <c r="L3455" i="4"/>
  <c r="M3455" i="4"/>
  <c r="N3455" i="4"/>
  <c r="O3455" i="4"/>
  <c r="P3455" i="4"/>
  <c r="Q3455" i="4"/>
  <c r="R3455" i="4"/>
  <c r="S3455" i="4"/>
  <c r="T3455" i="4"/>
  <c r="B3454" i="4"/>
  <c r="C3454" i="4"/>
  <c r="D3454" i="4"/>
  <c r="J3454" i="4"/>
  <c r="K3454" i="4"/>
  <c r="L3454" i="4"/>
  <c r="M3454" i="4"/>
  <c r="N3454" i="4"/>
  <c r="O3454" i="4"/>
  <c r="P3454" i="4"/>
  <c r="Q3454" i="4"/>
  <c r="R3454" i="4"/>
  <c r="S3454" i="4"/>
  <c r="T3454" i="4"/>
  <c r="B3453" i="4"/>
  <c r="C3453" i="4"/>
  <c r="D3453" i="4"/>
  <c r="J3453" i="4"/>
  <c r="K3453" i="4"/>
  <c r="L3453" i="4"/>
  <c r="M3453" i="4"/>
  <c r="N3453" i="4"/>
  <c r="O3453" i="4"/>
  <c r="P3453" i="4"/>
  <c r="Q3453" i="4"/>
  <c r="R3453" i="4"/>
  <c r="S3453" i="4"/>
  <c r="T3453" i="4"/>
  <c r="B3452" i="4"/>
  <c r="C3452" i="4"/>
  <c r="D3452" i="4"/>
  <c r="J3452" i="4"/>
  <c r="K3452" i="4"/>
  <c r="L3452" i="4"/>
  <c r="M3452" i="4"/>
  <c r="N3452" i="4"/>
  <c r="O3452" i="4"/>
  <c r="P3452" i="4"/>
  <c r="Q3452" i="4"/>
  <c r="R3452" i="4"/>
  <c r="S3452" i="4"/>
  <c r="T3452" i="4"/>
  <c r="B3451" i="4"/>
  <c r="C3451" i="4"/>
  <c r="D3451" i="4"/>
  <c r="J3451" i="4"/>
  <c r="K3451" i="4"/>
  <c r="L3451" i="4"/>
  <c r="M3451" i="4"/>
  <c r="N3451" i="4"/>
  <c r="O3451" i="4"/>
  <c r="P3451" i="4"/>
  <c r="Q3451" i="4"/>
  <c r="R3451" i="4"/>
  <c r="S3451" i="4"/>
  <c r="T3451" i="4"/>
  <c r="B3450" i="4"/>
  <c r="C3450" i="4"/>
  <c r="D3450" i="4"/>
  <c r="J3450" i="4"/>
  <c r="K3450" i="4"/>
  <c r="L3450" i="4"/>
  <c r="M3450" i="4"/>
  <c r="N3450" i="4"/>
  <c r="O3450" i="4"/>
  <c r="P3450" i="4"/>
  <c r="Q3450" i="4"/>
  <c r="R3450" i="4"/>
  <c r="S3450" i="4"/>
  <c r="T3450" i="4"/>
  <c r="B3449" i="4"/>
  <c r="C3449" i="4"/>
  <c r="D3449" i="4"/>
  <c r="J3449" i="4"/>
  <c r="K3449" i="4"/>
  <c r="L3449" i="4"/>
  <c r="M3449" i="4"/>
  <c r="N3449" i="4"/>
  <c r="O3449" i="4"/>
  <c r="P3449" i="4"/>
  <c r="Q3449" i="4"/>
  <c r="R3449" i="4"/>
  <c r="S3449" i="4"/>
  <c r="T3449" i="4"/>
  <c r="B3448" i="4"/>
  <c r="C3448" i="4"/>
  <c r="D3448" i="4"/>
  <c r="J3448" i="4"/>
  <c r="K3448" i="4"/>
  <c r="L3448" i="4"/>
  <c r="M3448" i="4"/>
  <c r="N3448" i="4"/>
  <c r="O3448" i="4"/>
  <c r="P3448" i="4"/>
  <c r="Q3448" i="4"/>
  <c r="R3448" i="4"/>
  <c r="S3448" i="4"/>
  <c r="T3448" i="4"/>
  <c r="B3447" i="4"/>
  <c r="C3447" i="4"/>
  <c r="D3447" i="4"/>
  <c r="J3447" i="4"/>
  <c r="K3447" i="4"/>
  <c r="L3447" i="4"/>
  <c r="M3447" i="4"/>
  <c r="N3447" i="4"/>
  <c r="O3447" i="4"/>
  <c r="P3447" i="4"/>
  <c r="Q3447" i="4"/>
  <c r="R3447" i="4"/>
  <c r="S3447" i="4"/>
  <c r="T3447" i="4"/>
  <c r="B3446" i="4"/>
  <c r="C3446" i="4"/>
  <c r="D3446" i="4"/>
  <c r="J3446" i="4"/>
  <c r="K3446" i="4"/>
  <c r="L3446" i="4"/>
  <c r="M3446" i="4"/>
  <c r="N3446" i="4"/>
  <c r="O3446" i="4"/>
  <c r="P3446" i="4"/>
  <c r="Q3446" i="4"/>
  <c r="R3446" i="4"/>
  <c r="S3446" i="4"/>
  <c r="T3446" i="4"/>
  <c r="B3445" i="4"/>
  <c r="C3445" i="4"/>
  <c r="D3445" i="4"/>
  <c r="J3445" i="4"/>
  <c r="K3445" i="4"/>
  <c r="L3445" i="4"/>
  <c r="M3445" i="4"/>
  <c r="N3445" i="4"/>
  <c r="O3445" i="4"/>
  <c r="P3445" i="4"/>
  <c r="Q3445" i="4"/>
  <c r="R3445" i="4"/>
  <c r="S3445" i="4"/>
  <c r="T3445" i="4"/>
  <c r="B3444" i="4"/>
  <c r="C3444" i="4"/>
  <c r="D3444" i="4"/>
  <c r="J3444" i="4"/>
  <c r="K3444" i="4"/>
  <c r="L3444" i="4"/>
  <c r="M3444" i="4"/>
  <c r="N3444" i="4"/>
  <c r="O3444" i="4"/>
  <c r="P3444" i="4"/>
  <c r="Q3444" i="4"/>
  <c r="R3444" i="4"/>
  <c r="S3444" i="4"/>
  <c r="T3444" i="4"/>
  <c r="B3443" i="4"/>
  <c r="C3443" i="4"/>
  <c r="D3443" i="4"/>
  <c r="J3443" i="4"/>
  <c r="K3443" i="4"/>
  <c r="L3443" i="4"/>
  <c r="M3443" i="4"/>
  <c r="N3443" i="4"/>
  <c r="O3443" i="4"/>
  <c r="P3443" i="4"/>
  <c r="Q3443" i="4"/>
  <c r="R3443" i="4"/>
  <c r="S3443" i="4"/>
  <c r="T3443" i="4"/>
  <c r="B3442" i="4"/>
  <c r="C3442" i="4"/>
  <c r="D3442" i="4"/>
  <c r="J3442" i="4"/>
  <c r="K3442" i="4"/>
  <c r="L3442" i="4"/>
  <c r="M3442" i="4"/>
  <c r="N3442" i="4"/>
  <c r="O3442" i="4"/>
  <c r="P3442" i="4"/>
  <c r="Q3442" i="4"/>
  <c r="R3442" i="4"/>
  <c r="S3442" i="4"/>
  <c r="T3442" i="4"/>
  <c r="B3441" i="4"/>
  <c r="C3441" i="4"/>
  <c r="D3441" i="4"/>
  <c r="J3441" i="4"/>
  <c r="K3441" i="4"/>
  <c r="L3441" i="4"/>
  <c r="M3441" i="4"/>
  <c r="N3441" i="4"/>
  <c r="O3441" i="4"/>
  <c r="P3441" i="4"/>
  <c r="Q3441" i="4"/>
  <c r="R3441" i="4"/>
  <c r="S3441" i="4"/>
  <c r="T3441" i="4"/>
  <c r="B3440" i="4"/>
  <c r="C3440" i="4"/>
  <c r="D3440" i="4"/>
  <c r="J3440" i="4"/>
  <c r="K3440" i="4"/>
  <c r="L3440" i="4"/>
  <c r="M3440" i="4"/>
  <c r="N3440" i="4"/>
  <c r="O3440" i="4"/>
  <c r="P3440" i="4"/>
  <c r="Q3440" i="4"/>
  <c r="R3440" i="4"/>
  <c r="S3440" i="4"/>
  <c r="T3440" i="4"/>
  <c r="B3439" i="4"/>
  <c r="C3439" i="4"/>
  <c r="D3439" i="4"/>
  <c r="J3439" i="4"/>
  <c r="K3439" i="4"/>
  <c r="L3439" i="4"/>
  <c r="M3439" i="4"/>
  <c r="N3439" i="4"/>
  <c r="O3439" i="4"/>
  <c r="P3439" i="4"/>
  <c r="Q3439" i="4"/>
  <c r="R3439" i="4"/>
  <c r="S3439" i="4"/>
  <c r="T3439" i="4"/>
  <c r="B3438" i="4"/>
  <c r="C3438" i="4"/>
  <c r="D3438" i="4"/>
  <c r="J3438" i="4"/>
  <c r="K3438" i="4"/>
  <c r="L3438" i="4"/>
  <c r="M3438" i="4"/>
  <c r="N3438" i="4"/>
  <c r="O3438" i="4"/>
  <c r="P3438" i="4"/>
  <c r="Q3438" i="4"/>
  <c r="R3438" i="4"/>
  <c r="S3438" i="4"/>
  <c r="T3438" i="4"/>
  <c r="B3437" i="4"/>
  <c r="C3437" i="4"/>
  <c r="D3437" i="4"/>
  <c r="J3437" i="4"/>
  <c r="K3437" i="4"/>
  <c r="L3437" i="4"/>
  <c r="M3437" i="4"/>
  <c r="N3437" i="4"/>
  <c r="O3437" i="4"/>
  <c r="P3437" i="4"/>
  <c r="Q3437" i="4"/>
  <c r="R3437" i="4"/>
  <c r="S3437" i="4"/>
  <c r="T3437" i="4"/>
  <c r="B3436" i="4"/>
  <c r="C3436" i="4"/>
  <c r="D3436" i="4"/>
  <c r="J3436" i="4"/>
  <c r="K3436" i="4"/>
  <c r="L3436" i="4"/>
  <c r="M3436" i="4"/>
  <c r="N3436" i="4"/>
  <c r="O3436" i="4"/>
  <c r="P3436" i="4"/>
  <c r="Q3436" i="4"/>
  <c r="R3436" i="4"/>
  <c r="S3436" i="4"/>
  <c r="T3436" i="4"/>
  <c r="B3435" i="4"/>
  <c r="C3435" i="4"/>
  <c r="D3435" i="4"/>
  <c r="J3435" i="4"/>
  <c r="K3435" i="4"/>
  <c r="L3435" i="4"/>
  <c r="M3435" i="4"/>
  <c r="N3435" i="4"/>
  <c r="O3435" i="4"/>
  <c r="P3435" i="4"/>
  <c r="Q3435" i="4"/>
  <c r="R3435" i="4"/>
  <c r="S3435" i="4"/>
  <c r="T3435" i="4"/>
  <c r="B3434" i="4"/>
  <c r="C3434" i="4"/>
  <c r="D3434" i="4"/>
  <c r="J3434" i="4"/>
  <c r="K3434" i="4"/>
  <c r="L3434" i="4"/>
  <c r="M3434" i="4"/>
  <c r="N3434" i="4"/>
  <c r="O3434" i="4"/>
  <c r="P3434" i="4"/>
  <c r="Q3434" i="4"/>
  <c r="R3434" i="4"/>
  <c r="S3434" i="4"/>
  <c r="T3434" i="4"/>
  <c r="B3433" i="4"/>
  <c r="C3433" i="4"/>
  <c r="D3433" i="4"/>
  <c r="J3433" i="4"/>
  <c r="K3433" i="4"/>
  <c r="L3433" i="4"/>
  <c r="M3433" i="4"/>
  <c r="N3433" i="4"/>
  <c r="O3433" i="4"/>
  <c r="P3433" i="4"/>
  <c r="Q3433" i="4"/>
  <c r="R3433" i="4"/>
  <c r="S3433" i="4"/>
  <c r="T3433" i="4"/>
  <c r="B3432" i="4"/>
  <c r="C3432" i="4"/>
  <c r="D3432" i="4"/>
  <c r="J3432" i="4"/>
  <c r="K3432" i="4"/>
  <c r="L3432" i="4"/>
  <c r="M3432" i="4"/>
  <c r="N3432" i="4"/>
  <c r="O3432" i="4"/>
  <c r="P3432" i="4"/>
  <c r="Q3432" i="4"/>
  <c r="R3432" i="4"/>
  <c r="S3432" i="4"/>
  <c r="T3432" i="4"/>
  <c r="B3431" i="4"/>
  <c r="C3431" i="4"/>
  <c r="D3431" i="4"/>
  <c r="J3431" i="4"/>
  <c r="K3431" i="4"/>
  <c r="L3431" i="4"/>
  <c r="M3431" i="4"/>
  <c r="N3431" i="4"/>
  <c r="O3431" i="4"/>
  <c r="P3431" i="4"/>
  <c r="Q3431" i="4"/>
  <c r="R3431" i="4"/>
  <c r="S3431" i="4"/>
  <c r="T3431" i="4"/>
  <c r="B3430" i="4"/>
  <c r="C3430" i="4"/>
  <c r="D3430" i="4"/>
  <c r="J3430" i="4"/>
  <c r="K3430" i="4"/>
  <c r="L3430" i="4"/>
  <c r="M3430" i="4"/>
  <c r="N3430" i="4"/>
  <c r="O3430" i="4"/>
  <c r="P3430" i="4"/>
  <c r="Q3430" i="4"/>
  <c r="R3430" i="4"/>
  <c r="S3430" i="4"/>
  <c r="T3430" i="4"/>
  <c r="B3429" i="4"/>
  <c r="C3429" i="4"/>
  <c r="D3429" i="4"/>
  <c r="J3429" i="4"/>
  <c r="K3429" i="4"/>
  <c r="L3429" i="4"/>
  <c r="M3429" i="4"/>
  <c r="N3429" i="4"/>
  <c r="O3429" i="4"/>
  <c r="P3429" i="4"/>
  <c r="Q3429" i="4"/>
  <c r="R3429" i="4"/>
  <c r="S3429" i="4"/>
  <c r="T3429" i="4"/>
  <c r="B3428" i="4"/>
  <c r="C3428" i="4"/>
  <c r="D3428" i="4"/>
  <c r="J3428" i="4"/>
  <c r="K3428" i="4"/>
  <c r="L3428" i="4"/>
  <c r="M3428" i="4"/>
  <c r="N3428" i="4"/>
  <c r="O3428" i="4"/>
  <c r="P3428" i="4"/>
  <c r="Q3428" i="4"/>
  <c r="R3428" i="4"/>
  <c r="S3428" i="4"/>
  <c r="T3428" i="4"/>
  <c r="B3427" i="4"/>
  <c r="C3427" i="4"/>
  <c r="D3427" i="4"/>
  <c r="J3427" i="4"/>
  <c r="K3427" i="4"/>
  <c r="L3427" i="4"/>
  <c r="M3427" i="4"/>
  <c r="N3427" i="4"/>
  <c r="O3427" i="4"/>
  <c r="P3427" i="4"/>
  <c r="Q3427" i="4"/>
  <c r="R3427" i="4"/>
  <c r="S3427" i="4"/>
  <c r="T3427" i="4"/>
  <c r="B3426" i="4"/>
  <c r="C3426" i="4"/>
  <c r="D3426" i="4"/>
  <c r="J3426" i="4"/>
  <c r="K3426" i="4"/>
  <c r="L3426" i="4"/>
  <c r="M3426" i="4"/>
  <c r="N3426" i="4"/>
  <c r="O3426" i="4"/>
  <c r="P3426" i="4"/>
  <c r="Q3426" i="4"/>
  <c r="R3426" i="4"/>
  <c r="S3426" i="4"/>
  <c r="T3426" i="4"/>
  <c r="B3425" i="4"/>
  <c r="C3425" i="4"/>
  <c r="D3425" i="4"/>
  <c r="J3425" i="4"/>
  <c r="K3425" i="4"/>
  <c r="L3425" i="4"/>
  <c r="M3425" i="4"/>
  <c r="N3425" i="4"/>
  <c r="O3425" i="4"/>
  <c r="P3425" i="4"/>
  <c r="Q3425" i="4"/>
  <c r="R3425" i="4"/>
  <c r="S3425" i="4"/>
  <c r="T3425" i="4"/>
  <c r="B3424" i="4"/>
  <c r="C3424" i="4"/>
  <c r="D3424" i="4"/>
  <c r="J3424" i="4"/>
  <c r="K3424" i="4"/>
  <c r="L3424" i="4"/>
  <c r="M3424" i="4"/>
  <c r="N3424" i="4"/>
  <c r="O3424" i="4"/>
  <c r="P3424" i="4"/>
  <c r="Q3424" i="4"/>
  <c r="R3424" i="4"/>
  <c r="S3424" i="4"/>
  <c r="T3424" i="4"/>
  <c r="B3423" i="4"/>
  <c r="C3423" i="4"/>
  <c r="D3423" i="4"/>
  <c r="J3423" i="4"/>
  <c r="K3423" i="4"/>
  <c r="L3423" i="4"/>
  <c r="M3423" i="4"/>
  <c r="N3423" i="4"/>
  <c r="O3423" i="4"/>
  <c r="P3423" i="4"/>
  <c r="Q3423" i="4"/>
  <c r="R3423" i="4"/>
  <c r="S3423" i="4"/>
  <c r="T3423" i="4"/>
  <c r="B3422" i="4"/>
  <c r="C3422" i="4"/>
  <c r="D3422" i="4"/>
  <c r="J3422" i="4"/>
  <c r="K3422" i="4"/>
  <c r="L3422" i="4"/>
  <c r="M3422" i="4"/>
  <c r="N3422" i="4"/>
  <c r="O3422" i="4"/>
  <c r="P3422" i="4"/>
  <c r="Q3422" i="4"/>
  <c r="R3422" i="4"/>
  <c r="S3422" i="4"/>
  <c r="T3422" i="4"/>
  <c r="B3421" i="4"/>
  <c r="C3421" i="4"/>
  <c r="D3421" i="4"/>
  <c r="J3421" i="4"/>
  <c r="K3421" i="4"/>
  <c r="L3421" i="4"/>
  <c r="M3421" i="4"/>
  <c r="N3421" i="4"/>
  <c r="O3421" i="4"/>
  <c r="P3421" i="4"/>
  <c r="Q3421" i="4"/>
  <c r="R3421" i="4"/>
  <c r="S3421" i="4"/>
  <c r="T3421" i="4"/>
  <c r="B3420" i="4"/>
  <c r="C3420" i="4"/>
  <c r="D3420" i="4"/>
  <c r="J3420" i="4"/>
  <c r="K3420" i="4"/>
  <c r="L3420" i="4"/>
  <c r="M3420" i="4"/>
  <c r="N3420" i="4"/>
  <c r="O3420" i="4"/>
  <c r="P3420" i="4"/>
  <c r="Q3420" i="4"/>
  <c r="R3420" i="4"/>
  <c r="S3420" i="4"/>
  <c r="T3420" i="4"/>
  <c r="B3419" i="4"/>
  <c r="C3419" i="4"/>
  <c r="D3419" i="4"/>
  <c r="J3419" i="4"/>
  <c r="K3419" i="4"/>
  <c r="L3419" i="4"/>
  <c r="M3419" i="4"/>
  <c r="N3419" i="4"/>
  <c r="O3419" i="4"/>
  <c r="P3419" i="4"/>
  <c r="Q3419" i="4"/>
  <c r="R3419" i="4"/>
  <c r="S3419" i="4"/>
  <c r="T3419" i="4"/>
  <c r="B3418" i="4"/>
  <c r="C3418" i="4"/>
  <c r="D3418" i="4"/>
  <c r="J3418" i="4"/>
  <c r="K3418" i="4"/>
  <c r="L3418" i="4"/>
  <c r="M3418" i="4"/>
  <c r="N3418" i="4"/>
  <c r="O3418" i="4"/>
  <c r="P3418" i="4"/>
  <c r="Q3418" i="4"/>
  <c r="R3418" i="4"/>
  <c r="S3418" i="4"/>
  <c r="T3418" i="4"/>
  <c r="B3417" i="4"/>
  <c r="C3417" i="4"/>
  <c r="D3417" i="4"/>
  <c r="J3417" i="4"/>
  <c r="K3417" i="4"/>
  <c r="L3417" i="4"/>
  <c r="M3417" i="4"/>
  <c r="N3417" i="4"/>
  <c r="O3417" i="4"/>
  <c r="P3417" i="4"/>
  <c r="Q3417" i="4"/>
  <c r="R3417" i="4"/>
  <c r="S3417" i="4"/>
  <c r="T3417" i="4"/>
  <c r="B3416" i="4"/>
  <c r="C3416" i="4"/>
  <c r="D3416" i="4"/>
  <c r="J3416" i="4"/>
  <c r="K3416" i="4"/>
  <c r="L3416" i="4"/>
  <c r="M3416" i="4"/>
  <c r="N3416" i="4"/>
  <c r="O3416" i="4"/>
  <c r="P3416" i="4"/>
  <c r="Q3416" i="4"/>
  <c r="R3416" i="4"/>
  <c r="S3416" i="4"/>
  <c r="T3416" i="4"/>
  <c r="B3415" i="4"/>
  <c r="C3415" i="4"/>
  <c r="D3415" i="4"/>
  <c r="J3415" i="4"/>
  <c r="K3415" i="4"/>
  <c r="L3415" i="4"/>
  <c r="M3415" i="4"/>
  <c r="N3415" i="4"/>
  <c r="O3415" i="4"/>
  <c r="P3415" i="4"/>
  <c r="Q3415" i="4"/>
  <c r="R3415" i="4"/>
  <c r="S3415" i="4"/>
  <c r="T3415" i="4"/>
  <c r="B3414" i="4"/>
  <c r="C3414" i="4"/>
  <c r="D3414" i="4"/>
  <c r="J3414" i="4"/>
  <c r="K3414" i="4"/>
  <c r="L3414" i="4"/>
  <c r="M3414" i="4"/>
  <c r="N3414" i="4"/>
  <c r="O3414" i="4"/>
  <c r="P3414" i="4"/>
  <c r="Q3414" i="4"/>
  <c r="R3414" i="4"/>
  <c r="S3414" i="4"/>
  <c r="T3414" i="4"/>
  <c r="B3413" i="4"/>
  <c r="C3413" i="4"/>
  <c r="D3413" i="4"/>
  <c r="J3413" i="4"/>
  <c r="K3413" i="4"/>
  <c r="L3413" i="4"/>
  <c r="M3413" i="4"/>
  <c r="N3413" i="4"/>
  <c r="O3413" i="4"/>
  <c r="P3413" i="4"/>
  <c r="Q3413" i="4"/>
  <c r="R3413" i="4"/>
  <c r="S3413" i="4"/>
  <c r="T3413" i="4"/>
  <c r="B3412" i="4"/>
  <c r="C3412" i="4"/>
  <c r="D3412" i="4"/>
  <c r="J3412" i="4"/>
  <c r="K3412" i="4"/>
  <c r="L3412" i="4"/>
  <c r="M3412" i="4"/>
  <c r="N3412" i="4"/>
  <c r="O3412" i="4"/>
  <c r="P3412" i="4"/>
  <c r="Q3412" i="4"/>
  <c r="R3412" i="4"/>
  <c r="S3412" i="4"/>
  <c r="T3412" i="4"/>
  <c r="B3411" i="4"/>
  <c r="C3411" i="4"/>
  <c r="D3411" i="4"/>
  <c r="J3411" i="4"/>
  <c r="K3411" i="4"/>
  <c r="L3411" i="4"/>
  <c r="M3411" i="4"/>
  <c r="N3411" i="4"/>
  <c r="O3411" i="4"/>
  <c r="P3411" i="4"/>
  <c r="Q3411" i="4"/>
  <c r="R3411" i="4"/>
  <c r="S3411" i="4"/>
  <c r="T3411" i="4"/>
  <c r="B3410" i="4"/>
  <c r="C3410" i="4"/>
  <c r="D3410" i="4"/>
  <c r="J3410" i="4"/>
  <c r="K3410" i="4"/>
  <c r="L3410" i="4"/>
  <c r="M3410" i="4"/>
  <c r="N3410" i="4"/>
  <c r="O3410" i="4"/>
  <c r="P3410" i="4"/>
  <c r="Q3410" i="4"/>
  <c r="R3410" i="4"/>
  <c r="S3410" i="4"/>
  <c r="T3410" i="4"/>
  <c r="B3409" i="4"/>
  <c r="C3409" i="4"/>
  <c r="D3409" i="4"/>
  <c r="J3409" i="4"/>
  <c r="K3409" i="4"/>
  <c r="L3409" i="4"/>
  <c r="M3409" i="4"/>
  <c r="N3409" i="4"/>
  <c r="O3409" i="4"/>
  <c r="P3409" i="4"/>
  <c r="Q3409" i="4"/>
  <c r="R3409" i="4"/>
  <c r="S3409" i="4"/>
  <c r="T3409" i="4"/>
  <c r="B3408" i="4"/>
  <c r="C3408" i="4"/>
  <c r="D3408" i="4"/>
  <c r="J3408" i="4"/>
  <c r="K3408" i="4"/>
  <c r="L3408" i="4"/>
  <c r="M3408" i="4"/>
  <c r="N3408" i="4"/>
  <c r="O3408" i="4"/>
  <c r="P3408" i="4"/>
  <c r="Q3408" i="4"/>
  <c r="R3408" i="4"/>
  <c r="S3408" i="4"/>
  <c r="T3408" i="4"/>
  <c r="B3407" i="4"/>
  <c r="C3407" i="4"/>
  <c r="D3407" i="4"/>
  <c r="J3407" i="4"/>
  <c r="K3407" i="4"/>
  <c r="L3407" i="4"/>
  <c r="M3407" i="4"/>
  <c r="N3407" i="4"/>
  <c r="O3407" i="4"/>
  <c r="P3407" i="4"/>
  <c r="Q3407" i="4"/>
  <c r="R3407" i="4"/>
  <c r="S3407" i="4"/>
  <c r="T3407" i="4"/>
  <c r="B3406" i="4"/>
  <c r="C3406" i="4"/>
  <c r="D3406" i="4"/>
  <c r="J3406" i="4"/>
  <c r="K3406" i="4"/>
  <c r="L3406" i="4"/>
  <c r="M3406" i="4"/>
  <c r="N3406" i="4"/>
  <c r="O3406" i="4"/>
  <c r="P3406" i="4"/>
  <c r="Q3406" i="4"/>
  <c r="R3406" i="4"/>
  <c r="S3406" i="4"/>
  <c r="T3406" i="4"/>
  <c r="B3405" i="4"/>
  <c r="C3405" i="4"/>
  <c r="D3405" i="4"/>
  <c r="J3405" i="4"/>
  <c r="K3405" i="4"/>
  <c r="L3405" i="4"/>
  <c r="M3405" i="4"/>
  <c r="N3405" i="4"/>
  <c r="O3405" i="4"/>
  <c r="P3405" i="4"/>
  <c r="Q3405" i="4"/>
  <c r="R3405" i="4"/>
  <c r="S3405" i="4"/>
  <c r="T3405" i="4"/>
  <c r="B3404" i="4"/>
  <c r="C3404" i="4"/>
  <c r="D3404" i="4"/>
  <c r="J3404" i="4"/>
  <c r="K3404" i="4"/>
  <c r="L3404" i="4"/>
  <c r="M3404" i="4"/>
  <c r="N3404" i="4"/>
  <c r="O3404" i="4"/>
  <c r="P3404" i="4"/>
  <c r="Q3404" i="4"/>
  <c r="R3404" i="4"/>
  <c r="S3404" i="4"/>
  <c r="T3404" i="4"/>
  <c r="B3403" i="4"/>
  <c r="C3403" i="4"/>
  <c r="D3403" i="4"/>
  <c r="J3403" i="4"/>
  <c r="K3403" i="4"/>
  <c r="L3403" i="4"/>
  <c r="M3403" i="4"/>
  <c r="N3403" i="4"/>
  <c r="O3403" i="4"/>
  <c r="P3403" i="4"/>
  <c r="Q3403" i="4"/>
  <c r="R3403" i="4"/>
  <c r="S3403" i="4"/>
  <c r="T3403" i="4"/>
  <c r="B3402" i="4"/>
  <c r="C3402" i="4"/>
  <c r="D3402" i="4"/>
  <c r="J3402" i="4"/>
  <c r="K3402" i="4"/>
  <c r="L3402" i="4"/>
  <c r="M3402" i="4"/>
  <c r="N3402" i="4"/>
  <c r="O3402" i="4"/>
  <c r="P3402" i="4"/>
  <c r="Q3402" i="4"/>
  <c r="R3402" i="4"/>
  <c r="S3402" i="4"/>
  <c r="T3402" i="4"/>
  <c r="B3401" i="4"/>
  <c r="C3401" i="4"/>
  <c r="D3401" i="4"/>
  <c r="J3401" i="4"/>
  <c r="K3401" i="4"/>
  <c r="L3401" i="4"/>
  <c r="M3401" i="4"/>
  <c r="N3401" i="4"/>
  <c r="O3401" i="4"/>
  <c r="P3401" i="4"/>
  <c r="Q3401" i="4"/>
  <c r="R3401" i="4"/>
  <c r="S3401" i="4"/>
  <c r="T3401" i="4"/>
  <c r="B3400" i="4"/>
  <c r="C3400" i="4"/>
  <c r="D3400" i="4"/>
  <c r="J3400" i="4"/>
  <c r="K3400" i="4"/>
  <c r="L3400" i="4"/>
  <c r="M3400" i="4"/>
  <c r="N3400" i="4"/>
  <c r="O3400" i="4"/>
  <c r="P3400" i="4"/>
  <c r="Q3400" i="4"/>
  <c r="R3400" i="4"/>
  <c r="S3400" i="4"/>
  <c r="T3400" i="4"/>
  <c r="B3399" i="4"/>
  <c r="C3399" i="4"/>
  <c r="D3399" i="4"/>
  <c r="J3399" i="4"/>
  <c r="K3399" i="4"/>
  <c r="L3399" i="4"/>
  <c r="M3399" i="4"/>
  <c r="N3399" i="4"/>
  <c r="O3399" i="4"/>
  <c r="P3399" i="4"/>
  <c r="Q3399" i="4"/>
  <c r="R3399" i="4"/>
  <c r="S3399" i="4"/>
  <c r="T3399" i="4"/>
  <c r="B3398" i="4"/>
  <c r="C3398" i="4"/>
  <c r="D3398" i="4"/>
  <c r="J3398" i="4"/>
  <c r="K3398" i="4"/>
  <c r="L3398" i="4"/>
  <c r="M3398" i="4"/>
  <c r="N3398" i="4"/>
  <c r="O3398" i="4"/>
  <c r="P3398" i="4"/>
  <c r="Q3398" i="4"/>
  <c r="R3398" i="4"/>
  <c r="S3398" i="4"/>
  <c r="T3398" i="4"/>
  <c r="B3397" i="4"/>
  <c r="C3397" i="4"/>
  <c r="D3397" i="4"/>
  <c r="J3397" i="4"/>
  <c r="K3397" i="4"/>
  <c r="L3397" i="4"/>
  <c r="M3397" i="4"/>
  <c r="N3397" i="4"/>
  <c r="O3397" i="4"/>
  <c r="P3397" i="4"/>
  <c r="Q3397" i="4"/>
  <c r="R3397" i="4"/>
  <c r="S3397" i="4"/>
  <c r="T3397" i="4"/>
  <c r="B3396" i="4"/>
  <c r="C3396" i="4"/>
  <c r="D3396" i="4"/>
  <c r="J3396" i="4"/>
  <c r="K3396" i="4"/>
  <c r="L3396" i="4"/>
  <c r="M3396" i="4"/>
  <c r="N3396" i="4"/>
  <c r="O3396" i="4"/>
  <c r="P3396" i="4"/>
  <c r="Q3396" i="4"/>
  <c r="R3396" i="4"/>
  <c r="S3396" i="4"/>
  <c r="T3396" i="4"/>
  <c r="B3395" i="4"/>
  <c r="C3395" i="4"/>
  <c r="D3395" i="4"/>
  <c r="J3395" i="4"/>
  <c r="K3395" i="4"/>
  <c r="L3395" i="4"/>
  <c r="M3395" i="4"/>
  <c r="N3395" i="4"/>
  <c r="O3395" i="4"/>
  <c r="P3395" i="4"/>
  <c r="Q3395" i="4"/>
  <c r="R3395" i="4"/>
  <c r="S3395" i="4"/>
  <c r="T3395" i="4"/>
  <c r="B3394" i="4"/>
  <c r="C3394" i="4"/>
  <c r="D3394" i="4"/>
  <c r="J3394" i="4"/>
  <c r="K3394" i="4"/>
  <c r="L3394" i="4"/>
  <c r="M3394" i="4"/>
  <c r="N3394" i="4"/>
  <c r="O3394" i="4"/>
  <c r="P3394" i="4"/>
  <c r="Q3394" i="4"/>
  <c r="R3394" i="4"/>
  <c r="S3394" i="4"/>
  <c r="T3394" i="4"/>
  <c r="B3393" i="4"/>
  <c r="C3393" i="4"/>
  <c r="D3393" i="4"/>
  <c r="J3393" i="4"/>
  <c r="K3393" i="4"/>
  <c r="L3393" i="4"/>
  <c r="M3393" i="4"/>
  <c r="N3393" i="4"/>
  <c r="O3393" i="4"/>
  <c r="P3393" i="4"/>
  <c r="Q3393" i="4"/>
  <c r="R3393" i="4"/>
  <c r="S3393" i="4"/>
  <c r="T3393" i="4"/>
  <c r="B3392" i="4"/>
  <c r="C3392" i="4"/>
  <c r="D3392" i="4"/>
  <c r="J3392" i="4"/>
  <c r="K3392" i="4"/>
  <c r="L3392" i="4"/>
  <c r="M3392" i="4"/>
  <c r="N3392" i="4"/>
  <c r="O3392" i="4"/>
  <c r="P3392" i="4"/>
  <c r="Q3392" i="4"/>
  <c r="R3392" i="4"/>
  <c r="S3392" i="4"/>
  <c r="T3392" i="4"/>
  <c r="B3391" i="4"/>
  <c r="C3391" i="4"/>
  <c r="D3391" i="4"/>
  <c r="J3391" i="4"/>
  <c r="K3391" i="4"/>
  <c r="L3391" i="4"/>
  <c r="M3391" i="4"/>
  <c r="N3391" i="4"/>
  <c r="O3391" i="4"/>
  <c r="P3391" i="4"/>
  <c r="Q3391" i="4"/>
  <c r="R3391" i="4"/>
  <c r="S3391" i="4"/>
  <c r="T3391" i="4"/>
  <c r="B3390" i="4"/>
  <c r="C3390" i="4"/>
  <c r="D3390" i="4"/>
  <c r="J3390" i="4"/>
  <c r="K3390" i="4"/>
  <c r="L3390" i="4"/>
  <c r="M3390" i="4"/>
  <c r="N3390" i="4"/>
  <c r="O3390" i="4"/>
  <c r="P3390" i="4"/>
  <c r="Q3390" i="4"/>
  <c r="R3390" i="4"/>
  <c r="S3390" i="4"/>
  <c r="T3390" i="4"/>
  <c r="B3389" i="4"/>
  <c r="C3389" i="4"/>
  <c r="D3389" i="4"/>
  <c r="J3389" i="4"/>
  <c r="K3389" i="4"/>
  <c r="L3389" i="4"/>
  <c r="M3389" i="4"/>
  <c r="N3389" i="4"/>
  <c r="O3389" i="4"/>
  <c r="P3389" i="4"/>
  <c r="Q3389" i="4"/>
  <c r="R3389" i="4"/>
  <c r="S3389" i="4"/>
  <c r="T3389" i="4"/>
  <c r="B3388" i="4"/>
  <c r="C3388" i="4"/>
  <c r="D3388" i="4"/>
  <c r="J3388" i="4"/>
  <c r="K3388" i="4"/>
  <c r="L3388" i="4"/>
  <c r="M3388" i="4"/>
  <c r="N3388" i="4"/>
  <c r="O3388" i="4"/>
  <c r="P3388" i="4"/>
  <c r="Q3388" i="4"/>
  <c r="R3388" i="4"/>
  <c r="S3388" i="4"/>
  <c r="T3388" i="4"/>
  <c r="L2476" i="3"/>
  <c r="M2476" i="3"/>
  <c r="L2475" i="3"/>
  <c r="M2475" i="3"/>
  <c r="L2474" i="3"/>
  <c r="M2474" i="3"/>
  <c r="L2473" i="3"/>
  <c r="M2473" i="3"/>
  <c r="L2472" i="3"/>
  <c r="M2472" i="3"/>
  <c r="L2471" i="3"/>
  <c r="M2471" i="3"/>
  <c r="L2470" i="3"/>
  <c r="M2470" i="3"/>
  <c r="L2469" i="3"/>
  <c r="M2469" i="3"/>
  <c r="L2468" i="3"/>
  <c r="M2468" i="3"/>
  <c r="L2467" i="3"/>
  <c r="M2467" i="3"/>
  <c r="L2466" i="3"/>
  <c r="M2466" i="3"/>
  <c r="L2465" i="3"/>
  <c r="M2465" i="3"/>
  <c r="L2464" i="3"/>
  <c r="M2464" i="3"/>
  <c r="L2463" i="3"/>
  <c r="M2463" i="3"/>
  <c r="L2462" i="3"/>
  <c r="M2462" i="3"/>
  <c r="L2461" i="3"/>
  <c r="M2461" i="3"/>
  <c r="L2460" i="3"/>
  <c r="M2460" i="3"/>
  <c r="L2458" i="3"/>
  <c r="M2458" i="3"/>
  <c r="L2457" i="3"/>
  <c r="M2457" i="3"/>
  <c r="L2456" i="3"/>
  <c r="M2456" i="3"/>
  <c r="L2455" i="3"/>
  <c r="M2455" i="3"/>
  <c r="L2454" i="3"/>
  <c r="M2454" i="3"/>
  <c r="L2453" i="3"/>
  <c r="M2453" i="3"/>
  <c r="L2452" i="3"/>
  <c r="M2452" i="3"/>
  <c r="L2451" i="3"/>
  <c r="M2451" i="3"/>
  <c r="L2450" i="3"/>
  <c r="M2450" i="3"/>
  <c r="L2449" i="3"/>
  <c r="M2449" i="3"/>
  <c r="L2448" i="3"/>
  <c r="M2448" i="3"/>
  <c r="L2447" i="3"/>
  <c r="M2447" i="3"/>
  <c r="L2446" i="3"/>
  <c r="M2446" i="3"/>
  <c r="L2445" i="3"/>
  <c r="M2445" i="3"/>
  <c r="L2444" i="3"/>
  <c r="M2444" i="3"/>
  <c r="L2443" i="3"/>
  <c r="M2443" i="3"/>
  <c r="L2442" i="3"/>
  <c r="M2442" i="3"/>
  <c r="L2441" i="3"/>
  <c r="M2441" i="3"/>
  <c r="L2440" i="3"/>
  <c r="M2440" i="3"/>
  <c r="L2439" i="3"/>
  <c r="M2439" i="3"/>
  <c r="L2438" i="3"/>
  <c r="M2438" i="3"/>
  <c r="L2437" i="3"/>
  <c r="M2437" i="3"/>
  <c r="L2436" i="3"/>
  <c r="M2436" i="3"/>
  <c r="L2435" i="3"/>
  <c r="M2435" i="3"/>
  <c r="L2434" i="3"/>
  <c r="M2434" i="3"/>
  <c r="L2433" i="3"/>
  <c r="M2433" i="3"/>
  <c r="L2432" i="3"/>
  <c r="M2432" i="3"/>
  <c r="L2431" i="3"/>
  <c r="M2431" i="3"/>
  <c r="L2425" i="3"/>
  <c r="M2425" i="3"/>
  <c r="L2430" i="3"/>
  <c r="M2430" i="3"/>
  <c r="L2429" i="3"/>
  <c r="M2429" i="3"/>
  <c r="L2428" i="3"/>
  <c r="M2428" i="3"/>
  <c r="L2427" i="3"/>
  <c r="M2427" i="3"/>
  <c r="L2426" i="3"/>
  <c r="M2426" i="3"/>
  <c r="L2424" i="3"/>
  <c r="M2424" i="3"/>
  <c r="L2423" i="3"/>
  <c r="M2423" i="3"/>
  <c r="L2422" i="3"/>
  <c r="M2422" i="3"/>
  <c r="L2421" i="3"/>
  <c r="M2421" i="3"/>
  <c r="L2420" i="3"/>
  <c r="M2420" i="3"/>
  <c r="L2419" i="3"/>
  <c r="M2419" i="3"/>
  <c r="L2418" i="3"/>
  <c r="M2418" i="3"/>
  <c r="L2417" i="3"/>
  <c r="M2417" i="3"/>
  <c r="L2416" i="3"/>
  <c r="M2416" i="3"/>
  <c r="L2415" i="3"/>
  <c r="M2415" i="3"/>
  <c r="L2414" i="3"/>
  <c r="M2414" i="3"/>
  <c r="L2413" i="3"/>
  <c r="M2413" i="3"/>
  <c r="L2412" i="3"/>
  <c r="M2412" i="3"/>
  <c r="L2411" i="3"/>
  <c r="M2411" i="3"/>
  <c r="L2410" i="3"/>
  <c r="M2410" i="3"/>
  <c r="K381" i="2"/>
  <c r="L381" i="2"/>
  <c r="M381" i="2"/>
  <c r="K380" i="2"/>
  <c r="L380" i="2"/>
  <c r="M380" i="2"/>
  <c r="K379" i="2"/>
  <c r="L379" i="2"/>
  <c r="M379" i="2"/>
  <c r="K378" i="2"/>
  <c r="L378" i="2"/>
  <c r="M378" i="2"/>
  <c r="K377" i="2"/>
  <c r="L377" i="2"/>
  <c r="M377" i="2"/>
  <c r="K376" i="2"/>
  <c r="L376" i="2"/>
  <c r="M376" i="2"/>
  <c r="K375" i="2"/>
  <c r="L375" i="2"/>
  <c r="M375" i="2"/>
  <c r="L2409" i="3"/>
  <c r="M2409" i="3"/>
  <c r="L2408" i="3"/>
  <c r="M2408" i="3"/>
  <c r="L2407" i="3"/>
  <c r="M2407" i="3"/>
  <c r="L2406" i="3"/>
  <c r="M2406" i="3"/>
  <c r="L2405" i="3"/>
  <c r="M2405" i="3"/>
  <c r="L2404" i="3"/>
  <c r="M2404" i="3"/>
  <c r="L2403" i="3"/>
  <c r="M2403" i="3"/>
  <c r="L2402" i="3"/>
  <c r="M2402" i="3"/>
  <c r="L2401" i="3"/>
  <c r="M2401" i="3"/>
  <c r="L2400" i="3"/>
  <c r="M2400" i="3"/>
  <c r="L2399" i="3"/>
  <c r="M2399" i="3"/>
  <c r="L2398" i="3"/>
  <c r="M2398" i="3"/>
  <c r="L2397" i="3"/>
  <c r="M2397" i="3"/>
  <c r="L2396" i="3"/>
  <c r="M2396" i="3"/>
  <c r="L2395" i="3"/>
  <c r="M2395" i="3"/>
  <c r="L2394" i="3"/>
  <c r="M2394" i="3"/>
  <c r="L2393" i="3"/>
  <c r="M2393" i="3"/>
  <c r="L2392" i="3"/>
  <c r="M2392" i="3"/>
  <c r="L2391" i="3"/>
  <c r="M2391" i="3"/>
  <c r="L2390" i="3"/>
  <c r="M2390" i="3"/>
  <c r="L2389" i="3"/>
  <c r="M2389" i="3"/>
  <c r="L2388" i="3"/>
  <c r="M2388" i="3"/>
  <c r="L2387" i="3"/>
  <c r="M2387" i="3"/>
  <c r="L2386" i="3"/>
  <c r="M2386" i="3"/>
  <c r="L2385" i="3"/>
  <c r="M2385" i="3"/>
  <c r="L2384" i="3"/>
  <c r="M2384" i="3"/>
  <c r="L2383" i="3"/>
  <c r="M2383" i="3"/>
  <c r="L2382" i="3"/>
  <c r="M2382" i="3"/>
  <c r="L2381" i="3"/>
  <c r="M2381" i="3"/>
  <c r="L2380" i="3"/>
  <c r="M2380" i="3"/>
  <c r="L2379" i="3"/>
  <c r="M2379" i="3"/>
  <c r="L2378" i="3"/>
  <c r="M2378" i="3"/>
  <c r="L2377" i="3"/>
  <c r="M2377" i="3"/>
  <c r="L2376" i="3"/>
  <c r="M2376" i="3"/>
  <c r="L2375" i="3"/>
  <c r="M2375" i="3"/>
  <c r="L2374" i="3"/>
  <c r="M2374" i="3"/>
  <c r="L2373" i="3"/>
  <c r="M2373" i="3"/>
  <c r="L2372" i="3"/>
  <c r="M2372" i="3"/>
  <c r="L2371" i="3"/>
  <c r="M2371" i="3"/>
  <c r="L2370" i="3"/>
  <c r="M2370" i="3"/>
  <c r="L2369" i="3"/>
  <c r="M2369" i="3"/>
  <c r="L2368" i="3"/>
  <c r="M2368" i="3"/>
  <c r="L2367" i="3"/>
  <c r="M2367" i="3"/>
  <c r="L2366" i="3"/>
  <c r="M2366" i="3"/>
  <c r="L2365" i="3"/>
  <c r="M2365" i="3"/>
  <c r="L2364" i="3"/>
  <c r="M2364" i="3"/>
  <c r="L2363" i="3"/>
  <c r="M2363" i="3"/>
  <c r="L2362" i="3"/>
  <c r="M2362" i="3"/>
  <c r="L2361" i="3"/>
  <c r="M2361" i="3"/>
  <c r="L2360" i="3"/>
  <c r="M2360" i="3"/>
  <c r="L2359" i="3"/>
  <c r="M2359" i="3"/>
  <c r="L2358" i="3"/>
  <c r="M2358" i="3"/>
  <c r="L2357" i="3"/>
  <c r="M2357" i="3"/>
  <c r="L2356" i="3"/>
  <c r="M2356" i="3"/>
  <c r="L2355" i="3"/>
  <c r="M2355" i="3"/>
  <c r="L2354" i="3"/>
  <c r="M2354" i="3"/>
  <c r="L2353" i="3"/>
  <c r="M2353" i="3"/>
  <c r="K361" i="2"/>
  <c r="L361" i="2"/>
  <c r="M361" i="2"/>
  <c r="L2352" i="3"/>
  <c r="M2352" i="3"/>
  <c r="L2351" i="3"/>
  <c r="M2351" i="3"/>
  <c r="L2350" i="3"/>
  <c r="M2350" i="3"/>
  <c r="K374" i="2"/>
  <c r="L374" i="2"/>
  <c r="M374" i="2"/>
  <c r="K373" i="2"/>
  <c r="L373" i="2"/>
  <c r="M373" i="2"/>
  <c r="K372" i="2"/>
  <c r="L372" i="2"/>
  <c r="M372" i="2"/>
  <c r="K371" i="2"/>
  <c r="L371" i="2"/>
  <c r="M371" i="2"/>
  <c r="K370" i="2"/>
  <c r="L370" i="2"/>
  <c r="M370" i="2"/>
  <c r="K369" i="2"/>
  <c r="L369" i="2"/>
  <c r="M369" i="2"/>
  <c r="K368" i="2"/>
  <c r="L368" i="2"/>
  <c r="M368" i="2"/>
  <c r="K367" i="2"/>
  <c r="L367" i="2"/>
  <c r="M367" i="2"/>
  <c r="K366" i="2"/>
  <c r="L366" i="2"/>
  <c r="M366" i="2"/>
  <c r="K365" i="2"/>
  <c r="L365" i="2"/>
  <c r="M365" i="2"/>
  <c r="K364" i="2"/>
  <c r="L364" i="2"/>
  <c r="M364" i="2"/>
  <c r="K363" i="2"/>
  <c r="L363" i="2"/>
  <c r="M363" i="2"/>
  <c r="K362" i="2"/>
  <c r="L362" i="2"/>
  <c r="M362" i="2"/>
  <c r="L2349" i="3"/>
  <c r="M2349" i="3"/>
  <c r="L2348" i="3"/>
  <c r="M2348" i="3"/>
  <c r="L2347" i="3"/>
  <c r="M2347" i="3"/>
  <c r="L2346" i="3"/>
  <c r="M2346" i="3"/>
  <c r="L2345" i="3"/>
  <c r="M2345" i="3"/>
  <c r="L2344" i="3"/>
  <c r="M2344" i="3"/>
  <c r="L2343" i="3"/>
  <c r="M2343" i="3"/>
  <c r="L2342" i="3"/>
  <c r="M2342" i="3"/>
  <c r="L2341" i="3"/>
  <c r="M2341" i="3"/>
  <c r="L2340" i="3"/>
  <c r="M2340" i="3"/>
  <c r="L2339" i="3"/>
  <c r="M2339" i="3"/>
  <c r="L2338" i="3"/>
  <c r="M2338" i="3"/>
  <c r="L2337" i="3"/>
  <c r="M2337" i="3"/>
  <c r="K360" i="2"/>
  <c r="L360" i="2"/>
  <c r="M360" i="2"/>
  <c r="L2336" i="3"/>
  <c r="M2336" i="3"/>
  <c r="L2335" i="3"/>
  <c r="M2335" i="3"/>
  <c r="L2334" i="3"/>
  <c r="M2334" i="3"/>
  <c r="L2333" i="3"/>
  <c r="M2333" i="3"/>
  <c r="L2332" i="3"/>
  <c r="M2332" i="3"/>
  <c r="L2331" i="3"/>
  <c r="M2331" i="3"/>
  <c r="L2330" i="3"/>
  <c r="M2330" i="3"/>
  <c r="L2329" i="3"/>
  <c r="M2329" i="3"/>
  <c r="L2328" i="3"/>
  <c r="M2328" i="3"/>
  <c r="L2327" i="3"/>
  <c r="M2327" i="3"/>
  <c r="L2326" i="3"/>
  <c r="M2326" i="3"/>
  <c r="L2325" i="3"/>
  <c r="M2325" i="3"/>
  <c r="L2324" i="3"/>
  <c r="M2324" i="3"/>
  <c r="L2323" i="3"/>
  <c r="M2323" i="3"/>
  <c r="L2322" i="3"/>
  <c r="M2322" i="3"/>
  <c r="L2321" i="3"/>
  <c r="M2321" i="3"/>
  <c r="L2320" i="3"/>
  <c r="M2320" i="3"/>
  <c r="L2319" i="3"/>
  <c r="M2319" i="3"/>
  <c r="L2318" i="3"/>
  <c r="M2318" i="3"/>
  <c r="L2317" i="3"/>
  <c r="M2317" i="3"/>
  <c r="L2316" i="3"/>
  <c r="M2316" i="3"/>
  <c r="L2315" i="3"/>
  <c r="M2315" i="3"/>
  <c r="L2314" i="3"/>
  <c r="M2314" i="3"/>
  <c r="L2313" i="3"/>
  <c r="M2313" i="3"/>
  <c r="L2312" i="3"/>
  <c r="M2312" i="3"/>
  <c r="L2311" i="3"/>
  <c r="M2311" i="3"/>
  <c r="L2310" i="3"/>
  <c r="M2310" i="3"/>
  <c r="B3387" i="4"/>
  <c r="C3387" i="4"/>
  <c r="D3387" i="4"/>
  <c r="J3387" i="4"/>
  <c r="K3387" i="4"/>
  <c r="L3387" i="4"/>
  <c r="M3387" i="4"/>
  <c r="N3387" i="4"/>
  <c r="O3387" i="4"/>
  <c r="P3387" i="4"/>
  <c r="Q3387" i="4"/>
  <c r="R3387" i="4"/>
  <c r="S3387" i="4"/>
  <c r="T3387" i="4"/>
  <c r="B3386" i="4"/>
  <c r="C3386" i="4"/>
  <c r="D3386" i="4"/>
  <c r="J3386" i="4"/>
  <c r="K3386" i="4"/>
  <c r="L3386" i="4"/>
  <c r="M3386" i="4"/>
  <c r="N3386" i="4"/>
  <c r="O3386" i="4"/>
  <c r="P3386" i="4"/>
  <c r="Q3386" i="4"/>
  <c r="R3386" i="4"/>
  <c r="S3386" i="4"/>
  <c r="T3386" i="4"/>
  <c r="B3385" i="4"/>
  <c r="C3385" i="4"/>
  <c r="D3385" i="4"/>
  <c r="J3385" i="4"/>
  <c r="K3385" i="4"/>
  <c r="L3385" i="4"/>
  <c r="M3385" i="4"/>
  <c r="N3385" i="4"/>
  <c r="O3385" i="4"/>
  <c r="P3385" i="4"/>
  <c r="Q3385" i="4"/>
  <c r="R3385" i="4"/>
  <c r="S3385" i="4"/>
  <c r="T3385" i="4"/>
  <c r="B3384" i="4"/>
  <c r="C3384" i="4"/>
  <c r="D3384" i="4"/>
  <c r="J3384" i="4"/>
  <c r="K3384" i="4"/>
  <c r="L3384" i="4"/>
  <c r="M3384" i="4"/>
  <c r="N3384" i="4"/>
  <c r="O3384" i="4"/>
  <c r="P3384" i="4"/>
  <c r="Q3384" i="4"/>
  <c r="R3384" i="4"/>
  <c r="S3384" i="4"/>
  <c r="T3384" i="4"/>
  <c r="B3383" i="4"/>
  <c r="C3383" i="4"/>
  <c r="D3383" i="4"/>
  <c r="J3383" i="4"/>
  <c r="K3383" i="4"/>
  <c r="L3383" i="4"/>
  <c r="M3383" i="4"/>
  <c r="N3383" i="4"/>
  <c r="O3383" i="4"/>
  <c r="P3383" i="4"/>
  <c r="Q3383" i="4"/>
  <c r="R3383" i="4"/>
  <c r="S3383" i="4"/>
  <c r="T3383" i="4"/>
  <c r="B3382" i="4"/>
  <c r="C3382" i="4"/>
  <c r="D3382" i="4"/>
  <c r="J3382" i="4"/>
  <c r="K3382" i="4"/>
  <c r="L3382" i="4"/>
  <c r="M3382" i="4"/>
  <c r="N3382" i="4"/>
  <c r="O3382" i="4"/>
  <c r="P3382" i="4"/>
  <c r="Q3382" i="4"/>
  <c r="R3382" i="4"/>
  <c r="S3382" i="4"/>
  <c r="T3382" i="4"/>
  <c r="B3381" i="4"/>
  <c r="C3381" i="4"/>
  <c r="D3381" i="4"/>
  <c r="J3381" i="4"/>
  <c r="K3381" i="4"/>
  <c r="L3381" i="4"/>
  <c r="M3381" i="4"/>
  <c r="N3381" i="4"/>
  <c r="O3381" i="4"/>
  <c r="P3381" i="4"/>
  <c r="Q3381" i="4"/>
  <c r="R3381" i="4"/>
  <c r="S3381" i="4"/>
  <c r="T3381" i="4"/>
  <c r="B3380" i="4"/>
  <c r="C3380" i="4"/>
  <c r="D3380" i="4"/>
  <c r="J3380" i="4"/>
  <c r="K3380" i="4"/>
  <c r="L3380" i="4"/>
  <c r="M3380" i="4"/>
  <c r="N3380" i="4"/>
  <c r="O3380" i="4"/>
  <c r="P3380" i="4"/>
  <c r="Q3380" i="4"/>
  <c r="R3380" i="4"/>
  <c r="S3380" i="4"/>
  <c r="T3380" i="4"/>
  <c r="B3379" i="4"/>
  <c r="C3379" i="4"/>
  <c r="D3379" i="4"/>
  <c r="J3379" i="4"/>
  <c r="K3379" i="4"/>
  <c r="L3379" i="4"/>
  <c r="M3379" i="4"/>
  <c r="N3379" i="4"/>
  <c r="O3379" i="4"/>
  <c r="P3379" i="4"/>
  <c r="Q3379" i="4"/>
  <c r="R3379" i="4"/>
  <c r="S3379" i="4"/>
  <c r="T3379" i="4"/>
  <c r="B3378" i="4"/>
  <c r="C3378" i="4"/>
  <c r="D3378" i="4"/>
  <c r="J3378" i="4"/>
  <c r="K3378" i="4"/>
  <c r="L3378" i="4"/>
  <c r="M3378" i="4"/>
  <c r="N3378" i="4"/>
  <c r="O3378" i="4"/>
  <c r="P3378" i="4"/>
  <c r="Q3378" i="4"/>
  <c r="R3378" i="4"/>
  <c r="S3378" i="4"/>
  <c r="T3378" i="4"/>
  <c r="B3377" i="4"/>
  <c r="C3377" i="4"/>
  <c r="D3377" i="4"/>
  <c r="J3377" i="4"/>
  <c r="K3377" i="4"/>
  <c r="L3377" i="4"/>
  <c r="M3377" i="4"/>
  <c r="N3377" i="4"/>
  <c r="O3377" i="4"/>
  <c r="P3377" i="4"/>
  <c r="Q3377" i="4"/>
  <c r="R3377" i="4"/>
  <c r="S3377" i="4"/>
  <c r="T3377" i="4"/>
  <c r="B3376" i="4"/>
  <c r="C3376" i="4"/>
  <c r="D3376" i="4"/>
  <c r="J3376" i="4"/>
  <c r="K3376" i="4"/>
  <c r="L3376" i="4"/>
  <c r="M3376" i="4"/>
  <c r="N3376" i="4"/>
  <c r="O3376" i="4"/>
  <c r="P3376" i="4"/>
  <c r="Q3376" i="4"/>
  <c r="R3376" i="4"/>
  <c r="S3376" i="4"/>
  <c r="T3376" i="4"/>
  <c r="B3375" i="4"/>
  <c r="C3375" i="4"/>
  <c r="D3375" i="4"/>
  <c r="J3375" i="4"/>
  <c r="K3375" i="4"/>
  <c r="L3375" i="4"/>
  <c r="M3375" i="4"/>
  <c r="N3375" i="4"/>
  <c r="O3375" i="4"/>
  <c r="P3375" i="4"/>
  <c r="Q3375" i="4"/>
  <c r="R3375" i="4"/>
  <c r="S3375" i="4"/>
  <c r="T3375" i="4"/>
  <c r="B3374" i="4"/>
  <c r="C3374" i="4"/>
  <c r="D3374" i="4"/>
  <c r="J3374" i="4"/>
  <c r="K3374" i="4"/>
  <c r="L3374" i="4"/>
  <c r="M3374" i="4"/>
  <c r="N3374" i="4"/>
  <c r="O3374" i="4"/>
  <c r="P3374" i="4"/>
  <c r="Q3374" i="4"/>
  <c r="R3374" i="4"/>
  <c r="S3374" i="4"/>
  <c r="T3374" i="4"/>
  <c r="B3373" i="4"/>
  <c r="C3373" i="4"/>
  <c r="D3373" i="4"/>
  <c r="J3373" i="4"/>
  <c r="K3373" i="4"/>
  <c r="L3373" i="4"/>
  <c r="M3373" i="4"/>
  <c r="N3373" i="4"/>
  <c r="O3373" i="4"/>
  <c r="P3373" i="4"/>
  <c r="Q3373" i="4"/>
  <c r="R3373" i="4"/>
  <c r="S3373" i="4"/>
  <c r="T3373" i="4"/>
  <c r="B3372" i="4"/>
  <c r="C3372" i="4"/>
  <c r="D3372" i="4"/>
  <c r="J3372" i="4"/>
  <c r="K3372" i="4"/>
  <c r="L3372" i="4"/>
  <c r="M3372" i="4"/>
  <c r="N3372" i="4"/>
  <c r="O3372" i="4"/>
  <c r="P3372" i="4"/>
  <c r="Q3372" i="4"/>
  <c r="R3372" i="4"/>
  <c r="S3372" i="4"/>
  <c r="T3372" i="4"/>
  <c r="B3371" i="4"/>
  <c r="C3371" i="4"/>
  <c r="D3371" i="4"/>
  <c r="J3371" i="4"/>
  <c r="K3371" i="4"/>
  <c r="L3371" i="4"/>
  <c r="M3371" i="4"/>
  <c r="N3371" i="4"/>
  <c r="O3371" i="4"/>
  <c r="P3371" i="4"/>
  <c r="Q3371" i="4"/>
  <c r="R3371" i="4"/>
  <c r="S3371" i="4"/>
  <c r="T3371" i="4"/>
  <c r="B3370" i="4"/>
  <c r="C3370" i="4"/>
  <c r="D3370" i="4"/>
  <c r="J3370" i="4"/>
  <c r="K3370" i="4"/>
  <c r="L3370" i="4"/>
  <c r="M3370" i="4"/>
  <c r="N3370" i="4"/>
  <c r="O3370" i="4"/>
  <c r="P3370" i="4"/>
  <c r="Q3370" i="4"/>
  <c r="R3370" i="4"/>
  <c r="S3370" i="4"/>
  <c r="T3370" i="4"/>
  <c r="B3369" i="4"/>
  <c r="C3369" i="4"/>
  <c r="D3369" i="4"/>
  <c r="J3369" i="4"/>
  <c r="K3369" i="4"/>
  <c r="L3369" i="4"/>
  <c r="M3369" i="4"/>
  <c r="N3369" i="4"/>
  <c r="O3369" i="4"/>
  <c r="P3369" i="4"/>
  <c r="Q3369" i="4"/>
  <c r="R3369" i="4"/>
  <c r="S3369" i="4"/>
  <c r="T3369" i="4"/>
  <c r="B3368" i="4"/>
  <c r="C3368" i="4"/>
  <c r="D3368" i="4"/>
  <c r="J3368" i="4"/>
  <c r="K3368" i="4"/>
  <c r="L3368" i="4"/>
  <c r="M3368" i="4"/>
  <c r="N3368" i="4"/>
  <c r="O3368" i="4"/>
  <c r="P3368" i="4"/>
  <c r="Q3368" i="4"/>
  <c r="R3368" i="4"/>
  <c r="S3368" i="4"/>
  <c r="T3368" i="4"/>
  <c r="B3367" i="4"/>
  <c r="C3367" i="4"/>
  <c r="D3367" i="4"/>
  <c r="J3367" i="4"/>
  <c r="K3367" i="4"/>
  <c r="L3367" i="4"/>
  <c r="M3367" i="4"/>
  <c r="N3367" i="4"/>
  <c r="O3367" i="4"/>
  <c r="P3367" i="4"/>
  <c r="Q3367" i="4"/>
  <c r="R3367" i="4"/>
  <c r="S3367" i="4"/>
  <c r="T3367" i="4"/>
  <c r="B3366" i="4"/>
  <c r="C3366" i="4"/>
  <c r="D3366" i="4"/>
  <c r="J3366" i="4"/>
  <c r="K3366" i="4"/>
  <c r="L3366" i="4"/>
  <c r="M3366" i="4"/>
  <c r="N3366" i="4"/>
  <c r="O3366" i="4"/>
  <c r="P3366" i="4"/>
  <c r="Q3366" i="4"/>
  <c r="R3366" i="4"/>
  <c r="S3366" i="4"/>
  <c r="T3366" i="4"/>
  <c r="B3365" i="4"/>
  <c r="C3365" i="4"/>
  <c r="D3365" i="4"/>
  <c r="J3365" i="4"/>
  <c r="K3365" i="4"/>
  <c r="L3365" i="4"/>
  <c r="M3365" i="4"/>
  <c r="N3365" i="4"/>
  <c r="O3365" i="4"/>
  <c r="P3365" i="4"/>
  <c r="Q3365" i="4"/>
  <c r="R3365" i="4"/>
  <c r="S3365" i="4"/>
  <c r="T3365" i="4"/>
  <c r="B3364" i="4"/>
  <c r="C3364" i="4"/>
  <c r="D3364" i="4"/>
  <c r="J3364" i="4"/>
  <c r="K3364" i="4"/>
  <c r="L3364" i="4"/>
  <c r="M3364" i="4"/>
  <c r="N3364" i="4"/>
  <c r="O3364" i="4"/>
  <c r="P3364" i="4"/>
  <c r="Q3364" i="4"/>
  <c r="R3364" i="4"/>
  <c r="S3364" i="4"/>
  <c r="T3364" i="4"/>
  <c r="B3363" i="4"/>
  <c r="C3363" i="4"/>
  <c r="D3363" i="4"/>
  <c r="J3363" i="4"/>
  <c r="K3363" i="4"/>
  <c r="L3363" i="4"/>
  <c r="M3363" i="4"/>
  <c r="N3363" i="4"/>
  <c r="O3363" i="4"/>
  <c r="P3363" i="4"/>
  <c r="Q3363" i="4"/>
  <c r="R3363" i="4"/>
  <c r="S3363" i="4"/>
  <c r="T3363" i="4"/>
  <c r="B3362" i="4"/>
  <c r="C3362" i="4"/>
  <c r="D3362" i="4"/>
  <c r="J3362" i="4"/>
  <c r="K3362" i="4"/>
  <c r="L3362" i="4"/>
  <c r="M3362" i="4"/>
  <c r="N3362" i="4"/>
  <c r="O3362" i="4"/>
  <c r="P3362" i="4"/>
  <c r="Q3362" i="4"/>
  <c r="R3362" i="4"/>
  <c r="S3362" i="4"/>
  <c r="T3362" i="4"/>
  <c r="B3361" i="4"/>
  <c r="C3361" i="4"/>
  <c r="D3361" i="4"/>
  <c r="J3361" i="4"/>
  <c r="K3361" i="4"/>
  <c r="L3361" i="4"/>
  <c r="M3361" i="4"/>
  <c r="N3361" i="4"/>
  <c r="O3361" i="4"/>
  <c r="P3361" i="4"/>
  <c r="Q3361" i="4"/>
  <c r="R3361" i="4"/>
  <c r="S3361" i="4"/>
  <c r="T3361" i="4"/>
  <c r="B3360" i="4"/>
  <c r="C3360" i="4"/>
  <c r="D3360" i="4"/>
  <c r="J3360" i="4"/>
  <c r="K3360" i="4"/>
  <c r="L3360" i="4"/>
  <c r="M3360" i="4"/>
  <c r="N3360" i="4"/>
  <c r="O3360" i="4"/>
  <c r="P3360" i="4"/>
  <c r="Q3360" i="4"/>
  <c r="R3360" i="4"/>
  <c r="S3360" i="4"/>
  <c r="T3360" i="4"/>
  <c r="B3359" i="4"/>
  <c r="C3359" i="4"/>
  <c r="D3359" i="4"/>
  <c r="J3359" i="4"/>
  <c r="K3359" i="4"/>
  <c r="L3359" i="4"/>
  <c r="M3359" i="4"/>
  <c r="N3359" i="4"/>
  <c r="O3359" i="4"/>
  <c r="P3359" i="4"/>
  <c r="Q3359" i="4"/>
  <c r="R3359" i="4"/>
  <c r="S3359" i="4"/>
  <c r="T3359" i="4"/>
  <c r="B3358" i="4"/>
  <c r="C3358" i="4"/>
  <c r="D3358" i="4"/>
  <c r="J3358" i="4"/>
  <c r="K3358" i="4"/>
  <c r="L3358" i="4"/>
  <c r="M3358" i="4"/>
  <c r="N3358" i="4"/>
  <c r="O3358" i="4"/>
  <c r="P3358" i="4"/>
  <c r="Q3358" i="4"/>
  <c r="R3358" i="4"/>
  <c r="S3358" i="4"/>
  <c r="T3358" i="4"/>
  <c r="B3357" i="4"/>
  <c r="C3357" i="4"/>
  <c r="D3357" i="4"/>
  <c r="J3357" i="4"/>
  <c r="K3357" i="4"/>
  <c r="L3357" i="4"/>
  <c r="M3357" i="4"/>
  <c r="N3357" i="4"/>
  <c r="O3357" i="4"/>
  <c r="P3357" i="4"/>
  <c r="Q3357" i="4"/>
  <c r="R3357" i="4"/>
  <c r="S3357" i="4"/>
  <c r="T3357" i="4"/>
  <c r="B3356" i="4"/>
  <c r="C3356" i="4"/>
  <c r="D3356" i="4"/>
  <c r="J3356" i="4"/>
  <c r="K3356" i="4"/>
  <c r="L3356" i="4"/>
  <c r="M3356" i="4"/>
  <c r="N3356" i="4"/>
  <c r="O3356" i="4"/>
  <c r="P3356" i="4"/>
  <c r="Q3356" i="4"/>
  <c r="R3356" i="4"/>
  <c r="S3356" i="4"/>
  <c r="T3356" i="4"/>
  <c r="B3355" i="4"/>
  <c r="C3355" i="4"/>
  <c r="D3355" i="4"/>
  <c r="J3355" i="4"/>
  <c r="K3355" i="4"/>
  <c r="L3355" i="4"/>
  <c r="M3355" i="4"/>
  <c r="N3355" i="4"/>
  <c r="O3355" i="4"/>
  <c r="P3355" i="4"/>
  <c r="Q3355" i="4"/>
  <c r="R3355" i="4"/>
  <c r="S3355" i="4"/>
  <c r="T3355" i="4"/>
  <c r="B3354" i="4"/>
  <c r="C3354" i="4"/>
  <c r="D3354" i="4"/>
  <c r="J3354" i="4"/>
  <c r="K3354" i="4"/>
  <c r="L3354" i="4"/>
  <c r="M3354" i="4"/>
  <c r="N3354" i="4"/>
  <c r="O3354" i="4"/>
  <c r="P3354" i="4"/>
  <c r="Q3354" i="4"/>
  <c r="R3354" i="4"/>
  <c r="S3354" i="4"/>
  <c r="T3354" i="4"/>
  <c r="B3353" i="4"/>
  <c r="C3353" i="4"/>
  <c r="D3353" i="4"/>
  <c r="J3353" i="4"/>
  <c r="K3353" i="4"/>
  <c r="L3353" i="4"/>
  <c r="M3353" i="4"/>
  <c r="N3353" i="4"/>
  <c r="O3353" i="4"/>
  <c r="P3353" i="4"/>
  <c r="Q3353" i="4"/>
  <c r="R3353" i="4"/>
  <c r="S3353" i="4"/>
  <c r="T3353" i="4"/>
  <c r="B3352" i="4"/>
  <c r="C3352" i="4"/>
  <c r="D3352" i="4"/>
  <c r="J3352" i="4"/>
  <c r="K3352" i="4"/>
  <c r="L3352" i="4"/>
  <c r="M3352" i="4"/>
  <c r="N3352" i="4"/>
  <c r="O3352" i="4"/>
  <c r="P3352" i="4"/>
  <c r="Q3352" i="4"/>
  <c r="R3352" i="4"/>
  <c r="S3352" i="4"/>
  <c r="T3352" i="4"/>
  <c r="B3351" i="4"/>
  <c r="C3351" i="4"/>
  <c r="D3351" i="4"/>
  <c r="J3351" i="4"/>
  <c r="K3351" i="4"/>
  <c r="L3351" i="4"/>
  <c r="M3351" i="4"/>
  <c r="N3351" i="4"/>
  <c r="O3351" i="4"/>
  <c r="P3351" i="4"/>
  <c r="Q3351" i="4"/>
  <c r="R3351" i="4"/>
  <c r="S3351" i="4"/>
  <c r="T3351" i="4"/>
  <c r="B3350" i="4"/>
  <c r="C3350" i="4"/>
  <c r="D3350" i="4"/>
  <c r="J3350" i="4"/>
  <c r="K3350" i="4"/>
  <c r="L3350" i="4"/>
  <c r="M3350" i="4"/>
  <c r="N3350" i="4"/>
  <c r="O3350" i="4"/>
  <c r="P3350" i="4"/>
  <c r="Q3350" i="4"/>
  <c r="R3350" i="4"/>
  <c r="S3350" i="4"/>
  <c r="T3350" i="4"/>
  <c r="B3349" i="4"/>
  <c r="C3349" i="4"/>
  <c r="D3349" i="4"/>
  <c r="J3349" i="4"/>
  <c r="K3349" i="4"/>
  <c r="L3349" i="4"/>
  <c r="M3349" i="4"/>
  <c r="N3349" i="4"/>
  <c r="O3349" i="4"/>
  <c r="P3349" i="4"/>
  <c r="Q3349" i="4"/>
  <c r="R3349" i="4"/>
  <c r="S3349" i="4"/>
  <c r="T3349" i="4"/>
  <c r="B3348" i="4"/>
  <c r="C3348" i="4"/>
  <c r="D3348" i="4"/>
  <c r="J3348" i="4"/>
  <c r="K3348" i="4"/>
  <c r="L3348" i="4"/>
  <c r="M3348" i="4"/>
  <c r="N3348" i="4"/>
  <c r="O3348" i="4"/>
  <c r="P3348" i="4"/>
  <c r="Q3348" i="4"/>
  <c r="R3348" i="4"/>
  <c r="S3348" i="4"/>
  <c r="T3348" i="4"/>
  <c r="B3347" i="4"/>
  <c r="C3347" i="4"/>
  <c r="D3347" i="4"/>
  <c r="J3347" i="4"/>
  <c r="K3347" i="4"/>
  <c r="L3347" i="4"/>
  <c r="M3347" i="4"/>
  <c r="N3347" i="4"/>
  <c r="O3347" i="4"/>
  <c r="P3347" i="4"/>
  <c r="Q3347" i="4"/>
  <c r="R3347" i="4"/>
  <c r="S3347" i="4"/>
  <c r="T3347" i="4"/>
  <c r="B3346" i="4"/>
  <c r="C3346" i="4"/>
  <c r="D3346" i="4"/>
  <c r="J3346" i="4"/>
  <c r="K3346" i="4"/>
  <c r="L3346" i="4"/>
  <c r="M3346" i="4"/>
  <c r="N3346" i="4"/>
  <c r="O3346" i="4"/>
  <c r="P3346" i="4"/>
  <c r="Q3346" i="4"/>
  <c r="R3346" i="4"/>
  <c r="S3346" i="4"/>
  <c r="T3346" i="4"/>
  <c r="B3345" i="4"/>
  <c r="C3345" i="4"/>
  <c r="D3345" i="4"/>
  <c r="J3345" i="4"/>
  <c r="K3345" i="4"/>
  <c r="L3345" i="4"/>
  <c r="M3345" i="4"/>
  <c r="N3345" i="4"/>
  <c r="O3345" i="4"/>
  <c r="P3345" i="4"/>
  <c r="Q3345" i="4"/>
  <c r="R3345" i="4"/>
  <c r="S3345" i="4"/>
  <c r="T3345" i="4"/>
  <c r="B3344" i="4"/>
  <c r="C3344" i="4"/>
  <c r="D3344" i="4"/>
  <c r="J3344" i="4"/>
  <c r="K3344" i="4"/>
  <c r="L3344" i="4"/>
  <c r="M3344" i="4"/>
  <c r="N3344" i="4"/>
  <c r="O3344" i="4"/>
  <c r="P3344" i="4"/>
  <c r="Q3344" i="4"/>
  <c r="R3344" i="4"/>
  <c r="S3344" i="4"/>
  <c r="T3344" i="4"/>
  <c r="B3343" i="4"/>
  <c r="C3343" i="4"/>
  <c r="D3343" i="4"/>
  <c r="J3343" i="4"/>
  <c r="K3343" i="4"/>
  <c r="L3343" i="4"/>
  <c r="M3343" i="4"/>
  <c r="N3343" i="4"/>
  <c r="O3343" i="4"/>
  <c r="P3343" i="4"/>
  <c r="Q3343" i="4"/>
  <c r="R3343" i="4"/>
  <c r="S3343" i="4"/>
  <c r="T3343" i="4"/>
  <c r="B3342" i="4"/>
  <c r="C3342" i="4"/>
  <c r="D3342" i="4"/>
  <c r="J3342" i="4"/>
  <c r="K3342" i="4"/>
  <c r="L3342" i="4"/>
  <c r="M3342" i="4"/>
  <c r="N3342" i="4"/>
  <c r="O3342" i="4"/>
  <c r="P3342" i="4"/>
  <c r="Q3342" i="4"/>
  <c r="R3342" i="4"/>
  <c r="S3342" i="4"/>
  <c r="T3342" i="4"/>
  <c r="B3341" i="4"/>
  <c r="C3341" i="4"/>
  <c r="D3341" i="4"/>
  <c r="J3341" i="4"/>
  <c r="K3341" i="4"/>
  <c r="L3341" i="4"/>
  <c r="M3341" i="4"/>
  <c r="N3341" i="4"/>
  <c r="O3341" i="4"/>
  <c r="P3341" i="4"/>
  <c r="Q3341" i="4"/>
  <c r="R3341" i="4"/>
  <c r="S3341" i="4"/>
  <c r="T3341" i="4"/>
  <c r="B3340" i="4"/>
  <c r="C3340" i="4"/>
  <c r="D3340" i="4"/>
  <c r="J3340" i="4"/>
  <c r="K3340" i="4"/>
  <c r="L3340" i="4"/>
  <c r="M3340" i="4"/>
  <c r="N3340" i="4"/>
  <c r="O3340" i="4"/>
  <c r="P3340" i="4"/>
  <c r="Q3340" i="4"/>
  <c r="R3340" i="4"/>
  <c r="S3340" i="4"/>
  <c r="T3340" i="4"/>
  <c r="B3339" i="4"/>
  <c r="C3339" i="4"/>
  <c r="D3339" i="4"/>
  <c r="J3339" i="4"/>
  <c r="K3339" i="4"/>
  <c r="L3339" i="4"/>
  <c r="M3339" i="4"/>
  <c r="N3339" i="4"/>
  <c r="O3339" i="4"/>
  <c r="P3339" i="4"/>
  <c r="Q3339" i="4"/>
  <c r="R3339" i="4"/>
  <c r="S3339" i="4"/>
  <c r="T3339" i="4"/>
  <c r="B3338" i="4"/>
  <c r="C3338" i="4"/>
  <c r="D3338" i="4"/>
  <c r="J3338" i="4"/>
  <c r="K3338" i="4"/>
  <c r="L3338" i="4"/>
  <c r="M3338" i="4"/>
  <c r="N3338" i="4"/>
  <c r="O3338" i="4"/>
  <c r="P3338" i="4"/>
  <c r="Q3338" i="4"/>
  <c r="R3338" i="4"/>
  <c r="S3338" i="4"/>
  <c r="T3338" i="4"/>
  <c r="B3337" i="4"/>
  <c r="C3337" i="4"/>
  <c r="D3337" i="4"/>
  <c r="J3337" i="4"/>
  <c r="K3337" i="4"/>
  <c r="L3337" i="4"/>
  <c r="M3337" i="4"/>
  <c r="N3337" i="4"/>
  <c r="O3337" i="4"/>
  <c r="P3337" i="4"/>
  <c r="Q3337" i="4"/>
  <c r="R3337" i="4"/>
  <c r="S3337" i="4"/>
  <c r="T3337" i="4"/>
  <c r="B3336" i="4"/>
  <c r="C3336" i="4"/>
  <c r="D3336" i="4"/>
  <c r="J3336" i="4"/>
  <c r="K3336" i="4"/>
  <c r="L3336" i="4"/>
  <c r="M3336" i="4"/>
  <c r="N3336" i="4"/>
  <c r="O3336" i="4"/>
  <c r="P3336" i="4"/>
  <c r="Q3336" i="4"/>
  <c r="R3336" i="4"/>
  <c r="S3336" i="4"/>
  <c r="T3336" i="4"/>
  <c r="B3335" i="4"/>
  <c r="C3335" i="4"/>
  <c r="D3335" i="4"/>
  <c r="J3335" i="4"/>
  <c r="K3335" i="4"/>
  <c r="L3335" i="4"/>
  <c r="M3335" i="4"/>
  <c r="N3335" i="4"/>
  <c r="O3335" i="4"/>
  <c r="P3335" i="4"/>
  <c r="Q3335" i="4"/>
  <c r="R3335" i="4"/>
  <c r="S3335" i="4"/>
  <c r="T3335" i="4"/>
  <c r="B3334" i="4"/>
  <c r="C3334" i="4"/>
  <c r="D3334" i="4"/>
  <c r="J3334" i="4"/>
  <c r="K3334" i="4"/>
  <c r="L3334" i="4"/>
  <c r="M3334" i="4"/>
  <c r="N3334" i="4"/>
  <c r="O3334" i="4"/>
  <c r="P3334" i="4"/>
  <c r="Q3334" i="4"/>
  <c r="R3334" i="4"/>
  <c r="S3334" i="4"/>
  <c r="T3334" i="4"/>
  <c r="B3333" i="4"/>
  <c r="C3333" i="4"/>
  <c r="D3333" i="4"/>
  <c r="J3333" i="4"/>
  <c r="K3333" i="4"/>
  <c r="L3333" i="4"/>
  <c r="M3333" i="4"/>
  <c r="N3333" i="4"/>
  <c r="O3333" i="4"/>
  <c r="P3333" i="4"/>
  <c r="Q3333" i="4"/>
  <c r="R3333" i="4"/>
  <c r="S3333" i="4"/>
  <c r="T3333" i="4"/>
  <c r="B3332" i="4"/>
  <c r="C3332" i="4"/>
  <c r="D3332" i="4"/>
  <c r="J3332" i="4"/>
  <c r="K3332" i="4"/>
  <c r="L3332" i="4"/>
  <c r="M3332" i="4"/>
  <c r="N3332" i="4"/>
  <c r="O3332" i="4"/>
  <c r="P3332" i="4"/>
  <c r="Q3332" i="4"/>
  <c r="R3332" i="4"/>
  <c r="S3332" i="4"/>
  <c r="T3332" i="4"/>
  <c r="B3331" i="4"/>
  <c r="C3331" i="4"/>
  <c r="D3331" i="4"/>
  <c r="J3331" i="4"/>
  <c r="K3331" i="4"/>
  <c r="L3331" i="4"/>
  <c r="M3331" i="4"/>
  <c r="N3331" i="4"/>
  <c r="O3331" i="4"/>
  <c r="P3331" i="4"/>
  <c r="Q3331" i="4"/>
  <c r="R3331" i="4"/>
  <c r="S3331" i="4"/>
  <c r="T3331" i="4"/>
  <c r="B3330" i="4"/>
  <c r="C3330" i="4"/>
  <c r="D3330" i="4"/>
  <c r="J3330" i="4"/>
  <c r="K3330" i="4"/>
  <c r="L3330" i="4"/>
  <c r="M3330" i="4"/>
  <c r="N3330" i="4"/>
  <c r="O3330" i="4"/>
  <c r="P3330" i="4"/>
  <c r="Q3330" i="4"/>
  <c r="R3330" i="4"/>
  <c r="S3330" i="4"/>
  <c r="T3330" i="4"/>
  <c r="B3329" i="4"/>
  <c r="C3329" i="4"/>
  <c r="D3329" i="4"/>
  <c r="J3329" i="4"/>
  <c r="K3329" i="4"/>
  <c r="L3329" i="4"/>
  <c r="M3329" i="4"/>
  <c r="N3329" i="4"/>
  <c r="O3329" i="4"/>
  <c r="P3329" i="4"/>
  <c r="Q3329" i="4"/>
  <c r="R3329" i="4"/>
  <c r="S3329" i="4"/>
  <c r="T3329" i="4"/>
  <c r="B3328" i="4"/>
  <c r="C3328" i="4"/>
  <c r="D3328" i="4"/>
  <c r="J3328" i="4"/>
  <c r="K3328" i="4"/>
  <c r="L3328" i="4"/>
  <c r="M3328" i="4"/>
  <c r="N3328" i="4"/>
  <c r="O3328" i="4"/>
  <c r="P3328" i="4"/>
  <c r="Q3328" i="4"/>
  <c r="R3328" i="4"/>
  <c r="S3328" i="4"/>
  <c r="T3328" i="4"/>
  <c r="B3327" i="4"/>
  <c r="C3327" i="4"/>
  <c r="D3327" i="4"/>
  <c r="J3327" i="4"/>
  <c r="K3327" i="4"/>
  <c r="L3327" i="4"/>
  <c r="M3327" i="4"/>
  <c r="N3327" i="4"/>
  <c r="O3327" i="4"/>
  <c r="P3327" i="4"/>
  <c r="Q3327" i="4"/>
  <c r="R3327" i="4"/>
  <c r="S3327" i="4"/>
  <c r="T3327" i="4"/>
  <c r="B3326" i="4"/>
  <c r="C3326" i="4"/>
  <c r="D3326" i="4"/>
  <c r="J3326" i="4"/>
  <c r="K3326" i="4"/>
  <c r="L3326" i="4"/>
  <c r="M3326" i="4"/>
  <c r="N3326" i="4"/>
  <c r="O3326" i="4"/>
  <c r="P3326" i="4"/>
  <c r="Q3326" i="4"/>
  <c r="R3326" i="4"/>
  <c r="S3326" i="4"/>
  <c r="T3326" i="4"/>
  <c r="B3325" i="4"/>
  <c r="C3325" i="4"/>
  <c r="D3325" i="4"/>
  <c r="J3325" i="4"/>
  <c r="K3325" i="4"/>
  <c r="L3325" i="4"/>
  <c r="M3325" i="4"/>
  <c r="N3325" i="4"/>
  <c r="O3325" i="4"/>
  <c r="P3325" i="4"/>
  <c r="Q3325" i="4"/>
  <c r="R3325" i="4"/>
  <c r="S3325" i="4"/>
  <c r="T3325" i="4"/>
  <c r="B3324" i="4"/>
  <c r="C3324" i="4"/>
  <c r="D3324" i="4"/>
  <c r="J3324" i="4"/>
  <c r="K3324" i="4"/>
  <c r="L3324" i="4"/>
  <c r="M3324" i="4"/>
  <c r="N3324" i="4"/>
  <c r="O3324" i="4"/>
  <c r="P3324" i="4"/>
  <c r="Q3324" i="4"/>
  <c r="R3324" i="4"/>
  <c r="S3324" i="4"/>
  <c r="T3324" i="4"/>
  <c r="B3323" i="4"/>
  <c r="C3323" i="4"/>
  <c r="D3323" i="4"/>
  <c r="J3323" i="4"/>
  <c r="K3323" i="4"/>
  <c r="L3323" i="4"/>
  <c r="M3323" i="4"/>
  <c r="N3323" i="4"/>
  <c r="O3323" i="4"/>
  <c r="P3323" i="4"/>
  <c r="Q3323" i="4"/>
  <c r="R3323" i="4"/>
  <c r="S3323" i="4"/>
  <c r="T3323" i="4"/>
  <c r="B3322" i="4"/>
  <c r="C3322" i="4"/>
  <c r="D3322" i="4"/>
  <c r="J3322" i="4"/>
  <c r="K3322" i="4"/>
  <c r="L3322" i="4"/>
  <c r="M3322" i="4"/>
  <c r="N3322" i="4"/>
  <c r="O3322" i="4"/>
  <c r="P3322" i="4"/>
  <c r="Q3322" i="4"/>
  <c r="R3322" i="4"/>
  <c r="S3322" i="4"/>
  <c r="T3322" i="4"/>
  <c r="B3321" i="4"/>
  <c r="C3321" i="4"/>
  <c r="D3321" i="4"/>
  <c r="J3321" i="4"/>
  <c r="K3321" i="4"/>
  <c r="L3321" i="4"/>
  <c r="M3321" i="4"/>
  <c r="N3321" i="4"/>
  <c r="O3321" i="4"/>
  <c r="P3321" i="4"/>
  <c r="Q3321" i="4"/>
  <c r="R3321" i="4"/>
  <c r="S3321" i="4"/>
  <c r="T3321" i="4"/>
  <c r="B3320" i="4"/>
  <c r="C3320" i="4"/>
  <c r="D3320" i="4"/>
  <c r="J3320" i="4"/>
  <c r="K3320" i="4"/>
  <c r="L3320" i="4"/>
  <c r="M3320" i="4"/>
  <c r="N3320" i="4"/>
  <c r="O3320" i="4"/>
  <c r="P3320" i="4"/>
  <c r="Q3320" i="4"/>
  <c r="R3320" i="4"/>
  <c r="S3320" i="4"/>
  <c r="T3320" i="4"/>
  <c r="B3319" i="4"/>
  <c r="C3319" i="4"/>
  <c r="D3319" i="4"/>
  <c r="J3319" i="4"/>
  <c r="K3319" i="4"/>
  <c r="L3319" i="4"/>
  <c r="M3319" i="4"/>
  <c r="N3319" i="4"/>
  <c r="O3319" i="4"/>
  <c r="P3319" i="4"/>
  <c r="Q3319" i="4"/>
  <c r="R3319" i="4"/>
  <c r="S3319" i="4"/>
  <c r="T3319" i="4"/>
  <c r="B3318" i="4"/>
  <c r="C3318" i="4"/>
  <c r="D3318" i="4"/>
  <c r="J3318" i="4"/>
  <c r="K3318" i="4"/>
  <c r="L3318" i="4"/>
  <c r="M3318" i="4"/>
  <c r="N3318" i="4"/>
  <c r="O3318" i="4"/>
  <c r="P3318" i="4"/>
  <c r="Q3318" i="4"/>
  <c r="R3318" i="4"/>
  <c r="S3318" i="4"/>
  <c r="T3318" i="4"/>
  <c r="B3317" i="4"/>
  <c r="C3317" i="4"/>
  <c r="D3317" i="4"/>
  <c r="J3317" i="4"/>
  <c r="K3317" i="4"/>
  <c r="L3317" i="4"/>
  <c r="M3317" i="4"/>
  <c r="N3317" i="4"/>
  <c r="O3317" i="4"/>
  <c r="P3317" i="4"/>
  <c r="Q3317" i="4"/>
  <c r="R3317" i="4"/>
  <c r="S3317" i="4"/>
  <c r="T3317" i="4"/>
  <c r="B3316" i="4"/>
  <c r="C3316" i="4"/>
  <c r="D3316" i="4"/>
  <c r="J3316" i="4"/>
  <c r="K3316" i="4"/>
  <c r="L3316" i="4"/>
  <c r="M3316" i="4"/>
  <c r="N3316" i="4"/>
  <c r="O3316" i="4"/>
  <c r="P3316" i="4"/>
  <c r="Q3316" i="4"/>
  <c r="R3316" i="4"/>
  <c r="S3316" i="4"/>
  <c r="T3316" i="4"/>
  <c r="B3315" i="4"/>
  <c r="C3315" i="4"/>
  <c r="D3315" i="4"/>
  <c r="J3315" i="4"/>
  <c r="K3315" i="4"/>
  <c r="L3315" i="4"/>
  <c r="M3315" i="4"/>
  <c r="N3315" i="4"/>
  <c r="O3315" i="4"/>
  <c r="P3315" i="4"/>
  <c r="Q3315" i="4"/>
  <c r="R3315" i="4"/>
  <c r="S3315" i="4"/>
  <c r="T3315" i="4"/>
  <c r="B3314" i="4"/>
  <c r="C3314" i="4"/>
  <c r="D3314" i="4"/>
  <c r="J3314" i="4"/>
  <c r="K3314" i="4"/>
  <c r="L3314" i="4"/>
  <c r="M3314" i="4"/>
  <c r="N3314" i="4"/>
  <c r="O3314" i="4"/>
  <c r="P3314" i="4"/>
  <c r="Q3314" i="4"/>
  <c r="R3314" i="4"/>
  <c r="S3314" i="4"/>
  <c r="T3314" i="4"/>
  <c r="B3313" i="4"/>
  <c r="C3313" i="4"/>
  <c r="D3313" i="4"/>
  <c r="J3313" i="4"/>
  <c r="K3313" i="4"/>
  <c r="L3313" i="4"/>
  <c r="M3313" i="4"/>
  <c r="N3313" i="4"/>
  <c r="O3313" i="4"/>
  <c r="P3313" i="4"/>
  <c r="Q3313" i="4"/>
  <c r="R3313" i="4"/>
  <c r="S3313" i="4"/>
  <c r="T3313" i="4"/>
  <c r="B3312" i="4"/>
  <c r="C3312" i="4"/>
  <c r="D3312" i="4"/>
  <c r="J3312" i="4"/>
  <c r="K3312" i="4"/>
  <c r="L3312" i="4"/>
  <c r="M3312" i="4"/>
  <c r="N3312" i="4"/>
  <c r="O3312" i="4"/>
  <c r="P3312" i="4"/>
  <c r="Q3312" i="4"/>
  <c r="R3312" i="4"/>
  <c r="S3312" i="4"/>
  <c r="T3312" i="4"/>
  <c r="B3311" i="4"/>
  <c r="C3311" i="4"/>
  <c r="D3311" i="4"/>
  <c r="J3311" i="4"/>
  <c r="K3311" i="4"/>
  <c r="L3311" i="4"/>
  <c r="M3311" i="4"/>
  <c r="N3311" i="4"/>
  <c r="O3311" i="4"/>
  <c r="P3311" i="4"/>
  <c r="Q3311" i="4"/>
  <c r="R3311" i="4"/>
  <c r="S3311" i="4"/>
  <c r="T3311" i="4"/>
  <c r="B3310" i="4"/>
  <c r="C3310" i="4"/>
  <c r="D3310" i="4"/>
  <c r="J3310" i="4"/>
  <c r="K3310" i="4"/>
  <c r="L3310" i="4"/>
  <c r="M3310" i="4"/>
  <c r="N3310" i="4"/>
  <c r="O3310" i="4"/>
  <c r="P3310" i="4"/>
  <c r="Q3310" i="4"/>
  <c r="R3310" i="4"/>
  <c r="S3310" i="4"/>
  <c r="T3310" i="4"/>
  <c r="B3309" i="4"/>
  <c r="C3309" i="4"/>
  <c r="D3309" i="4"/>
  <c r="J3309" i="4"/>
  <c r="K3309" i="4"/>
  <c r="L3309" i="4"/>
  <c r="M3309" i="4"/>
  <c r="N3309" i="4"/>
  <c r="O3309" i="4"/>
  <c r="P3309" i="4"/>
  <c r="Q3309" i="4"/>
  <c r="R3309" i="4"/>
  <c r="S3309" i="4"/>
  <c r="T3309" i="4"/>
  <c r="B3308" i="4"/>
  <c r="C3308" i="4"/>
  <c r="D3308" i="4"/>
  <c r="J3308" i="4"/>
  <c r="K3308" i="4"/>
  <c r="L3308" i="4"/>
  <c r="M3308" i="4"/>
  <c r="N3308" i="4"/>
  <c r="O3308" i="4"/>
  <c r="P3308" i="4"/>
  <c r="Q3308" i="4"/>
  <c r="R3308" i="4"/>
  <c r="S3308" i="4"/>
  <c r="T3308" i="4"/>
  <c r="B3307" i="4"/>
  <c r="C3307" i="4"/>
  <c r="D3307" i="4"/>
  <c r="J3307" i="4"/>
  <c r="K3307" i="4"/>
  <c r="L3307" i="4"/>
  <c r="M3307" i="4"/>
  <c r="N3307" i="4"/>
  <c r="O3307" i="4"/>
  <c r="P3307" i="4"/>
  <c r="Q3307" i="4"/>
  <c r="R3307" i="4"/>
  <c r="S3307" i="4"/>
  <c r="T3307" i="4"/>
  <c r="B3306" i="4"/>
  <c r="C3306" i="4"/>
  <c r="D3306" i="4"/>
  <c r="J3306" i="4"/>
  <c r="K3306" i="4"/>
  <c r="L3306" i="4"/>
  <c r="M3306" i="4"/>
  <c r="N3306" i="4"/>
  <c r="O3306" i="4"/>
  <c r="P3306" i="4"/>
  <c r="Q3306" i="4"/>
  <c r="R3306" i="4"/>
  <c r="S3306" i="4"/>
  <c r="T3306" i="4"/>
  <c r="B3305" i="4"/>
  <c r="C3305" i="4"/>
  <c r="D3305" i="4"/>
  <c r="J3305" i="4"/>
  <c r="K3305" i="4"/>
  <c r="L3305" i="4"/>
  <c r="M3305" i="4"/>
  <c r="N3305" i="4"/>
  <c r="O3305" i="4"/>
  <c r="P3305" i="4"/>
  <c r="Q3305" i="4"/>
  <c r="R3305" i="4"/>
  <c r="S3305" i="4"/>
  <c r="T3305" i="4"/>
  <c r="B3304" i="4"/>
  <c r="C3304" i="4"/>
  <c r="D3304" i="4"/>
  <c r="J3304" i="4"/>
  <c r="K3304" i="4"/>
  <c r="L3304" i="4"/>
  <c r="M3304" i="4"/>
  <c r="N3304" i="4"/>
  <c r="O3304" i="4"/>
  <c r="P3304" i="4"/>
  <c r="Q3304" i="4"/>
  <c r="R3304" i="4"/>
  <c r="S3304" i="4"/>
  <c r="T3304" i="4"/>
  <c r="B3303" i="4"/>
  <c r="C3303" i="4"/>
  <c r="D3303" i="4"/>
  <c r="J3303" i="4"/>
  <c r="K3303" i="4"/>
  <c r="L3303" i="4"/>
  <c r="M3303" i="4"/>
  <c r="N3303" i="4"/>
  <c r="O3303" i="4"/>
  <c r="P3303" i="4"/>
  <c r="Q3303" i="4"/>
  <c r="R3303" i="4"/>
  <c r="S3303" i="4"/>
  <c r="T3303" i="4"/>
  <c r="B3302" i="4"/>
  <c r="C3302" i="4"/>
  <c r="D3302" i="4"/>
  <c r="J3302" i="4"/>
  <c r="K3302" i="4"/>
  <c r="L3302" i="4"/>
  <c r="M3302" i="4"/>
  <c r="N3302" i="4"/>
  <c r="O3302" i="4"/>
  <c r="P3302" i="4"/>
  <c r="Q3302" i="4"/>
  <c r="R3302" i="4"/>
  <c r="S3302" i="4"/>
  <c r="T3302" i="4"/>
  <c r="B3301" i="4"/>
  <c r="C3301" i="4"/>
  <c r="D3301" i="4"/>
  <c r="J3301" i="4"/>
  <c r="K3301" i="4"/>
  <c r="L3301" i="4"/>
  <c r="M3301" i="4"/>
  <c r="N3301" i="4"/>
  <c r="O3301" i="4"/>
  <c r="P3301" i="4"/>
  <c r="Q3301" i="4"/>
  <c r="R3301" i="4"/>
  <c r="S3301" i="4"/>
  <c r="T3301" i="4"/>
  <c r="B3300" i="4"/>
  <c r="C3300" i="4"/>
  <c r="D3300" i="4"/>
  <c r="J3300" i="4"/>
  <c r="K3300" i="4"/>
  <c r="L3300" i="4"/>
  <c r="M3300" i="4"/>
  <c r="N3300" i="4"/>
  <c r="O3300" i="4"/>
  <c r="P3300" i="4"/>
  <c r="Q3300" i="4"/>
  <c r="R3300" i="4"/>
  <c r="S3300" i="4"/>
  <c r="T3300" i="4"/>
  <c r="B3299" i="4"/>
  <c r="C3299" i="4"/>
  <c r="D3299" i="4"/>
  <c r="J3299" i="4"/>
  <c r="K3299" i="4"/>
  <c r="L3299" i="4"/>
  <c r="M3299" i="4"/>
  <c r="N3299" i="4"/>
  <c r="O3299" i="4"/>
  <c r="P3299" i="4"/>
  <c r="Q3299" i="4"/>
  <c r="R3299" i="4"/>
  <c r="S3299" i="4"/>
  <c r="T3299" i="4"/>
  <c r="B3298" i="4"/>
  <c r="C3298" i="4"/>
  <c r="D3298" i="4"/>
  <c r="J3298" i="4"/>
  <c r="K3298" i="4"/>
  <c r="L3298" i="4"/>
  <c r="M3298" i="4"/>
  <c r="N3298" i="4"/>
  <c r="O3298" i="4"/>
  <c r="P3298" i="4"/>
  <c r="Q3298" i="4"/>
  <c r="R3298" i="4"/>
  <c r="S3298" i="4"/>
  <c r="T3298" i="4"/>
  <c r="B3297" i="4"/>
  <c r="C3297" i="4"/>
  <c r="D3297" i="4"/>
  <c r="J3297" i="4"/>
  <c r="K3297" i="4"/>
  <c r="L3297" i="4"/>
  <c r="M3297" i="4"/>
  <c r="N3297" i="4"/>
  <c r="O3297" i="4"/>
  <c r="P3297" i="4"/>
  <c r="Q3297" i="4"/>
  <c r="R3297" i="4"/>
  <c r="S3297" i="4"/>
  <c r="T3297" i="4"/>
  <c r="B3296" i="4"/>
  <c r="C3296" i="4"/>
  <c r="D3296" i="4"/>
  <c r="J3296" i="4"/>
  <c r="K3296" i="4"/>
  <c r="L3296" i="4"/>
  <c r="M3296" i="4"/>
  <c r="N3296" i="4"/>
  <c r="O3296" i="4"/>
  <c r="P3296" i="4"/>
  <c r="Q3296" i="4"/>
  <c r="R3296" i="4"/>
  <c r="S3296" i="4"/>
  <c r="T3296" i="4"/>
  <c r="B3295" i="4"/>
  <c r="C3295" i="4"/>
  <c r="D3295" i="4"/>
  <c r="J3295" i="4"/>
  <c r="K3295" i="4"/>
  <c r="L3295" i="4"/>
  <c r="M3295" i="4"/>
  <c r="N3295" i="4"/>
  <c r="O3295" i="4"/>
  <c r="P3295" i="4"/>
  <c r="Q3295" i="4"/>
  <c r="R3295" i="4"/>
  <c r="S3295" i="4"/>
  <c r="T3295" i="4"/>
  <c r="B3294" i="4"/>
  <c r="C3294" i="4"/>
  <c r="D3294" i="4"/>
  <c r="J3294" i="4"/>
  <c r="K3294" i="4"/>
  <c r="L3294" i="4"/>
  <c r="M3294" i="4"/>
  <c r="N3294" i="4"/>
  <c r="O3294" i="4"/>
  <c r="P3294" i="4"/>
  <c r="Q3294" i="4"/>
  <c r="R3294" i="4"/>
  <c r="S3294" i="4"/>
  <c r="T3294" i="4"/>
  <c r="B3293" i="4"/>
  <c r="C3293" i="4"/>
  <c r="D3293" i="4"/>
  <c r="J3293" i="4"/>
  <c r="K3293" i="4"/>
  <c r="L3293" i="4"/>
  <c r="M3293" i="4"/>
  <c r="N3293" i="4"/>
  <c r="O3293" i="4"/>
  <c r="P3293" i="4"/>
  <c r="Q3293" i="4"/>
  <c r="R3293" i="4"/>
  <c r="S3293" i="4"/>
  <c r="T3293" i="4"/>
  <c r="B3292" i="4"/>
  <c r="C3292" i="4"/>
  <c r="D3292" i="4"/>
  <c r="J3292" i="4"/>
  <c r="K3292" i="4"/>
  <c r="L3292" i="4"/>
  <c r="M3292" i="4"/>
  <c r="N3292" i="4"/>
  <c r="O3292" i="4"/>
  <c r="P3292" i="4"/>
  <c r="Q3292" i="4"/>
  <c r="R3292" i="4"/>
  <c r="S3292" i="4"/>
  <c r="T3292" i="4"/>
  <c r="B3291" i="4"/>
  <c r="C3291" i="4"/>
  <c r="D3291" i="4"/>
  <c r="J3291" i="4"/>
  <c r="K3291" i="4"/>
  <c r="L3291" i="4"/>
  <c r="M3291" i="4"/>
  <c r="N3291" i="4"/>
  <c r="O3291" i="4"/>
  <c r="P3291" i="4"/>
  <c r="Q3291" i="4"/>
  <c r="R3291" i="4"/>
  <c r="S3291" i="4"/>
  <c r="T3291" i="4"/>
  <c r="B3290" i="4"/>
  <c r="C3290" i="4"/>
  <c r="D3290" i="4"/>
  <c r="J3290" i="4"/>
  <c r="K3290" i="4"/>
  <c r="L3290" i="4"/>
  <c r="M3290" i="4"/>
  <c r="N3290" i="4"/>
  <c r="O3290" i="4"/>
  <c r="P3290" i="4"/>
  <c r="Q3290" i="4"/>
  <c r="R3290" i="4"/>
  <c r="S3290" i="4"/>
  <c r="T3290" i="4"/>
  <c r="B3289" i="4"/>
  <c r="C3289" i="4"/>
  <c r="D3289" i="4"/>
  <c r="J3289" i="4"/>
  <c r="K3289" i="4"/>
  <c r="L3289" i="4"/>
  <c r="M3289" i="4"/>
  <c r="N3289" i="4"/>
  <c r="O3289" i="4"/>
  <c r="P3289" i="4"/>
  <c r="Q3289" i="4"/>
  <c r="R3289" i="4"/>
  <c r="S3289" i="4"/>
  <c r="T3289" i="4"/>
  <c r="B3288" i="4"/>
  <c r="C3288" i="4"/>
  <c r="D3288" i="4"/>
  <c r="J3288" i="4"/>
  <c r="K3288" i="4"/>
  <c r="L3288" i="4"/>
  <c r="M3288" i="4"/>
  <c r="N3288" i="4"/>
  <c r="O3288" i="4"/>
  <c r="P3288" i="4"/>
  <c r="Q3288" i="4"/>
  <c r="R3288" i="4"/>
  <c r="S3288" i="4"/>
  <c r="T3288" i="4"/>
  <c r="B3287" i="4"/>
  <c r="C3287" i="4"/>
  <c r="D3287" i="4"/>
  <c r="J3287" i="4"/>
  <c r="K3287" i="4"/>
  <c r="L3287" i="4"/>
  <c r="M3287" i="4"/>
  <c r="N3287" i="4"/>
  <c r="O3287" i="4"/>
  <c r="P3287" i="4"/>
  <c r="Q3287" i="4"/>
  <c r="R3287" i="4"/>
  <c r="S3287" i="4"/>
  <c r="T3287" i="4"/>
  <c r="B3286" i="4"/>
  <c r="C3286" i="4"/>
  <c r="D3286" i="4"/>
  <c r="J3286" i="4"/>
  <c r="K3286" i="4"/>
  <c r="L3286" i="4"/>
  <c r="M3286" i="4"/>
  <c r="N3286" i="4"/>
  <c r="O3286" i="4"/>
  <c r="P3286" i="4"/>
  <c r="Q3286" i="4"/>
  <c r="R3286" i="4"/>
  <c r="S3286" i="4"/>
  <c r="T3286" i="4"/>
  <c r="B3285" i="4"/>
  <c r="C3285" i="4"/>
  <c r="D3285" i="4"/>
  <c r="J3285" i="4"/>
  <c r="K3285" i="4"/>
  <c r="L3285" i="4"/>
  <c r="M3285" i="4"/>
  <c r="N3285" i="4"/>
  <c r="O3285" i="4"/>
  <c r="P3285" i="4"/>
  <c r="Q3285" i="4"/>
  <c r="R3285" i="4"/>
  <c r="S3285" i="4"/>
  <c r="T3285" i="4"/>
  <c r="B3284" i="4"/>
  <c r="C3284" i="4"/>
  <c r="D3284" i="4"/>
  <c r="J3284" i="4"/>
  <c r="K3284" i="4"/>
  <c r="L3284" i="4"/>
  <c r="M3284" i="4"/>
  <c r="N3284" i="4"/>
  <c r="O3284" i="4"/>
  <c r="P3284" i="4"/>
  <c r="Q3284" i="4"/>
  <c r="R3284" i="4"/>
  <c r="S3284" i="4"/>
  <c r="T3284" i="4"/>
  <c r="B3283" i="4"/>
  <c r="C3283" i="4"/>
  <c r="D3283" i="4"/>
  <c r="J3283" i="4"/>
  <c r="K3283" i="4"/>
  <c r="L3283" i="4"/>
  <c r="M3283" i="4"/>
  <c r="N3283" i="4"/>
  <c r="O3283" i="4"/>
  <c r="P3283" i="4"/>
  <c r="Q3283" i="4"/>
  <c r="R3283" i="4"/>
  <c r="S3283" i="4"/>
  <c r="T3283" i="4"/>
  <c r="B3282" i="4"/>
  <c r="C3282" i="4"/>
  <c r="D3282" i="4"/>
  <c r="J3282" i="4"/>
  <c r="K3282" i="4"/>
  <c r="L3282" i="4"/>
  <c r="M3282" i="4"/>
  <c r="N3282" i="4"/>
  <c r="O3282" i="4"/>
  <c r="P3282" i="4"/>
  <c r="Q3282" i="4"/>
  <c r="R3282" i="4"/>
  <c r="S3282" i="4"/>
  <c r="T3282" i="4"/>
  <c r="B3281" i="4"/>
  <c r="C3281" i="4"/>
  <c r="D3281" i="4"/>
  <c r="J3281" i="4"/>
  <c r="K3281" i="4"/>
  <c r="L3281" i="4"/>
  <c r="M3281" i="4"/>
  <c r="N3281" i="4"/>
  <c r="O3281" i="4"/>
  <c r="P3281" i="4"/>
  <c r="Q3281" i="4"/>
  <c r="R3281" i="4"/>
  <c r="S3281" i="4"/>
  <c r="T3281" i="4"/>
  <c r="B3280" i="4"/>
  <c r="C3280" i="4"/>
  <c r="D3280" i="4"/>
  <c r="J3280" i="4"/>
  <c r="K3280" i="4"/>
  <c r="L3280" i="4"/>
  <c r="M3280" i="4"/>
  <c r="N3280" i="4"/>
  <c r="O3280" i="4"/>
  <c r="P3280" i="4"/>
  <c r="Q3280" i="4"/>
  <c r="R3280" i="4"/>
  <c r="S3280" i="4"/>
  <c r="T3280" i="4"/>
  <c r="B3279" i="4"/>
  <c r="C3279" i="4"/>
  <c r="D3279" i="4"/>
  <c r="J3279" i="4"/>
  <c r="K3279" i="4"/>
  <c r="L3279" i="4"/>
  <c r="M3279" i="4"/>
  <c r="N3279" i="4"/>
  <c r="O3279" i="4"/>
  <c r="P3279" i="4"/>
  <c r="Q3279" i="4"/>
  <c r="R3279" i="4"/>
  <c r="S3279" i="4"/>
  <c r="T3279" i="4"/>
  <c r="B3278" i="4"/>
  <c r="C3278" i="4"/>
  <c r="D3278" i="4"/>
  <c r="J3278" i="4"/>
  <c r="K3278" i="4"/>
  <c r="L3278" i="4"/>
  <c r="M3278" i="4"/>
  <c r="N3278" i="4"/>
  <c r="O3278" i="4"/>
  <c r="P3278" i="4"/>
  <c r="Q3278" i="4"/>
  <c r="R3278" i="4"/>
  <c r="S3278" i="4"/>
  <c r="T3278" i="4"/>
  <c r="B3277" i="4"/>
  <c r="C3277" i="4"/>
  <c r="D3277" i="4"/>
  <c r="J3277" i="4"/>
  <c r="K3277" i="4"/>
  <c r="L3277" i="4"/>
  <c r="M3277" i="4"/>
  <c r="N3277" i="4"/>
  <c r="O3277" i="4"/>
  <c r="P3277" i="4"/>
  <c r="Q3277" i="4"/>
  <c r="R3277" i="4"/>
  <c r="S3277" i="4"/>
  <c r="T3277" i="4"/>
  <c r="B3276" i="4"/>
  <c r="C3276" i="4"/>
  <c r="D3276" i="4"/>
  <c r="J3276" i="4"/>
  <c r="K3276" i="4"/>
  <c r="L3276" i="4"/>
  <c r="M3276" i="4"/>
  <c r="N3276" i="4"/>
  <c r="O3276" i="4"/>
  <c r="P3276" i="4"/>
  <c r="Q3276" i="4"/>
  <c r="R3276" i="4"/>
  <c r="S3276" i="4"/>
  <c r="T3276" i="4"/>
  <c r="B3275" i="4"/>
  <c r="C3275" i="4"/>
  <c r="D3275" i="4"/>
  <c r="J3275" i="4"/>
  <c r="K3275" i="4"/>
  <c r="L3275" i="4"/>
  <c r="M3275" i="4"/>
  <c r="N3275" i="4"/>
  <c r="O3275" i="4"/>
  <c r="P3275" i="4"/>
  <c r="Q3275" i="4"/>
  <c r="R3275" i="4"/>
  <c r="S3275" i="4"/>
  <c r="T3275" i="4"/>
  <c r="B3274" i="4"/>
  <c r="C3274" i="4"/>
  <c r="D3274" i="4"/>
  <c r="J3274" i="4"/>
  <c r="K3274" i="4"/>
  <c r="L3274" i="4"/>
  <c r="M3274" i="4"/>
  <c r="N3274" i="4"/>
  <c r="O3274" i="4"/>
  <c r="P3274" i="4"/>
  <c r="Q3274" i="4"/>
  <c r="R3274" i="4"/>
  <c r="S3274" i="4"/>
  <c r="T3274" i="4"/>
  <c r="B3273" i="4"/>
  <c r="C3273" i="4"/>
  <c r="D3273" i="4"/>
  <c r="J3273" i="4"/>
  <c r="K3273" i="4"/>
  <c r="L3273" i="4"/>
  <c r="M3273" i="4"/>
  <c r="N3273" i="4"/>
  <c r="O3273" i="4"/>
  <c r="P3273" i="4"/>
  <c r="Q3273" i="4"/>
  <c r="R3273" i="4"/>
  <c r="S3273" i="4"/>
  <c r="T3273" i="4"/>
  <c r="B3272" i="4"/>
  <c r="C3272" i="4"/>
  <c r="D3272" i="4"/>
  <c r="J3272" i="4"/>
  <c r="K3272" i="4"/>
  <c r="L3272" i="4"/>
  <c r="M3272" i="4"/>
  <c r="N3272" i="4"/>
  <c r="O3272" i="4"/>
  <c r="P3272" i="4"/>
  <c r="Q3272" i="4"/>
  <c r="R3272" i="4"/>
  <c r="S3272" i="4"/>
  <c r="T3272" i="4"/>
  <c r="B3271" i="4"/>
  <c r="C3271" i="4"/>
  <c r="D3271" i="4"/>
  <c r="J3271" i="4"/>
  <c r="K3271" i="4"/>
  <c r="L3271" i="4"/>
  <c r="M3271" i="4"/>
  <c r="N3271" i="4"/>
  <c r="O3271" i="4"/>
  <c r="P3271" i="4"/>
  <c r="Q3271" i="4"/>
  <c r="R3271" i="4"/>
  <c r="S3271" i="4"/>
  <c r="T3271" i="4"/>
  <c r="B3270" i="4"/>
  <c r="C3270" i="4"/>
  <c r="D3270" i="4"/>
  <c r="J3270" i="4"/>
  <c r="K3270" i="4"/>
  <c r="L3270" i="4"/>
  <c r="M3270" i="4"/>
  <c r="N3270" i="4"/>
  <c r="O3270" i="4"/>
  <c r="P3270" i="4"/>
  <c r="Q3270" i="4"/>
  <c r="R3270" i="4"/>
  <c r="S3270" i="4"/>
  <c r="T3270" i="4"/>
  <c r="B3269" i="4"/>
  <c r="C3269" i="4"/>
  <c r="D3269" i="4"/>
  <c r="J3269" i="4"/>
  <c r="K3269" i="4"/>
  <c r="L3269" i="4"/>
  <c r="M3269" i="4"/>
  <c r="N3269" i="4"/>
  <c r="O3269" i="4"/>
  <c r="P3269" i="4"/>
  <c r="Q3269" i="4"/>
  <c r="R3269" i="4"/>
  <c r="S3269" i="4"/>
  <c r="T3269" i="4"/>
  <c r="B3268" i="4"/>
  <c r="C3268" i="4"/>
  <c r="D3268" i="4"/>
  <c r="J3268" i="4"/>
  <c r="K3268" i="4"/>
  <c r="L3268" i="4"/>
  <c r="M3268" i="4"/>
  <c r="N3268" i="4"/>
  <c r="O3268" i="4"/>
  <c r="P3268" i="4"/>
  <c r="Q3268" i="4"/>
  <c r="R3268" i="4"/>
  <c r="S3268" i="4"/>
  <c r="T3268" i="4"/>
  <c r="B3267" i="4"/>
  <c r="C3267" i="4"/>
  <c r="D3267" i="4"/>
  <c r="J3267" i="4"/>
  <c r="K3267" i="4"/>
  <c r="L3267" i="4"/>
  <c r="M3267" i="4"/>
  <c r="N3267" i="4"/>
  <c r="O3267" i="4"/>
  <c r="P3267" i="4"/>
  <c r="Q3267" i="4"/>
  <c r="R3267" i="4"/>
  <c r="S3267" i="4"/>
  <c r="T3267" i="4"/>
  <c r="B3266" i="4"/>
  <c r="C3266" i="4"/>
  <c r="D3266" i="4"/>
  <c r="J3266" i="4"/>
  <c r="K3266" i="4"/>
  <c r="L3266" i="4"/>
  <c r="M3266" i="4"/>
  <c r="N3266" i="4"/>
  <c r="O3266" i="4"/>
  <c r="P3266" i="4"/>
  <c r="Q3266" i="4"/>
  <c r="R3266" i="4"/>
  <c r="S3266" i="4"/>
  <c r="T3266" i="4"/>
  <c r="B3265" i="4"/>
  <c r="C3265" i="4"/>
  <c r="D3265" i="4"/>
  <c r="J3265" i="4"/>
  <c r="K3265" i="4"/>
  <c r="L3265" i="4"/>
  <c r="M3265" i="4"/>
  <c r="N3265" i="4"/>
  <c r="O3265" i="4"/>
  <c r="P3265" i="4"/>
  <c r="Q3265" i="4"/>
  <c r="R3265" i="4"/>
  <c r="S3265" i="4"/>
  <c r="T3265" i="4"/>
  <c r="B3264" i="4"/>
  <c r="C3264" i="4"/>
  <c r="D3264" i="4"/>
  <c r="J3264" i="4"/>
  <c r="K3264" i="4"/>
  <c r="L3264" i="4"/>
  <c r="M3264" i="4"/>
  <c r="N3264" i="4"/>
  <c r="O3264" i="4"/>
  <c r="P3264" i="4"/>
  <c r="Q3264" i="4"/>
  <c r="R3264" i="4"/>
  <c r="S3264" i="4"/>
  <c r="T3264" i="4"/>
  <c r="B3263" i="4"/>
  <c r="C3263" i="4"/>
  <c r="D3263" i="4"/>
  <c r="J3263" i="4"/>
  <c r="K3263" i="4"/>
  <c r="L3263" i="4"/>
  <c r="M3263" i="4"/>
  <c r="N3263" i="4"/>
  <c r="O3263" i="4"/>
  <c r="P3263" i="4"/>
  <c r="Q3263" i="4"/>
  <c r="R3263" i="4"/>
  <c r="S3263" i="4"/>
  <c r="T3263" i="4"/>
  <c r="B3262" i="4"/>
  <c r="C3262" i="4"/>
  <c r="D3262" i="4"/>
  <c r="J3262" i="4"/>
  <c r="K3262" i="4"/>
  <c r="L3262" i="4"/>
  <c r="M3262" i="4"/>
  <c r="N3262" i="4"/>
  <c r="O3262" i="4"/>
  <c r="P3262" i="4"/>
  <c r="Q3262" i="4"/>
  <c r="R3262" i="4"/>
  <c r="S3262" i="4"/>
  <c r="T3262" i="4"/>
  <c r="B3261" i="4"/>
  <c r="C3261" i="4"/>
  <c r="D3261" i="4"/>
  <c r="J3261" i="4"/>
  <c r="K3261" i="4"/>
  <c r="L3261" i="4"/>
  <c r="M3261" i="4"/>
  <c r="N3261" i="4"/>
  <c r="O3261" i="4"/>
  <c r="P3261" i="4"/>
  <c r="Q3261" i="4"/>
  <c r="R3261" i="4"/>
  <c r="S3261" i="4"/>
  <c r="T3261" i="4"/>
  <c r="B3260" i="4"/>
  <c r="C3260" i="4"/>
  <c r="D3260" i="4"/>
  <c r="J3260" i="4"/>
  <c r="K3260" i="4"/>
  <c r="L3260" i="4"/>
  <c r="M3260" i="4"/>
  <c r="N3260" i="4"/>
  <c r="O3260" i="4"/>
  <c r="P3260" i="4"/>
  <c r="Q3260" i="4"/>
  <c r="R3260" i="4"/>
  <c r="S3260" i="4"/>
  <c r="T3260" i="4"/>
  <c r="B3259" i="4"/>
  <c r="C3259" i="4"/>
  <c r="D3259" i="4"/>
  <c r="J3259" i="4"/>
  <c r="K3259" i="4"/>
  <c r="L3259" i="4"/>
  <c r="M3259" i="4"/>
  <c r="N3259" i="4"/>
  <c r="O3259" i="4"/>
  <c r="P3259" i="4"/>
  <c r="Q3259" i="4"/>
  <c r="R3259" i="4"/>
  <c r="S3259" i="4"/>
  <c r="T3259" i="4"/>
  <c r="B3258" i="4"/>
  <c r="C3258" i="4"/>
  <c r="D3258" i="4"/>
  <c r="J3258" i="4"/>
  <c r="K3258" i="4"/>
  <c r="L3258" i="4"/>
  <c r="M3258" i="4"/>
  <c r="N3258" i="4"/>
  <c r="O3258" i="4"/>
  <c r="P3258" i="4"/>
  <c r="Q3258" i="4"/>
  <c r="R3258" i="4"/>
  <c r="S3258" i="4"/>
  <c r="T3258" i="4"/>
  <c r="B3257" i="4"/>
  <c r="C3257" i="4"/>
  <c r="D3257" i="4"/>
  <c r="J3257" i="4"/>
  <c r="K3257" i="4"/>
  <c r="L3257" i="4"/>
  <c r="M3257" i="4"/>
  <c r="N3257" i="4"/>
  <c r="O3257" i="4"/>
  <c r="P3257" i="4"/>
  <c r="Q3257" i="4"/>
  <c r="R3257" i="4"/>
  <c r="S3257" i="4"/>
  <c r="T3257" i="4"/>
  <c r="B3256" i="4"/>
  <c r="C3256" i="4"/>
  <c r="D3256" i="4"/>
  <c r="J3256" i="4"/>
  <c r="K3256" i="4"/>
  <c r="L3256" i="4"/>
  <c r="M3256" i="4"/>
  <c r="N3256" i="4"/>
  <c r="O3256" i="4"/>
  <c r="P3256" i="4"/>
  <c r="Q3256" i="4"/>
  <c r="R3256" i="4"/>
  <c r="S3256" i="4"/>
  <c r="T3256" i="4"/>
  <c r="B3255" i="4"/>
  <c r="C3255" i="4"/>
  <c r="D3255" i="4"/>
  <c r="J3255" i="4"/>
  <c r="K3255" i="4"/>
  <c r="L3255" i="4"/>
  <c r="M3255" i="4"/>
  <c r="N3255" i="4"/>
  <c r="O3255" i="4"/>
  <c r="P3255" i="4"/>
  <c r="Q3255" i="4"/>
  <c r="R3255" i="4"/>
  <c r="S3255" i="4"/>
  <c r="T3255" i="4"/>
  <c r="B3254" i="4"/>
  <c r="C3254" i="4"/>
  <c r="D3254" i="4"/>
  <c r="J3254" i="4"/>
  <c r="K3254" i="4"/>
  <c r="L3254" i="4"/>
  <c r="M3254" i="4"/>
  <c r="N3254" i="4"/>
  <c r="O3254" i="4"/>
  <c r="P3254" i="4"/>
  <c r="Q3254" i="4"/>
  <c r="R3254" i="4"/>
  <c r="S3254" i="4"/>
  <c r="T3254" i="4"/>
  <c r="B3253" i="4"/>
  <c r="C3253" i="4"/>
  <c r="D3253" i="4"/>
  <c r="J3253" i="4"/>
  <c r="K3253" i="4"/>
  <c r="L3253" i="4"/>
  <c r="M3253" i="4"/>
  <c r="N3253" i="4"/>
  <c r="O3253" i="4"/>
  <c r="P3253" i="4"/>
  <c r="Q3253" i="4"/>
  <c r="R3253" i="4"/>
  <c r="S3253" i="4"/>
  <c r="T3253" i="4"/>
  <c r="B3252" i="4"/>
  <c r="C3252" i="4"/>
  <c r="D3252" i="4"/>
  <c r="J3252" i="4"/>
  <c r="K3252" i="4"/>
  <c r="L3252" i="4"/>
  <c r="M3252" i="4"/>
  <c r="N3252" i="4"/>
  <c r="O3252" i="4"/>
  <c r="P3252" i="4"/>
  <c r="Q3252" i="4"/>
  <c r="R3252" i="4"/>
  <c r="S3252" i="4"/>
  <c r="T3252" i="4"/>
  <c r="B3251" i="4"/>
  <c r="C3251" i="4"/>
  <c r="D3251" i="4"/>
  <c r="J3251" i="4"/>
  <c r="K3251" i="4"/>
  <c r="L3251" i="4"/>
  <c r="M3251" i="4"/>
  <c r="N3251" i="4"/>
  <c r="O3251" i="4"/>
  <c r="P3251" i="4"/>
  <c r="Q3251" i="4"/>
  <c r="R3251" i="4"/>
  <c r="S3251" i="4"/>
  <c r="T3251" i="4"/>
  <c r="B3250" i="4"/>
  <c r="C3250" i="4"/>
  <c r="D3250" i="4"/>
  <c r="J3250" i="4"/>
  <c r="K3250" i="4"/>
  <c r="L3250" i="4"/>
  <c r="M3250" i="4"/>
  <c r="N3250" i="4"/>
  <c r="O3250" i="4"/>
  <c r="P3250" i="4"/>
  <c r="Q3250" i="4"/>
  <c r="R3250" i="4"/>
  <c r="S3250" i="4"/>
  <c r="T3250" i="4"/>
  <c r="B3249" i="4"/>
  <c r="C3249" i="4"/>
  <c r="D3249" i="4"/>
  <c r="J3249" i="4"/>
  <c r="K3249" i="4"/>
  <c r="L3249" i="4"/>
  <c r="M3249" i="4"/>
  <c r="N3249" i="4"/>
  <c r="O3249" i="4"/>
  <c r="P3249" i="4"/>
  <c r="Q3249" i="4"/>
  <c r="R3249" i="4"/>
  <c r="S3249" i="4"/>
  <c r="T3249" i="4"/>
  <c r="B3248" i="4"/>
  <c r="C3248" i="4"/>
  <c r="D3248" i="4"/>
  <c r="J3248" i="4"/>
  <c r="K3248" i="4"/>
  <c r="L3248" i="4"/>
  <c r="M3248" i="4"/>
  <c r="N3248" i="4"/>
  <c r="O3248" i="4"/>
  <c r="P3248" i="4"/>
  <c r="Q3248" i="4"/>
  <c r="R3248" i="4"/>
  <c r="S3248" i="4"/>
  <c r="T3248" i="4"/>
  <c r="B3247" i="4"/>
  <c r="C3247" i="4"/>
  <c r="D3247" i="4"/>
  <c r="J3247" i="4"/>
  <c r="K3247" i="4"/>
  <c r="L3247" i="4"/>
  <c r="M3247" i="4"/>
  <c r="N3247" i="4"/>
  <c r="O3247" i="4"/>
  <c r="P3247" i="4"/>
  <c r="Q3247" i="4"/>
  <c r="R3247" i="4"/>
  <c r="S3247" i="4"/>
  <c r="T3247" i="4"/>
  <c r="B3246" i="4"/>
  <c r="C3246" i="4"/>
  <c r="D3246" i="4"/>
  <c r="J3246" i="4"/>
  <c r="K3246" i="4"/>
  <c r="L3246" i="4"/>
  <c r="M3246" i="4"/>
  <c r="N3246" i="4"/>
  <c r="O3246" i="4"/>
  <c r="P3246" i="4"/>
  <c r="Q3246" i="4"/>
  <c r="R3246" i="4"/>
  <c r="S3246" i="4"/>
  <c r="T3246" i="4"/>
  <c r="B3245" i="4"/>
  <c r="C3245" i="4"/>
  <c r="D3245" i="4"/>
  <c r="J3245" i="4"/>
  <c r="K3245" i="4"/>
  <c r="L3245" i="4"/>
  <c r="M3245" i="4"/>
  <c r="N3245" i="4"/>
  <c r="O3245" i="4"/>
  <c r="P3245" i="4"/>
  <c r="Q3245" i="4"/>
  <c r="R3245" i="4"/>
  <c r="S3245" i="4"/>
  <c r="T3245" i="4"/>
  <c r="B3244" i="4"/>
  <c r="C3244" i="4"/>
  <c r="D3244" i="4"/>
  <c r="J3244" i="4"/>
  <c r="K3244" i="4"/>
  <c r="L3244" i="4"/>
  <c r="M3244" i="4"/>
  <c r="N3244" i="4"/>
  <c r="O3244" i="4"/>
  <c r="P3244" i="4"/>
  <c r="Q3244" i="4"/>
  <c r="R3244" i="4"/>
  <c r="S3244" i="4"/>
  <c r="T3244" i="4"/>
  <c r="B3243" i="4"/>
  <c r="C3243" i="4"/>
  <c r="D3243" i="4"/>
  <c r="J3243" i="4"/>
  <c r="K3243" i="4"/>
  <c r="L3243" i="4"/>
  <c r="M3243" i="4"/>
  <c r="N3243" i="4"/>
  <c r="O3243" i="4"/>
  <c r="P3243" i="4"/>
  <c r="Q3243" i="4"/>
  <c r="R3243" i="4"/>
  <c r="S3243" i="4"/>
  <c r="T3243" i="4"/>
  <c r="B3242" i="4"/>
  <c r="C3242" i="4"/>
  <c r="D3242" i="4"/>
  <c r="J3242" i="4"/>
  <c r="K3242" i="4"/>
  <c r="L3242" i="4"/>
  <c r="M3242" i="4"/>
  <c r="N3242" i="4"/>
  <c r="O3242" i="4"/>
  <c r="P3242" i="4"/>
  <c r="Q3242" i="4"/>
  <c r="R3242" i="4"/>
  <c r="S3242" i="4"/>
  <c r="T3242" i="4"/>
  <c r="B3241" i="4"/>
  <c r="C3241" i="4"/>
  <c r="D3241" i="4"/>
  <c r="J3241" i="4"/>
  <c r="K3241" i="4"/>
  <c r="L3241" i="4"/>
  <c r="M3241" i="4"/>
  <c r="N3241" i="4"/>
  <c r="O3241" i="4"/>
  <c r="P3241" i="4"/>
  <c r="Q3241" i="4"/>
  <c r="R3241" i="4"/>
  <c r="S3241" i="4"/>
  <c r="T3241" i="4"/>
  <c r="B3240" i="4"/>
  <c r="C3240" i="4"/>
  <c r="D3240" i="4"/>
  <c r="J3240" i="4"/>
  <c r="K3240" i="4"/>
  <c r="L3240" i="4"/>
  <c r="M3240" i="4"/>
  <c r="N3240" i="4"/>
  <c r="O3240" i="4"/>
  <c r="P3240" i="4"/>
  <c r="Q3240" i="4"/>
  <c r="R3240" i="4"/>
  <c r="S3240" i="4"/>
  <c r="T3240" i="4"/>
  <c r="B3239" i="4"/>
  <c r="C3239" i="4"/>
  <c r="D3239" i="4"/>
  <c r="J3239" i="4"/>
  <c r="K3239" i="4"/>
  <c r="L3239" i="4"/>
  <c r="M3239" i="4"/>
  <c r="N3239" i="4"/>
  <c r="O3239" i="4"/>
  <c r="P3239" i="4"/>
  <c r="Q3239" i="4"/>
  <c r="R3239" i="4"/>
  <c r="S3239" i="4"/>
  <c r="T3239" i="4"/>
  <c r="B3238" i="4"/>
  <c r="C3238" i="4"/>
  <c r="D3238" i="4"/>
  <c r="J3238" i="4"/>
  <c r="K3238" i="4"/>
  <c r="L3238" i="4"/>
  <c r="M3238" i="4"/>
  <c r="N3238" i="4"/>
  <c r="O3238" i="4"/>
  <c r="P3238" i="4"/>
  <c r="Q3238" i="4"/>
  <c r="R3238" i="4"/>
  <c r="S3238" i="4"/>
  <c r="T3238" i="4"/>
  <c r="B3237" i="4"/>
  <c r="C3237" i="4"/>
  <c r="D3237" i="4"/>
  <c r="J3237" i="4"/>
  <c r="K3237" i="4"/>
  <c r="L3237" i="4"/>
  <c r="M3237" i="4"/>
  <c r="N3237" i="4"/>
  <c r="O3237" i="4"/>
  <c r="P3237" i="4"/>
  <c r="Q3237" i="4"/>
  <c r="R3237" i="4"/>
  <c r="S3237" i="4"/>
  <c r="T3237" i="4"/>
  <c r="B3236" i="4"/>
  <c r="C3236" i="4"/>
  <c r="D3236" i="4"/>
  <c r="J3236" i="4"/>
  <c r="K3236" i="4"/>
  <c r="L3236" i="4"/>
  <c r="M3236" i="4"/>
  <c r="N3236" i="4"/>
  <c r="O3236" i="4"/>
  <c r="P3236" i="4"/>
  <c r="Q3236" i="4"/>
  <c r="R3236" i="4"/>
  <c r="S3236" i="4"/>
  <c r="T3236" i="4"/>
  <c r="B3235" i="4"/>
  <c r="C3235" i="4"/>
  <c r="D3235" i="4"/>
  <c r="J3235" i="4"/>
  <c r="K3235" i="4"/>
  <c r="L3235" i="4"/>
  <c r="M3235" i="4"/>
  <c r="N3235" i="4"/>
  <c r="O3235" i="4"/>
  <c r="P3235" i="4"/>
  <c r="Q3235" i="4"/>
  <c r="R3235" i="4"/>
  <c r="S3235" i="4"/>
  <c r="T3235" i="4"/>
  <c r="B3234" i="4"/>
  <c r="C3234" i="4"/>
  <c r="D3234" i="4"/>
  <c r="J3234" i="4"/>
  <c r="K3234" i="4"/>
  <c r="L3234" i="4"/>
  <c r="M3234" i="4"/>
  <c r="N3234" i="4"/>
  <c r="O3234" i="4"/>
  <c r="P3234" i="4"/>
  <c r="Q3234" i="4"/>
  <c r="R3234" i="4"/>
  <c r="S3234" i="4"/>
  <c r="T3234" i="4"/>
  <c r="B3233" i="4"/>
  <c r="C3233" i="4"/>
  <c r="D3233" i="4"/>
  <c r="J3233" i="4"/>
  <c r="K3233" i="4"/>
  <c r="L3233" i="4"/>
  <c r="M3233" i="4"/>
  <c r="N3233" i="4"/>
  <c r="O3233" i="4"/>
  <c r="P3233" i="4"/>
  <c r="Q3233" i="4"/>
  <c r="R3233" i="4"/>
  <c r="S3233" i="4"/>
  <c r="T3233" i="4"/>
  <c r="B3232" i="4"/>
  <c r="C3232" i="4"/>
  <c r="D3232" i="4"/>
  <c r="J3232" i="4"/>
  <c r="K3232" i="4"/>
  <c r="L3232" i="4"/>
  <c r="M3232" i="4"/>
  <c r="N3232" i="4"/>
  <c r="O3232" i="4"/>
  <c r="P3232" i="4"/>
  <c r="Q3232" i="4"/>
  <c r="R3232" i="4"/>
  <c r="S3232" i="4"/>
  <c r="T3232" i="4"/>
  <c r="B3231" i="4"/>
  <c r="C3231" i="4"/>
  <c r="D3231" i="4"/>
  <c r="J3231" i="4"/>
  <c r="K3231" i="4"/>
  <c r="L3231" i="4"/>
  <c r="M3231" i="4"/>
  <c r="N3231" i="4"/>
  <c r="O3231" i="4"/>
  <c r="P3231" i="4"/>
  <c r="Q3231" i="4"/>
  <c r="R3231" i="4"/>
  <c r="S3231" i="4"/>
  <c r="T3231" i="4"/>
  <c r="B3230" i="4"/>
  <c r="C3230" i="4"/>
  <c r="D3230" i="4"/>
  <c r="J3230" i="4"/>
  <c r="K3230" i="4"/>
  <c r="L3230" i="4"/>
  <c r="M3230" i="4"/>
  <c r="N3230" i="4"/>
  <c r="O3230" i="4"/>
  <c r="P3230" i="4"/>
  <c r="Q3230" i="4"/>
  <c r="R3230" i="4"/>
  <c r="S3230" i="4"/>
  <c r="T3230" i="4"/>
  <c r="B3229" i="4"/>
  <c r="C3229" i="4"/>
  <c r="D3229" i="4"/>
  <c r="J3229" i="4"/>
  <c r="K3229" i="4"/>
  <c r="L3229" i="4"/>
  <c r="M3229" i="4"/>
  <c r="N3229" i="4"/>
  <c r="O3229" i="4"/>
  <c r="P3229" i="4"/>
  <c r="Q3229" i="4"/>
  <c r="R3229" i="4"/>
  <c r="S3229" i="4"/>
  <c r="T3229" i="4"/>
  <c r="B3228" i="4"/>
  <c r="C3228" i="4"/>
  <c r="D3228" i="4"/>
  <c r="J3228" i="4"/>
  <c r="K3228" i="4"/>
  <c r="L3228" i="4"/>
  <c r="M3228" i="4"/>
  <c r="N3228" i="4"/>
  <c r="O3228" i="4"/>
  <c r="P3228" i="4"/>
  <c r="Q3228" i="4"/>
  <c r="R3228" i="4"/>
  <c r="S3228" i="4"/>
  <c r="T3228" i="4"/>
  <c r="B3227" i="4"/>
  <c r="C3227" i="4"/>
  <c r="D3227" i="4"/>
  <c r="J3227" i="4"/>
  <c r="K3227" i="4"/>
  <c r="L3227" i="4"/>
  <c r="M3227" i="4"/>
  <c r="N3227" i="4"/>
  <c r="O3227" i="4"/>
  <c r="P3227" i="4"/>
  <c r="Q3227" i="4"/>
  <c r="R3227" i="4"/>
  <c r="S3227" i="4"/>
  <c r="T3227" i="4"/>
  <c r="B3226" i="4"/>
  <c r="C3226" i="4"/>
  <c r="D3226" i="4"/>
  <c r="J3226" i="4"/>
  <c r="K3226" i="4"/>
  <c r="L3226" i="4"/>
  <c r="M3226" i="4"/>
  <c r="N3226" i="4"/>
  <c r="O3226" i="4"/>
  <c r="P3226" i="4"/>
  <c r="Q3226" i="4"/>
  <c r="R3226" i="4"/>
  <c r="S3226" i="4"/>
  <c r="T3226" i="4"/>
  <c r="B3225" i="4"/>
  <c r="C3225" i="4"/>
  <c r="D3225" i="4"/>
  <c r="J3225" i="4"/>
  <c r="K3225" i="4"/>
  <c r="L3225" i="4"/>
  <c r="M3225" i="4"/>
  <c r="N3225" i="4"/>
  <c r="O3225" i="4"/>
  <c r="P3225" i="4"/>
  <c r="Q3225" i="4"/>
  <c r="R3225" i="4"/>
  <c r="S3225" i="4"/>
  <c r="T3225" i="4"/>
  <c r="B3224" i="4"/>
  <c r="C3224" i="4"/>
  <c r="D3224" i="4"/>
  <c r="J3224" i="4"/>
  <c r="K3224" i="4"/>
  <c r="L3224" i="4"/>
  <c r="M3224" i="4"/>
  <c r="N3224" i="4"/>
  <c r="O3224" i="4"/>
  <c r="P3224" i="4"/>
  <c r="Q3224" i="4"/>
  <c r="R3224" i="4"/>
  <c r="S3224" i="4"/>
  <c r="T3224" i="4"/>
  <c r="B3223" i="4"/>
  <c r="C3223" i="4"/>
  <c r="D3223" i="4"/>
  <c r="J3223" i="4"/>
  <c r="K3223" i="4"/>
  <c r="L3223" i="4"/>
  <c r="M3223" i="4"/>
  <c r="N3223" i="4"/>
  <c r="O3223" i="4"/>
  <c r="P3223" i="4"/>
  <c r="Q3223" i="4"/>
  <c r="R3223" i="4"/>
  <c r="S3223" i="4"/>
  <c r="T3223" i="4"/>
  <c r="B3222" i="4"/>
  <c r="C3222" i="4"/>
  <c r="D3222" i="4"/>
  <c r="J3222" i="4"/>
  <c r="K3222" i="4"/>
  <c r="L3222" i="4"/>
  <c r="M3222" i="4"/>
  <c r="N3222" i="4"/>
  <c r="O3222" i="4"/>
  <c r="P3222" i="4"/>
  <c r="Q3222" i="4"/>
  <c r="R3222" i="4"/>
  <c r="S3222" i="4"/>
  <c r="T3222" i="4"/>
  <c r="B3221" i="4"/>
  <c r="C3221" i="4"/>
  <c r="D3221" i="4"/>
  <c r="J3221" i="4"/>
  <c r="K3221" i="4"/>
  <c r="L3221" i="4"/>
  <c r="M3221" i="4"/>
  <c r="N3221" i="4"/>
  <c r="O3221" i="4"/>
  <c r="P3221" i="4"/>
  <c r="Q3221" i="4"/>
  <c r="R3221" i="4"/>
  <c r="S3221" i="4"/>
  <c r="T3221" i="4"/>
  <c r="L2309" i="3"/>
  <c r="M2309" i="3"/>
  <c r="L2308" i="3"/>
  <c r="M2308" i="3"/>
  <c r="L2307" i="3"/>
  <c r="M2307" i="3"/>
  <c r="L2306" i="3"/>
  <c r="M2306" i="3"/>
  <c r="L2305" i="3"/>
  <c r="M2305" i="3"/>
  <c r="L2304" i="3"/>
  <c r="M2304" i="3"/>
  <c r="L2303" i="3"/>
  <c r="M2303" i="3"/>
  <c r="L2302" i="3"/>
  <c r="M2302" i="3"/>
  <c r="L2296" i="3"/>
  <c r="M2296" i="3"/>
  <c r="L2297" i="3"/>
  <c r="M2297" i="3"/>
  <c r="L2298" i="3"/>
  <c r="M2298" i="3"/>
  <c r="L2299" i="3"/>
  <c r="M2299" i="3"/>
  <c r="L2301" i="3"/>
  <c r="M2301" i="3"/>
  <c r="L2300" i="3"/>
  <c r="M2300" i="3"/>
  <c r="L2295" i="3"/>
  <c r="M2295" i="3"/>
  <c r="L2294" i="3"/>
  <c r="M2294" i="3"/>
  <c r="L2293" i="3"/>
  <c r="M2293" i="3"/>
  <c r="L2292" i="3"/>
  <c r="M2292" i="3"/>
  <c r="L2291" i="3"/>
  <c r="M2291" i="3"/>
  <c r="L2290" i="3"/>
  <c r="M2290" i="3"/>
  <c r="L2289" i="3"/>
  <c r="M2289" i="3"/>
  <c r="L2288" i="3"/>
  <c r="M2288" i="3"/>
  <c r="L2287" i="3"/>
  <c r="M2287" i="3"/>
  <c r="L2286" i="3"/>
  <c r="M2286" i="3"/>
  <c r="L2285" i="3"/>
  <c r="M2285" i="3"/>
  <c r="L2284" i="3"/>
  <c r="M2284" i="3"/>
  <c r="L2283" i="3"/>
  <c r="M2283" i="3"/>
  <c r="L2282" i="3"/>
  <c r="M2282" i="3"/>
  <c r="L2281" i="3"/>
  <c r="M2281" i="3"/>
  <c r="L2280" i="3"/>
  <c r="M2280" i="3"/>
  <c r="L2279" i="3"/>
  <c r="M2279" i="3"/>
  <c r="L2278" i="3"/>
  <c r="M2278" i="3"/>
  <c r="L2277" i="3"/>
  <c r="M2277" i="3"/>
  <c r="L2276" i="3"/>
  <c r="M2276" i="3"/>
  <c r="L2275" i="3"/>
  <c r="M2275" i="3"/>
  <c r="L2274" i="3"/>
  <c r="M2274" i="3"/>
  <c r="L2273" i="3"/>
  <c r="M2273" i="3"/>
  <c r="L2272" i="3"/>
  <c r="M2272" i="3"/>
  <c r="L2271" i="3"/>
  <c r="M2271" i="3"/>
  <c r="L2270" i="3"/>
  <c r="M2270" i="3"/>
  <c r="L2269" i="3"/>
  <c r="M2269" i="3"/>
  <c r="L2268" i="3"/>
  <c r="M2268" i="3"/>
  <c r="L2267" i="3"/>
  <c r="M2267" i="3"/>
  <c r="L2266" i="3"/>
  <c r="M2266" i="3"/>
  <c r="L2265" i="3"/>
  <c r="M2265" i="3"/>
  <c r="L2264" i="3"/>
  <c r="M2264" i="3"/>
  <c r="L2263" i="3"/>
  <c r="M2263" i="3"/>
  <c r="L2262" i="3"/>
  <c r="M2262" i="3"/>
  <c r="L2261" i="3"/>
  <c r="M2261" i="3"/>
  <c r="L2260" i="3"/>
  <c r="M2260" i="3"/>
  <c r="L2259" i="3"/>
  <c r="M2259" i="3"/>
  <c r="L2258" i="3"/>
  <c r="M2258" i="3"/>
  <c r="K359" i="2"/>
  <c r="L359" i="2"/>
  <c r="M359" i="2"/>
  <c r="K358" i="2"/>
  <c r="L358" i="2"/>
  <c r="M358" i="2"/>
  <c r="K357" i="2"/>
  <c r="L357" i="2"/>
  <c r="M357" i="2"/>
  <c r="K356" i="2"/>
  <c r="L356" i="2"/>
  <c r="M356" i="2"/>
  <c r="K355" i="2"/>
  <c r="L355" i="2"/>
  <c r="M355" i="2"/>
  <c r="K354" i="2"/>
  <c r="L354" i="2"/>
  <c r="M354" i="2"/>
  <c r="K353" i="2"/>
  <c r="L353" i="2"/>
  <c r="M353" i="2"/>
  <c r="K352" i="2"/>
  <c r="L352" i="2"/>
  <c r="M352" i="2"/>
  <c r="K351" i="2"/>
  <c r="L351" i="2"/>
  <c r="M351" i="2"/>
  <c r="K350" i="2"/>
  <c r="L350" i="2"/>
  <c r="M350" i="2"/>
  <c r="K349" i="2"/>
  <c r="L349" i="2"/>
  <c r="M349" i="2"/>
  <c r="K348" i="2"/>
  <c r="L348" i="2"/>
  <c r="M348" i="2"/>
  <c r="K347" i="2"/>
  <c r="L347" i="2"/>
  <c r="M347" i="2"/>
  <c r="K346" i="2"/>
  <c r="L346" i="2"/>
  <c r="M346" i="2"/>
  <c r="L2257" i="3"/>
  <c r="M2257" i="3"/>
  <c r="L2256" i="3"/>
  <c r="M2256" i="3"/>
  <c r="L2255" i="3"/>
  <c r="M2255" i="3"/>
  <c r="L2254" i="3"/>
  <c r="M2254" i="3"/>
  <c r="L2253" i="3"/>
  <c r="M2253" i="3"/>
  <c r="L2252" i="3"/>
  <c r="M2252" i="3"/>
  <c r="L2251" i="3"/>
  <c r="M2251" i="3"/>
  <c r="L2250" i="3"/>
  <c r="M2250" i="3"/>
  <c r="L2249" i="3"/>
  <c r="M2249" i="3"/>
  <c r="L2248" i="3"/>
  <c r="M2248" i="3"/>
  <c r="K345" i="2"/>
  <c r="L345" i="2"/>
  <c r="M345" i="2"/>
  <c r="K344" i="2"/>
  <c r="L344" i="2"/>
  <c r="M344" i="2"/>
  <c r="L2247" i="3"/>
  <c r="M2247" i="3"/>
  <c r="L2246" i="3"/>
  <c r="M2246" i="3"/>
  <c r="L2245" i="3"/>
  <c r="M2245" i="3"/>
  <c r="L2244" i="3"/>
  <c r="M2244" i="3"/>
  <c r="L2243" i="3"/>
  <c r="M2243" i="3"/>
  <c r="L2242" i="3"/>
  <c r="M2242" i="3"/>
  <c r="L2241" i="3"/>
  <c r="M2241" i="3"/>
  <c r="L2240" i="3"/>
  <c r="M2240" i="3"/>
  <c r="L2239" i="3"/>
  <c r="M2239" i="3"/>
  <c r="L2238" i="3"/>
  <c r="M2238" i="3"/>
  <c r="L2237" i="3"/>
  <c r="M2237" i="3"/>
  <c r="L2236" i="3"/>
  <c r="M2236" i="3"/>
  <c r="L2235" i="3"/>
  <c r="M2235" i="3"/>
  <c r="L2234" i="3"/>
  <c r="M2234" i="3"/>
  <c r="L2233" i="3"/>
  <c r="M2233" i="3"/>
  <c r="L2232" i="3"/>
  <c r="M2232" i="3"/>
  <c r="L2231" i="3"/>
  <c r="M2231" i="3"/>
  <c r="L2229" i="3"/>
  <c r="M2229" i="3"/>
  <c r="L2230" i="3"/>
  <c r="M2230" i="3"/>
  <c r="L2228" i="3"/>
  <c r="M2228" i="3"/>
  <c r="L2227" i="3"/>
  <c r="M2227" i="3"/>
  <c r="L2226" i="3"/>
  <c r="M2226" i="3"/>
  <c r="L2225" i="3"/>
  <c r="M2225" i="3"/>
  <c r="L2224" i="3"/>
  <c r="M2224" i="3"/>
  <c r="L2223" i="3"/>
  <c r="M2223" i="3"/>
  <c r="L2222" i="3"/>
  <c r="M2222" i="3"/>
  <c r="L2221" i="3"/>
  <c r="M2221" i="3"/>
  <c r="L2220" i="3"/>
  <c r="M2220" i="3"/>
  <c r="L2219" i="3"/>
  <c r="M2219" i="3"/>
  <c r="L2218" i="3"/>
  <c r="M2218" i="3"/>
  <c r="L2217" i="3"/>
  <c r="M2217" i="3"/>
  <c r="L2216" i="3"/>
  <c r="M2216" i="3"/>
  <c r="L2215" i="3"/>
  <c r="M2215" i="3"/>
  <c r="L2214" i="3"/>
  <c r="M2214" i="3"/>
  <c r="L2213" i="3"/>
  <c r="M2213" i="3"/>
  <c r="L2212" i="3"/>
  <c r="M2212" i="3"/>
  <c r="L2211" i="3"/>
  <c r="M2211" i="3"/>
  <c r="L2210" i="3"/>
  <c r="M2210" i="3"/>
  <c r="L2209" i="3"/>
  <c r="M2209" i="3"/>
  <c r="B3220" i="4"/>
  <c r="C3220" i="4"/>
  <c r="D3220" i="4"/>
  <c r="J3220" i="4"/>
  <c r="K3220" i="4"/>
  <c r="L3220" i="4"/>
  <c r="M3220" i="4"/>
  <c r="N3220" i="4"/>
  <c r="O3220" i="4"/>
  <c r="P3220" i="4"/>
  <c r="Q3220" i="4"/>
  <c r="R3220" i="4"/>
  <c r="S3220" i="4"/>
  <c r="T3220" i="4"/>
  <c r="B3219" i="4"/>
  <c r="C3219" i="4"/>
  <c r="D3219" i="4"/>
  <c r="J3219" i="4"/>
  <c r="K3219" i="4"/>
  <c r="L3219" i="4"/>
  <c r="M3219" i="4"/>
  <c r="N3219" i="4"/>
  <c r="O3219" i="4"/>
  <c r="P3219" i="4"/>
  <c r="Q3219" i="4"/>
  <c r="R3219" i="4"/>
  <c r="S3219" i="4"/>
  <c r="T3219" i="4"/>
  <c r="B3218" i="4"/>
  <c r="C3218" i="4"/>
  <c r="D3218" i="4"/>
  <c r="J3218" i="4"/>
  <c r="K3218" i="4"/>
  <c r="L3218" i="4"/>
  <c r="M3218" i="4"/>
  <c r="N3218" i="4"/>
  <c r="O3218" i="4"/>
  <c r="P3218" i="4"/>
  <c r="Q3218" i="4"/>
  <c r="R3218" i="4"/>
  <c r="S3218" i="4"/>
  <c r="T3218" i="4"/>
  <c r="B3217" i="4"/>
  <c r="C3217" i="4"/>
  <c r="D3217" i="4"/>
  <c r="J3217" i="4"/>
  <c r="K3217" i="4"/>
  <c r="L3217" i="4"/>
  <c r="M3217" i="4"/>
  <c r="N3217" i="4"/>
  <c r="O3217" i="4"/>
  <c r="P3217" i="4"/>
  <c r="Q3217" i="4"/>
  <c r="R3217" i="4"/>
  <c r="S3217" i="4"/>
  <c r="T3217" i="4"/>
  <c r="B3216" i="4"/>
  <c r="C3216" i="4"/>
  <c r="D3216" i="4"/>
  <c r="J3216" i="4"/>
  <c r="K3216" i="4"/>
  <c r="L3216" i="4"/>
  <c r="M3216" i="4"/>
  <c r="N3216" i="4"/>
  <c r="O3216" i="4"/>
  <c r="P3216" i="4"/>
  <c r="Q3216" i="4"/>
  <c r="R3216" i="4"/>
  <c r="S3216" i="4"/>
  <c r="T3216" i="4"/>
  <c r="B3215" i="4"/>
  <c r="C3215" i="4"/>
  <c r="D3215" i="4"/>
  <c r="J3215" i="4"/>
  <c r="K3215" i="4"/>
  <c r="L3215" i="4"/>
  <c r="M3215" i="4"/>
  <c r="N3215" i="4"/>
  <c r="O3215" i="4"/>
  <c r="P3215" i="4"/>
  <c r="Q3215" i="4"/>
  <c r="R3215" i="4"/>
  <c r="S3215" i="4"/>
  <c r="T3215" i="4"/>
  <c r="B3214" i="4"/>
  <c r="C3214" i="4"/>
  <c r="D3214" i="4"/>
  <c r="J3214" i="4"/>
  <c r="K3214" i="4"/>
  <c r="L3214" i="4"/>
  <c r="M3214" i="4"/>
  <c r="N3214" i="4"/>
  <c r="O3214" i="4"/>
  <c r="P3214" i="4"/>
  <c r="Q3214" i="4"/>
  <c r="R3214" i="4"/>
  <c r="S3214" i="4"/>
  <c r="T3214" i="4"/>
  <c r="B3213" i="4"/>
  <c r="C3213" i="4"/>
  <c r="D3213" i="4"/>
  <c r="J3213" i="4"/>
  <c r="K3213" i="4"/>
  <c r="L3213" i="4"/>
  <c r="M3213" i="4"/>
  <c r="N3213" i="4"/>
  <c r="O3213" i="4"/>
  <c r="P3213" i="4"/>
  <c r="Q3213" i="4"/>
  <c r="R3213" i="4"/>
  <c r="S3213" i="4"/>
  <c r="T3213" i="4"/>
  <c r="B3212" i="4"/>
  <c r="C3212" i="4"/>
  <c r="D3212" i="4"/>
  <c r="J3212" i="4"/>
  <c r="K3212" i="4"/>
  <c r="L3212" i="4"/>
  <c r="M3212" i="4"/>
  <c r="N3212" i="4"/>
  <c r="O3212" i="4"/>
  <c r="P3212" i="4"/>
  <c r="Q3212" i="4"/>
  <c r="R3212" i="4"/>
  <c r="S3212" i="4"/>
  <c r="T3212" i="4"/>
  <c r="B3211" i="4"/>
  <c r="C3211" i="4"/>
  <c r="D3211" i="4"/>
  <c r="J3211" i="4"/>
  <c r="K3211" i="4"/>
  <c r="L3211" i="4"/>
  <c r="M3211" i="4"/>
  <c r="N3211" i="4"/>
  <c r="O3211" i="4"/>
  <c r="P3211" i="4"/>
  <c r="Q3211" i="4"/>
  <c r="R3211" i="4"/>
  <c r="S3211" i="4"/>
  <c r="T3211" i="4"/>
  <c r="B3210" i="4"/>
  <c r="C3210" i="4"/>
  <c r="D3210" i="4"/>
  <c r="J3210" i="4"/>
  <c r="K3210" i="4"/>
  <c r="L3210" i="4"/>
  <c r="M3210" i="4"/>
  <c r="N3210" i="4"/>
  <c r="O3210" i="4"/>
  <c r="P3210" i="4"/>
  <c r="Q3210" i="4"/>
  <c r="R3210" i="4"/>
  <c r="S3210" i="4"/>
  <c r="T3210" i="4"/>
  <c r="B3209" i="4"/>
  <c r="C3209" i="4"/>
  <c r="D3209" i="4"/>
  <c r="J3209" i="4"/>
  <c r="K3209" i="4"/>
  <c r="L3209" i="4"/>
  <c r="M3209" i="4"/>
  <c r="N3209" i="4"/>
  <c r="O3209" i="4"/>
  <c r="P3209" i="4"/>
  <c r="Q3209" i="4"/>
  <c r="R3209" i="4"/>
  <c r="S3209" i="4"/>
  <c r="T3209" i="4"/>
  <c r="B3208" i="4"/>
  <c r="C3208" i="4"/>
  <c r="D3208" i="4"/>
  <c r="J3208" i="4"/>
  <c r="K3208" i="4"/>
  <c r="L3208" i="4"/>
  <c r="M3208" i="4"/>
  <c r="N3208" i="4"/>
  <c r="O3208" i="4"/>
  <c r="P3208" i="4"/>
  <c r="Q3208" i="4"/>
  <c r="R3208" i="4"/>
  <c r="S3208" i="4"/>
  <c r="T3208" i="4"/>
  <c r="B3207" i="4"/>
  <c r="C3207" i="4"/>
  <c r="D3207" i="4"/>
  <c r="J3207" i="4"/>
  <c r="K3207" i="4"/>
  <c r="L3207" i="4"/>
  <c r="M3207" i="4"/>
  <c r="N3207" i="4"/>
  <c r="O3207" i="4"/>
  <c r="P3207" i="4"/>
  <c r="Q3207" i="4"/>
  <c r="R3207" i="4"/>
  <c r="S3207" i="4"/>
  <c r="T3207" i="4"/>
  <c r="B3206" i="4"/>
  <c r="C3206" i="4"/>
  <c r="D3206" i="4"/>
  <c r="J3206" i="4"/>
  <c r="K3206" i="4"/>
  <c r="L3206" i="4"/>
  <c r="M3206" i="4"/>
  <c r="N3206" i="4"/>
  <c r="O3206" i="4"/>
  <c r="P3206" i="4"/>
  <c r="Q3206" i="4"/>
  <c r="R3206" i="4"/>
  <c r="S3206" i="4"/>
  <c r="T3206" i="4"/>
  <c r="B3205" i="4"/>
  <c r="C3205" i="4"/>
  <c r="D3205" i="4"/>
  <c r="J3205" i="4"/>
  <c r="K3205" i="4"/>
  <c r="L3205" i="4"/>
  <c r="M3205" i="4"/>
  <c r="N3205" i="4"/>
  <c r="O3205" i="4"/>
  <c r="P3205" i="4"/>
  <c r="Q3205" i="4"/>
  <c r="R3205" i="4"/>
  <c r="S3205" i="4"/>
  <c r="T3205" i="4"/>
  <c r="B3204" i="4"/>
  <c r="C3204" i="4"/>
  <c r="D3204" i="4"/>
  <c r="J3204" i="4"/>
  <c r="K3204" i="4"/>
  <c r="L3204" i="4"/>
  <c r="M3204" i="4"/>
  <c r="N3204" i="4"/>
  <c r="O3204" i="4"/>
  <c r="P3204" i="4"/>
  <c r="Q3204" i="4"/>
  <c r="R3204" i="4"/>
  <c r="S3204" i="4"/>
  <c r="T3204" i="4"/>
  <c r="B3203" i="4"/>
  <c r="C3203" i="4"/>
  <c r="D3203" i="4"/>
  <c r="J3203" i="4"/>
  <c r="K3203" i="4"/>
  <c r="L3203" i="4"/>
  <c r="M3203" i="4"/>
  <c r="N3203" i="4"/>
  <c r="O3203" i="4"/>
  <c r="P3203" i="4"/>
  <c r="Q3203" i="4"/>
  <c r="R3203" i="4"/>
  <c r="S3203" i="4"/>
  <c r="T3203" i="4"/>
  <c r="B3202" i="4"/>
  <c r="C3202" i="4"/>
  <c r="D3202" i="4"/>
  <c r="J3202" i="4"/>
  <c r="K3202" i="4"/>
  <c r="L3202" i="4"/>
  <c r="M3202" i="4"/>
  <c r="N3202" i="4"/>
  <c r="O3202" i="4"/>
  <c r="P3202" i="4"/>
  <c r="Q3202" i="4"/>
  <c r="R3202" i="4"/>
  <c r="S3202" i="4"/>
  <c r="T3202" i="4"/>
  <c r="B3201" i="4"/>
  <c r="C3201" i="4"/>
  <c r="D3201" i="4"/>
  <c r="J3201" i="4"/>
  <c r="K3201" i="4"/>
  <c r="L3201" i="4"/>
  <c r="M3201" i="4"/>
  <c r="N3201" i="4"/>
  <c r="O3201" i="4"/>
  <c r="P3201" i="4"/>
  <c r="Q3201" i="4"/>
  <c r="R3201" i="4"/>
  <c r="S3201" i="4"/>
  <c r="T3201" i="4"/>
  <c r="B3200" i="4"/>
  <c r="C3200" i="4"/>
  <c r="D3200" i="4"/>
  <c r="J3200" i="4"/>
  <c r="K3200" i="4"/>
  <c r="L3200" i="4"/>
  <c r="M3200" i="4"/>
  <c r="N3200" i="4"/>
  <c r="O3200" i="4"/>
  <c r="P3200" i="4"/>
  <c r="Q3200" i="4"/>
  <c r="R3200" i="4"/>
  <c r="S3200" i="4"/>
  <c r="T3200" i="4"/>
  <c r="B3199" i="4"/>
  <c r="C3199" i="4"/>
  <c r="D3199" i="4"/>
  <c r="J3199" i="4"/>
  <c r="K3199" i="4"/>
  <c r="L3199" i="4"/>
  <c r="M3199" i="4"/>
  <c r="N3199" i="4"/>
  <c r="O3199" i="4"/>
  <c r="P3199" i="4"/>
  <c r="Q3199" i="4"/>
  <c r="R3199" i="4"/>
  <c r="S3199" i="4"/>
  <c r="T3199" i="4"/>
  <c r="B3198" i="4"/>
  <c r="C3198" i="4"/>
  <c r="D3198" i="4"/>
  <c r="J3198" i="4"/>
  <c r="K3198" i="4"/>
  <c r="L3198" i="4"/>
  <c r="M3198" i="4"/>
  <c r="N3198" i="4"/>
  <c r="O3198" i="4"/>
  <c r="P3198" i="4"/>
  <c r="Q3198" i="4"/>
  <c r="R3198" i="4"/>
  <c r="S3198" i="4"/>
  <c r="T3198" i="4"/>
  <c r="B3197" i="4"/>
  <c r="C3197" i="4"/>
  <c r="D3197" i="4"/>
  <c r="J3197" i="4"/>
  <c r="K3197" i="4"/>
  <c r="L3197" i="4"/>
  <c r="M3197" i="4"/>
  <c r="N3197" i="4"/>
  <c r="O3197" i="4"/>
  <c r="P3197" i="4"/>
  <c r="Q3197" i="4"/>
  <c r="R3197" i="4"/>
  <c r="S3197" i="4"/>
  <c r="T3197" i="4"/>
  <c r="B3196" i="4"/>
  <c r="C3196" i="4"/>
  <c r="D3196" i="4"/>
  <c r="J3196" i="4"/>
  <c r="K3196" i="4"/>
  <c r="L3196" i="4"/>
  <c r="M3196" i="4"/>
  <c r="N3196" i="4"/>
  <c r="O3196" i="4"/>
  <c r="P3196" i="4"/>
  <c r="Q3196" i="4"/>
  <c r="R3196" i="4"/>
  <c r="S3196" i="4"/>
  <c r="T3196" i="4"/>
  <c r="B3195" i="4"/>
  <c r="C3195" i="4"/>
  <c r="D3195" i="4"/>
  <c r="J3195" i="4"/>
  <c r="K3195" i="4"/>
  <c r="L3195" i="4"/>
  <c r="M3195" i="4"/>
  <c r="N3195" i="4"/>
  <c r="O3195" i="4"/>
  <c r="P3195" i="4"/>
  <c r="Q3195" i="4"/>
  <c r="R3195" i="4"/>
  <c r="S3195" i="4"/>
  <c r="T3195" i="4"/>
  <c r="B3194" i="4"/>
  <c r="C3194" i="4"/>
  <c r="D3194" i="4"/>
  <c r="J3194" i="4"/>
  <c r="K3194" i="4"/>
  <c r="L3194" i="4"/>
  <c r="M3194" i="4"/>
  <c r="N3194" i="4"/>
  <c r="O3194" i="4"/>
  <c r="P3194" i="4"/>
  <c r="Q3194" i="4"/>
  <c r="R3194" i="4"/>
  <c r="S3194" i="4"/>
  <c r="T3194" i="4"/>
  <c r="B3193" i="4"/>
  <c r="C3193" i="4"/>
  <c r="D3193" i="4"/>
  <c r="J3193" i="4"/>
  <c r="K3193" i="4"/>
  <c r="L3193" i="4"/>
  <c r="M3193" i="4"/>
  <c r="N3193" i="4"/>
  <c r="O3193" i="4"/>
  <c r="P3193" i="4"/>
  <c r="Q3193" i="4"/>
  <c r="R3193" i="4"/>
  <c r="S3193" i="4"/>
  <c r="T3193" i="4"/>
  <c r="B3192" i="4"/>
  <c r="C3192" i="4"/>
  <c r="D3192" i="4"/>
  <c r="J3192" i="4"/>
  <c r="K3192" i="4"/>
  <c r="L3192" i="4"/>
  <c r="M3192" i="4"/>
  <c r="N3192" i="4"/>
  <c r="O3192" i="4"/>
  <c r="P3192" i="4"/>
  <c r="Q3192" i="4"/>
  <c r="R3192" i="4"/>
  <c r="S3192" i="4"/>
  <c r="T3192" i="4"/>
  <c r="B3191" i="4"/>
  <c r="C3191" i="4"/>
  <c r="D3191" i="4"/>
  <c r="J3191" i="4"/>
  <c r="K3191" i="4"/>
  <c r="L3191" i="4"/>
  <c r="M3191" i="4"/>
  <c r="N3191" i="4"/>
  <c r="O3191" i="4"/>
  <c r="P3191" i="4"/>
  <c r="Q3191" i="4"/>
  <c r="R3191" i="4"/>
  <c r="S3191" i="4"/>
  <c r="T3191" i="4"/>
  <c r="B3190" i="4"/>
  <c r="C3190" i="4"/>
  <c r="D3190" i="4"/>
  <c r="J3190" i="4"/>
  <c r="K3190" i="4"/>
  <c r="L3190" i="4"/>
  <c r="M3190" i="4"/>
  <c r="N3190" i="4"/>
  <c r="O3190" i="4"/>
  <c r="P3190" i="4"/>
  <c r="Q3190" i="4"/>
  <c r="R3190" i="4"/>
  <c r="S3190" i="4"/>
  <c r="T3190" i="4"/>
  <c r="B3189" i="4"/>
  <c r="C3189" i="4"/>
  <c r="D3189" i="4"/>
  <c r="J3189" i="4"/>
  <c r="K3189" i="4"/>
  <c r="L3189" i="4"/>
  <c r="M3189" i="4"/>
  <c r="N3189" i="4"/>
  <c r="O3189" i="4"/>
  <c r="P3189" i="4"/>
  <c r="Q3189" i="4"/>
  <c r="R3189" i="4"/>
  <c r="S3189" i="4"/>
  <c r="T3189" i="4"/>
  <c r="B3188" i="4"/>
  <c r="C3188" i="4"/>
  <c r="D3188" i="4"/>
  <c r="J3188" i="4"/>
  <c r="K3188" i="4"/>
  <c r="L3188" i="4"/>
  <c r="M3188" i="4"/>
  <c r="N3188" i="4"/>
  <c r="O3188" i="4"/>
  <c r="P3188" i="4"/>
  <c r="Q3188" i="4"/>
  <c r="R3188" i="4"/>
  <c r="S3188" i="4"/>
  <c r="T3188" i="4"/>
  <c r="B3187" i="4"/>
  <c r="C3187" i="4"/>
  <c r="D3187" i="4"/>
  <c r="J3187" i="4"/>
  <c r="K3187" i="4"/>
  <c r="L3187" i="4"/>
  <c r="M3187" i="4"/>
  <c r="N3187" i="4"/>
  <c r="O3187" i="4"/>
  <c r="P3187" i="4"/>
  <c r="Q3187" i="4"/>
  <c r="R3187" i="4"/>
  <c r="S3187" i="4"/>
  <c r="T3187" i="4"/>
  <c r="B3186" i="4"/>
  <c r="C3186" i="4"/>
  <c r="D3186" i="4"/>
  <c r="J3186" i="4"/>
  <c r="K3186" i="4"/>
  <c r="L3186" i="4"/>
  <c r="M3186" i="4"/>
  <c r="N3186" i="4"/>
  <c r="O3186" i="4"/>
  <c r="P3186" i="4"/>
  <c r="Q3186" i="4"/>
  <c r="R3186" i="4"/>
  <c r="S3186" i="4"/>
  <c r="T3186" i="4"/>
  <c r="B3185" i="4"/>
  <c r="C3185" i="4"/>
  <c r="D3185" i="4"/>
  <c r="J3185" i="4"/>
  <c r="K3185" i="4"/>
  <c r="L3185" i="4"/>
  <c r="M3185" i="4"/>
  <c r="N3185" i="4"/>
  <c r="O3185" i="4"/>
  <c r="P3185" i="4"/>
  <c r="Q3185" i="4"/>
  <c r="R3185" i="4"/>
  <c r="S3185" i="4"/>
  <c r="T3185" i="4"/>
  <c r="B3184" i="4"/>
  <c r="C3184" i="4"/>
  <c r="D3184" i="4"/>
  <c r="J3184" i="4"/>
  <c r="K3184" i="4"/>
  <c r="L3184" i="4"/>
  <c r="M3184" i="4"/>
  <c r="N3184" i="4"/>
  <c r="O3184" i="4"/>
  <c r="P3184" i="4"/>
  <c r="Q3184" i="4"/>
  <c r="R3184" i="4"/>
  <c r="S3184" i="4"/>
  <c r="T3184" i="4"/>
  <c r="B3183" i="4"/>
  <c r="C3183" i="4"/>
  <c r="D3183" i="4"/>
  <c r="J3183" i="4"/>
  <c r="K3183" i="4"/>
  <c r="L3183" i="4"/>
  <c r="M3183" i="4"/>
  <c r="N3183" i="4"/>
  <c r="O3183" i="4"/>
  <c r="P3183" i="4"/>
  <c r="Q3183" i="4"/>
  <c r="R3183" i="4"/>
  <c r="S3183" i="4"/>
  <c r="T3183" i="4"/>
  <c r="B3182" i="4"/>
  <c r="C3182" i="4"/>
  <c r="D3182" i="4"/>
  <c r="J3182" i="4"/>
  <c r="K3182" i="4"/>
  <c r="L3182" i="4"/>
  <c r="M3182" i="4"/>
  <c r="N3182" i="4"/>
  <c r="O3182" i="4"/>
  <c r="P3182" i="4"/>
  <c r="Q3182" i="4"/>
  <c r="R3182" i="4"/>
  <c r="S3182" i="4"/>
  <c r="T3182" i="4"/>
  <c r="B3181" i="4"/>
  <c r="C3181" i="4"/>
  <c r="D3181" i="4"/>
  <c r="J3181" i="4"/>
  <c r="K3181" i="4"/>
  <c r="L3181" i="4"/>
  <c r="M3181" i="4"/>
  <c r="N3181" i="4"/>
  <c r="O3181" i="4"/>
  <c r="P3181" i="4"/>
  <c r="Q3181" i="4"/>
  <c r="R3181" i="4"/>
  <c r="S3181" i="4"/>
  <c r="T3181" i="4"/>
  <c r="B3180" i="4"/>
  <c r="C3180" i="4"/>
  <c r="D3180" i="4"/>
  <c r="J3180" i="4"/>
  <c r="K3180" i="4"/>
  <c r="L3180" i="4"/>
  <c r="M3180" i="4"/>
  <c r="N3180" i="4"/>
  <c r="O3180" i="4"/>
  <c r="P3180" i="4"/>
  <c r="Q3180" i="4"/>
  <c r="R3180" i="4"/>
  <c r="S3180" i="4"/>
  <c r="T3180" i="4"/>
  <c r="B3179" i="4"/>
  <c r="C3179" i="4"/>
  <c r="D3179" i="4"/>
  <c r="J3179" i="4"/>
  <c r="K3179" i="4"/>
  <c r="L3179" i="4"/>
  <c r="M3179" i="4"/>
  <c r="N3179" i="4"/>
  <c r="O3179" i="4"/>
  <c r="P3179" i="4"/>
  <c r="Q3179" i="4"/>
  <c r="R3179" i="4"/>
  <c r="S3179" i="4"/>
  <c r="T3179" i="4"/>
  <c r="B3178" i="4"/>
  <c r="C3178" i="4"/>
  <c r="D3178" i="4"/>
  <c r="J3178" i="4"/>
  <c r="K3178" i="4"/>
  <c r="L3178" i="4"/>
  <c r="M3178" i="4"/>
  <c r="N3178" i="4"/>
  <c r="O3178" i="4"/>
  <c r="P3178" i="4"/>
  <c r="Q3178" i="4"/>
  <c r="R3178" i="4"/>
  <c r="S3178" i="4"/>
  <c r="T3178" i="4"/>
  <c r="B3177" i="4"/>
  <c r="C3177" i="4"/>
  <c r="D3177" i="4"/>
  <c r="J3177" i="4"/>
  <c r="K3177" i="4"/>
  <c r="L3177" i="4"/>
  <c r="M3177" i="4"/>
  <c r="N3177" i="4"/>
  <c r="O3177" i="4"/>
  <c r="P3177" i="4"/>
  <c r="Q3177" i="4"/>
  <c r="R3177" i="4"/>
  <c r="S3177" i="4"/>
  <c r="T3177" i="4"/>
  <c r="B3176" i="4"/>
  <c r="C3176" i="4"/>
  <c r="D3176" i="4"/>
  <c r="J3176" i="4"/>
  <c r="K3176" i="4"/>
  <c r="L3176" i="4"/>
  <c r="M3176" i="4"/>
  <c r="N3176" i="4"/>
  <c r="O3176" i="4"/>
  <c r="P3176" i="4"/>
  <c r="Q3176" i="4"/>
  <c r="R3176" i="4"/>
  <c r="S3176" i="4"/>
  <c r="T3176" i="4"/>
  <c r="B3175" i="4"/>
  <c r="C3175" i="4"/>
  <c r="D3175" i="4"/>
  <c r="J3175" i="4"/>
  <c r="K3175" i="4"/>
  <c r="L3175" i="4"/>
  <c r="M3175" i="4"/>
  <c r="N3175" i="4"/>
  <c r="O3175" i="4"/>
  <c r="P3175" i="4"/>
  <c r="Q3175" i="4"/>
  <c r="R3175" i="4"/>
  <c r="S3175" i="4"/>
  <c r="T3175" i="4"/>
  <c r="B3174" i="4"/>
  <c r="C3174" i="4"/>
  <c r="D3174" i="4"/>
  <c r="J3174" i="4"/>
  <c r="K3174" i="4"/>
  <c r="L3174" i="4"/>
  <c r="M3174" i="4"/>
  <c r="N3174" i="4"/>
  <c r="O3174" i="4"/>
  <c r="P3174" i="4"/>
  <c r="Q3174" i="4"/>
  <c r="R3174" i="4"/>
  <c r="S3174" i="4"/>
  <c r="T3174" i="4"/>
  <c r="B3173" i="4"/>
  <c r="C3173" i="4"/>
  <c r="D3173" i="4"/>
  <c r="J3173" i="4"/>
  <c r="K3173" i="4"/>
  <c r="L3173" i="4"/>
  <c r="M3173" i="4"/>
  <c r="N3173" i="4"/>
  <c r="O3173" i="4"/>
  <c r="P3173" i="4"/>
  <c r="Q3173" i="4"/>
  <c r="R3173" i="4"/>
  <c r="S3173" i="4"/>
  <c r="T3173" i="4"/>
  <c r="B3172" i="4"/>
  <c r="C3172" i="4"/>
  <c r="D3172" i="4"/>
  <c r="J3172" i="4"/>
  <c r="K3172" i="4"/>
  <c r="L3172" i="4"/>
  <c r="M3172" i="4"/>
  <c r="N3172" i="4"/>
  <c r="O3172" i="4"/>
  <c r="P3172" i="4"/>
  <c r="Q3172" i="4"/>
  <c r="R3172" i="4"/>
  <c r="S3172" i="4"/>
  <c r="T3172" i="4"/>
  <c r="B3171" i="4"/>
  <c r="C3171" i="4"/>
  <c r="D3171" i="4"/>
  <c r="J3171" i="4"/>
  <c r="K3171" i="4"/>
  <c r="L3171" i="4"/>
  <c r="M3171" i="4"/>
  <c r="N3171" i="4"/>
  <c r="O3171" i="4"/>
  <c r="P3171" i="4"/>
  <c r="Q3171" i="4"/>
  <c r="R3171" i="4"/>
  <c r="S3171" i="4"/>
  <c r="T3171" i="4"/>
  <c r="B3170" i="4"/>
  <c r="C3170" i="4"/>
  <c r="D3170" i="4"/>
  <c r="J3170" i="4"/>
  <c r="K3170" i="4"/>
  <c r="L3170" i="4"/>
  <c r="M3170" i="4"/>
  <c r="N3170" i="4"/>
  <c r="O3170" i="4"/>
  <c r="P3170" i="4"/>
  <c r="Q3170" i="4"/>
  <c r="R3170" i="4"/>
  <c r="S3170" i="4"/>
  <c r="T3170" i="4"/>
  <c r="B3169" i="4"/>
  <c r="C3169" i="4"/>
  <c r="D3169" i="4"/>
  <c r="J3169" i="4"/>
  <c r="K3169" i="4"/>
  <c r="L3169" i="4"/>
  <c r="M3169" i="4"/>
  <c r="N3169" i="4"/>
  <c r="O3169" i="4"/>
  <c r="P3169" i="4"/>
  <c r="Q3169" i="4"/>
  <c r="R3169" i="4"/>
  <c r="S3169" i="4"/>
  <c r="T3169" i="4"/>
  <c r="B3168" i="4"/>
  <c r="C3168" i="4"/>
  <c r="D3168" i="4"/>
  <c r="J3168" i="4"/>
  <c r="K3168" i="4"/>
  <c r="L3168" i="4"/>
  <c r="M3168" i="4"/>
  <c r="N3168" i="4"/>
  <c r="O3168" i="4"/>
  <c r="P3168" i="4"/>
  <c r="Q3168" i="4"/>
  <c r="R3168" i="4"/>
  <c r="S3168" i="4"/>
  <c r="T3168" i="4"/>
  <c r="B3167" i="4"/>
  <c r="C3167" i="4"/>
  <c r="D3167" i="4"/>
  <c r="J3167" i="4"/>
  <c r="K3167" i="4"/>
  <c r="L3167" i="4"/>
  <c r="M3167" i="4"/>
  <c r="N3167" i="4"/>
  <c r="O3167" i="4"/>
  <c r="P3167" i="4"/>
  <c r="Q3167" i="4"/>
  <c r="R3167" i="4"/>
  <c r="S3167" i="4"/>
  <c r="T3167" i="4"/>
  <c r="B3166" i="4"/>
  <c r="C3166" i="4"/>
  <c r="D3166" i="4"/>
  <c r="J3166" i="4"/>
  <c r="K3166" i="4"/>
  <c r="L3166" i="4"/>
  <c r="M3166" i="4"/>
  <c r="N3166" i="4"/>
  <c r="O3166" i="4"/>
  <c r="P3166" i="4"/>
  <c r="Q3166" i="4"/>
  <c r="R3166" i="4"/>
  <c r="S3166" i="4"/>
  <c r="T3166" i="4"/>
  <c r="B3165" i="4"/>
  <c r="C3165" i="4"/>
  <c r="D3165" i="4"/>
  <c r="J3165" i="4"/>
  <c r="K3165" i="4"/>
  <c r="L3165" i="4"/>
  <c r="M3165" i="4"/>
  <c r="N3165" i="4"/>
  <c r="O3165" i="4"/>
  <c r="P3165" i="4"/>
  <c r="Q3165" i="4"/>
  <c r="R3165" i="4"/>
  <c r="S3165" i="4"/>
  <c r="T3165" i="4"/>
  <c r="B3164" i="4"/>
  <c r="C3164" i="4"/>
  <c r="D3164" i="4"/>
  <c r="J3164" i="4"/>
  <c r="K3164" i="4"/>
  <c r="L3164" i="4"/>
  <c r="M3164" i="4"/>
  <c r="N3164" i="4"/>
  <c r="O3164" i="4"/>
  <c r="P3164" i="4"/>
  <c r="Q3164" i="4"/>
  <c r="R3164" i="4"/>
  <c r="S3164" i="4"/>
  <c r="T3164" i="4"/>
  <c r="B3163" i="4"/>
  <c r="C3163" i="4"/>
  <c r="D3163" i="4"/>
  <c r="J3163" i="4"/>
  <c r="K3163" i="4"/>
  <c r="L3163" i="4"/>
  <c r="M3163" i="4"/>
  <c r="N3163" i="4"/>
  <c r="O3163" i="4"/>
  <c r="P3163" i="4"/>
  <c r="Q3163" i="4"/>
  <c r="R3163" i="4"/>
  <c r="S3163" i="4"/>
  <c r="T3163" i="4"/>
  <c r="B3162" i="4"/>
  <c r="C3162" i="4"/>
  <c r="D3162" i="4"/>
  <c r="J3162" i="4"/>
  <c r="K3162" i="4"/>
  <c r="L3162" i="4"/>
  <c r="M3162" i="4"/>
  <c r="N3162" i="4"/>
  <c r="O3162" i="4"/>
  <c r="P3162" i="4"/>
  <c r="Q3162" i="4"/>
  <c r="R3162" i="4"/>
  <c r="S3162" i="4"/>
  <c r="T3162" i="4"/>
  <c r="B3161" i="4"/>
  <c r="C3161" i="4"/>
  <c r="D3161" i="4"/>
  <c r="J3161" i="4"/>
  <c r="K3161" i="4"/>
  <c r="L3161" i="4"/>
  <c r="M3161" i="4"/>
  <c r="N3161" i="4"/>
  <c r="O3161" i="4"/>
  <c r="P3161" i="4"/>
  <c r="Q3161" i="4"/>
  <c r="R3161" i="4"/>
  <c r="S3161" i="4"/>
  <c r="T3161" i="4"/>
  <c r="B3160" i="4"/>
  <c r="C3160" i="4"/>
  <c r="D3160" i="4"/>
  <c r="J3160" i="4"/>
  <c r="K3160" i="4"/>
  <c r="L3160" i="4"/>
  <c r="M3160" i="4"/>
  <c r="N3160" i="4"/>
  <c r="O3160" i="4"/>
  <c r="P3160" i="4"/>
  <c r="Q3160" i="4"/>
  <c r="R3160" i="4"/>
  <c r="S3160" i="4"/>
  <c r="T3160" i="4"/>
  <c r="B3159" i="4"/>
  <c r="C3159" i="4"/>
  <c r="D3159" i="4"/>
  <c r="J3159" i="4"/>
  <c r="K3159" i="4"/>
  <c r="L3159" i="4"/>
  <c r="M3159" i="4"/>
  <c r="N3159" i="4"/>
  <c r="O3159" i="4"/>
  <c r="P3159" i="4"/>
  <c r="Q3159" i="4"/>
  <c r="R3159" i="4"/>
  <c r="S3159" i="4"/>
  <c r="T3159" i="4"/>
  <c r="B3158" i="4"/>
  <c r="C3158" i="4"/>
  <c r="D3158" i="4"/>
  <c r="J3158" i="4"/>
  <c r="K3158" i="4"/>
  <c r="L3158" i="4"/>
  <c r="M3158" i="4"/>
  <c r="N3158" i="4"/>
  <c r="O3158" i="4"/>
  <c r="P3158" i="4"/>
  <c r="Q3158" i="4"/>
  <c r="R3158" i="4"/>
  <c r="S3158" i="4"/>
  <c r="T3158" i="4"/>
  <c r="B3157" i="4"/>
  <c r="C3157" i="4"/>
  <c r="D3157" i="4"/>
  <c r="J3157" i="4"/>
  <c r="K3157" i="4"/>
  <c r="L3157" i="4"/>
  <c r="M3157" i="4"/>
  <c r="N3157" i="4"/>
  <c r="O3157" i="4"/>
  <c r="P3157" i="4"/>
  <c r="Q3157" i="4"/>
  <c r="R3157" i="4"/>
  <c r="S3157" i="4"/>
  <c r="T3157" i="4"/>
  <c r="B3156" i="4"/>
  <c r="C3156" i="4"/>
  <c r="D3156" i="4"/>
  <c r="J3156" i="4"/>
  <c r="K3156" i="4"/>
  <c r="L3156" i="4"/>
  <c r="M3156" i="4"/>
  <c r="N3156" i="4"/>
  <c r="O3156" i="4"/>
  <c r="P3156" i="4"/>
  <c r="Q3156" i="4"/>
  <c r="R3156" i="4"/>
  <c r="S3156" i="4"/>
  <c r="T3156" i="4"/>
  <c r="B3155" i="4"/>
  <c r="C3155" i="4"/>
  <c r="D3155" i="4"/>
  <c r="J3155" i="4"/>
  <c r="K3155" i="4"/>
  <c r="L3155" i="4"/>
  <c r="M3155" i="4"/>
  <c r="N3155" i="4"/>
  <c r="O3155" i="4"/>
  <c r="P3155" i="4"/>
  <c r="Q3155" i="4"/>
  <c r="R3155" i="4"/>
  <c r="S3155" i="4"/>
  <c r="T3155" i="4"/>
  <c r="B3154" i="4"/>
  <c r="C3154" i="4"/>
  <c r="D3154" i="4"/>
  <c r="J3154" i="4"/>
  <c r="K3154" i="4"/>
  <c r="L3154" i="4"/>
  <c r="M3154" i="4"/>
  <c r="N3154" i="4"/>
  <c r="O3154" i="4"/>
  <c r="P3154" i="4"/>
  <c r="Q3154" i="4"/>
  <c r="R3154" i="4"/>
  <c r="S3154" i="4"/>
  <c r="T3154" i="4"/>
  <c r="B3153" i="4"/>
  <c r="C3153" i="4"/>
  <c r="D3153" i="4"/>
  <c r="J3153" i="4"/>
  <c r="K3153" i="4"/>
  <c r="L3153" i="4"/>
  <c r="M3153" i="4"/>
  <c r="N3153" i="4"/>
  <c r="O3153" i="4"/>
  <c r="P3153" i="4"/>
  <c r="Q3153" i="4"/>
  <c r="R3153" i="4"/>
  <c r="S3153" i="4"/>
  <c r="T3153" i="4"/>
  <c r="B3152" i="4"/>
  <c r="C3152" i="4"/>
  <c r="D3152" i="4"/>
  <c r="J3152" i="4"/>
  <c r="K3152" i="4"/>
  <c r="L3152" i="4"/>
  <c r="M3152" i="4"/>
  <c r="N3152" i="4"/>
  <c r="O3152" i="4"/>
  <c r="P3152" i="4"/>
  <c r="Q3152" i="4"/>
  <c r="R3152" i="4"/>
  <c r="S3152" i="4"/>
  <c r="T3152" i="4"/>
  <c r="B3151" i="4"/>
  <c r="C3151" i="4"/>
  <c r="D3151" i="4"/>
  <c r="J3151" i="4"/>
  <c r="K3151" i="4"/>
  <c r="L3151" i="4"/>
  <c r="M3151" i="4"/>
  <c r="N3151" i="4"/>
  <c r="O3151" i="4"/>
  <c r="P3151" i="4"/>
  <c r="Q3151" i="4"/>
  <c r="R3151" i="4"/>
  <c r="S3151" i="4"/>
  <c r="T3151" i="4"/>
  <c r="B3150" i="4"/>
  <c r="C3150" i="4"/>
  <c r="D3150" i="4"/>
  <c r="J3150" i="4"/>
  <c r="K3150" i="4"/>
  <c r="L3150" i="4"/>
  <c r="M3150" i="4"/>
  <c r="N3150" i="4"/>
  <c r="O3150" i="4"/>
  <c r="P3150" i="4"/>
  <c r="Q3150" i="4"/>
  <c r="R3150" i="4"/>
  <c r="S3150" i="4"/>
  <c r="T3150" i="4"/>
  <c r="B3149" i="4"/>
  <c r="C3149" i="4"/>
  <c r="D3149" i="4"/>
  <c r="J3149" i="4"/>
  <c r="K3149" i="4"/>
  <c r="L3149" i="4"/>
  <c r="M3149" i="4"/>
  <c r="N3149" i="4"/>
  <c r="O3149" i="4"/>
  <c r="P3149" i="4"/>
  <c r="Q3149" i="4"/>
  <c r="R3149" i="4"/>
  <c r="S3149" i="4"/>
  <c r="T3149" i="4"/>
  <c r="B3148" i="4"/>
  <c r="C3148" i="4"/>
  <c r="D3148" i="4"/>
  <c r="J3148" i="4"/>
  <c r="K3148" i="4"/>
  <c r="L3148" i="4"/>
  <c r="M3148" i="4"/>
  <c r="N3148" i="4"/>
  <c r="O3148" i="4"/>
  <c r="P3148" i="4"/>
  <c r="Q3148" i="4"/>
  <c r="R3148" i="4"/>
  <c r="S3148" i="4"/>
  <c r="T3148" i="4"/>
  <c r="B3147" i="4"/>
  <c r="C3147" i="4"/>
  <c r="D3147" i="4"/>
  <c r="J3147" i="4"/>
  <c r="K3147" i="4"/>
  <c r="L3147" i="4"/>
  <c r="M3147" i="4"/>
  <c r="N3147" i="4"/>
  <c r="O3147" i="4"/>
  <c r="P3147" i="4"/>
  <c r="Q3147" i="4"/>
  <c r="R3147" i="4"/>
  <c r="S3147" i="4"/>
  <c r="T3147" i="4"/>
  <c r="B3146" i="4"/>
  <c r="C3146" i="4"/>
  <c r="D3146" i="4"/>
  <c r="J3146" i="4"/>
  <c r="K3146" i="4"/>
  <c r="L3146" i="4"/>
  <c r="M3146" i="4"/>
  <c r="N3146" i="4"/>
  <c r="O3146" i="4"/>
  <c r="P3146" i="4"/>
  <c r="Q3146" i="4"/>
  <c r="R3146" i="4"/>
  <c r="S3146" i="4"/>
  <c r="T3146" i="4"/>
  <c r="B3145" i="4"/>
  <c r="C3145" i="4"/>
  <c r="D3145" i="4"/>
  <c r="J3145" i="4"/>
  <c r="K3145" i="4"/>
  <c r="L3145" i="4"/>
  <c r="M3145" i="4"/>
  <c r="N3145" i="4"/>
  <c r="O3145" i="4"/>
  <c r="P3145" i="4"/>
  <c r="Q3145" i="4"/>
  <c r="R3145" i="4"/>
  <c r="S3145" i="4"/>
  <c r="T3145" i="4"/>
  <c r="B3144" i="4"/>
  <c r="C3144" i="4"/>
  <c r="D3144" i="4"/>
  <c r="J3144" i="4"/>
  <c r="K3144" i="4"/>
  <c r="L3144" i="4"/>
  <c r="M3144" i="4"/>
  <c r="N3144" i="4"/>
  <c r="O3144" i="4"/>
  <c r="P3144" i="4"/>
  <c r="Q3144" i="4"/>
  <c r="R3144" i="4"/>
  <c r="S3144" i="4"/>
  <c r="T3144" i="4"/>
  <c r="B3143" i="4"/>
  <c r="C3143" i="4"/>
  <c r="D3143" i="4"/>
  <c r="J3143" i="4"/>
  <c r="K3143" i="4"/>
  <c r="L3143" i="4"/>
  <c r="M3143" i="4"/>
  <c r="N3143" i="4"/>
  <c r="O3143" i="4"/>
  <c r="P3143" i="4"/>
  <c r="Q3143" i="4"/>
  <c r="R3143" i="4"/>
  <c r="S3143" i="4"/>
  <c r="T3143" i="4"/>
  <c r="B3142" i="4"/>
  <c r="C3142" i="4"/>
  <c r="D3142" i="4"/>
  <c r="J3142" i="4"/>
  <c r="K3142" i="4"/>
  <c r="L3142" i="4"/>
  <c r="M3142" i="4"/>
  <c r="N3142" i="4"/>
  <c r="O3142" i="4"/>
  <c r="P3142" i="4"/>
  <c r="Q3142" i="4"/>
  <c r="R3142" i="4"/>
  <c r="S3142" i="4"/>
  <c r="T3142" i="4"/>
  <c r="B3141" i="4"/>
  <c r="C3141" i="4"/>
  <c r="D3141" i="4"/>
  <c r="J3141" i="4"/>
  <c r="K3141" i="4"/>
  <c r="L3141" i="4"/>
  <c r="M3141" i="4"/>
  <c r="N3141" i="4"/>
  <c r="O3141" i="4"/>
  <c r="P3141" i="4"/>
  <c r="Q3141" i="4"/>
  <c r="R3141" i="4"/>
  <c r="S3141" i="4"/>
  <c r="T3141" i="4"/>
  <c r="B3140" i="4"/>
  <c r="C3140" i="4"/>
  <c r="D3140" i="4"/>
  <c r="J3140" i="4"/>
  <c r="K3140" i="4"/>
  <c r="L3140" i="4"/>
  <c r="M3140" i="4"/>
  <c r="N3140" i="4"/>
  <c r="O3140" i="4"/>
  <c r="P3140" i="4"/>
  <c r="Q3140" i="4"/>
  <c r="R3140" i="4"/>
  <c r="S3140" i="4"/>
  <c r="T3140" i="4"/>
  <c r="B3139" i="4"/>
  <c r="C3139" i="4"/>
  <c r="D3139" i="4"/>
  <c r="J3139" i="4"/>
  <c r="K3139" i="4"/>
  <c r="L3139" i="4"/>
  <c r="M3139" i="4"/>
  <c r="N3139" i="4"/>
  <c r="O3139" i="4"/>
  <c r="P3139" i="4"/>
  <c r="Q3139" i="4"/>
  <c r="R3139" i="4"/>
  <c r="S3139" i="4"/>
  <c r="T3139" i="4"/>
  <c r="B3138" i="4"/>
  <c r="C3138" i="4"/>
  <c r="D3138" i="4"/>
  <c r="J3138" i="4"/>
  <c r="K3138" i="4"/>
  <c r="L3138" i="4"/>
  <c r="M3138" i="4"/>
  <c r="N3138" i="4"/>
  <c r="O3138" i="4"/>
  <c r="P3138" i="4"/>
  <c r="Q3138" i="4"/>
  <c r="R3138" i="4"/>
  <c r="S3138" i="4"/>
  <c r="T3138" i="4"/>
  <c r="B3137" i="4"/>
  <c r="C3137" i="4"/>
  <c r="D3137" i="4"/>
  <c r="J3137" i="4"/>
  <c r="K3137" i="4"/>
  <c r="L3137" i="4"/>
  <c r="M3137" i="4"/>
  <c r="N3137" i="4"/>
  <c r="O3137" i="4"/>
  <c r="P3137" i="4"/>
  <c r="Q3137" i="4"/>
  <c r="R3137" i="4"/>
  <c r="S3137" i="4"/>
  <c r="T3137" i="4"/>
  <c r="B3136" i="4"/>
  <c r="C3136" i="4"/>
  <c r="D3136" i="4"/>
  <c r="J3136" i="4"/>
  <c r="K3136" i="4"/>
  <c r="L3136" i="4"/>
  <c r="M3136" i="4"/>
  <c r="N3136" i="4"/>
  <c r="O3136" i="4"/>
  <c r="P3136" i="4"/>
  <c r="Q3136" i="4"/>
  <c r="R3136" i="4"/>
  <c r="S3136" i="4"/>
  <c r="T3136" i="4"/>
  <c r="B3135" i="4"/>
  <c r="C3135" i="4"/>
  <c r="D3135" i="4"/>
  <c r="J3135" i="4"/>
  <c r="K3135" i="4"/>
  <c r="L3135" i="4"/>
  <c r="M3135" i="4"/>
  <c r="N3135" i="4"/>
  <c r="O3135" i="4"/>
  <c r="P3135" i="4"/>
  <c r="Q3135" i="4"/>
  <c r="R3135" i="4"/>
  <c r="S3135" i="4"/>
  <c r="T3135" i="4"/>
  <c r="B3134" i="4"/>
  <c r="C3134" i="4"/>
  <c r="D3134" i="4"/>
  <c r="J3134" i="4"/>
  <c r="K3134" i="4"/>
  <c r="L3134" i="4"/>
  <c r="M3134" i="4"/>
  <c r="N3134" i="4"/>
  <c r="O3134" i="4"/>
  <c r="P3134" i="4"/>
  <c r="Q3134" i="4"/>
  <c r="R3134" i="4"/>
  <c r="S3134" i="4"/>
  <c r="T3134" i="4"/>
  <c r="B3133" i="4"/>
  <c r="C3133" i="4"/>
  <c r="D3133" i="4"/>
  <c r="J3133" i="4"/>
  <c r="K3133" i="4"/>
  <c r="L3133" i="4"/>
  <c r="M3133" i="4"/>
  <c r="N3133" i="4"/>
  <c r="O3133" i="4"/>
  <c r="P3133" i="4"/>
  <c r="Q3133" i="4"/>
  <c r="R3133" i="4"/>
  <c r="S3133" i="4"/>
  <c r="T3133" i="4"/>
  <c r="B3132" i="4"/>
  <c r="C3132" i="4"/>
  <c r="D3132" i="4"/>
  <c r="J3132" i="4"/>
  <c r="K3132" i="4"/>
  <c r="L3132" i="4"/>
  <c r="M3132" i="4"/>
  <c r="N3132" i="4"/>
  <c r="O3132" i="4"/>
  <c r="P3132" i="4"/>
  <c r="Q3132" i="4"/>
  <c r="R3132" i="4"/>
  <c r="S3132" i="4"/>
  <c r="T3132" i="4"/>
  <c r="B3131" i="4"/>
  <c r="C3131" i="4"/>
  <c r="D3131" i="4"/>
  <c r="J3131" i="4"/>
  <c r="K3131" i="4"/>
  <c r="L3131" i="4"/>
  <c r="M3131" i="4"/>
  <c r="N3131" i="4"/>
  <c r="O3131" i="4"/>
  <c r="P3131" i="4"/>
  <c r="Q3131" i="4"/>
  <c r="R3131" i="4"/>
  <c r="S3131" i="4"/>
  <c r="T3131" i="4"/>
  <c r="B3130" i="4"/>
  <c r="C3130" i="4"/>
  <c r="D3130" i="4"/>
  <c r="J3130" i="4"/>
  <c r="K3130" i="4"/>
  <c r="L3130" i="4"/>
  <c r="M3130" i="4"/>
  <c r="N3130" i="4"/>
  <c r="O3130" i="4"/>
  <c r="P3130" i="4"/>
  <c r="Q3130" i="4"/>
  <c r="R3130" i="4"/>
  <c r="S3130" i="4"/>
  <c r="T3130" i="4"/>
  <c r="B3129" i="4"/>
  <c r="C3129" i="4"/>
  <c r="D3129" i="4"/>
  <c r="J3129" i="4"/>
  <c r="K3129" i="4"/>
  <c r="L3129" i="4"/>
  <c r="M3129" i="4"/>
  <c r="N3129" i="4"/>
  <c r="O3129" i="4"/>
  <c r="P3129" i="4"/>
  <c r="Q3129" i="4"/>
  <c r="R3129" i="4"/>
  <c r="S3129" i="4"/>
  <c r="T3129" i="4"/>
  <c r="B3128" i="4"/>
  <c r="C3128" i="4"/>
  <c r="D3128" i="4"/>
  <c r="J3128" i="4"/>
  <c r="K3128" i="4"/>
  <c r="L3128" i="4"/>
  <c r="M3128" i="4"/>
  <c r="N3128" i="4"/>
  <c r="O3128" i="4"/>
  <c r="P3128" i="4"/>
  <c r="Q3128" i="4"/>
  <c r="R3128" i="4"/>
  <c r="S3128" i="4"/>
  <c r="T3128" i="4"/>
  <c r="B3127" i="4"/>
  <c r="C3127" i="4"/>
  <c r="D3127" i="4"/>
  <c r="J3127" i="4"/>
  <c r="K3127" i="4"/>
  <c r="L3127" i="4"/>
  <c r="M3127" i="4"/>
  <c r="N3127" i="4"/>
  <c r="O3127" i="4"/>
  <c r="P3127" i="4"/>
  <c r="Q3127" i="4"/>
  <c r="R3127" i="4"/>
  <c r="S3127" i="4"/>
  <c r="T3127" i="4"/>
  <c r="B3126" i="4"/>
  <c r="C3126" i="4"/>
  <c r="D3126" i="4"/>
  <c r="J3126" i="4"/>
  <c r="K3126" i="4"/>
  <c r="L3126" i="4"/>
  <c r="M3126" i="4"/>
  <c r="N3126" i="4"/>
  <c r="O3126" i="4"/>
  <c r="P3126" i="4"/>
  <c r="Q3126" i="4"/>
  <c r="R3126" i="4"/>
  <c r="S3126" i="4"/>
  <c r="T3126" i="4"/>
  <c r="B3125" i="4"/>
  <c r="C3125" i="4"/>
  <c r="D3125" i="4"/>
  <c r="J3125" i="4"/>
  <c r="K3125" i="4"/>
  <c r="L3125" i="4"/>
  <c r="M3125" i="4"/>
  <c r="N3125" i="4"/>
  <c r="O3125" i="4"/>
  <c r="P3125" i="4"/>
  <c r="Q3125" i="4"/>
  <c r="R3125" i="4"/>
  <c r="S3125" i="4"/>
  <c r="T3125" i="4"/>
  <c r="B3124" i="4"/>
  <c r="C3124" i="4"/>
  <c r="D3124" i="4"/>
  <c r="J3124" i="4"/>
  <c r="K3124" i="4"/>
  <c r="L3124" i="4"/>
  <c r="M3124" i="4"/>
  <c r="N3124" i="4"/>
  <c r="O3124" i="4"/>
  <c r="P3124" i="4"/>
  <c r="Q3124" i="4"/>
  <c r="R3124" i="4"/>
  <c r="S3124" i="4"/>
  <c r="T3124" i="4"/>
  <c r="B3123" i="4"/>
  <c r="C3123" i="4"/>
  <c r="D3123" i="4"/>
  <c r="J3123" i="4"/>
  <c r="K3123" i="4"/>
  <c r="L3123" i="4"/>
  <c r="M3123" i="4"/>
  <c r="N3123" i="4"/>
  <c r="O3123" i="4"/>
  <c r="P3123" i="4"/>
  <c r="Q3123" i="4"/>
  <c r="R3123" i="4"/>
  <c r="S3123" i="4"/>
  <c r="T3123" i="4"/>
  <c r="B3122" i="4"/>
  <c r="C3122" i="4"/>
  <c r="D3122" i="4"/>
  <c r="J3122" i="4"/>
  <c r="K3122" i="4"/>
  <c r="L3122" i="4"/>
  <c r="M3122" i="4"/>
  <c r="N3122" i="4"/>
  <c r="O3122" i="4"/>
  <c r="P3122" i="4"/>
  <c r="Q3122" i="4"/>
  <c r="R3122" i="4"/>
  <c r="S3122" i="4"/>
  <c r="T3122" i="4"/>
  <c r="B3121" i="4"/>
  <c r="C3121" i="4"/>
  <c r="D3121" i="4"/>
  <c r="J3121" i="4"/>
  <c r="K3121" i="4"/>
  <c r="L3121" i="4"/>
  <c r="M3121" i="4"/>
  <c r="N3121" i="4"/>
  <c r="O3121" i="4"/>
  <c r="P3121" i="4"/>
  <c r="Q3121" i="4"/>
  <c r="R3121" i="4"/>
  <c r="S3121" i="4"/>
  <c r="T3121" i="4"/>
  <c r="B3120" i="4"/>
  <c r="C3120" i="4"/>
  <c r="D3120" i="4"/>
  <c r="J3120" i="4"/>
  <c r="K3120" i="4"/>
  <c r="L3120" i="4"/>
  <c r="M3120" i="4"/>
  <c r="N3120" i="4"/>
  <c r="O3120" i="4"/>
  <c r="P3120" i="4"/>
  <c r="Q3120" i="4"/>
  <c r="R3120" i="4"/>
  <c r="S3120" i="4"/>
  <c r="T3120" i="4"/>
  <c r="B3119" i="4"/>
  <c r="C3119" i="4"/>
  <c r="D3119" i="4"/>
  <c r="J3119" i="4"/>
  <c r="K3119" i="4"/>
  <c r="L3119" i="4"/>
  <c r="M3119" i="4"/>
  <c r="N3119" i="4"/>
  <c r="O3119" i="4"/>
  <c r="P3119" i="4"/>
  <c r="Q3119" i="4"/>
  <c r="R3119" i="4"/>
  <c r="S3119" i="4"/>
  <c r="T3119" i="4"/>
  <c r="B3118" i="4"/>
  <c r="C3118" i="4"/>
  <c r="D3118" i="4"/>
  <c r="J3118" i="4"/>
  <c r="K3118" i="4"/>
  <c r="L3118" i="4"/>
  <c r="M3118" i="4"/>
  <c r="N3118" i="4"/>
  <c r="O3118" i="4"/>
  <c r="P3118" i="4"/>
  <c r="Q3118" i="4"/>
  <c r="R3118" i="4"/>
  <c r="S3118" i="4"/>
  <c r="T3118" i="4"/>
  <c r="B3117" i="4"/>
  <c r="C3117" i="4"/>
  <c r="D3117" i="4"/>
  <c r="J3117" i="4"/>
  <c r="K3117" i="4"/>
  <c r="L3117" i="4"/>
  <c r="M3117" i="4"/>
  <c r="N3117" i="4"/>
  <c r="O3117" i="4"/>
  <c r="P3117" i="4"/>
  <c r="Q3117" i="4"/>
  <c r="R3117" i="4"/>
  <c r="S3117" i="4"/>
  <c r="T3117" i="4"/>
  <c r="B3116" i="4"/>
  <c r="C3116" i="4"/>
  <c r="D3116" i="4"/>
  <c r="J3116" i="4"/>
  <c r="K3116" i="4"/>
  <c r="L3116" i="4"/>
  <c r="M3116" i="4"/>
  <c r="N3116" i="4"/>
  <c r="O3116" i="4"/>
  <c r="P3116" i="4"/>
  <c r="Q3116" i="4"/>
  <c r="R3116" i="4"/>
  <c r="S3116" i="4"/>
  <c r="T3116" i="4"/>
  <c r="B3115" i="4"/>
  <c r="C3115" i="4"/>
  <c r="D3115" i="4"/>
  <c r="J3115" i="4"/>
  <c r="K3115" i="4"/>
  <c r="L3115" i="4"/>
  <c r="M3115" i="4"/>
  <c r="N3115" i="4"/>
  <c r="O3115" i="4"/>
  <c r="P3115" i="4"/>
  <c r="Q3115" i="4"/>
  <c r="R3115" i="4"/>
  <c r="S3115" i="4"/>
  <c r="T3115" i="4"/>
  <c r="B3114" i="4"/>
  <c r="C3114" i="4"/>
  <c r="D3114" i="4"/>
  <c r="J3114" i="4"/>
  <c r="K3114" i="4"/>
  <c r="L3114" i="4"/>
  <c r="M3114" i="4"/>
  <c r="N3114" i="4"/>
  <c r="O3114" i="4"/>
  <c r="P3114" i="4"/>
  <c r="Q3114" i="4"/>
  <c r="R3114" i="4"/>
  <c r="S3114" i="4"/>
  <c r="T3114" i="4"/>
  <c r="B3113" i="4"/>
  <c r="C3113" i="4"/>
  <c r="D3113" i="4"/>
  <c r="J3113" i="4"/>
  <c r="K3113" i="4"/>
  <c r="L3113" i="4"/>
  <c r="M3113" i="4"/>
  <c r="N3113" i="4"/>
  <c r="O3113" i="4"/>
  <c r="P3113" i="4"/>
  <c r="Q3113" i="4"/>
  <c r="R3113" i="4"/>
  <c r="S3113" i="4"/>
  <c r="T3113" i="4"/>
  <c r="B3112" i="4"/>
  <c r="C3112" i="4"/>
  <c r="D3112" i="4"/>
  <c r="J3112" i="4"/>
  <c r="K3112" i="4"/>
  <c r="L3112" i="4"/>
  <c r="M3112" i="4"/>
  <c r="N3112" i="4"/>
  <c r="O3112" i="4"/>
  <c r="P3112" i="4"/>
  <c r="Q3112" i="4"/>
  <c r="R3112" i="4"/>
  <c r="S3112" i="4"/>
  <c r="T3112" i="4"/>
  <c r="B3111" i="4"/>
  <c r="C3111" i="4"/>
  <c r="D3111" i="4"/>
  <c r="J3111" i="4"/>
  <c r="K3111" i="4"/>
  <c r="L3111" i="4"/>
  <c r="M3111" i="4"/>
  <c r="N3111" i="4"/>
  <c r="O3111" i="4"/>
  <c r="P3111" i="4"/>
  <c r="Q3111" i="4"/>
  <c r="R3111" i="4"/>
  <c r="S3111" i="4"/>
  <c r="T3111" i="4"/>
  <c r="B3110" i="4"/>
  <c r="C3110" i="4"/>
  <c r="D3110" i="4"/>
  <c r="J3110" i="4"/>
  <c r="K3110" i="4"/>
  <c r="L3110" i="4"/>
  <c r="M3110" i="4"/>
  <c r="N3110" i="4"/>
  <c r="O3110" i="4"/>
  <c r="P3110" i="4"/>
  <c r="Q3110" i="4"/>
  <c r="R3110" i="4"/>
  <c r="S3110" i="4"/>
  <c r="T3110" i="4"/>
  <c r="B3109" i="4"/>
  <c r="C3109" i="4"/>
  <c r="D3109" i="4"/>
  <c r="J3109" i="4"/>
  <c r="K3109" i="4"/>
  <c r="L3109" i="4"/>
  <c r="M3109" i="4"/>
  <c r="N3109" i="4"/>
  <c r="O3109" i="4"/>
  <c r="P3109" i="4"/>
  <c r="Q3109" i="4"/>
  <c r="R3109" i="4"/>
  <c r="S3109" i="4"/>
  <c r="T3109" i="4"/>
  <c r="B3108" i="4"/>
  <c r="C3108" i="4"/>
  <c r="D3108" i="4"/>
  <c r="J3108" i="4"/>
  <c r="K3108" i="4"/>
  <c r="L3108" i="4"/>
  <c r="M3108" i="4"/>
  <c r="N3108" i="4"/>
  <c r="O3108" i="4"/>
  <c r="P3108" i="4"/>
  <c r="Q3108" i="4"/>
  <c r="R3108" i="4"/>
  <c r="S3108" i="4"/>
  <c r="T3108" i="4"/>
  <c r="B3107" i="4"/>
  <c r="C3107" i="4"/>
  <c r="D3107" i="4"/>
  <c r="J3107" i="4"/>
  <c r="K3107" i="4"/>
  <c r="L3107" i="4"/>
  <c r="M3107" i="4"/>
  <c r="N3107" i="4"/>
  <c r="O3107" i="4"/>
  <c r="P3107" i="4"/>
  <c r="Q3107" i="4"/>
  <c r="R3107" i="4"/>
  <c r="S3107" i="4"/>
  <c r="T3107" i="4"/>
  <c r="B3106" i="4"/>
  <c r="C3106" i="4"/>
  <c r="D3106" i="4"/>
  <c r="J3106" i="4"/>
  <c r="K3106" i="4"/>
  <c r="L3106" i="4"/>
  <c r="M3106" i="4"/>
  <c r="N3106" i="4"/>
  <c r="O3106" i="4"/>
  <c r="P3106" i="4"/>
  <c r="Q3106" i="4"/>
  <c r="R3106" i="4"/>
  <c r="S3106" i="4"/>
  <c r="T3106" i="4"/>
  <c r="B3105" i="4"/>
  <c r="C3105" i="4"/>
  <c r="D3105" i="4"/>
  <c r="J3105" i="4"/>
  <c r="K3105" i="4"/>
  <c r="L3105" i="4"/>
  <c r="M3105" i="4"/>
  <c r="N3105" i="4"/>
  <c r="O3105" i="4"/>
  <c r="P3105" i="4"/>
  <c r="Q3105" i="4"/>
  <c r="R3105" i="4"/>
  <c r="S3105" i="4"/>
  <c r="T3105" i="4"/>
  <c r="B3104" i="4"/>
  <c r="C3104" i="4"/>
  <c r="D3104" i="4"/>
  <c r="J3104" i="4"/>
  <c r="K3104" i="4"/>
  <c r="L3104" i="4"/>
  <c r="M3104" i="4"/>
  <c r="N3104" i="4"/>
  <c r="O3104" i="4"/>
  <c r="P3104" i="4"/>
  <c r="Q3104" i="4"/>
  <c r="R3104" i="4"/>
  <c r="S3104" i="4"/>
  <c r="T3104" i="4"/>
  <c r="B3103" i="4"/>
  <c r="C3103" i="4"/>
  <c r="D3103" i="4"/>
  <c r="J3103" i="4"/>
  <c r="K3103" i="4"/>
  <c r="L3103" i="4"/>
  <c r="M3103" i="4"/>
  <c r="N3103" i="4"/>
  <c r="O3103" i="4"/>
  <c r="P3103" i="4"/>
  <c r="Q3103" i="4"/>
  <c r="R3103" i="4"/>
  <c r="S3103" i="4"/>
  <c r="T3103" i="4"/>
  <c r="B3102" i="4"/>
  <c r="C3102" i="4"/>
  <c r="D3102" i="4"/>
  <c r="J3102" i="4"/>
  <c r="K3102" i="4"/>
  <c r="L3102" i="4"/>
  <c r="M3102" i="4"/>
  <c r="N3102" i="4"/>
  <c r="O3102" i="4"/>
  <c r="P3102" i="4"/>
  <c r="Q3102" i="4"/>
  <c r="R3102" i="4"/>
  <c r="S3102" i="4"/>
  <c r="T3102" i="4"/>
  <c r="B3101" i="4"/>
  <c r="C3101" i="4"/>
  <c r="D3101" i="4"/>
  <c r="J3101" i="4"/>
  <c r="K3101" i="4"/>
  <c r="L3101" i="4"/>
  <c r="M3101" i="4"/>
  <c r="N3101" i="4"/>
  <c r="O3101" i="4"/>
  <c r="P3101" i="4"/>
  <c r="Q3101" i="4"/>
  <c r="R3101" i="4"/>
  <c r="S3101" i="4"/>
  <c r="T3101" i="4"/>
  <c r="B3100" i="4"/>
  <c r="C3100" i="4"/>
  <c r="D3100" i="4"/>
  <c r="J3100" i="4"/>
  <c r="K3100" i="4"/>
  <c r="L3100" i="4"/>
  <c r="M3100" i="4"/>
  <c r="N3100" i="4"/>
  <c r="O3100" i="4"/>
  <c r="P3100" i="4"/>
  <c r="Q3100" i="4"/>
  <c r="R3100" i="4"/>
  <c r="S3100" i="4"/>
  <c r="T3100" i="4"/>
  <c r="B3099" i="4"/>
  <c r="C3099" i="4"/>
  <c r="D3099" i="4"/>
  <c r="J3099" i="4"/>
  <c r="K3099" i="4"/>
  <c r="L3099" i="4"/>
  <c r="M3099" i="4"/>
  <c r="N3099" i="4"/>
  <c r="O3099" i="4"/>
  <c r="P3099" i="4"/>
  <c r="Q3099" i="4"/>
  <c r="R3099" i="4"/>
  <c r="S3099" i="4"/>
  <c r="T3099" i="4"/>
  <c r="B3098" i="4"/>
  <c r="C3098" i="4"/>
  <c r="D3098" i="4"/>
  <c r="J3098" i="4"/>
  <c r="K3098" i="4"/>
  <c r="L3098" i="4"/>
  <c r="M3098" i="4"/>
  <c r="N3098" i="4"/>
  <c r="O3098" i="4"/>
  <c r="P3098" i="4"/>
  <c r="Q3098" i="4"/>
  <c r="R3098" i="4"/>
  <c r="S3098" i="4"/>
  <c r="T3098" i="4"/>
  <c r="B3097" i="4"/>
  <c r="C3097" i="4"/>
  <c r="D3097" i="4"/>
  <c r="J3097" i="4"/>
  <c r="K3097" i="4"/>
  <c r="L3097" i="4"/>
  <c r="M3097" i="4"/>
  <c r="N3097" i="4"/>
  <c r="O3097" i="4"/>
  <c r="P3097" i="4"/>
  <c r="Q3097" i="4"/>
  <c r="R3097" i="4"/>
  <c r="S3097" i="4"/>
  <c r="T3097" i="4"/>
  <c r="B3096" i="4"/>
  <c r="C3096" i="4"/>
  <c r="D3096" i="4"/>
  <c r="J3096" i="4"/>
  <c r="K3096" i="4"/>
  <c r="L3096" i="4"/>
  <c r="M3096" i="4"/>
  <c r="N3096" i="4"/>
  <c r="O3096" i="4"/>
  <c r="P3096" i="4"/>
  <c r="Q3096" i="4"/>
  <c r="R3096" i="4"/>
  <c r="S3096" i="4"/>
  <c r="T3096" i="4"/>
  <c r="B3095" i="4"/>
  <c r="C3095" i="4"/>
  <c r="D3095" i="4"/>
  <c r="J3095" i="4"/>
  <c r="K3095" i="4"/>
  <c r="L3095" i="4"/>
  <c r="M3095" i="4"/>
  <c r="N3095" i="4"/>
  <c r="O3095" i="4"/>
  <c r="P3095" i="4"/>
  <c r="Q3095" i="4"/>
  <c r="R3095" i="4"/>
  <c r="S3095" i="4"/>
  <c r="T3095" i="4"/>
  <c r="B3094" i="4"/>
  <c r="C3094" i="4"/>
  <c r="D3094" i="4"/>
  <c r="J3094" i="4"/>
  <c r="K3094" i="4"/>
  <c r="L3094" i="4"/>
  <c r="M3094" i="4"/>
  <c r="N3094" i="4"/>
  <c r="O3094" i="4"/>
  <c r="P3094" i="4"/>
  <c r="Q3094" i="4"/>
  <c r="R3094" i="4"/>
  <c r="S3094" i="4"/>
  <c r="T3094" i="4"/>
  <c r="B3093" i="4"/>
  <c r="C3093" i="4"/>
  <c r="D3093" i="4"/>
  <c r="J3093" i="4"/>
  <c r="K3093" i="4"/>
  <c r="L3093" i="4"/>
  <c r="M3093" i="4"/>
  <c r="N3093" i="4"/>
  <c r="O3093" i="4"/>
  <c r="P3093" i="4"/>
  <c r="Q3093" i="4"/>
  <c r="R3093" i="4"/>
  <c r="S3093" i="4"/>
  <c r="T3093" i="4"/>
  <c r="B3092" i="4"/>
  <c r="C3092" i="4"/>
  <c r="D3092" i="4"/>
  <c r="J3092" i="4"/>
  <c r="K3092" i="4"/>
  <c r="L3092" i="4"/>
  <c r="M3092" i="4"/>
  <c r="N3092" i="4"/>
  <c r="O3092" i="4"/>
  <c r="P3092" i="4"/>
  <c r="Q3092" i="4"/>
  <c r="R3092" i="4"/>
  <c r="S3092" i="4"/>
  <c r="T3092" i="4"/>
  <c r="B3091" i="4"/>
  <c r="C3091" i="4"/>
  <c r="D3091" i="4"/>
  <c r="J3091" i="4"/>
  <c r="K3091" i="4"/>
  <c r="L3091" i="4"/>
  <c r="M3091" i="4"/>
  <c r="N3091" i="4"/>
  <c r="O3091" i="4"/>
  <c r="P3091" i="4"/>
  <c r="Q3091" i="4"/>
  <c r="R3091" i="4"/>
  <c r="S3091" i="4"/>
  <c r="T3091" i="4"/>
  <c r="B3090" i="4"/>
  <c r="C3090" i="4"/>
  <c r="D3090" i="4"/>
  <c r="J3090" i="4"/>
  <c r="K3090" i="4"/>
  <c r="L3090" i="4"/>
  <c r="M3090" i="4"/>
  <c r="N3090" i="4"/>
  <c r="O3090" i="4"/>
  <c r="P3090" i="4"/>
  <c r="Q3090" i="4"/>
  <c r="R3090" i="4"/>
  <c r="S3090" i="4"/>
  <c r="T3090" i="4"/>
  <c r="B3089" i="4"/>
  <c r="C3089" i="4"/>
  <c r="D3089" i="4"/>
  <c r="J3089" i="4"/>
  <c r="K3089" i="4"/>
  <c r="L3089" i="4"/>
  <c r="M3089" i="4"/>
  <c r="N3089" i="4"/>
  <c r="O3089" i="4"/>
  <c r="P3089" i="4"/>
  <c r="Q3089" i="4"/>
  <c r="R3089" i="4"/>
  <c r="S3089" i="4"/>
  <c r="T3089" i="4"/>
  <c r="B3088" i="4"/>
  <c r="C3088" i="4"/>
  <c r="D3088" i="4"/>
  <c r="J3088" i="4"/>
  <c r="K3088" i="4"/>
  <c r="L3088" i="4"/>
  <c r="M3088" i="4"/>
  <c r="N3088" i="4"/>
  <c r="O3088" i="4"/>
  <c r="P3088" i="4"/>
  <c r="Q3088" i="4"/>
  <c r="R3088" i="4"/>
  <c r="S3088" i="4"/>
  <c r="T3088" i="4"/>
  <c r="B3087" i="4"/>
  <c r="C3087" i="4"/>
  <c r="D3087" i="4"/>
  <c r="J3087" i="4"/>
  <c r="K3087" i="4"/>
  <c r="L3087" i="4"/>
  <c r="M3087" i="4"/>
  <c r="N3087" i="4"/>
  <c r="O3087" i="4"/>
  <c r="P3087" i="4"/>
  <c r="Q3087" i="4"/>
  <c r="R3087" i="4"/>
  <c r="S3087" i="4"/>
  <c r="T3087" i="4"/>
  <c r="B3086" i="4"/>
  <c r="C3086" i="4"/>
  <c r="D3086" i="4"/>
  <c r="J3086" i="4"/>
  <c r="K3086" i="4"/>
  <c r="L3086" i="4"/>
  <c r="M3086" i="4"/>
  <c r="N3086" i="4"/>
  <c r="O3086" i="4"/>
  <c r="P3086" i="4"/>
  <c r="Q3086" i="4"/>
  <c r="R3086" i="4"/>
  <c r="S3086" i="4"/>
  <c r="T3086" i="4"/>
  <c r="B3085" i="4"/>
  <c r="C3085" i="4"/>
  <c r="D3085" i="4"/>
  <c r="J3085" i="4"/>
  <c r="K3085" i="4"/>
  <c r="L3085" i="4"/>
  <c r="M3085" i="4"/>
  <c r="N3085" i="4"/>
  <c r="O3085" i="4"/>
  <c r="P3085" i="4"/>
  <c r="Q3085" i="4"/>
  <c r="R3085" i="4"/>
  <c r="S3085" i="4"/>
  <c r="T3085" i="4"/>
  <c r="B3084" i="4"/>
  <c r="C3084" i="4"/>
  <c r="D3084" i="4"/>
  <c r="J3084" i="4"/>
  <c r="K3084" i="4"/>
  <c r="L3084" i="4"/>
  <c r="M3084" i="4"/>
  <c r="N3084" i="4"/>
  <c r="O3084" i="4"/>
  <c r="P3084" i="4"/>
  <c r="Q3084" i="4"/>
  <c r="R3084" i="4"/>
  <c r="S3084" i="4"/>
  <c r="T3084" i="4"/>
  <c r="B3083" i="4"/>
  <c r="C3083" i="4"/>
  <c r="D3083" i="4"/>
  <c r="J3083" i="4"/>
  <c r="K3083" i="4"/>
  <c r="L3083" i="4"/>
  <c r="M3083" i="4"/>
  <c r="N3083" i="4"/>
  <c r="O3083" i="4"/>
  <c r="P3083" i="4"/>
  <c r="Q3083" i="4"/>
  <c r="R3083" i="4"/>
  <c r="S3083" i="4"/>
  <c r="T3083" i="4"/>
  <c r="B3082" i="4"/>
  <c r="C3082" i="4"/>
  <c r="D3082" i="4"/>
  <c r="J3082" i="4"/>
  <c r="K3082" i="4"/>
  <c r="L3082" i="4"/>
  <c r="M3082" i="4"/>
  <c r="N3082" i="4"/>
  <c r="O3082" i="4"/>
  <c r="P3082" i="4"/>
  <c r="Q3082" i="4"/>
  <c r="R3082" i="4"/>
  <c r="S3082" i="4"/>
  <c r="T3082" i="4"/>
  <c r="B3081" i="4"/>
  <c r="C3081" i="4"/>
  <c r="D3081" i="4"/>
  <c r="J3081" i="4"/>
  <c r="K3081" i="4"/>
  <c r="L3081" i="4"/>
  <c r="M3081" i="4"/>
  <c r="N3081" i="4"/>
  <c r="O3081" i="4"/>
  <c r="P3081" i="4"/>
  <c r="Q3081" i="4"/>
  <c r="R3081" i="4"/>
  <c r="S3081" i="4"/>
  <c r="T3081" i="4"/>
  <c r="B3080" i="4"/>
  <c r="C3080" i="4"/>
  <c r="D3080" i="4"/>
  <c r="J3080" i="4"/>
  <c r="K3080" i="4"/>
  <c r="L3080" i="4"/>
  <c r="M3080" i="4"/>
  <c r="N3080" i="4"/>
  <c r="O3080" i="4"/>
  <c r="P3080" i="4"/>
  <c r="Q3080" i="4"/>
  <c r="R3080" i="4"/>
  <c r="S3080" i="4"/>
  <c r="T3080" i="4"/>
  <c r="B3079" i="4"/>
  <c r="C3079" i="4"/>
  <c r="D3079" i="4"/>
  <c r="J3079" i="4"/>
  <c r="K3079" i="4"/>
  <c r="L3079" i="4"/>
  <c r="M3079" i="4"/>
  <c r="N3079" i="4"/>
  <c r="O3079" i="4"/>
  <c r="P3079" i="4"/>
  <c r="Q3079" i="4"/>
  <c r="R3079" i="4"/>
  <c r="S3079" i="4"/>
  <c r="T3079" i="4"/>
  <c r="B3078" i="4"/>
  <c r="C3078" i="4"/>
  <c r="D3078" i="4"/>
  <c r="J3078" i="4"/>
  <c r="K3078" i="4"/>
  <c r="L3078" i="4"/>
  <c r="M3078" i="4"/>
  <c r="N3078" i="4"/>
  <c r="O3078" i="4"/>
  <c r="P3078" i="4"/>
  <c r="Q3078" i="4"/>
  <c r="R3078" i="4"/>
  <c r="S3078" i="4"/>
  <c r="T3078" i="4"/>
  <c r="B3077" i="4"/>
  <c r="C3077" i="4"/>
  <c r="D3077" i="4"/>
  <c r="J3077" i="4"/>
  <c r="K3077" i="4"/>
  <c r="L3077" i="4"/>
  <c r="M3077" i="4"/>
  <c r="N3077" i="4"/>
  <c r="O3077" i="4"/>
  <c r="P3077" i="4"/>
  <c r="Q3077" i="4"/>
  <c r="R3077" i="4"/>
  <c r="S3077" i="4"/>
  <c r="T3077" i="4"/>
  <c r="B3076" i="4"/>
  <c r="C3076" i="4"/>
  <c r="D3076" i="4"/>
  <c r="J3076" i="4"/>
  <c r="K3076" i="4"/>
  <c r="L3076" i="4"/>
  <c r="M3076" i="4"/>
  <c r="N3076" i="4"/>
  <c r="O3076" i="4"/>
  <c r="P3076" i="4"/>
  <c r="Q3076" i="4"/>
  <c r="R3076" i="4"/>
  <c r="S3076" i="4"/>
  <c r="T3076" i="4"/>
  <c r="B3075" i="4"/>
  <c r="C3075" i="4"/>
  <c r="D3075" i="4"/>
  <c r="J3075" i="4"/>
  <c r="K3075" i="4"/>
  <c r="L3075" i="4"/>
  <c r="M3075" i="4"/>
  <c r="N3075" i="4"/>
  <c r="O3075" i="4"/>
  <c r="P3075" i="4"/>
  <c r="Q3075" i="4"/>
  <c r="R3075" i="4"/>
  <c r="S3075" i="4"/>
  <c r="T3075" i="4"/>
  <c r="B3074" i="4"/>
  <c r="C3074" i="4"/>
  <c r="D3074" i="4"/>
  <c r="J3074" i="4"/>
  <c r="K3074" i="4"/>
  <c r="L3074" i="4"/>
  <c r="M3074" i="4"/>
  <c r="N3074" i="4"/>
  <c r="O3074" i="4"/>
  <c r="P3074" i="4"/>
  <c r="Q3074" i="4"/>
  <c r="R3074" i="4"/>
  <c r="S3074" i="4"/>
  <c r="T3074" i="4"/>
  <c r="B3073" i="4"/>
  <c r="C3073" i="4"/>
  <c r="D3073" i="4"/>
  <c r="J3073" i="4"/>
  <c r="K3073" i="4"/>
  <c r="L3073" i="4"/>
  <c r="M3073" i="4"/>
  <c r="N3073" i="4"/>
  <c r="O3073" i="4"/>
  <c r="P3073" i="4"/>
  <c r="Q3073" i="4"/>
  <c r="R3073" i="4"/>
  <c r="S3073" i="4"/>
  <c r="T3073" i="4"/>
  <c r="B3072" i="4"/>
  <c r="C3072" i="4"/>
  <c r="D3072" i="4"/>
  <c r="J3072" i="4"/>
  <c r="K3072" i="4"/>
  <c r="L3072" i="4"/>
  <c r="M3072" i="4"/>
  <c r="N3072" i="4"/>
  <c r="O3072" i="4"/>
  <c r="P3072" i="4"/>
  <c r="Q3072" i="4"/>
  <c r="R3072" i="4"/>
  <c r="S3072" i="4"/>
  <c r="T3072" i="4"/>
  <c r="B3071" i="4"/>
  <c r="C3071" i="4"/>
  <c r="D3071" i="4"/>
  <c r="J3071" i="4"/>
  <c r="K3071" i="4"/>
  <c r="L3071" i="4"/>
  <c r="M3071" i="4"/>
  <c r="N3071" i="4"/>
  <c r="O3071" i="4"/>
  <c r="P3071" i="4"/>
  <c r="Q3071" i="4"/>
  <c r="R3071" i="4"/>
  <c r="S3071" i="4"/>
  <c r="T3071" i="4"/>
  <c r="B3070" i="4"/>
  <c r="C3070" i="4"/>
  <c r="D3070" i="4"/>
  <c r="J3070" i="4"/>
  <c r="K3070" i="4"/>
  <c r="L3070" i="4"/>
  <c r="M3070" i="4"/>
  <c r="N3070" i="4"/>
  <c r="O3070" i="4"/>
  <c r="P3070" i="4"/>
  <c r="Q3070" i="4"/>
  <c r="R3070" i="4"/>
  <c r="S3070" i="4"/>
  <c r="T3070" i="4"/>
  <c r="B3069" i="4"/>
  <c r="C3069" i="4"/>
  <c r="D3069" i="4"/>
  <c r="J3069" i="4"/>
  <c r="K3069" i="4"/>
  <c r="L3069" i="4"/>
  <c r="M3069" i="4"/>
  <c r="N3069" i="4"/>
  <c r="O3069" i="4"/>
  <c r="P3069" i="4"/>
  <c r="Q3069" i="4"/>
  <c r="R3069" i="4"/>
  <c r="S3069" i="4"/>
  <c r="T3069" i="4"/>
  <c r="B3068" i="4"/>
  <c r="C3068" i="4"/>
  <c r="D3068" i="4"/>
  <c r="J3068" i="4"/>
  <c r="K3068" i="4"/>
  <c r="L3068" i="4"/>
  <c r="M3068" i="4"/>
  <c r="N3068" i="4"/>
  <c r="O3068" i="4"/>
  <c r="P3068" i="4"/>
  <c r="Q3068" i="4"/>
  <c r="R3068" i="4"/>
  <c r="S3068" i="4"/>
  <c r="T3068" i="4"/>
  <c r="B3067" i="4"/>
  <c r="C3067" i="4"/>
  <c r="D3067" i="4"/>
  <c r="J3067" i="4"/>
  <c r="K3067" i="4"/>
  <c r="L3067" i="4"/>
  <c r="M3067" i="4"/>
  <c r="N3067" i="4"/>
  <c r="O3067" i="4"/>
  <c r="P3067" i="4"/>
  <c r="Q3067" i="4"/>
  <c r="R3067" i="4"/>
  <c r="S3067" i="4"/>
  <c r="T3067" i="4"/>
  <c r="B3066" i="4"/>
  <c r="C3066" i="4"/>
  <c r="D3066" i="4"/>
  <c r="J3066" i="4"/>
  <c r="K3066" i="4"/>
  <c r="L3066" i="4"/>
  <c r="M3066" i="4"/>
  <c r="N3066" i="4"/>
  <c r="O3066" i="4"/>
  <c r="P3066" i="4"/>
  <c r="Q3066" i="4"/>
  <c r="R3066" i="4"/>
  <c r="S3066" i="4"/>
  <c r="T3066" i="4"/>
  <c r="B3065" i="4"/>
  <c r="C3065" i="4"/>
  <c r="D3065" i="4"/>
  <c r="J3065" i="4"/>
  <c r="K3065" i="4"/>
  <c r="L3065" i="4"/>
  <c r="M3065" i="4"/>
  <c r="N3065" i="4"/>
  <c r="O3065" i="4"/>
  <c r="P3065" i="4"/>
  <c r="Q3065" i="4"/>
  <c r="R3065" i="4"/>
  <c r="S3065" i="4"/>
  <c r="T3065" i="4"/>
  <c r="B3064" i="4"/>
  <c r="C3064" i="4"/>
  <c r="D3064" i="4"/>
  <c r="J3064" i="4"/>
  <c r="K3064" i="4"/>
  <c r="L3064" i="4"/>
  <c r="M3064" i="4"/>
  <c r="N3064" i="4"/>
  <c r="O3064" i="4"/>
  <c r="P3064" i="4"/>
  <c r="Q3064" i="4"/>
  <c r="R3064" i="4"/>
  <c r="S3064" i="4"/>
  <c r="T3064" i="4"/>
  <c r="B3063" i="4"/>
  <c r="C3063" i="4"/>
  <c r="D3063" i="4"/>
  <c r="J3063" i="4"/>
  <c r="K3063" i="4"/>
  <c r="L3063" i="4"/>
  <c r="M3063" i="4"/>
  <c r="N3063" i="4"/>
  <c r="O3063" i="4"/>
  <c r="P3063" i="4"/>
  <c r="Q3063" i="4"/>
  <c r="R3063" i="4"/>
  <c r="S3063" i="4"/>
  <c r="T3063" i="4"/>
  <c r="B3062" i="4"/>
  <c r="C3062" i="4"/>
  <c r="D3062" i="4"/>
  <c r="J3062" i="4"/>
  <c r="K3062" i="4"/>
  <c r="L3062" i="4"/>
  <c r="M3062" i="4"/>
  <c r="N3062" i="4"/>
  <c r="O3062" i="4"/>
  <c r="P3062" i="4"/>
  <c r="Q3062" i="4"/>
  <c r="R3062" i="4"/>
  <c r="S3062" i="4"/>
  <c r="T3062" i="4"/>
  <c r="B3061" i="4"/>
  <c r="C3061" i="4"/>
  <c r="D3061" i="4"/>
  <c r="J3061" i="4"/>
  <c r="K3061" i="4"/>
  <c r="L3061" i="4"/>
  <c r="M3061" i="4"/>
  <c r="N3061" i="4"/>
  <c r="O3061" i="4"/>
  <c r="P3061" i="4"/>
  <c r="Q3061" i="4"/>
  <c r="R3061" i="4"/>
  <c r="S3061" i="4"/>
  <c r="T3061" i="4"/>
  <c r="B3060" i="4"/>
  <c r="C3060" i="4"/>
  <c r="D3060" i="4"/>
  <c r="J3060" i="4"/>
  <c r="K3060" i="4"/>
  <c r="L3060" i="4"/>
  <c r="M3060" i="4"/>
  <c r="N3060" i="4"/>
  <c r="O3060" i="4"/>
  <c r="P3060" i="4"/>
  <c r="Q3060" i="4"/>
  <c r="R3060" i="4"/>
  <c r="S3060" i="4"/>
  <c r="T3060" i="4"/>
  <c r="L2208" i="3"/>
  <c r="M2208" i="3"/>
  <c r="K343" i="2"/>
  <c r="L343" i="2"/>
  <c r="M343" i="2"/>
  <c r="L2207" i="3"/>
  <c r="M2207" i="3"/>
  <c r="L2206" i="3"/>
  <c r="M2206" i="3"/>
  <c r="L2205" i="3"/>
  <c r="M2205" i="3"/>
  <c r="L2204" i="3"/>
  <c r="M2204" i="3"/>
  <c r="L2203" i="3"/>
  <c r="M2203" i="3"/>
  <c r="L2202" i="3"/>
  <c r="M2202" i="3"/>
  <c r="L2201" i="3"/>
  <c r="M2201" i="3"/>
  <c r="L2200" i="3"/>
  <c r="M2200" i="3"/>
  <c r="L2199" i="3"/>
  <c r="M2199" i="3"/>
  <c r="L2198" i="3"/>
  <c r="M2198" i="3"/>
  <c r="L2197" i="3"/>
  <c r="M2197" i="3"/>
  <c r="L2196" i="3"/>
  <c r="M2196" i="3"/>
  <c r="L2195" i="3"/>
  <c r="M2195" i="3"/>
  <c r="L2194" i="3"/>
  <c r="M2194" i="3"/>
  <c r="L2193" i="3"/>
  <c r="M2193" i="3"/>
  <c r="L2192" i="3"/>
  <c r="M2192" i="3"/>
  <c r="L2191" i="3"/>
  <c r="M2191" i="3"/>
  <c r="L2190" i="3"/>
  <c r="M2190" i="3"/>
  <c r="L2189" i="3"/>
  <c r="M2189" i="3"/>
  <c r="L2188" i="3"/>
  <c r="M2188" i="3"/>
  <c r="L2187" i="3"/>
  <c r="M2187" i="3"/>
  <c r="L2186" i="3"/>
  <c r="M2186" i="3"/>
  <c r="L2185" i="3"/>
  <c r="M2185" i="3"/>
  <c r="L2184" i="3"/>
  <c r="M2184" i="3"/>
  <c r="L2183" i="3"/>
  <c r="M2183" i="3"/>
  <c r="L2182" i="3"/>
  <c r="M2182" i="3"/>
  <c r="L2181" i="3"/>
  <c r="M2181" i="3"/>
  <c r="L2180" i="3"/>
  <c r="M2180" i="3"/>
  <c r="L2171" i="3"/>
  <c r="M2171" i="3"/>
  <c r="L2179" i="3"/>
  <c r="M2179" i="3"/>
  <c r="L2178" i="3"/>
  <c r="M2178" i="3"/>
  <c r="L2177" i="3"/>
  <c r="M2177" i="3"/>
  <c r="L2176" i="3"/>
  <c r="M2176" i="3"/>
  <c r="L2175" i="3"/>
  <c r="M2175" i="3"/>
  <c r="L2174" i="3"/>
  <c r="M2174" i="3"/>
  <c r="L2173" i="3"/>
  <c r="M2173" i="3"/>
  <c r="L2172" i="3"/>
  <c r="M2172" i="3"/>
  <c r="L2170" i="3"/>
  <c r="M2170" i="3"/>
  <c r="L2169" i="3"/>
  <c r="M2169" i="3"/>
  <c r="L2168" i="3"/>
  <c r="M2168" i="3"/>
  <c r="L2167" i="3"/>
  <c r="M2167" i="3"/>
  <c r="L2166" i="3"/>
  <c r="M2166" i="3"/>
  <c r="L2165" i="3"/>
  <c r="M2165" i="3"/>
  <c r="L2164" i="3"/>
  <c r="M2164" i="3"/>
  <c r="L2163" i="3"/>
  <c r="M2163" i="3"/>
  <c r="L2162" i="3"/>
  <c r="M2162" i="3"/>
  <c r="L2161" i="3"/>
  <c r="M2161" i="3"/>
  <c r="L2160" i="3"/>
  <c r="M2160" i="3"/>
  <c r="L2159" i="3"/>
  <c r="M2159" i="3"/>
  <c r="K342" i="2"/>
  <c r="L342" i="2"/>
  <c r="M342" i="2"/>
  <c r="K341" i="2"/>
  <c r="L341" i="2"/>
  <c r="M341" i="2"/>
  <c r="K340" i="2"/>
  <c r="L340" i="2"/>
  <c r="M340" i="2"/>
  <c r="K339" i="2"/>
  <c r="L339" i="2"/>
  <c r="M339" i="2"/>
  <c r="K338" i="2"/>
  <c r="L338" i="2"/>
  <c r="M338" i="2"/>
  <c r="K337" i="2"/>
  <c r="L337" i="2"/>
  <c r="M337" i="2"/>
  <c r="K336" i="2"/>
  <c r="L336" i="2"/>
  <c r="M336" i="2"/>
  <c r="K335" i="2"/>
  <c r="L335" i="2"/>
  <c r="M335" i="2"/>
  <c r="K334" i="2"/>
  <c r="L334" i="2"/>
  <c r="M334" i="2"/>
  <c r="K333" i="2"/>
  <c r="L333" i="2"/>
  <c r="M333" i="2"/>
  <c r="K332" i="2"/>
  <c r="L332" i="2"/>
  <c r="M332" i="2"/>
  <c r="K331" i="2"/>
  <c r="L331" i="2"/>
  <c r="M331" i="2"/>
  <c r="L2158" i="3"/>
  <c r="M2158" i="3"/>
  <c r="L2142" i="3"/>
  <c r="M2142" i="3"/>
  <c r="L2157" i="3"/>
  <c r="M2157" i="3"/>
  <c r="L2156" i="3"/>
  <c r="M2156" i="3"/>
  <c r="L2155" i="3"/>
  <c r="M2155" i="3"/>
  <c r="L2154" i="3"/>
  <c r="M2154" i="3"/>
  <c r="L2153" i="3"/>
  <c r="M2153" i="3"/>
  <c r="L2152" i="3"/>
  <c r="M2152" i="3"/>
  <c r="L2151" i="3"/>
  <c r="M2151" i="3"/>
  <c r="L2150" i="3"/>
  <c r="M2150" i="3"/>
  <c r="L2149" i="3"/>
  <c r="M2149" i="3"/>
  <c r="L2148" i="3"/>
  <c r="M2148" i="3"/>
  <c r="L2147" i="3"/>
  <c r="M2147" i="3"/>
  <c r="L2146" i="3"/>
  <c r="M2146" i="3"/>
  <c r="L2145" i="3"/>
  <c r="M2145" i="3"/>
  <c r="L2144" i="3"/>
  <c r="M2144" i="3"/>
  <c r="L2143" i="3"/>
  <c r="M2143" i="3"/>
  <c r="L2116" i="3"/>
  <c r="M2116" i="3"/>
  <c r="L2141" i="3"/>
  <c r="M2141" i="3"/>
  <c r="L2140" i="3"/>
  <c r="M2140" i="3"/>
  <c r="L2139" i="3"/>
  <c r="M2139" i="3"/>
  <c r="L2138" i="3"/>
  <c r="M2138" i="3"/>
  <c r="L2137" i="3"/>
  <c r="M2137" i="3"/>
  <c r="L2136" i="3"/>
  <c r="M2136" i="3"/>
  <c r="L2135" i="3"/>
  <c r="M2135" i="3"/>
  <c r="L2134" i="3"/>
  <c r="M2134" i="3"/>
  <c r="L2133" i="3"/>
  <c r="M2133" i="3"/>
  <c r="L2132" i="3"/>
  <c r="M2132" i="3"/>
  <c r="L2131" i="3"/>
  <c r="M2131" i="3"/>
  <c r="L2130" i="3"/>
  <c r="M2130" i="3"/>
  <c r="L2129" i="3"/>
  <c r="M2129" i="3"/>
  <c r="L2128" i="3"/>
  <c r="M2128" i="3"/>
  <c r="L2127" i="3"/>
  <c r="M2127" i="3"/>
  <c r="L2126" i="3"/>
  <c r="M2126" i="3"/>
  <c r="L2125" i="3"/>
  <c r="M2125" i="3"/>
  <c r="L2124" i="3"/>
  <c r="M2124" i="3"/>
  <c r="L2123" i="3"/>
  <c r="M2123" i="3"/>
  <c r="L2122" i="3"/>
  <c r="M2122" i="3"/>
  <c r="L2121" i="3"/>
  <c r="M2121" i="3"/>
  <c r="L2120" i="3"/>
  <c r="M2120" i="3"/>
  <c r="L2119" i="3"/>
  <c r="M2119" i="3"/>
  <c r="L2118" i="3"/>
  <c r="M2118" i="3"/>
  <c r="L2117" i="3"/>
  <c r="M2117" i="3"/>
  <c r="L2115" i="3"/>
  <c r="M2115" i="3"/>
  <c r="L2114" i="3"/>
  <c r="M2114" i="3"/>
  <c r="L2113" i="3"/>
  <c r="M2113" i="3"/>
  <c r="L2112" i="3"/>
  <c r="M2112" i="3"/>
  <c r="L2111" i="3"/>
  <c r="M2111" i="3"/>
  <c r="L2110" i="3"/>
  <c r="M2110" i="3"/>
  <c r="L2109" i="3"/>
  <c r="M2109" i="3"/>
  <c r="L2108" i="3"/>
  <c r="M2108" i="3"/>
  <c r="L2107" i="3"/>
  <c r="M2107" i="3"/>
  <c r="L2106" i="3"/>
  <c r="M2106" i="3"/>
  <c r="L2105" i="3"/>
  <c r="M2105" i="3"/>
  <c r="L2104" i="3"/>
  <c r="M2104" i="3"/>
  <c r="I12" i="5"/>
  <c r="J12" i="5"/>
  <c r="I21" i="6"/>
  <c r="J21" i="6"/>
  <c r="I20" i="6"/>
  <c r="J20" i="6"/>
  <c r="B3059" i="4"/>
  <c r="C3059" i="4"/>
  <c r="D3059" i="4"/>
  <c r="J3059" i="4"/>
  <c r="K3059" i="4"/>
  <c r="L3059" i="4"/>
  <c r="M3059" i="4"/>
  <c r="N3059" i="4"/>
  <c r="O3059" i="4"/>
  <c r="P3059" i="4"/>
  <c r="Q3059" i="4"/>
  <c r="R3059" i="4"/>
  <c r="S3059" i="4"/>
  <c r="T3059" i="4"/>
  <c r="L2103" i="3"/>
  <c r="M2103" i="3"/>
  <c r="B3058" i="4"/>
  <c r="C3058" i="4"/>
  <c r="D3058" i="4"/>
  <c r="J3058" i="4"/>
  <c r="K3058" i="4"/>
  <c r="L3058" i="4"/>
  <c r="M3058" i="4"/>
  <c r="N3058" i="4"/>
  <c r="O3058" i="4"/>
  <c r="P3058" i="4"/>
  <c r="Q3058" i="4"/>
  <c r="R3058" i="4"/>
  <c r="S3058" i="4"/>
  <c r="T3058" i="4"/>
  <c r="B3057" i="4"/>
  <c r="C3057" i="4"/>
  <c r="D3057" i="4"/>
  <c r="J3057" i="4"/>
  <c r="K3057" i="4"/>
  <c r="L3057" i="4"/>
  <c r="M3057" i="4"/>
  <c r="N3057" i="4"/>
  <c r="O3057" i="4"/>
  <c r="P3057" i="4"/>
  <c r="Q3057" i="4"/>
  <c r="R3057" i="4"/>
  <c r="S3057" i="4"/>
  <c r="T3057" i="4"/>
  <c r="B3056" i="4"/>
  <c r="C3056" i="4"/>
  <c r="D3056" i="4"/>
  <c r="J3056" i="4"/>
  <c r="K3056" i="4"/>
  <c r="L3056" i="4"/>
  <c r="M3056" i="4"/>
  <c r="N3056" i="4"/>
  <c r="O3056" i="4"/>
  <c r="P3056" i="4"/>
  <c r="Q3056" i="4"/>
  <c r="R3056" i="4"/>
  <c r="S3056" i="4"/>
  <c r="T3056" i="4"/>
  <c r="B3055" i="4"/>
  <c r="C3055" i="4"/>
  <c r="D3055" i="4"/>
  <c r="J3055" i="4"/>
  <c r="K3055" i="4"/>
  <c r="L3055" i="4"/>
  <c r="M3055" i="4"/>
  <c r="N3055" i="4"/>
  <c r="O3055" i="4"/>
  <c r="P3055" i="4"/>
  <c r="Q3055" i="4"/>
  <c r="R3055" i="4"/>
  <c r="S3055" i="4"/>
  <c r="T3055" i="4"/>
  <c r="B3054" i="4"/>
  <c r="C3054" i="4"/>
  <c r="D3054" i="4"/>
  <c r="J3054" i="4"/>
  <c r="K3054" i="4"/>
  <c r="L3054" i="4"/>
  <c r="M3054" i="4"/>
  <c r="N3054" i="4"/>
  <c r="O3054" i="4"/>
  <c r="P3054" i="4"/>
  <c r="Q3054" i="4"/>
  <c r="R3054" i="4"/>
  <c r="S3054" i="4"/>
  <c r="T3054" i="4"/>
  <c r="B3053" i="4"/>
  <c r="C3053" i="4"/>
  <c r="D3053" i="4"/>
  <c r="J3053" i="4"/>
  <c r="K3053" i="4"/>
  <c r="L3053" i="4"/>
  <c r="M3053" i="4"/>
  <c r="N3053" i="4"/>
  <c r="O3053" i="4"/>
  <c r="P3053" i="4"/>
  <c r="Q3053" i="4"/>
  <c r="R3053" i="4"/>
  <c r="S3053" i="4"/>
  <c r="T3053" i="4"/>
  <c r="B3052" i="4"/>
  <c r="C3052" i="4"/>
  <c r="D3052" i="4"/>
  <c r="J3052" i="4"/>
  <c r="K3052" i="4"/>
  <c r="L3052" i="4"/>
  <c r="M3052" i="4"/>
  <c r="N3052" i="4"/>
  <c r="O3052" i="4"/>
  <c r="P3052" i="4"/>
  <c r="Q3052" i="4"/>
  <c r="R3052" i="4"/>
  <c r="S3052" i="4"/>
  <c r="T3052" i="4"/>
  <c r="B3051" i="4"/>
  <c r="C3051" i="4"/>
  <c r="D3051" i="4"/>
  <c r="J3051" i="4"/>
  <c r="K3051" i="4"/>
  <c r="L3051" i="4"/>
  <c r="M3051" i="4"/>
  <c r="N3051" i="4"/>
  <c r="O3051" i="4"/>
  <c r="P3051" i="4"/>
  <c r="Q3051" i="4"/>
  <c r="R3051" i="4"/>
  <c r="S3051" i="4"/>
  <c r="T3051" i="4"/>
  <c r="B3050" i="4"/>
  <c r="C3050" i="4"/>
  <c r="D3050" i="4"/>
  <c r="J3050" i="4"/>
  <c r="K3050" i="4"/>
  <c r="L3050" i="4"/>
  <c r="M3050" i="4"/>
  <c r="N3050" i="4"/>
  <c r="O3050" i="4"/>
  <c r="P3050" i="4"/>
  <c r="Q3050" i="4"/>
  <c r="R3050" i="4"/>
  <c r="S3050" i="4"/>
  <c r="T3050" i="4"/>
  <c r="B3049" i="4"/>
  <c r="C3049" i="4"/>
  <c r="D3049" i="4"/>
  <c r="J3049" i="4"/>
  <c r="K3049" i="4"/>
  <c r="L3049" i="4"/>
  <c r="M3049" i="4"/>
  <c r="N3049" i="4"/>
  <c r="O3049" i="4"/>
  <c r="P3049" i="4"/>
  <c r="Q3049" i="4"/>
  <c r="R3049" i="4"/>
  <c r="S3049" i="4"/>
  <c r="T3049" i="4"/>
  <c r="B3048" i="4"/>
  <c r="C3048" i="4"/>
  <c r="D3048" i="4"/>
  <c r="J3048" i="4"/>
  <c r="K3048" i="4"/>
  <c r="L3048" i="4"/>
  <c r="M3048" i="4"/>
  <c r="N3048" i="4"/>
  <c r="O3048" i="4"/>
  <c r="P3048" i="4"/>
  <c r="Q3048" i="4"/>
  <c r="R3048" i="4"/>
  <c r="S3048" i="4"/>
  <c r="T3048" i="4"/>
  <c r="B3047" i="4"/>
  <c r="C3047" i="4"/>
  <c r="D3047" i="4"/>
  <c r="J3047" i="4"/>
  <c r="K3047" i="4"/>
  <c r="L3047" i="4"/>
  <c r="M3047" i="4"/>
  <c r="N3047" i="4"/>
  <c r="O3047" i="4"/>
  <c r="P3047" i="4"/>
  <c r="Q3047" i="4"/>
  <c r="R3047" i="4"/>
  <c r="S3047" i="4"/>
  <c r="T3047" i="4"/>
  <c r="B3046" i="4"/>
  <c r="C3046" i="4"/>
  <c r="D3046" i="4"/>
  <c r="J3046" i="4"/>
  <c r="K3046" i="4"/>
  <c r="L3046" i="4"/>
  <c r="M3046" i="4"/>
  <c r="N3046" i="4"/>
  <c r="O3046" i="4"/>
  <c r="P3046" i="4"/>
  <c r="Q3046" i="4"/>
  <c r="R3046" i="4"/>
  <c r="S3046" i="4"/>
  <c r="T3046" i="4"/>
  <c r="B3045" i="4"/>
  <c r="C3045" i="4"/>
  <c r="D3045" i="4"/>
  <c r="J3045" i="4"/>
  <c r="K3045" i="4"/>
  <c r="L3045" i="4"/>
  <c r="M3045" i="4"/>
  <c r="N3045" i="4"/>
  <c r="O3045" i="4"/>
  <c r="P3045" i="4"/>
  <c r="Q3045" i="4"/>
  <c r="R3045" i="4"/>
  <c r="S3045" i="4"/>
  <c r="T3045" i="4"/>
  <c r="B3044" i="4"/>
  <c r="C3044" i="4"/>
  <c r="D3044" i="4"/>
  <c r="J3044" i="4"/>
  <c r="K3044" i="4"/>
  <c r="L3044" i="4"/>
  <c r="M3044" i="4"/>
  <c r="N3044" i="4"/>
  <c r="O3044" i="4"/>
  <c r="P3044" i="4"/>
  <c r="Q3044" i="4"/>
  <c r="R3044" i="4"/>
  <c r="S3044" i="4"/>
  <c r="T3044" i="4"/>
  <c r="B3043" i="4"/>
  <c r="C3043" i="4"/>
  <c r="D3043" i="4"/>
  <c r="J3043" i="4"/>
  <c r="K3043" i="4"/>
  <c r="L3043" i="4"/>
  <c r="M3043" i="4"/>
  <c r="N3043" i="4"/>
  <c r="O3043" i="4"/>
  <c r="P3043" i="4"/>
  <c r="Q3043" i="4"/>
  <c r="R3043" i="4"/>
  <c r="S3043" i="4"/>
  <c r="T3043" i="4"/>
  <c r="B3042" i="4"/>
  <c r="C3042" i="4"/>
  <c r="D3042" i="4"/>
  <c r="J3042" i="4"/>
  <c r="K3042" i="4"/>
  <c r="L3042" i="4"/>
  <c r="M3042" i="4"/>
  <c r="N3042" i="4"/>
  <c r="O3042" i="4"/>
  <c r="P3042" i="4"/>
  <c r="Q3042" i="4"/>
  <c r="R3042" i="4"/>
  <c r="S3042" i="4"/>
  <c r="T3042" i="4"/>
  <c r="B3041" i="4"/>
  <c r="C3041" i="4"/>
  <c r="D3041" i="4"/>
  <c r="J3041" i="4"/>
  <c r="K3041" i="4"/>
  <c r="L3041" i="4"/>
  <c r="M3041" i="4"/>
  <c r="N3041" i="4"/>
  <c r="O3041" i="4"/>
  <c r="P3041" i="4"/>
  <c r="Q3041" i="4"/>
  <c r="R3041" i="4"/>
  <c r="S3041" i="4"/>
  <c r="T3041" i="4"/>
  <c r="B3040" i="4"/>
  <c r="C3040" i="4"/>
  <c r="D3040" i="4"/>
  <c r="J3040" i="4"/>
  <c r="K3040" i="4"/>
  <c r="L3040" i="4"/>
  <c r="M3040" i="4"/>
  <c r="N3040" i="4"/>
  <c r="O3040" i="4"/>
  <c r="P3040" i="4"/>
  <c r="Q3040" i="4"/>
  <c r="R3040" i="4"/>
  <c r="S3040" i="4"/>
  <c r="T3040" i="4"/>
  <c r="B3039" i="4"/>
  <c r="C3039" i="4"/>
  <c r="D3039" i="4"/>
  <c r="J3039" i="4"/>
  <c r="K3039" i="4"/>
  <c r="L3039" i="4"/>
  <c r="M3039" i="4"/>
  <c r="N3039" i="4"/>
  <c r="O3039" i="4"/>
  <c r="P3039" i="4"/>
  <c r="Q3039" i="4"/>
  <c r="R3039" i="4"/>
  <c r="S3039" i="4"/>
  <c r="T3039" i="4"/>
  <c r="B3038" i="4"/>
  <c r="C3038" i="4"/>
  <c r="D3038" i="4"/>
  <c r="J3038" i="4"/>
  <c r="K3038" i="4"/>
  <c r="L3038" i="4"/>
  <c r="M3038" i="4"/>
  <c r="N3038" i="4"/>
  <c r="O3038" i="4"/>
  <c r="P3038" i="4"/>
  <c r="Q3038" i="4"/>
  <c r="R3038" i="4"/>
  <c r="S3038" i="4"/>
  <c r="T3038" i="4"/>
  <c r="B3037" i="4"/>
  <c r="C3037" i="4"/>
  <c r="D3037" i="4"/>
  <c r="J3037" i="4"/>
  <c r="K3037" i="4"/>
  <c r="L3037" i="4"/>
  <c r="M3037" i="4"/>
  <c r="N3037" i="4"/>
  <c r="O3037" i="4"/>
  <c r="P3037" i="4"/>
  <c r="Q3037" i="4"/>
  <c r="R3037" i="4"/>
  <c r="S3037" i="4"/>
  <c r="T3037" i="4"/>
  <c r="B3036" i="4"/>
  <c r="C3036" i="4"/>
  <c r="D3036" i="4"/>
  <c r="J3036" i="4"/>
  <c r="K3036" i="4"/>
  <c r="L3036" i="4"/>
  <c r="M3036" i="4"/>
  <c r="N3036" i="4"/>
  <c r="O3036" i="4"/>
  <c r="P3036" i="4"/>
  <c r="Q3036" i="4"/>
  <c r="R3036" i="4"/>
  <c r="S3036" i="4"/>
  <c r="T3036" i="4"/>
  <c r="B3035" i="4"/>
  <c r="C3035" i="4"/>
  <c r="D3035" i="4"/>
  <c r="J3035" i="4"/>
  <c r="K3035" i="4"/>
  <c r="L3035" i="4"/>
  <c r="M3035" i="4"/>
  <c r="N3035" i="4"/>
  <c r="O3035" i="4"/>
  <c r="P3035" i="4"/>
  <c r="Q3035" i="4"/>
  <c r="R3035" i="4"/>
  <c r="S3035" i="4"/>
  <c r="T3035" i="4"/>
  <c r="B3034" i="4"/>
  <c r="C3034" i="4"/>
  <c r="D3034" i="4"/>
  <c r="J3034" i="4"/>
  <c r="K3034" i="4"/>
  <c r="L3034" i="4"/>
  <c r="M3034" i="4"/>
  <c r="N3034" i="4"/>
  <c r="O3034" i="4"/>
  <c r="P3034" i="4"/>
  <c r="Q3034" i="4"/>
  <c r="R3034" i="4"/>
  <c r="S3034" i="4"/>
  <c r="T3034" i="4"/>
  <c r="B3033" i="4"/>
  <c r="C3033" i="4"/>
  <c r="D3033" i="4"/>
  <c r="J3033" i="4"/>
  <c r="K3033" i="4"/>
  <c r="L3033" i="4"/>
  <c r="M3033" i="4"/>
  <c r="N3033" i="4"/>
  <c r="O3033" i="4"/>
  <c r="P3033" i="4"/>
  <c r="Q3033" i="4"/>
  <c r="R3033" i="4"/>
  <c r="S3033" i="4"/>
  <c r="T3033" i="4"/>
  <c r="B3032" i="4"/>
  <c r="C3032" i="4"/>
  <c r="D3032" i="4"/>
  <c r="J3032" i="4"/>
  <c r="K3032" i="4"/>
  <c r="L3032" i="4"/>
  <c r="M3032" i="4"/>
  <c r="N3032" i="4"/>
  <c r="O3032" i="4"/>
  <c r="P3032" i="4"/>
  <c r="Q3032" i="4"/>
  <c r="R3032" i="4"/>
  <c r="S3032" i="4"/>
  <c r="T3032" i="4"/>
  <c r="B3031" i="4"/>
  <c r="C3031" i="4"/>
  <c r="D3031" i="4"/>
  <c r="J3031" i="4"/>
  <c r="K3031" i="4"/>
  <c r="L3031" i="4"/>
  <c r="M3031" i="4"/>
  <c r="N3031" i="4"/>
  <c r="O3031" i="4"/>
  <c r="P3031" i="4"/>
  <c r="Q3031" i="4"/>
  <c r="R3031" i="4"/>
  <c r="S3031" i="4"/>
  <c r="T3031" i="4"/>
  <c r="B3030" i="4"/>
  <c r="C3030" i="4"/>
  <c r="D3030" i="4"/>
  <c r="J3030" i="4"/>
  <c r="K3030" i="4"/>
  <c r="L3030" i="4"/>
  <c r="M3030" i="4"/>
  <c r="N3030" i="4"/>
  <c r="O3030" i="4"/>
  <c r="P3030" i="4"/>
  <c r="Q3030" i="4"/>
  <c r="R3030" i="4"/>
  <c r="S3030" i="4"/>
  <c r="T3030" i="4"/>
  <c r="B3029" i="4"/>
  <c r="C3029" i="4"/>
  <c r="D3029" i="4"/>
  <c r="J3029" i="4"/>
  <c r="K3029" i="4"/>
  <c r="L3029" i="4"/>
  <c r="M3029" i="4"/>
  <c r="N3029" i="4"/>
  <c r="O3029" i="4"/>
  <c r="P3029" i="4"/>
  <c r="Q3029" i="4"/>
  <c r="R3029" i="4"/>
  <c r="S3029" i="4"/>
  <c r="T3029" i="4"/>
  <c r="B3028" i="4"/>
  <c r="C3028" i="4"/>
  <c r="D3028" i="4"/>
  <c r="J3028" i="4"/>
  <c r="K3028" i="4"/>
  <c r="L3028" i="4"/>
  <c r="M3028" i="4"/>
  <c r="N3028" i="4"/>
  <c r="O3028" i="4"/>
  <c r="P3028" i="4"/>
  <c r="Q3028" i="4"/>
  <c r="R3028" i="4"/>
  <c r="S3028" i="4"/>
  <c r="T3028" i="4"/>
  <c r="B3027" i="4"/>
  <c r="C3027" i="4"/>
  <c r="D3027" i="4"/>
  <c r="J3027" i="4"/>
  <c r="K3027" i="4"/>
  <c r="L3027" i="4"/>
  <c r="M3027" i="4"/>
  <c r="N3027" i="4"/>
  <c r="O3027" i="4"/>
  <c r="P3027" i="4"/>
  <c r="Q3027" i="4"/>
  <c r="R3027" i="4"/>
  <c r="S3027" i="4"/>
  <c r="T3027" i="4"/>
  <c r="B3026" i="4"/>
  <c r="C3026" i="4"/>
  <c r="D3026" i="4"/>
  <c r="J3026" i="4"/>
  <c r="K3026" i="4"/>
  <c r="L3026" i="4"/>
  <c r="M3026" i="4"/>
  <c r="N3026" i="4"/>
  <c r="O3026" i="4"/>
  <c r="P3026" i="4"/>
  <c r="Q3026" i="4"/>
  <c r="R3026" i="4"/>
  <c r="S3026" i="4"/>
  <c r="T3026" i="4"/>
  <c r="B3025" i="4"/>
  <c r="C3025" i="4"/>
  <c r="D3025" i="4"/>
  <c r="J3025" i="4"/>
  <c r="K3025" i="4"/>
  <c r="L3025" i="4"/>
  <c r="M3025" i="4"/>
  <c r="N3025" i="4"/>
  <c r="O3025" i="4"/>
  <c r="P3025" i="4"/>
  <c r="Q3025" i="4"/>
  <c r="R3025" i="4"/>
  <c r="S3025" i="4"/>
  <c r="T3025" i="4"/>
  <c r="B3024" i="4"/>
  <c r="C3024" i="4"/>
  <c r="D3024" i="4"/>
  <c r="J3024" i="4"/>
  <c r="K3024" i="4"/>
  <c r="L3024" i="4"/>
  <c r="M3024" i="4"/>
  <c r="N3024" i="4"/>
  <c r="O3024" i="4"/>
  <c r="P3024" i="4"/>
  <c r="Q3024" i="4"/>
  <c r="R3024" i="4"/>
  <c r="S3024" i="4"/>
  <c r="T3024" i="4"/>
  <c r="B3023" i="4"/>
  <c r="C3023" i="4"/>
  <c r="D3023" i="4"/>
  <c r="J3023" i="4"/>
  <c r="K3023" i="4"/>
  <c r="L3023" i="4"/>
  <c r="M3023" i="4"/>
  <c r="N3023" i="4"/>
  <c r="O3023" i="4"/>
  <c r="P3023" i="4"/>
  <c r="Q3023" i="4"/>
  <c r="R3023" i="4"/>
  <c r="S3023" i="4"/>
  <c r="T3023" i="4"/>
  <c r="B3022" i="4"/>
  <c r="C3022" i="4"/>
  <c r="D3022" i="4"/>
  <c r="J3022" i="4"/>
  <c r="K3022" i="4"/>
  <c r="L3022" i="4"/>
  <c r="M3022" i="4"/>
  <c r="N3022" i="4"/>
  <c r="O3022" i="4"/>
  <c r="P3022" i="4"/>
  <c r="Q3022" i="4"/>
  <c r="R3022" i="4"/>
  <c r="S3022" i="4"/>
  <c r="T3022" i="4"/>
  <c r="J3021" i="4"/>
  <c r="K3021" i="4"/>
  <c r="L3021" i="4"/>
  <c r="M3021" i="4"/>
  <c r="N3021" i="4"/>
  <c r="O3021" i="4"/>
  <c r="P3021" i="4"/>
  <c r="Q3021" i="4"/>
  <c r="R3021" i="4"/>
  <c r="S3021" i="4"/>
  <c r="T3021" i="4"/>
  <c r="B3021" i="4"/>
  <c r="C3021" i="4"/>
  <c r="D3021" i="4"/>
  <c r="J3020" i="4"/>
  <c r="K3020" i="4"/>
  <c r="L3020" i="4"/>
  <c r="M3020" i="4"/>
  <c r="N3020" i="4"/>
  <c r="O3020" i="4"/>
  <c r="P3020" i="4"/>
  <c r="Q3020" i="4"/>
  <c r="R3020" i="4"/>
  <c r="S3020" i="4"/>
  <c r="T3020" i="4"/>
  <c r="B3020" i="4"/>
  <c r="C3020" i="4"/>
  <c r="D3020" i="4"/>
  <c r="J3019" i="4"/>
  <c r="K3019" i="4"/>
  <c r="L3019" i="4"/>
  <c r="M3019" i="4"/>
  <c r="N3019" i="4"/>
  <c r="O3019" i="4"/>
  <c r="P3019" i="4"/>
  <c r="Q3019" i="4"/>
  <c r="R3019" i="4"/>
  <c r="S3019" i="4"/>
  <c r="T3019" i="4"/>
  <c r="B3019" i="4"/>
  <c r="C3019" i="4"/>
  <c r="D3019" i="4"/>
  <c r="J3018" i="4"/>
  <c r="K3018" i="4"/>
  <c r="L3018" i="4"/>
  <c r="M3018" i="4"/>
  <c r="N3018" i="4"/>
  <c r="O3018" i="4"/>
  <c r="P3018" i="4"/>
  <c r="Q3018" i="4"/>
  <c r="R3018" i="4"/>
  <c r="S3018" i="4"/>
  <c r="T3018" i="4"/>
  <c r="B3018" i="4"/>
  <c r="C3018" i="4"/>
  <c r="D3018" i="4"/>
  <c r="J3017" i="4"/>
  <c r="K3017" i="4"/>
  <c r="L3017" i="4"/>
  <c r="M3017" i="4"/>
  <c r="N3017" i="4"/>
  <c r="O3017" i="4"/>
  <c r="P3017" i="4"/>
  <c r="Q3017" i="4"/>
  <c r="R3017" i="4"/>
  <c r="S3017" i="4"/>
  <c r="T3017" i="4"/>
  <c r="B3017" i="4"/>
  <c r="C3017" i="4"/>
  <c r="D3017" i="4"/>
  <c r="J3016" i="4"/>
  <c r="K3016" i="4"/>
  <c r="L3016" i="4"/>
  <c r="M3016" i="4"/>
  <c r="N3016" i="4"/>
  <c r="O3016" i="4"/>
  <c r="P3016" i="4"/>
  <c r="Q3016" i="4"/>
  <c r="R3016" i="4"/>
  <c r="S3016" i="4"/>
  <c r="T3016" i="4"/>
  <c r="B3016" i="4"/>
  <c r="C3016" i="4"/>
  <c r="D3016" i="4"/>
  <c r="J3015" i="4"/>
  <c r="K3015" i="4"/>
  <c r="L3015" i="4"/>
  <c r="M3015" i="4"/>
  <c r="N3015" i="4"/>
  <c r="O3015" i="4"/>
  <c r="P3015" i="4"/>
  <c r="Q3015" i="4"/>
  <c r="R3015" i="4"/>
  <c r="S3015" i="4"/>
  <c r="T3015" i="4"/>
  <c r="B3015" i="4"/>
  <c r="C3015" i="4"/>
  <c r="D3015" i="4"/>
  <c r="B3014" i="4"/>
  <c r="C3014" i="4"/>
  <c r="D3014" i="4"/>
  <c r="J3014" i="4"/>
  <c r="K3014" i="4"/>
  <c r="L3014" i="4"/>
  <c r="M3014" i="4"/>
  <c r="N3014" i="4"/>
  <c r="O3014" i="4"/>
  <c r="P3014" i="4"/>
  <c r="Q3014" i="4"/>
  <c r="R3014" i="4"/>
  <c r="S3014" i="4"/>
  <c r="T3014" i="4"/>
  <c r="B3013" i="4"/>
  <c r="C3013" i="4"/>
  <c r="D3013" i="4"/>
  <c r="J3013" i="4"/>
  <c r="K3013" i="4"/>
  <c r="L3013" i="4"/>
  <c r="M3013" i="4"/>
  <c r="N3013" i="4"/>
  <c r="O3013" i="4"/>
  <c r="P3013" i="4"/>
  <c r="Q3013" i="4"/>
  <c r="R3013" i="4"/>
  <c r="S3013" i="4"/>
  <c r="T3013" i="4"/>
  <c r="B3012" i="4"/>
  <c r="C3012" i="4"/>
  <c r="D3012" i="4"/>
  <c r="J3012" i="4"/>
  <c r="K3012" i="4"/>
  <c r="L3012" i="4"/>
  <c r="M3012" i="4"/>
  <c r="N3012" i="4"/>
  <c r="O3012" i="4"/>
  <c r="P3012" i="4"/>
  <c r="Q3012" i="4"/>
  <c r="R3012" i="4"/>
  <c r="S3012" i="4"/>
  <c r="T3012" i="4"/>
  <c r="B3011" i="4"/>
  <c r="C3011" i="4"/>
  <c r="D3011" i="4"/>
  <c r="J3011" i="4"/>
  <c r="K3011" i="4"/>
  <c r="L3011" i="4"/>
  <c r="M3011" i="4"/>
  <c r="N3011" i="4"/>
  <c r="O3011" i="4"/>
  <c r="P3011" i="4"/>
  <c r="Q3011" i="4"/>
  <c r="R3011" i="4"/>
  <c r="S3011" i="4"/>
  <c r="T3011" i="4"/>
  <c r="B3010" i="4"/>
  <c r="C3010" i="4"/>
  <c r="D3010" i="4"/>
  <c r="J3010" i="4"/>
  <c r="K3010" i="4"/>
  <c r="L3010" i="4"/>
  <c r="M3010" i="4"/>
  <c r="N3010" i="4"/>
  <c r="O3010" i="4"/>
  <c r="P3010" i="4"/>
  <c r="Q3010" i="4"/>
  <c r="R3010" i="4"/>
  <c r="S3010" i="4"/>
  <c r="T3010" i="4"/>
  <c r="B3009" i="4"/>
  <c r="C3009" i="4"/>
  <c r="D3009" i="4"/>
  <c r="J3009" i="4"/>
  <c r="K3009" i="4"/>
  <c r="L3009" i="4"/>
  <c r="M3009" i="4"/>
  <c r="N3009" i="4"/>
  <c r="O3009" i="4"/>
  <c r="P3009" i="4"/>
  <c r="Q3009" i="4"/>
  <c r="R3009" i="4"/>
  <c r="S3009" i="4"/>
  <c r="T3009" i="4"/>
  <c r="B3008" i="4"/>
  <c r="C3008" i="4"/>
  <c r="D3008" i="4"/>
  <c r="J3008" i="4"/>
  <c r="K3008" i="4"/>
  <c r="L3008" i="4"/>
  <c r="M3008" i="4"/>
  <c r="N3008" i="4"/>
  <c r="O3008" i="4"/>
  <c r="P3008" i="4"/>
  <c r="Q3008" i="4"/>
  <c r="R3008" i="4"/>
  <c r="S3008" i="4"/>
  <c r="T3008" i="4"/>
  <c r="B3007" i="4"/>
  <c r="C3007" i="4"/>
  <c r="D3007" i="4"/>
  <c r="J3007" i="4"/>
  <c r="K3007" i="4"/>
  <c r="L3007" i="4"/>
  <c r="M3007" i="4"/>
  <c r="N3007" i="4"/>
  <c r="O3007" i="4"/>
  <c r="P3007" i="4"/>
  <c r="Q3007" i="4"/>
  <c r="R3007" i="4"/>
  <c r="S3007" i="4"/>
  <c r="T3007" i="4"/>
  <c r="B3006" i="4"/>
  <c r="C3006" i="4"/>
  <c r="D3006" i="4"/>
  <c r="J3006" i="4"/>
  <c r="K3006" i="4"/>
  <c r="L3006" i="4"/>
  <c r="M3006" i="4"/>
  <c r="N3006" i="4"/>
  <c r="O3006" i="4"/>
  <c r="P3006" i="4"/>
  <c r="Q3006" i="4"/>
  <c r="R3006" i="4"/>
  <c r="S3006" i="4"/>
  <c r="T3006" i="4"/>
  <c r="B3005" i="4"/>
  <c r="C3005" i="4"/>
  <c r="D3005" i="4"/>
  <c r="J3005" i="4"/>
  <c r="K3005" i="4"/>
  <c r="L3005" i="4"/>
  <c r="M3005" i="4"/>
  <c r="N3005" i="4"/>
  <c r="O3005" i="4"/>
  <c r="P3005" i="4"/>
  <c r="Q3005" i="4"/>
  <c r="R3005" i="4"/>
  <c r="S3005" i="4"/>
  <c r="T3005" i="4"/>
  <c r="B3004" i="4"/>
  <c r="C3004" i="4"/>
  <c r="D3004" i="4"/>
  <c r="J3004" i="4"/>
  <c r="K3004" i="4"/>
  <c r="L3004" i="4"/>
  <c r="M3004" i="4"/>
  <c r="N3004" i="4"/>
  <c r="O3004" i="4"/>
  <c r="P3004" i="4"/>
  <c r="Q3004" i="4"/>
  <c r="R3004" i="4"/>
  <c r="S3004" i="4"/>
  <c r="T3004" i="4"/>
  <c r="B3003" i="4"/>
  <c r="C3003" i="4"/>
  <c r="D3003" i="4"/>
  <c r="J3003" i="4"/>
  <c r="K3003" i="4"/>
  <c r="L3003" i="4"/>
  <c r="M3003" i="4"/>
  <c r="N3003" i="4"/>
  <c r="O3003" i="4"/>
  <c r="P3003" i="4"/>
  <c r="Q3003" i="4"/>
  <c r="R3003" i="4"/>
  <c r="S3003" i="4"/>
  <c r="T3003" i="4"/>
  <c r="B3002" i="4"/>
  <c r="C3002" i="4"/>
  <c r="D3002" i="4"/>
  <c r="J3002" i="4"/>
  <c r="K3002" i="4"/>
  <c r="L3002" i="4"/>
  <c r="M3002" i="4"/>
  <c r="N3002" i="4"/>
  <c r="O3002" i="4"/>
  <c r="P3002" i="4"/>
  <c r="Q3002" i="4"/>
  <c r="R3002" i="4"/>
  <c r="S3002" i="4"/>
  <c r="T3002" i="4"/>
  <c r="B3001" i="4"/>
  <c r="C3001" i="4"/>
  <c r="D3001" i="4"/>
  <c r="J3001" i="4"/>
  <c r="K3001" i="4"/>
  <c r="L3001" i="4"/>
  <c r="M3001" i="4"/>
  <c r="N3001" i="4"/>
  <c r="O3001" i="4"/>
  <c r="P3001" i="4"/>
  <c r="Q3001" i="4"/>
  <c r="R3001" i="4"/>
  <c r="S3001" i="4"/>
  <c r="T3001" i="4"/>
  <c r="B3000" i="4"/>
  <c r="C3000" i="4"/>
  <c r="D3000" i="4"/>
  <c r="J3000" i="4"/>
  <c r="K3000" i="4"/>
  <c r="L3000" i="4"/>
  <c r="M3000" i="4"/>
  <c r="N3000" i="4"/>
  <c r="O3000" i="4"/>
  <c r="P3000" i="4"/>
  <c r="Q3000" i="4"/>
  <c r="R3000" i="4"/>
  <c r="S3000" i="4"/>
  <c r="T3000" i="4"/>
  <c r="B2999" i="4"/>
  <c r="C2999" i="4"/>
  <c r="D2999" i="4"/>
  <c r="J2999" i="4"/>
  <c r="K2999" i="4"/>
  <c r="L2999" i="4"/>
  <c r="M2999" i="4"/>
  <c r="N2999" i="4"/>
  <c r="O2999" i="4"/>
  <c r="P2999" i="4"/>
  <c r="Q2999" i="4"/>
  <c r="R2999" i="4"/>
  <c r="S2999" i="4"/>
  <c r="T2999" i="4"/>
  <c r="B2998" i="4"/>
  <c r="C2998" i="4"/>
  <c r="D2998" i="4"/>
  <c r="J2998" i="4"/>
  <c r="K2998" i="4"/>
  <c r="L2998" i="4"/>
  <c r="M2998" i="4"/>
  <c r="N2998" i="4"/>
  <c r="O2998" i="4"/>
  <c r="P2998" i="4"/>
  <c r="Q2998" i="4"/>
  <c r="R2998" i="4"/>
  <c r="S2998" i="4"/>
  <c r="T2998" i="4"/>
  <c r="B2997" i="4"/>
  <c r="C2997" i="4"/>
  <c r="D2997" i="4"/>
  <c r="J2997" i="4"/>
  <c r="K2997" i="4"/>
  <c r="L2997" i="4"/>
  <c r="M2997" i="4"/>
  <c r="N2997" i="4"/>
  <c r="O2997" i="4"/>
  <c r="P2997" i="4"/>
  <c r="Q2997" i="4"/>
  <c r="R2997" i="4"/>
  <c r="S2997" i="4"/>
  <c r="T2997" i="4"/>
  <c r="B2996" i="4"/>
  <c r="C2996" i="4"/>
  <c r="D2996" i="4"/>
  <c r="J2996" i="4"/>
  <c r="K2996" i="4"/>
  <c r="L2996" i="4"/>
  <c r="M2996" i="4"/>
  <c r="N2996" i="4"/>
  <c r="O2996" i="4"/>
  <c r="P2996" i="4"/>
  <c r="Q2996" i="4"/>
  <c r="R2996" i="4"/>
  <c r="S2996" i="4"/>
  <c r="T2996" i="4"/>
  <c r="B2995" i="4"/>
  <c r="C2995" i="4"/>
  <c r="D2995" i="4"/>
  <c r="J2995" i="4"/>
  <c r="K2995" i="4"/>
  <c r="L2995" i="4"/>
  <c r="M2995" i="4"/>
  <c r="N2995" i="4"/>
  <c r="O2995" i="4"/>
  <c r="P2995" i="4"/>
  <c r="Q2995" i="4"/>
  <c r="R2995" i="4"/>
  <c r="S2995" i="4"/>
  <c r="T2995" i="4"/>
  <c r="B2994" i="4"/>
  <c r="C2994" i="4"/>
  <c r="D2994" i="4"/>
  <c r="J2994" i="4"/>
  <c r="K2994" i="4"/>
  <c r="L2994" i="4"/>
  <c r="M2994" i="4"/>
  <c r="N2994" i="4"/>
  <c r="O2994" i="4"/>
  <c r="P2994" i="4"/>
  <c r="Q2994" i="4"/>
  <c r="R2994" i="4"/>
  <c r="S2994" i="4"/>
  <c r="T2994" i="4"/>
  <c r="B2993" i="4"/>
  <c r="C2993" i="4"/>
  <c r="D2993" i="4"/>
  <c r="J2993" i="4"/>
  <c r="K2993" i="4"/>
  <c r="L2993" i="4"/>
  <c r="M2993" i="4"/>
  <c r="N2993" i="4"/>
  <c r="O2993" i="4"/>
  <c r="P2993" i="4"/>
  <c r="Q2993" i="4"/>
  <c r="R2993" i="4"/>
  <c r="S2993" i="4"/>
  <c r="T2993" i="4"/>
  <c r="B2992" i="4"/>
  <c r="C2992" i="4"/>
  <c r="D2992" i="4"/>
  <c r="J2992" i="4"/>
  <c r="K2992" i="4"/>
  <c r="L2992" i="4"/>
  <c r="M2992" i="4"/>
  <c r="N2992" i="4"/>
  <c r="O2992" i="4"/>
  <c r="P2992" i="4"/>
  <c r="Q2992" i="4"/>
  <c r="R2992" i="4"/>
  <c r="S2992" i="4"/>
  <c r="T2992" i="4"/>
  <c r="B2991" i="4"/>
  <c r="C2991" i="4"/>
  <c r="D2991" i="4"/>
  <c r="J2991" i="4"/>
  <c r="K2991" i="4"/>
  <c r="L2991" i="4"/>
  <c r="M2991" i="4"/>
  <c r="N2991" i="4"/>
  <c r="O2991" i="4"/>
  <c r="P2991" i="4"/>
  <c r="Q2991" i="4"/>
  <c r="R2991" i="4"/>
  <c r="S2991" i="4"/>
  <c r="T2991" i="4"/>
  <c r="B2990" i="4"/>
  <c r="C2990" i="4"/>
  <c r="D2990" i="4"/>
  <c r="J2990" i="4"/>
  <c r="K2990" i="4"/>
  <c r="L2990" i="4"/>
  <c r="M2990" i="4"/>
  <c r="N2990" i="4"/>
  <c r="O2990" i="4"/>
  <c r="P2990" i="4"/>
  <c r="Q2990" i="4"/>
  <c r="R2990" i="4"/>
  <c r="S2990" i="4"/>
  <c r="T2990" i="4"/>
  <c r="B2989" i="4"/>
  <c r="C2989" i="4"/>
  <c r="D2989" i="4"/>
  <c r="J2989" i="4"/>
  <c r="K2989" i="4"/>
  <c r="L2989" i="4"/>
  <c r="M2989" i="4"/>
  <c r="N2989" i="4"/>
  <c r="O2989" i="4"/>
  <c r="P2989" i="4"/>
  <c r="Q2989" i="4"/>
  <c r="R2989" i="4"/>
  <c r="S2989" i="4"/>
  <c r="T2989" i="4"/>
  <c r="B2988" i="4"/>
  <c r="C2988" i="4"/>
  <c r="D2988" i="4"/>
  <c r="J2988" i="4"/>
  <c r="K2988" i="4"/>
  <c r="L2988" i="4"/>
  <c r="M2988" i="4"/>
  <c r="N2988" i="4"/>
  <c r="O2988" i="4"/>
  <c r="P2988" i="4"/>
  <c r="Q2988" i="4"/>
  <c r="R2988" i="4"/>
  <c r="S2988" i="4"/>
  <c r="T2988" i="4"/>
  <c r="B2987" i="4"/>
  <c r="C2987" i="4"/>
  <c r="D2987" i="4"/>
  <c r="J2987" i="4"/>
  <c r="K2987" i="4"/>
  <c r="L2987" i="4"/>
  <c r="M2987" i="4"/>
  <c r="N2987" i="4"/>
  <c r="O2987" i="4"/>
  <c r="P2987" i="4"/>
  <c r="Q2987" i="4"/>
  <c r="R2987" i="4"/>
  <c r="S2987" i="4"/>
  <c r="T2987" i="4"/>
  <c r="B2986" i="4"/>
  <c r="C2986" i="4"/>
  <c r="D2986" i="4"/>
  <c r="J2986" i="4"/>
  <c r="K2986" i="4"/>
  <c r="L2986" i="4"/>
  <c r="M2986" i="4"/>
  <c r="N2986" i="4"/>
  <c r="O2986" i="4"/>
  <c r="P2986" i="4"/>
  <c r="Q2986" i="4"/>
  <c r="R2986" i="4"/>
  <c r="S2986" i="4"/>
  <c r="T2986" i="4"/>
  <c r="B2985" i="4"/>
  <c r="C2985" i="4"/>
  <c r="D2985" i="4"/>
  <c r="J2985" i="4"/>
  <c r="K2985" i="4"/>
  <c r="L2985" i="4"/>
  <c r="M2985" i="4"/>
  <c r="N2985" i="4"/>
  <c r="O2985" i="4"/>
  <c r="P2985" i="4"/>
  <c r="Q2985" i="4"/>
  <c r="R2985" i="4"/>
  <c r="S2985" i="4"/>
  <c r="T2985" i="4"/>
  <c r="B2984" i="4"/>
  <c r="C2984" i="4"/>
  <c r="D2984" i="4"/>
  <c r="J2984" i="4"/>
  <c r="K2984" i="4"/>
  <c r="L2984" i="4"/>
  <c r="M2984" i="4"/>
  <c r="N2984" i="4"/>
  <c r="O2984" i="4"/>
  <c r="P2984" i="4"/>
  <c r="Q2984" i="4"/>
  <c r="R2984" i="4"/>
  <c r="S2984" i="4"/>
  <c r="T2984" i="4"/>
  <c r="B2983" i="4"/>
  <c r="C2983" i="4"/>
  <c r="D2983" i="4"/>
  <c r="J2983" i="4"/>
  <c r="K2983" i="4"/>
  <c r="L2983" i="4"/>
  <c r="M2983" i="4"/>
  <c r="N2983" i="4"/>
  <c r="O2983" i="4"/>
  <c r="P2983" i="4"/>
  <c r="Q2983" i="4"/>
  <c r="R2983" i="4"/>
  <c r="S2983" i="4"/>
  <c r="T2983" i="4"/>
  <c r="B2982" i="4"/>
  <c r="C2982" i="4"/>
  <c r="D2982" i="4"/>
  <c r="J2982" i="4"/>
  <c r="K2982" i="4"/>
  <c r="L2982" i="4"/>
  <c r="M2982" i="4"/>
  <c r="N2982" i="4"/>
  <c r="O2982" i="4"/>
  <c r="P2982" i="4"/>
  <c r="Q2982" i="4"/>
  <c r="R2982" i="4"/>
  <c r="S2982" i="4"/>
  <c r="T2982" i="4"/>
  <c r="B2981" i="4"/>
  <c r="C2981" i="4"/>
  <c r="D2981" i="4"/>
  <c r="J2981" i="4"/>
  <c r="K2981" i="4"/>
  <c r="L2981" i="4"/>
  <c r="M2981" i="4"/>
  <c r="N2981" i="4"/>
  <c r="O2981" i="4"/>
  <c r="P2981" i="4"/>
  <c r="Q2981" i="4"/>
  <c r="R2981" i="4"/>
  <c r="S2981" i="4"/>
  <c r="T2981" i="4"/>
  <c r="B2980" i="4"/>
  <c r="C2980" i="4"/>
  <c r="D2980" i="4"/>
  <c r="J2980" i="4"/>
  <c r="K2980" i="4"/>
  <c r="L2980" i="4"/>
  <c r="M2980" i="4"/>
  <c r="N2980" i="4"/>
  <c r="O2980" i="4"/>
  <c r="P2980" i="4"/>
  <c r="Q2980" i="4"/>
  <c r="R2980" i="4"/>
  <c r="S2980" i="4"/>
  <c r="T2980" i="4"/>
  <c r="B2979" i="4"/>
  <c r="C2979" i="4"/>
  <c r="D2979" i="4"/>
  <c r="J2979" i="4"/>
  <c r="K2979" i="4"/>
  <c r="L2979" i="4"/>
  <c r="M2979" i="4"/>
  <c r="N2979" i="4"/>
  <c r="O2979" i="4"/>
  <c r="P2979" i="4"/>
  <c r="Q2979" i="4"/>
  <c r="R2979" i="4"/>
  <c r="S2979" i="4"/>
  <c r="T2979" i="4"/>
  <c r="B2978" i="4"/>
  <c r="C2978" i="4"/>
  <c r="D2978" i="4"/>
  <c r="J2978" i="4"/>
  <c r="K2978" i="4"/>
  <c r="L2978" i="4"/>
  <c r="M2978" i="4"/>
  <c r="N2978" i="4"/>
  <c r="O2978" i="4"/>
  <c r="P2978" i="4"/>
  <c r="Q2978" i="4"/>
  <c r="R2978" i="4"/>
  <c r="S2978" i="4"/>
  <c r="T2978" i="4"/>
  <c r="B2977" i="4"/>
  <c r="C2977" i="4"/>
  <c r="D2977" i="4"/>
  <c r="J2977" i="4"/>
  <c r="K2977" i="4"/>
  <c r="L2977" i="4"/>
  <c r="M2977" i="4"/>
  <c r="N2977" i="4"/>
  <c r="O2977" i="4"/>
  <c r="P2977" i="4"/>
  <c r="Q2977" i="4"/>
  <c r="R2977" i="4"/>
  <c r="S2977" i="4"/>
  <c r="T2977" i="4"/>
  <c r="B2976" i="4"/>
  <c r="C2976" i="4"/>
  <c r="D2976" i="4"/>
  <c r="J2976" i="4"/>
  <c r="K2976" i="4"/>
  <c r="L2976" i="4"/>
  <c r="M2976" i="4"/>
  <c r="N2976" i="4"/>
  <c r="O2976" i="4"/>
  <c r="P2976" i="4"/>
  <c r="Q2976" i="4"/>
  <c r="R2976" i="4"/>
  <c r="S2976" i="4"/>
  <c r="T2976" i="4"/>
  <c r="B2975" i="4"/>
  <c r="C2975" i="4"/>
  <c r="D2975" i="4"/>
  <c r="J2975" i="4"/>
  <c r="K2975" i="4"/>
  <c r="L2975" i="4"/>
  <c r="M2975" i="4"/>
  <c r="N2975" i="4"/>
  <c r="O2975" i="4"/>
  <c r="P2975" i="4"/>
  <c r="Q2975" i="4"/>
  <c r="R2975" i="4"/>
  <c r="S2975" i="4"/>
  <c r="T2975" i="4"/>
  <c r="B2974" i="4"/>
  <c r="C2974" i="4"/>
  <c r="D2974" i="4"/>
  <c r="J2974" i="4"/>
  <c r="K2974" i="4"/>
  <c r="L2974" i="4"/>
  <c r="M2974" i="4"/>
  <c r="N2974" i="4"/>
  <c r="O2974" i="4"/>
  <c r="P2974" i="4"/>
  <c r="Q2974" i="4"/>
  <c r="R2974" i="4"/>
  <c r="S2974" i="4"/>
  <c r="T2974" i="4"/>
  <c r="B2973" i="4"/>
  <c r="C2973" i="4"/>
  <c r="D2973" i="4"/>
  <c r="J2973" i="4"/>
  <c r="K2973" i="4"/>
  <c r="L2973" i="4"/>
  <c r="M2973" i="4"/>
  <c r="N2973" i="4"/>
  <c r="O2973" i="4"/>
  <c r="P2973" i="4"/>
  <c r="Q2973" i="4"/>
  <c r="R2973" i="4"/>
  <c r="S2973" i="4"/>
  <c r="T2973" i="4"/>
  <c r="B2972" i="4"/>
  <c r="C2972" i="4"/>
  <c r="D2972" i="4"/>
  <c r="J2972" i="4"/>
  <c r="K2972" i="4"/>
  <c r="L2972" i="4"/>
  <c r="M2972" i="4"/>
  <c r="N2972" i="4"/>
  <c r="O2972" i="4"/>
  <c r="P2972" i="4"/>
  <c r="Q2972" i="4"/>
  <c r="R2972" i="4"/>
  <c r="S2972" i="4"/>
  <c r="T2972" i="4"/>
  <c r="B2971" i="4"/>
  <c r="C2971" i="4"/>
  <c r="D2971" i="4"/>
  <c r="J2971" i="4"/>
  <c r="K2971" i="4"/>
  <c r="L2971" i="4"/>
  <c r="M2971" i="4"/>
  <c r="N2971" i="4"/>
  <c r="O2971" i="4"/>
  <c r="P2971" i="4"/>
  <c r="Q2971" i="4"/>
  <c r="R2971" i="4"/>
  <c r="S2971" i="4"/>
  <c r="T2971" i="4"/>
  <c r="B2970" i="4"/>
  <c r="C2970" i="4"/>
  <c r="D2970" i="4"/>
  <c r="J2970" i="4"/>
  <c r="K2970" i="4"/>
  <c r="L2970" i="4"/>
  <c r="M2970" i="4"/>
  <c r="N2970" i="4"/>
  <c r="O2970" i="4"/>
  <c r="P2970" i="4"/>
  <c r="Q2970" i="4"/>
  <c r="R2970" i="4"/>
  <c r="S2970" i="4"/>
  <c r="T2970" i="4"/>
  <c r="B2969" i="4"/>
  <c r="C2969" i="4"/>
  <c r="D2969" i="4"/>
  <c r="J2969" i="4"/>
  <c r="K2969" i="4"/>
  <c r="L2969" i="4"/>
  <c r="M2969" i="4"/>
  <c r="N2969" i="4"/>
  <c r="O2969" i="4"/>
  <c r="P2969" i="4"/>
  <c r="Q2969" i="4"/>
  <c r="R2969" i="4"/>
  <c r="S2969" i="4"/>
  <c r="T2969" i="4"/>
  <c r="B2968" i="4"/>
  <c r="C2968" i="4"/>
  <c r="D2968" i="4"/>
  <c r="J2968" i="4"/>
  <c r="K2968" i="4"/>
  <c r="L2968" i="4"/>
  <c r="M2968" i="4"/>
  <c r="N2968" i="4"/>
  <c r="O2968" i="4"/>
  <c r="P2968" i="4"/>
  <c r="Q2968" i="4"/>
  <c r="R2968" i="4"/>
  <c r="S2968" i="4"/>
  <c r="T2968" i="4"/>
  <c r="B2967" i="4"/>
  <c r="C2967" i="4"/>
  <c r="D2967" i="4"/>
  <c r="J2967" i="4"/>
  <c r="K2967" i="4"/>
  <c r="L2967" i="4"/>
  <c r="M2967" i="4"/>
  <c r="N2967" i="4"/>
  <c r="O2967" i="4"/>
  <c r="P2967" i="4"/>
  <c r="Q2967" i="4"/>
  <c r="R2967" i="4"/>
  <c r="S2967" i="4"/>
  <c r="T2967" i="4"/>
  <c r="B2966" i="4"/>
  <c r="C2966" i="4"/>
  <c r="D2966" i="4"/>
  <c r="J2966" i="4"/>
  <c r="K2966" i="4"/>
  <c r="L2966" i="4"/>
  <c r="M2966" i="4"/>
  <c r="N2966" i="4"/>
  <c r="O2966" i="4"/>
  <c r="P2966" i="4"/>
  <c r="Q2966" i="4"/>
  <c r="R2966" i="4"/>
  <c r="S2966" i="4"/>
  <c r="T2966" i="4"/>
  <c r="L2101" i="3"/>
  <c r="M2101" i="3"/>
  <c r="B2965" i="4"/>
  <c r="C2965" i="4"/>
  <c r="D2965" i="4"/>
  <c r="J2965" i="4"/>
  <c r="K2965" i="4"/>
  <c r="L2965" i="4"/>
  <c r="M2965" i="4"/>
  <c r="N2965" i="4"/>
  <c r="O2965" i="4"/>
  <c r="P2965" i="4"/>
  <c r="Q2965" i="4"/>
  <c r="R2965" i="4"/>
  <c r="S2965" i="4"/>
  <c r="T2965" i="4"/>
  <c r="B2964" i="4"/>
  <c r="C2964" i="4"/>
  <c r="D2964" i="4"/>
  <c r="J2964" i="4"/>
  <c r="K2964" i="4"/>
  <c r="L2964" i="4"/>
  <c r="M2964" i="4"/>
  <c r="N2964" i="4"/>
  <c r="O2964" i="4"/>
  <c r="P2964" i="4"/>
  <c r="Q2964" i="4"/>
  <c r="R2964" i="4"/>
  <c r="S2964" i="4"/>
  <c r="T2964" i="4"/>
  <c r="B2963" i="4"/>
  <c r="C2963" i="4"/>
  <c r="D2963" i="4"/>
  <c r="J2963" i="4"/>
  <c r="K2963" i="4"/>
  <c r="L2963" i="4"/>
  <c r="M2963" i="4"/>
  <c r="N2963" i="4"/>
  <c r="O2963" i="4"/>
  <c r="P2963" i="4"/>
  <c r="Q2963" i="4"/>
  <c r="R2963" i="4"/>
  <c r="S2963" i="4"/>
  <c r="T2963" i="4"/>
  <c r="B2962" i="4"/>
  <c r="C2962" i="4"/>
  <c r="D2962" i="4"/>
  <c r="J2962" i="4"/>
  <c r="K2962" i="4"/>
  <c r="L2962" i="4"/>
  <c r="M2962" i="4"/>
  <c r="N2962" i="4"/>
  <c r="O2962" i="4"/>
  <c r="P2962" i="4"/>
  <c r="Q2962" i="4"/>
  <c r="R2962" i="4"/>
  <c r="S2962" i="4"/>
  <c r="T2962" i="4"/>
  <c r="B2961" i="4"/>
  <c r="C2961" i="4"/>
  <c r="D2961" i="4"/>
  <c r="J2961" i="4"/>
  <c r="K2961" i="4"/>
  <c r="L2961" i="4"/>
  <c r="M2961" i="4"/>
  <c r="N2961" i="4"/>
  <c r="O2961" i="4"/>
  <c r="P2961" i="4"/>
  <c r="Q2961" i="4"/>
  <c r="R2961" i="4"/>
  <c r="S2961" i="4"/>
  <c r="T2961" i="4"/>
  <c r="B2960" i="4"/>
  <c r="C2960" i="4"/>
  <c r="D2960" i="4"/>
  <c r="J2960" i="4"/>
  <c r="K2960" i="4"/>
  <c r="L2960" i="4"/>
  <c r="M2960" i="4"/>
  <c r="N2960" i="4"/>
  <c r="O2960" i="4"/>
  <c r="P2960" i="4"/>
  <c r="Q2960" i="4"/>
  <c r="R2960" i="4"/>
  <c r="S2960" i="4"/>
  <c r="T2960" i="4"/>
  <c r="B2959" i="4"/>
  <c r="C2959" i="4"/>
  <c r="D2959" i="4"/>
  <c r="J2959" i="4"/>
  <c r="K2959" i="4"/>
  <c r="L2959" i="4"/>
  <c r="M2959" i="4"/>
  <c r="N2959" i="4"/>
  <c r="O2959" i="4"/>
  <c r="P2959" i="4"/>
  <c r="Q2959" i="4"/>
  <c r="R2959" i="4"/>
  <c r="S2959" i="4"/>
  <c r="T2959" i="4"/>
  <c r="B2958" i="4"/>
  <c r="C2958" i="4"/>
  <c r="D2958" i="4"/>
  <c r="J2958" i="4"/>
  <c r="K2958" i="4"/>
  <c r="L2958" i="4"/>
  <c r="M2958" i="4"/>
  <c r="N2958" i="4"/>
  <c r="O2958" i="4"/>
  <c r="P2958" i="4"/>
  <c r="Q2958" i="4"/>
  <c r="R2958" i="4"/>
  <c r="S2958" i="4"/>
  <c r="T2958" i="4"/>
  <c r="B2957" i="4"/>
  <c r="C2957" i="4"/>
  <c r="D2957" i="4"/>
  <c r="J2957" i="4"/>
  <c r="K2957" i="4"/>
  <c r="L2957" i="4"/>
  <c r="M2957" i="4"/>
  <c r="N2957" i="4"/>
  <c r="O2957" i="4"/>
  <c r="P2957" i="4"/>
  <c r="Q2957" i="4"/>
  <c r="R2957" i="4"/>
  <c r="S2957" i="4"/>
  <c r="T2957" i="4"/>
  <c r="B2956" i="4"/>
  <c r="C2956" i="4"/>
  <c r="D2956" i="4"/>
  <c r="J2956" i="4"/>
  <c r="K2956" i="4"/>
  <c r="L2956" i="4"/>
  <c r="M2956" i="4"/>
  <c r="N2956" i="4"/>
  <c r="O2956" i="4"/>
  <c r="P2956" i="4"/>
  <c r="Q2956" i="4"/>
  <c r="R2956" i="4"/>
  <c r="S2956" i="4"/>
  <c r="T2956" i="4"/>
  <c r="B2955" i="4"/>
  <c r="C2955" i="4"/>
  <c r="D2955" i="4"/>
  <c r="J2955" i="4"/>
  <c r="K2955" i="4"/>
  <c r="L2955" i="4"/>
  <c r="M2955" i="4"/>
  <c r="N2955" i="4"/>
  <c r="O2955" i="4"/>
  <c r="P2955" i="4"/>
  <c r="Q2955" i="4"/>
  <c r="R2955" i="4"/>
  <c r="S2955" i="4"/>
  <c r="T2955" i="4"/>
  <c r="B2954" i="4"/>
  <c r="C2954" i="4"/>
  <c r="D2954" i="4"/>
  <c r="J2954" i="4"/>
  <c r="K2954" i="4"/>
  <c r="L2954" i="4"/>
  <c r="M2954" i="4"/>
  <c r="N2954" i="4"/>
  <c r="O2954" i="4"/>
  <c r="P2954" i="4"/>
  <c r="Q2954" i="4"/>
  <c r="R2954" i="4"/>
  <c r="S2954" i="4"/>
  <c r="T2954" i="4"/>
  <c r="B2953" i="4"/>
  <c r="C2953" i="4"/>
  <c r="D2953" i="4"/>
  <c r="J2953" i="4"/>
  <c r="K2953" i="4"/>
  <c r="L2953" i="4"/>
  <c r="M2953" i="4"/>
  <c r="N2953" i="4"/>
  <c r="O2953" i="4"/>
  <c r="P2953" i="4"/>
  <c r="Q2953" i="4"/>
  <c r="R2953" i="4"/>
  <c r="S2953" i="4"/>
  <c r="T2953" i="4"/>
  <c r="B2952" i="4"/>
  <c r="C2952" i="4"/>
  <c r="D2952" i="4"/>
  <c r="J2952" i="4"/>
  <c r="K2952" i="4"/>
  <c r="L2952" i="4"/>
  <c r="M2952" i="4"/>
  <c r="N2952" i="4"/>
  <c r="O2952" i="4"/>
  <c r="P2952" i="4"/>
  <c r="Q2952" i="4"/>
  <c r="R2952" i="4"/>
  <c r="S2952" i="4"/>
  <c r="T2952" i="4"/>
  <c r="B2951" i="4"/>
  <c r="C2951" i="4"/>
  <c r="D2951" i="4"/>
  <c r="J2951" i="4"/>
  <c r="K2951" i="4"/>
  <c r="L2951" i="4"/>
  <c r="M2951" i="4"/>
  <c r="N2951" i="4"/>
  <c r="O2951" i="4"/>
  <c r="P2951" i="4"/>
  <c r="Q2951" i="4"/>
  <c r="R2951" i="4"/>
  <c r="S2951" i="4"/>
  <c r="T2951" i="4"/>
  <c r="B2950" i="4"/>
  <c r="C2950" i="4"/>
  <c r="D2950" i="4"/>
  <c r="J2950" i="4"/>
  <c r="K2950" i="4"/>
  <c r="L2950" i="4"/>
  <c r="M2950" i="4"/>
  <c r="N2950" i="4"/>
  <c r="O2950" i="4"/>
  <c r="P2950" i="4"/>
  <c r="Q2950" i="4"/>
  <c r="R2950" i="4"/>
  <c r="S2950" i="4"/>
  <c r="T2950" i="4"/>
  <c r="B2949" i="4"/>
  <c r="C2949" i="4"/>
  <c r="D2949" i="4"/>
  <c r="J2949" i="4"/>
  <c r="K2949" i="4"/>
  <c r="L2949" i="4"/>
  <c r="M2949" i="4"/>
  <c r="N2949" i="4"/>
  <c r="O2949" i="4"/>
  <c r="P2949" i="4"/>
  <c r="Q2949" i="4"/>
  <c r="R2949" i="4"/>
  <c r="S2949" i="4"/>
  <c r="T2949" i="4"/>
  <c r="B2948" i="4"/>
  <c r="C2948" i="4"/>
  <c r="D2948" i="4"/>
  <c r="J2948" i="4"/>
  <c r="K2948" i="4"/>
  <c r="L2948" i="4"/>
  <c r="M2948" i="4"/>
  <c r="N2948" i="4"/>
  <c r="O2948" i="4"/>
  <c r="P2948" i="4"/>
  <c r="Q2948" i="4"/>
  <c r="R2948" i="4"/>
  <c r="S2948" i="4"/>
  <c r="T2948" i="4"/>
  <c r="B2947" i="4"/>
  <c r="C2947" i="4"/>
  <c r="D2947" i="4"/>
  <c r="J2947" i="4"/>
  <c r="K2947" i="4"/>
  <c r="L2947" i="4"/>
  <c r="M2947" i="4"/>
  <c r="N2947" i="4"/>
  <c r="O2947" i="4"/>
  <c r="P2947" i="4"/>
  <c r="Q2947" i="4"/>
  <c r="R2947" i="4"/>
  <c r="S2947" i="4"/>
  <c r="T2947" i="4"/>
  <c r="B2946" i="4"/>
  <c r="C2946" i="4"/>
  <c r="D2946" i="4"/>
  <c r="J2946" i="4"/>
  <c r="K2946" i="4"/>
  <c r="L2946" i="4"/>
  <c r="M2946" i="4"/>
  <c r="N2946" i="4"/>
  <c r="O2946" i="4"/>
  <c r="P2946" i="4"/>
  <c r="Q2946" i="4"/>
  <c r="R2946" i="4"/>
  <c r="S2946" i="4"/>
  <c r="T2946" i="4"/>
  <c r="B2945" i="4"/>
  <c r="C2945" i="4"/>
  <c r="D2945" i="4"/>
  <c r="J2945" i="4"/>
  <c r="K2945" i="4"/>
  <c r="L2945" i="4"/>
  <c r="M2945" i="4"/>
  <c r="N2945" i="4"/>
  <c r="O2945" i="4"/>
  <c r="P2945" i="4"/>
  <c r="Q2945" i="4"/>
  <c r="R2945" i="4"/>
  <c r="S2945" i="4"/>
  <c r="T2945" i="4"/>
  <c r="B2944" i="4"/>
  <c r="C2944" i="4"/>
  <c r="D2944" i="4"/>
  <c r="J2944" i="4"/>
  <c r="K2944" i="4"/>
  <c r="L2944" i="4"/>
  <c r="M2944" i="4"/>
  <c r="N2944" i="4"/>
  <c r="O2944" i="4"/>
  <c r="P2944" i="4"/>
  <c r="Q2944" i="4"/>
  <c r="R2944" i="4"/>
  <c r="S2944" i="4"/>
  <c r="T2944" i="4"/>
  <c r="B2943" i="4"/>
  <c r="C2943" i="4"/>
  <c r="D2943" i="4"/>
  <c r="J2943" i="4"/>
  <c r="K2943" i="4"/>
  <c r="L2943" i="4"/>
  <c r="M2943" i="4"/>
  <c r="N2943" i="4"/>
  <c r="O2943" i="4"/>
  <c r="P2943" i="4"/>
  <c r="Q2943" i="4"/>
  <c r="R2943" i="4"/>
  <c r="S2943" i="4"/>
  <c r="T2943" i="4"/>
  <c r="B2942" i="4"/>
  <c r="C2942" i="4"/>
  <c r="D2942" i="4"/>
  <c r="J2942" i="4"/>
  <c r="K2942" i="4"/>
  <c r="L2942" i="4"/>
  <c r="M2942" i="4"/>
  <c r="N2942" i="4"/>
  <c r="O2942" i="4"/>
  <c r="P2942" i="4"/>
  <c r="Q2942" i="4"/>
  <c r="R2942" i="4"/>
  <c r="S2942" i="4"/>
  <c r="T2942" i="4"/>
  <c r="B2941" i="4"/>
  <c r="C2941" i="4"/>
  <c r="D2941" i="4"/>
  <c r="J2941" i="4"/>
  <c r="K2941" i="4"/>
  <c r="L2941" i="4"/>
  <c r="M2941" i="4"/>
  <c r="N2941" i="4"/>
  <c r="O2941" i="4"/>
  <c r="P2941" i="4"/>
  <c r="Q2941" i="4"/>
  <c r="R2941" i="4"/>
  <c r="S2941" i="4"/>
  <c r="T2941" i="4"/>
  <c r="B2940" i="4"/>
  <c r="C2940" i="4"/>
  <c r="D2940" i="4"/>
  <c r="J2940" i="4"/>
  <c r="K2940" i="4"/>
  <c r="L2940" i="4"/>
  <c r="M2940" i="4"/>
  <c r="N2940" i="4"/>
  <c r="O2940" i="4"/>
  <c r="P2940" i="4"/>
  <c r="Q2940" i="4"/>
  <c r="R2940" i="4"/>
  <c r="S2940" i="4"/>
  <c r="T2940" i="4"/>
  <c r="B2939" i="4"/>
  <c r="C2939" i="4"/>
  <c r="D2939" i="4"/>
  <c r="J2939" i="4"/>
  <c r="K2939" i="4"/>
  <c r="L2939" i="4"/>
  <c r="M2939" i="4"/>
  <c r="N2939" i="4"/>
  <c r="O2939" i="4"/>
  <c r="P2939" i="4"/>
  <c r="Q2939" i="4"/>
  <c r="R2939" i="4"/>
  <c r="S2939" i="4"/>
  <c r="T2939" i="4"/>
  <c r="B2938" i="4"/>
  <c r="C2938" i="4"/>
  <c r="D2938" i="4"/>
  <c r="J2938" i="4"/>
  <c r="K2938" i="4"/>
  <c r="L2938" i="4"/>
  <c r="M2938" i="4"/>
  <c r="N2938" i="4"/>
  <c r="O2938" i="4"/>
  <c r="P2938" i="4"/>
  <c r="Q2938" i="4"/>
  <c r="R2938" i="4"/>
  <c r="S2938" i="4"/>
  <c r="T2938" i="4"/>
  <c r="B2937" i="4"/>
  <c r="C2937" i="4"/>
  <c r="D2937" i="4"/>
  <c r="J2937" i="4"/>
  <c r="K2937" i="4"/>
  <c r="L2937" i="4"/>
  <c r="M2937" i="4"/>
  <c r="N2937" i="4"/>
  <c r="O2937" i="4"/>
  <c r="P2937" i="4"/>
  <c r="Q2937" i="4"/>
  <c r="R2937" i="4"/>
  <c r="S2937" i="4"/>
  <c r="T2937" i="4"/>
  <c r="B2936" i="4"/>
  <c r="C2936" i="4"/>
  <c r="D2936" i="4"/>
  <c r="J2936" i="4"/>
  <c r="K2936" i="4"/>
  <c r="L2936" i="4"/>
  <c r="M2936" i="4"/>
  <c r="N2936" i="4"/>
  <c r="O2936" i="4"/>
  <c r="P2936" i="4"/>
  <c r="Q2936" i="4"/>
  <c r="R2936" i="4"/>
  <c r="S2936" i="4"/>
  <c r="T2936" i="4"/>
  <c r="B2935" i="4"/>
  <c r="C2935" i="4"/>
  <c r="D2935" i="4"/>
  <c r="J2935" i="4"/>
  <c r="K2935" i="4"/>
  <c r="L2935" i="4"/>
  <c r="M2935" i="4"/>
  <c r="N2935" i="4"/>
  <c r="O2935" i="4"/>
  <c r="P2935" i="4"/>
  <c r="Q2935" i="4"/>
  <c r="R2935" i="4"/>
  <c r="S2935" i="4"/>
  <c r="T2935" i="4"/>
  <c r="B2934" i="4"/>
  <c r="C2934" i="4"/>
  <c r="D2934" i="4"/>
  <c r="J2934" i="4"/>
  <c r="K2934" i="4"/>
  <c r="L2934" i="4"/>
  <c r="M2934" i="4"/>
  <c r="N2934" i="4"/>
  <c r="O2934" i="4"/>
  <c r="P2934" i="4"/>
  <c r="Q2934" i="4"/>
  <c r="R2934" i="4"/>
  <c r="S2934" i="4"/>
  <c r="T2934" i="4"/>
  <c r="B2933" i="4"/>
  <c r="C2933" i="4"/>
  <c r="D2933" i="4"/>
  <c r="J2933" i="4"/>
  <c r="K2933" i="4"/>
  <c r="L2933" i="4"/>
  <c r="M2933" i="4"/>
  <c r="N2933" i="4"/>
  <c r="O2933" i="4"/>
  <c r="P2933" i="4"/>
  <c r="Q2933" i="4"/>
  <c r="R2933" i="4"/>
  <c r="S2933" i="4"/>
  <c r="T2933" i="4"/>
  <c r="B2932" i="4"/>
  <c r="C2932" i="4"/>
  <c r="D2932" i="4"/>
  <c r="J2932" i="4"/>
  <c r="K2932" i="4"/>
  <c r="L2932" i="4"/>
  <c r="M2932" i="4"/>
  <c r="N2932" i="4"/>
  <c r="O2932" i="4"/>
  <c r="P2932" i="4"/>
  <c r="Q2932" i="4"/>
  <c r="R2932" i="4"/>
  <c r="S2932" i="4"/>
  <c r="T2932" i="4"/>
  <c r="B2931" i="4"/>
  <c r="C2931" i="4"/>
  <c r="D2931" i="4"/>
  <c r="J2931" i="4"/>
  <c r="K2931" i="4"/>
  <c r="L2931" i="4"/>
  <c r="M2931" i="4"/>
  <c r="N2931" i="4"/>
  <c r="O2931" i="4"/>
  <c r="P2931" i="4"/>
  <c r="Q2931" i="4"/>
  <c r="R2931" i="4"/>
  <c r="S2931" i="4"/>
  <c r="T2931" i="4"/>
  <c r="B2930" i="4"/>
  <c r="C2930" i="4"/>
  <c r="D2930" i="4"/>
  <c r="J2930" i="4"/>
  <c r="K2930" i="4"/>
  <c r="L2930" i="4"/>
  <c r="M2930" i="4"/>
  <c r="N2930" i="4"/>
  <c r="O2930" i="4"/>
  <c r="P2930" i="4"/>
  <c r="Q2930" i="4"/>
  <c r="R2930" i="4"/>
  <c r="S2930" i="4"/>
  <c r="T2930" i="4"/>
  <c r="B2929" i="4"/>
  <c r="C2929" i="4"/>
  <c r="D2929" i="4"/>
  <c r="J2929" i="4"/>
  <c r="K2929" i="4"/>
  <c r="L2929" i="4"/>
  <c r="M2929" i="4"/>
  <c r="N2929" i="4"/>
  <c r="O2929" i="4"/>
  <c r="P2929" i="4"/>
  <c r="Q2929" i="4"/>
  <c r="R2929" i="4"/>
  <c r="S2929" i="4"/>
  <c r="T2929" i="4"/>
  <c r="B2928" i="4"/>
  <c r="C2928" i="4"/>
  <c r="D2928" i="4"/>
  <c r="J2928" i="4"/>
  <c r="K2928" i="4"/>
  <c r="L2928" i="4"/>
  <c r="M2928" i="4"/>
  <c r="N2928" i="4"/>
  <c r="O2928" i="4"/>
  <c r="P2928" i="4"/>
  <c r="Q2928" i="4"/>
  <c r="R2928" i="4"/>
  <c r="S2928" i="4"/>
  <c r="T2928" i="4"/>
  <c r="B2927" i="4"/>
  <c r="C2927" i="4"/>
  <c r="D2927" i="4"/>
  <c r="J2927" i="4"/>
  <c r="K2927" i="4"/>
  <c r="L2927" i="4"/>
  <c r="M2927" i="4"/>
  <c r="N2927" i="4"/>
  <c r="O2927" i="4"/>
  <c r="P2927" i="4"/>
  <c r="Q2927" i="4"/>
  <c r="R2927" i="4"/>
  <c r="S2927" i="4"/>
  <c r="T2927" i="4"/>
  <c r="B2926" i="4"/>
  <c r="C2926" i="4"/>
  <c r="D2926" i="4"/>
  <c r="J2926" i="4"/>
  <c r="K2926" i="4"/>
  <c r="L2926" i="4"/>
  <c r="M2926" i="4"/>
  <c r="N2926" i="4"/>
  <c r="O2926" i="4"/>
  <c r="P2926" i="4"/>
  <c r="Q2926" i="4"/>
  <c r="R2926" i="4"/>
  <c r="S2926" i="4"/>
  <c r="T2926" i="4"/>
  <c r="B2925" i="4"/>
  <c r="C2925" i="4"/>
  <c r="D2925" i="4"/>
  <c r="J2925" i="4"/>
  <c r="K2925" i="4"/>
  <c r="L2925" i="4"/>
  <c r="M2925" i="4"/>
  <c r="N2925" i="4"/>
  <c r="O2925" i="4"/>
  <c r="P2925" i="4"/>
  <c r="Q2925" i="4"/>
  <c r="R2925" i="4"/>
  <c r="S2925" i="4"/>
  <c r="T2925" i="4"/>
  <c r="B2924" i="4"/>
  <c r="C2924" i="4"/>
  <c r="D2924" i="4"/>
  <c r="J2924" i="4"/>
  <c r="K2924" i="4"/>
  <c r="L2924" i="4"/>
  <c r="M2924" i="4"/>
  <c r="N2924" i="4"/>
  <c r="O2924" i="4"/>
  <c r="P2924" i="4"/>
  <c r="Q2924" i="4"/>
  <c r="R2924" i="4"/>
  <c r="S2924" i="4"/>
  <c r="T2924" i="4"/>
  <c r="B2923" i="4"/>
  <c r="C2923" i="4"/>
  <c r="D2923" i="4"/>
  <c r="J2923" i="4"/>
  <c r="K2923" i="4"/>
  <c r="L2923" i="4"/>
  <c r="M2923" i="4"/>
  <c r="N2923" i="4"/>
  <c r="O2923" i="4"/>
  <c r="P2923" i="4"/>
  <c r="Q2923" i="4"/>
  <c r="R2923" i="4"/>
  <c r="S2923" i="4"/>
  <c r="T2923" i="4"/>
  <c r="B2922" i="4"/>
  <c r="C2922" i="4"/>
  <c r="D2922" i="4"/>
  <c r="J2922" i="4"/>
  <c r="K2922" i="4"/>
  <c r="L2922" i="4"/>
  <c r="M2922" i="4"/>
  <c r="N2922" i="4"/>
  <c r="O2922" i="4"/>
  <c r="P2922" i="4"/>
  <c r="Q2922" i="4"/>
  <c r="R2922" i="4"/>
  <c r="S2922" i="4"/>
  <c r="T2922" i="4"/>
  <c r="B2921" i="4"/>
  <c r="C2921" i="4"/>
  <c r="D2921" i="4"/>
  <c r="J2921" i="4"/>
  <c r="K2921" i="4"/>
  <c r="L2921" i="4"/>
  <c r="M2921" i="4"/>
  <c r="N2921" i="4"/>
  <c r="O2921" i="4"/>
  <c r="P2921" i="4"/>
  <c r="Q2921" i="4"/>
  <c r="R2921" i="4"/>
  <c r="S2921" i="4"/>
  <c r="T2921" i="4"/>
  <c r="B2920" i="4"/>
  <c r="C2920" i="4"/>
  <c r="D2920" i="4"/>
  <c r="J2920" i="4"/>
  <c r="K2920" i="4"/>
  <c r="L2920" i="4"/>
  <c r="M2920" i="4"/>
  <c r="N2920" i="4"/>
  <c r="O2920" i="4"/>
  <c r="P2920" i="4"/>
  <c r="Q2920" i="4"/>
  <c r="R2920" i="4"/>
  <c r="S2920" i="4"/>
  <c r="T2920" i="4"/>
  <c r="B2919" i="4"/>
  <c r="C2919" i="4"/>
  <c r="D2919" i="4"/>
  <c r="J2919" i="4"/>
  <c r="K2919" i="4"/>
  <c r="L2919" i="4"/>
  <c r="M2919" i="4"/>
  <c r="N2919" i="4"/>
  <c r="O2919" i="4"/>
  <c r="P2919" i="4"/>
  <c r="Q2919" i="4"/>
  <c r="R2919" i="4"/>
  <c r="S2919" i="4"/>
  <c r="T2919" i="4"/>
  <c r="B2918" i="4"/>
  <c r="C2918" i="4"/>
  <c r="D2918" i="4"/>
  <c r="J2918" i="4"/>
  <c r="K2918" i="4"/>
  <c r="L2918" i="4"/>
  <c r="M2918" i="4"/>
  <c r="N2918" i="4"/>
  <c r="O2918" i="4"/>
  <c r="P2918" i="4"/>
  <c r="Q2918" i="4"/>
  <c r="R2918" i="4"/>
  <c r="S2918" i="4"/>
  <c r="T2918" i="4"/>
  <c r="B2917" i="4"/>
  <c r="C2917" i="4"/>
  <c r="D2917" i="4"/>
  <c r="J2917" i="4"/>
  <c r="K2917" i="4"/>
  <c r="L2917" i="4"/>
  <c r="M2917" i="4"/>
  <c r="N2917" i="4"/>
  <c r="O2917" i="4"/>
  <c r="P2917" i="4"/>
  <c r="Q2917" i="4"/>
  <c r="R2917" i="4"/>
  <c r="S2917" i="4"/>
  <c r="T2917" i="4"/>
  <c r="B2916" i="4"/>
  <c r="C2916" i="4"/>
  <c r="D2916" i="4"/>
  <c r="J2916" i="4"/>
  <c r="K2916" i="4"/>
  <c r="L2916" i="4"/>
  <c r="M2916" i="4"/>
  <c r="N2916" i="4"/>
  <c r="O2916" i="4"/>
  <c r="P2916" i="4"/>
  <c r="Q2916" i="4"/>
  <c r="R2916" i="4"/>
  <c r="S2916" i="4"/>
  <c r="T2916" i="4"/>
  <c r="B2915" i="4"/>
  <c r="C2915" i="4"/>
  <c r="D2915" i="4"/>
  <c r="J2915" i="4"/>
  <c r="K2915" i="4"/>
  <c r="L2915" i="4"/>
  <c r="M2915" i="4"/>
  <c r="N2915" i="4"/>
  <c r="O2915" i="4"/>
  <c r="P2915" i="4"/>
  <c r="Q2915" i="4"/>
  <c r="R2915" i="4"/>
  <c r="S2915" i="4"/>
  <c r="T2915" i="4"/>
  <c r="B2914" i="4"/>
  <c r="C2914" i="4"/>
  <c r="D2914" i="4"/>
  <c r="J2914" i="4"/>
  <c r="K2914" i="4"/>
  <c r="L2914" i="4"/>
  <c r="M2914" i="4"/>
  <c r="N2914" i="4"/>
  <c r="O2914" i="4"/>
  <c r="P2914" i="4"/>
  <c r="Q2914" i="4"/>
  <c r="R2914" i="4"/>
  <c r="S2914" i="4"/>
  <c r="T2914" i="4"/>
  <c r="B2913" i="4"/>
  <c r="C2913" i="4"/>
  <c r="D2913" i="4"/>
  <c r="J2913" i="4"/>
  <c r="K2913" i="4"/>
  <c r="L2913" i="4"/>
  <c r="M2913" i="4"/>
  <c r="N2913" i="4"/>
  <c r="O2913" i="4"/>
  <c r="P2913" i="4"/>
  <c r="Q2913" i="4"/>
  <c r="R2913" i="4"/>
  <c r="S2913" i="4"/>
  <c r="T2913" i="4"/>
  <c r="B2912" i="4"/>
  <c r="C2912" i="4"/>
  <c r="D2912" i="4"/>
  <c r="J2912" i="4"/>
  <c r="K2912" i="4"/>
  <c r="L2912" i="4"/>
  <c r="M2912" i="4"/>
  <c r="N2912" i="4"/>
  <c r="O2912" i="4"/>
  <c r="P2912" i="4"/>
  <c r="Q2912" i="4"/>
  <c r="R2912" i="4"/>
  <c r="S2912" i="4"/>
  <c r="T2912" i="4"/>
  <c r="B2911" i="4"/>
  <c r="C2911" i="4"/>
  <c r="D2911" i="4"/>
  <c r="J2911" i="4"/>
  <c r="K2911" i="4"/>
  <c r="L2911" i="4"/>
  <c r="M2911" i="4"/>
  <c r="N2911" i="4"/>
  <c r="O2911" i="4"/>
  <c r="P2911" i="4"/>
  <c r="Q2911" i="4"/>
  <c r="R2911" i="4"/>
  <c r="S2911" i="4"/>
  <c r="T2911" i="4"/>
  <c r="B2910" i="4"/>
  <c r="C2910" i="4"/>
  <c r="D2910" i="4"/>
  <c r="J2910" i="4"/>
  <c r="K2910" i="4"/>
  <c r="L2910" i="4"/>
  <c r="M2910" i="4"/>
  <c r="N2910" i="4"/>
  <c r="O2910" i="4"/>
  <c r="P2910" i="4"/>
  <c r="Q2910" i="4"/>
  <c r="R2910" i="4"/>
  <c r="S2910" i="4"/>
  <c r="T2910" i="4"/>
  <c r="B2909" i="4"/>
  <c r="C2909" i="4"/>
  <c r="D2909" i="4"/>
  <c r="J2909" i="4"/>
  <c r="K2909" i="4"/>
  <c r="L2909" i="4"/>
  <c r="M2909" i="4"/>
  <c r="N2909" i="4"/>
  <c r="O2909" i="4"/>
  <c r="P2909" i="4"/>
  <c r="Q2909" i="4"/>
  <c r="R2909" i="4"/>
  <c r="S2909" i="4"/>
  <c r="T2909" i="4"/>
  <c r="B2908" i="4"/>
  <c r="C2908" i="4"/>
  <c r="D2908" i="4"/>
  <c r="J2908" i="4"/>
  <c r="K2908" i="4"/>
  <c r="L2908" i="4"/>
  <c r="M2908" i="4"/>
  <c r="N2908" i="4"/>
  <c r="O2908" i="4"/>
  <c r="P2908" i="4"/>
  <c r="Q2908" i="4"/>
  <c r="R2908" i="4"/>
  <c r="S2908" i="4"/>
  <c r="T2908" i="4"/>
  <c r="L2100" i="3"/>
  <c r="M2100" i="3"/>
  <c r="L2099" i="3"/>
  <c r="M2099" i="3"/>
  <c r="L2098" i="3"/>
  <c r="M2098" i="3"/>
  <c r="L2097" i="3"/>
  <c r="M2097" i="3"/>
  <c r="L2096" i="3"/>
  <c r="M2096" i="3"/>
  <c r="L2095" i="3"/>
  <c r="M2095" i="3"/>
  <c r="K330" i="2"/>
  <c r="L330" i="2"/>
  <c r="M330" i="2"/>
  <c r="L2094" i="3"/>
  <c r="M2094" i="3"/>
  <c r="L2093" i="3"/>
  <c r="M2093" i="3"/>
  <c r="L2092" i="3"/>
  <c r="M2092" i="3"/>
  <c r="L2091" i="3"/>
  <c r="M2091" i="3"/>
  <c r="L2090" i="3"/>
  <c r="M2090" i="3"/>
  <c r="L2089" i="3"/>
  <c r="M2089" i="3"/>
  <c r="L2088" i="3"/>
  <c r="M2088" i="3"/>
  <c r="K329" i="2"/>
  <c r="L329" i="2"/>
  <c r="M329" i="2"/>
  <c r="L2083" i="3"/>
  <c r="M2083" i="3"/>
  <c r="L2087" i="3"/>
  <c r="M2087" i="3"/>
  <c r="L2086" i="3"/>
  <c r="M2086" i="3"/>
  <c r="L2085" i="3"/>
  <c r="M2085" i="3"/>
  <c r="L2084" i="3"/>
  <c r="M2084" i="3"/>
  <c r="L2082" i="3"/>
  <c r="M2082" i="3"/>
  <c r="L2081" i="3"/>
  <c r="M2081" i="3"/>
  <c r="L2080" i="3"/>
  <c r="M2080" i="3"/>
  <c r="L2079" i="3"/>
  <c r="M2079" i="3"/>
  <c r="L2078" i="3"/>
  <c r="M2078" i="3"/>
  <c r="L2077" i="3"/>
  <c r="M2077" i="3"/>
  <c r="L2076" i="3"/>
  <c r="M2076" i="3"/>
  <c r="L2075" i="3"/>
  <c r="M2075" i="3"/>
  <c r="L2074" i="3"/>
  <c r="M2074" i="3"/>
  <c r="L2073" i="3"/>
  <c r="M2073" i="3"/>
  <c r="L2072" i="3"/>
  <c r="M2072" i="3"/>
  <c r="L2071" i="3"/>
  <c r="M2071" i="3"/>
  <c r="L2070" i="3"/>
  <c r="M2070" i="3"/>
  <c r="L2069" i="3"/>
  <c r="M2069" i="3"/>
  <c r="L2068" i="3"/>
  <c r="M2068" i="3"/>
  <c r="L2067" i="3"/>
  <c r="M2067" i="3"/>
  <c r="L2066" i="3"/>
  <c r="M2066" i="3"/>
  <c r="K328" i="2"/>
  <c r="L328" i="2"/>
  <c r="M328" i="2"/>
  <c r="K327" i="2"/>
  <c r="L327" i="2"/>
  <c r="M327" i="2"/>
  <c r="K326" i="2"/>
  <c r="L326" i="2"/>
  <c r="M326" i="2"/>
  <c r="K325" i="2"/>
  <c r="L325" i="2"/>
  <c r="M325" i="2"/>
  <c r="K324" i="2"/>
  <c r="L324" i="2"/>
  <c r="M324" i="2"/>
  <c r="K323" i="2"/>
  <c r="L323" i="2"/>
  <c r="M323" i="2"/>
  <c r="K322" i="2"/>
  <c r="L322" i="2"/>
  <c r="M322" i="2"/>
  <c r="K321" i="2"/>
  <c r="L321" i="2"/>
  <c r="M321" i="2"/>
  <c r="K320" i="2"/>
  <c r="L320" i="2"/>
  <c r="M320" i="2"/>
  <c r="K319" i="2"/>
  <c r="L319" i="2"/>
  <c r="M319" i="2"/>
  <c r="K318" i="2"/>
  <c r="L318" i="2"/>
  <c r="M318" i="2"/>
  <c r="L2064" i="3"/>
  <c r="M2064" i="3"/>
  <c r="L2063" i="3"/>
  <c r="M2063" i="3"/>
  <c r="L2062" i="3"/>
  <c r="M2062" i="3"/>
  <c r="L2061" i="3"/>
  <c r="M2061" i="3"/>
  <c r="L2060" i="3"/>
  <c r="M2060" i="3"/>
  <c r="L2059" i="3"/>
  <c r="M2059" i="3"/>
  <c r="L2058" i="3"/>
  <c r="M2058" i="3"/>
  <c r="L2057" i="3"/>
  <c r="M2057" i="3"/>
  <c r="L2056" i="3"/>
  <c r="M2056" i="3"/>
  <c r="L2055" i="3"/>
  <c r="M2055" i="3"/>
  <c r="L2054" i="3"/>
  <c r="M2054" i="3"/>
  <c r="L2053" i="3"/>
  <c r="M2053" i="3"/>
  <c r="L2052" i="3"/>
  <c r="M2052" i="3"/>
  <c r="L2051" i="3"/>
  <c r="M2051" i="3"/>
  <c r="L2050" i="3"/>
  <c r="M2050" i="3"/>
  <c r="L2049" i="3"/>
  <c r="M2049" i="3"/>
  <c r="L2048" i="3"/>
  <c r="M2048" i="3"/>
  <c r="L2047" i="3"/>
  <c r="M2047" i="3"/>
  <c r="L2046" i="3"/>
  <c r="M2046" i="3"/>
  <c r="L2045" i="3"/>
  <c r="M2045" i="3"/>
  <c r="L2044" i="3"/>
  <c r="M2044" i="3"/>
  <c r="L2043" i="3"/>
  <c r="M2043" i="3"/>
  <c r="L2042" i="3"/>
  <c r="M2042" i="3"/>
  <c r="L2041" i="3"/>
  <c r="M2041" i="3"/>
  <c r="L2040" i="3"/>
  <c r="M2040" i="3"/>
  <c r="L2039" i="3"/>
  <c r="M2039" i="3"/>
  <c r="L2038" i="3"/>
  <c r="M2038" i="3"/>
  <c r="L2037" i="3"/>
  <c r="M2037" i="3"/>
  <c r="L2036" i="3"/>
  <c r="M2036" i="3"/>
  <c r="L2035" i="3"/>
  <c r="M2035" i="3"/>
  <c r="L2034" i="3"/>
  <c r="M2034" i="3"/>
  <c r="L2033" i="3"/>
  <c r="M2033" i="3"/>
  <c r="L2032" i="3"/>
  <c r="M2032" i="3"/>
  <c r="L2031" i="3"/>
  <c r="M2031" i="3"/>
  <c r="L2030" i="3"/>
  <c r="M2030" i="3"/>
  <c r="L2029" i="3"/>
  <c r="M2029" i="3"/>
  <c r="L2028" i="3"/>
  <c r="M2028" i="3"/>
  <c r="L2027" i="3"/>
  <c r="M2027" i="3"/>
  <c r="L2026" i="3"/>
  <c r="M2026" i="3"/>
  <c r="L2025" i="3"/>
  <c r="M2025" i="3"/>
  <c r="L2024" i="3"/>
  <c r="M2024" i="3"/>
  <c r="L2023" i="3"/>
  <c r="M2023" i="3"/>
  <c r="L2022" i="3"/>
  <c r="M2022" i="3"/>
  <c r="L2020" i="3"/>
  <c r="M2020" i="3"/>
  <c r="L2021" i="3"/>
  <c r="M2021" i="3"/>
  <c r="K317" i="2"/>
  <c r="L317" i="2"/>
  <c r="M317" i="2"/>
  <c r="K316" i="2"/>
  <c r="L316" i="2"/>
  <c r="M316" i="2"/>
  <c r="K315" i="2"/>
  <c r="L315" i="2"/>
  <c r="M315" i="2"/>
  <c r="K314" i="2"/>
  <c r="L314" i="2"/>
  <c r="M314" i="2"/>
  <c r="K313" i="2"/>
  <c r="L313" i="2"/>
  <c r="M313" i="2"/>
  <c r="K312" i="2"/>
  <c r="L312" i="2"/>
  <c r="M312" i="2"/>
  <c r="K311" i="2"/>
  <c r="L311" i="2"/>
  <c r="M311" i="2"/>
  <c r="K310" i="2"/>
  <c r="L310" i="2"/>
  <c r="M310" i="2"/>
  <c r="K309" i="2"/>
  <c r="L309" i="2"/>
  <c r="M309" i="2"/>
  <c r="K308" i="2"/>
  <c r="L308" i="2"/>
  <c r="M308" i="2"/>
  <c r="K307" i="2"/>
  <c r="L307" i="2"/>
  <c r="M307" i="2"/>
  <c r="L2019" i="3"/>
  <c r="M2019" i="3"/>
  <c r="L2017" i="3"/>
  <c r="M2017" i="3"/>
  <c r="L2018" i="3"/>
  <c r="M2018" i="3"/>
  <c r="L2016" i="3"/>
  <c r="M2016" i="3"/>
  <c r="L2015" i="3"/>
  <c r="M2015" i="3"/>
  <c r="L2014" i="3"/>
  <c r="M2014" i="3"/>
  <c r="L2013" i="3"/>
  <c r="M2013" i="3"/>
  <c r="L2011" i="3"/>
  <c r="M2011" i="3"/>
  <c r="L2012" i="3"/>
  <c r="M2012" i="3"/>
  <c r="L2010" i="3"/>
  <c r="M2010" i="3"/>
  <c r="L2009" i="3"/>
  <c r="M2009" i="3"/>
  <c r="L2008" i="3"/>
  <c r="M2008" i="3"/>
  <c r="L2007" i="3"/>
  <c r="M2007" i="3"/>
  <c r="L2006" i="3"/>
  <c r="M2006" i="3"/>
  <c r="L2005" i="3"/>
  <c r="M2005" i="3"/>
  <c r="L2004" i="3"/>
  <c r="M2004" i="3"/>
  <c r="L2003" i="3"/>
  <c r="M2003" i="3"/>
  <c r="L2002" i="3"/>
  <c r="M2002" i="3"/>
  <c r="L2001" i="3"/>
  <c r="M2001" i="3"/>
  <c r="L2000" i="3"/>
  <c r="M2000" i="3"/>
  <c r="L1999" i="3"/>
  <c r="M1999" i="3"/>
  <c r="L1998" i="3"/>
  <c r="M1998" i="3"/>
  <c r="L1997" i="3"/>
  <c r="M1997" i="3"/>
  <c r="K306" i="2"/>
  <c r="L306" i="2"/>
  <c r="M306" i="2"/>
  <c r="K305" i="2"/>
  <c r="L305" i="2"/>
  <c r="M305" i="2"/>
  <c r="K304" i="2"/>
  <c r="L304" i="2"/>
  <c r="M304" i="2"/>
  <c r="K303" i="2"/>
  <c r="L303" i="2"/>
  <c r="M303" i="2"/>
  <c r="K302" i="2"/>
  <c r="L302" i="2"/>
  <c r="M302" i="2"/>
  <c r="K301" i="2"/>
  <c r="L301" i="2"/>
  <c r="M301" i="2"/>
  <c r="K300" i="2"/>
  <c r="L300" i="2"/>
  <c r="M300" i="2"/>
  <c r="K299" i="2"/>
  <c r="L299" i="2"/>
  <c r="M299" i="2"/>
  <c r="K298" i="2"/>
  <c r="L298" i="2"/>
  <c r="M298" i="2"/>
  <c r="K297" i="2"/>
  <c r="L297" i="2"/>
  <c r="M297" i="2"/>
  <c r="K296" i="2"/>
  <c r="L296" i="2"/>
  <c r="M296" i="2"/>
  <c r="K295" i="2"/>
  <c r="L295" i="2"/>
  <c r="M295" i="2"/>
  <c r="K294" i="2"/>
  <c r="L294" i="2"/>
  <c r="M294" i="2"/>
  <c r="L1996" i="3"/>
  <c r="M1996" i="3"/>
  <c r="L1995" i="3"/>
  <c r="M1995" i="3"/>
  <c r="L1994" i="3"/>
  <c r="M1994" i="3"/>
  <c r="L1993" i="3"/>
  <c r="M1993" i="3"/>
  <c r="L1992" i="3"/>
  <c r="M1992" i="3"/>
  <c r="L1991" i="3"/>
  <c r="M1991" i="3"/>
  <c r="L1990" i="3"/>
  <c r="M1990" i="3"/>
  <c r="L1989" i="3"/>
  <c r="M1989" i="3"/>
  <c r="L1988" i="3"/>
  <c r="M1988" i="3"/>
  <c r="L1987" i="3"/>
  <c r="M1987" i="3"/>
  <c r="L1986" i="3"/>
  <c r="M1986" i="3"/>
  <c r="L1985" i="3"/>
  <c r="M1985" i="3"/>
  <c r="L1984" i="3"/>
  <c r="M1984" i="3"/>
  <c r="L1983" i="3"/>
  <c r="M1983" i="3"/>
  <c r="L1982" i="3"/>
  <c r="M1982" i="3"/>
  <c r="L1981" i="3"/>
  <c r="M1981" i="3"/>
  <c r="L1980" i="3"/>
  <c r="M1980" i="3"/>
  <c r="L1979" i="3"/>
  <c r="M1979" i="3"/>
  <c r="L1978" i="3"/>
  <c r="M1978" i="3"/>
  <c r="L1977" i="3"/>
  <c r="M1977" i="3"/>
  <c r="L1976" i="3"/>
  <c r="M1976" i="3"/>
  <c r="L1975" i="3"/>
  <c r="M1975" i="3"/>
  <c r="L1974" i="3"/>
  <c r="M1974" i="3"/>
  <c r="L1973" i="3"/>
  <c r="M1973" i="3"/>
  <c r="L1972" i="3"/>
  <c r="M1972" i="3"/>
  <c r="L1971" i="3"/>
  <c r="M1971" i="3"/>
  <c r="L1970" i="3"/>
  <c r="M1970" i="3"/>
  <c r="L1969" i="3"/>
  <c r="M1969" i="3"/>
  <c r="L1968" i="3"/>
  <c r="M1968" i="3"/>
  <c r="L1967" i="3"/>
  <c r="M1967" i="3"/>
  <c r="L1966" i="3"/>
  <c r="M1966" i="3"/>
  <c r="L1965" i="3"/>
  <c r="M1965" i="3"/>
  <c r="L1964" i="3"/>
  <c r="M1964" i="3"/>
  <c r="L1963" i="3"/>
  <c r="M1963" i="3"/>
  <c r="L1962" i="3"/>
  <c r="M1962" i="3"/>
  <c r="L1961" i="3"/>
  <c r="M1961" i="3"/>
  <c r="L1960" i="3"/>
  <c r="M1960" i="3"/>
  <c r="L1959" i="3"/>
  <c r="M1959" i="3"/>
  <c r="L1958" i="3"/>
  <c r="M1958" i="3"/>
  <c r="L1957" i="3"/>
  <c r="M1957" i="3"/>
  <c r="L1956" i="3"/>
  <c r="M1956" i="3"/>
  <c r="L1955" i="3"/>
  <c r="M1955" i="3"/>
  <c r="L1954" i="3"/>
  <c r="M1954" i="3"/>
  <c r="L1953" i="3"/>
  <c r="M1953" i="3"/>
  <c r="L1952" i="3"/>
  <c r="M1952" i="3"/>
  <c r="B2907" i="4"/>
  <c r="C2907" i="4"/>
  <c r="D2907" i="4"/>
  <c r="J2907" i="4"/>
  <c r="K2907" i="4"/>
  <c r="L2907" i="4"/>
  <c r="M2907" i="4"/>
  <c r="N2907" i="4"/>
  <c r="O2907" i="4"/>
  <c r="P2907" i="4"/>
  <c r="Q2907" i="4"/>
  <c r="R2907" i="4"/>
  <c r="S2907" i="4"/>
  <c r="T2907" i="4"/>
  <c r="B2906" i="4"/>
  <c r="C2906" i="4"/>
  <c r="D2906" i="4"/>
  <c r="J2906" i="4"/>
  <c r="K2906" i="4"/>
  <c r="L2906" i="4"/>
  <c r="M2906" i="4"/>
  <c r="N2906" i="4"/>
  <c r="O2906" i="4"/>
  <c r="P2906" i="4"/>
  <c r="Q2906" i="4"/>
  <c r="R2906" i="4"/>
  <c r="S2906" i="4"/>
  <c r="T2906" i="4"/>
  <c r="B2905" i="4"/>
  <c r="C2905" i="4"/>
  <c r="D2905" i="4"/>
  <c r="J2905" i="4"/>
  <c r="K2905" i="4"/>
  <c r="L2905" i="4"/>
  <c r="M2905" i="4"/>
  <c r="N2905" i="4"/>
  <c r="O2905" i="4"/>
  <c r="P2905" i="4"/>
  <c r="Q2905" i="4"/>
  <c r="R2905" i="4"/>
  <c r="S2905" i="4"/>
  <c r="T2905" i="4"/>
  <c r="B2904" i="4"/>
  <c r="C2904" i="4"/>
  <c r="D2904" i="4"/>
  <c r="J2904" i="4"/>
  <c r="K2904" i="4"/>
  <c r="L2904" i="4"/>
  <c r="M2904" i="4"/>
  <c r="N2904" i="4"/>
  <c r="O2904" i="4"/>
  <c r="P2904" i="4"/>
  <c r="Q2904" i="4"/>
  <c r="R2904" i="4"/>
  <c r="S2904" i="4"/>
  <c r="T2904" i="4"/>
  <c r="B2903" i="4"/>
  <c r="C2903" i="4"/>
  <c r="D2903" i="4"/>
  <c r="J2903" i="4"/>
  <c r="K2903" i="4"/>
  <c r="L2903" i="4"/>
  <c r="M2903" i="4"/>
  <c r="N2903" i="4"/>
  <c r="O2903" i="4"/>
  <c r="P2903" i="4"/>
  <c r="Q2903" i="4"/>
  <c r="R2903" i="4"/>
  <c r="S2903" i="4"/>
  <c r="T2903" i="4"/>
  <c r="B2902" i="4"/>
  <c r="C2902" i="4"/>
  <c r="D2902" i="4"/>
  <c r="J2902" i="4"/>
  <c r="K2902" i="4"/>
  <c r="L2902" i="4"/>
  <c r="M2902" i="4"/>
  <c r="N2902" i="4"/>
  <c r="O2902" i="4"/>
  <c r="P2902" i="4"/>
  <c r="Q2902" i="4"/>
  <c r="R2902" i="4"/>
  <c r="S2902" i="4"/>
  <c r="T2902" i="4"/>
  <c r="B2901" i="4"/>
  <c r="C2901" i="4"/>
  <c r="D2901" i="4"/>
  <c r="J2901" i="4"/>
  <c r="K2901" i="4"/>
  <c r="L2901" i="4"/>
  <c r="M2901" i="4"/>
  <c r="N2901" i="4"/>
  <c r="O2901" i="4"/>
  <c r="P2901" i="4"/>
  <c r="Q2901" i="4"/>
  <c r="R2901" i="4"/>
  <c r="S2901" i="4"/>
  <c r="T2901" i="4"/>
  <c r="B2900" i="4"/>
  <c r="C2900" i="4"/>
  <c r="D2900" i="4"/>
  <c r="J2900" i="4"/>
  <c r="K2900" i="4"/>
  <c r="L2900" i="4"/>
  <c r="M2900" i="4"/>
  <c r="N2900" i="4"/>
  <c r="O2900" i="4"/>
  <c r="P2900" i="4"/>
  <c r="Q2900" i="4"/>
  <c r="R2900" i="4"/>
  <c r="S2900" i="4"/>
  <c r="T2900" i="4"/>
  <c r="B2899" i="4"/>
  <c r="C2899" i="4"/>
  <c r="D2899" i="4"/>
  <c r="J2899" i="4"/>
  <c r="K2899" i="4"/>
  <c r="L2899" i="4"/>
  <c r="M2899" i="4"/>
  <c r="N2899" i="4"/>
  <c r="O2899" i="4"/>
  <c r="P2899" i="4"/>
  <c r="Q2899" i="4"/>
  <c r="R2899" i="4"/>
  <c r="S2899" i="4"/>
  <c r="T2899" i="4"/>
  <c r="B2898" i="4"/>
  <c r="C2898" i="4"/>
  <c r="D2898" i="4"/>
  <c r="J2898" i="4"/>
  <c r="K2898" i="4"/>
  <c r="L2898" i="4"/>
  <c r="M2898" i="4"/>
  <c r="N2898" i="4"/>
  <c r="O2898" i="4"/>
  <c r="P2898" i="4"/>
  <c r="Q2898" i="4"/>
  <c r="R2898" i="4"/>
  <c r="S2898" i="4"/>
  <c r="T2898" i="4"/>
  <c r="B2897" i="4"/>
  <c r="C2897" i="4"/>
  <c r="D2897" i="4"/>
  <c r="J2897" i="4"/>
  <c r="K2897" i="4"/>
  <c r="L2897" i="4"/>
  <c r="M2897" i="4"/>
  <c r="N2897" i="4"/>
  <c r="O2897" i="4"/>
  <c r="P2897" i="4"/>
  <c r="Q2897" i="4"/>
  <c r="R2897" i="4"/>
  <c r="S2897" i="4"/>
  <c r="T2897" i="4"/>
  <c r="B2896" i="4"/>
  <c r="C2896" i="4"/>
  <c r="D2896" i="4"/>
  <c r="J2896" i="4"/>
  <c r="K2896" i="4"/>
  <c r="L2896" i="4"/>
  <c r="M2896" i="4"/>
  <c r="N2896" i="4"/>
  <c r="O2896" i="4"/>
  <c r="P2896" i="4"/>
  <c r="Q2896" i="4"/>
  <c r="R2896" i="4"/>
  <c r="S2896" i="4"/>
  <c r="T2896" i="4"/>
  <c r="B2895" i="4"/>
  <c r="C2895" i="4"/>
  <c r="D2895" i="4"/>
  <c r="J2895" i="4"/>
  <c r="K2895" i="4"/>
  <c r="L2895" i="4"/>
  <c r="M2895" i="4"/>
  <c r="N2895" i="4"/>
  <c r="O2895" i="4"/>
  <c r="P2895" i="4"/>
  <c r="Q2895" i="4"/>
  <c r="R2895" i="4"/>
  <c r="S2895" i="4"/>
  <c r="T2895" i="4"/>
  <c r="B2894" i="4"/>
  <c r="C2894" i="4"/>
  <c r="D2894" i="4"/>
  <c r="J2894" i="4"/>
  <c r="K2894" i="4"/>
  <c r="L2894" i="4"/>
  <c r="M2894" i="4"/>
  <c r="N2894" i="4"/>
  <c r="O2894" i="4"/>
  <c r="P2894" i="4"/>
  <c r="Q2894" i="4"/>
  <c r="R2894" i="4"/>
  <c r="S2894" i="4"/>
  <c r="T2894" i="4"/>
  <c r="B2893" i="4"/>
  <c r="C2893" i="4"/>
  <c r="D2893" i="4"/>
  <c r="J2893" i="4"/>
  <c r="K2893" i="4"/>
  <c r="L2893" i="4"/>
  <c r="M2893" i="4"/>
  <c r="N2893" i="4"/>
  <c r="O2893" i="4"/>
  <c r="P2893" i="4"/>
  <c r="Q2893" i="4"/>
  <c r="R2893" i="4"/>
  <c r="S2893" i="4"/>
  <c r="T2893" i="4"/>
  <c r="B2892" i="4"/>
  <c r="C2892" i="4"/>
  <c r="D2892" i="4"/>
  <c r="J2892" i="4"/>
  <c r="K2892" i="4"/>
  <c r="L2892" i="4"/>
  <c r="M2892" i="4"/>
  <c r="N2892" i="4"/>
  <c r="O2892" i="4"/>
  <c r="P2892" i="4"/>
  <c r="Q2892" i="4"/>
  <c r="R2892" i="4"/>
  <c r="S2892" i="4"/>
  <c r="T2892" i="4"/>
  <c r="B2891" i="4"/>
  <c r="C2891" i="4"/>
  <c r="D2891" i="4"/>
  <c r="J2891" i="4"/>
  <c r="K2891" i="4"/>
  <c r="L2891" i="4"/>
  <c r="M2891" i="4"/>
  <c r="N2891" i="4"/>
  <c r="O2891" i="4"/>
  <c r="P2891" i="4"/>
  <c r="Q2891" i="4"/>
  <c r="R2891" i="4"/>
  <c r="S2891" i="4"/>
  <c r="T2891" i="4"/>
  <c r="B2890" i="4"/>
  <c r="C2890" i="4"/>
  <c r="D2890" i="4"/>
  <c r="J2890" i="4"/>
  <c r="K2890" i="4"/>
  <c r="L2890" i="4"/>
  <c r="M2890" i="4"/>
  <c r="N2890" i="4"/>
  <c r="O2890" i="4"/>
  <c r="P2890" i="4"/>
  <c r="Q2890" i="4"/>
  <c r="R2890" i="4"/>
  <c r="S2890" i="4"/>
  <c r="T2890" i="4"/>
  <c r="B2889" i="4"/>
  <c r="C2889" i="4"/>
  <c r="D2889" i="4"/>
  <c r="J2889" i="4"/>
  <c r="K2889" i="4"/>
  <c r="L2889" i="4"/>
  <c r="M2889" i="4"/>
  <c r="N2889" i="4"/>
  <c r="O2889" i="4"/>
  <c r="P2889" i="4"/>
  <c r="Q2889" i="4"/>
  <c r="R2889" i="4"/>
  <c r="S2889" i="4"/>
  <c r="T2889" i="4"/>
  <c r="B2888" i="4"/>
  <c r="C2888" i="4"/>
  <c r="D2888" i="4"/>
  <c r="J2888" i="4"/>
  <c r="K2888" i="4"/>
  <c r="L2888" i="4"/>
  <c r="M2888" i="4"/>
  <c r="N2888" i="4"/>
  <c r="O2888" i="4"/>
  <c r="P2888" i="4"/>
  <c r="Q2888" i="4"/>
  <c r="R2888" i="4"/>
  <c r="S2888" i="4"/>
  <c r="T2888" i="4"/>
  <c r="B2887" i="4"/>
  <c r="C2887" i="4"/>
  <c r="D2887" i="4"/>
  <c r="J2887" i="4"/>
  <c r="K2887" i="4"/>
  <c r="L2887" i="4"/>
  <c r="M2887" i="4"/>
  <c r="N2887" i="4"/>
  <c r="O2887" i="4"/>
  <c r="P2887" i="4"/>
  <c r="Q2887" i="4"/>
  <c r="R2887" i="4"/>
  <c r="S2887" i="4"/>
  <c r="T2887" i="4"/>
  <c r="B2886" i="4"/>
  <c r="C2886" i="4"/>
  <c r="D2886" i="4"/>
  <c r="J2886" i="4"/>
  <c r="K2886" i="4"/>
  <c r="L2886" i="4"/>
  <c r="M2886" i="4"/>
  <c r="N2886" i="4"/>
  <c r="O2886" i="4"/>
  <c r="P2886" i="4"/>
  <c r="Q2886" i="4"/>
  <c r="R2886" i="4"/>
  <c r="S2886" i="4"/>
  <c r="T2886" i="4"/>
  <c r="B2885" i="4"/>
  <c r="C2885" i="4"/>
  <c r="D2885" i="4"/>
  <c r="J2885" i="4"/>
  <c r="K2885" i="4"/>
  <c r="L2885" i="4"/>
  <c r="M2885" i="4"/>
  <c r="N2885" i="4"/>
  <c r="O2885" i="4"/>
  <c r="P2885" i="4"/>
  <c r="Q2885" i="4"/>
  <c r="R2885" i="4"/>
  <c r="S2885" i="4"/>
  <c r="T2885" i="4"/>
  <c r="B2884" i="4"/>
  <c r="C2884" i="4"/>
  <c r="D2884" i="4"/>
  <c r="J2884" i="4"/>
  <c r="K2884" i="4"/>
  <c r="L2884" i="4"/>
  <c r="M2884" i="4"/>
  <c r="N2884" i="4"/>
  <c r="O2884" i="4"/>
  <c r="P2884" i="4"/>
  <c r="Q2884" i="4"/>
  <c r="R2884" i="4"/>
  <c r="S2884" i="4"/>
  <c r="T2884" i="4"/>
  <c r="B2883" i="4"/>
  <c r="C2883" i="4"/>
  <c r="D2883" i="4"/>
  <c r="J2883" i="4"/>
  <c r="K2883" i="4"/>
  <c r="L2883" i="4"/>
  <c r="M2883" i="4"/>
  <c r="N2883" i="4"/>
  <c r="O2883" i="4"/>
  <c r="P2883" i="4"/>
  <c r="Q2883" i="4"/>
  <c r="R2883" i="4"/>
  <c r="S2883" i="4"/>
  <c r="T2883" i="4"/>
  <c r="B2882" i="4"/>
  <c r="C2882" i="4"/>
  <c r="D2882" i="4"/>
  <c r="J2882" i="4"/>
  <c r="K2882" i="4"/>
  <c r="L2882" i="4"/>
  <c r="M2882" i="4"/>
  <c r="N2882" i="4"/>
  <c r="O2882" i="4"/>
  <c r="P2882" i="4"/>
  <c r="Q2882" i="4"/>
  <c r="R2882" i="4"/>
  <c r="S2882" i="4"/>
  <c r="T2882" i="4"/>
  <c r="B2881" i="4"/>
  <c r="C2881" i="4"/>
  <c r="D2881" i="4"/>
  <c r="J2881" i="4"/>
  <c r="K2881" i="4"/>
  <c r="L2881" i="4"/>
  <c r="M2881" i="4"/>
  <c r="N2881" i="4"/>
  <c r="O2881" i="4"/>
  <c r="P2881" i="4"/>
  <c r="Q2881" i="4"/>
  <c r="R2881" i="4"/>
  <c r="S2881" i="4"/>
  <c r="T2881" i="4"/>
  <c r="B2880" i="4"/>
  <c r="C2880" i="4"/>
  <c r="D2880" i="4"/>
  <c r="J2880" i="4"/>
  <c r="K2880" i="4"/>
  <c r="L2880" i="4"/>
  <c r="M2880" i="4"/>
  <c r="N2880" i="4"/>
  <c r="O2880" i="4"/>
  <c r="P2880" i="4"/>
  <c r="Q2880" i="4"/>
  <c r="R2880" i="4"/>
  <c r="S2880" i="4"/>
  <c r="T2880" i="4"/>
  <c r="B2879" i="4"/>
  <c r="C2879" i="4"/>
  <c r="D2879" i="4"/>
  <c r="J2879" i="4"/>
  <c r="K2879" i="4"/>
  <c r="L2879" i="4"/>
  <c r="M2879" i="4"/>
  <c r="N2879" i="4"/>
  <c r="O2879" i="4"/>
  <c r="P2879" i="4"/>
  <c r="Q2879" i="4"/>
  <c r="R2879" i="4"/>
  <c r="S2879" i="4"/>
  <c r="T2879" i="4"/>
  <c r="B2878" i="4"/>
  <c r="C2878" i="4"/>
  <c r="D2878" i="4"/>
  <c r="J2878" i="4"/>
  <c r="K2878" i="4"/>
  <c r="L2878" i="4"/>
  <c r="M2878" i="4"/>
  <c r="N2878" i="4"/>
  <c r="O2878" i="4"/>
  <c r="P2878" i="4"/>
  <c r="Q2878" i="4"/>
  <c r="R2878" i="4"/>
  <c r="S2878" i="4"/>
  <c r="T2878" i="4"/>
  <c r="B2877" i="4"/>
  <c r="C2877" i="4"/>
  <c r="D2877" i="4"/>
  <c r="J2877" i="4"/>
  <c r="K2877" i="4"/>
  <c r="L2877" i="4"/>
  <c r="M2877" i="4"/>
  <c r="N2877" i="4"/>
  <c r="O2877" i="4"/>
  <c r="P2877" i="4"/>
  <c r="Q2877" i="4"/>
  <c r="R2877" i="4"/>
  <c r="S2877" i="4"/>
  <c r="T2877" i="4"/>
  <c r="B2876" i="4"/>
  <c r="C2876" i="4"/>
  <c r="D2876" i="4"/>
  <c r="J2876" i="4"/>
  <c r="K2876" i="4"/>
  <c r="L2876" i="4"/>
  <c r="M2876" i="4"/>
  <c r="N2876" i="4"/>
  <c r="O2876" i="4"/>
  <c r="P2876" i="4"/>
  <c r="Q2876" i="4"/>
  <c r="R2876" i="4"/>
  <c r="S2876" i="4"/>
  <c r="T2876" i="4"/>
  <c r="B2875" i="4"/>
  <c r="C2875" i="4"/>
  <c r="D2875" i="4"/>
  <c r="J2875" i="4"/>
  <c r="K2875" i="4"/>
  <c r="L2875" i="4"/>
  <c r="M2875" i="4"/>
  <c r="N2875" i="4"/>
  <c r="O2875" i="4"/>
  <c r="P2875" i="4"/>
  <c r="Q2875" i="4"/>
  <c r="R2875" i="4"/>
  <c r="S2875" i="4"/>
  <c r="T2875" i="4"/>
  <c r="B2874" i="4"/>
  <c r="C2874" i="4"/>
  <c r="D2874" i="4"/>
  <c r="J2874" i="4"/>
  <c r="K2874" i="4"/>
  <c r="L2874" i="4"/>
  <c r="M2874" i="4"/>
  <c r="N2874" i="4"/>
  <c r="O2874" i="4"/>
  <c r="P2874" i="4"/>
  <c r="Q2874" i="4"/>
  <c r="R2874" i="4"/>
  <c r="S2874" i="4"/>
  <c r="T2874" i="4"/>
  <c r="B2873" i="4"/>
  <c r="C2873" i="4"/>
  <c r="D2873" i="4"/>
  <c r="J2873" i="4"/>
  <c r="K2873" i="4"/>
  <c r="L2873" i="4"/>
  <c r="M2873" i="4"/>
  <c r="N2873" i="4"/>
  <c r="O2873" i="4"/>
  <c r="P2873" i="4"/>
  <c r="Q2873" i="4"/>
  <c r="R2873" i="4"/>
  <c r="S2873" i="4"/>
  <c r="T2873" i="4"/>
  <c r="B2872" i="4"/>
  <c r="C2872" i="4"/>
  <c r="D2872" i="4"/>
  <c r="J2872" i="4"/>
  <c r="K2872" i="4"/>
  <c r="L2872" i="4"/>
  <c r="M2872" i="4"/>
  <c r="N2872" i="4"/>
  <c r="O2872" i="4"/>
  <c r="P2872" i="4"/>
  <c r="Q2872" i="4"/>
  <c r="R2872" i="4"/>
  <c r="S2872" i="4"/>
  <c r="T2872" i="4"/>
  <c r="B2871" i="4"/>
  <c r="C2871" i="4"/>
  <c r="D2871" i="4"/>
  <c r="J2871" i="4"/>
  <c r="K2871" i="4"/>
  <c r="L2871" i="4"/>
  <c r="M2871" i="4"/>
  <c r="N2871" i="4"/>
  <c r="O2871" i="4"/>
  <c r="P2871" i="4"/>
  <c r="Q2871" i="4"/>
  <c r="R2871" i="4"/>
  <c r="S2871" i="4"/>
  <c r="T2871" i="4"/>
  <c r="B2870" i="4"/>
  <c r="C2870" i="4"/>
  <c r="D2870" i="4"/>
  <c r="J2870" i="4"/>
  <c r="K2870" i="4"/>
  <c r="L2870" i="4"/>
  <c r="M2870" i="4"/>
  <c r="N2870" i="4"/>
  <c r="O2870" i="4"/>
  <c r="P2870" i="4"/>
  <c r="Q2870" i="4"/>
  <c r="R2870" i="4"/>
  <c r="S2870" i="4"/>
  <c r="T2870" i="4"/>
  <c r="B2869" i="4"/>
  <c r="C2869" i="4"/>
  <c r="D2869" i="4"/>
  <c r="J2869" i="4"/>
  <c r="K2869" i="4"/>
  <c r="L2869" i="4"/>
  <c r="M2869" i="4"/>
  <c r="N2869" i="4"/>
  <c r="O2869" i="4"/>
  <c r="P2869" i="4"/>
  <c r="Q2869" i="4"/>
  <c r="R2869" i="4"/>
  <c r="S2869" i="4"/>
  <c r="T2869" i="4"/>
  <c r="B2868" i="4"/>
  <c r="C2868" i="4"/>
  <c r="D2868" i="4"/>
  <c r="J2868" i="4"/>
  <c r="K2868" i="4"/>
  <c r="L2868" i="4"/>
  <c r="M2868" i="4"/>
  <c r="N2868" i="4"/>
  <c r="O2868" i="4"/>
  <c r="P2868" i="4"/>
  <c r="Q2868" i="4"/>
  <c r="R2868" i="4"/>
  <c r="S2868" i="4"/>
  <c r="T2868" i="4"/>
  <c r="B2867" i="4"/>
  <c r="C2867" i="4"/>
  <c r="D2867" i="4"/>
  <c r="J2867" i="4"/>
  <c r="K2867" i="4"/>
  <c r="L2867" i="4"/>
  <c r="M2867" i="4"/>
  <c r="N2867" i="4"/>
  <c r="O2867" i="4"/>
  <c r="P2867" i="4"/>
  <c r="Q2867" i="4"/>
  <c r="R2867" i="4"/>
  <c r="S2867" i="4"/>
  <c r="T2867" i="4"/>
  <c r="B2866" i="4"/>
  <c r="C2866" i="4"/>
  <c r="D2866" i="4"/>
  <c r="J2866" i="4"/>
  <c r="K2866" i="4"/>
  <c r="L2866" i="4"/>
  <c r="M2866" i="4"/>
  <c r="N2866" i="4"/>
  <c r="O2866" i="4"/>
  <c r="P2866" i="4"/>
  <c r="Q2866" i="4"/>
  <c r="R2866" i="4"/>
  <c r="S2866" i="4"/>
  <c r="T2866" i="4"/>
  <c r="B2865" i="4"/>
  <c r="C2865" i="4"/>
  <c r="D2865" i="4"/>
  <c r="J2865" i="4"/>
  <c r="K2865" i="4"/>
  <c r="L2865" i="4"/>
  <c r="M2865" i="4"/>
  <c r="N2865" i="4"/>
  <c r="O2865" i="4"/>
  <c r="P2865" i="4"/>
  <c r="Q2865" i="4"/>
  <c r="R2865" i="4"/>
  <c r="S2865" i="4"/>
  <c r="T2865" i="4"/>
  <c r="B2864" i="4"/>
  <c r="C2864" i="4"/>
  <c r="D2864" i="4"/>
  <c r="J2864" i="4"/>
  <c r="K2864" i="4"/>
  <c r="L2864" i="4"/>
  <c r="M2864" i="4"/>
  <c r="N2864" i="4"/>
  <c r="O2864" i="4"/>
  <c r="P2864" i="4"/>
  <c r="Q2864" i="4"/>
  <c r="R2864" i="4"/>
  <c r="S2864" i="4"/>
  <c r="T2864" i="4"/>
  <c r="B2863" i="4"/>
  <c r="C2863" i="4"/>
  <c r="D2863" i="4"/>
  <c r="J2863" i="4"/>
  <c r="K2863" i="4"/>
  <c r="L2863" i="4"/>
  <c r="M2863" i="4"/>
  <c r="N2863" i="4"/>
  <c r="O2863" i="4"/>
  <c r="P2863" i="4"/>
  <c r="Q2863" i="4"/>
  <c r="R2863" i="4"/>
  <c r="S2863" i="4"/>
  <c r="T2863" i="4"/>
  <c r="B2862" i="4"/>
  <c r="C2862" i="4"/>
  <c r="D2862" i="4"/>
  <c r="J2862" i="4"/>
  <c r="K2862" i="4"/>
  <c r="L2862" i="4"/>
  <c r="M2862" i="4"/>
  <c r="N2862" i="4"/>
  <c r="O2862" i="4"/>
  <c r="P2862" i="4"/>
  <c r="Q2862" i="4"/>
  <c r="R2862" i="4"/>
  <c r="S2862" i="4"/>
  <c r="T2862" i="4"/>
  <c r="B2861" i="4"/>
  <c r="C2861" i="4"/>
  <c r="D2861" i="4"/>
  <c r="J2861" i="4"/>
  <c r="K2861" i="4"/>
  <c r="L2861" i="4"/>
  <c r="M2861" i="4"/>
  <c r="N2861" i="4"/>
  <c r="O2861" i="4"/>
  <c r="P2861" i="4"/>
  <c r="Q2861" i="4"/>
  <c r="R2861" i="4"/>
  <c r="S2861" i="4"/>
  <c r="T2861" i="4"/>
  <c r="B2860" i="4"/>
  <c r="C2860" i="4"/>
  <c r="D2860" i="4"/>
  <c r="J2860" i="4"/>
  <c r="K2860" i="4"/>
  <c r="L2860" i="4"/>
  <c r="M2860" i="4"/>
  <c r="N2860" i="4"/>
  <c r="O2860" i="4"/>
  <c r="P2860" i="4"/>
  <c r="Q2860" i="4"/>
  <c r="R2860" i="4"/>
  <c r="S2860" i="4"/>
  <c r="T2860" i="4"/>
  <c r="B2859" i="4"/>
  <c r="C2859" i="4"/>
  <c r="D2859" i="4"/>
  <c r="J2859" i="4"/>
  <c r="K2859" i="4"/>
  <c r="L2859" i="4"/>
  <c r="M2859" i="4"/>
  <c r="N2859" i="4"/>
  <c r="O2859" i="4"/>
  <c r="P2859" i="4"/>
  <c r="Q2859" i="4"/>
  <c r="R2859" i="4"/>
  <c r="S2859" i="4"/>
  <c r="T2859" i="4"/>
  <c r="B2858" i="4"/>
  <c r="C2858" i="4"/>
  <c r="D2858" i="4"/>
  <c r="J2858" i="4"/>
  <c r="K2858" i="4"/>
  <c r="L2858" i="4"/>
  <c r="M2858" i="4"/>
  <c r="N2858" i="4"/>
  <c r="O2858" i="4"/>
  <c r="P2858" i="4"/>
  <c r="Q2858" i="4"/>
  <c r="R2858" i="4"/>
  <c r="S2858" i="4"/>
  <c r="T2858" i="4"/>
  <c r="B2857" i="4"/>
  <c r="C2857" i="4"/>
  <c r="D2857" i="4"/>
  <c r="J2857" i="4"/>
  <c r="K2857" i="4"/>
  <c r="L2857" i="4"/>
  <c r="M2857" i="4"/>
  <c r="N2857" i="4"/>
  <c r="O2857" i="4"/>
  <c r="P2857" i="4"/>
  <c r="Q2857" i="4"/>
  <c r="R2857" i="4"/>
  <c r="S2857" i="4"/>
  <c r="T2857" i="4"/>
  <c r="B2856" i="4"/>
  <c r="C2856" i="4"/>
  <c r="D2856" i="4"/>
  <c r="J2856" i="4"/>
  <c r="K2856" i="4"/>
  <c r="L2856" i="4"/>
  <c r="M2856" i="4"/>
  <c r="N2856" i="4"/>
  <c r="O2856" i="4"/>
  <c r="P2856" i="4"/>
  <c r="Q2856" i="4"/>
  <c r="R2856" i="4"/>
  <c r="S2856" i="4"/>
  <c r="T2856" i="4"/>
  <c r="B2855" i="4"/>
  <c r="C2855" i="4"/>
  <c r="D2855" i="4"/>
  <c r="J2855" i="4"/>
  <c r="K2855" i="4"/>
  <c r="L2855" i="4"/>
  <c r="M2855" i="4"/>
  <c r="N2855" i="4"/>
  <c r="O2855" i="4"/>
  <c r="P2855" i="4"/>
  <c r="Q2855" i="4"/>
  <c r="R2855" i="4"/>
  <c r="S2855" i="4"/>
  <c r="T2855" i="4"/>
  <c r="B2854" i="4"/>
  <c r="C2854" i="4"/>
  <c r="D2854" i="4"/>
  <c r="J2854" i="4"/>
  <c r="K2854" i="4"/>
  <c r="L2854" i="4"/>
  <c r="M2854" i="4"/>
  <c r="N2854" i="4"/>
  <c r="O2854" i="4"/>
  <c r="P2854" i="4"/>
  <c r="Q2854" i="4"/>
  <c r="R2854" i="4"/>
  <c r="S2854" i="4"/>
  <c r="T2854" i="4"/>
  <c r="B2853" i="4"/>
  <c r="C2853" i="4"/>
  <c r="D2853" i="4"/>
  <c r="J2853" i="4"/>
  <c r="K2853" i="4"/>
  <c r="L2853" i="4"/>
  <c r="M2853" i="4"/>
  <c r="N2853" i="4"/>
  <c r="O2853" i="4"/>
  <c r="P2853" i="4"/>
  <c r="Q2853" i="4"/>
  <c r="R2853" i="4"/>
  <c r="S2853" i="4"/>
  <c r="T2853" i="4"/>
  <c r="B2852" i="4"/>
  <c r="C2852" i="4"/>
  <c r="D2852" i="4"/>
  <c r="J2852" i="4"/>
  <c r="K2852" i="4"/>
  <c r="L2852" i="4"/>
  <c r="M2852" i="4"/>
  <c r="N2852" i="4"/>
  <c r="O2852" i="4"/>
  <c r="P2852" i="4"/>
  <c r="Q2852" i="4"/>
  <c r="R2852" i="4"/>
  <c r="S2852" i="4"/>
  <c r="T2852" i="4"/>
  <c r="B2851" i="4"/>
  <c r="C2851" i="4"/>
  <c r="D2851" i="4"/>
  <c r="J2851" i="4"/>
  <c r="K2851" i="4"/>
  <c r="L2851" i="4"/>
  <c r="M2851" i="4"/>
  <c r="N2851" i="4"/>
  <c r="O2851" i="4"/>
  <c r="P2851" i="4"/>
  <c r="Q2851" i="4"/>
  <c r="R2851" i="4"/>
  <c r="S2851" i="4"/>
  <c r="T2851" i="4"/>
  <c r="B2850" i="4"/>
  <c r="C2850" i="4"/>
  <c r="D2850" i="4"/>
  <c r="J2850" i="4"/>
  <c r="K2850" i="4"/>
  <c r="L2850" i="4"/>
  <c r="M2850" i="4"/>
  <c r="N2850" i="4"/>
  <c r="O2850" i="4"/>
  <c r="P2850" i="4"/>
  <c r="Q2850" i="4"/>
  <c r="R2850" i="4"/>
  <c r="S2850" i="4"/>
  <c r="T2850" i="4"/>
  <c r="B2849" i="4"/>
  <c r="C2849" i="4"/>
  <c r="D2849" i="4"/>
  <c r="J2849" i="4"/>
  <c r="K2849" i="4"/>
  <c r="L2849" i="4"/>
  <c r="M2849" i="4"/>
  <c r="N2849" i="4"/>
  <c r="O2849" i="4"/>
  <c r="P2849" i="4"/>
  <c r="Q2849" i="4"/>
  <c r="R2849" i="4"/>
  <c r="S2849" i="4"/>
  <c r="T2849" i="4"/>
  <c r="B2848" i="4"/>
  <c r="C2848" i="4"/>
  <c r="D2848" i="4"/>
  <c r="J2848" i="4"/>
  <c r="K2848" i="4"/>
  <c r="L2848" i="4"/>
  <c r="M2848" i="4"/>
  <c r="N2848" i="4"/>
  <c r="O2848" i="4"/>
  <c r="P2848" i="4"/>
  <c r="Q2848" i="4"/>
  <c r="R2848" i="4"/>
  <c r="S2848" i="4"/>
  <c r="T2848" i="4"/>
  <c r="B2847" i="4"/>
  <c r="C2847" i="4"/>
  <c r="D2847" i="4"/>
  <c r="J2847" i="4"/>
  <c r="K2847" i="4"/>
  <c r="L2847" i="4"/>
  <c r="M2847" i="4"/>
  <c r="N2847" i="4"/>
  <c r="O2847" i="4"/>
  <c r="P2847" i="4"/>
  <c r="Q2847" i="4"/>
  <c r="R2847" i="4"/>
  <c r="S2847" i="4"/>
  <c r="T2847" i="4"/>
  <c r="B2846" i="4"/>
  <c r="C2846" i="4"/>
  <c r="D2846" i="4"/>
  <c r="J2846" i="4"/>
  <c r="K2846" i="4"/>
  <c r="L2846" i="4"/>
  <c r="M2846" i="4"/>
  <c r="N2846" i="4"/>
  <c r="O2846" i="4"/>
  <c r="P2846" i="4"/>
  <c r="Q2846" i="4"/>
  <c r="R2846" i="4"/>
  <c r="S2846" i="4"/>
  <c r="T2846" i="4"/>
  <c r="B2845" i="4"/>
  <c r="C2845" i="4"/>
  <c r="D2845" i="4"/>
  <c r="J2845" i="4"/>
  <c r="K2845" i="4"/>
  <c r="L2845" i="4"/>
  <c r="M2845" i="4"/>
  <c r="N2845" i="4"/>
  <c r="O2845" i="4"/>
  <c r="P2845" i="4"/>
  <c r="Q2845" i="4"/>
  <c r="R2845" i="4"/>
  <c r="S2845" i="4"/>
  <c r="T2845" i="4"/>
  <c r="B2844" i="4"/>
  <c r="C2844" i="4"/>
  <c r="D2844" i="4"/>
  <c r="J2844" i="4"/>
  <c r="K2844" i="4"/>
  <c r="L2844" i="4"/>
  <c r="M2844" i="4"/>
  <c r="N2844" i="4"/>
  <c r="O2844" i="4"/>
  <c r="P2844" i="4"/>
  <c r="Q2844" i="4"/>
  <c r="R2844" i="4"/>
  <c r="S2844" i="4"/>
  <c r="T2844" i="4"/>
  <c r="B2843" i="4"/>
  <c r="C2843" i="4"/>
  <c r="D2843" i="4"/>
  <c r="J2843" i="4"/>
  <c r="K2843" i="4"/>
  <c r="L2843" i="4"/>
  <c r="M2843" i="4"/>
  <c r="N2843" i="4"/>
  <c r="O2843" i="4"/>
  <c r="P2843" i="4"/>
  <c r="Q2843" i="4"/>
  <c r="R2843" i="4"/>
  <c r="S2843" i="4"/>
  <c r="T2843" i="4"/>
  <c r="B2842" i="4"/>
  <c r="C2842" i="4"/>
  <c r="D2842" i="4"/>
  <c r="J2842" i="4"/>
  <c r="K2842" i="4"/>
  <c r="L2842" i="4"/>
  <c r="M2842" i="4"/>
  <c r="N2842" i="4"/>
  <c r="O2842" i="4"/>
  <c r="P2842" i="4"/>
  <c r="Q2842" i="4"/>
  <c r="R2842" i="4"/>
  <c r="S2842" i="4"/>
  <c r="T2842" i="4"/>
  <c r="B2841" i="4"/>
  <c r="C2841" i="4"/>
  <c r="D2841" i="4"/>
  <c r="J2841" i="4"/>
  <c r="K2841" i="4"/>
  <c r="L2841" i="4"/>
  <c r="M2841" i="4"/>
  <c r="N2841" i="4"/>
  <c r="O2841" i="4"/>
  <c r="P2841" i="4"/>
  <c r="Q2841" i="4"/>
  <c r="R2841" i="4"/>
  <c r="S2841" i="4"/>
  <c r="T2841" i="4"/>
  <c r="B2840" i="4"/>
  <c r="C2840" i="4"/>
  <c r="D2840" i="4"/>
  <c r="J2840" i="4"/>
  <c r="K2840" i="4"/>
  <c r="L2840" i="4"/>
  <c r="M2840" i="4"/>
  <c r="N2840" i="4"/>
  <c r="O2840" i="4"/>
  <c r="P2840" i="4"/>
  <c r="Q2840" i="4"/>
  <c r="R2840" i="4"/>
  <c r="S2840" i="4"/>
  <c r="T2840" i="4"/>
  <c r="B2839" i="4"/>
  <c r="C2839" i="4"/>
  <c r="D2839" i="4"/>
  <c r="J2839" i="4"/>
  <c r="K2839" i="4"/>
  <c r="L2839" i="4"/>
  <c r="M2839" i="4"/>
  <c r="N2839" i="4"/>
  <c r="O2839" i="4"/>
  <c r="P2839" i="4"/>
  <c r="Q2839" i="4"/>
  <c r="R2839" i="4"/>
  <c r="S2839" i="4"/>
  <c r="T2839" i="4"/>
  <c r="B2838" i="4"/>
  <c r="C2838" i="4"/>
  <c r="D2838" i="4"/>
  <c r="J2838" i="4"/>
  <c r="K2838" i="4"/>
  <c r="L2838" i="4"/>
  <c r="M2838" i="4"/>
  <c r="N2838" i="4"/>
  <c r="O2838" i="4"/>
  <c r="P2838" i="4"/>
  <c r="Q2838" i="4"/>
  <c r="R2838" i="4"/>
  <c r="S2838" i="4"/>
  <c r="T2838" i="4"/>
  <c r="B2837" i="4"/>
  <c r="C2837" i="4"/>
  <c r="D2837" i="4"/>
  <c r="J2837" i="4"/>
  <c r="K2837" i="4"/>
  <c r="L2837" i="4"/>
  <c r="M2837" i="4"/>
  <c r="N2837" i="4"/>
  <c r="O2837" i="4"/>
  <c r="P2837" i="4"/>
  <c r="Q2837" i="4"/>
  <c r="R2837" i="4"/>
  <c r="S2837" i="4"/>
  <c r="T2837" i="4"/>
  <c r="B2836" i="4"/>
  <c r="C2836" i="4"/>
  <c r="D2836" i="4"/>
  <c r="J2836" i="4"/>
  <c r="K2836" i="4"/>
  <c r="L2836" i="4"/>
  <c r="M2836" i="4"/>
  <c r="N2836" i="4"/>
  <c r="O2836" i="4"/>
  <c r="P2836" i="4"/>
  <c r="Q2836" i="4"/>
  <c r="R2836" i="4"/>
  <c r="S2836" i="4"/>
  <c r="T2836" i="4"/>
  <c r="B2835" i="4"/>
  <c r="C2835" i="4"/>
  <c r="D2835" i="4"/>
  <c r="J2835" i="4"/>
  <c r="K2835" i="4"/>
  <c r="L2835" i="4"/>
  <c r="M2835" i="4"/>
  <c r="N2835" i="4"/>
  <c r="O2835" i="4"/>
  <c r="P2835" i="4"/>
  <c r="Q2835" i="4"/>
  <c r="R2835" i="4"/>
  <c r="S2835" i="4"/>
  <c r="T2835" i="4"/>
  <c r="B2834" i="4"/>
  <c r="C2834" i="4"/>
  <c r="D2834" i="4"/>
  <c r="J2834" i="4"/>
  <c r="K2834" i="4"/>
  <c r="L2834" i="4"/>
  <c r="M2834" i="4"/>
  <c r="N2834" i="4"/>
  <c r="O2834" i="4"/>
  <c r="P2834" i="4"/>
  <c r="Q2834" i="4"/>
  <c r="R2834" i="4"/>
  <c r="S2834" i="4"/>
  <c r="T2834" i="4"/>
  <c r="B2833" i="4"/>
  <c r="C2833" i="4"/>
  <c r="D2833" i="4"/>
  <c r="J2833" i="4"/>
  <c r="K2833" i="4"/>
  <c r="L2833" i="4"/>
  <c r="M2833" i="4"/>
  <c r="N2833" i="4"/>
  <c r="O2833" i="4"/>
  <c r="P2833" i="4"/>
  <c r="Q2833" i="4"/>
  <c r="R2833" i="4"/>
  <c r="S2833" i="4"/>
  <c r="T2833" i="4"/>
  <c r="B2832" i="4"/>
  <c r="C2832" i="4"/>
  <c r="D2832" i="4"/>
  <c r="J2832" i="4"/>
  <c r="K2832" i="4"/>
  <c r="L2832" i="4"/>
  <c r="M2832" i="4"/>
  <c r="N2832" i="4"/>
  <c r="O2832" i="4"/>
  <c r="P2832" i="4"/>
  <c r="Q2832" i="4"/>
  <c r="R2832" i="4"/>
  <c r="S2832" i="4"/>
  <c r="T2832" i="4"/>
  <c r="B2831" i="4"/>
  <c r="C2831" i="4"/>
  <c r="D2831" i="4"/>
  <c r="J2831" i="4"/>
  <c r="K2831" i="4"/>
  <c r="L2831" i="4"/>
  <c r="M2831" i="4"/>
  <c r="N2831" i="4"/>
  <c r="O2831" i="4"/>
  <c r="P2831" i="4"/>
  <c r="Q2831" i="4"/>
  <c r="R2831" i="4"/>
  <c r="S2831" i="4"/>
  <c r="T2831" i="4"/>
  <c r="B2830" i="4"/>
  <c r="C2830" i="4"/>
  <c r="D2830" i="4"/>
  <c r="J2830" i="4"/>
  <c r="K2830" i="4"/>
  <c r="L2830" i="4"/>
  <c r="M2830" i="4"/>
  <c r="N2830" i="4"/>
  <c r="O2830" i="4"/>
  <c r="P2830" i="4"/>
  <c r="Q2830" i="4"/>
  <c r="R2830" i="4"/>
  <c r="S2830" i="4"/>
  <c r="T2830" i="4"/>
  <c r="B2829" i="4"/>
  <c r="C2829" i="4"/>
  <c r="D2829" i="4"/>
  <c r="J2829" i="4"/>
  <c r="K2829" i="4"/>
  <c r="L2829" i="4"/>
  <c r="M2829" i="4"/>
  <c r="N2829" i="4"/>
  <c r="O2829" i="4"/>
  <c r="P2829" i="4"/>
  <c r="Q2829" i="4"/>
  <c r="R2829" i="4"/>
  <c r="S2829" i="4"/>
  <c r="T2829" i="4"/>
  <c r="B2828" i="4"/>
  <c r="C2828" i="4"/>
  <c r="D2828" i="4"/>
  <c r="J2828" i="4"/>
  <c r="K2828" i="4"/>
  <c r="L2828" i="4"/>
  <c r="M2828" i="4"/>
  <c r="N2828" i="4"/>
  <c r="O2828" i="4"/>
  <c r="P2828" i="4"/>
  <c r="Q2828" i="4"/>
  <c r="R2828" i="4"/>
  <c r="S2828" i="4"/>
  <c r="T2828" i="4"/>
  <c r="B2827" i="4"/>
  <c r="C2827" i="4"/>
  <c r="D2827" i="4"/>
  <c r="J2827" i="4"/>
  <c r="K2827" i="4"/>
  <c r="L2827" i="4"/>
  <c r="M2827" i="4"/>
  <c r="N2827" i="4"/>
  <c r="O2827" i="4"/>
  <c r="P2827" i="4"/>
  <c r="Q2827" i="4"/>
  <c r="R2827" i="4"/>
  <c r="S2827" i="4"/>
  <c r="T2827" i="4"/>
  <c r="B2826" i="4"/>
  <c r="C2826" i="4"/>
  <c r="D2826" i="4"/>
  <c r="J2826" i="4"/>
  <c r="K2826" i="4"/>
  <c r="L2826" i="4"/>
  <c r="M2826" i="4"/>
  <c r="N2826" i="4"/>
  <c r="O2826" i="4"/>
  <c r="P2826" i="4"/>
  <c r="Q2826" i="4"/>
  <c r="R2826" i="4"/>
  <c r="S2826" i="4"/>
  <c r="T2826" i="4"/>
  <c r="B2825" i="4"/>
  <c r="C2825" i="4"/>
  <c r="D2825" i="4"/>
  <c r="J2825" i="4"/>
  <c r="K2825" i="4"/>
  <c r="L2825" i="4"/>
  <c r="M2825" i="4"/>
  <c r="N2825" i="4"/>
  <c r="O2825" i="4"/>
  <c r="P2825" i="4"/>
  <c r="Q2825" i="4"/>
  <c r="R2825" i="4"/>
  <c r="S2825" i="4"/>
  <c r="T2825" i="4"/>
  <c r="B2824" i="4"/>
  <c r="C2824" i="4"/>
  <c r="D2824" i="4"/>
  <c r="J2824" i="4"/>
  <c r="K2824" i="4"/>
  <c r="L2824" i="4"/>
  <c r="M2824" i="4"/>
  <c r="N2824" i="4"/>
  <c r="O2824" i="4"/>
  <c r="P2824" i="4"/>
  <c r="Q2824" i="4"/>
  <c r="R2824" i="4"/>
  <c r="S2824" i="4"/>
  <c r="T2824" i="4"/>
  <c r="B2823" i="4"/>
  <c r="C2823" i="4"/>
  <c r="D2823" i="4"/>
  <c r="J2823" i="4"/>
  <c r="K2823" i="4"/>
  <c r="L2823" i="4"/>
  <c r="M2823" i="4"/>
  <c r="N2823" i="4"/>
  <c r="O2823" i="4"/>
  <c r="P2823" i="4"/>
  <c r="Q2823" i="4"/>
  <c r="R2823" i="4"/>
  <c r="S2823" i="4"/>
  <c r="T2823" i="4"/>
  <c r="B2822" i="4"/>
  <c r="C2822" i="4"/>
  <c r="D2822" i="4"/>
  <c r="J2822" i="4"/>
  <c r="K2822" i="4"/>
  <c r="L2822" i="4"/>
  <c r="M2822" i="4"/>
  <c r="N2822" i="4"/>
  <c r="O2822" i="4"/>
  <c r="P2822" i="4"/>
  <c r="Q2822" i="4"/>
  <c r="R2822" i="4"/>
  <c r="S2822" i="4"/>
  <c r="T2822" i="4"/>
  <c r="B2821" i="4"/>
  <c r="C2821" i="4"/>
  <c r="D2821" i="4"/>
  <c r="J2821" i="4"/>
  <c r="K2821" i="4"/>
  <c r="L2821" i="4"/>
  <c r="M2821" i="4"/>
  <c r="N2821" i="4"/>
  <c r="O2821" i="4"/>
  <c r="P2821" i="4"/>
  <c r="Q2821" i="4"/>
  <c r="R2821" i="4"/>
  <c r="S2821" i="4"/>
  <c r="T2821" i="4"/>
  <c r="B2820" i="4"/>
  <c r="C2820" i="4"/>
  <c r="D2820" i="4"/>
  <c r="J2820" i="4"/>
  <c r="K2820" i="4"/>
  <c r="L2820" i="4"/>
  <c r="M2820" i="4"/>
  <c r="N2820" i="4"/>
  <c r="O2820" i="4"/>
  <c r="P2820" i="4"/>
  <c r="Q2820" i="4"/>
  <c r="R2820" i="4"/>
  <c r="S2820" i="4"/>
  <c r="T2820" i="4"/>
  <c r="B2819" i="4"/>
  <c r="C2819" i="4"/>
  <c r="D2819" i="4"/>
  <c r="J2819" i="4"/>
  <c r="K2819" i="4"/>
  <c r="L2819" i="4"/>
  <c r="M2819" i="4"/>
  <c r="N2819" i="4"/>
  <c r="O2819" i="4"/>
  <c r="P2819" i="4"/>
  <c r="Q2819" i="4"/>
  <c r="R2819" i="4"/>
  <c r="S2819" i="4"/>
  <c r="T2819" i="4"/>
  <c r="B2818" i="4"/>
  <c r="C2818" i="4"/>
  <c r="D2818" i="4"/>
  <c r="J2818" i="4"/>
  <c r="K2818" i="4"/>
  <c r="L2818" i="4"/>
  <c r="M2818" i="4"/>
  <c r="N2818" i="4"/>
  <c r="O2818" i="4"/>
  <c r="P2818" i="4"/>
  <c r="Q2818" i="4"/>
  <c r="R2818" i="4"/>
  <c r="S2818" i="4"/>
  <c r="T2818" i="4"/>
  <c r="B2817" i="4"/>
  <c r="C2817" i="4"/>
  <c r="D2817" i="4"/>
  <c r="J2817" i="4"/>
  <c r="K2817" i="4"/>
  <c r="L2817" i="4"/>
  <c r="M2817" i="4"/>
  <c r="N2817" i="4"/>
  <c r="O2817" i="4"/>
  <c r="P2817" i="4"/>
  <c r="Q2817" i="4"/>
  <c r="R2817" i="4"/>
  <c r="S2817" i="4"/>
  <c r="T2817" i="4"/>
  <c r="B2816" i="4"/>
  <c r="C2816" i="4"/>
  <c r="D2816" i="4"/>
  <c r="J2816" i="4"/>
  <c r="K2816" i="4"/>
  <c r="L2816" i="4"/>
  <c r="M2816" i="4"/>
  <c r="N2816" i="4"/>
  <c r="O2816" i="4"/>
  <c r="P2816" i="4"/>
  <c r="Q2816" i="4"/>
  <c r="R2816" i="4"/>
  <c r="S2816" i="4"/>
  <c r="T2816" i="4"/>
  <c r="B2815" i="4"/>
  <c r="C2815" i="4"/>
  <c r="D2815" i="4"/>
  <c r="J2815" i="4"/>
  <c r="K2815" i="4"/>
  <c r="L2815" i="4"/>
  <c r="M2815" i="4"/>
  <c r="N2815" i="4"/>
  <c r="O2815" i="4"/>
  <c r="P2815" i="4"/>
  <c r="Q2815" i="4"/>
  <c r="R2815" i="4"/>
  <c r="S2815" i="4"/>
  <c r="T2815" i="4"/>
  <c r="B2814" i="4"/>
  <c r="C2814" i="4"/>
  <c r="D2814" i="4"/>
  <c r="J2814" i="4"/>
  <c r="K2814" i="4"/>
  <c r="L2814" i="4"/>
  <c r="M2814" i="4"/>
  <c r="N2814" i="4"/>
  <c r="O2814" i="4"/>
  <c r="P2814" i="4"/>
  <c r="Q2814" i="4"/>
  <c r="R2814" i="4"/>
  <c r="S2814" i="4"/>
  <c r="T2814" i="4"/>
  <c r="B2813" i="4"/>
  <c r="C2813" i="4"/>
  <c r="D2813" i="4"/>
  <c r="J2813" i="4"/>
  <c r="K2813" i="4"/>
  <c r="L2813" i="4"/>
  <c r="M2813" i="4"/>
  <c r="N2813" i="4"/>
  <c r="O2813" i="4"/>
  <c r="P2813" i="4"/>
  <c r="Q2813" i="4"/>
  <c r="R2813" i="4"/>
  <c r="S2813" i="4"/>
  <c r="T2813" i="4"/>
  <c r="B2812" i="4"/>
  <c r="C2812" i="4"/>
  <c r="D2812" i="4"/>
  <c r="J2812" i="4"/>
  <c r="K2812" i="4"/>
  <c r="L2812" i="4"/>
  <c r="M2812" i="4"/>
  <c r="N2812" i="4"/>
  <c r="O2812" i="4"/>
  <c r="P2812" i="4"/>
  <c r="Q2812" i="4"/>
  <c r="R2812" i="4"/>
  <c r="S2812" i="4"/>
  <c r="T2812" i="4"/>
  <c r="B2811" i="4"/>
  <c r="C2811" i="4"/>
  <c r="D2811" i="4"/>
  <c r="J2811" i="4"/>
  <c r="K2811" i="4"/>
  <c r="L2811" i="4"/>
  <c r="M2811" i="4"/>
  <c r="N2811" i="4"/>
  <c r="O2811" i="4"/>
  <c r="P2811" i="4"/>
  <c r="Q2811" i="4"/>
  <c r="R2811" i="4"/>
  <c r="S2811" i="4"/>
  <c r="T2811" i="4"/>
  <c r="B2810" i="4"/>
  <c r="C2810" i="4"/>
  <c r="D2810" i="4"/>
  <c r="J2810" i="4"/>
  <c r="K2810" i="4"/>
  <c r="L2810" i="4"/>
  <c r="M2810" i="4"/>
  <c r="N2810" i="4"/>
  <c r="O2810" i="4"/>
  <c r="P2810" i="4"/>
  <c r="Q2810" i="4"/>
  <c r="R2810" i="4"/>
  <c r="S2810" i="4"/>
  <c r="T2810" i="4"/>
  <c r="B2809" i="4"/>
  <c r="C2809" i="4"/>
  <c r="D2809" i="4"/>
  <c r="J2809" i="4"/>
  <c r="K2809" i="4"/>
  <c r="L2809" i="4"/>
  <c r="M2809" i="4"/>
  <c r="N2809" i="4"/>
  <c r="O2809" i="4"/>
  <c r="P2809" i="4"/>
  <c r="Q2809" i="4"/>
  <c r="R2809" i="4"/>
  <c r="S2809" i="4"/>
  <c r="T2809" i="4"/>
  <c r="B2808" i="4"/>
  <c r="C2808" i="4"/>
  <c r="D2808" i="4"/>
  <c r="J2808" i="4"/>
  <c r="K2808" i="4"/>
  <c r="L2808" i="4"/>
  <c r="M2808" i="4"/>
  <c r="N2808" i="4"/>
  <c r="O2808" i="4"/>
  <c r="P2808" i="4"/>
  <c r="Q2808" i="4"/>
  <c r="R2808" i="4"/>
  <c r="S2808" i="4"/>
  <c r="T2808" i="4"/>
  <c r="B2807" i="4"/>
  <c r="C2807" i="4"/>
  <c r="D2807" i="4"/>
  <c r="J2807" i="4"/>
  <c r="K2807" i="4"/>
  <c r="L2807" i="4"/>
  <c r="M2807" i="4"/>
  <c r="N2807" i="4"/>
  <c r="O2807" i="4"/>
  <c r="P2807" i="4"/>
  <c r="Q2807" i="4"/>
  <c r="R2807" i="4"/>
  <c r="S2807" i="4"/>
  <c r="T2807" i="4"/>
  <c r="B2806" i="4"/>
  <c r="C2806" i="4"/>
  <c r="D2806" i="4"/>
  <c r="J2806" i="4"/>
  <c r="K2806" i="4"/>
  <c r="L2806" i="4"/>
  <c r="M2806" i="4"/>
  <c r="N2806" i="4"/>
  <c r="O2806" i="4"/>
  <c r="P2806" i="4"/>
  <c r="Q2806" i="4"/>
  <c r="R2806" i="4"/>
  <c r="S2806" i="4"/>
  <c r="T2806" i="4"/>
  <c r="B2805" i="4"/>
  <c r="C2805" i="4"/>
  <c r="D2805" i="4"/>
  <c r="J2805" i="4"/>
  <c r="K2805" i="4"/>
  <c r="L2805" i="4"/>
  <c r="M2805" i="4"/>
  <c r="N2805" i="4"/>
  <c r="O2805" i="4"/>
  <c r="P2805" i="4"/>
  <c r="Q2805" i="4"/>
  <c r="R2805" i="4"/>
  <c r="S2805" i="4"/>
  <c r="T2805" i="4"/>
  <c r="B2804" i="4"/>
  <c r="C2804" i="4"/>
  <c r="D2804" i="4"/>
  <c r="J2804" i="4"/>
  <c r="K2804" i="4"/>
  <c r="L2804" i="4"/>
  <c r="M2804" i="4"/>
  <c r="N2804" i="4"/>
  <c r="O2804" i="4"/>
  <c r="P2804" i="4"/>
  <c r="Q2804" i="4"/>
  <c r="R2804" i="4"/>
  <c r="S2804" i="4"/>
  <c r="T2804" i="4"/>
  <c r="B2803" i="4"/>
  <c r="C2803" i="4"/>
  <c r="D2803" i="4"/>
  <c r="J2803" i="4"/>
  <c r="K2803" i="4"/>
  <c r="L2803" i="4"/>
  <c r="M2803" i="4"/>
  <c r="N2803" i="4"/>
  <c r="O2803" i="4"/>
  <c r="P2803" i="4"/>
  <c r="Q2803" i="4"/>
  <c r="R2803" i="4"/>
  <c r="S2803" i="4"/>
  <c r="T2803" i="4"/>
  <c r="B2802" i="4"/>
  <c r="C2802" i="4"/>
  <c r="D2802" i="4"/>
  <c r="J2802" i="4"/>
  <c r="K2802" i="4"/>
  <c r="L2802" i="4"/>
  <c r="M2802" i="4"/>
  <c r="N2802" i="4"/>
  <c r="O2802" i="4"/>
  <c r="P2802" i="4"/>
  <c r="Q2802" i="4"/>
  <c r="R2802" i="4"/>
  <c r="S2802" i="4"/>
  <c r="T2802" i="4"/>
  <c r="B2801" i="4"/>
  <c r="C2801" i="4"/>
  <c r="D2801" i="4"/>
  <c r="J2801" i="4"/>
  <c r="K2801" i="4"/>
  <c r="L2801" i="4"/>
  <c r="M2801" i="4"/>
  <c r="N2801" i="4"/>
  <c r="O2801" i="4"/>
  <c r="P2801" i="4"/>
  <c r="Q2801" i="4"/>
  <c r="R2801" i="4"/>
  <c r="S2801" i="4"/>
  <c r="T2801" i="4"/>
  <c r="B2800" i="4"/>
  <c r="C2800" i="4"/>
  <c r="D2800" i="4"/>
  <c r="J2800" i="4"/>
  <c r="K2800" i="4"/>
  <c r="L2800" i="4"/>
  <c r="M2800" i="4"/>
  <c r="N2800" i="4"/>
  <c r="O2800" i="4"/>
  <c r="P2800" i="4"/>
  <c r="Q2800" i="4"/>
  <c r="R2800" i="4"/>
  <c r="S2800" i="4"/>
  <c r="T2800" i="4"/>
  <c r="B2799" i="4"/>
  <c r="C2799" i="4"/>
  <c r="D2799" i="4"/>
  <c r="J2799" i="4"/>
  <c r="K2799" i="4"/>
  <c r="L2799" i="4"/>
  <c r="M2799" i="4"/>
  <c r="N2799" i="4"/>
  <c r="O2799" i="4"/>
  <c r="P2799" i="4"/>
  <c r="Q2799" i="4"/>
  <c r="R2799" i="4"/>
  <c r="S2799" i="4"/>
  <c r="T2799" i="4"/>
  <c r="B2798" i="4"/>
  <c r="C2798" i="4"/>
  <c r="D2798" i="4"/>
  <c r="J2798" i="4"/>
  <c r="K2798" i="4"/>
  <c r="L2798" i="4"/>
  <c r="M2798" i="4"/>
  <c r="N2798" i="4"/>
  <c r="O2798" i="4"/>
  <c r="P2798" i="4"/>
  <c r="Q2798" i="4"/>
  <c r="R2798" i="4"/>
  <c r="S2798" i="4"/>
  <c r="T2798" i="4"/>
  <c r="B2797" i="4"/>
  <c r="C2797" i="4"/>
  <c r="D2797" i="4"/>
  <c r="J2797" i="4"/>
  <c r="K2797" i="4"/>
  <c r="L2797" i="4"/>
  <c r="M2797" i="4"/>
  <c r="N2797" i="4"/>
  <c r="O2797" i="4"/>
  <c r="P2797" i="4"/>
  <c r="Q2797" i="4"/>
  <c r="R2797" i="4"/>
  <c r="S2797" i="4"/>
  <c r="T2797" i="4"/>
  <c r="B2796" i="4"/>
  <c r="C2796" i="4"/>
  <c r="D2796" i="4"/>
  <c r="J2796" i="4"/>
  <c r="K2796" i="4"/>
  <c r="L2796" i="4"/>
  <c r="M2796" i="4"/>
  <c r="N2796" i="4"/>
  <c r="O2796" i="4"/>
  <c r="P2796" i="4"/>
  <c r="Q2796" i="4"/>
  <c r="R2796" i="4"/>
  <c r="S2796" i="4"/>
  <c r="T2796" i="4"/>
  <c r="B2795" i="4"/>
  <c r="C2795" i="4"/>
  <c r="D2795" i="4"/>
  <c r="J2795" i="4"/>
  <c r="K2795" i="4"/>
  <c r="L2795" i="4"/>
  <c r="M2795" i="4"/>
  <c r="N2795" i="4"/>
  <c r="O2795" i="4"/>
  <c r="P2795" i="4"/>
  <c r="Q2795" i="4"/>
  <c r="R2795" i="4"/>
  <c r="S2795" i="4"/>
  <c r="T2795" i="4"/>
  <c r="B2794" i="4"/>
  <c r="C2794" i="4"/>
  <c r="D2794" i="4"/>
  <c r="J2794" i="4"/>
  <c r="K2794" i="4"/>
  <c r="L2794" i="4"/>
  <c r="M2794" i="4"/>
  <c r="N2794" i="4"/>
  <c r="O2794" i="4"/>
  <c r="P2794" i="4"/>
  <c r="Q2794" i="4"/>
  <c r="R2794" i="4"/>
  <c r="S2794" i="4"/>
  <c r="T2794" i="4"/>
  <c r="B2793" i="4"/>
  <c r="C2793" i="4"/>
  <c r="D2793" i="4"/>
  <c r="J2793" i="4"/>
  <c r="K2793" i="4"/>
  <c r="L2793" i="4"/>
  <c r="M2793" i="4"/>
  <c r="N2793" i="4"/>
  <c r="O2793" i="4"/>
  <c r="P2793" i="4"/>
  <c r="Q2793" i="4"/>
  <c r="R2793" i="4"/>
  <c r="S2793" i="4"/>
  <c r="T2793" i="4"/>
  <c r="B2792" i="4"/>
  <c r="C2792" i="4"/>
  <c r="D2792" i="4"/>
  <c r="J2792" i="4"/>
  <c r="K2792" i="4"/>
  <c r="L2792" i="4"/>
  <c r="M2792" i="4"/>
  <c r="N2792" i="4"/>
  <c r="O2792" i="4"/>
  <c r="P2792" i="4"/>
  <c r="Q2792" i="4"/>
  <c r="R2792" i="4"/>
  <c r="S2792" i="4"/>
  <c r="T2792" i="4"/>
  <c r="B2791" i="4"/>
  <c r="C2791" i="4"/>
  <c r="D2791" i="4"/>
  <c r="J2791" i="4"/>
  <c r="K2791" i="4"/>
  <c r="L2791" i="4"/>
  <c r="M2791" i="4"/>
  <c r="N2791" i="4"/>
  <c r="O2791" i="4"/>
  <c r="P2791" i="4"/>
  <c r="Q2791" i="4"/>
  <c r="R2791" i="4"/>
  <c r="S2791" i="4"/>
  <c r="T2791" i="4"/>
  <c r="B2790" i="4"/>
  <c r="C2790" i="4"/>
  <c r="D2790" i="4"/>
  <c r="J2790" i="4"/>
  <c r="K2790" i="4"/>
  <c r="L2790" i="4"/>
  <c r="M2790" i="4"/>
  <c r="N2790" i="4"/>
  <c r="O2790" i="4"/>
  <c r="P2790" i="4"/>
  <c r="Q2790" i="4"/>
  <c r="R2790" i="4"/>
  <c r="S2790" i="4"/>
  <c r="T2790" i="4"/>
  <c r="B2789" i="4"/>
  <c r="C2789" i="4"/>
  <c r="D2789" i="4"/>
  <c r="J2789" i="4"/>
  <c r="K2789" i="4"/>
  <c r="L2789" i="4"/>
  <c r="M2789" i="4"/>
  <c r="N2789" i="4"/>
  <c r="O2789" i="4"/>
  <c r="P2789" i="4"/>
  <c r="Q2789" i="4"/>
  <c r="R2789" i="4"/>
  <c r="S2789" i="4"/>
  <c r="T2789" i="4"/>
  <c r="B2788" i="4"/>
  <c r="C2788" i="4"/>
  <c r="D2788" i="4"/>
  <c r="J2788" i="4"/>
  <c r="K2788" i="4"/>
  <c r="L2788" i="4"/>
  <c r="M2788" i="4"/>
  <c r="N2788" i="4"/>
  <c r="O2788" i="4"/>
  <c r="P2788" i="4"/>
  <c r="Q2788" i="4"/>
  <c r="R2788" i="4"/>
  <c r="S2788" i="4"/>
  <c r="T2788" i="4"/>
  <c r="B2787" i="4"/>
  <c r="C2787" i="4"/>
  <c r="D2787" i="4"/>
  <c r="J2787" i="4"/>
  <c r="K2787" i="4"/>
  <c r="L2787" i="4"/>
  <c r="M2787" i="4"/>
  <c r="N2787" i="4"/>
  <c r="O2787" i="4"/>
  <c r="P2787" i="4"/>
  <c r="Q2787" i="4"/>
  <c r="R2787" i="4"/>
  <c r="S2787" i="4"/>
  <c r="T2787" i="4"/>
  <c r="B2786" i="4"/>
  <c r="C2786" i="4"/>
  <c r="D2786" i="4"/>
  <c r="J2786" i="4"/>
  <c r="K2786" i="4"/>
  <c r="L2786" i="4"/>
  <c r="M2786" i="4"/>
  <c r="N2786" i="4"/>
  <c r="O2786" i="4"/>
  <c r="P2786" i="4"/>
  <c r="Q2786" i="4"/>
  <c r="R2786" i="4"/>
  <c r="S2786" i="4"/>
  <c r="T2786" i="4"/>
  <c r="B2785" i="4"/>
  <c r="C2785" i="4"/>
  <c r="D2785" i="4"/>
  <c r="J2785" i="4"/>
  <c r="K2785" i="4"/>
  <c r="L2785" i="4"/>
  <c r="M2785" i="4"/>
  <c r="N2785" i="4"/>
  <c r="O2785" i="4"/>
  <c r="P2785" i="4"/>
  <c r="Q2785" i="4"/>
  <c r="R2785" i="4"/>
  <c r="S2785" i="4"/>
  <c r="T2785" i="4"/>
  <c r="B2784" i="4"/>
  <c r="C2784" i="4"/>
  <c r="D2784" i="4"/>
  <c r="J2784" i="4"/>
  <c r="K2784" i="4"/>
  <c r="L2784" i="4"/>
  <c r="M2784" i="4"/>
  <c r="N2784" i="4"/>
  <c r="O2784" i="4"/>
  <c r="P2784" i="4"/>
  <c r="Q2784" i="4"/>
  <c r="R2784" i="4"/>
  <c r="S2784" i="4"/>
  <c r="T2784" i="4"/>
  <c r="B2783" i="4"/>
  <c r="C2783" i="4"/>
  <c r="D2783" i="4"/>
  <c r="J2783" i="4"/>
  <c r="K2783" i="4"/>
  <c r="L2783" i="4"/>
  <c r="M2783" i="4"/>
  <c r="N2783" i="4"/>
  <c r="O2783" i="4"/>
  <c r="P2783" i="4"/>
  <c r="Q2783" i="4"/>
  <c r="R2783" i="4"/>
  <c r="S2783" i="4"/>
  <c r="T2783" i="4"/>
  <c r="B2782" i="4"/>
  <c r="C2782" i="4"/>
  <c r="D2782" i="4"/>
  <c r="J2782" i="4"/>
  <c r="K2782" i="4"/>
  <c r="L2782" i="4"/>
  <c r="M2782" i="4"/>
  <c r="N2782" i="4"/>
  <c r="O2782" i="4"/>
  <c r="P2782" i="4"/>
  <c r="Q2782" i="4"/>
  <c r="R2782" i="4"/>
  <c r="S2782" i="4"/>
  <c r="T2782" i="4"/>
  <c r="B2781" i="4"/>
  <c r="C2781" i="4"/>
  <c r="D2781" i="4"/>
  <c r="J2781" i="4"/>
  <c r="K2781" i="4"/>
  <c r="L2781" i="4"/>
  <c r="M2781" i="4"/>
  <c r="N2781" i="4"/>
  <c r="O2781" i="4"/>
  <c r="P2781" i="4"/>
  <c r="Q2781" i="4"/>
  <c r="R2781" i="4"/>
  <c r="S2781" i="4"/>
  <c r="T2781" i="4"/>
  <c r="B2780" i="4"/>
  <c r="C2780" i="4"/>
  <c r="D2780" i="4"/>
  <c r="J2780" i="4"/>
  <c r="K2780" i="4"/>
  <c r="L2780" i="4"/>
  <c r="M2780" i="4"/>
  <c r="N2780" i="4"/>
  <c r="O2780" i="4"/>
  <c r="P2780" i="4"/>
  <c r="Q2780" i="4"/>
  <c r="R2780" i="4"/>
  <c r="S2780" i="4"/>
  <c r="T2780" i="4"/>
  <c r="B2779" i="4"/>
  <c r="C2779" i="4"/>
  <c r="D2779" i="4"/>
  <c r="J2779" i="4"/>
  <c r="K2779" i="4"/>
  <c r="L2779" i="4"/>
  <c r="M2779" i="4"/>
  <c r="N2779" i="4"/>
  <c r="O2779" i="4"/>
  <c r="P2779" i="4"/>
  <c r="Q2779" i="4"/>
  <c r="R2779" i="4"/>
  <c r="S2779" i="4"/>
  <c r="T2779" i="4"/>
  <c r="B2778" i="4"/>
  <c r="C2778" i="4"/>
  <c r="D2778" i="4"/>
  <c r="J2778" i="4"/>
  <c r="K2778" i="4"/>
  <c r="L2778" i="4"/>
  <c r="M2778" i="4"/>
  <c r="N2778" i="4"/>
  <c r="O2778" i="4"/>
  <c r="P2778" i="4"/>
  <c r="Q2778" i="4"/>
  <c r="R2778" i="4"/>
  <c r="S2778" i="4"/>
  <c r="T2778" i="4"/>
  <c r="B2777" i="4"/>
  <c r="C2777" i="4"/>
  <c r="D2777" i="4"/>
  <c r="J2777" i="4"/>
  <c r="K2777" i="4"/>
  <c r="L2777" i="4"/>
  <c r="M2777" i="4"/>
  <c r="N2777" i="4"/>
  <c r="O2777" i="4"/>
  <c r="P2777" i="4"/>
  <c r="Q2777" i="4"/>
  <c r="R2777" i="4"/>
  <c r="S2777" i="4"/>
  <c r="T2777" i="4"/>
  <c r="B2776" i="4"/>
  <c r="C2776" i="4"/>
  <c r="D2776" i="4"/>
  <c r="J2776" i="4"/>
  <c r="K2776" i="4"/>
  <c r="L2776" i="4"/>
  <c r="M2776" i="4"/>
  <c r="N2776" i="4"/>
  <c r="O2776" i="4"/>
  <c r="P2776" i="4"/>
  <c r="Q2776" i="4"/>
  <c r="R2776" i="4"/>
  <c r="S2776" i="4"/>
  <c r="T2776" i="4"/>
  <c r="B2775" i="4"/>
  <c r="C2775" i="4"/>
  <c r="D2775" i="4"/>
  <c r="J2775" i="4"/>
  <c r="K2775" i="4"/>
  <c r="L2775" i="4"/>
  <c r="M2775" i="4"/>
  <c r="N2775" i="4"/>
  <c r="O2775" i="4"/>
  <c r="P2775" i="4"/>
  <c r="Q2775" i="4"/>
  <c r="R2775" i="4"/>
  <c r="S2775" i="4"/>
  <c r="T2775" i="4"/>
  <c r="B2774" i="4"/>
  <c r="C2774" i="4"/>
  <c r="D2774" i="4"/>
  <c r="J2774" i="4"/>
  <c r="K2774" i="4"/>
  <c r="L2774" i="4"/>
  <c r="M2774" i="4"/>
  <c r="N2774" i="4"/>
  <c r="O2774" i="4"/>
  <c r="P2774" i="4"/>
  <c r="Q2774" i="4"/>
  <c r="R2774" i="4"/>
  <c r="S2774" i="4"/>
  <c r="T2774" i="4"/>
  <c r="B2773" i="4"/>
  <c r="C2773" i="4"/>
  <c r="D2773" i="4"/>
  <c r="J2773" i="4"/>
  <c r="K2773" i="4"/>
  <c r="L2773" i="4"/>
  <c r="M2773" i="4"/>
  <c r="N2773" i="4"/>
  <c r="O2773" i="4"/>
  <c r="P2773" i="4"/>
  <c r="Q2773" i="4"/>
  <c r="R2773" i="4"/>
  <c r="S2773" i="4"/>
  <c r="T2773" i="4"/>
  <c r="B2772" i="4"/>
  <c r="C2772" i="4"/>
  <c r="D2772" i="4"/>
  <c r="J2772" i="4"/>
  <c r="K2772" i="4"/>
  <c r="L2772" i="4"/>
  <c r="M2772" i="4"/>
  <c r="N2772" i="4"/>
  <c r="O2772" i="4"/>
  <c r="P2772" i="4"/>
  <c r="Q2772" i="4"/>
  <c r="R2772" i="4"/>
  <c r="S2772" i="4"/>
  <c r="T2772" i="4"/>
  <c r="B2771" i="4"/>
  <c r="C2771" i="4"/>
  <c r="D2771" i="4"/>
  <c r="J2771" i="4"/>
  <c r="K2771" i="4"/>
  <c r="L2771" i="4"/>
  <c r="M2771" i="4"/>
  <c r="N2771" i="4"/>
  <c r="O2771" i="4"/>
  <c r="P2771" i="4"/>
  <c r="Q2771" i="4"/>
  <c r="R2771" i="4"/>
  <c r="S2771" i="4"/>
  <c r="T2771" i="4"/>
  <c r="B2770" i="4"/>
  <c r="C2770" i="4"/>
  <c r="D2770" i="4"/>
  <c r="J2770" i="4"/>
  <c r="K2770" i="4"/>
  <c r="L2770" i="4"/>
  <c r="M2770" i="4"/>
  <c r="N2770" i="4"/>
  <c r="O2770" i="4"/>
  <c r="P2770" i="4"/>
  <c r="Q2770" i="4"/>
  <c r="R2770" i="4"/>
  <c r="S2770" i="4"/>
  <c r="T2770" i="4"/>
  <c r="B2769" i="4"/>
  <c r="C2769" i="4"/>
  <c r="D2769" i="4"/>
  <c r="J2769" i="4"/>
  <c r="K2769" i="4"/>
  <c r="L2769" i="4"/>
  <c r="M2769" i="4"/>
  <c r="N2769" i="4"/>
  <c r="O2769" i="4"/>
  <c r="P2769" i="4"/>
  <c r="Q2769" i="4"/>
  <c r="R2769" i="4"/>
  <c r="S2769" i="4"/>
  <c r="T2769" i="4"/>
  <c r="B2768" i="4"/>
  <c r="C2768" i="4"/>
  <c r="D2768" i="4"/>
  <c r="J2768" i="4"/>
  <c r="K2768" i="4"/>
  <c r="L2768" i="4"/>
  <c r="M2768" i="4"/>
  <c r="N2768" i="4"/>
  <c r="O2768" i="4"/>
  <c r="P2768" i="4"/>
  <c r="Q2768" i="4"/>
  <c r="R2768" i="4"/>
  <c r="S2768" i="4"/>
  <c r="T2768" i="4"/>
  <c r="B2767" i="4"/>
  <c r="C2767" i="4"/>
  <c r="D2767" i="4"/>
  <c r="J2767" i="4"/>
  <c r="K2767" i="4"/>
  <c r="L2767" i="4"/>
  <c r="M2767" i="4"/>
  <c r="N2767" i="4"/>
  <c r="O2767" i="4"/>
  <c r="P2767" i="4"/>
  <c r="Q2767" i="4"/>
  <c r="R2767" i="4"/>
  <c r="S2767" i="4"/>
  <c r="T2767" i="4"/>
  <c r="B2766" i="4"/>
  <c r="C2766" i="4"/>
  <c r="D2766" i="4"/>
  <c r="J2766" i="4"/>
  <c r="K2766" i="4"/>
  <c r="L2766" i="4"/>
  <c r="M2766" i="4"/>
  <c r="N2766" i="4"/>
  <c r="O2766" i="4"/>
  <c r="P2766" i="4"/>
  <c r="Q2766" i="4"/>
  <c r="R2766" i="4"/>
  <c r="S2766" i="4"/>
  <c r="T2766" i="4"/>
  <c r="B2765" i="4"/>
  <c r="C2765" i="4"/>
  <c r="D2765" i="4"/>
  <c r="J2765" i="4"/>
  <c r="K2765" i="4"/>
  <c r="L2765" i="4"/>
  <c r="M2765" i="4"/>
  <c r="N2765" i="4"/>
  <c r="O2765" i="4"/>
  <c r="P2765" i="4"/>
  <c r="Q2765" i="4"/>
  <c r="R2765" i="4"/>
  <c r="S2765" i="4"/>
  <c r="T2765" i="4"/>
  <c r="B2764" i="4"/>
  <c r="C2764" i="4"/>
  <c r="D2764" i="4"/>
  <c r="J2764" i="4"/>
  <c r="K2764" i="4"/>
  <c r="L2764" i="4"/>
  <c r="M2764" i="4"/>
  <c r="N2764" i="4"/>
  <c r="O2764" i="4"/>
  <c r="P2764" i="4"/>
  <c r="Q2764" i="4"/>
  <c r="R2764" i="4"/>
  <c r="S2764" i="4"/>
  <c r="T2764" i="4"/>
  <c r="B2763" i="4"/>
  <c r="C2763" i="4"/>
  <c r="D2763" i="4"/>
  <c r="J2763" i="4"/>
  <c r="K2763" i="4"/>
  <c r="L2763" i="4"/>
  <c r="M2763" i="4"/>
  <c r="N2763" i="4"/>
  <c r="O2763" i="4"/>
  <c r="P2763" i="4"/>
  <c r="Q2763" i="4"/>
  <c r="R2763" i="4"/>
  <c r="S2763" i="4"/>
  <c r="T2763" i="4"/>
  <c r="B2762" i="4"/>
  <c r="C2762" i="4"/>
  <c r="D2762" i="4"/>
  <c r="J2762" i="4"/>
  <c r="K2762" i="4"/>
  <c r="L2762" i="4"/>
  <c r="M2762" i="4"/>
  <c r="N2762" i="4"/>
  <c r="O2762" i="4"/>
  <c r="P2762" i="4"/>
  <c r="Q2762" i="4"/>
  <c r="R2762" i="4"/>
  <c r="S2762" i="4"/>
  <c r="T2762" i="4"/>
  <c r="B2761" i="4"/>
  <c r="C2761" i="4"/>
  <c r="D2761" i="4"/>
  <c r="J2761" i="4"/>
  <c r="K2761" i="4"/>
  <c r="L2761" i="4"/>
  <c r="M2761" i="4"/>
  <c r="N2761" i="4"/>
  <c r="O2761" i="4"/>
  <c r="P2761" i="4"/>
  <c r="Q2761" i="4"/>
  <c r="R2761" i="4"/>
  <c r="S2761" i="4"/>
  <c r="T2761" i="4"/>
  <c r="B2760" i="4"/>
  <c r="C2760" i="4"/>
  <c r="D2760" i="4"/>
  <c r="J2760" i="4"/>
  <c r="K2760" i="4"/>
  <c r="L2760" i="4"/>
  <c r="M2760" i="4"/>
  <c r="N2760" i="4"/>
  <c r="O2760" i="4"/>
  <c r="P2760" i="4"/>
  <c r="Q2760" i="4"/>
  <c r="R2760" i="4"/>
  <c r="S2760" i="4"/>
  <c r="T2760" i="4"/>
  <c r="B2759" i="4"/>
  <c r="C2759" i="4"/>
  <c r="D2759" i="4"/>
  <c r="J2759" i="4"/>
  <c r="K2759" i="4"/>
  <c r="L2759" i="4"/>
  <c r="M2759" i="4"/>
  <c r="N2759" i="4"/>
  <c r="O2759" i="4"/>
  <c r="P2759" i="4"/>
  <c r="Q2759" i="4"/>
  <c r="R2759" i="4"/>
  <c r="S2759" i="4"/>
  <c r="T2759" i="4"/>
  <c r="B2758" i="4"/>
  <c r="C2758" i="4"/>
  <c r="D2758" i="4"/>
  <c r="J2758" i="4"/>
  <c r="K2758" i="4"/>
  <c r="L2758" i="4"/>
  <c r="M2758" i="4"/>
  <c r="N2758" i="4"/>
  <c r="O2758" i="4"/>
  <c r="P2758" i="4"/>
  <c r="Q2758" i="4"/>
  <c r="R2758" i="4"/>
  <c r="S2758" i="4"/>
  <c r="T2758" i="4"/>
  <c r="B2757" i="4"/>
  <c r="C2757" i="4"/>
  <c r="D2757" i="4"/>
  <c r="J2757" i="4"/>
  <c r="K2757" i="4"/>
  <c r="L2757" i="4"/>
  <c r="M2757" i="4"/>
  <c r="N2757" i="4"/>
  <c r="O2757" i="4"/>
  <c r="P2757" i="4"/>
  <c r="Q2757" i="4"/>
  <c r="R2757" i="4"/>
  <c r="S2757" i="4"/>
  <c r="T2757" i="4"/>
  <c r="B2756" i="4"/>
  <c r="C2756" i="4"/>
  <c r="D2756" i="4"/>
  <c r="J2756" i="4"/>
  <c r="K2756" i="4"/>
  <c r="L2756" i="4"/>
  <c r="M2756" i="4"/>
  <c r="N2756" i="4"/>
  <c r="O2756" i="4"/>
  <c r="P2756" i="4"/>
  <c r="Q2756" i="4"/>
  <c r="R2756" i="4"/>
  <c r="S2756" i="4"/>
  <c r="T2756" i="4"/>
  <c r="B2755" i="4"/>
  <c r="C2755" i="4"/>
  <c r="D2755" i="4"/>
  <c r="J2755" i="4"/>
  <c r="K2755" i="4"/>
  <c r="L2755" i="4"/>
  <c r="M2755" i="4"/>
  <c r="N2755" i="4"/>
  <c r="O2755" i="4"/>
  <c r="P2755" i="4"/>
  <c r="Q2755" i="4"/>
  <c r="R2755" i="4"/>
  <c r="S2755" i="4"/>
  <c r="T2755" i="4"/>
  <c r="B2754" i="4"/>
  <c r="C2754" i="4"/>
  <c r="D2754" i="4"/>
  <c r="J2754" i="4"/>
  <c r="K2754" i="4"/>
  <c r="L2754" i="4"/>
  <c r="M2754" i="4"/>
  <c r="N2754" i="4"/>
  <c r="O2754" i="4"/>
  <c r="P2754" i="4"/>
  <c r="Q2754" i="4"/>
  <c r="R2754" i="4"/>
  <c r="S2754" i="4"/>
  <c r="T2754" i="4"/>
  <c r="B2753" i="4"/>
  <c r="C2753" i="4"/>
  <c r="D2753" i="4"/>
  <c r="J2753" i="4"/>
  <c r="K2753" i="4"/>
  <c r="L2753" i="4"/>
  <c r="M2753" i="4"/>
  <c r="N2753" i="4"/>
  <c r="O2753" i="4"/>
  <c r="P2753" i="4"/>
  <c r="Q2753" i="4"/>
  <c r="R2753" i="4"/>
  <c r="S2753" i="4"/>
  <c r="T2753" i="4"/>
  <c r="B2752" i="4"/>
  <c r="C2752" i="4"/>
  <c r="D2752" i="4"/>
  <c r="J2752" i="4"/>
  <c r="K2752" i="4"/>
  <c r="L2752" i="4"/>
  <c r="M2752" i="4"/>
  <c r="N2752" i="4"/>
  <c r="O2752" i="4"/>
  <c r="P2752" i="4"/>
  <c r="Q2752" i="4"/>
  <c r="R2752" i="4"/>
  <c r="S2752" i="4"/>
  <c r="T2752" i="4"/>
  <c r="B2751" i="4"/>
  <c r="C2751" i="4"/>
  <c r="D2751" i="4"/>
  <c r="J2751" i="4"/>
  <c r="K2751" i="4"/>
  <c r="L2751" i="4"/>
  <c r="M2751" i="4"/>
  <c r="N2751" i="4"/>
  <c r="O2751" i="4"/>
  <c r="P2751" i="4"/>
  <c r="Q2751" i="4"/>
  <c r="R2751" i="4"/>
  <c r="S2751" i="4"/>
  <c r="T2751" i="4"/>
  <c r="B2750" i="4"/>
  <c r="C2750" i="4"/>
  <c r="D2750" i="4"/>
  <c r="J2750" i="4"/>
  <c r="K2750" i="4"/>
  <c r="L2750" i="4"/>
  <c r="M2750" i="4"/>
  <c r="N2750" i="4"/>
  <c r="O2750" i="4"/>
  <c r="P2750" i="4"/>
  <c r="Q2750" i="4"/>
  <c r="R2750" i="4"/>
  <c r="S2750" i="4"/>
  <c r="T2750" i="4"/>
  <c r="B2749" i="4"/>
  <c r="C2749" i="4"/>
  <c r="D2749" i="4"/>
  <c r="J2749" i="4"/>
  <c r="K2749" i="4"/>
  <c r="L2749" i="4"/>
  <c r="M2749" i="4"/>
  <c r="N2749" i="4"/>
  <c r="O2749" i="4"/>
  <c r="P2749" i="4"/>
  <c r="Q2749" i="4"/>
  <c r="R2749" i="4"/>
  <c r="S2749" i="4"/>
  <c r="T2749" i="4"/>
  <c r="B2748" i="4"/>
  <c r="C2748" i="4"/>
  <c r="D2748" i="4"/>
  <c r="J2748" i="4"/>
  <c r="K2748" i="4"/>
  <c r="L2748" i="4"/>
  <c r="M2748" i="4"/>
  <c r="N2748" i="4"/>
  <c r="O2748" i="4"/>
  <c r="P2748" i="4"/>
  <c r="Q2748" i="4"/>
  <c r="R2748" i="4"/>
  <c r="S2748" i="4"/>
  <c r="T2748" i="4"/>
  <c r="B2747" i="4"/>
  <c r="C2747" i="4"/>
  <c r="D2747" i="4"/>
  <c r="J2747" i="4"/>
  <c r="K2747" i="4"/>
  <c r="L2747" i="4"/>
  <c r="M2747" i="4"/>
  <c r="N2747" i="4"/>
  <c r="O2747" i="4"/>
  <c r="P2747" i="4"/>
  <c r="Q2747" i="4"/>
  <c r="R2747" i="4"/>
  <c r="S2747" i="4"/>
  <c r="T2747" i="4"/>
  <c r="B2746" i="4"/>
  <c r="C2746" i="4"/>
  <c r="D2746" i="4"/>
  <c r="J2746" i="4"/>
  <c r="K2746" i="4"/>
  <c r="L2746" i="4"/>
  <c r="M2746" i="4"/>
  <c r="N2746" i="4"/>
  <c r="O2746" i="4"/>
  <c r="P2746" i="4"/>
  <c r="Q2746" i="4"/>
  <c r="R2746" i="4"/>
  <c r="S2746" i="4"/>
  <c r="T2746" i="4"/>
  <c r="B2745" i="4"/>
  <c r="C2745" i="4"/>
  <c r="D2745" i="4"/>
  <c r="J2745" i="4"/>
  <c r="K2745" i="4"/>
  <c r="L2745" i="4"/>
  <c r="M2745" i="4"/>
  <c r="N2745" i="4"/>
  <c r="O2745" i="4"/>
  <c r="P2745" i="4"/>
  <c r="Q2745" i="4"/>
  <c r="R2745" i="4"/>
  <c r="S2745" i="4"/>
  <c r="T2745" i="4"/>
  <c r="B2744" i="4"/>
  <c r="C2744" i="4"/>
  <c r="D2744" i="4"/>
  <c r="J2744" i="4"/>
  <c r="K2744" i="4"/>
  <c r="L2744" i="4"/>
  <c r="M2744" i="4"/>
  <c r="N2744" i="4"/>
  <c r="O2744" i="4"/>
  <c r="P2744" i="4"/>
  <c r="Q2744" i="4"/>
  <c r="R2744" i="4"/>
  <c r="S2744" i="4"/>
  <c r="T2744" i="4"/>
  <c r="B2743" i="4"/>
  <c r="C2743" i="4"/>
  <c r="D2743" i="4"/>
  <c r="J2743" i="4"/>
  <c r="K2743" i="4"/>
  <c r="L2743" i="4"/>
  <c r="M2743" i="4"/>
  <c r="N2743" i="4"/>
  <c r="O2743" i="4"/>
  <c r="P2743" i="4"/>
  <c r="Q2743" i="4"/>
  <c r="R2743" i="4"/>
  <c r="S2743" i="4"/>
  <c r="T2743" i="4"/>
  <c r="B2742" i="4"/>
  <c r="C2742" i="4"/>
  <c r="D2742" i="4"/>
  <c r="J2742" i="4"/>
  <c r="K2742" i="4"/>
  <c r="L2742" i="4"/>
  <c r="M2742" i="4"/>
  <c r="N2742" i="4"/>
  <c r="O2742" i="4"/>
  <c r="P2742" i="4"/>
  <c r="Q2742" i="4"/>
  <c r="R2742" i="4"/>
  <c r="S2742" i="4"/>
  <c r="T2742" i="4"/>
  <c r="B2741" i="4"/>
  <c r="C2741" i="4"/>
  <c r="D2741" i="4"/>
  <c r="J2741" i="4"/>
  <c r="K2741" i="4"/>
  <c r="L2741" i="4"/>
  <c r="M2741" i="4"/>
  <c r="N2741" i="4"/>
  <c r="O2741" i="4"/>
  <c r="P2741" i="4"/>
  <c r="Q2741" i="4"/>
  <c r="R2741" i="4"/>
  <c r="S2741" i="4"/>
  <c r="T2741" i="4"/>
  <c r="B2740" i="4"/>
  <c r="C2740" i="4"/>
  <c r="D2740" i="4"/>
  <c r="J2740" i="4"/>
  <c r="K2740" i="4"/>
  <c r="L2740" i="4"/>
  <c r="M2740" i="4"/>
  <c r="N2740" i="4"/>
  <c r="O2740" i="4"/>
  <c r="P2740" i="4"/>
  <c r="Q2740" i="4"/>
  <c r="R2740" i="4"/>
  <c r="S2740" i="4"/>
  <c r="T2740" i="4"/>
  <c r="B2739" i="4"/>
  <c r="C2739" i="4"/>
  <c r="D2739" i="4"/>
  <c r="J2739" i="4"/>
  <c r="K2739" i="4"/>
  <c r="L2739" i="4"/>
  <c r="M2739" i="4"/>
  <c r="N2739" i="4"/>
  <c r="O2739" i="4"/>
  <c r="P2739" i="4"/>
  <c r="Q2739" i="4"/>
  <c r="R2739" i="4"/>
  <c r="S2739" i="4"/>
  <c r="T2739" i="4"/>
  <c r="B2738" i="4"/>
  <c r="C2738" i="4"/>
  <c r="D2738" i="4"/>
  <c r="J2738" i="4"/>
  <c r="K2738" i="4"/>
  <c r="L2738" i="4"/>
  <c r="M2738" i="4"/>
  <c r="N2738" i="4"/>
  <c r="O2738" i="4"/>
  <c r="P2738" i="4"/>
  <c r="Q2738" i="4"/>
  <c r="R2738" i="4"/>
  <c r="S2738" i="4"/>
  <c r="T2738" i="4"/>
  <c r="B2737" i="4"/>
  <c r="C2737" i="4"/>
  <c r="D2737" i="4"/>
  <c r="J2737" i="4"/>
  <c r="K2737" i="4"/>
  <c r="L2737" i="4"/>
  <c r="M2737" i="4"/>
  <c r="N2737" i="4"/>
  <c r="O2737" i="4"/>
  <c r="P2737" i="4"/>
  <c r="Q2737" i="4"/>
  <c r="R2737" i="4"/>
  <c r="S2737" i="4"/>
  <c r="T2737" i="4"/>
  <c r="B2736" i="4"/>
  <c r="C2736" i="4"/>
  <c r="D2736" i="4"/>
  <c r="J2736" i="4"/>
  <c r="K2736" i="4"/>
  <c r="L2736" i="4"/>
  <c r="M2736" i="4"/>
  <c r="N2736" i="4"/>
  <c r="O2736" i="4"/>
  <c r="P2736" i="4"/>
  <c r="Q2736" i="4"/>
  <c r="R2736" i="4"/>
  <c r="S2736" i="4"/>
  <c r="T2736" i="4"/>
  <c r="B2735" i="4"/>
  <c r="C2735" i="4"/>
  <c r="D2735" i="4"/>
  <c r="J2735" i="4"/>
  <c r="K2735" i="4"/>
  <c r="L2735" i="4"/>
  <c r="M2735" i="4"/>
  <c r="N2735" i="4"/>
  <c r="O2735" i="4"/>
  <c r="P2735" i="4"/>
  <c r="Q2735" i="4"/>
  <c r="R2735" i="4"/>
  <c r="S2735" i="4"/>
  <c r="T2735" i="4"/>
  <c r="B2734" i="4"/>
  <c r="C2734" i="4"/>
  <c r="D2734" i="4"/>
  <c r="J2734" i="4"/>
  <c r="K2734" i="4"/>
  <c r="L2734" i="4"/>
  <c r="M2734" i="4"/>
  <c r="N2734" i="4"/>
  <c r="O2734" i="4"/>
  <c r="P2734" i="4"/>
  <c r="Q2734" i="4"/>
  <c r="R2734" i="4"/>
  <c r="S2734" i="4"/>
  <c r="T2734" i="4"/>
  <c r="L1951" i="3"/>
  <c r="M1951" i="3"/>
  <c r="L1950" i="3"/>
  <c r="M1950" i="3"/>
  <c r="L1949" i="3"/>
  <c r="M1949" i="3"/>
  <c r="L1948" i="3"/>
  <c r="M1948" i="3"/>
  <c r="L1947" i="3"/>
  <c r="M1947" i="3"/>
  <c r="L1946" i="3"/>
  <c r="M1946" i="3"/>
  <c r="L1945" i="3"/>
  <c r="M1945" i="3"/>
  <c r="L1944" i="3"/>
  <c r="M1944" i="3"/>
  <c r="L1943" i="3"/>
  <c r="M1943" i="3"/>
  <c r="L1942" i="3"/>
  <c r="M1942" i="3"/>
  <c r="L1941" i="3"/>
  <c r="M1941" i="3"/>
  <c r="L1940" i="3"/>
  <c r="M1940" i="3"/>
  <c r="L1939" i="3"/>
  <c r="M1939" i="3"/>
  <c r="L1938" i="3"/>
  <c r="M1938" i="3"/>
  <c r="L1937" i="3"/>
  <c r="M1937" i="3"/>
  <c r="L1936" i="3"/>
  <c r="M1936" i="3"/>
  <c r="L1935" i="3"/>
  <c r="M1935" i="3"/>
  <c r="L1934" i="3"/>
  <c r="M1934" i="3"/>
  <c r="L1933" i="3"/>
  <c r="M1933" i="3"/>
  <c r="L1932" i="3"/>
  <c r="M1932" i="3"/>
  <c r="L1931" i="3"/>
  <c r="M1931" i="3"/>
  <c r="L1930" i="3"/>
  <c r="M1930" i="3"/>
  <c r="K293" i="2"/>
  <c r="L293" i="2"/>
  <c r="M293" i="2"/>
  <c r="K286" i="2"/>
  <c r="L286" i="2"/>
  <c r="M286" i="2"/>
  <c r="K292" i="2"/>
  <c r="L292" i="2"/>
  <c r="M292" i="2"/>
  <c r="K291" i="2"/>
  <c r="L291" i="2"/>
  <c r="M291" i="2"/>
  <c r="K290" i="2"/>
  <c r="L290" i="2"/>
  <c r="M290" i="2"/>
  <c r="K289" i="2"/>
  <c r="L289" i="2"/>
  <c r="M289" i="2"/>
  <c r="K288" i="2"/>
  <c r="L288" i="2"/>
  <c r="M288" i="2"/>
  <c r="L1929" i="3"/>
  <c r="M1929" i="3"/>
  <c r="L1928" i="3"/>
  <c r="M1928" i="3"/>
  <c r="L1927" i="3"/>
  <c r="M1927" i="3"/>
  <c r="L1926" i="3"/>
  <c r="M1926" i="3"/>
  <c r="L1925" i="3"/>
  <c r="M1925" i="3"/>
  <c r="L1924" i="3"/>
  <c r="M1924" i="3"/>
  <c r="L1923" i="3"/>
  <c r="M1923" i="3"/>
  <c r="L1922" i="3"/>
  <c r="M1922" i="3"/>
  <c r="K287" i="2"/>
  <c r="L287" i="2"/>
  <c r="M287" i="2"/>
  <c r="L1921" i="3"/>
  <c r="M1921" i="3"/>
  <c r="L1920" i="3"/>
  <c r="M1920" i="3"/>
  <c r="L1919" i="3"/>
  <c r="M1919" i="3"/>
  <c r="L1918" i="3"/>
  <c r="M1918" i="3"/>
  <c r="L1917" i="3"/>
  <c r="M1917" i="3"/>
  <c r="L1916" i="3"/>
  <c r="M1916" i="3"/>
  <c r="L1915" i="3"/>
  <c r="M1915" i="3"/>
  <c r="L1914" i="3"/>
  <c r="M1914" i="3"/>
  <c r="L1913" i="3"/>
  <c r="M1913" i="3"/>
  <c r="L1912" i="3"/>
  <c r="M1912" i="3"/>
  <c r="L1911" i="3"/>
  <c r="M1911" i="3"/>
  <c r="L1910" i="3"/>
  <c r="M1910" i="3"/>
  <c r="L1909" i="3"/>
  <c r="M1909" i="3"/>
  <c r="L1908" i="3"/>
  <c r="M1908" i="3"/>
  <c r="L1907" i="3"/>
  <c r="M1907" i="3"/>
  <c r="L1906" i="3"/>
  <c r="M1906" i="3"/>
  <c r="L1905" i="3"/>
  <c r="M1905" i="3"/>
  <c r="K285" i="2"/>
  <c r="L285" i="2"/>
  <c r="M285" i="2"/>
  <c r="K284" i="2"/>
  <c r="L284" i="2"/>
  <c r="M284" i="2"/>
  <c r="L1901" i="3"/>
  <c r="M1901" i="3"/>
  <c r="L1904" i="3"/>
  <c r="M1904" i="3"/>
  <c r="L1903" i="3"/>
  <c r="M1903" i="3"/>
  <c r="L1902" i="3"/>
  <c r="M1902" i="3"/>
  <c r="L1900" i="3"/>
  <c r="M1900" i="3"/>
  <c r="L1899" i="3"/>
  <c r="M1899" i="3"/>
  <c r="L1898" i="3"/>
  <c r="M1898" i="3"/>
  <c r="L1897" i="3"/>
  <c r="M1897" i="3"/>
  <c r="L1896" i="3"/>
  <c r="M1896" i="3"/>
  <c r="L1895" i="3"/>
  <c r="M1895" i="3"/>
  <c r="L1894" i="3"/>
  <c r="M1894" i="3"/>
  <c r="L1893" i="3"/>
  <c r="M1893" i="3"/>
  <c r="L1892" i="3"/>
  <c r="M1892" i="3"/>
  <c r="L1891" i="3"/>
  <c r="M1891" i="3"/>
  <c r="L1890" i="3"/>
  <c r="M1890" i="3"/>
  <c r="L1889" i="3"/>
  <c r="M1889" i="3"/>
  <c r="L1888" i="3"/>
  <c r="M1888" i="3"/>
  <c r="L1887" i="3"/>
  <c r="M1887" i="3"/>
  <c r="L1886" i="3"/>
  <c r="M1886" i="3"/>
  <c r="L1885" i="3"/>
  <c r="M1885" i="3"/>
  <c r="L1884" i="3"/>
  <c r="M1884" i="3"/>
  <c r="L1883" i="3"/>
  <c r="M1883" i="3"/>
  <c r="L1882" i="3"/>
  <c r="M1882" i="3"/>
  <c r="L1881" i="3"/>
  <c r="M1881" i="3"/>
  <c r="K259" i="2"/>
  <c r="L259" i="2"/>
  <c r="M259" i="2"/>
  <c r="K283" i="2"/>
  <c r="L283" i="2"/>
  <c r="M283" i="2"/>
  <c r="K282" i="2"/>
  <c r="L282" i="2"/>
  <c r="M282" i="2"/>
  <c r="K281" i="2"/>
  <c r="L281" i="2"/>
  <c r="M281" i="2"/>
  <c r="K280" i="2"/>
  <c r="L280" i="2"/>
  <c r="M280" i="2"/>
  <c r="K279" i="2"/>
  <c r="L279" i="2"/>
  <c r="M279" i="2"/>
  <c r="K278" i="2"/>
  <c r="L278" i="2"/>
  <c r="M278" i="2"/>
  <c r="K277" i="2"/>
  <c r="L277" i="2"/>
  <c r="M277" i="2"/>
  <c r="K276" i="2"/>
  <c r="L276" i="2"/>
  <c r="M276" i="2"/>
  <c r="K275" i="2"/>
  <c r="L275" i="2"/>
  <c r="M275" i="2"/>
  <c r="L1880" i="3"/>
  <c r="M1880" i="3"/>
  <c r="L1879" i="3"/>
  <c r="M1879" i="3"/>
  <c r="L1878" i="3"/>
  <c r="M1878" i="3"/>
  <c r="L1877" i="3"/>
  <c r="M1877" i="3"/>
  <c r="L1876" i="3"/>
  <c r="M1876" i="3"/>
  <c r="L1875" i="3"/>
  <c r="M1875" i="3"/>
  <c r="L1874" i="3"/>
  <c r="M1874" i="3"/>
  <c r="L1873" i="3"/>
  <c r="M1873" i="3"/>
  <c r="L1872" i="3"/>
  <c r="M1872" i="3"/>
  <c r="L1871" i="3"/>
  <c r="M1871" i="3"/>
  <c r="L1870" i="3"/>
  <c r="M1870" i="3"/>
  <c r="L1869" i="3"/>
  <c r="M1869" i="3"/>
  <c r="L1868" i="3"/>
  <c r="M1868" i="3"/>
  <c r="L1867" i="3"/>
  <c r="M1867" i="3"/>
  <c r="L1866" i="3"/>
  <c r="M1866" i="3"/>
  <c r="L1865" i="3"/>
  <c r="M1865" i="3"/>
  <c r="L1864" i="3"/>
  <c r="M1864" i="3"/>
  <c r="L1863" i="3"/>
  <c r="M1863" i="3"/>
  <c r="L1862" i="3"/>
  <c r="M1862" i="3"/>
  <c r="L1861" i="3"/>
  <c r="M1861" i="3"/>
  <c r="L1860" i="3"/>
  <c r="M1860" i="3"/>
  <c r="L1858" i="3"/>
  <c r="M1858" i="3"/>
  <c r="L1857" i="3"/>
  <c r="M1857" i="3"/>
  <c r="L1856" i="3"/>
  <c r="M1856" i="3"/>
  <c r="L1855" i="3"/>
  <c r="M1855" i="3"/>
  <c r="L1854" i="3"/>
  <c r="M1854" i="3"/>
  <c r="L1853" i="3"/>
  <c r="M1853" i="3"/>
  <c r="L1852" i="3"/>
  <c r="M1852" i="3"/>
  <c r="L1851" i="3"/>
  <c r="M1851" i="3"/>
  <c r="L1850" i="3"/>
  <c r="M1850" i="3"/>
  <c r="L1849" i="3"/>
  <c r="M1849" i="3"/>
  <c r="L1848" i="3"/>
  <c r="M1848" i="3"/>
  <c r="L1847" i="3"/>
  <c r="M1847" i="3"/>
  <c r="L1846" i="3"/>
  <c r="M1846" i="3"/>
  <c r="L1845" i="3"/>
  <c r="M1845" i="3"/>
  <c r="L1844" i="3"/>
  <c r="M1844" i="3"/>
  <c r="L1843" i="3"/>
  <c r="M1843" i="3"/>
  <c r="L1842" i="3"/>
  <c r="M1842" i="3"/>
  <c r="L1841" i="3"/>
  <c r="M1841" i="3"/>
  <c r="L1840" i="3"/>
  <c r="M1840" i="3"/>
  <c r="L1839" i="3"/>
  <c r="M1839" i="3"/>
  <c r="L1838" i="3"/>
  <c r="M1838" i="3"/>
  <c r="L1837" i="3"/>
  <c r="M1837" i="3"/>
  <c r="J11" i="5"/>
  <c r="I11" i="5"/>
  <c r="J10" i="5"/>
  <c r="I10" i="5"/>
  <c r="I9" i="5"/>
  <c r="J9" i="5"/>
  <c r="I19" i="6"/>
  <c r="J19" i="6"/>
  <c r="B2733" i="4"/>
  <c r="D2733" i="4" s="1"/>
  <c r="C2733" i="4"/>
  <c r="J2733" i="4"/>
  <c r="K2733" i="4"/>
  <c r="L2733" i="4"/>
  <c r="M2733" i="4"/>
  <c r="N2733" i="4"/>
  <c r="O2733" i="4"/>
  <c r="P2733" i="4"/>
  <c r="Q2733" i="4"/>
  <c r="R2733" i="4"/>
  <c r="S2733" i="4"/>
  <c r="T2733" i="4"/>
  <c r="B2732" i="4"/>
  <c r="D2732" i="4" s="1"/>
  <c r="C2732" i="4"/>
  <c r="J2732" i="4"/>
  <c r="K2732" i="4"/>
  <c r="L2732" i="4"/>
  <c r="M2732" i="4"/>
  <c r="N2732" i="4"/>
  <c r="O2732" i="4"/>
  <c r="P2732" i="4"/>
  <c r="Q2732" i="4"/>
  <c r="R2732" i="4"/>
  <c r="S2732" i="4"/>
  <c r="T2732" i="4"/>
  <c r="B2731" i="4"/>
  <c r="D2731" i="4" s="1"/>
  <c r="C2731" i="4"/>
  <c r="J2731" i="4"/>
  <c r="K2731" i="4"/>
  <c r="L2731" i="4"/>
  <c r="M2731" i="4"/>
  <c r="N2731" i="4"/>
  <c r="O2731" i="4"/>
  <c r="P2731" i="4"/>
  <c r="Q2731" i="4"/>
  <c r="R2731" i="4"/>
  <c r="S2731" i="4"/>
  <c r="T2731" i="4"/>
  <c r="B2730" i="4"/>
  <c r="D2730" i="4" s="1"/>
  <c r="C2730" i="4"/>
  <c r="J2730" i="4"/>
  <c r="K2730" i="4"/>
  <c r="L2730" i="4"/>
  <c r="M2730" i="4"/>
  <c r="N2730" i="4"/>
  <c r="O2730" i="4"/>
  <c r="P2730" i="4"/>
  <c r="Q2730" i="4"/>
  <c r="R2730" i="4"/>
  <c r="S2730" i="4"/>
  <c r="T2730" i="4"/>
  <c r="B2729" i="4"/>
  <c r="D2729" i="4" s="1"/>
  <c r="C2729" i="4"/>
  <c r="J2729" i="4"/>
  <c r="K2729" i="4"/>
  <c r="L2729" i="4"/>
  <c r="M2729" i="4"/>
  <c r="N2729" i="4"/>
  <c r="O2729" i="4"/>
  <c r="P2729" i="4"/>
  <c r="Q2729" i="4"/>
  <c r="R2729" i="4"/>
  <c r="S2729" i="4"/>
  <c r="T2729" i="4"/>
  <c r="B2728" i="4"/>
  <c r="D2728" i="4" s="1"/>
  <c r="C2728" i="4"/>
  <c r="J2728" i="4"/>
  <c r="K2728" i="4"/>
  <c r="L2728" i="4"/>
  <c r="M2728" i="4"/>
  <c r="N2728" i="4"/>
  <c r="O2728" i="4"/>
  <c r="P2728" i="4"/>
  <c r="Q2728" i="4"/>
  <c r="R2728" i="4"/>
  <c r="S2728" i="4"/>
  <c r="T2728" i="4"/>
  <c r="B2727" i="4"/>
  <c r="D2727" i="4" s="1"/>
  <c r="C2727" i="4"/>
  <c r="J2727" i="4"/>
  <c r="K2727" i="4"/>
  <c r="L2727" i="4"/>
  <c r="M2727" i="4"/>
  <c r="N2727" i="4"/>
  <c r="O2727" i="4"/>
  <c r="P2727" i="4"/>
  <c r="Q2727" i="4"/>
  <c r="R2727" i="4"/>
  <c r="S2727" i="4"/>
  <c r="T2727" i="4"/>
  <c r="B2726" i="4"/>
  <c r="D2726" i="4" s="1"/>
  <c r="C2726" i="4"/>
  <c r="J2726" i="4"/>
  <c r="K2726" i="4"/>
  <c r="L2726" i="4"/>
  <c r="M2726" i="4"/>
  <c r="N2726" i="4"/>
  <c r="O2726" i="4"/>
  <c r="P2726" i="4"/>
  <c r="Q2726" i="4"/>
  <c r="R2726" i="4"/>
  <c r="S2726" i="4"/>
  <c r="T2726" i="4"/>
  <c r="B2725" i="4"/>
  <c r="D2725" i="4" s="1"/>
  <c r="C2725" i="4"/>
  <c r="J2725" i="4"/>
  <c r="K2725" i="4"/>
  <c r="L2725" i="4"/>
  <c r="M2725" i="4"/>
  <c r="N2725" i="4"/>
  <c r="O2725" i="4"/>
  <c r="P2725" i="4"/>
  <c r="Q2725" i="4"/>
  <c r="R2725" i="4"/>
  <c r="S2725" i="4"/>
  <c r="T2725" i="4"/>
  <c r="B2724" i="4"/>
  <c r="D2724" i="4" s="1"/>
  <c r="C2724" i="4"/>
  <c r="J2724" i="4"/>
  <c r="K2724" i="4"/>
  <c r="L2724" i="4"/>
  <c r="M2724" i="4"/>
  <c r="N2724" i="4"/>
  <c r="O2724" i="4"/>
  <c r="P2724" i="4"/>
  <c r="Q2724" i="4"/>
  <c r="R2724" i="4"/>
  <c r="S2724" i="4"/>
  <c r="T2724" i="4"/>
  <c r="B2723" i="4"/>
  <c r="D2723" i="4" s="1"/>
  <c r="C2723" i="4"/>
  <c r="J2723" i="4"/>
  <c r="K2723" i="4"/>
  <c r="L2723" i="4"/>
  <c r="M2723" i="4"/>
  <c r="N2723" i="4"/>
  <c r="O2723" i="4"/>
  <c r="P2723" i="4"/>
  <c r="Q2723" i="4"/>
  <c r="R2723" i="4"/>
  <c r="S2723" i="4"/>
  <c r="T2723" i="4"/>
  <c r="B2722" i="4"/>
  <c r="D2722" i="4" s="1"/>
  <c r="C2722" i="4"/>
  <c r="J2722" i="4"/>
  <c r="K2722" i="4"/>
  <c r="L2722" i="4"/>
  <c r="M2722" i="4"/>
  <c r="N2722" i="4"/>
  <c r="O2722" i="4"/>
  <c r="P2722" i="4"/>
  <c r="Q2722" i="4"/>
  <c r="R2722" i="4"/>
  <c r="S2722" i="4"/>
  <c r="T2722" i="4"/>
  <c r="B2721" i="4"/>
  <c r="D2721" i="4" s="1"/>
  <c r="C2721" i="4"/>
  <c r="J2721" i="4"/>
  <c r="K2721" i="4"/>
  <c r="L2721" i="4"/>
  <c r="M2721" i="4"/>
  <c r="N2721" i="4"/>
  <c r="O2721" i="4"/>
  <c r="P2721" i="4"/>
  <c r="Q2721" i="4"/>
  <c r="R2721" i="4"/>
  <c r="S2721" i="4"/>
  <c r="T2721" i="4"/>
  <c r="B2720" i="4"/>
  <c r="D2720" i="4" s="1"/>
  <c r="C2720" i="4"/>
  <c r="J2720" i="4"/>
  <c r="K2720" i="4"/>
  <c r="L2720" i="4"/>
  <c r="M2720" i="4"/>
  <c r="N2720" i="4"/>
  <c r="O2720" i="4"/>
  <c r="P2720" i="4"/>
  <c r="Q2720" i="4"/>
  <c r="R2720" i="4"/>
  <c r="S2720" i="4"/>
  <c r="T2720" i="4"/>
  <c r="B2719" i="4"/>
  <c r="D2719" i="4" s="1"/>
  <c r="C2719" i="4"/>
  <c r="J2719" i="4"/>
  <c r="K2719" i="4"/>
  <c r="L2719" i="4"/>
  <c r="M2719" i="4"/>
  <c r="N2719" i="4"/>
  <c r="O2719" i="4"/>
  <c r="P2719" i="4"/>
  <c r="Q2719" i="4"/>
  <c r="R2719" i="4"/>
  <c r="S2719" i="4"/>
  <c r="T2719" i="4"/>
  <c r="B2718" i="4"/>
  <c r="D2718" i="4" s="1"/>
  <c r="C2718" i="4"/>
  <c r="J2718" i="4"/>
  <c r="K2718" i="4"/>
  <c r="L2718" i="4"/>
  <c r="M2718" i="4"/>
  <c r="N2718" i="4"/>
  <c r="O2718" i="4"/>
  <c r="P2718" i="4"/>
  <c r="Q2718" i="4"/>
  <c r="R2718" i="4"/>
  <c r="S2718" i="4"/>
  <c r="T2718" i="4"/>
  <c r="B2717" i="4"/>
  <c r="D2717" i="4" s="1"/>
  <c r="C2717" i="4"/>
  <c r="J2717" i="4"/>
  <c r="K2717" i="4"/>
  <c r="L2717" i="4"/>
  <c r="M2717" i="4"/>
  <c r="N2717" i="4"/>
  <c r="O2717" i="4"/>
  <c r="P2717" i="4"/>
  <c r="Q2717" i="4"/>
  <c r="R2717" i="4"/>
  <c r="S2717" i="4"/>
  <c r="T2717" i="4"/>
  <c r="B2716" i="4"/>
  <c r="D2716" i="4" s="1"/>
  <c r="C2716" i="4"/>
  <c r="J2716" i="4"/>
  <c r="K2716" i="4"/>
  <c r="L2716" i="4"/>
  <c r="M2716" i="4"/>
  <c r="N2716" i="4"/>
  <c r="O2716" i="4"/>
  <c r="P2716" i="4"/>
  <c r="Q2716" i="4"/>
  <c r="R2716" i="4"/>
  <c r="S2716" i="4"/>
  <c r="T2716" i="4"/>
  <c r="B2715" i="4"/>
  <c r="D2715" i="4" s="1"/>
  <c r="C2715" i="4"/>
  <c r="J2715" i="4"/>
  <c r="K2715" i="4"/>
  <c r="L2715" i="4"/>
  <c r="M2715" i="4"/>
  <c r="N2715" i="4"/>
  <c r="O2715" i="4"/>
  <c r="P2715" i="4"/>
  <c r="Q2715" i="4"/>
  <c r="R2715" i="4"/>
  <c r="S2715" i="4"/>
  <c r="T2715" i="4"/>
  <c r="B2714" i="4"/>
  <c r="D2714" i="4" s="1"/>
  <c r="C2714" i="4"/>
  <c r="J2714" i="4"/>
  <c r="K2714" i="4"/>
  <c r="L2714" i="4"/>
  <c r="M2714" i="4"/>
  <c r="N2714" i="4"/>
  <c r="O2714" i="4"/>
  <c r="P2714" i="4"/>
  <c r="Q2714" i="4"/>
  <c r="R2714" i="4"/>
  <c r="S2714" i="4"/>
  <c r="T2714" i="4"/>
  <c r="B2713" i="4"/>
  <c r="D2713" i="4" s="1"/>
  <c r="C2713" i="4"/>
  <c r="J2713" i="4"/>
  <c r="K2713" i="4"/>
  <c r="L2713" i="4"/>
  <c r="M2713" i="4"/>
  <c r="N2713" i="4"/>
  <c r="O2713" i="4"/>
  <c r="P2713" i="4"/>
  <c r="Q2713" i="4"/>
  <c r="R2713" i="4"/>
  <c r="S2713" i="4"/>
  <c r="T2713" i="4"/>
  <c r="B2712" i="4"/>
  <c r="D2712" i="4" s="1"/>
  <c r="C2712" i="4"/>
  <c r="J2712" i="4"/>
  <c r="K2712" i="4"/>
  <c r="L2712" i="4"/>
  <c r="M2712" i="4"/>
  <c r="N2712" i="4"/>
  <c r="O2712" i="4"/>
  <c r="P2712" i="4"/>
  <c r="Q2712" i="4"/>
  <c r="R2712" i="4"/>
  <c r="S2712" i="4"/>
  <c r="T2712" i="4"/>
  <c r="B2711" i="4"/>
  <c r="D2711" i="4" s="1"/>
  <c r="C2711" i="4"/>
  <c r="J2711" i="4"/>
  <c r="K2711" i="4"/>
  <c r="L2711" i="4"/>
  <c r="M2711" i="4"/>
  <c r="N2711" i="4"/>
  <c r="O2711" i="4"/>
  <c r="P2711" i="4"/>
  <c r="Q2711" i="4"/>
  <c r="R2711" i="4"/>
  <c r="S2711" i="4"/>
  <c r="T2711" i="4"/>
  <c r="B2710" i="4"/>
  <c r="D2710" i="4" s="1"/>
  <c r="C2710" i="4"/>
  <c r="J2710" i="4"/>
  <c r="K2710" i="4"/>
  <c r="L2710" i="4"/>
  <c r="M2710" i="4"/>
  <c r="N2710" i="4"/>
  <c r="O2710" i="4"/>
  <c r="P2710" i="4"/>
  <c r="Q2710" i="4"/>
  <c r="R2710" i="4"/>
  <c r="S2710" i="4"/>
  <c r="T2710" i="4"/>
  <c r="B2709" i="4"/>
  <c r="D2709" i="4" s="1"/>
  <c r="C2709" i="4"/>
  <c r="J2709" i="4"/>
  <c r="K2709" i="4"/>
  <c r="L2709" i="4"/>
  <c r="M2709" i="4"/>
  <c r="N2709" i="4"/>
  <c r="O2709" i="4"/>
  <c r="P2709" i="4"/>
  <c r="Q2709" i="4"/>
  <c r="R2709" i="4"/>
  <c r="S2709" i="4"/>
  <c r="T2709" i="4"/>
  <c r="B2708" i="4"/>
  <c r="D2708" i="4" s="1"/>
  <c r="C2708" i="4"/>
  <c r="J2708" i="4"/>
  <c r="K2708" i="4"/>
  <c r="L2708" i="4"/>
  <c r="M2708" i="4"/>
  <c r="N2708" i="4"/>
  <c r="O2708" i="4"/>
  <c r="P2708" i="4"/>
  <c r="Q2708" i="4"/>
  <c r="R2708" i="4"/>
  <c r="S2708" i="4"/>
  <c r="T2708" i="4"/>
  <c r="B2707" i="4"/>
  <c r="D2707" i="4" s="1"/>
  <c r="C2707" i="4"/>
  <c r="J2707" i="4"/>
  <c r="K2707" i="4"/>
  <c r="L2707" i="4"/>
  <c r="M2707" i="4"/>
  <c r="N2707" i="4"/>
  <c r="O2707" i="4"/>
  <c r="P2707" i="4"/>
  <c r="Q2707" i="4"/>
  <c r="R2707" i="4"/>
  <c r="S2707" i="4"/>
  <c r="T2707" i="4"/>
  <c r="B2706" i="4"/>
  <c r="D2706" i="4" s="1"/>
  <c r="C2706" i="4"/>
  <c r="J2706" i="4"/>
  <c r="K2706" i="4"/>
  <c r="L2706" i="4"/>
  <c r="M2706" i="4"/>
  <c r="N2706" i="4"/>
  <c r="O2706" i="4"/>
  <c r="P2706" i="4"/>
  <c r="Q2706" i="4"/>
  <c r="R2706" i="4"/>
  <c r="S2706" i="4"/>
  <c r="T2706" i="4"/>
  <c r="B2705" i="4"/>
  <c r="D2705" i="4" s="1"/>
  <c r="C2705" i="4"/>
  <c r="J2705" i="4"/>
  <c r="K2705" i="4"/>
  <c r="L2705" i="4"/>
  <c r="M2705" i="4"/>
  <c r="N2705" i="4"/>
  <c r="O2705" i="4"/>
  <c r="P2705" i="4"/>
  <c r="Q2705" i="4"/>
  <c r="R2705" i="4"/>
  <c r="S2705" i="4"/>
  <c r="T2705" i="4"/>
  <c r="B2704" i="4"/>
  <c r="D2704" i="4" s="1"/>
  <c r="C2704" i="4"/>
  <c r="J2704" i="4"/>
  <c r="K2704" i="4"/>
  <c r="L2704" i="4"/>
  <c r="M2704" i="4"/>
  <c r="N2704" i="4"/>
  <c r="O2704" i="4"/>
  <c r="P2704" i="4"/>
  <c r="Q2704" i="4"/>
  <c r="R2704" i="4"/>
  <c r="S2704" i="4"/>
  <c r="T2704" i="4"/>
  <c r="B2703" i="4"/>
  <c r="D2703" i="4" s="1"/>
  <c r="C2703" i="4"/>
  <c r="J2703" i="4"/>
  <c r="K2703" i="4"/>
  <c r="L2703" i="4"/>
  <c r="M2703" i="4"/>
  <c r="N2703" i="4"/>
  <c r="O2703" i="4"/>
  <c r="P2703" i="4"/>
  <c r="Q2703" i="4"/>
  <c r="R2703" i="4"/>
  <c r="S2703" i="4"/>
  <c r="T2703" i="4"/>
  <c r="B2702" i="4"/>
  <c r="D2702" i="4" s="1"/>
  <c r="C2702" i="4"/>
  <c r="J2702" i="4"/>
  <c r="K2702" i="4"/>
  <c r="L2702" i="4"/>
  <c r="M2702" i="4"/>
  <c r="N2702" i="4"/>
  <c r="O2702" i="4"/>
  <c r="P2702" i="4"/>
  <c r="Q2702" i="4"/>
  <c r="R2702" i="4"/>
  <c r="S2702" i="4"/>
  <c r="T2702" i="4"/>
  <c r="B2701" i="4"/>
  <c r="D2701" i="4" s="1"/>
  <c r="C2701" i="4"/>
  <c r="J2701" i="4"/>
  <c r="K2701" i="4"/>
  <c r="L2701" i="4"/>
  <c r="M2701" i="4"/>
  <c r="N2701" i="4"/>
  <c r="O2701" i="4"/>
  <c r="P2701" i="4"/>
  <c r="Q2701" i="4"/>
  <c r="R2701" i="4"/>
  <c r="S2701" i="4"/>
  <c r="T2701" i="4"/>
  <c r="B2700" i="4"/>
  <c r="D2700" i="4" s="1"/>
  <c r="C2700" i="4"/>
  <c r="J2700" i="4"/>
  <c r="K2700" i="4"/>
  <c r="L2700" i="4"/>
  <c r="M2700" i="4"/>
  <c r="N2700" i="4"/>
  <c r="O2700" i="4"/>
  <c r="P2700" i="4"/>
  <c r="Q2700" i="4"/>
  <c r="R2700" i="4"/>
  <c r="S2700" i="4"/>
  <c r="T2700" i="4"/>
  <c r="B2699" i="4"/>
  <c r="D2699" i="4" s="1"/>
  <c r="C2699" i="4"/>
  <c r="J2699" i="4"/>
  <c r="K2699" i="4"/>
  <c r="L2699" i="4"/>
  <c r="M2699" i="4"/>
  <c r="N2699" i="4"/>
  <c r="O2699" i="4"/>
  <c r="P2699" i="4"/>
  <c r="Q2699" i="4"/>
  <c r="R2699" i="4"/>
  <c r="S2699" i="4"/>
  <c r="T2699" i="4"/>
  <c r="B2698" i="4"/>
  <c r="D2698" i="4" s="1"/>
  <c r="C2698" i="4"/>
  <c r="J2698" i="4"/>
  <c r="K2698" i="4"/>
  <c r="L2698" i="4"/>
  <c r="M2698" i="4"/>
  <c r="N2698" i="4"/>
  <c r="O2698" i="4"/>
  <c r="P2698" i="4"/>
  <c r="Q2698" i="4"/>
  <c r="R2698" i="4"/>
  <c r="S2698" i="4"/>
  <c r="T2698" i="4"/>
  <c r="B2697" i="4"/>
  <c r="D2697" i="4" s="1"/>
  <c r="C2697" i="4"/>
  <c r="J2697" i="4"/>
  <c r="K2697" i="4"/>
  <c r="L2697" i="4"/>
  <c r="M2697" i="4"/>
  <c r="N2697" i="4"/>
  <c r="O2697" i="4"/>
  <c r="P2697" i="4"/>
  <c r="Q2697" i="4"/>
  <c r="R2697" i="4"/>
  <c r="S2697" i="4"/>
  <c r="T2697" i="4"/>
  <c r="B2696" i="4"/>
  <c r="D2696" i="4" s="1"/>
  <c r="C2696" i="4"/>
  <c r="J2696" i="4"/>
  <c r="K2696" i="4"/>
  <c r="L2696" i="4"/>
  <c r="M2696" i="4"/>
  <c r="N2696" i="4"/>
  <c r="O2696" i="4"/>
  <c r="P2696" i="4"/>
  <c r="Q2696" i="4"/>
  <c r="R2696" i="4"/>
  <c r="S2696" i="4"/>
  <c r="T2696" i="4"/>
  <c r="B2695" i="4"/>
  <c r="D2695" i="4" s="1"/>
  <c r="C2695" i="4"/>
  <c r="J2695" i="4"/>
  <c r="K2695" i="4"/>
  <c r="L2695" i="4"/>
  <c r="M2695" i="4"/>
  <c r="N2695" i="4"/>
  <c r="O2695" i="4"/>
  <c r="P2695" i="4"/>
  <c r="Q2695" i="4"/>
  <c r="R2695" i="4"/>
  <c r="S2695" i="4"/>
  <c r="T2695" i="4"/>
  <c r="B2694" i="4"/>
  <c r="D2694" i="4" s="1"/>
  <c r="C2694" i="4"/>
  <c r="J2694" i="4"/>
  <c r="K2694" i="4"/>
  <c r="L2694" i="4"/>
  <c r="M2694" i="4"/>
  <c r="N2694" i="4"/>
  <c r="O2694" i="4"/>
  <c r="P2694" i="4"/>
  <c r="Q2694" i="4"/>
  <c r="R2694" i="4"/>
  <c r="S2694" i="4"/>
  <c r="T2694" i="4"/>
  <c r="B2693" i="4"/>
  <c r="D2693" i="4" s="1"/>
  <c r="C2693" i="4"/>
  <c r="J2693" i="4"/>
  <c r="K2693" i="4"/>
  <c r="L2693" i="4"/>
  <c r="M2693" i="4"/>
  <c r="N2693" i="4"/>
  <c r="O2693" i="4"/>
  <c r="P2693" i="4"/>
  <c r="Q2693" i="4"/>
  <c r="R2693" i="4"/>
  <c r="S2693" i="4"/>
  <c r="T2693" i="4"/>
  <c r="B2692" i="4"/>
  <c r="D2692" i="4" s="1"/>
  <c r="C2692" i="4"/>
  <c r="J2692" i="4"/>
  <c r="K2692" i="4"/>
  <c r="L2692" i="4"/>
  <c r="M2692" i="4"/>
  <c r="N2692" i="4"/>
  <c r="O2692" i="4"/>
  <c r="P2692" i="4"/>
  <c r="Q2692" i="4"/>
  <c r="R2692" i="4"/>
  <c r="S2692" i="4"/>
  <c r="T2692" i="4"/>
  <c r="B2691" i="4"/>
  <c r="D2691" i="4" s="1"/>
  <c r="C2691" i="4"/>
  <c r="J2691" i="4"/>
  <c r="K2691" i="4"/>
  <c r="L2691" i="4"/>
  <c r="M2691" i="4"/>
  <c r="N2691" i="4"/>
  <c r="O2691" i="4"/>
  <c r="P2691" i="4"/>
  <c r="Q2691" i="4"/>
  <c r="R2691" i="4"/>
  <c r="S2691" i="4"/>
  <c r="T2691" i="4"/>
  <c r="B2690" i="4"/>
  <c r="D2690" i="4" s="1"/>
  <c r="C2690" i="4"/>
  <c r="J2690" i="4"/>
  <c r="K2690" i="4"/>
  <c r="L2690" i="4"/>
  <c r="M2690" i="4"/>
  <c r="N2690" i="4"/>
  <c r="O2690" i="4"/>
  <c r="P2690" i="4"/>
  <c r="Q2690" i="4"/>
  <c r="R2690" i="4"/>
  <c r="S2690" i="4"/>
  <c r="T2690" i="4"/>
  <c r="B2689" i="4"/>
  <c r="D2689" i="4" s="1"/>
  <c r="C2689" i="4"/>
  <c r="J2689" i="4"/>
  <c r="K2689" i="4"/>
  <c r="L2689" i="4"/>
  <c r="M2689" i="4"/>
  <c r="N2689" i="4"/>
  <c r="O2689" i="4"/>
  <c r="P2689" i="4"/>
  <c r="Q2689" i="4"/>
  <c r="R2689" i="4"/>
  <c r="S2689" i="4"/>
  <c r="T2689" i="4"/>
  <c r="B2688" i="4"/>
  <c r="D2688" i="4" s="1"/>
  <c r="C2688" i="4"/>
  <c r="J2688" i="4"/>
  <c r="K2688" i="4"/>
  <c r="L2688" i="4"/>
  <c r="M2688" i="4"/>
  <c r="N2688" i="4"/>
  <c r="O2688" i="4"/>
  <c r="P2688" i="4"/>
  <c r="Q2688" i="4"/>
  <c r="R2688" i="4"/>
  <c r="S2688" i="4"/>
  <c r="T2688" i="4"/>
  <c r="B2687" i="4"/>
  <c r="D2687" i="4" s="1"/>
  <c r="C2687" i="4"/>
  <c r="J2687" i="4"/>
  <c r="K2687" i="4"/>
  <c r="L2687" i="4"/>
  <c r="M2687" i="4"/>
  <c r="N2687" i="4"/>
  <c r="O2687" i="4"/>
  <c r="P2687" i="4"/>
  <c r="Q2687" i="4"/>
  <c r="R2687" i="4"/>
  <c r="S2687" i="4"/>
  <c r="T2687" i="4"/>
  <c r="B2686" i="4"/>
  <c r="D2686" i="4" s="1"/>
  <c r="C2686" i="4"/>
  <c r="J2686" i="4"/>
  <c r="K2686" i="4"/>
  <c r="L2686" i="4"/>
  <c r="M2686" i="4"/>
  <c r="N2686" i="4"/>
  <c r="O2686" i="4"/>
  <c r="P2686" i="4"/>
  <c r="Q2686" i="4"/>
  <c r="R2686" i="4"/>
  <c r="S2686" i="4"/>
  <c r="T2686" i="4"/>
  <c r="B2685" i="4"/>
  <c r="D2685" i="4" s="1"/>
  <c r="C2685" i="4"/>
  <c r="J2685" i="4"/>
  <c r="K2685" i="4"/>
  <c r="L2685" i="4"/>
  <c r="M2685" i="4"/>
  <c r="N2685" i="4"/>
  <c r="O2685" i="4"/>
  <c r="P2685" i="4"/>
  <c r="Q2685" i="4"/>
  <c r="R2685" i="4"/>
  <c r="S2685" i="4"/>
  <c r="T2685" i="4"/>
  <c r="B2684" i="4"/>
  <c r="D2684" i="4" s="1"/>
  <c r="C2684" i="4"/>
  <c r="J2684" i="4"/>
  <c r="K2684" i="4"/>
  <c r="L2684" i="4"/>
  <c r="M2684" i="4"/>
  <c r="N2684" i="4"/>
  <c r="O2684" i="4"/>
  <c r="P2684" i="4"/>
  <c r="Q2684" i="4"/>
  <c r="R2684" i="4"/>
  <c r="S2684" i="4"/>
  <c r="T2684" i="4"/>
  <c r="B2683" i="4"/>
  <c r="D2683" i="4" s="1"/>
  <c r="C2683" i="4"/>
  <c r="J2683" i="4"/>
  <c r="K2683" i="4"/>
  <c r="L2683" i="4"/>
  <c r="M2683" i="4"/>
  <c r="N2683" i="4"/>
  <c r="O2683" i="4"/>
  <c r="P2683" i="4"/>
  <c r="Q2683" i="4"/>
  <c r="R2683" i="4"/>
  <c r="S2683" i="4"/>
  <c r="T2683" i="4"/>
  <c r="B2682" i="4"/>
  <c r="D2682" i="4" s="1"/>
  <c r="C2682" i="4"/>
  <c r="J2682" i="4"/>
  <c r="K2682" i="4"/>
  <c r="L2682" i="4"/>
  <c r="M2682" i="4"/>
  <c r="N2682" i="4"/>
  <c r="O2682" i="4"/>
  <c r="P2682" i="4"/>
  <c r="Q2682" i="4"/>
  <c r="R2682" i="4"/>
  <c r="S2682" i="4"/>
  <c r="T2682" i="4"/>
  <c r="B2681" i="4"/>
  <c r="D2681" i="4" s="1"/>
  <c r="C2681" i="4"/>
  <c r="J2681" i="4"/>
  <c r="K2681" i="4"/>
  <c r="L2681" i="4"/>
  <c r="M2681" i="4"/>
  <c r="N2681" i="4"/>
  <c r="O2681" i="4"/>
  <c r="P2681" i="4"/>
  <c r="Q2681" i="4"/>
  <c r="R2681" i="4"/>
  <c r="S2681" i="4"/>
  <c r="T2681" i="4"/>
  <c r="B2680" i="4"/>
  <c r="D2680" i="4" s="1"/>
  <c r="C2680" i="4"/>
  <c r="J2680" i="4"/>
  <c r="K2680" i="4"/>
  <c r="L2680" i="4"/>
  <c r="M2680" i="4"/>
  <c r="N2680" i="4"/>
  <c r="O2680" i="4"/>
  <c r="P2680" i="4"/>
  <c r="Q2680" i="4"/>
  <c r="R2680" i="4"/>
  <c r="S2680" i="4"/>
  <c r="T2680" i="4"/>
  <c r="B2679" i="4"/>
  <c r="D2679" i="4" s="1"/>
  <c r="C2679" i="4"/>
  <c r="J2679" i="4"/>
  <c r="K2679" i="4"/>
  <c r="L2679" i="4"/>
  <c r="M2679" i="4"/>
  <c r="N2679" i="4"/>
  <c r="O2679" i="4"/>
  <c r="P2679" i="4"/>
  <c r="Q2679" i="4"/>
  <c r="R2679" i="4"/>
  <c r="S2679" i="4"/>
  <c r="T2679" i="4"/>
  <c r="B2678" i="4"/>
  <c r="D2678" i="4" s="1"/>
  <c r="C2678" i="4"/>
  <c r="J2678" i="4"/>
  <c r="K2678" i="4"/>
  <c r="L2678" i="4"/>
  <c r="M2678" i="4"/>
  <c r="N2678" i="4"/>
  <c r="O2678" i="4"/>
  <c r="P2678" i="4"/>
  <c r="Q2678" i="4"/>
  <c r="R2678" i="4"/>
  <c r="S2678" i="4"/>
  <c r="T2678" i="4"/>
  <c r="B2677" i="4"/>
  <c r="D2677" i="4" s="1"/>
  <c r="C2677" i="4"/>
  <c r="J2677" i="4"/>
  <c r="K2677" i="4"/>
  <c r="L2677" i="4"/>
  <c r="M2677" i="4"/>
  <c r="N2677" i="4"/>
  <c r="O2677" i="4"/>
  <c r="P2677" i="4"/>
  <c r="Q2677" i="4"/>
  <c r="R2677" i="4"/>
  <c r="S2677" i="4"/>
  <c r="T2677" i="4"/>
  <c r="B2676" i="4"/>
  <c r="D2676" i="4" s="1"/>
  <c r="C2676" i="4"/>
  <c r="J2676" i="4"/>
  <c r="K2676" i="4"/>
  <c r="L2676" i="4"/>
  <c r="M2676" i="4"/>
  <c r="N2676" i="4"/>
  <c r="O2676" i="4"/>
  <c r="P2676" i="4"/>
  <c r="Q2676" i="4"/>
  <c r="R2676" i="4"/>
  <c r="S2676" i="4"/>
  <c r="T2676" i="4"/>
  <c r="B2675" i="4"/>
  <c r="D2675" i="4" s="1"/>
  <c r="C2675" i="4"/>
  <c r="J2675" i="4"/>
  <c r="K2675" i="4"/>
  <c r="L2675" i="4"/>
  <c r="M2675" i="4"/>
  <c r="N2675" i="4"/>
  <c r="O2675" i="4"/>
  <c r="P2675" i="4"/>
  <c r="Q2675" i="4"/>
  <c r="R2675" i="4"/>
  <c r="S2675" i="4"/>
  <c r="T2675" i="4"/>
  <c r="B2674" i="4"/>
  <c r="D2674" i="4" s="1"/>
  <c r="C2674" i="4"/>
  <c r="J2674" i="4"/>
  <c r="K2674" i="4"/>
  <c r="L2674" i="4"/>
  <c r="M2674" i="4"/>
  <c r="N2674" i="4"/>
  <c r="O2674" i="4"/>
  <c r="P2674" i="4"/>
  <c r="Q2674" i="4"/>
  <c r="R2674" i="4"/>
  <c r="S2674" i="4"/>
  <c r="T2674" i="4"/>
  <c r="B2673" i="4"/>
  <c r="D2673" i="4" s="1"/>
  <c r="C2673" i="4"/>
  <c r="J2673" i="4"/>
  <c r="K2673" i="4"/>
  <c r="L2673" i="4"/>
  <c r="M2673" i="4"/>
  <c r="N2673" i="4"/>
  <c r="O2673" i="4"/>
  <c r="P2673" i="4"/>
  <c r="Q2673" i="4"/>
  <c r="R2673" i="4"/>
  <c r="S2673" i="4"/>
  <c r="T2673" i="4"/>
  <c r="B2672" i="4"/>
  <c r="D2672" i="4" s="1"/>
  <c r="C2672" i="4"/>
  <c r="J2672" i="4"/>
  <c r="K2672" i="4"/>
  <c r="L2672" i="4"/>
  <c r="M2672" i="4"/>
  <c r="N2672" i="4"/>
  <c r="O2672" i="4"/>
  <c r="P2672" i="4"/>
  <c r="Q2672" i="4"/>
  <c r="R2672" i="4"/>
  <c r="S2672" i="4"/>
  <c r="T2672" i="4"/>
  <c r="B2671" i="4"/>
  <c r="D2671" i="4" s="1"/>
  <c r="C2671" i="4"/>
  <c r="J2671" i="4"/>
  <c r="K2671" i="4"/>
  <c r="L2671" i="4"/>
  <c r="M2671" i="4"/>
  <c r="N2671" i="4"/>
  <c r="O2671" i="4"/>
  <c r="P2671" i="4"/>
  <c r="Q2671" i="4"/>
  <c r="R2671" i="4"/>
  <c r="S2671" i="4"/>
  <c r="T2671" i="4"/>
  <c r="B2670" i="4"/>
  <c r="D2670" i="4" s="1"/>
  <c r="C2670" i="4"/>
  <c r="J2670" i="4"/>
  <c r="K2670" i="4"/>
  <c r="L2670" i="4"/>
  <c r="M2670" i="4"/>
  <c r="N2670" i="4"/>
  <c r="O2670" i="4"/>
  <c r="P2670" i="4"/>
  <c r="Q2670" i="4"/>
  <c r="R2670" i="4"/>
  <c r="S2670" i="4"/>
  <c r="T2670" i="4"/>
  <c r="B2669" i="4"/>
  <c r="D2669" i="4" s="1"/>
  <c r="C2669" i="4"/>
  <c r="J2669" i="4"/>
  <c r="K2669" i="4"/>
  <c r="L2669" i="4"/>
  <c r="M2669" i="4"/>
  <c r="N2669" i="4"/>
  <c r="O2669" i="4"/>
  <c r="P2669" i="4"/>
  <c r="Q2669" i="4"/>
  <c r="R2669" i="4"/>
  <c r="S2669" i="4"/>
  <c r="T2669" i="4"/>
  <c r="B2668" i="4"/>
  <c r="D2668" i="4" s="1"/>
  <c r="C2668" i="4"/>
  <c r="J2668" i="4"/>
  <c r="K2668" i="4"/>
  <c r="L2668" i="4"/>
  <c r="M2668" i="4"/>
  <c r="N2668" i="4"/>
  <c r="O2668" i="4"/>
  <c r="P2668" i="4"/>
  <c r="Q2668" i="4"/>
  <c r="R2668" i="4"/>
  <c r="S2668" i="4"/>
  <c r="T2668" i="4"/>
  <c r="B2667" i="4"/>
  <c r="D2667" i="4" s="1"/>
  <c r="C2667" i="4"/>
  <c r="J2667" i="4"/>
  <c r="K2667" i="4"/>
  <c r="L2667" i="4"/>
  <c r="M2667" i="4"/>
  <c r="N2667" i="4"/>
  <c r="O2667" i="4"/>
  <c r="P2667" i="4"/>
  <c r="Q2667" i="4"/>
  <c r="R2667" i="4"/>
  <c r="S2667" i="4"/>
  <c r="T2667" i="4"/>
  <c r="B2666" i="4"/>
  <c r="D2666" i="4" s="1"/>
  <c r="C2666" i="4"/>
  <c r="J2666" i="4"/>
  <c r="K2666" i="4"/>
  <c r="L2666" i="4"/>
  <c r="M2666" i="4"/>
  <c r="N2666" i="4"/>
  <c r="O2666" i="4"/>
  <c r="P2666" i="4"/>
  <c r="Q2666" i="4"/>
  <c r="R2666" i="4"/>
  <c r="S2666" i="4"/>
  <c r="T2666" i="4"/>
  <c r="B2665" i="4"/>
  <c r="D2665" i="4" s="1"/>
  <c r="C2665" i="4"/>
  <c r="J2665" i="4"/>
  <c r="K2665" i="4"/>
  <c r="L2665" i="4"/>
  <c r="M2665" i="4"/>
  <c r="N2665" i="4"/>
  <c r="O2665" i="4"/>
  <c r="P2665" i="4"/>
  <c r="Q2665" i="4"/>
  <c r="R2665" i="4"/>
  <c r="S2665" i="4"/>
  <c r="T2665" i="4"/>
  <c r="B2664" i="4"/>
  <c r="D2664" i="4" s="1"/>
  <c r="C2664" i="4"/>
  <c r="J2664" i="4"/>
  <c r="K2664" i="4"/>
  <c r="L2664" i="4"/>
  <c r="M2664" i="4"/>
  <c r="N2664" i="4"/>
  <c r="O2664" i="4"/>
  <c r="P2664" i="4"/>
  <c r="Q2664" i="4"/>
  <c r="R2664" i="4"/>
  <c r="S2664" i="4"/>
  <c r="T2664" i="4"/>
  <c r="B2663" i="4"/>
  <c r="D2663" i="4" s="1"/>
  <c r="C2663" i="4"/>
  <c r="J2663" i="4"/>
  <c r="K2663" i="4"/>
  <c r="L2663" i="4"/>
  <c r="M2663" i="4"/>
  <c r="N2663" i="4"/>
  <c r="O2663" i="4"/>
  <c r="P2663" i="4"/>
  <c r="Q2663" i="4"/>
  <c r="R2663" i="4"/>
  <c r="S2663" i="4"/>
  <c r="T2663" i="4"/>
  <c r="B2662" i="4"/>
  <c r="D2662" i="4" s="1"/>
  <c r="C2662" i="4"/>
  <c r="J2662" i="4"/>
  <c r="K2662" i="4"/>
  <c r="L2662" i="4"/>
  <c r="M2662" i="4"/>
  <c r="N2662" i="4"/>
  <c r="O2662" i="4"/>
  <c r="P2662" i="4"/>
  <c r="Q2662" i="4"/>
  <c r="R2662" i="4"/>
  <c r="S2662" i="4"/>
  <c r="T2662" i="4"/>
  <c r="B2661" i="4"/>
  <c r="D2661" i="4" s="1"/>
  <c r="C2661" i="4"/>
  <c r="J2661" i="4"/>
  <c r="K2661" i="4"/>
  <c r="L2661" i="4"/>
  <c r="M2661" i="4"/>
  <c r="N2661" i="4"/>
  <c r="O2661" i="4"/>
  <c r="P2661" i="4"/>
  <c r="Q2661" i="4"/>
  <c r="R2661" i="4"/>
  <c r="S2661" i="4"/>
  <c r="T2661" i="4"/>
  <c r="B2660" i="4"/>
  <c r="D2660" i="4" s="1"/>
  <c r="C2660" i="4"/>
  <c r="J2660" i="4"/>
  <c r="K2660" i="4"/>
  <c r="L2660" i="4"/>
  <c r="M2660" i="4"/>
  <c r="N2660" i="4"/>
  <c r="O2660" i="4"/>
  <c r="P2660" i="4"/>
  <c r="Q2660" i="4"/>
  <c r="R2660" i="4"/>
  <c r="S2660" i="4"/>
  <c r="T2660" i="4"/>
  <c r="B2659" i="4"/>
  <c r="D2659" i="4" s="1"/>
  <c r="C2659" i="4"/>
  <c r="J2659" i="4"/>
  <c r="K2659" i="4"/>
  <c r="L2659" i="4"/>
  <c r="M2659" i="4"/>
  <c r="N2659" i="4"/>
  <c r="O2659" i="4"/>
  <c r="P2659" i="4"/>
  <c r="Q2659" i="4"/>
  <c r="R2659" i="4"/>
  <c r="S2659" i="4"/>
  <c r="T2659" i="4"/>
  <c r="B2658" i="4"/>
  <c r="D2658" i="4" s="1"/>
  <c r="C2658" i="4"/>
  <c r="J2658" i="4"/>
  <c r="K2658" i="4"/>
  <c r="L2658" i="4"/>
  <c r="M2658" i="4"/>
  <c r="N2658" i="4"/>
  <c r="O2658" i="4"/>
  <c r="P2658" i="4"/>
  <c r="Q2658" i="4"/>
  <c r="R2658" i="4"/>
  <c r="S2658" i="4"/>
  <c r="T2658" i="4"/>
  <c r="B2657" i="4"/>
  <c r="D2657" i="4" s="1"/>
  <c r="C2657" i="4"/>
  <c r="J2657" i="4"/>
  <c r="K2657" i="4"/>
  <c r="L2657" i="4"/>
  <c r="M2657" i="4"/>
  <c r="N2657" i="4"/>
  <c r="O2657" i="4"/>
  <c r="P2657" i="4"/>
  <c r="Q2657" i="4"/>
  <c r="R2657" i="4"/>
  <c r="S2657" i="4"/>
  <c r="T2657" i="4"/>
  <c r="B2656" i="4"/>
  <c r="D2656" i="4" s="1"/>
  <c r="C2656" i="4"/>
  <c r="J2656" i="4"/>
  <c r="K2656" i="4"/>
  <c r="L2656" i="4"/>
  <c r="M2656" i="4"/>
  <c r="N2656" i="4"/>
  <c r="O2656" i="4"/>
  <c r="P2656" i="4"/>
  <c r="Q2656" i="4"/>
  <c r="R2656" i="4"/>
  <c r="S2656" i="4"/>
  <c r="T2656" i="4"/>
  <c r="B2655" i="4"/>
  <c r="D2655" i="4" s="1"/>
  <c r="C2655" i="4"/>
  <c r="J2655" i="4"/>
  <c r="K2655" i="4"/>
  <c r="L2655" i="4"/>
  <c r="M2655" i="4"/>
  <c r="N2655" i="4"/>
  <c r="O2655" i="4"/>
  <c r="P2655" i="4"/>
  <c r="Q2655" i="4"/>
  <c r="R2655" i="4"/>
  <c r="S2655" i="4"/>
  <c r="T2655" i="4"/>
  <c r="B2654" i="4"/>
  <c r="D2654" i="4" s="1"/>
  <c r="C2654" i="4"/>
  <c r="J2654" i="4"/>
  <c r="K2654" i="4"/>
  <c r="L2654" i="4"/>
  <c r="M2654" i="4"/>
  <c r="N2654" i="4"/>
  <c r="O2654" i="4"/>
  <c r="P2654" i="4"/>
  <c r="Q2654" i="4"/>
  <c r="R2654" i="4"/>
  <c r="S2654" i="4"/>
  <c r="T2654" i="4"/>
  <c r="B2653" i="4"/>
  <c r="D2653" i="4" s="1"/>
  <c r="C2653" i="4"/>
  <c r="J2653" i="4"/>
  <c r="K2653" i="4"/>
  <c r="L2653" i="4"/>
  <c r="M2653" i="4"/>
  <c r="N2653" i="4"/>
  <c r="O2653" i="4"/>
  <c r="P2653" i="4"/>
  <c r="Q2653" i="4"/>
  <c r="R2653" i="4"/>
  <c r="S2653" i="4"/>
  <c r="T2653" i="4"/>
  <c r="B2652" i="4"/>
  <c r="D2652" i="4" s="1"/>
  <c r="C2652" i="4"/>
  <c r="J2652" i="4"/>
  <c r="K2652" i="4"/>
  <c r="L2652" i="4"/>
  <c r="M2652" i="4"/>
  <c r="N2652" i="4"/>
  <c r="O2652" i="4"/>
  <c r="P2652" i="4"/>
  <c r="Q2652" i="4"/>
  <c r="R2652" i="4"/>
  <c r="S2652" i="4"/>
  <c r="T2652" i="4"/>
  <c r="B2651" i="4"/>
  <c r="D2651" i="4" s="1"/>
  <c r="C2651" i="4"/>
  <c r="J2651" i="4"/>
  <c r="K2651" i="4"/>
  <c r="L2651" i="4"/>
  <c r="M2651" i="4"/>
  <c r="N2651" i="4"/>
  <c r="O2651" i="4"/>
  <c r="P2651" i="4"/>
  <c r="Q2651" i="4"/>
  <c r="R2651" i="4"/>
  <c r="S2651" i="4"/>
  <c r="T2651" i="4"/>
  <c r="B2650" i="4"/>
  <c r="D2650" i="4" s="1"/>
  <c r="C2650" i="4"/>
  <c r="J2650" i="4"/>
  <c r="K2650" i="4"/>
  <c r="L2650" i="4"/>
  <c r="M2650" i="4"/>
  <c r="N2650" i="4"/>
  <c r="O2650" i="4"/>
  <c r="P2650" i="4"/>
  <c r="Q2650" i="4"/>
  <c r="R2650" i="4"/>
  <c r="S2650" i="4"/>
  <c r="T2650" i="4"/>
  <c r="B2649" i="4"/>
  <c r="D2649" i="4" s="1"/>
  <c r="C2649" i="4"/>
  <c r="J2649" i="4"/>
  <c r="K2649" i="4"/>
  <c r="L2649" i="4"/>
  <c r="M2649" i="4"/>
  <c r="N2649" i="4"/>
  <c r="O2649" i="4"/>
  <c r="P2649" i="4"/>
  <c r="Q2649" i="4"/>
  <c r="R2649" i="4"/>
  <c r="S2649" i="4"/>
  <c r="T2649" i="4"/>
  <c r="B2648" i="4"/>
  <c r="D2648" i="4" s="1"/>
  <c r="C2648" i="4"/>
  <c r="J2648" i="4"/>
  <c r="K2648" i="4"/>
  <c r="L2648" i="4"/>
  <c r="M2648" i="4"/>
  <c r="N2648" i="4"/>
  <c r="O2648" i="4"/>
  <c r="P2648" i="4"/>
  <c r="Q2648" i="4"/>
  <c r="R2648" i="4"/>
  <c r="S2648" i="4"/>
  <c r="T2648" i="4"/>
  <c r="B2647" i="4"/>
  <c r="D2647" i="4" s="1"/>
  <c r="C2647" i="4"/>
  <c r="J2647" i="4"/>
  <c r="K2647" i="4"/>
  <c r="L2647" i="4"/>
  <c r="M2647" i="4"/>
  <c r="N2647" i="4"/>
  <c r="O2647" i="4"/>
  <c r="P2647" i="4"/>
  <c r="Q2647" i="4"/>
  <c r="R2647" i="4"/>
  <c r="S2647" i="4"/>
  <c r="T2647" i="4"/>
  <c r="B2646" i="4"/>
  <c r="D2646" i="4" s="1"/>
  <c r="C2646" i="4"/>
  <c r="J2646" i="4"/>
  <c r="K2646" i="4"/>
  <c r="L2646" i="4"/>
  <c r="M2646" i="4"/>
  <c r="N2646" i="4"/>
  <c r="O2646" i="4"/>
  <c r="P2646" i="4"/>
  <c r="Q2646" i="4"/>
  <c r="R2646" i="4"/>
  <c r="S2646" i="4"/>
  <c r="T2646" i="4"/>
  <c r="B2645" i="4"/>
  <c r="D2645" i="4" s="1"/>
  <c r="C2645" i="4"/>
  <c r="J2645" i="4"/>
  <c r="K2645" i="4"/>
  <c r="L2645" i="4"/>
  <c r="M2645" i="4"/>
  <c r="N2645" i="4"/>
  <c r="O2645" i="4"/>
  <c r="P2645" i="4"/>
  <c r="Q2645" i="4"/>
  <c r="R2645" i="4"/>
  <c r="S2645" i="4"/>
  <c r="T2645" i="4"/>
  <c r="B2644" i="4"/>
  <c r="D2644" i="4" s="1"/>
  <c r="C2644" i="4"/>
  <c r="J2644" i="4"/>
  <c r="K2644" i="4"/>
  <c r="L2644" i="4"/>
  <c r="M2644" i="4"/>
  <c r="N2644" i="4"/>
  <c r="O2644" i="4"/>
  <c r="P2644" i="4"/>
  <c r="Q2644" i="4"/>
  <c r="R2644" i="4"/>
  <c r="S2644" i="4"/>
  <c r="T2644" i="4"/>
  <c r="B2643" i="4"/>
  <c r="D2643" i="4" s="1"/>
  <c r="C2643" i="4"/>
  <c r="J2643" i="4"/>
  <c r="K2643" i="4"/>
  <c r="L2643" i="4"/>
  <c r="M2643" i="4"/>
  <c r="N2643" i="4"/>
  <c r="O2643" i="4"/>
  <c r="P2643" i="4"/>
  <c r="Q2643" i="4"/>
  <c r="R2643" i="4"/>
  <c r="S2643" i="4"/>
  <c r="T2643" i="4"/>
  <c r="B2642" i="4"/>
  <c r="D2642" i="4" s="1"/>
  <c r="C2642" i="4"/>
  <c r="J2642" i="4"/>
  <c r="K2642" i="4"/>
  <c r="L2642" i="4"/>
  <c r="M2642" i="4"/>
  <c r="N2642" i="4"/>
  <c r="O2642" i="4"/>
  <c r="P2642" i="4"/>
  <c r="Q2642" i="4"/>
  <c r="R2642" i="4"/>
  <c r="S2642" i="4"/>
  <c r="T2642" i="4"/>
  <c r="B2641" i="4"/>
  <c r="D2641" i="4" s="1"/>
  <c r="C2641" i="4"/>
  <c r="J2641" i="4"/>
  <c r="K2641" i="4"/>
  <c r="L2641" i="4"/>
  <c r="M2641" i="4"/>
  <c r="N2641" i="4"/>
  <c r="O2641" i="4"/>
  <c r="P2641" i="4"/>
  <c r="Q2641" i="4"/>
  <c r="R2641" i="4"/>
  <c r="S2641" i="4"/>
  <c r="T2641" i="4"/>
  <c r="B2640" i="4"/>
  <c r="D2640" i="4" s="1"/>
  <c r="C2640" i="4"/>
  <c r="J2640" i="4"/>
  <c r="K2640" i="4"/>
  <c r="L2640" i="4"/>
  <c r="M2640" i="4"/>
  <c r="N2640" i="4"/>
  <c r="O2640" i="4"/>
  <c r="P2640" i="4"/>
  <c r="Q2640" i="4"/>
  <c r="R2640" i="4"/>
  <c r="S2640" i="4"/>
  <c r="T2640" i="4"/>
  <c r="B2639" i="4"/>
  <c r="D2639" i="4" s="1"/>
  <c r="C2639" i="4"/>
  <c r="J2639" i="4"/>
  <c r="K2639" i="4"/>
  <c r="L2639" i="4"/>
  <c r="M2639" i="4"/>
  <c r="N2639" i="4"/>
  <c r="O2639" i="4"/>
  <c r="P2639" i="4"/>
  <c r="Q2639" i="4"/>
  <c r="R2639" i="4"/>
  <c r="S2639" i="4"/>
  <c r="T2639" i="4"/>
  <c r="B2638" i="4"/>
  <c r="D2638" i="4" s="1"/>
  <c r="C2638" i="4"/>
  <c r="J2638" i="4"/>
  <c r="K2638" i="4"/>
  <c r="L2638" i="4"/>
  <c r="M2638" i="4"/>
  <c r="N2638" i="4"/>
  <c r="O2638" i="4"/>
  <c r="P2638" i="4"/>
  <c r="Q2638" i="4"/>
  <c r="R2638" i="4"/>
  <c r="S2638" i="4"/>
  <c r="T2638" i="4"/>
  <c r="B2637" i="4"/>
  <c r="D2637" i="4" s="1"/>
  <c r="C2637" i="4"/>
  <c r="J2637" i="4"/>
  <c r="K2637" i="4"/>
  <c r="L2637" i="4"/>
  <c r="M2637" i="4"/>
  <c r="N2637" i="4"/>
  <c r="O2637" i="4"/>
  <c r="P2637" i="4"/>
  <c r="Q2637" i="4"/>
  <c r="R2637" i="4"/>
  <c r="S2637" i="4"/>
  <c r="T2637" i="4"/>
  <c r="B2636" i="4"/>
  <c r="D2636" i="4" s="1"/>
  <c r="C2636" i="4"/>
  <c r="J2636" i="4"/>
  <c r="K2636" i="4"/>
  <c r="L2636" i="4"/>
  <c r="M2636" i="4"/>
  <c r="N2636" i="4"/>
  <c r="O2636" i="4"/>
  <c r="P2636" i="4"/>
  <c r="Q2636" i="4"/>
  <c r="R2636" i="4"/>
  <c r="S2636" i="4"/>
  <c r="T2636" i="4"/>
  <c r="B2635" i="4"/>
  <c r="D2635" i="4" s="1"/>
  <c r="C2635" i="4"/>
  <c r="J2635" i="4"/>
  <c r="K2635" i="4"/>
  <c r="L2635" i="4"/>
  <c r="M2635" i="4"/>
  <c r="N2635" i="4"/>
  <c r="O2635" i="4"/>
  <c r="P2635" i="4"/>
  <c r="Q2635" i="4"/>
  <c r="R2635" i="4"/>
  <c r="S2635" i="4"/>
  <c r="T2635" i="4"/>
  <c r="B2634" i="4"/>
  <c r="D2634" i="4" s="1"/>
  <c r="C2634" i="4"/>
  <c r="J2634" i="4"/>
  <c r="K2634" i="4"/>
  <c r="L2634" i="4"/>
  <c r="M2634" i="4"/>
  <c r="N2634" i="4"/>
  <c r="O2634" i="4"/>
  <c r="P2634" i="4"/>
  <c r="Q2634" i="4"/>
  <c r="R2634" i="4"/>
  <c r="S2634" i="4"/>
  <c r="T2634" i="4"/>
  <c r="B2633" i="4"/>
  <c r="D2633" i="4" s="1"/>
  <c r="C2633" i="4"/>
  <c r="J2633" i="4"/>
  <c r="K2633" i="4"/>
  <c r="L2633" i="4"/>
  <c r="M2633" i="4"/>
  <c r="N2633" i="4"/>
  <c r="O2633" i="4"/>
  <c r="P2633" i="4"/>
  <c r="Q2633" i="4"/>
  <c r="R2633" i="4"/>
  <c r="S2633" i="4"/>
  <c r="T2633" i="4"/>
  <c r="B2632" i="4"/>
  <c r="D2632" i="4" s="1"/>
  <c r="C2632" i="4"/>
  <c r="J2632" i="4"/>
  <c r="K2632" i="4"/>
  <c r="L2632" i="4"/>
  <c r="M2632" i="4"/>
  <c r="N2632" i="4"/>
  <c r="O2632" i="4"/>
  <c r="P2632" i="4"/>
  <c r="Q2632" i="4"/>
  <c r="R2632" i="4"/>
  <c r="S2632" i="4"/>
  <c r="T2632" i="4"/>
  <c r="B2631" i="4"/>
  <c r="D2631" i="4" s="1"/>
  <c r="C2631" i="4"/>
  <c r="J2631" i="4"/>
  <c r="K2631" i="4"/>
  <c r="L2631" i="4"/>
  <c r="M2631" i="4"/>
  <c r="N2631" i="4"/>
  <c r="O2631" i="4"/>
  <c r="P2631" i="4"/>
  <c r="Q2631" i="4"/>
  <c r="R2631" i="4"/>
  <c r="S2631" i="4"/>
  <c r="T2631" i="4"/>
  <c r="B2630" i="4"/>
  <c r="D2630" i="4" s="1"/>
  <c r="C2630" i="4"/>
  <c r="J2630" i="4"/>
  <c r="K2630" i="4"/>
  <c r="L2630" i="4"/>
  <c r="M2630" i="4"/>
  <c r="N2630" i="4"/>
  <c r="O2630" i="4"/>
  <c r="P2630" i="4"/>
  <c r="Q2630" i="4"/>
  <c r="R2630" i="4"/>
  <c r="S2630" i="4"/>
  <c r="T2630" i="4"/>
  <c r="B2629" i="4"/>
  <c r="D2629" i="4" s="1"/>
  <c r="C2629" i="4"/>
  <c r="J2629" i="4"/>
  <c r="K2629" i="4"/>
  <c r="L2629" i="4"/>
  <c r="M2629" i="4"/>
  <c r="N2629" i="4"/>
  <c r="O2629" i="4"/>
  <c r="P2629" i="4"/>
  <c r="Q2629" i="4"/>
  <c r="R2629" i="4"/>
  <c r="S2629" i="4"/>
  <c r="T2629" i="4"/>
  <c r="B2628" i="4"/>
  <c r="D2628" i="4" s="1"/>
  <c r="C2628" i="4"/>
  <c r="J2628" i="4"/>
  <c r="K2628" i="4"/>
  <c r="L2628" i="4"/>
  <c r="M2628" i="4"/>
  <c r="N2628" i="4"/>
  <c r="O2628" i="4"/>
  <c r="P2628" i="4"/>
  <c r="Q2628" i="4"/>
  <c r="R2628" i="4"/>
  <c r="S2628" i="4"/>
  <c r="T2628" i="4"/>
  <c r="B2627" i="4"/>
  <c r="D2627" i="4" s="1"/>
  <c r="C2627" i="4"/>
  <c r="J2627" i="4"/>
  <c r="K2627" i="4"/>
  <c r="L2627" i="4"/>
  <c r="M2627" i="4"/>
  <c r="N2627" i="4"/>
  <c r="O2627" i="4"/>
  <c r="P2627" i="4"/>
  <c r="Q2627" i="4"/>
  <c r="R2627" i="4"/>
  <c r="S2627" i="4"/>
  <c r="T2627" i="4"/>
  <c r="B2626" i="4"/>
  <c r="D2626" i="4" s="1"/>
  <c r="C2626" i="4"/>
  <c r="J2626" i="4"/>
  <c r="K2626" i="4"/>
  <c r="L2626" i="4"/>
  <c r="M2626" i="4"/>
  <c r="N2626" i="4"/>
  <c r="O2626" i="4"/>
  <c r="P2626" i="4"/>
  <c r="Q2626" i="4"/>
  <c r="R2626" i="4"/>
  <c r="S2626" i="4"/>
  <c r="T2626" i="4"/>
  <c r="B2625" i="4"/>
  <c r="D2625" i="4" s="1"/>
  <c r="C2625" i="4"/>
  <c r="J2625" i="4"/>
  <c r="K2625" i="4"/>
  <c r="L2625" i="4"/>
  <c r="M2625" i="4"/>
  <c r="N2625" i="4"/>
  <c r="O2625" i="4"/>
  <c r="P2625" i="4"/>
  <c r="Q2625" i="4"/>
  <c r="R2625" i="4"/>
  <c r="S2625" i="4"/>
  <c r="T2625" i="4"/>
  <c r="B2624" i="4"/>
  <c r="D2624" i="4" s="1"/>
  <c r="C2624" i="4"/>
  <c r="J2624" i="4"/>
  <c r="K2624" i="4"/>
  <c r="L2624" i="4"/>
  <c r="M2624" i="4"/>
  <c r="N2624" i="4"/>
  <c r="O2624" i="4"/>
  <c r="P2624" i="4"/>
  <c r="Q2624" i="4"/>
  <c r="R2624" i="4"/>
  <c r="S2624" i="4"/>
  <c r="T2624" i="4"/>
  <c r="B2623" i="4"/>
  <c r="D2623" i="4" s="1"/>
  <c r="C2623" i="4"/>
  <c r="J2623" i="4"/>
  <c r="K2623" i="4"/>
  <c r="L2623" i="4"/>
  <c r="M2623" i="4"/>
  <c r="N2623" i="4"/>
  <c r="O2623" i="4"/>
  <c r="P2623" i="4"/>
  <c r="Q2623" i="4"/>
  <c r="R2623" i="4"/>
  <c r="S2623" i="4"/>
  <c r="T2623" i="4"/>
  <c r="B2622" i="4"/>
  <c r="D2622" i="4" s="1"/>
  <c r="C2622" i="4"/>
  <c r="J2622" i="4"/>
  <c r="K2622" i="4"/>
  <c r="L2622" i="4"/>
  <c r="M2622" i="4"/>
  <c r="N2622" i="4"/>
  <c r="O2622" i="4"/>
  <c r="P2622" i="4"/>
  <c r="Q2622" i="4"/>
  <c r="R2622" i="4"/>
  <c r="S2622" i="4"/>
  <c r="T2622" i="4"/>
  <c r="B2621" i="4"/>
  <c r="D2621" i="4" s="1"/>
  <c r="C2621" i="4"/>
  <c r="J2621" i="4"/>
  <c r="K2621" i="4"/>
  <c r="L2621" i="4"/>
  <c r="M2621" i="4"/>
  <c r="N2621" i="4"/>
  <c r="O2621" i="4"/>
  <c r="P2621" i="4"/>
  <c r="Q2621" i="4"/>
  <c r="R2621" i="4"/>
  <c r="S2621" i="4"/>
  <c r="T2621" i="4"/>
  <c r="B2620" i="4"/>
  <c r="D2620" i="4" s="1"/>
  <c r="C2620" i="4"/>
  <c r="J2620" i="4"/>
  <c r="K2620" i="4"/>
  <c r="L2620" i="4"/>
  <c r="M2620" i="4"/>
  <c r="N2620" i="4"/>
  <c r="O2620" i="4"/>
  <c r="P2620" i="4"/>
  <c r="Q2620" i="4"/>
  <c r="R2620" i="4"/>
  <c r="S2620" i="4"/>
  <c r="T2620" i="4"/>
  <c r="B2619" i="4"/>
  <c r="D2619" i="4" s="1"/>
  <c r="C2619" i="4"/>
  <c r="J2619" i="4"/>
  <c r="K2619" i="4"/>
  <c r="L2619" i="4"/>
  <c r="M2619" i="4"/>
  <c r="N2619" i="4"/>
  <c r="O2619" i="4"/>
  <c r="P2619" i="4"/>
  <c r="Q2619" i="4"/>
  <c r="R2619" i="4"/>
  <c r="S2619" i="4"/>
  <c r="T2619" i="4"/>
  <c r="B2618" i="4"/>
  <c r="D2618" i="4" s="1"/>
  <c r="C2618" i="4"/>
  <c r="J2618" i="4"/>
  <c r="K2618" i="4"/>
  <c r="L2618" i="4"/>
  <c r="M2618" i="4"/>
  <c r="N2618" i="4"/>
  <c r="O2618" i="4"/>
  <c r="P2618" i="4"/>
  <c r="Q2618" i="4"/>
  <c r="R2618" i="4"/>
  <c r="S2618" i="4"/>
  <c r="T2618" i="4"/>
  <c r="B2617" i="4"/>
  <c r="D2617" i="4" s="1"/>
  <c r="C2617" i="4"/>
  <c r="J2617" i="4"/>
  <c r="K2617" i="4"/>
  <c r="L2617" i="4"/>
  <c r="M2617" i="4"/>
  <c r="N2617" i="4"/>
  <c r="O2617" i="4"/>
  <c r="P2617" i="4"/>
  <c r="Q2617" i="4"/>
  <c r="R2617" i="4"/>
  <c r="S2617" i="4"/>
  <c r="T2617" i="4"/>
  <c r="B2616" i="4"/>
  <c r="D2616" i="4" s="1"/>
  <c r="C2616" i="4"/>
  <c r="J2616" i="4"/>
  <c r="K2616" i="4"/>
  <c r="L2616" i="4"/>
  <c r="M2616" i="4"/>
  <c r="N2616" i="4"/>
  <c r="O2616" i="4"/>
  <c r="P2616" i="4"/>
  <c r="Q2616" i="4"/>
  <c r="R2616" i="4"/>
  <c r="S2616" i="4"/>
  <c r="T2616" i="4"/>
  <c r="B2615" i="4"/>
  <c r="D2615" i="4" s="1"/>
  <c r="C2615" i="4"/>
  <c r="J2615" i="4"/>
  <c r="K2615" i="4"/>
  <c r="L2615" i="4"/>
  <c r="M2615" i="4"/>
  <c r="N2615" i="4"/>
  <c r="O2615" i="4"/>
  <c r="P2615" i="4"/>
  <c r="Q2615" i="4"/>
  <c r="R2615" i="4"/>
  <c r="S2615" i="4"/>
  <c r="T2615" i="4"/>
  <c r="B2614" i="4"/>
  <c r="D2614" i="4" s="1"/>
  <c r="C2614" i="4"/>
  <c r="J2614" i="4"/>
  <c r="K2614" i="4"/>
  <c r="L2614" i="4"/>
  <c r="M2614" i="4"/>
  <c r="N2614" i="4"/>
  <c r="O2614" i="4"/>
  <c r="P2614" i="4"/>
  <c r="Q2614" i="4"/>
  <c r="R2614" i="4"/>
  <c r="S2614" i="4"/>
  <c r="T2614" i="4"/>
  <c r="B2613" i="4"/>
  <c r="D2613" i="4" s="1"/>
  <c r="C2613" i="4"/>
  <c r="J2613" i="4"/>
  <c r="K2613" i="4"/>
  <c r="L2613" i="4"/>
  <c r="M2613" i="4"/>
  <c r="N2613" i="4"/>
  <c r="O2613" i="4"/>
  <c r="P2613" i="4"/>
  <c r="Q2613" i="4"/>
  <c r="R2613" i="4"/>
  <c r="S2613" i="4"/>
  <c r="T2613" i="4"/>
  <c r="B2612" i="4"/>
  <c r="D2612" i="4" s="1"/>
  <c r="C2612" i="4"/>
  <c r="J2612" i="4"/>
  <c r="K2612" i="4"/>
  <c r="L2612" i="4"/>
  <c r="M2612" i="4"/>
  <c r="N2612" i="4"/>
  <c r="O2612" i="4"/>
  <c r="P2612" i="4"/>
  <c r="Q2612" i="4"/>
  <c r="R2612" i="4"/>
  <c r="S2612" i="4"/>
  <c r="T2612" i="4"/>
  <c r="B2611" i="4"/>
  <c r="D2611" i="4" s="1"/>
  <c r="C2611" i="4"/>
  <c r="J2611" i="4"/>
  <c r="K2611" i="4"/>
  <c r="L2611" i="4"/>
  <c r="M2611" i="4"/>
  <c r="N2611" i="4"/>
  <c r="O2611" i="4"/>
  <c r="P2611" i="4"/>
  <c r="Q2611" i="4"/>
  <c r="R2611" i="4"/>
  <c r="S2611" i="4"/>
  <c r="T2611" i="4"/>
  <c r="B2610" i="4"/>
  <c r="D2610" i="4" s="1"/>
  <c r="C2610" i="4"/>
  <c r="J2610" i="4"/>
  <c r="K2610" i="4"/>
  <c r="L2610" i="4"/>
  <c r="M2610" i="4"/>
  <c r="N2610" i="4"/>
  <c r="O2610" i="4"/>
  <c r="P2610" i="4"/>
  <c r="Q2610" i="4"/>
  <c r="R2610" i="4"/>
  <c r="S2610" i="4"/>
  <c r="T2610" i="4"/>
  <c r="B2609" i="4"/>
  <c r="D2609" i="4" s="1"/>
  <c r="C2609" i="4"/>
  <c r="J2609" i="4"/>
  <c r="K2609" i="4"/>
  <c r="L2609" i="4"/>
  <c r="M2609" i="4"/>
  <c r="N2609" i="4"/>
  <c r="O2609" i="4"/>
  <c r="P2609" i="4"/>
  <c r="Q2609" i="4"/>
  <c r="R2609" i="4"/>
  <c r="S2609" i="4"/>
  <c r="T2609" i="4"/>
  <c r="B2608" i="4"/>
  <c r="D2608" i="4" s="1"/>
  <c r="C2608" i="4"/>
  <c r="J2608" i="4"/>
  <c r="K2608" i="4"/>
  <c r="L2608" i="4"/>
  <c r="M2608" i="4"/>
  <c r="N2608" i="4"/>
  <c r="O2608" i="4"/>
  <c r="P2608" i="4"/>
  <c r="Q2608" i="4"/>
  <c r="R2608" i="4"/>
  <c r="S2608" i="4"/>
  <c r="T2608" i="4"/>
  <c r="B2607" i="4"/>
  <c r="D2607" i="4" s="1"/>
  <c r="C2607" i="4"/>
  <c r="J2607" i="4"/>
  <c r="K2607" i="4"/>
  <c r="L2607" i="4"/>
  <c r="M2607" i="4"/>
  <c r="N2607" i="4"/>
  <c r="O2607" i="4"/>
  <c r="P2607" i="4"/>
  <c r="Q2607" i="4"/>
  <c r="R2607" i="4"/>
  <c r="S2607" i="4"/>
  <c r="T2607" i="4"/>
  <c r="B2606" i="4"/>
  <c r="D2606" i="4" s="1"/>
  <c r="C2606" i="4"/>
  <c r="J2606" i="4"/>
  <c r="K2606" i="4"/>
  <c r="L2606" i="4"/>
  <c r="M2606" i="4"/>
  <c r="N2606" i="4"/>
  <c r="O2606" i="4"/>
  <c r="P2606" i="4"/>
  <c r="Q2606" i="4"/>
  <c r="R2606" i="4"/>
  <c r="S2606" i="4"/>
  <c r="T2606" i="4"/>
  <c r="B2605" i="4"/>
  <c r="D2605" i="4" s="1"/>
  <c r="C2605" i="4"/>
  <c r="J2605" i="4"/>
  <c r="K2605" i="4"/>
  <c r="L2605" i="4"/>
  <c r="M2605" i="4"/>
  <c r="N2605" i="4"/>
  <c r="O2605" i="4"/>
  <c r="P2605" i="4"/>
  <c r="Q2605" i="4"/>
  <c r="R2605" i="4"/>
  <c r="S2605" i="4"/>
  <c r="T2605" i="4"/>
  <c r="B2604" i="4"/>
  <c r="D2604" i="4" s="1"/>
  <c r="C2604" i="4"/>
  <c r="J2604" i="4"/>
  <c r="K2604" i="4"/>
  <c r="L2604" i="4"/>
  <c r="M2604" i="4"/>
  <c r="N2604" i="4"/>
  <c r="O2604" i="4"/>
  <c r="P2604" i="4"/>
  <c r="Q2604" i="4"/>
  <c r="R2604" i="4"/>
  <c r="S2604" i="4"/>
  <c r="T2604" i="4"/>
  <c r="B2603" i="4"/>
  <c r="D2603" i="4" s="1"/>
  <c r="C2603" i="4"/>
  <c r="J2603" i="4"/>
  <c r="K2603" i="4"/>
  <c r="L2603" i="4"/>
  <c r="M2603" i="4"/>
  <c r="N2603" i="4"/>
  <c r="O2603" i="4"/>
  <c r="P2603" i="4"/>
  <c r="Q2603" i="4"/>
  <c r="R2603" i="4"/>
  <c r="S2603" i="4"/>
  <c r="T2603" i="4"/>
  <c r="B2602" i="4"/>
  <c r="D2602" i="4" s="1"/>
  <c r="C2602" i="4"/>
  <c r="J2602" i="4"/>
  <c r="K2602" i="4"/>
  <c r="L2602" i="4"/>
  <c r="M2602" i="4"/>
  <c r="N2602" i="4"/>
  <c r="O2602" i="4"/>
  <c r="P2602" i="4"/>
  <c r="Q2602" i="4"/>
  <c r="R2602" i="4"/>
  <c r="S2602" i="4"/>
  <c r="T2602" i="4"/>
  <c r="B2601" i="4"/>
  <c r="D2601" i="4" s="1"/>
  <c r="C2601" i="4"/>
  <c r="J2601" i="4"/>
  <c r="K2601" i="4"/>
  <c r="L2601" i="4"/>
  <c r="M2601" i="4"/>
  <c r="N2601" i="4"/>
  <c r="O2601" i="4"/>
  <c r="P2601" i="4"/>
  <c r="Q2601" i="4"/>
  <c r="R2601" i="4"/>
  <c r="S2601" i="4"/>
  <c r="T2601" i="4"/>
  <c r="B2600" i="4"/>
  <c r="D2600" i="4" s="1"/>
  <c r="C2600" i="4"/>
  <c r="J2600" i="4"/>
  <c r="K2600" i="4"/>
  <c r="L2600" i="4"/>
  <c r="M2600" i="4"/>
  <c r="N2600" i="4"/>
  <c r="O2600" i="4"/>
  <c r="P2600" i="4"/>
  <c r="Q2600" i="4"/>
  <c r="R2600" i="4"/>
  <c r="S2600" i="4"/>
  <c r="T2600" i="4"/>
  <c r="B2599" i="4"/>
  <c r="D2599" i="4" s="1"/>
  <c r="C2599" i="4"/>
  <c r="J2599" i="4"/>
  <c r="K2599" i="4"/>
  <c r="L2599" i="4"/>
  <c r="M2599" i="4"/>
  <c r="N2599" i="4"/>
  <c r="O2599" i="4"/>
  <c r="P2599" i="4"/>
  <c r="Q2599" i="4"/>
  <c r="R2599" i="4"/>
  <c r="S2599" i="4"/>
  <c r="T2599" i="4"/>
  <c r="B2598" i="4"/>
  <c r="D2598" i="4" s="1"/>
  <c r="C2598" i="4"/>
  <c r="J2598" i="4"/>
  <c r="K2598" i="4"/>
  <c r="L2598" i="4"/>
  <c r="M2598" i="4"/>
  <c r="N2598" i="4"/>
  <c r="O2598" i="4"/>
  <c r="P2598" i="4"/>
  <c r="Q2598" i="4"/>
  <c r="R2598" i="4"/>
  <c r="S2598" i="4"/>
  <c r="T2598" i="4"/>
  <c r="B2597" i="4"/>
  <c r="D2597" i="4" s="1"/>
  <c r="C2597" i="4"/>
  <c r="J2597" i="4"/>
  <c r="K2597" i="4"/>
  <c r="L2597" i="4"/>
  <c r="M2597" i="4"/>
  <c r="N2597" i="4"/>
  <c r="O2597" i="4"/>
  <c r="P2597" i="4"/>
  <c r="Q2597" i="4"/>
  <c r="R2597" i="4"/>
  <c r="S2597" i="4"/>
  <c r="T2597" i="4"/>
  <c r="B2596" i="4"/>
  <c r="D2596" i="4" s="1"/>
  <c r="C2596" i="4"/>
  <c r="J2596" i="4"/>
  <c r="K2596" i="4"/>
  <c r="L2596" i="4"/>
  <c r="M2596" i="4"/>
  <c r="N2596" i="4"/>
  <c r="O2596" i="4"/>
  <c r="P2596" i="4"/>
  <c r="Q2596" i="4"/>
  <c r="R2596" i="4"/>
  <c r="S2596" i="4"/>
  <c r="T2596" i="4"/>
  <c r="B2595" i="4"/>
  <c r="D2595" i="4" s="1"/>
  <c r="C2595" i="4"/>
  <c r="J2595" i="4"/>
  <c r="K2595" i="4"/>
  <c r="L2595" i="4"/>
  <c r="M2595" i="4"/>
  <c r="N2595" i="4"/>
  <c r="O2595" i="4"/>
  <c r="P2595" i="4"/>
  <c r="Q2595" i="4"/>
  <c r="R2595" i="4"/>
  <c r="S2595" i="4"/>
  <c r="T2595" i="4"/>
  <c r="B2594" i="4"/>
  <c r="D2594" i="4" s="1"/>
  <c r="C2594" i="4"/>
  <c r="J2594" i="4"/>
  <c r="K2594" i="4"/>
  <c r="L2594" i="4"/>
  <c r="M2594" i="4"/>
  <c r="N2594" i="4"/>
  <c r="O2594" i="4"/>
  <c r="P2594" i="4"/>
  <c r="Q2594" i="4"/>
  <c r="R2594" i="4"/>
  <c r="S2594" i="4"/>
  <c r="T2594" i="4"/>
  <c r="B2593" i="4"/>
  <c r="D2593" i="4" s="1"/>
  <c r="C2593" i="4"/>
  <c r="J2593" i="4"/>
  <c r="K2593" i="4"/>
  <c r="L2593" i="4"/>
  <c r="M2593" i="4"/>
  <c r="N2593" i="4"/>
  <c r="O2593" i="4"/>
  <c r="P2593" i="4"/>
  <c r="Q2593" i="4"/>
  <c r="R2593" i="4"/>
  <c r="S2593" i="4"/>
  <c r="T2593" i="4"/>
  <c r="B2592" i="4"/>
  <c r="D2592" i="4" s="1"/>
  <c r="C2592" i="4"/>
  <c r="J2592" i="4"/>
  <c r="K2592" i="4"/>
  <c r="L2592" i="4"/>
  <c r="M2592" i="4"/>
  <c r="N2592" i="4"/>
  <c r="O2592" i="4"/>
  <c r="P2592" i="4"/>
  <c r="Q2592" i="4"/>
  <c r="R2592" i="4"/>
  <c r="S2592" i="4"/>
  <c r="T2592" i="4"/>
  <c r="B2591" i="4"/>
  <c r="D2591" i="4" s="1"/>
  <c r="C2591" i="4"/>
  <c r="J2591" i="4"/>
  <c r="K2591" i="4"/>
  <c r="L2591" i="4"/>
  <c r="M2591" i="4"/>
  <c r="N2591" i="4"/>
  <c r="O2591" i="4"/>
  <c r="P2591" i="4"/>
  <c r="Q2591" i="4"/>
  <c r="R2591" i="4"/>
  <c r="S2591" i="4"/>
  <c r="T2591" i="4"/>
  <c r="B2590" i="4"/>
  <c r="D2590" i="4" s="1"/>
  <c r="C2590" i="4"/>
  <c r="J2590" i="4"/>
  <c r="K2590" i="4"/>
  <c r="L2590" i="4"/>
  <c r="M2590" i="4"/>
  <c r="N2590" i="4"/>
  <c r="O2590" i="4"/>
  <c r="P2590" i="4"/>
  <c r="Q2590" i="4"/>
  <c r="R2590" i="4"/>
  <c r="S2590" i="4"/>
  <c r="T2590" i="4"/>
  <c r="B2589" i="4"/>
  <c r="D2589" i="4" s="1"/>
  <c r="C2589" i="4"/>
  <c r="J2589" i="4"/>
  <c r="K2589" i="4"/>
  <c r="L2589" i="4"/>
  <c r="M2589" i="4"/>
  <c r="N2589" i="4"/>
  <c r="O2589" i="4"/>
  <c r="P2589" i="4"/>
  <c r="Q2589" i="4"/>
  <c r="R2589" i="4"/>
  <c r="S2589" i="4"/>
  <c r="T2589" i="4"/>
  <c r="B2588" i="4"/>
  <c r="D2588" i="4" s="1"/>
  <c r="C2588" i="4"/>
  <c r="J2588" i="4"/>
  <c r="K2588" i="4"/>
  <c r="L2588" i="4"/>
  <c r="M2588" i="4"/>
  <c r="N2588" i="4"/>
  <c r="O2588" i="4"/>
  <c r="P2588" i="4"/>
  <c r="Q2588" i="4"/>
  <c r="R2588" i="4"/>
  <c r="S2588" i="4"/>
  <c r="T2588" i="4"/>
  <c r="B2587" i="4"/>
  <c r="D2587" i="4" s="1"/>
  <c r="C2587" i="4"/>
  <c r="J2587" i="4"/>
  <c r="K2587" i="4"/>
  <c r="L2587" i="4"/>
  <c r="M2587" i="4"/>
  <c r="N2587" i="4"/>
  <c r="O2587" i="4"/>
  <c r="P2587" i="4"/>
  <c r="Q2587" i="4"/>
  <c r="R2587" i="4"/>
  <c r="S2587" i="4"/>
  <c r="T2587" i="4"/>
  <c r="B2586" i="4"/>
  <c r="D2586" i="4" s="1"/>
  <c r="C2586" i="4"/>
  <c r="J2586" i="4"/>
  <c r="K2586" i="4"/>
  <c r="L2586" i="4"/>
  <c r="M2586" i="4"/>
  <c r="N2586" i="4"/>
  <c r="O2586" i="4"/>
  <c r="P2586" i="4"/>
  <c r="Q2586" i="4"/>
  <c r="R2586" i="4"/>
  <c r="S2586" i="4"/>
  <c r="T2586" i="4"/>
  <c r="B2585" i="4"/>
  <c r="D2585" i="4" s="1"/>
  <c r="C2585" i="4"/>
  <c r="J2585" i="4"/>
  <c r="K2585" i="4"/>
  <c r="L2585" i="4"/>
  <c r="M2585" i="4"/>
  <c r="N2585" i="4"/>
  <c r="O2585" i="4"/>
  <c r="P2585" i="4"/>
  <c r="Q2585" i="4"/>
  <c r="R2585" i="4"/>
  <c r="S2585" i="4"/>
  <c r="T2585" i="4"/>
  <c r="B2584" i="4"/>
  <c r="D2584" i="4" s="1"/>
  <c r="C2584" i="4"/>
  <c r="J2584" i="4"/>
  <c r="K2584" i="4"/>
  <c r="L2584" i="4"/>
  <c r="M2584" i="4"/>
  <c r="N2584" i="4"/>
  <c r="O2584" i="4"/>
  <c r="P2584" i="4"/>
  <c r="Q2584" i="4"/>
  <c r="R2584" i="4"/>
  <c r="S2584" i="4"/>
  <c r="T2584" i="4"/>
  <c r="B2583" i="4"/>
  <c r="D2583" i="4" s="1"/>
  <c r="C2583" i="4"/>
  <c r="J2583" i="4"/>
  <c r="K2583" i="4"/>
  <c r="L2583" i="4"/>
  <c r="M2583" i="4"/>
  <c r="N2583" i="4"/>
  <c r="O2583" i="4"/>
  <c r="P2583" i="4"/>
  <c r="Q2583" i="4"/>
  <c r="R2583" i="4"/>
  <c r="S2583" i="4"/>
  <c r="T2583" i="4"/>
  <c r="B2582" i="4"/>
  <c r="D2582" i="4" s="1"/>
  <c r="C2582" i="4"/>
  <c r="J2582" i="4"/>
  <c r="K2582" i="4"/>
  <c r="L2582" i="4"/>
  <c r="M2582" i="4"/>
  <c r="N2582" i="4"/>
  <c r="O2582" i="4"/>
  <c r="P2582" i="4"/>
  <c r="Q2582" i="4"/>
  <c r="R2582" i="4"/>
  <c r="S2582" i="4"/>
  <c r="T2582" i="4"/>
  <c r="B2581" i="4"/>
  <c r="D2581" i="4" s="1"/>
  <c r="C2581" i="4"/>
  <c r="J2581" i="4"/>
  <c r="K2581" i="4"/>
  <c r="L2581" i="4"/>
  <c r="M2581" i="4"/>
  <c r="N2581" i="4"/>
  <c r="O2581" i="4"/>
  <c r="P2581" i="4"/>
  <c r="Q2581" i="4"/>
  <c r="R2581" i="4"/>
  <c r="S2581" i="4"/>
  <c r="T2581" i="4"/>
  <c r="B2580" i="4"/>
  <c r="D2580" i="4" s="1"/>
  <c r="C2580" i="4"/>
  <c r="J2580" i="4"/>
  <c r="K2580" i="4"/>
  <c r="L2580" i="4"/>
  <c r="M2580" i="4"/>
  <c r="N2580" i="4"/>
  <c r="O2580" i="4"/>
  <c r="P2580" i="4"/>
  <c r="Q2580" i="4"/>
  <c r="R2580" i="4"/>
  <c r="S2580" i="4"/>
  <c r="T2580" i="4"/>
  <c r="B2579" i="4"/>
  <c r="D2579" i="4" s="1"/>
  <c r="C2579" i="4"/>
  <c r="J2579" i="4"/>
  <c r="K2579" i="4"/>
  <c r="L2579" i="4"/>
  <c r="M2579" i="4"/>
  <c r="N2579" i="4"/>
  <c r="O2579" i="4"/>
  <c r="P2579" i="4"/>
  <c r="Q2579" i="4"/>
  <c r="R2579" i="4"/>
  <c r="S2579" i="4"/>
  <c r="T2579" i="4"/>
  <c r="B2578" i="4"/>
  <c r="D2578" i="4" s="1"/>
  <c r="C2578" i="4"/>
  <c r="J2578" i="4"/>
  <c r="K2578" i="4"/>
  <c r="L2578" i="4"/>
  <c r="M2578" i="4"/>
  <c r="N2578" i="4"/>
  <c r="O2578" i="4"/>
  <c r="P2578" i="4"/>
  <c r="Q2578" i="4"/>
  <c r="R2578" i="4"/>
  <c r="S2578" i="4"/>
  <c r="T2578" i="4"/>
  <c r="B2577" i="4"/>
  <c r="D2577" i="4" s="1"/>
  <c r="C2577" i="4"/>
  <c r="J2577" i="4"/>
  <c r="K2577" i="4"/>
  <c r="L2577" i="4"/>
  <c r="M2577" i="4"/>
  <c r="N2577" i="4"/>
  <c r="O2577" i="4"/>
  <c r="P2577" i="4"/>
  <c r="Q2577" i="4"/>
  <c r="R2577" i="4"/>
  <c r="S2577" i="4"/>
  <c r="T2577" i="4"/>
  <c r="B2576" i="4"/>
  <c r="D2576" i="4" s="1"/>
  <c r="C2576" i="4"/>
  <c r="J2576" i="4"/>
  <c r="K2576" i="4"/>
  <c r="L2576" i="4"/>
  <c r="M2576" i="4"/>
  <c r="N2576" i="4"/>
  <c r="O2576" i="4"/>
  <c r="P2576" i="4"/>
  <c r="Q2576" i="4"/>
  <c r="R2576" i="4"/>
  <c r="S2576" i="4"/>
  <c r="T2576" i="4"/>
  <c r="B2575" i="4"/>
  <c r="D2575" i="4" s="1"/>
  <c r="C2575" i="4"/>
  <c r="J2575" i="4"/>
  <c r="K2575" i="4"/>
  <c r="L2575" i="4"/>
  <c r="M2575" i="4"/>
  <c r="N2575" i="4"/>
  <c r="O2575" i="4"/>
  <c r="P2575" i="4"/>
  <c r="Q2575" i="4"/>
  <c r="R2575" i="4"/>
  <c r="S2575" i="4"/>
  <c r="T2575" i="4"/>
  <c r="B2574" i="4"/>
  <c r="D2574" i="4" s="1"/>
  <c r="C2574" i="4"/>
  <c r="J2574" i="4"/>
  <c r="K2574" i="4"/>
  <c r="L2574" i="4"/>
  <c r="M2574" i="4"/>
  <c r="N2574" i="4"/>
  <c r="O2574" i="4"/>
  <c r="P2574" i="4"/>
  <c r="Q2574" i="4"/>
  <c r="R2574" i="4"/>
  <c r="S2574" i="4"/>
  <c r="T2574" i="4"/>
  <c r="B2573" i="4"/>
  <c r="D2573" i="4" s="1"/>
  <c r="C2573" i="4"/>
  <c r="J2573" i="4"/>
  <c r="K2573" i="4"/>
  <c r="L2573" i="4"/>
  <c r="M2573" i="4"/>
  <c r="N2573" i="4"/>
  <c r="O2573" i="4"/>
  <c r="P2573" i="4"/>
  <c r="Q2573" i="4"/>
  <c r="R2573" i="4"/>
  <c r="S2573" i="4"/>
  <c r="T2573" i="4"/>
  <c r="B2572" i="4"/>
  <c r="D2572" i="4" s="1"/>
  <c r="C2572" i="4"/>
  <c r="J2572" i="4"/>
  <c r="K2572" i="4"/>
  <c r="L2572" i="4"/>
  <c r="M2572" i="4"/>
  <c r="N2572" i="4"/>
  <c r="O2572" i="4"/>
  <c r="P2572" i="4"/>
  <c r="Q2572" i="4"/>
  <c r="R2572" i="4"/>
  <c r="S2572" i="4"/>
  <c r="T2572" i="4"/>
  <c r="B2571" i="4"/>
  <c r="D2571" i="4" s="1"/>
  <c r="C2571" i="4"/>
  <c r="J2571" i="4"/>
  <c r="K2571" i="4"/>
  <c r="L2571" i="4"/>
  <c r="M2571" i="4"/>
  <c r="N2571" i="4"/>
  <c r="O2571" i="4"/>
  <c r="P2571" i="4"/>
  <c r="Q2571" i="4"/>
  <c r="R2571" i="4"/>
  <c r="S2571" i="4"/>
  <c r="T2571" i="4"/>
  <c r="B2570" i="4"/>
  <c r="D2570" i="4" s="1"/>
  <c r="C2570" i="4"/>
  <c r="J2570" i="4"/>
  <c r="K2570" i="4"/>
  <c r="L2570" i="4"/>
  <c r="M2570" i="4"/>
  <c r="N2570" i="4"/>
  <c r="O2570" i="4"/>
  <c r="P2570" i="4"/>
  <c r="Q2570" i="4"/>
  <c r="R2570" i="4"/>
  <c r="S2570" i="4"/>
  <c r="T2570" i="4"/>
  <c r="B2569" i="4"/>
  <c r="D2569" i="4" s="1"/>
  <c r="C2569" i="4"/>
  <c r="J2569" i="4"/>
  <c r="K2569" i="4"/>
  <c r="L2569" i="4"/>
  <c r="M2569" i="4"/>
  <c r="N2569" i="4"/>
  <c r="O2569" i="4"/>
  <c r="P2569" i="4"/>
  <c r="Q2569" i="4"/>
  <c r="R2569" i="4"/>
  <c r="S2569" i="4"/>
  <c r="T2569" i="4"/>
  <c r="B2568" i="4"/>
  <c r="D2568" i="4" s="1"/>
  <c r="C2568" i="4"/>
  <c r="J2568" i="4"/>
  <c r="K2568" i="4"/>
  <c r="L2568" i="4"/>
  <c r="M2568" i="4"/>
  <c r="N2568" i="4"/>
  <c r="O2568" i="4"/>
  <c r="P2568" i="4"/>
  <c r="Q2568" i="4"/>
  <c r="R2568" i="4"/>
  <c r="S2568" i="4"/>
  <c r="T2568" i="4"/>
  <c r="B2567" i="4"/>
  <c r="D2567" i="4" s="1"/>
  <c r="C2567" i="4"/>
  <c r="J2567" i="4"/>
  <c r="K2567" i="4"/>
  <c r="L2567" i="4"/>
  <c r="M2567" i="4"/>
  <c r="N2567" i="4"/>
  <c r="O2567" i="4"/>
  <c r="P2567" i="4"/>
  <c r="Q2567" i="4"/>
  <c r="R2567" i="4"/>
  <c r="S2567" i="4"/>
  <c r="T2567" i="4"/>
  <c r="B2566" i="4"/>
  <c r="D2566" i="4" s="1"/>
  <c r="C2566" i="4"/>
  <c r="J2566" i="4"/>
  <c r="K2566" i="4"/>
  <c r="L2566" i="4"/>
  <c r="M2566" i="4"/>
  <c r="N2566" i="4"/>
  <c r="O2566" i="4"/>
  <c r="P2566" i="4"/>
  <c r="Q2566" i="4"/>
  <c r="R2566" i="4"/>
  <c r="S2566" i="4"/>
  <c r="T2566" i="4"/>
  <c r="B2565" i="4"/>
  <c r="D2565" i="4" s="1"/>
  <c r="C2565" i="4"/>
  <c r="J2565" i="4"/>
  <c r="K2565" i="4"/>
  <c r="L2565" i="4"/>
  <c r="M2565" i="4"/>
  <c r="N2565" i="4"/>
  <c r="O2565" i="4"/>
  <c r="P2565" i="4"/>
  <c r="Q2565" i="4"/>
  <c r="R2565" i="4"/>
  <c r="S2565" i="4"/>
  <c r="T2565" i="4"/>
  <c r="B2564" i="4"/>
  <c r="D2564" i="4" s="1"/>
  <c r="C2564" i="4"/>
  <c r="J2564" i="4"/>
  <c r="K2564" i="4"/>
  <c r="L2564" i="4"/>
  <c r="M2564" i="4"/>
  <c r="N2564" i="4"/>
  <c r="O2564" i="4"/>
  <c r="P2564" i="4"/>
  <c r="Q2564" i="4"/>
  <c r="R2564" i="4"/>
  <c r="S2564" i="4"/>
  <c r="T2564" i="4"/>
  <c r="B2563" i="4"/>
  <c r="D2563" i="4" s="1"/>
  <c r="C2563" i="4"/>
  <c r="J2563" i="4"/>
  <c r="K2563" i="4"/>
  <c r="L2563" i="4"/>
  <c r="M2563" i="4"/>
  <c r="N2563" i="4"/>
  <c r="O2563" i="4"/>
  <c r="P2563" i="4"/>
  <c r="Q2563" i="4"/>
  <c r="R2563" i="4"/>
  <c r="S2563" i="4"/>
  <c r="T2563" i="4"/>
  <c r="B2562" i="4"/>
  <c r="D2562" i="4" s="1"/>
  <c r="C2562" i="4"/>
  <c r="J2562" i="4"/>
  <c r="K2562" i="4"/>
  <c r="L2562" i="4"/>
  <c r="M2562" i="4"/>
  <c r="N2562" i="4"/>
  <c r="O2562" i="4"/>
  <c r="P2562" i="4"/>
  <c r="Q2562" i="4"/>
  <c r="R2562" i="4"/>
  <c r="S2562" i="4"/>
  <c r="T2562" i="4"/>
  <c r="B2561" i="4"/>
  <c r="D2561" i="4" s="1"/>
  <c r="C2561" i="4"/>
  <c r="J2561" i="4"/>
  <c r="K2561" i="4"/>
  <c r="L2561" i="4"/>
  <c r="M2561" i="4"/>
  <c r="N2561" i="4"/>
  <c r="O2561" i="4"/>
  <c r="P2561" i="4"/>
  <c r="Q2561" i="4"/>
  <c r="R2561" i="4"/>
  <c r="S2561" i="4"/>
  <c r="T2561" i="4"/>
  <c r="B2560" i="4"/>
  <c r="D2560" i="4" s="1"/>
  <c r="C2560" i="4"/>
  <c r="J2560" i="4"/>
  <c r="K2560" i="4"/>
  <c r="L2560" i="4"/>
  <c r="M2560" i="4"/>
  <c r="N2560" i="4"/>
  <c r="O2560" i="4"/>
  <c r="P2560" i="4"/>
  <c r="Q2560" i="4"/>
  <c r="R2560" i="4"/>
  <c r="S2560" i="4"/>
  <c r="T2560" i="4"/>
  <c r="B2559" i="4"/>
  <c r="D2559" i="4" s="1"/>
  <c r="C2559" i="4"/>
  <c r="J2559" i="4"/>
  <c r="K2559" i="4"/>
  <c r="L2559" i="4"/>
  <c r="M2559" i="4"/>
  <c r="N2559" i="4"/>
  <c r="O2559" i="4"/>
  <c r="P2559" i="4"/>
  <c r="Q2559" i="4"/>
  <c r="R2559" i="4"/>
  <c r="S2559" i="4"/>
  <c r="T2559" i="4"/>
  <c r="B2558" i="4"/>
  <c r="D2558" i="4" s="1"/>
  <c r="C2558" i="4"/>
  <c r="J2558" i="4"/>
  <c r="K2558" i="4"/>
  <c r="L2558" i="4"/>
  <c r="M2558" i="4"/>
  <c r="N2558" i="4"/>
  <c r="O2558" i="4"/>
  <c r="P2558" i="4"/>
  <c r="Q2558" i="4"/>
  <c r="R2558" i="4"/>
  <c r="S2558" i="4"/>
  <c r="T2558" i="4"/>
  <c r="L1836" i="3"/>
  <c r="M1836" i="3"/>
  <c r="L1835" i="3"/>
  <c r="M1835" i="3"/>
  <c r="L1833" i="3"/>
  <c r="M1833" i="3"/>
  <c r="L1832" i="3"/>
  <c r="M1832" i="3"/>
  <c r="L1831" i="3"/>
  <c r="M1831" i="3"/>
  <c r="L1830" i="3"/>
  <c r="M1830" i="3"/>
  <c r="L1829" i="3"/>
  <c r="M1829" i="3"/>
  <c r="L1828" i="3"/>
  <c r="M1828" i="3"/>
  <c r="L1827" i="3"/>
  <c r="M1827" i="3"/>
  <c r="L1826" i="3"/>
  <c r="M1826" i="3"/>
  <c r="L1825" i="3"/>
  <c r="M1825" i="3"/>
  <c r="L1824" i="3"/>
  <c r="M1824" i="3"/>
  <c r="L1823" i="3"/>
  <c r="M1823" i="3"/>
  <c r="L1822" i="3"/>
  <c r="M1822" i="3"/>
  <c r="L1821" i="3"/>
  <c r="M1821" i="3"/>
  <c r="L1820" i="3"/>
  <c r="M1820" i="3"/>
  <c r="K274" i="2"/>
  <c r="L274" i="2"/>
  <c r="M274" i="2"/>
  <c r="L1819" i="3"/>
  <c r="M1819" i="3"/>
  <c r="L1818" i="3"/>
  <c r="M1818" i="3"/>
  <c r="L1817" i="3"/>
  <c r="M1817" i="3"/>
  <c r="L1815" i="3"/>
  <c r="M1815" i="3"/>
  <c r="L1814" i="3"/>
  <c r="M1814" i="3"/>
  <c r="L1813" i="3"/>
  <c r="M1813" i="3"/>
  <c r="K273" i="2"/>
  <c r="L273" i="2"/>
  <c r="M273" i="2"/>
  <c r="L1812" i="3"/>
  <c r="M1812" i="3"/>
  <c r="L1811" i="3"/>
  <c r="M1811" i="3"/>
  <c r="L1810" i="3"/>
  <c r="M1810" i="3"/>
  <c r="L1809" i="3"/>
  <c r="M1809" i="3"/>
  <c r="L1808" i="3"/>
  <c r="M1808" i="3"/>
  <c r="L1807" i="3"/>
  <c r="M1807" i="3"/>
  <c r="L1806" i="3"/>
  <c r="M1806" i="3"/>
  <c r="L1805" i="3"/>
  <c r="M1805" i="3"/>
  <c r="L1804" i="3"/>
  <c r="M1804" i="3"/>
  <c r="L1803" i="3"/>
  <c r="M1803" i="3"/>
  <c r="L1802" i="3"/>
  <c r="M1802" i="3"/>
  <c r="L1801" i="3"/>
  <c r="M1801" i="3"/>
  <c r="L1800" i="3"/>
  <c r="M1800" i="3"/>
  <c r="L1799" i="3"/>
  <c r="M1799" i="3"/>
  <c r="L1798" i="3"/>
  <c r="M1798" i="3"/>
  <c r="K272" i="2"/>
  <c r="L272" i="2"/>
  <c r="M272" i="2"/>
  <c r="K271" i="2"/>
  <c r="L271" i="2"/>
  <c r="M271" i="2"/>
  <c r="K270" i="2"/>
  <c r="L270" i="2"/>
  <c r="M270" i="2"/>
  <c r="L1797" i="3"/>
  <c r="M1797" i="3"/>
  <c r="L1796" i="3"/>
  <c r="M1796" i="3"/>
  <c r="L1795" i="3"/>
  <c r="M1795" i="3"/>
  <c r="E181" i="1"/>
  <c r="F181" i="1"/>
  <c r="G181" i="1"/>
  <c r="H181" i="1"/>
  <c r="I181" i="1"/>
  <c r="L181" i="1" s="1"/>
  <c r="L1794" i="3"/>
  <c r="M1794" i="3"/>
  <c r="L1793" i="3"/>
  <c r="M1793" i="3"/>
  <c r="L1792" i="3"/>
  <c r="M1792" i="3"/>
  <c r="L1791" i="3"/>
  <c r="M1791" i="3"/>
  <c r="L1790" i="3"/>
  <c r="M1790" i="3"/>
  <c r="L1789" i="3"/>
  <c r="M1789" i="3"/>
  <c r="L1788" i="3"/>
  <c r="M1788" i="3"/>
  <c r="L1787" i="3"/>
  <c r="M1787" i="3"/>
  <c r="L1786" i="3"/>
  <c r="M1786" i="3"/>
  <c r="L1785" i="3"/>
  <c r="M1785" i="3"/>
  <c r="L1784" i="3"/>
  <c r="M1784" i="3"/>
  <c r="L1783" i="3"/>
  <c r="M1783" i="3"/>
  <c r="L1782" i="3"/>
  <c r="M1782" i="3"/>
  <c r="L1781" i="3"/>
  <c r="M1781" i="3"/>
  <c r="L1780" i="3"/>
  <c r="M1780" i="3"/>
  <c r="L1779" i="3"/>
  <c r="M1779" i="3"/>
  <c r="L1778" i="3"/>
  <c r="M1778" i="3"/>
  <c r="L1777" i="3"/>
  <c r="M1777" i="3"/>
  <c r="L1776" i="3"/>
  <c r="M1776" i="3"/>
  <c r="L1775" i="3"/>
  <c r="M1775" i="3"/>
  <c r="K250" i="2"/>
  <c r="L250" i="2"/>
  <c r="M250" i="2"/>
  <c r="L1774" i="3"/>
  <c r="M1774" i="3"/>
  <c r="L1773" i="3"/>
  <c r="M1773" i="3"/>
  <c r="L1772" i="3"/>
  <c r="M1772" i="3"/>
  <c r="L1771" i="3"/>
  <c r="M1771" i="3"/>
  <c r="L1770" i="3"/>
  <c r="M1770" i="3"/>
  <c r="L1769" i="3"/>
  <c r="M1769" i="3"/>
  <c r="L1768" i="3"/>
  <c r="M1768" i="3"/>
  <c r="L1767" i="3"/>
  <c r="M1767" i="3"/>
  <c r="L1766" i="3"/>
  <c r="M1766" i="3"/>
  <c r="L1765" i="3"/>
  <c r="M1765" i="3"/>
  <c r="L1764" i="3"/>
  <c r="M1764" i="3"/>
  <c r="L1763" i="3"/>
  <c r="M1763" i="3"/>
  <c r="L1758" i="3"/>
  <c r="M1758" i="3"/>
  <c r="L1762" i="3"/>
  <c r="M1762" i="3"/>
  <c r="L1761" i="3"/>
  <c r="M1761" i="3"/>
  <c r="L1760" i="3"/>
  <c r="M1760" i="3"/>
  <c r="L1759" i="3"/>
  <c r="M1759" i="3"/>
  <c r="L1757" i="3"/>
  <c r="M1757" i="3"/>
  <c r="L1756" i="3"/>
  <c r="M1756" i="3"/>
  <c r="L1755" i="3"/>
  <c r="M1755" i="3"/>
  <c r="L1754" i="3"/>
  <c r="M1754" i="3"/>
  <c r="L1753" i="3"/>
  <c r="M1753" i="3"/>
  <c r="L1752" i="3"/>
  <c r="M1752" i="3"/>
  <c r="L1751" i="3"/>
  <c r="M1751" i="3"/>
  <c r="L1750" i="3"/>
  <c r="M1750" i="3"/>
  <c r="L1749" i="3"/>
  <c r="M1749" i="3"/>
  <c r="L1748" i="3"/>
  <c r="M1748" i="3"/>
  <c r="L1747" i="3"/>
  <c r="M1747" i="3"/>
  <c r="L1746" i="3"/>
  <c r="M1746" i="3"/>
  <c r="L1745" i="3"/>
  <c r="M1745" i="3"/>
  <c r="L1744" i="3"/>
  <c r="M1744" i="3"/>
  <c r="L1743" i="3"/>
  <c r="M1743" i="3"/>
  <c r="L1742" i="3"/>
  <c r="M1742" i="3"/>
  <c r="L1741" i="3"/>
  <c r="M1741" i="3"/>
  <c r="L1740" i="3"/>
  <c r="M1740" i="3"/>
  <c r="L1739" i="3"/>
  <c r="M1739" i="3"/>
  <c r="L1738" i="3"/>
  <c r="M1738" i="3"/>
  <c r="L1737" i="3"/>
  <c r="M1737" i="3"/>
  <c r="L1736" i="3"/>
  <c r="M1736" i="3"/>
  <c r="L1735" i="3"/>
  <c r="M1735" i="3"/>
  <c r="L1734" i="3"/>
  <c r="M1734" i="3"/>
  <c r="L1733" i="3"/>
  <c r="M1733" i="3"/>
  <c r="L1732" i="3"/>
  <c r="M1732" i="3"/>
  <c r="L1731" i="3"/>
  <c r="M1731" i="3"/>
  <c r="L1730" i="3"/>
  <c r="M1730" i="3"/>
  <c r="L1729" i="3"/>
  <c r="M1729" i="3"/>
  <c r="L1728" i="3"/>
  <c r="M1728" i="3"/>
  <c r="L1727" i="3"/>
  <c r="M1727" i="3"/>
  <c r="L1726" i="3"/>
  <c r="M1726" i="3"/>
  <c r="L1725" i="3"/>
  <c r="M1725" i="3"/>
  <c r="L1724" i="3"/>
  <c r="M1724" i="3"/>
  <c r="K269" i="2"/>
  <c r="L269" i="2"/>
  <c r="M269" i="2"/>
  <c r="K268" i="2"/>
  <c r="L268" i="2"/>
  <c r="M268" i="2"/>
  <c r="K267" i="2"/>
  <c r="L267" i="2"/>
  <c r="M267" i="2"/>
  <c r="K266" i="2"/>
  <c r="L266" i="2"/>
  <c r="M266" i="2"/>
  <c r="K265" i="2"/>
  <c r="L265" i="2"/>
  <c r="M265" i="2"/>
  <c r="K264" i="2"/>
  <c r="L264" i="2"/>
  <c r="M264" i="2"/>
  <c r="K263" i="2"/>
  <c r="L263" i="2"/>
  <c r="M263" i="2"/>
  <c r="K262" i="2"/>
  <c r="L262" i="2"/>
  <c r="M262" i="2"/>
  <c r="K261" i="2"/>
  <c r="L261" i="2"/>
  <c r="M261" i="2"/>
  <c r="K260" i="2"/>
  <c r="L260" i="2"/>
  <c r="M260" i="2"/>
  <c r="K258" i="2"/>
  <c r="L258" i="2"/>
  <c r="M258" i="2"/>
  <c r="K257" i="2"/>
  <c r="L257" i="2"/>
  <c r="M257" i="2"/>
  <c r="K256" i="2"/>
  <c r="L256" i="2"/>
  <c r="M256" i="2"/>
  <c r="K255" i="2"/>
  <c r="L255" i="2"/>
  <c r="M255" i="2"/>
  <c r="K254" i="2"/>
  <c r="L254" i="2"/>
  <c r="M254" i="2"/>
  <c r="K253" i="2"/>
  <c r="L253" i="2"/>
  <c r="M253" i="2"/>
  <c r="K252" i="2"/>
  <c r="L252" i="2"/>
  <c r="M252" i="2"/>
  <c r="K251" i="2"/>
  <c r="L251" i="2"/>
  <c r="M251" i="2"/>
  <c r="K249" i="2"/>
  <c r="L249" i="2"/>
  <c r="M249" i="2"/>
  <c r="K248" i="2"/>
  <c r="L248" i="2"/>
  <c r="M248" i="2"/>
  <c r="K247" i="2"/>
  <c r="L247" i="2"/>
  <c r="M247" i="2"/>
  <c r="L1723" i="3"/>
  <c r="M1723" i="3"/>
  <c r="L1722" i="3"/>
  <c r="M1722" i="3"/>
  <c r="L1721" i="3"/>
  <c r="M1721" i="3"/>
  <c r="L1720" i="3"/>
  <c r="M1720" i="3"/>
  <c r="L1719" i="3"/>
  <c r="M1719" i="3"/>
  <c r="L1718" i="3"/>
  <c r="M1718" i="3"/>
  <c r="L1717" i="3"/>
  <c r="M1717" i="3"/>
  <c r="L1716" i="3"/>
  <c r="M1716" i="3"/>
  <c r="L1715" i="3"/>
  <c r="M1715" i="3"/>
  <c r="L1714" i="3"/>
  <c r="M1714" i="3"/>
  <c r="L1713" i="3"/>
  <c r="M1713" i="3"/>
  <c r="L1712" i="3"/>
  <c r="M1712" i="3"/>
  <c r="L1711" i="3"/>
  <c r="M1711" i="3"/>
  <c r="L1710" i="3"/>
  <c r="M1710" i="3"/>
  <c r="L1709" i="3"/>
  <c r="M1709" i="3"/>
  <c r="N180" i="1"/>
  <c r="N163" i="1"/>
  <c r="N162" i="1"/>
  <c r="N130" i="1"/>
  <c r="N120" i="1"/>
  <c r="N112" i="1"/>
  <c r="N110" i="1"/>
  <c r="N96" i="1"/>
  <c r="N86" i="1"/>
  <c r="N77" i="1"/>
  <c r="N75" i="1"/>
  <c r="N60" i="1"/>
  <c r="N58" i="1"/>
  <c r="N21" i="1"/>
  <c r="N17" i="1"/>
  <c r="N7" i="1"/>
  <c r="B2557" i="4"/>
  <c r="D2557" i="4" s="1"/>
  <c r="C2557" i="4"/>
  <c r="J2557" i="4"/>
  <c r="K2557" i="4"/>
  <c r="L2557" i="4"/>
  <c r="M2557" i="4"/>
  <c r="N2557" i="4"/>
  <c r="O2557" i="4"/>
  <c r="P2557" i="4"/>
  <c r="Q2557" i="4"/>
  <c r="R2557" i="4"/>
  <c r="S2557" i="4"/>
  <c r="T2557" i="4"/>
  <c r="B2556" i="4"/>
  <c r="D2556" i="4" s="1"/>
  <c r="C2556" i="4"/>
  <c r="J2556" i="4"/>
  <c r="K2556" i="4"/>
  <c r="L2556" i="4"/>
  <c r="M2556" i="4"/>
  <c r="N2556" i="4"/>
  <c r="O2556" i="4"/>
  <c r="P2556" i="4"/>
  <c r="Q2556" i="4"/>
  <c r="R2556" i="4"/>
  <c r="S2556" i="4"/>
  <c r="T2556" i="4"/>
  <c r="B2555" i="4"/>
  <c r="D2555" i="4" s="1"/>
  <c r="C2555" i="4"/>
  <c r="J2555" i="4"/>
  <c r="K2555" i="4"/>
  <c r="L2555" i="4"/>
  <c r="M2555" i="4"/>
  <c r="N2555" i="4"/>
  <c r="O2555" i="4"/>
  <c r="P2555" i="4"/>
  <c r="Q2555" i="4"/>
  <c r="R2555" i="4"/>
  <c r="S2555" i="4"/>
  <c r="T2555" i="4"/>
  <c r="B2554" i="4"/>
  <c r="D2554" i="4" s="1"/>
  <c r="C2554" i="4"/>
  <c r="J2554" i="4"/>
  <c r="K2554" i="4"/>
  <c r="L2554" i="4"/>
  <c r="M2554" i="4"/>
  <c r="N2554" i="4"/>
  <c r="O2554" i="4"/>
  <c r="P2554" i="4"/>
  <c r="Q2554" i="4"/>
  <c r="R2554" i="4"/>
  <c r="S2554" i="4"/>
  <c r="T2554" i="4"/>
  <c r="B2553" i="4"/>
  <c r="D2553" i="4" s="1"/>
  <c r="C2553" i="4"/>
  <c r="J2553" i="4"/>
  <c r="K2553" i="4"/>
  <c r="L2553" i="4"/>
  <c r="M2553" i="4"/>
  <c r="N2553" i="4"/>
  <c r="O2553" i="4"/>
  <c r="P2553" i="4"/>
  <c r="Q2553" i="4"/>
  <c r="R2553" i="4"/>
  <c r="S2553" i="4"/>
  <c r="T2553" i="4"/>
  <c r="B2552" i="4"/>
  <c r="D2552" i="4" s="1"/>
  <c r="C2552" i="4"/>
  <c r="J2552" i="4"/>
  <c r="K2552" i="4"/>
  <c r="L2552" i="4"/>
  <c r="M2552" i="4"/>
  <c r="N2552" i="4"/>
  <c r="O2552" i="4"/>
  <c r="P2552" i="4"/>
  <c r="Q2552" i="4"/>
  <c r="R2552" i="4"/>
  <c r="S2552" i="4"/>
  <c r="T2552" i="4"/>
  <c r="B2551" i="4"/>
  <c r="D2551" i="4" s="1"/>
  <c r="C2551" i="4"/>
  <c r="J2551" i="4"/>
  <c r="K2551" i="4"/>
  <c r="L2551" i="4"/>
  <c r="M2551" i="4"/>
  <c r="N2551" i="4"/>
  <c r="O2551" i="4"/>
  <c r="P2551" i="4"/>
  <c r="Q2551" i="4"/>
  <c r="R2551" i="4"/>
  <c r="S2551" i="4"/>
  <c r="T2551" i="4"/>
  <c r="B2550" i="4"/>
  <c r="D2550" i="4" s="1"/>
  <c r="C2550" i="4"/>
  <c r="J2550" i="4"/>
  <c r="K2550" i="4"/>
  <c r="L2550" i="4"/>
  <c r="M2550" i="4"/>
  <c r="N2550" i="4"/>
  <c r="O2550" i="4"/>
  <c r="P2550" i="4"/>
  <c r="Q2550" i="4"/>
  <c r="R2550" i="4"/>
  <c r="S2550" i="4"/>
  <c r="T2550" i="4"/>
  <c r="B2549" i="4"/>
  <c r="D2549" i="4" s="1"/>
  <c r="C2549" i="4"/>
  <c r="J2549" i="4"/>
  <c r="K2549" i="4"/>
  <c r="L2549" i="4"/>
  <c r="M2549" i="4"/>
  <c r="N2549" i="4"/>
  <c r="O2549" i="4"/>
  <c r="P2549" i="4"/>
  <c r="Q2549" i="4"/>
  <c r="R2549" i="4"/>
  <c r="S2549" i="4"/>
  <c r="T2549" i="4"/>
  <c r="B2548" i="4"/>
  <c r="D2548" i="4" s="1"/>
  <c r="C2548" i="4"/>
  <c r="J2548" i="4"/>
  <c r="K2548" i="4"/>
  <c r="L2548" i="4"/>
  <c r="M2548" i="4"/>
  <c r="N2548" i="4"/>
  <c r="O2548" i="4"/>
  <c r="P2548" i="4"/>
  <c r="Q2548" i="4"/>
  <c r="R2548" i="4"/>
  <c r="S2548" i="4"/>
  <c r="T2548" i="4"/>
  <c r="B2547" i="4"/>
  <c r="D2547" i="4" s="1"/>
  <c r="C2547" i="4"/>
  <c r="J2547" i="4"/>
  <c r="K2547" i="4"/>
  <c r="L2547" i="4"/>
  <c r="M2547" i="4"/>
  <c r="N2547" i="4"/>
  <c r="O2547" i="4"/>
  <c r="P2547" i="4"/>
  <c r="Q2547" i="4"/>
  <c r="R2547" i="4"/>
  <c r="S2547" i="4"/>
  <c r="T2547" i="4"/>
  <c r="B2546" i="4"/>
  <c r="D2546" i="4" s="1"/>
  <c r="C2546" i="4"/>
  <c r="J2546" i="4"/>
  <c r="K2546" i="4"/>
  <c r="L2546" i="4"/>
  <c r="M2546" i="4"/>
  <c r="N2546" i="4"/>
  <c r="O2546" i="4"/>
  <c r="P2546" i="4"/>
  <c r="Q2546" i="4"/>
  <c r="R2546" i="4"/>
  <c r="S2546" i="4"/>
  <c r="T2546" i="4"/>
  <c r="B2545" i="4"/>
  <c r="D2545" i="4" s="1"/>
  <c r="C2545" i="4"/>
  <c r="J2545" i="4"/>
  <c r="K2545" i="4"/>
  <c r="L2545" i="4"/>
  <c r="M2545" i="4"/>
  <c r="N2545" i="4"/>
  <c r="O2545" i="4"/>
  <c r="P2545" i="4"/>
  <c r="Q2545" i="4"/>
  <c r="R2545" i="4"/>
  <c r="S2545" i="4"/>
  <c r="T2545" i="4"/>
  <c r="B2544" i="4"/>
  <c r="D2544" i="4" s="1"/>
  <c r="C2544" i="4"/>
  <c r="J2544" i="4"/>
  <c r="K2544" i="4"/>
  <c r="L2544" i="4"/>
  <c r="M2544" i="4"/>
  <c r="N2544" i="4"/>
  <c r="O2544" i="4"/>
  <c r="P2544" i="4"/>
  <c r="Q2544" i="4"/>
  <c r="R2544" i="4"/>
  <c r="S2544" i="4"/>
  <c r="T2544" i="4"/>
  <c r="B2543" i="4"/>
  <c r="D2543" i="4" s="1"/>
  <c r="C2543" i="4"/>
  <c r="J2543" i="4"/>
  <c r="K2543" i="4"/>
  <c r="L2543" i="4"/>
  <c r="M2543" i="4"/>
  <c r="N2543" i="4"/>
  <c r="O2543" i="4"/>
  <c r="P2543" i="4"/>
  <c r="Q2543" i="4"/>
  <c r="R2543" i="4"/>
  <c r="S2543" i="4"/>
  <c r="T2543" i="4"/>
  <c r="B2542" i="4"/>
  <c r="D2542" i="4" s="1"/>
  <c r="C2542" i="4"/>
  <c r="J2542" i="4"/>
  <c r="K2542" i="4"/>
  <c r="L2542" i="4"/>
  <c r="M2542" i="4"/>
  <c r="N2542" i="4"/>
  <c r="O2542" i="4"/>
  <c r="P2542" i="4"/>
  <c r="Q2542" i="4"/>
  <c r="R2542" i="4"/>
  <c r="S2542" i="4"/>
  <c r="T2542" i="4"/>
  <c r="B2541" i="4"/>
  <c r="D2541" i="4" s="1"/>
  <c r="C2541" i="4"/>
  <c r="J2541" i="4"/>
  <c r="K2541" i="4"/>
  <c r="L2541" i="4"/>
  <c r="M2541" i="4"/>
  <c r="N2541" i="4"/>
  <c r="O2541" i="4"/>
  <c r="P2541" i="4"/>
  <c r="Q2541" i="4"/>
  <c r="R2541" i="4"/>
  <c r="S2541" i="4"/>
  <c r="T2541" i="4"/>
  <c r="B2540" i="4"/>
  <c r="D2540" i="4" s="1"/>
  <c r="C2540" i="4"/>
  <c r="J2540" i="4"/>
  <c r="K2540" i="4"/>
  <c r="L2540" i="4"/>
  <c r="M2540" i="4"/>
  <c r="N2540" i="4"/>
  <c r="O2540" i="4"/>
  <c r="P2540" i="4"/>
  <c r="Q2540" i="4"/>
  <c r="R2540" i="4"/>
  <c r="S2540" i="4"/>
  <c r="T2540" i="4"/>
  <c r="B2539" i="4"/>
  <c r="D2539" i="4" s="1"/>
  <c r="C2539" i="4"/>
  <c r="J2539" i="4"/>
  <c r="K2539" i="4"/>
  <c r="L2539" i="4"/>
  <c r="M2539" i="4"/>
  <c r="N2539" i="4"/>
  <c r="O2539" i="4"/>
  <c r="P2539" i="4"/>
  <c r="Q2539" i="4"/>
  <c r="R2539" i="4"/>
  <c r="S2539" i="4"/>
  <c r="T2539" i="4"/>
  <c r="B2538" i="4"/>
  <c r="D2538" i="4" s="1"/>
  <c r="C2538" i="4"/>
  <c r="J2538" i="4"/>
  <c r="K2538" i="4"/>
  <c r="L2538" i="4"/>
  <c r="M2538" i="4"/>
  <c r="N2538" i="4"/>
  <c r="O2538" i="4"/>
  <c r="P2538" i="4"/>
  <c r="Q2538" i="4"/>
  <c r="R2538" i="4"/>
  <c r="S2538" i="4"/>
  <c r="T2538" i="4"/>
  <c r="B2537" i="4"/>
  <c r="D2537" i="4" s="1"/>
  <c r="C2537" i="4"/>
  <c r="J2537" i="4"/>
  <c r="K2537" i="4"/>
  <c r="L2537" i="4"/>
  <c r="M2537" i="4"/>
  <c r="N2537" i="4"/>
  <c r="O2537" i="4"/>
  <c r="P2537" i="4"/>
  <c r="Q2537" i="4"/>
  <c r="R2537" i="4"/>
  <c r="S2537" i="4"/>
  <c r="T2537" i="4"/>
  <c r="B2536" i="4"/>
  <c r="D2536" i="4" s="1"/>
  <c r="C2536" i="4"/>
  <c r="J2536" i="4"/>
  <c r="K2536" i="4"/>
  <c r="L2536" i="4"/>
  <c r="M2536" i="4"/>
  <c r="N2536" i="4"/>
  <c r="O2536" i="4"/>
  <c r="P2536" i="4"/>
  <c r="Q2536" i="4"/>
  <c r="R2536" i="4"/>
  <c r="S2536" i="4"/>
  <c r="T2536" i="4"/>
  <c r="B2535" i="4"/>
  <c r="D2535" i="4" s="1"/>
  <c r="C2535" i="4"/>
  <c r="J2535" i="4"/>
  <c r="K2535" i="4"/>
  <c r="L2535" i="4"/>
  <c r="M2535" i="4"/>
  <c r="N2535" i="4"/>
  <c r="O2535" i="4"/>
  <c r="P2535" i="4"/>
  <c r="Q2535" i="4"/>
  <c r="R2535" i="4"/>
  <c r="S2535" i="4"/>
  <c r="T2535" i="4"/>
  <c r="B2534" i="4"/>
  <c r="D2534" i="4" s="1"/>
  <c r="C2534" i="4"/>
  <c r="J2534" i="4"/>
  <c r="K2534" i="4"/>
  <c r="L2534" i="4"/>
  <c r="M2534" i="4"/>
  <c r="N2534" i="4"/>
  <c r="O2534" i="4"/>
  <c r="P2534" i="4"/>
  <c r="Q2534" i="4"/>
  <c r="R2534" i="4"/>
  <c r="S2534" i="4"/>
  <c r="T2534" i="4"/>
  <c r="B2533" i="4"/>
  <c r="D2533" i="4" s="1"/>
  <c r="C2533" i="4"/>
  <c r="J2533" i="4"/>
  <c r="K2533" i="4"/>
  <c r="L2533" i="4"/>
  <c r="M2533" i="4"/>
  <c r="N2533" i="4"/>
  <c r="O2533" i="4"/>
  <c r="P2533" i="4"/>
  <c r="Q2533" i="4"/>
  <c r="R2533" i="4"/>
  <c r="S2533" i="4"/>
  <c r="T2533" i="4"/>
  <c r="B2532" i="4"/>
  <c r="D2532" i="4" s="1"/>
  <c r="C2532" i="4"/>
  <c r="J2532" i="4"/>
  <c r="K2532" i="4"/>
  <c r="L2532" i="4"/>
  <c r="M2532" i="4"/>
  <c r="N2532" i="4"/>
  <c r="O2532" i="4"/>
  <c r="P2532" i="4"/>
  <c r="Q2532" i="4"/>
  <c r="R2532" i="4"/>
  <c r="S2532" i="4"/>
  <c r="T2532" i="4"/>
  <c r="B2531" i="4"/>
  <c r="D2531" i="4" s="1"/>
  <c r="C2531" i="4"/>
  <c r="J2531" i="4"/>
  <c r="K2531" i="4"/>
  <c r="L2531" i="4"/>
  <c r="M2531" i="4"/>
  <c r="N2531" i="4"/>
  <c r="O2531" i="4"/>
  <c r="P2531" i="4"/>
  <c r="Q2531" i="4"/>
  <c r="R2531" i="4"/>
  <c r="S2531" i="4"/>
  <c r="T2531" i="4"/>
  <c r="B2530" i="4"/>
  <c r="D2530" i="4" s="1"/>
  <c r="C2530" i="4"/>
  <c r="J2530" i="4"/>
  <c r="K2530" i="4"/>
  <c r="L2530" i="4"/>
  <c r="M2530" i="4"/>
  <c r="N2530" i="4"/>
  <c r="O2530" i="4"/>
  <c r="P2530" i="4"/>
  <c r="Q2530" i="4"/>
  <c r="R2530" i="4"/>
  <c r="S2530" i="4"/>
  <c r="T2530" i="4"/>
  <c r="B2529" i="4"/>
  <c r="D2529" i="4" s="1"/>
  <c r="C2529" i="4"/>
  <c r="J2529" i="4"/>
  <c r="K2529" i="4"/>
  <c r="L2529" i="4"/>
  <c r="M2529" i="4"/>
  <c r="N2529" i="4"/>
  <c r="O2529" i="4"/>
  <c r="P2529" i="4"/>
  <c r="Q2529" i="4"/>
  <c r="R2529" i="4"/>
  <c r="S2529" i="4"/>
  <c r="T2529" i="4"/>
  <c r="B2528" i="4"/>
  <c r="D2528" i="4" s="1"/>
  <c r="C2528" i="4"/>
  <c r="J2528" i="4"/>
  <c r="K2528" i="4"/>
  <c r="L2528" i="4"/>
  <c r="M2528" i="4"/>
  <c r="N2528" i="4"/>
  <c r="O2528" i="4"/>
  <c r="P2528" i="4"/>
  <c r="Q2528" i="4"/>
  <c r="R2528" i="4"/>
  <c r="S2528" i="4"/>
  <c r="T2528" i="4"/>
  <c r="B2527" i="4"/>
  <c r="D2527" i="4" s="1"/>
  <c r="C2527" i="4"/>
  <c r="J2527" i="4"/>
  <c r="K2527" i="4"/>
  <c r="L2527" i="4"/>
  <c r="M2527" i="4"/>
  <c r="N2527" i="4"/>
  <c r="O2527" i="4"/>
  <c r="P2527" i="4"/>
  <c r="Q2527" i="4"/>
  <c r="R2527" i="4"/>
  <c r="S2527" i="4"/>
  <c r="T2527" i="4"/>
  <c r="B2526" i="4"/>
  <c r="D2526" i="4" s="1"/>
  <c r="C2526" i="4"/>
  <c r="J2526" i="4"/>
  <c r="K2526" i="4"/>
  <c r="L2526" i="4"/>
  <c r="M2526" i="4"/>
  <c r="N2526" i="4"/>
  <c r="O2526" i="4"/>
  <c r="P2526" i="4"/>
  <c r="Q2526" i="4"/>
  <c r="R2526" i="4"/>
  <c r="S2526" i="4"/>
  <c r="T2526" i="4"/>
  <c r="B2525" i="4"/>
  <c r="D2525" i="4" s="1"/>
  <c r="C2525" i="4"/>
  <c r="J2525" i="4"/>
  <c r="K2525" i="4"/>
  <c r="L2525" i="4"/>
  <c r="M2525" i="4"/>
  <c r="N2525" i="4"/>
  <c r="O2525" i="4"/>
  <c r="P2525" i="4"/>
  <c r="Q2525" i="4"/>
  <c r="R2525" i="4"/>
  <c r="S2525" i="4"/>
  <c r="T2525" i="4"/>
  <c r="B2524" i="4"/>
  <c r="D2524" i="4" s="1"/>
  <c r="C2524" i="4"/>
  <c r="J2524" i="4"/>
  <c r="K2524" i="4"/>
  <c r="L2524" i="4"/>
  <c r="M2524" i="4"/>
  <c r="N2524" i="4"/>
  <c r="O2524" i="4"/>
  <c r="P2524" i="4"/>
  <c r="Q2524" i="4"/>
  <c r="R2524" i="4"/>
  <c r="S2524" i="4"/>
  <c r="T2524" i="4"/>
  <c r="B2523" i="4"/>
  <c r="D2523" i="4" s="1"/>
  <c r="C2523" i="4"/>
  <c r="J2523" i="4"/>
  <c r="K2523" i="4"/>
  <c r="L2523" i="4"/>
  <c r="M2523" i="4"/>
  <c r="N2523" i="4"/>
  <c r="O2523" i="4"/>
  <c r="P2523" i="4"/>
  <c r="Q2523" i="4"/>
  <c r="R2523" i="4"/>
  <c r="S2523" i="4"/>
  <c r="T2523" i="4"/>
  <c r="B2522" i="4"/>
  <c r="D2522" i="4" s="1"/>
  <c r="C2522" i="4"/>
  <c r="J2522" i="4"/>
  <c r="K2522" i="4"/>
  <c r="L2522" i="4"/>
  <c r="M2522" i="4"/>
  <c r="N2522" i="4"/>
  <c r="O2522" i="4"/>
  <c r="P2522" i="4"/>
  <c r="Q2522" i="4"/>
  <c r="R2522" i="4"/>
  <c r="S2522" i="4"/>
  <c r="T2522" i="4"/>
  <c r="B2521" i="4"/>
  <c r="D2521" i="4" s="1"/>
  <c r="C2521" i="4"/>
  <c r="J2521" i="4"/>
  <c r="K2521" i="4"/>
  <c r="L2521" i="4"/>
  <c r="M2521" i="4"/>
  <c r="N2521" i="4"/>
  <c r="O2521" i="4"/>
  <c r="P2521" i="4"/>
  <c r="Q2521" i="4"/>
  <c r="R2521" i="4"/>
  <c r="S2521" i="4"/>
  <c r="T2521" i="4"/>
  <c r="B2520" i="4"/>
  <c r="D2520" i="4" s="1"/>
  <c r="C2520" i="4"/>
  <c r="J2520" i="4"/>
  <c r="K2520" i="4"/>
  <c r="L2520" i="4"/>
  <c r="M2520" i="4"/>
  <c r="N2520" i="4"/>
  <c r="O2520" i="4"/>
  <c r="P2520" i="4"/>
  <c r="Q2520" i="4"/>
  <c r="R2520" i="4"/>
  <c r="S2520" i="4"/>
  <c r="T2520" i="4"/>
  <c r="B2519" i="4"/>
  <c r="D2519" i="4" s="1"/>
  <c r="C2519" i="4"/>
  <c r="J2519" i="4"/>
  <c r="K2519" i="4"/>
  <c r="L2519" i="4"/>
  <c r="M2519" i="4"/>
  <c r="N2519" i="4"/>
  <c r="O2519" i="4"/>
  <c r="P2519" i="4"/>
  <c r="Q2519" i="4"/>
  <c r="R2519" i="4"/>
  <c r="S2519" i="4"/>
  <c r="T2519" i="4"/>
  <c r="B2518" i="4"/>
  <c r="D2518" i="4" s="1"/>
  <c r="C2518" i="4"/>
  <c r="J2518" i="4"/>
  <c r="K2518" i="4"/>
  <c r="L2518" i="4"/>
  <c r="M2518" i="4"/>
  <c r="N2518" i="4"/>
  <c r="O2518" i="4"/>
  <c r="P2518" i="4"/>
  <c r="Q2518" i="4"/>
  <c r="R2518" i="4"/>
  <c r="S2518" i="4"/>
  <c r="T2518" i="4"/>
  <c r="B2517" i="4"/>
  <c r="D2517" i="4" s="1"/>
  <c r="C2517" i="4"/>
  <c r="J2517" i="4"/>
  <c r="K2517" i="4"/>
  <c r="L2517" i="4"/>
  <c r="M2517" i="4"/>
  <c r="N2517" i="4"/>
  <c r="O2517" i="4"/>
  <c r="P2517" i="4"/>
  <c r="Q2517" i="4"/>
  <c r="R2517" i="4"/>
  <c r="S2517" i="4"/>
  <c r="T2517" i="4"/>
  <c r="B2516" i="4"/>
  <c r="D2516" i="4" s="1"/>
  <c r="C2516" i="4"/>
  <c r="J2516" i="4"/>
  <c r="K2516" i="4"/>
  <c r="L2516" i="4"/>
  <c r="M2516" i="4"/>
  <c r="N2516" i="4"/>
  <c r="O2516" i="4"/>
  <c r="P2516" i="4"/>
  <c r="Q2516" i="4"/>
  <c r="R2516" i="4"/>
  <c r="S2516" i="4"/>
  <c r="T2516" i="4"/>
  <c r="B2515" i="4"/>
  <c r="D2515" i="4" s="1"/>
  <c r="C2515" i="4"/>
  <c r="J2515" i="4"/>
  <c r="K2515" i="4"/>
  <c r="L2515" i="4"/>
  <c r="M2515" i="4"/>
  <c r="N2515" i="4"/>
  <c r="O2515" i="4"/>
  <c r="P2515" i="4"/>
  <c r="Q2515" i="4"/>
  <c r="R2515" i="4"/>
  <c r="S2515" i="4"/>
  <c r="T2515" i="4"/>
  <c r="B2514" i="4"/>
  <c r="D2514" i="4" s="1"/>
  <c r="C2514" i="4"/>
  <c r="J2514" i="4"/>
  <c r="K2514" i="4"/>
  <c r="L2514" i="4"/>
  <c r="M2514" i="4"/>
  <c r="N2514" i="4"/>
  <c r="O2514" i="4"/>
  <c r="P2514" i="4"/>
  <c r="Q2514" i="4"/>
  <c r="R2514" i="4"/>
  <c r="S2514" i="4"/>
  <c r="T2514" i="4"/>
  <c r="B2513" i="4"/>
  <c r="D2513" i="4" s="1"/>
  <c r="C2513" i="4"/>
  <c r="J2513" i="4"/>
  <c r="K2513" i="4"/>
  <c r="L2513" i="4"/>
  <c r="M2513" i="4"/>
  <c r="N2513" i="4"/>
  <c r="O2513" i="4"/>
  <c r="P2513" i="4"/>
  <c r="Q2513" i="4"/>
  <c r="R2513" i="4"/>
  <c r="S2513" i="4"/>
  <c r="T2513" i="4"/>
  <c r="B2512" i="4"/>
  <c r="D2512" i="4" s="1"/>
  <c r="C2512" i="4"/>
  <c r="J2512" i="4"/>
  <c r="K2512" i="4"/>
  <c r="L2512" i="4"/>
  <c r="M2512" i="4"/>
  <c r="N2512" i="4"/>
  <c r="O2512" i="4"/>
  <c r="P2512" i="4"/>
  <c r="Q2512" i="4"/>
  <c r="R2512" i="4"/>
  <c r="S2512" i="4"/>
  <c r="T2512" i="4"/>
  <c r="B2511" i="4"/>
  <c r="D2511" i="4" s="1"/>
  <c r="C2511" i="4"/>
  <c r="J2511" i="4"/>
  <c r="K2511" i="4"/>
  <c r="L2511" i="4"/>
  <c r="M2511" i="4"/>
  <c r="N2511" i="4"/>
  <c r="O2511" i="4"/>
  <c r="P2511" i="4"/>
  <c r="Q2511" i="4"/>
  <c r="R2511" i="4"/>
  <c r="S2511" i="4"/>
  <c r="T2511" i="4"/>
  <c r="B2510" i="4"/>
  <c r="D2510" i="4" s="1"/>
  <c r="C2510" i="4"/>
  <c r="J2510" i="4"/>
  <c r="K2510" i="4"/>
  <c r="L2510" i="4"/>
  <c r="M2510" i="4"/>
  <c r="N2510" i="4"/>
  <c r="O2510" i="4"/>
  <c r="P2510" i="4"/>
  <c r="Q2510" i="4"/>
  <c r="R2510" i="4"/>
  <c r="S2510" i="4"/>
  <c r="T2510" i="4"/>
  <c r="B2509" i="4"/>
  <c r="D2509" i="4" s="1"/>
  <c r="C2509" i="4"/>
  <c r="J2509" i="4"/>
  <c r="K2509" i="4"/>
  <c r="L2509" i="4"/>
  <c r="M2509" i="4"/>
  <c r="N2509" i="4"/>
  <c r="O2509" i="4"/>
  <c r="P2509" i="4"/>
  <c r="Q2509" i="4"/>
  <c r="R2509" i="4"/>
  <c r="S2509" i="4"/>
  <c r="T2509" i="4"/>
  <c r="B2508" i="4"/>
  <c r="D2508" i="4" s="1"/>
  <c r="C2508" i="4"/>
  <c r="J2508" i="4"/>
  <c r="K2508" i="4"/>
  <c r="L2508" i="4"/>
  <c r="M2508" i="4"/>
  <c r="N2508" i="4"/>
  <c r="O2508" i="4"/>
  <c r="P2508" i="4"/>
  <c r="Q2508" i="4"/>
  <c r="R2508" i="4"/>
  <c r="S2508" i="4"/>
  <c r="T2508" i="4"/>
  <c r="B2507" i="4"/>
  <c r="D2507" i="4" s="1"/>
  <c r="C2507" i="4"/>
  <c r="J2507" i="4"/>
  <c r="K2507" i="4"/>
  <c r="L2507" i="4"/>
  <c r="M2507" i="4"/>
  <c r="N2507" i="4"/>
  <c r="O2507" i="4"/>
  <c r="P2507" i="4"/>
  <c r="Q2507" i="4"/>
  <c r="R2507" i="4"/>
  <c r="S2507" i="4"/>
  <c r="T2507" i="4"/>
  <c r="B2506" i="4"/>
  <c r="D2506" i="4" s="1"/>
  <c r="C2506" i="4"/>
  <c r="J2506" i="4"/>
  <c r="K2506" i="4"/>
  <c r="L2506" i="4"/>
  <c r="M2506" i="4"/>
  <c r="N2506" i="4"/>
  <c r="O2506" i="4"/>
  <c r="P2506" i="4"/>
  <c r="Q2506" i="4"/>
  <c r="R2506" i="4"/>
  <c r="S2506" i="4"/>
  <c r="T2506" i="4"/>
  <c r="B2505" i="4"/>
  <c r="D2505" i="4" s="1"/>
  <c r="C2505" i="4"/>
  <c r="J2505" i="4"/>
  <c r="K2505" i="4"/>
  <c r="L2505" i="4"/>
  <c r="M2505" i="4"/>
  <c r="N2505" i="4"/>
  <c r="O2505" i="4"/>
  <c r="P2505" i="4"/>
  <c r="Q2505" i="4"/>
  <c r="R2505" i="4"/>
  <c r="S2505" i="4"/>
  <c r="T2505" i="4"/>
  <c r="B2504" i="4"/>
  <c r="D2504" i="4" s="1"/>
  <c r="C2504" i="4"/>
  <c r="J2504" i="4"/>
  <c r="K2504" i="4"/>
  <c r="L2504" i="4"/>
  <c r="M2504" i="4"/>
  <c r="N2504" i="4"/>
  <c r="O2504" i="4"/>
  <c r="P2504" i="4"/>
  <c r="Q2504" i="4"/>
  <c r="R2504" i="4"/>
  <c r="S2504" i="4"/>
  <c r="T2504" i="4"/>
  <c r="B2503" i="4"/>
  <c r="D2503" i="4" s="1"/>
  <c r="C2503" i="4"/>
  <c r="J2503" i="4"/>
  <c r="K2503" i="4"/>
  <c r="L2503" i="4"/>
  <c r="M2503" i="4"/>
  <c r="N2503" i="4"/>
  <c r="O2503" i="4"/>
  <c r="P2503" i="4"/>
  <c r="Q2503" i="4"/>
  <c r="R2503" i="4"/>
  <c r="S2503" i="4"/>
  <c r="T2503" i="4"/>
  <c r="B2502" i="4"/>
  <c r="D2502" i="4" s="1"/>
  <c r="C2502" i="4"/>
  <c r="J2502" i="4"/>
  <c r="K2502" i="4"/>
  <c r="L2502" i="4"/>
  <c r="M2502" i="4"/>
  <c r="N2502" i="4"/>
  <c r="O2502" i="4"/>
  <c r="P2502" i="4"/>
  <c r="Q2502" i="4"/>
  <c r="R2502" i="4"/>
  <c r="S2502" i="4"/>
  <c r="T2502" i="4"/>
  <c r="B2501" i="4"/>
  <c r="D2501" i="4" s="1"/>
  <c r="C2501" i="4"/>
  <c r="J2501" i="4"/>
  <c r="K2501" i="4"/>
  <c r="L2501" i="4"/>
  <c r="M2501" i="4"/>
  <c r="N2501" i="4"/>
  <c r="O2501" i="4"/>
  <c r="P2501" i="4"/>
  <c r="Q2501" i="4"/>
  <c r="R2501" i="4"/>
  <c r="S2501" i="4"/>
  <c r="T2501" i="4"/>
  <c r="B2500" i="4"/>
  <c r="D2500" i="4" s="1"/>
  <c r="C2500" i="4"/>
  <c r="J2500" i="4"/>
  <c r="K2500" i="4"/>
  <c r="L2500" i="4"/>
  <c r="M2500" i="4"/>
  <c r="N2500" i="4"/>
  <c r="O2500" i="4"/>
  <c r="P2500" i="4"/>
  <c r="Q2500" i="4"/>
  <c r="R2500" i="4"/>
  <c r="S2500" i="4"/>
  <c r="T2500" i="4"/>
  <c r="B2499" i="4"/>
  <c r="D2499" i="4" s="1"/>
  <c r="C2499" i="4"/>
  <c r="J2499" i="4"/>
  <c r="K2499" i="4"/>
  <c r="L2499" i="4"/>
  <c r="M2499" i="4"/>
  <c r="N2499" i="4"/>
  <c r="O2499" i="4"/>
  <c r="P2499" i="4"/>
  <c r="Q2499" i="4"/>
  <c r="R2499" i="4"/>
  <c r="S2499" i="4"/>
  <c r="T2499" i="4"/>
  <c r="B2498" i="4"/>
  <c r="D2498" i="4" s="1"/>
  <c r="C2498" i="4"/>
  <c r="J2498" i="4"/>
  <c r="K2498" i="4"/>
  <c r="L2498" i="4"/>
  <c r="M2498" i="4"/>
  <c r="N2498" i="4"/>
  <c r="O2498" i="4"/>
  <c r="P2498" i="4"/>
  <c r="Q2498" i="4"/>
  <c r="R2498" i="4"/>
  <c r="S2498" i="4"/>
  <c r="T2498" i="4"/>
  <c r="B2497" i="4"/>
  <c r="D2497" i="4" s="1"/>
  <c r="C2497" i="4"/>
  <c r="J2497" i="4"/>
  <c r="K2497" i="4"/>
  <c r="L2497" i="4"/>
  <c r="M2497" i="4"/>
  <c r="N2497" i="4"/>
  <c r="O2497" i="4"/>
  <c r="P2497" i="4"/>
  <c r="Q2497" i="4"/>
  <c r="R2497" i="4"/>
  <c r="S2497" i="4"/>
  <c r="T2497" i="4"/>
  <c r="B2496" i="4"/>
  <c r="D2496" i="4" s="1"/>
  <c r="C2496" i="4"/>
  <c r="J2496" i="4"/>
  <c r="K2496" i="4"/>
  <c r="L2496" i="4"/>
  <c r="M2496" i="4"/>
  <c r="N2496" i="4"/>
  <c r="O2496" i="4"/>
  <c r="P2496" i="4"/>
  <c r="Q2496" i="4"/>
  <c r="R2496" i="4"/>
  <c r="S2496" i="4"/>
  <c r="T2496" i="4"/>
  <c r="B2495" i="4"/>
  <c r="D2495" i="4" s="1"/>
  <c r="C2495" i="4"/>
  <c r="J2495" i="4"/>
  <c r="K2495" i="4"/>
  <c r="L2495" i="4"/>
  <c r="M2495" i="4"/>
  <c r="N2495" i="4"/>
  <c r="O2495" i="4"/>
  <c r="P2495" i="4"/>
  <c r="Q2495" i="4"/>
  <c r="R2495" i="4"/>
  <c r="S2495" i="4"/>
  <c r="T2495" i="4"/>
  <c r="B2494" i="4"/>
  <c r="D2494" i="4" s="1"/>
  <c r="C2494" i="4"/>
  <c r="J2494" i="4"/>
  <c r="K2494" i="4"/>
  <c r="L2494" i="4"/>
  <c r="M2494" i="4"/>
  <c r="N2494" i="4"/>
  <c r="O2494" i="4"/>
  <c r="P2494" i="4"/>
  <c r="Q2494" i="4"/>
  <c r="R2494" i="4"/>
  <c r="S2494" i="4"/>
  <c r="T2494" i="4"/>
  <c r="B2493" i="4"/>
  <c r="D2493" i="4" s="1"/>
  <c r="C2493" i="4"/>
  <c r="J2493" i="4"/>
  <c r="K2493" i="4"/>
  <c r="L2493" i="4"/>
  <c r="M2493" i="4"/>
  <c r="N2493" i="4"/>
  <c r="O2493" i="4"/>
  <c r="P2493" i="4"/>
  <c r="Q2493" i="4"/>
  <c r="R2493" i="4"/>
  <c r="S2493" i="4"/>
  <c r="T2493" i="4"/>
  <c r="B2492" i="4"/>
  <c r="D2492" i="4" s="1"/>
  <c r="C2492" i="4"/>
  <c r="J2492" i="4"/>
  <c r="K2492" i="4"/>
  <c r="L2492" i="4"/>
  <c r="M2492" i="4"/>
  <c r="N2492" i="4"/>
  <c r="O2492" i="4"/>
  <c r="P2492" i="4"/>
  <c r="Q2492" i="4"/>
  <c r="R2492" i="4"/>
  <c r="S2492" i="4"/>
  <c r="T2492" i="4"/>
  <c r="B2491" i="4"/>
  <c r="D2491" i="4" s="1"/>
  <c r="C2491" i="4"/>
  <c r="J2491" i="4"/>
  <c r="K2491" i="4"/>
  <c r="L2491" i="4"/>
  <c r="M2491" i="4"/>
  <c r="N2491" i="4"/>
  <c r="O2491" i="4"/>
  <c r="P2491" i="4"/>
  <c r="Q2491" i="4"/>
  <c r="R2491" i="4"/>
  <c r="S2491" i="4"/>
  <c r="T2491" i="4"/>
  <c r="B2490" i="4"/>
  <c r="D2490" i="4" s="1"/>
  <c r="C2490" i="4"/>
  <c r="J2490" i="4"/>
  <c r="K2490" i="4"/>
  <c r="L2490" i="4"/>
  <c r="M2490" i="4"/>
  <c r="N2490" i="4"/>
  <c r="O2490" i="4"/>
  <c r="P2490" i="4"/>
  <c r="Q2490" i="4"/>
  <c r="R2490" i="4"/>
  <c r="S2490" i="4"/>
  <c r="T2490" i="4"/>
  <c r="B2489" i="4"/>
  <c r="D2489" i="4" s="1"/>
  <c r="C2489" i="4"/>
  <c r="J2489" i="4"/>
  <c r="K2489" i="4"/>
  <c r="L2489" i="4"/>
  <c r="M2489" i="4"/>
  <c r="N2489" i="4"/>
  <c r="O2489" i="4"/>
  <c r="P2489" i="4"/>
  <c r="Q2489" i="4"/>
  <c r="R2489" i="4"/>
  <c r="S2489" i="4"/>
  <c r="T2489" i="4"/>
  <c r="B2488" i="4"/>
  <c r="D2488" i="4" s="1"/>
  <c r="C2488" i="4"/>
  <c r="J2488" i="4"/>
  <c r="K2488" i="4"/>
  <c r="L2488" i="4"/>
  <c r="M2488" i="4"/>
  <c r="N2488" i="4"/>
  <c r="O2488" i="4"/>
  <c r="P2488" i="4"/>
  <c r="Q2488" i="4"/>
  <c r="R2488" i="4"/>
  <c r="S2488" i="4"/>
  <c r="T2488" i="4"/>
  <c r="B2487" i="4"/>
  <c r="D2487" i="4" s="1"/>
  <c r="C2487" i="4"/>
  <c r="J2487" i="4"/>
  <c r="K2487" i="4"/>
  <c r="L2487" i="4"/>
  <c r="M2487" i="4"/>
  <c r="N2487" i="4"/>
  <c r="O2487" i="4"/>
  <c r="P2487" i="4"/>
  <c r="Q2487" i="4"/>
  <c r="R2487" i="4"/>
  <c r="S2487" i="4"/>
  <c r="T2487" i="4"/>
  <c r="B2486" i="4"/>
  <c r="D2486" i="4" s="1"/>
  <c r="C2486" i="4"/>
  <c r="J2486" i="4"/>
  <c r="K2486" i="4"/>
  <c r="L2486" i="4"/>
  <c r="M2486" i="4"/>
  <c r="N2486" i="4"/>
  <c r="O2486" i="4"/>
  <c r="P2486" i="4"/>
  <c r="Q2486" i="4"/>
  <c r="R2486" i="4"/>
  <c r="S2486" i="4"/>
  <c r="T2486" i="4"/>
  <c r="B2485" i="4"/>
  <c r="D2485" i="4" s="1"/>
  <c r="C2485" i="4"/>
  <c r="J2485" i="4"/>
  <c r="K2485" i="4"/>
  <c r="L2485" i="4"/>
  <c r="M2485" i="4"/>
  <c r="N2485" i="4"/>
  <c r="O2485" i="4"/>
  <c r="P2485" i="4"/>
  <c r="Q2485" i="4"/>
  <c r="R2485" i="4"/>
  <c r="S2485" i="4"/>
  <c r="T2485" i="4"/>
  <c r="B2484" i="4"/>
  <c r="D2484" i="4" s="1"/>
  <c r="C2484" i="4"/>
  <c r="J2484" i="4"/>
  <c r="K2484" i="4"/>
  <c r="L2484" i="4"/>
  <c r="M2484" i="4"/>
  <c r="N2484" i="4"/>
  <c r="O2484" i="4"/>
  <c r="P2484" i="4"/>
  <c r="Q2484" i="4"/>
  <c r="R2484" i="4"/>
  <c r="S2484" i="4"/>
  <c r="T2484" i="4"/>
  <c r="B2483" i="4"/>
  <c r="D2483" i="4" s="1"/>
  <c r="C2483" i="4"/>
  <c r="J2483" i="4"/>
  <c r="K2483" i="4"/>
  <c r="L2483" i="4"/>
  <c r="M2483" i="4"/>
  <c r="N2483" i="4"/>
  <c r="O2483" i="4"/>
  <c r="P2483" i="4"/>
  <c r="Q2483" i="4"/>
  <c r="R2483" i="4"/>
  <c r="S2483" i="4"/>
  <c r="T2483" i="4"/>
  <c r="B2482" i="4"/>
  <c r="D2482" i="4" s="1"/>
  <c r="C2482" i="4"/>
  <c r="J2482" i="4"/>
  <c r="K2482" i="4"/>
  <c r="L2482" i="4"/>
  <c r="M2482" i="4"/>
  <c r="N2482" i="4"/>
  <c r="O2482" i="4"/>
  <c r="P2482" i="4"/>
  <c r="Q2482" i="4"/>
  <c r="R2482" i="4"/>
  <c r="S2482" i="4"/>
  <c r="T2482" i="4"/>
  <c r="B2481" i="4"/>
  <c r="D2481" i="4" s="1"/>
  <c r="C2481" i="4"/>
  <c r="J2481" i="4"/>
  <c r="K2481" i="4"/>
  <c r="L2481" i="4"/>
  <c r="M2481" i="4"/>
  <c r="N2481" i="4"/>
  <c r="O2481" i="4"/>
  <c r="P2481" i="4"/>
  <c r="Q2481" i="4"/>
  <c r="R2481" i="4"/>
  <c r="S2481" i="4"/>
  <c r="T2481" i="4"/>
  <c r="B2480" i="4"/>
  <c r="D2480" i="4" s="1"/>
  <c r="C2480" i="4"/>
  <c r="J2480" i="4"/>
  <c r="K2480" i="4"/>
  <c r="L2480" i="4"/>
  <c r="M2480" i="4"/>
  <c r="N2480" i="4"/>
  <c r="O2480" i="4"/>
  <c r="P2480" i="4"/>
  <c r="Q2480" i="4"/>
  <c r="R2480" i="4"/>
  <c r="S2480" i="4"/>
  <c r="T2480" i="4"/>
  <c r="B2479" i="4"/>
  <c r="D2479" i="4" s="1"/>
  <c r="C2479" i="4"/>
  <c r="J2479" i="4"/>
  <c r="K2479" i="4"/>
  <c r="L2479" i="4"/>
  <c r="M2479" i="4"/>
  <c r="N2479" i="4"/>
  <c r="O2479" i="4"/>
  <c r="P2479" i="4"/>
  <c r="Q2479" i="4"/>
  <c r="R2479" i="4"/>
  <c r="S2479" i="4"/>
  <c r="T2479" i="4"/>
  <c r="B2478" i="4"/>
  <c r="D2478" i="4" s="1"/>
  <c r="C2478" i="4"/>
  <c r="J2478" i="4"/>
  <c r="K2478" i="4"/>
  <c r="L2478" i="4"/>
  <c r="M2478" i="4"/>
  <c r="N2478" i="4"/>
  <c r="O2478" i="4"/>
  <c r="P2478" i="4"/>
  <c r="Q2478" i="4"/>
  <c r="R2478" i="4"/>
  <c r="S2478" i="4"/>
  <c r="T2478" i="4"/>
  <c r="B2477" i="4"/>
  <c r="D2477" i="4" s="1"/>
  <c r="C2477" i="4"/>
  <c r="J2477" i="4"/>
  <c r="K2477" i="4"/>
  <c r="L2477" i="4"/>
  <c r="M2477" i="4"/>
  <c r="N2477" i="4"/>
  <c r="O2477" i="4"/>
  <c r="P2477" i="4"/>
  <c r="Q2477" i="4"/>
  <c r="R2477" i="4"/>
  <c r="S2477" i="4"/>
  <c r="T2477" i="4"/>
  <c r="B2476" i="4"/>
  <c r="D2476" i="4" s="1"/>
  <c r="C2476" i="4"/>
  <c r="J2476" i="4"/>
  <c r="K2476" i="4"/>
  <c r="L2476" i="4"/>
  <c r="M2476" i="4"/>
  <c r="N2476" i="4"/>
  <c r="O2476" i="4"/>
  <c r="P2476" i="4"/>
  <c r="Q2476" i="4"/>
  <c r="R2476" i="4"/>
  <c r="S2476" i="4"/>
  <c r="T2476" i="4"/>
  <c r="B2475" i="4"/>
  <c r="D2475" i="4" s="1"/>
  <c r="C2475" i="4"/>
  <c r="J2475" i="4"/>
  <c r="K2475" i="4"/>
  <c r="L2475" i="4"/>
  <c r="M2475" i="4"/>
  <c r="N2475" i="4"/>
  <c r="O2475" i="4"/>
  <c r="P2475" i="4"/>
  <c r="Q2475" i="4"/>
  <c r="R2475" i="4"/>
  <c r="S2475" i="4"/>
  <c r="T2475" i="4"/>
  <c r="B2474" i="4"/>
  <c r="D2474" i="4" s="1"/>
  <c r="C2474" i="4"/>
  <c r="J2474" i="4"/>
  <c r="K2474" i="4"/>
  <c r="L2474" i="4"/>
  <c r="M2474" i="4"/>
  <c r="N2474" i="4"/>
  <c r="O2474" i="4"/>
  <c r="P2474" i="4"/>
  <c r="Q2474" i="4"/>
  <c r="R2474" i="4"/>
  <c r="S2474" i="4"/>
  <c r="T2474" i="4"/>
  <c r="B2473" i="4"/>
  <c r="D2473" i="4" s="1"/>
  <c r="C2473" i="4"/>
  <c r="J2473" i="4"/>
  <c r="K2473" i="4"/>
  <c r="L2473" i="4"/>
  <c r="M2473" i="4"/>
  <c r="N2473" i="4"/>
  <c r="O2473" i="4"/>
  <c r="P2473" i="4"/>
  <c r="Q2473" i="4"/>
  <c r="R2473" i="4"/>
  <c r="S2473" i="4"/>
  <c r="T2473" i="4"/>
  <c r="B2472" i="4"/>
  <c r="D2472" i="4" s="1"/>
  <c r="C2472" i="4"/>
  <c r="J2472" i="4"/>
  <c r="K2472" i="4"/>
  <c r="L2472" i="4"/>
  <c r="M2472" i="4"/>
  <c r="N2472" i="4"/>
  <c r="O2472" i="4"/>
  <c r="P2472" i="4"/>
  <c r="Q2472" i="4"/>
  <c r="R2472" i="4"/>
  <c r="S2472" i="4"/>
  <c r="T2472" i="4"/>
  <c r="B2471" i="4"/>
  <c r="D2471" i="4" s="1"/>
  <c r="C2471" i="4"/>
  <c r="J2471" i="4"/>
  <c r="K2471" i="4"/>
  <c r="L2471" i="4"/>
  <c r="M2471" i="4"/>
  <c r="N2471" i="4"/>
  <c r="O2471" i="4"/>
  <c r="P2471" i="4"/>
  <c r="Q2471" i="4"/>
  <c r="R2471" i="4"/>
  <c r="S2471" i="4"/>
  <c r="T2471" i="4"/>
  <c r="B2470" i="4"/>
  <c r="D2470" i="4" s="1"/>
  <c r="C2470" i="4"/>
  <c r="J2470" i="4"/>
  <c r="K2470" i="4"/>
  <c r="L2470" i="4"/>
  <c r="M2470" i="4"/>
  <c r="N2470" i="4"/>
  <c r="O2470" i="4"/>
  <c r="P2470" i="4"/>
  <c r="Q2470" i="4"/>
  <c r="R2470" i="4"/>
  <c r="S2470" i="4"/>
  <c r="T2470" i="4"/>
  <c r="B2469" i="4"/>
  <c r="D2469" i="4" s="1"/>
  <c r="C2469" i="4"/>
  <c r="J2469" i="4"/>
  <c r="K2469" i="4"/>
  <c r="L2469" i="4"/>
  <c r="M2469" i="4"/>
  <c r="N2469" i="4"/>
  <c r="O2469" i="4"/>
  <c r="P2469" i="4"/>
  <c r="Q2469" i="4"/>
  <c r="R2469" i="4"/>
  <c r="S2469" i="4"/>
  <c r="T2469" i="4"/>
  <c r="B2468" i="4"/>
  <c r="D2468" i="4" s="1"/>
  <c r="C2468" i="4"/>
  <c r="J2468" i="4"/>
  <c r="K2468" i="4"/>
  <c r="L2468" i="4"/>
  <c r="M2468" i="4"/>
  <c r="N2468" i="4"/>
  <c r="O2468" i="4"/>
  <c r="P2468" i="4"/>
  <c r="Q2468" i="4"/>
  <c r="R2468" i="4"/>
  <c r="S2468" i="4"/>
  <c r="T2468" i="4"/>
  <c r="B2467" i="4"/>
  <c r="D2467" i="4" s="1"/>
  <c r="C2467" i="4"/>
  <c r="J2467" i="4"/>
  <c r="K2467" i="4"/>
  <c r="L2467" i="4"/>
  <c r="M2467" i="4"/>
  <c r="N2467" i="4"/>
  <c r="O2467" i="4"/>
  <c r="P2467" i="4"/>
  <c r="Q2467" i="4"/>
  <c r="R2467" i="4"/>
  <c r="S2467" i="4"/>
  <c r="T2467" i="4"/>
  <c r="B2466" i="4"/>
  <c r="D2466" i="4" s="1"/>
  <c r="C2466" i="4"/>
  <c r="J2466" i="4"/>
  <c r="K2466" i="4"/>
  <c r="L2466" i="4"/>
  <c r="M2466" i="4"/>
  <c r="N2466" i="4"/>
  <c r="O2466" i="4"/>
  <c r="P2466" i="4"/>
  <c r="Q2466" i="4"/>
  <c r="R2466" i="4"/>
  <c r="S2466" i="4"/>
  <c r="T2466" i="4"/>
  <c r="B2465" i="4"/>
  <c r="D2465" i="4" s="1"/>
  <c r="C2465" i="4"/>
  <c r="J2465" i="4"/>
  <c r="K2465" i="4"/>
  <c r="L2465" i="4"/>
  <c r="M2465" i="4"/>
  <c r="N2465" i="4"/>
  <c r="O2465" i="4"/>
  <c r="P2465" i="4"/>
  <c r="Q2465" i="4"/>
  <c r="R2465" i="4"/>
  <c r="S2465" i="4"/>
  <c r="T2465" i="4"/>
  <c r="B2464" i="4"/>
  <c r="D2464" i="4" s="1"/>
  <c r="C2464" i="4"/>
  <c r="J2464" i="4"/>
  <c r="K2464" i="4"/>
  <c r="L2464" i="4"/>
  <c r="M2464" i="4"/>
  <c r="N2464" i="4"/>
  <c r="O2464" i="4"/>
  <c r="P2464" i="4"/>
  <c r="Q2464" i="4"/>
  <c r="R2464" i="4"/>
  <c r="S2464" i="4"/>
  <c r="T2464" i="4"/>
  <c r="B2463" i="4"/>
  <c r="D2463" i="4" s="1"/>
  <c r="C2463" i="4"/>
  <c r="J2463" i="4"/>
  <c r="K2463" i="4"/>
  <c r="L2463" i="4"/>
  <c r="M2463" i="4"/>
  <c r="N2463" i="4"/>
  <c r="O2463" i="4"/>
  <c r="P2463" i="4"/>
  <c r="Q2463" i="4"/>
  <c r="R2463" i="4"/>
  <c r="S2463" i="4"/>
  <c r="T2463" i="4"/>
  <c r="B2462" i="4"/>
  <c r="D2462" i="4" s="1"/>
  <c r="C2462" i="4"/>
  <c r="J2462" i="4"/>
  <c r="K2462" i="4"/>
  <c r="L2462" i="4"/>
  <c r="M2462" i="4"/>
  <c r="N2462" i="4"/>
  <c r="O2462" i="4"/>
  <c r="P2462" i="4"/>
  <c r="Q2462" i="4"/>
  <c r="R2462" i="4"/>
  <c r="S2462" i="4"/>
  <c r="T2462" i="4"/>
  <c r="B2461" i="4"/>
  <c r="D2461" i="4" s="1"/>
  <c r="C2461" i="4"/>
  <c r="J2461" i="4"/>
  <c r="K2461" i="4"/>
  <c r="L2461" i="4"/>
  <c r="M2461" i="4"/>
  <c r="N2461" i="4"/>
  <c r="O2461" i="4"/>
  <c r="P2461" i="4"/>
  <c r="Q2461" i="4"/>
  <c r="R2461" i="4"/>
  <c r="S2461" i="4"/>
  <c r="T2461" i="4"/>
  <c r="B2460" i="4"/>
  <c r="D2460" i="4" s="1"/>
  <c r="C2460" i="4"/>
  <c r="J2460" i="4"/>
  <c r="K2460" i="4"/>
  <c r="L2460" i="4"/>
  <c r="M2460" i="4"/>
  <c r="N2460" i="4"/>
  <c r="O2460" i="4"/>
  <c r="P2460" i="4"/>
  <c r="Q2460" i="4"/>
  <c r="R2460" i="4"/>
  <c r="S2460" i="4"/>
  <c r="T2460" i="4"/>
  <c r="B2459" i="4"/>
  <c r="D2459" i="4" s="1"/>
  <c r="C2459" i="4"/>
  <c r="J2459" i="4"/>
  <c r="K2459" i="4"/>
  <c r="L2459" i="4"/>
  <c r="M2459" i="4"/>
  <c r="N2459" i="4"/>
  <c r="O2459" i="4"/>
  <c r="P2459" i="4"/>
  <c r="Q2459" i="4"/>
  <c r="R2459" i="4"/>
  <c r="S2459" i="4"/>
  <c r="T2459" i="4"/>
  <c r="B2458" i="4"/>
  <c r="D2458" i="4" s="1"/>
  <c r="C2458" i="4"/>
  <c r="J2458" i="4"/>
  <c r="K2458" i="4"/>
  <c r="L2458" i="4"/>
  <c r="M2458" i="4"/>
  <c r="N2458" i="4"/>
  <c r="O2458" i="4"/>
  <c r="P2458" i="4"/>
  <c r="Q2458" i="4"/>
  <c r="R2458" i="4"/>
  <c r="S2458" i="4"/>
  <c r="T2458" i="4"/>
  <c r="B2457" i="4"/>
  <c r="D2457" i="4" s="1"/>
  <c r="C2457" i="4"/>
  <c r="J2457" i="4"/>
  <c r="K2457" i="4"/>
  <c r="L2457" i="4"/>
  <c r="M2457" i="4"/>
  <c r="N2457" i="4"/>
  <c r="O2457" i="4"/>
  <c r="P2457" i="4"/>
  <c r="Q2457" i="4"/>
  <c r="R2457" i="4"/>
  <c r="S2457" i="4"/>
  <c r="T2457" i="4"/>
  <c r="B2456" i="4"/>
  <c r="D2456" i="4" s="1"/>
  <c r="C2456" i="4"/>
  <c r="J2456" i="4"/>
  <c r="K2456" i="4"/>
  <c r="L2456" i="4"/>
  <c r="M2456" i="4"/>
  <c r="N2456" i="4"/>
  <c r="O2456" i="4"/>
  <c r="P2456" i="4"/>
  <c r="Q2456" i="4"/>
  <c r="R2456" i="4"/>
  <c r="S2456" i="4"/>
  <c r="T2456" i="4"/>
  <c r="B2455" i="4"/>
  <c r="D2455" i="4" s="1"/>
  <c r="C2455" i="4"/>
  <c r="J2455" i="4"/>
  <c r="K2455" i="4"/>
  <c r="L2455" i="4"/>
  <c r="M2455" i="4"/>
  <c r="N2455" i="4"/>
  <c r="O2455" i="4"/>
  <c r="P2455" i="4"/>
  <c r="Q2455" i="4"/>
  <c r="R2455" i="4"/>
  <c r="S2455" i="4"/>
  <c r="T2455" i="4"/>
  <c r="B2454" i="4"/>
  <c r="D2454" i="4" s="1"/>
  <c r="C2454" i="4"/>
  <c r="J2454" i="4"/>
  <c r="K2454" i="4"/>
  <c r="L2454" i="4"/>
  <c r="M2454" i="4"/>
  <c r="N2454" i="4"/>
  <c r="O2454" i="4"/>
  <c r="P2454" i="4"/>
  <c r="Q2454" i="4"/>
  <c r="R2454" i="4"/>
  <c r="S2454" i="4"/>
  <c r="T2454" i="4"/>
  <c r="B2453" i="4"/>
  <c r="D2453" i="4" s="1"/>
  <c r="C2453" i="4"/>
  <c r="J2453" i="4"/>
  <c r="K2453" i="4"/>
  <c r="L2453" i="4"/>
  <c r="M2453" i="4"/>
  <c r="N2453" i="4"/>
  <c r="O2453" i="4"/>
  <c r="P2453" i="4"/>
  <c r="Q2453" i="4"/>
  <c r="R2453" i="4"/>
  <c r="S2453" i="4"/>
  <c r="T2453" i="4"/>
  <c r="B2452" i="4"/>
  <c r="D2452" i="4" s="1"/>
  <c r="C2452" i="4"/>
  <c r="J2452" i="4"/>
  <c r="K2452" i="4"/>
  <c r="L2452" i="4"/>
  <c r="M2452" i="4"/>
  <c r="N2452" i="4"/>
  <c r="O2452" i="4"/>
  <c r="P2452" i="4"/>
  <c r="Q2452" i="4"/>
  <c r="R2452" i="4"/>
  <c r="S2452" i="4"/>
  <c r="T2452" i="4"/>
  <c r="B2451" i="4"/>
  <c r="D2451" i="4" s="1"/>
  <c r="C2451" i="4"/>
  <c r="J2451" i="4"/>
  <c r="K2451" i="4"/>
  <c r="L2451" i="4"/>
  <c r="M2451" i="4"/>
  <c r="N2451" i="4"/>
  <c r="O2451" i="4"/>
  <c r="P2451" i="4"/>
  <c r="Q2451" i="4"/>
  <c r="R2451" i="4"/>
  <c r="S2451" i="4"/>
  <c r="T2451" i="4"/>
  <c r="B2450" i="4"/>
  <c r="D2450" i="4" s="1"/>
  <c r="C2450" i="4"/>
  <c r="J2450" i="4"/>
  <c r="K2450" i="4"/>
  <c r="L2450" i="4"/>
  <c r="M2450" i="4"/>
  <c r="N2450" i="4"/>
  <c r="O2450" i="4"/>
  <c r="P2450" i="4"/>
  <c r="Q2450" i="4"/>
  <c r="R2450" i="4"/>
  <c r="S2450" i="4"/>
  <c r="T2450" i="4"/>
  <c r="B2449" i="4"/>
  <c r="D2449" i="4" s="1"/>
  <c r="C2449" i="4"/>
  <c r="J2449" i="4"/>
  <c r="K2449" i="4"/>
  <c r="L2449" i="4"/>
  <c r="M2449" i="4"/>
  <c r="N2449" i="4"/>
  <c r="O2449" i="4"/>
  <c r="P2449" i="4"/>
  <c r="Q2449" i="4"/>
  <c r="R2449" i="4"/>
  <c r="S2449" i="4"/>
  <c r="T2449" i="4"/>
  <c r="B2448" i="4"/>
  <c r="D2448" i="4" s="1"/>
  <c r="C2448" i="4"/>
  <c r="J2448" i="4"/>
  <c r="K2448" i="4"/>
  <c r="L2448" i="4"/>
  <c r="M2448" i="4"/>
  <c r="N2448" i="4"/>
  <c r="O2448" i="4"/>
  <c r="P2448" i="4"/>
  <c r="Q2448" i="4"/>
  <c r="R2448" i="4"/>
  <c r="S2448" i="4"/>
  <c r="T2448" i="4"/>
  <c r="B2447" i="4"/>
  <c r="D2447" i="4" s="1"/>
  <c r="C2447" i="4"/>
  <c r="J2447" i="4"/>
  <c r="K2447" i="4"/>
  <c r="L2447" i="4"/>
  <c r="M2447" i="4"/>
  <c r="N2447" i="4"/>
  <c r="O2447" i="4"/>
  <c r="P2447" i="4"/>
  <c r="Q2447" i="4"/>
  <c r="R2447" i="4"/>
  <c r="S2447" i="4"/>
  <c r="T2447" i="4"/>
  <c r="B2446" i="4"/>
  <c r="D2446" i="4" s="1"/>
  <c r="C2446" i="4"/>
  <c r="J2446" i="4"/>
  <c r="K2446" i="4"/>
  <c r="L2446" i="4"/>
  <c r="M2446" i="4"/>
  <c r="N2446" i="4"/>
  <c r="O2446" i="4"/>
  <c r="P2446" i="4"/>
  <c r="Q2446" i="4"/>
  <c r="R2446" i="4"/>
  <c r="S2446" i="4"/>
  <c r="T2446" i="4"/>
  <c r="B2445" i="4"/>
  <c r="D2445" i="4" s="1"/>
  <c r="C2445" i="4"/>
  <c r="J2445" i="4"/>
  <c r="K2445" i="4"/>
  <c r="L2445" i="4"/>
  <c r="M2445" i="4"/>
  <c r="N2445" i="4"/>
  <c r="O2445" i="4"/>
  <c r="P2445" i="4"/>
  <c r="Q2445" i="4"/>
  <c r="R2445" i="4"/>
  <c r="S2445" i="4"/>
  <c r="T2445" i="4"/>
  <c r="B2444" i="4"/>
  <c r="D2444" i="4" s="1"/>
  <c r="C2444" i="4"/>
  <c r="J2444" i="4"/>
  <c r="K2444" i="4"/>
  <c r="L2444" i="4"/>
  <c r="M2444" i="4"/>
  <c r="N2444" i="4"/>
  <c r="O2444" i="4"/>
  <c r="P2444" i="4"/>
  <c r="Q2444" i="4"/>
  <c r="R2444" i="4"/>
  <c r="S2444" i="4"/>
  <c r="T2444" i="4"/>
  <c r="B2443" i="4"/>
  <c r="D2443" i="4" s="1"/>
  <c r="C2443" i="4"/>
  <c r="J2443" i="4"/>
  <c r="K2443" i="4"/>
  <c r="L2443" i="4"/>
  <c r="M2443" i="4"/>
  <c r="N2443" i="4"/>
  <c r="O2443" i="4"/>
  <c r="P2443" i="4"/>
  <c r="Q2443" i="4"/>
  <c r="R2443" i="4"/>
  <c r="S2443" i="4"/>
  <c r="T2443" i="4"/>
  <c r="B2442" i="4"/>
  <c r="D2442" i="4" s="1"/>
  <c r="C2442" i="4"/>
  <c r="J2442" i="4"/>
  <c r="K2442" i="4"/>
  <c r="L2442" i="4"/>
  <c r="M2442" i="4"/>
  <c r="N2442" i="4"/>
  <c r="O2442" i="4"/>
  <c r="P2442" i="4"/>
  <c r="Q2442" i="4"/>
  <c r="R2442" i="4"/>
  <c r="S2442" i="4"/>
  <c r="T2442" i="4"/>
  <c r="B2441" i="4"/>
  <c r="D2441" i="4" s="1"/>
  <c r="C2441" i="4"/>
  <c r="J2441" i="4"/>
  <c r="K2441" i="4"/>
  <c r="L2441" i="4"/>
  <c r="M2441" i="4"/>
  <c r="N2441" i="4"/>
  <c r="O2441" i="4"/>
  <c r="P2441" i="4"/>
  <c r="Q2441" i="4"/>
  <c r="R2441" i="4"/>
  <c r="S2441" i="4"/>
  <c r="T2441" i="4"/>
  <c r="B2440" i="4"/>
  <c r="D2440" i="4" s="1"/>
  <c r="C2440" i="4"/>
  <c r="J2440" i="4"/>
  <c r="K2440" i="4"/>
  <c r="L2440" i="4"/>
  <c r="M2440" i="4"/>
  <c r="N2440" i="4"/>
  <c r="O2440" i="4"/>
  <c r="P2440" i="4"/>
  <c r="Q2440" i="4"/>
  <c r="R2440" i="4"/>
  <c r="S2440" i="4"/>
  <c r="T2440" i="4"/>
  <c r="B2439" i="4"/>
  <c r="D2439" i="4" s="1"/>
  <c r="C2439" i="4"/>
  <c r="J2439" i="4"/>
  <c r="K2439" i="4"/>
  <c r="L2439" i="4"/>
  <c r="M2439" i="4"/>
  <c r="N2439" i="4"/>
  <c r="O2439" i="4"/>
  <c r="P2439" i="4"/>
  <c r="Q2439" i="4"/>
  <c r="R2439" i="4"/>
  <c r="S2439" i="4"/>
  <c r="T2439" i="4"/>
  <c r="B2438" i="4"/>
  <c r="D2438" i="4" s="1"/>
  <c r="C2438" i="4"/>
  <c r="J2438" i="4"/>
  <c r="K2438" i="4"/>
  <c r="L2438" i="4"/>
  <c r="M2438" i="4"/>
  <c r="N2438" i="4"/>
  <c r="O2438" i="4"/>
  <c r="P2438" i="4"/>
  <c r="Q2438" i="4"/>
  <c r="R2438" i="4"/>
  <c r="S2438" i="4"/>
  <c r="T2438" i="4"/>
  <c r="B2437" i="4"/>
  <c r="D2437" i="4" s="1"/>
  <c r="C2437" i="4"/>
  <c r="J2437" i="4"/>
  <c r="K2437" i="4"/>
  <c r="L2437" i="4"/>
  <c r="M2437" i="4"/>
  <c r="N2437" i="4"/>
  <c r="O2437" i="4"/>
  <c r="P2437" i="4"/>
  <c r="Q2437" i="4"/>
  <c r="R2437" i="4"/>
  <c r="S2437" i="4"/>
  <c r="T2437" i="4"/>
  <c r="B2436" i="4"/>
  <c r="D2436" i="4" s="1"/>
  <c r="C2436" i="4"/>
  <c r="J2436" i="4"/>
  <c r="K2436" i="4"/>
  <c r="L2436" i="4"/>
  <c r="M2436" i="4"/>
  <c r="N2436" i="4"/>
  <c r="O2436" i="4"/>
  <c r="P2436" i="4"/>
  <c r="Q2436" i="4"/>
  <c r="R2436" i="4"/>
  <c r="S2436" i="4"/>
  <c r="T2436" i="4"/>
  <c r="B2435" i="4"/>
  <c r="D2435" i="4" s="1"/>
  <c r="C2435" i="4"/>
  <c r="J2435" i="4"/>
  <c r="K2435" i="4"/>
  <c r="L2435" i="4"/>
  <c r="M2435" i="4"/>
  <c r="N2435" i="4"/>
  <c r="O2435" i="4"/>
  <c r="P2435" i="4"/>
  <c r="Q2435" i="4"/>
  <c r="R2435" i="4"/>
  <c r="S2435" i="4"/>
  <c r="T2435" i="4"/>
  <c r="B2434" i="4"/>
  <c r="D2434" i="4" s="1"/>
  <c r="C2434" i="4"/>
  <c r="J2434" i="4"/>
  <c r="K2434" i="4"/>
  <c r="L2434" i="4"/>
  <c r="M2434" i="4"/>
  <c r="N2434" i="4"/>
  <c r="O2434" i="4"/>
  <c r="P2434" i="4"/>
  <c r="Q2434" i="4"/>
  <c r="R2434" i="4"/>
  <c r="S2434" i="4"/>
  <c r="T2434" i="4"/>
  <c r="B2433" i="4"/>
  <c r="D2433" i="4" s="1"/>
  <c r="C2433" i="4"/>
  <c r="J2433" i="4"/>
  <c r="K2433" i="4"/>
  <c r="L2433" i="4"/>
  <c r="M2433" i="4"/>
  <c r="N2433" i="4"/>
  <c r="O2433" i="4"/>
  <c r="P2433" i="4"/>
  <c r="Q2433" i="4"/>
  <c r="R2433" i="4"/>
  <c r="S2433" i="4"/>
  <c r="T2433" i="4"/>
  <c r="B2432" i="4"/>
  <c r="D2432" i="4" s="1"/>
  <c r="C2432" i="4"/>
  <c r="J2432" i="4"/>
  <c r="K2432" i="4"/>
  <c r="L2432" i="4"/>
  <c r="M2432" i="4"/>
  <c r="N2432" i="4"/>
  <c r="O2432" i="4"/>
  <c r="P2432" i="4"/>
  <c r="Q2432" i="4"/>
  <c r="R2432" i="4"/>
  <c r="S2432" i="4"/>
  <c r="T2432" i="4"/>
  <c r="B2431" i="4"/>
  <c r="D2431" i="4" s="1"/>
  <c r="C2431" i="4"/>
  <c r="J2431" i="4"/>
  <c r="K2431" i="4"/>
  <c r="L2431" i="4"/>
  <c r="M2431" i="4"/>
  <c r="N2431" i="4"/>
  <c r="O2431" i="4"/>
  <c r="P2431" i="4"/>
  <c r="Q2431" i="4"/>
  <c r="R2431" i="4"/>
  <c r="S2431" i="4"/>
  <c r="T2431" i="4"/>
  <c r="B2430" i="4"/>
  <c r="D2430" i="4" s="1"/>
  <c r="C2430" i="4"/>
  <c r="J2430" i="4"/>
  <c r="K2430" i="4"/>
  <c r="L2430" i="4"/>
  <c r="M2430" i="4"/>
  <c r="N2430" i="4"/>
  <c r="O2430" i="4"/>
  <c r="P2430" i="4"/>
  <c r="Q2430" i="4"/>
  <c r="R2430" i="4"/>
  <c r="S2430" i="4"/>
  <c r="T2430" i="4"/>
  <c r="B2429" i="4"/>
  <c r="D2429" i="4" s="1"/>
  <c r="C2429" i="4"/>
  <c r="J2429" i="4"/>
  <c r="K2429" i="4"/>
  <c r="L2429" i="4"/>
  <c r="M2429" i="4"/>
  <c r="N2429" i="4"/>
  <c r="O2429" i="4"/>
  <c r="P2429" i="4"/>
  <c r="Q2429" i="4"/>
  <c r="R2429" i="4"/>
  <c r="S2429" i="4"/>
  <c r="T2429" i="4"/>
  <c r="B2428" i="4"/>
  <c r="D2428" i="4" s="1"/>
  <c r="C2428" i="4"/>
  <c r="J2428" i="4"/>
  <c r="K2428" i="4"/>
  <c r="L2428" i="4"/>
  <c r="M2428" i="4"/>
  <c r="N2428" i="4"/>
  <c r="O2428" i="4"/>
  <c r="P2428" i="4"/>
  <c r="Q2428" i="4"/>
  <c r="R2428" i="4"/>
  <c r="S2428" i="4"/>
  <c r="T2428" i="4"/>
  <c r="B2427" i="4"/>
  <c r="D2427" i="4" s="1"/>
  <c r="C2427" i="4"/>
  <c r="J2427" i="4"/>
  <c r="K2427" i="4"/>
  <c r="L2427" i="4"/>
  <c r="M2427" i="4"/>
  <c r="N2427" i="4"/>
  <c r="O2427" i="4"/>
  <c r="P2427" i="4"/>
  <c r="Q2427" i="4"/>
  <c r="R2427" i="4"/>
  <c r="S2427" i="4"/>
  <c r="T2427" i="4"/>
  <c r="B2426" i="4"/>
  <c r="D2426" i="4" s="1"/>
  <c r="C2426" i="4"/>
  <c r="J2426" i="4"/>
  <c r="K2426" i="4"/>
  <c r="L2426" i="4"/>
  <c r="M2426" i="4"/>
  <c r="N2426" i="4"/>
  <c r="O2426" i="4"/>
  <c r="P2426" i="4"/>
  <c r="Q2426" i="4"/>
  <c r="R2426" i="4"/>
  <c r="S2426" i="4"/>
  <c r="T2426" i="4"/>
  <c r="B2425" i="4"/>
  <c r="D2425" i="4" s="1"/>
  <c r="C2425" i="4"/>
  <c r="J2425" i="4"/>
  <c r="K2425" i="4"/>
  <c r="L2425" i="4"/>
  <c r="M2425" i="4"/>
  <c r="N2425" i="4"/>
  <c r="O2425" i="4"/>
  <c r="P2425" i="4"/>
  <c r="Q2425" i="4"/>
  <c r="R2425" i="4"/>
  <c r="S2425" i="4"/>
  <c r="T2425" i="4"/>
  <c r="B2424" i="4"/>
  <c r="D2424" i="4" s="1"/>
  <c r="C2424" i="4"/>
  <c r="J2424" i="4"/>
  <c r="K2424" i="4"/>
  <c r="L2424" i="4"/>
  <c r="M2424" i="4"/>
  <c r="N2424" i="4"/>
  <c r="O2424" i="4"/>
  <c r="P2424" i="4"/>
  <c r="Q2424" i="4"/>
  <c r="R2424" i="4"/>
  <c r="S2424" i="4"/>
  <c r="T2424" i="4"/>
  <c r="B2423" i="4"/>
  <c r="D2423" i="4" s="1"/>
  <c r="C2423" i="4"/>
  <c r="J2423" i="4"/>
  <c r="K2423" i="4"/>
  <c r="L2423" i="4"/>
  <c r="M2423" i="4"/>
  <c r="N2423" i="4"/>
  <c r="O2423" i="4"/>
  <c r="P2423" i="4"/>
  <c r="Q2423" i="4"/>
  <c r="R2423" i="4"/>
  <c r="S2423" i="4"/>
  <c r="T2423" i="4"/>
  <c r="B2422" i="4"/>
  <c r="D2422" i="4" s="1"/>
  <c r="C2422" i="4"/>
  <c r="J2422" i="4"/>
  <c r="K2422" i="4"/>
  <c r="L2422" i="4"/>
  <c r="M2422" i="4"/>
  <c r="N2422" i="4"/>
  <c r="O2422" i="4"/>
  <c r="P2422" i="4"/>
  <c r="Q2422" i="4"/>
  <c r="R2422" i="4"/>
  <c r="S2422" i="4"/>
  <c r="T2422" i="4"/>
  <c r="B2421" i="4"/>
  <c r="D2421" i="4" s="1"/>
  <c r="C2421" i="4"/>
  <c r="J2421" i="4"/>
  <c r="K2421" i="4"/>
  <c r="L2421" i="4"/>
  <c r="M2421" i="4"/>
  <c r="N2421" i="4"/>
  <c r="O2421" i="4"/>
  <c r="P2421" i="4"/>
  <c r="Q2421" i="4"/>
  <c r="R2421" i="4"/>
  <c r="S2421" i="4"/>
  <c r="T2421" i="4"/>
  <c r="B2420" i="4"/>
  <c r="D2420" i="4" s="1"/>
  <c r="C2420" i="4"/>
  <c r="J2420" i="4"/>
  <c r="K2420" i="4"/>
  <c r="L2420" i="4"/>
  <c r="M2420" i="4"/>
  <c r="N2420" i="4"/>
  <c r="O2420" i="4"/>
  <c r="P2420" i="4"/>
  <c r="Q2420" i="4"/>
  <c r="R2420" i="4"/>
  <c r="S2420" i="4"/>
  <c r="T2420" i="4"/>
  <c r="B2419" i="4"/>
  <c r="D2419" i="4" s="1"/>
  <c r="C2419" i="4"/>
  <c r="J2419" i="4"/>
  <c r="K2419" i="4"/>
  <c r="L2419" i="4"/>
  <c r="M2419" i="4"/>
  <c r="N2419" i="4"/>
  <c r="O2419" i="4"/>
  <c r="P2419" i="4"/>
  <c r="Q2419" i="4"/>
  <c r="R2419" i="4"/>
  <c r="S2419" i="4"/>
  <c r="T2419" i="4"/>
  <c r="B2418" i="4"/>
  <c r="D2418" i="4" s="1"/>
  <c r="C2418" i="4"/>
  <c r="J2418" i="4"/>
  <c r="K2418" i="4"/>
  <c r="L2418" i="4"/>
  <c r="M2418" i="4"/>
  <c r="N2418" i="4"/>
  <c r="O2418" i="4"/>
  <c r="P2418" i="4"/>
  <c r="Q2418" i="4"/>
  <c r="R2418" i="4"/>
  <c r="S2418" i="4"/>
  <c r="T2418" i="4"/>
  <c r="B2417" i="4"/>
  <c r="D2417" i="4" s="1"/>
  <c r="C2417" i="4"/>
  <c r="J2417" i="4"/>
  <c r="K2417" i="4"/>
  <c r="L2417" i="4"/>
  <c r="M2417" i="4"/>
  <c r="N2417" i="4"/>
  <c r="O2417" i="4"/>
  <c r="P2417" i="4"/>
  <c r="Q2417" i="4"/>
  <c r="R2417" i="4"/>
  <c r="S2417" i="4"/>
  <c r="T2417" i="4"/>
  <c r="B2416" i="4"/>
  <c r="D2416" i="4" s="1"/>
  <c r="C2416" i="4"/>
  <c r="J2416" i="4"/>
  <c r="K2416" i="4"/>
  <c r="L2416" i="4"/>
  <c r="M2416" i="4"/>
  <c r="N2416" i="4"/>
  <c r="O2416" i="4"/>
  <c r="P2416" i="4"/>
  <c r="Q2416" i="4"/>
  <c r="R2416" i="4"/>
  <c r="S2416" i="4"/>
  <c r="T2416" i="4"/>
  <c r="B2415" i="4"/>
  <c r="D2415" i="4" s="1"/>
  <c r="C2415" i="4"/>
  <c r="J2415" i="4"/>
  <c r="K2415" i="4"/>
  <c r="L2415" i="4"/>
  <c r="M2415" i="4"/>
  <c r="N2415" i="4"/>
  <c r="O2415" i="4"/>
  <c r="P2415" i="4"/>
  <c r="Q2415" i="4"/>
  <c r="R2415" i="4"/>
  <c r="S2415" i="4"/>
  <c r="T2415" i="4"/>
  <c r="B2414" i="4"/>
  <c r="D2414" i="4" s="1"/>
  <c r="C2414" i="4"/>
  <c r="J2414" i="4"/>
  <c r="K2414" i="4"/>
  <c r="L2414" i="4"/>
  <c r="M2414" i="4"/>
  <c r="N2414" i="4"/>
  <c r="O2414" i="4"/>
  <c r="P2414" i="4"/>
  <c r="Q2414" i="4"/>
  <c r="R2414" i="4"/>
  <c r="S2414" i="4"/>
  <c r="T2414" i="4"/>
  <c r="B2413" i="4"/>
  <c r="D2413" i="4" s="1"/>
  <c r="C2413" i="4"/>
  <c r="J2413" i="4"/>
  <c r="K2413" i="4"/>
  <c r="L2413" i="4"/>
  <c r="M2413" i="4"/>
  <c r="N2413" i="4"/>
  <c r="O2413" i="4"/>
  <c r="P2413" i="4"/>
  <c r="Q2413" i="4"/>
  <c r="R2413" i="4"/>
  <c r="S2413" i="4"/>
  <c r="T2413" i="4"/>
  <c r="B2412" i="4"/>
  <c r="D2412" i="4" s="1"/>
  <c r="C2412" i="4"/>
  <c r="J2412" i="4"/>
  <c r="K2412" i="4"/>
  <c r="L2412" i="4"/>
  <c r="M2412" i="4"/>
  <c r="N2412" i="4"/>
  <c r="O2412" i="4"/>
  <c r="P2412" i="4"/>
  <c r="Q2412" i="4"/>
  <c r="R2412" i="4"/>
  <c r="S2412" i="4"/>
  <c r="T2412" i="4"/>
  <c r="B2411" i="4"/>
  <c r="D2411" i="4" s="1"/>
  <c r="C2411" i="4"/>
  <c r="J2411" i="4"/>
  <c r="K2411" i="4"/>
  <c r="L2411" i="4"/>
  <c r="M2411" i="4"/>
  <c r="N2411" i="4"/>
  <c r="O2411" i="4"/>
  <c r="P2411" i="4"/>
  <c r="Q2411" i="4"/>
  <c r="R2411" i="4"/>
  <c r="S2411" i="4"/>
  <c r="T2411" i="4"/>
  <c r="B2410" i="4"/>
  <c r="D2410" i="4" s="1"/>
  <c r="C2410" i="4"/>
  <c r="J2410" i="4"/>
  <c r="K2410" i="4"/>
  <c r="L2410" i="4"/>
  <c r="M2410" i="4"/>
  <c r="N2410" i="4"/>
  <c r="O2410" i="4"/>
  <c r="P2410" i="4"/>
  <c r="Q2410" i="4"/>
  <c r="R2410" i="4"/>
  <c r="S2410" i="4"/>
  <c r="T2410" i="4"/>
  <c r="B2409" i="4"/>
  <c r="D2409" i="4" s="1"/>
  <c r="C2409" i="4"/>
  <c r="J2409" i="4"/>
  <c r="K2409" i="4"/>
  <c r="L2409" i="4"/>
  <c r="M2409" i="4"/>
  <c r="N2409" i="4"/>
  <c r="O2409" i="4"/>
  <c r="P2409" i="4"/>
  <c r="Q2409" i="4"/>
  <c r="R2409" i="4"/>
  <c r="S2409" i="4"/>
  <c r="T2409" i="4"/>
  <c r="B2408" i="4"/>
  <c r="D2408" i="4" s="1"/>
  <c r="C2408" i="4"/>
  <c r="J2408" i="4"/>
  <c r="K2408" i="4"/>
  <c r="L2408" i="4"/>
  <c r="M2408" i="4"/>
  <c r="N2408" i="4"/>
  <c r="O2408" i="4"/>
  <c r="P2408" i="4"/>
  <c r="Q2408" i="4"/>
  <c r="R2408" i="4"/>
  <c r="S2408" i="4"/>
  <c r="T2408" i="4"/>
  <c r="B2407" i="4"/>
  <c r="D2407" i="4" s="1"/>
  <c r="C2407" i="4"/>
  <c r="J2407" i="4"/>
  <c r="K2407" i="4"/>
  <c r="L2407" i="4"/>
  <c r="M2407" i="4"/>
  <c r="N2407" i="4"/>
  <c r="O2407" i="4"/>
  <c r="P2407" i="4"/>
  <c r="Q2407" i="4"/>
  <c r="R2407" i="4"/>
  <c r="S2407" i="4"/>
  <c r="T2407" i="4"/>
  <c r="B2406" i="4"/>
  <c r="D2406" i="4" s="1"/>
  <c r="C2406" i="4"/>
  <c r="J2406" i="4"/>
  <c r="K2406" i="4"/>
  <c r="L2406" i="4"/>
  <c r="M2406" i="4"/>
  <c r="N2406" i="4"/>
  <c r="O2406" i="4"/>
  <c r="P2406" i="4"/>
  <c r="Q2406" i="4"/>
  <c r="R2406" i="4"/>
  <c r="S2406" i="4"/>
  <c r="T2406" i="4"/>
  <c r="B2405" i="4"/>
  <c r="D2405" i="4" s="1"/>
  <c r="C2405" i="4"/>
  <c r="J2405" i="4"/>
  <c r="K2405" i="4"/>
  <c r="L2405" i="4"/>
  <c r="M2405" i="4"/>
  <c r="N2405" i="4"/>
  <c r="O2405" i="4"/>
  <c r="P2405" i="4"/>
  <c r="Q2405" i="4"/>
  <c r="R2405" i="4"/>
  <c r="S2405" i="4"/>
  <c r="T2405" i="4"/>
  <c r="B2404" i="4"/>
  <c r="D2404" i="4" s="1"/>
  <c r="C2404" i="4"/>
  <c r="J2404" i="4"/>
  <c r="K2404" i="4"/>
  <c r="L2404" i="4"/>
  <c r="M2404" i="4"/>
  <c r="N2404" i="4"/>
  <c r="O2404" i="4"/>
  <c r="P2404" i="4"/>
  <c r="Q2404" i="4"/>
  <c r="R2404" i="4"/>
  <c r="S2404" i="4"/>
  <c r="T2404" i="4"/>
  <c r="B2403" i="4"/>
  <c r="D2403" i="4" s="1"/>
  <c r="C2403" i="4"/>
  <c r="J2403" i="4"/>
  <c r="K2403" i="4"/>
  <c r="L2403" i="4"/>
  <c r="M2403" i="4"/>
  <c r="N2403" i="4"/>
  <c r="O2403" i="4"/>
  <c r="P2403" i="4"/>
  <c r="Q2403" i="4"/>
  <c r="R2403" i="4"/>
  <c r="S2403" i="4"/>
  <c r="T2403" i="4"/>
  <c r="B2402" i="4"/>
  <c r="D2402" i="4" s="1"/>
  <c r="C2402" i="4"/>
  <c r="J2402" i="4"/>
  <c r="K2402" i="4"/>
  <c r="L2402" i="4"/>
  <c r="M2402" i="4"/>
  <c r="N2402" i="4"/>
  <c r="O2402" i="4"/>
  <c r="P2402" i="4"/>
  <c r="Q2402" i="4"/>
  <c r="R2402" i="4"/>
  <c r="S2402" i="4"/>
  <c r="T2402" i="4"/>
  <c r="B2401" i="4"/>
  <c r="D2401" i="4" s="1"/>
  <c r="C2401" i="4"/>
  <c r="J2401" i="4"/>
  <c r="K2401" i="4"/>
  <c r="L2401" i="4"/>
  <c r="M2401" i="4"/>
  <c r="N2401" i="4"/>
  <c r="O2401" i="4"/>
  <c r="P2401" i="4"/>
  <c r="Q2401" i="4"/>
  <c r="R2401" i="4"/>
  <c r="S2401" i="4"/>
  <c r="T2401" i="4"/>
  <c r="B2400" i="4"/>
  <c r="D2400" i="4" s="1"/>
  <c r="C2400" i="4"/>
  <c r="J2400" i="4"/>
  <c r="K2400" i="4"/>
  <c r="L2400" i="4"/>
  <c r="M2400" i="4"/>
  <c r="N2400" i="4"/>
  <c r="O2400" i="4"/>
  <c r="P2400" i="4"/>
  <c r="Q2400" i="4"/>
  <c r="R2400" i="4"/>
  <c r="S2400" i="4"/>
  <c r="T2400" i="4"/>
  <c r="B2399" i="4"/>
  <c r="D2399" i="4" s="1"/>
  <c r="C2399" i="4"/>
  <c r="J2399" i="4"/>
  <c r="K2399" i="4"/>
  <c r="L2399" i="4"/>
  <c r="M2399" i="4"/>
  <c r="N2399" i="4"/>
  <c r="O2399" i="4"/>
  <c r="P2399" i="4"/>
  <c r="Q2399" i="4"/>
  <c r="R2399" i="4"/>
  <c r="S2399" i="4"/>
  <c r="T2399" i="4"/>
  <c r="B2398" i="4"/>
  <c r="D2398" i="4" s="1"/>
  <c r="C2398" i="4"/>
  <c r="J2398" i="4"/>
  <c r="K2398" i="4"/>
  <c r="L2398" i="4"/>
  <c r="M2398" i="4"/>
  <c r="N2398" i="4"/>
  <c r="O2398" i="4"/>
  <c r="P2398" i="4"/>
  <c r="Q2398" i="4"/>
  <c r="R2398" i="4"/>
  <c r="S2398" i="4"/>
  <c r="T2398" i="4"/>
  <c r="B2397" i="4"/>
  <c r="D2397" i="4" s="1"/>
  <c r="C2397" i="4"/>
  <c r="J2397" i="4"/>
  <c r="K2397" i="4"/>
  <c r="L2397" i="4"/>
  <c r="M2397" i="4"/>
  <c r="N2397" i="4"/>
  <c r="O2397" i="4"/>
  <c r="P2397" i="4"/>
  <c r="Q2397" i="4"/>
  <c r="R2397" i="4"/>
  <c r="S2397" i="4"/>
  <c r="T2397" i="4"/>
  <c r="B2396" i="4"/>
  <c r="D2396" i="4" s="1"/>
  <c r="C2396" i="4"/>
  <c r="J2396" i="4"/>
  <c r="K2396" i="4"/>
  <c r="L2396" i="4"/>
  <c r="M2396" i="4"/>
  <c r="N2396" i="4"/>
  <c r="O2396" i="4"/>
  <c r="P2396" i="4"/>
  <c r="Q2396" i="4"/>
  <c r="R2396" i="4"/>
  <c r="S2396" i="4"/>
  <c r="T2396" i="4"/>
  <c r="B2395" i="4"/>
  <c r="D2395" i="4" s="1"/>
  <c r="C2395" i="4"/>
  <c r="J2395" i="4"/>
  <c r="K2395" i="4"/>
  <c r="L2395" i="4"/>
  <c r="M2395" i="4"/>
  <c r="N2395" i="4"/>
  <c r="O2395" i="4"/>
  <c r="P2395" i="4"/>
  <c r="Q2395" i="4"/>
  <c r="R2395" i="4"/>
  <c r="S2395" i="4"/>
  <c r="T2395" i="4"/>
  <c r="B2394" i="4"/>
  <c r="D2394" i="4" s="1"/>
  <c r="C2394" i="4"/>
  <c r="J2394" i="4"/>
  <c r="K2394" i="4"/>
  <c r="L2394" i="4"/>
  <c r="M2394" i="4"/>
  <c r="N2394" i="4"/>
  <c r="O2394" i="4"/>
  <c r="P2394" i="4"/>
  <c r="Q2394" i="4"/>
  <c r="R2394" i="4"/>
  <c r="S2394" i="4"/>
  <c r="T2394" i="4"/>
  <c r="B2393" i="4"/>
  <c r="D2393" i="4" s="1"/>
  <c r="C2393" i="4"/>
  <c r="J2393" i="4"/>
  <c r="K2393" i="4"/>
  <c r="L2393" i="4"/>
  <c r="M2393" i="4"/>
  <c r="N2393" i="4"/>
  <c r="O2393" i="4"/>
  <c r="P2393" i="4"/>
  <c r="Q2393" i="4"/>
  <c r="R2393" i="4"/>
  <c r="S2393" i="4"/>
  <c r="T2393" i="4"/>
  <c r="B2392" i="4"/>
  <c r="D2392" i="4" s="1"/>
  <c r="C2392" i="4"/>
  <c r="J2392" i="4"/>
  <c r="K2392" i="4"/>
  <c r="L2392" i="4"/>
  <c r="M2392" i="4"/>
  <c r="N2392" i="4"/>
  <c r="O2392" i="4"/>
  <c r="P2392" i="4"/>
  <c r="Q2392" i="4"/>
  <c r="R2392" i="4"/>
  <c r="S2392" i="4"/>
  <c r="T2392" i="4"/>
  <c r="B2391" i="4"/>
  <c r="D2391" i="4" s="1"/>
  <c r="C2391" i="4"/>
  <c r="J2391" i="4"/>
  <c r="K2391" i="4"/>
  <c r="L2391" i="4"/>
  <c r="M2391" i="4"/>
  <c r="N2391" i="4"/>
  <c r="O2391" i="4"/>
  <c r="P2391" i="4"/>
  <c r="Q2391" i="4"/>
  <c r="R2391" i="4"/>
  <c r="S2391" i="4"/>
  <c r="T2391" i="4"/>
  <c r="B2390" i="4"/>
  <c r="D2390" i="4" s="1"/>
  <c r="C2390" i="4"/>
  <c r="J2390" i="4"/>
  <c r="K2390" i="4"/>
  <c r="L2390" i="4"/>
  <c r="M2390" i="4"/>
  <c r="N2390" i="4"/>
  <c r="O2390" i="4"/>
  <c r="P2390" i="4"/>
  <c r="Q2390" i="4"/>
  <c r="R2390" i="4"/>
  <c r="S2390" i="4"/>
  <c r="T2390" i="4"/>
  <c r="B2389" i="4"/>
  <c r="D2389" i="4" s="1"/>
  <c r="C2389" i="4"/>
  <c r="J2389" i="4"/>
  <c r="K2389" i="4"/>
  <c r="L2389" i="4"/>
  <c r="M2389" i="4"/>
  <c r="N2389" i="4"/>
  <c r="O2389" i="4"/>
  <c r="P2389" i="4"/>
  <c r="Q2389" i="4"/>
  <c r="R2389" i="4"/>
  <c r="S2389" i="4"/>
  <c r="T2389" i="4"/>
  <c r="B2388" i="4"/>
  <c r="D2388" i="4" s="1"/>
  <c r="C2388" i="4"/>
  <c r="J2388" i="4"/>
  <c r="K2388" i="4"/>
  <c r="L2388" i="4"/>
  <c r="M2388" i="4"/>
  <c r="N2388" i="4"/>
  <c r="O2388" i="4"/>
  <c r="P2388" i="4"/>
  <c r="Q2388" i="4"/>
  <c r="R2388" i="4"/>
  <c r="S2388" i="4"/>
  <c r="T2388" i="4"/>
  <c r="B2387" i="4"/>
  <c r="D2387" i="4" s="1"/>
  <c r="C2387" i="4"/>
  <c r="J2387" i="4"/>
  <c r="K2387" i="4"/>
  <c r="L2387" i="4"/>
  <c r="M2387" i="4"/>
  <c r="N2387" i="4"/>
  <c r="O2387" i="4"/>
  <c r="P2387" i="4"/>
  <c r="Q2387" i="4"/>
  <c r="R2387" i="4"/>
  <c r="S2387" i="4"/>
  <c r="T2387" i="4"/>
  <c r="B2386" i="4"/>
  <c r="D2386" i="4" s="1"/>
  <c r="C2386" i="4"/>
  <c r="J2386" i="4"/>
  <c r="K2386" i="4"/>
  <c r="L2386" i="4"/>
  <c r="M2386" i="4"/>
  <c r="N2386" i="4"/>
  <c r="O2386" i="4"/>
  <c r="P2386" i="4"/>
  <c r="Q2386" i="4"/>
  <c r="R2386" i="4"/>
  <c r="S2386" i="4"/>
  <c r="T2386" i="4"/>
  <c r="B2385" i="4"/>
  <c r="D2385" i="4" s="1"/>
  <c r="C2385" i="4"/>
  <c r="J2385" i="4"/>
  <c r="K2385" i="4"/>
  <c r="L2385" i="4"/>
  <c r="M2385" i="4"/>
  <c r="N2385" i="4"/>
  <c r="O2385" i="4"/>
  <c r="P2385" i="4"/>
  <c r="Q2385" i="4"/>
  <c r="R2385" i="4"/>
  <c r="S2385" i="4"/>
  <c r="T2385" i="4"/>
  <c r="B2384" i="4"/>
  <c r="D2384" i="4" s="1"/>
  <c r="C2384" i="4"/>
  <c r="J2384" i="4"/>
  <c r="K2384" i="4"/>
  <c r="L2384" i="4"/>
  <c r="M2384" i="4"/>
  <c r="N2384" i="4"/>
  <c r="O2384" i="4"/>
  <c r="P2384" i="4"/>
  <c r="Q2384" i="4"/>
  <c r="R2384" i="4"/>
  <c r="S2384" i="4"/>
  <c r="T2384" i="4"/>
  <c r="B2383" i="4"/>
  <c r="D2383" i="4" s="1"/>
  <c r="C2383" i="4"/>
  <c r="J2383" i="4"/>
  <c r="K2383" i="4"/>
  <c r="L2383" i="4"/>
  <c r="M2383" i="4"/>
  <c r="N2383" i="4"/>
  <c r="O2383" i="4"/>
  <c r="P2383" i="4"/>
  <c r="Q2383" i="4"/>
  <c r="R2383" i="4"/>
  <c r="S2383" i="4"/>
  <c r="T2383" i="4"/>
  <c r="L1708" i="3"/>
  <c r="M1708" i="3"/>
  <c r="L1707" i="3"/>
  <c r="M1707" i="3"/>
  <c r="L1706" i="3"/>
  <c r="M1706" i="3"/>
  <c r="M2" i="4"/>
  <c r="N2" i="4" s="1"/>
  <c r="M3" i="4"/>
  <c r="L1705" i="3"/>
  <c r="M1705" i="3"/>
  <c r="L1704" i="3"/>
  <c r="M1704" i="3"/>
  <c r="L1703" i="3"/>
  <c r="M1703" i="3"/>
  <c r="L1702" i="3"/>
  <c r="M1702" i="3"/>
  <c r="L1701" i="3"/>
  <c r="M1701" i="3"/>
  <c r="L1700" i="3"/>
  <c r="M1700" i="3"/>
  <c r="L1699" i="3"/>
  <c r="M1699" i="3"/>
  <c r="L1698" i="3"/>
  <c r="M1698" i="3"/>
  <c r="L1697" i="3"/>
  <c r="M1697" i="3"/>
  <c r="L1696" i="3"/>
  <c r="M1696" i="3"/>
  <c r="L1695" i="3"/>
  <c r="M1695" i="3"/>
  <c r="L1694" i="3"/>
  <c r="M1694" i="3"/>
  <c r="L1693" i="3"/>
  <c r="M1693" i="3"/>
  <c r="L1692" i="3"/>
  <c r="M1692" i="3"/>
  <c r="L1691" i="3"/>
  <c r="M1691" i="3"/>
  <c r="L1690" i="3"/>
  <c r="M1690" i="3"/>
  <c r="L1689" i="3"/>
  <c r="M1689" i="3"/>
  <c r="L1688" i="3"/>
  <c r="M1688" i="3"/>
  <c r="L1687" i="3"/>
  <c r="M1687" i="3"/>
  <c r="L1686" i="3"/>
  <c r="M1686" i="3"/>
  <c r="L1685" i="3"/>
  <c r="M1685" i="3"/>
  <c r="L1684" i="3"/>
  <c r="M1684" i="3"/>
  <c r="L1683" i="3"/>
  <c r="M1683" i="3"/>
  <c r="L1682" i="3"/>
  <c r="M1682" i="3"/>
  <c r="L1681" i="3"/>
  <c r="M1681" i="3"/>
  <c r="L1678" i="3"/>
  <c r="M1678" i="3"/>
  <c r="L1679" i="3"/>
  <c r="M1679" i="3"/>
  <c r="L1680" i="3"/>
  <c r="M1680" i="3"/>
  <c r="L1677" i="3"/>
  <c r="M1677" i="3"/>
  <c r="L1676" i="3"/>
  <c r="M1676" i="3"/>
  <c r="L1675" i="3"/>
  <c r="M1675" i="3"/>
  <c r="L1674" i="3"/>
  <c r="M1674" i="3"/>
  <c r="L1673" i="3"/>
  <c r="M1673" i="3"/>
  <c r="L1672" i="3"/>
  <c r="M1672" i="3"/>
  <c r="L1671" i="3"/>
  <c r="M1671" i="3"/>
  <c r="L1670" i="3"/>
  <c r="M1670" i="3"/>
  <c r="L1669" i="3"/>
  <c r="M1669" i="3"/>
  <c r="L1668" i="3"/>
  <c r="M1668" i="3"/>
  <c r="L1667" i="3"/>
  <c r="M1667" i="3"/>
  <c r="L1666" i="3"/>
  <c r="M1666" i="3"/>
  <c r="L1665" i="3"/>
  <c r="M1665" i="3"/>
  <c r="L1657" i="3"/>
  <c r="M1657" i="3"/>
  <c r="L1664" i="3"/>
  <c r="M1664" i="3"/>
  <c r="L1663" i="3"/>
  <c r="M1663" i="3"/>
  <c r="L1662" i="3"/>
  <c r="M1662" i="3"/>
  <c r="L1661" i="3"/>
  <c r="M1661" i="3"/>
  <c r="L1660" i="3"/>
  <c r="M1660" i="3"/>
  <c r="L1659" i="3"/>
  <c r="M1659" i="3"/>
  <c r="L1658" i="3"/>
  <c r="M1658" i="3"/>
  <c r="L1656" i="3"/>
  <c r="M1656" i="3"/>
  <c r="L1655" i="3"/>
  <c r="M1655" i="3"/>
  <c r="L1654" i="3"/>
  <c r="M1654" i="3"/>
  <c r="L1653" i="3"/>
  <c r="M1653" i="3"/>
  <c r="L1652" i="3"/>
  <c r="M1652" i="3"/>
  <c r="L1651" i="3"/>
  <c r="M1651" i="3"/>
  <c r="K246" i="2"/>
  <c r="L246" i="2"/>
  <c r="M246" i="2"/>
  <c r="E180" i="1"/>
  <c r="F180" i="1"/>
  <c r="G180" i="1"/>
  <c r="H180" i="1"/>
  <c r="I180" i="1"/>
  <c r="L180" i="1" s="1"/>
  <c r="K245" i="2"/>
  <c r="L245" i="2"/>
  <c r="M245" i="2"/>
  <c r="K244" i="2"/>
  <c r="L244" i="2"/>
  <c r="M244" i="2"/>
  <c r="K243" i="2"/>
  <c r="L243" i="2"/>
  <c r="M243" i="2"/>
  <c r="K242" i="2"/>
  <c r="L242" i="2"/>
  <c r="M242" i="2"/>
  <c r="K241" i="2"/>
  <c r="L241" i="2"/>
  <c r="M241" i="2"/>
  <c r="K240" i="2"/>
  <c r="L240" i="2"/>
  <c r="M240" i="2"/>
  <c r="K239" i="2"/>
  <c r="L239" i="2"/>
  <c r="M239" i="2"/>
  <c r="K238" i="2"/>
  <c r="L238" i="2"/>
  <c r="M238" i="2"/>
  <c r="E63" i="1"/>
  <c r="E89" i="1"/>
  <c r="E104" i="1"/>
  <c r="E41" i="1"/>
  <c r="F63" i="1"/>
  <c r="F89" i="1"/>
  <c r="F104" i="1"/>
  <c r="F41" i="1"/>
  <c r="G63" i="1"/>
  <c r="G89" i="1"/>
  <c r="G104" i="1"/>
  <c r="G41" i="1"/>
  <c r="H63" i="1"/>
  <c r="H89" i="1"/>
  <c r="H104" i="1"/>
  <c r="H41" i="1"/>
  <c r="I63" i="1"/>
  <c r="L63" i="1" s="1"/>
  <c r="I89" i="1"/>
  <c r="L89" i="1" s="1"/>
  <c r="I104" i="1"/>
  <c r="L104" i="1" s="1"/>
  <c r="I41" i="1"/>
  <c r="L41" i="1" s="1"/>
  <c r="M57" i="4"/>
  <c r="L1650" i="3"/>
  <c r="M1650" i="3"/>
  <c r="L1649" i="3"/>
  <c r="M1649" i="3"/>
  <c r="L1648" i="3"/>
  <c r="M1648" i="3"/>
  <c r="L1647" i="3"/>
  <c r="M1647" i="3"/>
  <c r="L1646" i="3"/>
  <c r="M1646" i="3"/>
  <c r="L1645" i="3"/>
  <c r="M1645" i="3"/>
  <c r="L1644" i="3"/>
  <c r="M1644" i="3"/>
  <c r="L1643" i="3"/>
  <c r="M1643" i="3"/>
  <c r="L1641" i="3"/>
  <c r="M1641" i="3"/>
  <c r="L1640" i="3"/>
  <c r="M1640" i="3"/>
  <c r="L1639" i="3"/>
  <c r="M1639" i="3"/>
  <c r="L1638" i="3"/>
  <c r="M1638" i="3"/>
  <c r="L1637" i="3"/>
  <c r="M1637" i="3"/>
  <c r="L1636" i="3"/>
  <c r="M1636" i="3"/>
  <c r="L1635" i="3"/>
  <c r="M1635" i="3"/>
  <c r="L1634" i="3"/>
  <c r="M1634" i="3"/>
  <c r="L1633" i="3"/>
  <c r="M1633" i="3"/>
  <c r="L1632" i="3"/>
  <c r="M1632" i="3"/>
  <c r="L1631" i="3"/>
  <c r="M1631" i="3"/>
  <c r="L1630" i="3"/>
  <c r="M1630" i="3"/>
  <c r="L1629" i="3"/>
  <c r="M1629" i="3"/>
  <c r="L1628" i="3"/>
  <c r="M1628" i="3"/>
  <c r="L1627" i="3"/>
  <c r="M1627" i="3"/>
  <c r="L1626" i="3"/>
  <c r="M1626" i="3"/>
  <c r="B2382" i="4"/>
  <c r="D2382" i="4" s="1"/>
  <c r="C2382" i="4"/>
  <c r="J2382" i="4"/>
  <c r="K2382" i="4"/>
  <c r="L2382" i="4"/>
  <c r="M2382" i="4"/>
  <c r="N2382" i="4"/>
  <c r="O2382" i="4"/>
  <c r="P2382" i="4"/>
  <c r="Q2382" i="4"/>
  <c r="R2382" i="4"/>
  <c r="S2382" i="4"/>
  <c r="T2382" i="4"/>
  <c r="B2381" i="4"/>
  <c r="D2381" i="4" s="1"/>
  <c r="C2381" i="4"/>
  <c r="J2381" i="4"/>
  <c r="K2381" i="4"/>
  <c r="L2381" i="4"/>
  <c r="M2381" i="4"/>
  <c r="N2381" i="4"/>
  <c r="O2381" i="4"/>
  <c r="P2381" i="4"/>
  <c r="Q2381" i="4"/>
  <c r="R2381" i="4"/>
  <c r="S2381" i="4"/>
  <c r="T2381" i="4"/>
  <c r="B2380" i="4"/>
  <c r="D2380" i="4" s="1"/>
  <c r="C2380" i="4"/>
  <c r="J2380" i="4"/>
  <c r="K2380" i="4"/>
  <c r="L2380" i="4"/>
  <c r="M2380" i="4"/>
  <c r="N2380" i="4"/>
  <c r="O2380" i="4"/>
  <c r="P2380" i="4"/>
  <c r="Q2380" i="4"/>
  <c r="R2380" i="4"/>
  <c r="S2380" i="4"/>
  <c r="T2380" i="4"/>
  <c r="B2379" i="4"/>
  <c r="D2379" i="4" s="1"/>
  <c r="C2379" i="4"/>
  <c r="J2379" i="4"/>
  <c r="K2379" i="4"/>
  <c r="L2379" i="4"/>
  <c r="M2379" i="4"/>
  <c r="N2379" i="4"/>
  <c r="O2379" i="4"/>
  <c r="P2379" i="4"/>
  <c r="Q2379" i="4"/>
  <c r="R2379" i="4"/>
  <c r="S2379" i="4"/>
  <c r="T2379" i="4"/>
  <c r="B2378" i="4"/>
  <c r="D2378" i="4" s="1"/>
  <c r="C2378" i="4"/>
  <c r="J2378" i="4"/>
  <c r="K2378" i="4"/>
  <c r="L2378" i="4"/>
  <c r="M2378" i="4"/>
  <c r="N2378" i="4"/>
  <c r="O2378" i="4"/>
  <c r="P2378" i="4"/>
  <c r="Q2378" i="4"/>
  <c r="R2378" i="4"/>
  <c r="S2378" i="4"/>
  <c r="T2378" i="4"/>
  <c r="B2377" i="4"/>
  <c r="D2377" i="4" s="1"/>
  <c r="C2377" i="4"/>
  <c r="J2377" i="4"/>
  <c r="K2377" i="4"/>
  <c r="L2377" i="4"/>
  <c r="M2377" i="4"/>
  <c r="N2377" i="4"/>
  <c r="O2377" i="4"/>
  <c r="P2377" i="4"/>
  <c r="Q2377" i="4"/>
  <c r="R2377" i="4"/>
  <c r="S2377" i="4"/>
  <c r="T2377" i="4"/>
  <c r="B2376" i="4"/>
  <c r="D2376" i="4" s="1"/>
  <c r="C2376" i="4"/>
  <c r="J2376" i="4"/>
  <c r="K2376" i="4"/>
  <c r="L2376" i="4"/>
  <c r="M2376" i="4"/>
  <c r="N2376" i="4"/>
  <c r="O2376" i="4"/>
  <c r="P2376" i="4"/>
  <c r="Q2376" i="4"/>
  <c r="R2376" i="4"/>
  <c r="S2376" i="4"/>
  <c r="T2376" i="4"/>
  <c r="B2375" i="4"/>
  <c r="D2375" i="4" s="1"/>
  <c r="C2375" i="4"/>
  <c r="J2375" i="4"/>
  <c r="K2375" i="4"/>
  <c r="L2375" i="4"/>
  <c r="M2375" i="4"/>
  <c r="N2375" i="4"/>
  <c r="O2375" i="4"/>
  <c r="P2375" i="4"/>
  <c r="Q2375" i="4"/>
  <c r="R2375" i="4"/>
  <c r="S2375" i="4"/>
  <c r="T2375" i="4"/>
  <c r="B2374" i="4"/>
  <c r="D2374" i="4" s="1"/>
  <c r="C2374" i="4"/>
  <c r="J2374" i="4"/>
  <c r="K2374" i="4"/>
  <c r="L2374" i="4"/>
  <c r="M2374" i="4"/>
  <c r="N2374" i="4"/>
  <c r="O2374" i="4"/>
  <c r="P2374" i="4"/>
  <c r="Q2374" i="4"/>
  <c r="R2374" i="4"/>
  <c r="S2374" i="4"/>
  <c r="T2374" i="4"/>
  <c r="B2373" i="4"/>
  <c r="D2373" i="4" s="1"/>
  <c r="C2373" i="4"/>
  <c r="J2373" i="4"/>
  <c r="K2373" i="4"/>
  <c r="L2373" i="4"/>
  <c r="M2373" i="4"/>
  <c r="N2373" i="4"/>
  <c r="O2373" i="4"/>
  <c r="P2373" i="4"/>
  <c r="Q2373" i="4"/>
  <c r="R2373" i="4"/>
  <c r="S2373" i="4"/>
  <c r="T2373" i="4"/>
  <c r="B2372" i="4"/>
  <c r="D2372" i="4" s="1"/>
  <c r="C2372" i="4"/>
  <c r="J2372" i="4"/>
  <c r="K2372" i="4"/>
  <c r="L2372" i="4"/>
  <c r="M2372" i="4"/>
  <c r="N2372" i="4"/>
  <c r="O2372" i="4"/>
  <c r="P2372" i="4"/>
  <c r="Q2372" i="4"/>
  <c r="R2372" i="4"/>
  <c r="S2372" i="4"/>
  <c r="T2372" i="4"/>
  <c r="B2371" i="4"/>
  <c r="D2371" i="4" s="1"/>
  <c r="C2371" i="4"/>
  <c r="J2371" i="4"/>
  <c r="K2371" i="4"/>
  <c r="L2371" i="4"/>
  <c r="M2371" i="4"/>
  <c r="N2371" i="4"/>
  <c r="O2371" i="4"/>
  <c r="P2371" i="4"/>
  <c r="Q2371" i="4"/>
  <c r="R2371" i="4"/>
  <c r="S2371" i="4"/>
  <c r="T2371" i="4"/>
  <c r="B2370" i="4"/>
  <c r="D2370" i="4" s="1"/>
  <c r="C2370" i="4"/>
  <c r="J2370" i="4"/>
  <c r="K2370" i="4"/>
  <c r="L2370" i="4"/>
  <c r="M2370" i="4"/>
  <c r="N2370" i="4"/>
  <c r="O2370" i="4"/>
  <c r="P2370" i="4"/>
  <c r="Q2370" i="4"/>
  <c r="R2370" i="4"/>
  <c r="S2370" i="4"/>
  <c r="T2370" i="4"/>
  <c r="B2369" i="4"/>
  <c r="D2369" i="4" s="1"/>
  <c r="C2369" i="4"/>
  <c r="J2369" i="4"/>
  <c r="K2369" i="4"/>
  <c r="L2369" i="4"/>
  <c r="M2369" i="4"/>
  <c r="N2369" i="4"/>
  <c r="O2369" i="4"/>
  <c r="P2369" i="4"/>
  <c r="Q2369" i="4"/>
  <c r="R2369" i="4"/>
  <c r="S2369" i="4"/>
  <c r="T2369" i="4"/>
  <c r="B2368" i="4"/>
  <c r="D2368" i="4" s="1"/>
  <c r="C2368" i="4"/>
  <c r="J2368" i="4"/>
  <c r="K2368" i="4"/>
  <c r="L2368" i="4"/>
  <c r="M2368" i="4"/>
  <c r="N2368" i="4"/>
  <c r="O2368" i="4"/>
  <c r="P2368" i="4"/>
  <c r="Q2368" i="4"/>
  <c r="R2368" i="4"/>
  <c r="S2368" i="4"/>
  <c r="T2368" i="4"/>
  <c r="B2367" i="4"/>
  <c r="D2367" i="4" s="1"/>
  <c r="C2367" i="4"/>
  <c r="J2367" i="4"/>
  <c r="K2367" i="4"/>
  <c r="L2367" i="4"/>
  <c r="M2367" i="4"/>
  <c r="N2367" i="4"/>
  <c r="O2367" i="4"/>
  <c r="P2367" i="4"/>
  <c r="Q2367" i="4"/>
  <c r="R2367" i="4"/>
  <c r="S2367" i="4"/>
  <c r="T2367" i="4"/>
  <c r="B2366" i="4"/>
  <c r="D2366" i="4" s="1"/>
  <c r="C2366" i="4"/>
  <c r="J2366" i="4"/>
  <c r="K2366" i="4"/>
  <c r="L2366" i="4"/>
  <c r="M2366" i="4"/>
  <c r="N2366" i="4"/>
  <c r="O2366" i="4"/>
  <c r="P2366" i="4"/>
  <c r="Q2366" i="4"/>
  <c r="R2366" i="4"/>
  <c r="S2366" i="4"/>
  <c r="T2366" i="4"/>
  <c r="B2365" i="4"/>
  <c r="D2365" i="4" s="1"/>
  <c r="C2365" i="4"/>
  <c r="J2365" i="4"/>
  <c r="K2365" i="4"/>
  <c r="L2365" i="4"/>
  <c r="M2365" i="4"/>
  <c r="N2365" i="4"/>
  <c r="O2365" i="4"/>
  <c r="P2365" i="4"/>
  <c r="Q2365" i="4"/>
  <c r="R2365" i="4"/>
  <c r="S2365" i="4"/>
  <c r="T2365" i="4"/>
  <c r="B2364" i="4"/>
  <c r="D2364" i="4" s="1"/>
  <c r="C2364" i="4"/>
  <c r="J2364" i="4"/>
  <c r="K2364" i="4"/>
  <c r="L2364" i="4"/>
  <c r="M2364" i="4"/>
  <c r="N2364" i="4"/>
  <c r="O2364" i="4"/>
  <c r="P2364" i="4"/>
  <c r="Q2364" i="4"/>
  <c r="R2364" i="4"/>
  <c r="S2364" i="4"/>
  <c r="T2364" i="4"/>
  <c r="B2363" i="4"/>
  <c r="D2363" i="4" s="1"/>
  <c r="C2363" i="4"/>
  <c r="J2363" i="4"/>
  <c r="K2363" i="4"/>
  <c r="L2363" i="4"/>
  <c r="M2363" i="4"/>
  <c r="N2363" i="4"/>
  <c r="O2363" i="4"/>
  <c r="P2363" i="4"/>
  <c r="Q2363" i="4"/>
  <c r="R2363" i="4"/>
  <c r="S2363" i="4"/>
  <c r="T2363" i="4"/>
  <c r="B2362" i="4"/>
  <c r="D2362" i="4" s="1"/>
  <c r="C2362" i="4"/>
  <c r="J2362" i="4"/>
  <c r="K2362" i="4"/>
  <c r="L2362" i="4"/>
  <c r="M2362" i="4"/>
  <c r="N2362" i="4"/>
  <c r="O2362" i="4"/>
  <c r="P2362" i="4"/>
  <c r="Q2362" i="4"/>
  <c r="R2362" i="4"/>
  <c r="S2362" i="4"/>
  <c r="T2362" i="4"/>
  <c r="B2361" i="4"/>
  <c r="D2361" i="4" s="1"/>
  <c r="C2361" i="4"/>
  <c r="J2361" i="4"/>
  <c r="K2361" i="4"/>
  <c r="L2361" i="4"/>
  <c r="M2361" i="4"/>
  <c r="N2361" i="4"/>
  <c r="O2361" i="4"/>
  <c r="P2361" i="4"/>
  <c r="Q2361" i="4"/>
  <c r="R2361" i="4"/>
  <c r="S2361" i="4"/>
  <c r="T2361" i="4"/>
  <c r="B2360" i="4"/>
  <c r="D2360" i="4" s="1"/>
  <c r="C2360" i="4"/>
  <c r="J2360" i="4"/>
  <c r="K2360" i="4"/>
  <c r="L2360" i="4"/>
  <c r="M2360" i="4"/>
  <c r="N2360" i="4"/>
  <c r="O2360" i="4"/>
  <c r="P2360" i="4"/>
  <c r="Q2360" i="4"/>
  <c r="R2360" i="4"/>
  <c r="S2360" i="4"/>
  <c r="T2360" i="4"/>
  <c r="B2359" i="4"/>
  <c r="D2359" i="4" s="1"/>
  <c r="C2359" i="4"/>
  <c r="J2359" i="4"/>
  <c r="K2359" i="4"/>
  <c r="L2359" i="4"/>
  <c r="M2359" i="4"/>
  <c r="N2359" i="4"/>
  <c r="O2359" i="4"/>
  <c r="P2359" i="4"/>
  <c r="Q2359" i="4"/>
  <c r="R2359" i="4"/>
  <c r="S2359" i="4"/>
  <c r="T2359" i="4"/>
  <c r="B2358" i="4"/>
  <c r="D2358" i="4" s="1"/>
  <c r="C2358" i="4"/>
  <c r="J2358" i="4"/>
  <c r="K2358" i="4"/>
  <c r="L2358" i="4"/>
  <c r="M2358" i="4"/>
  <c r="N2358" i="4"/>
  <c r="O2358" i="4"/>
  <c r="P2358" i="4"/>
  <c r="Q2358" i="4"/>
  <c r="R2358" i="4"/>
  <c r="S2358" i="4"/>
  <c r="T2358" i="4"/>
  <c r="B2357" i="4"/>
  <c r="D2357" i="4" s="1"/>
  <c r="C2357" i="4"/>
  <c r="J2357" i="4"/>
  <c r="K2357" i="4"/>
  <c r="L2357" i="4"/>
  <c r="M2357" i="4"/>
  <c r="N2357" i="4"/>
  <c r="O2357" i="4"/>
  <c r="P2357" i="4"/>
  <c r="Q2357" i="4"/>
  <c r="R2357" i="4"/>
  <c r="S2357" i="4"/>
  <c r="T2357" i="4"/>
  <c r="B2356" i="4"/>
  <c r="D2356" i="4" s="1"/>
  <c r="C2356" i="4"/>
  <c r="J2356" i="4"/>
  <c r="K2356" i="4"/>
  <c r="L2356" i="4"/>
  <c r="M2356" i="4"/>
  <c r="N2356" i="4"/>
  <c r="O2356" i="4"/>
  <c r="P2356" i="4"/>
  <c r="Q2356" i="4"/>
  <c r="R2356" i="4"/>
  <c r="S2356" i="4"/>
  <c r="T2356" i="4"/>
  <c r="B2355" i="4"/>
  <c r="D2355" i="4" s="1"/>
  <c r="C2355" i="4"/>
  <c r="J2355" i="4"/>
  <c r="K2355" i="4"/>
  <c r="L2355" i="4"/>
  <c r="M2355" i="4"/>
  <c r="N2355" i="4"/>
  <c r="O2355" i="4"/>
  <c r="P2355" i="4"/>
  <c r="Q2355" i="4"/>
  <c r="R2355" i="4"/>
  <c r="S2355" i="4"/>
  <c r="T2355" i="4"/>
  <c r="B2354" i="4"/>
  <c r="D2354" i="4" s="1"/>
  <c r="C2354" i="4"/>
  <c r="J2354" i="4"/>
  <c r="K2354" i="4"/>
  <c r="L2354" i="4"/>
  <c r="M2354" i="4"/>
  <c r="N2354" i="4"/>
  <c r="O2354" i="4"/>
  <c r="P2354" i="4"/>
  <c r="Q2354" i="4"/>
  <c r="R2354" i="4"/>
  <c r="S2354" i="4"/>
  <c r="T2354" i="4"/>
  <c r="B2353" i="4"/>
  <c r="D2353" i="4" s="1"/>
  <c r="C2353" i="4"/>
  <c r="J2353" i="4"/>
  <c r="K2353" i="4"/>
  <c r="L2353" i="4"/>
  <c r="M2353" i="4"/>
  <c r="N2353" i="4"/>
  <c r="O2353" i="4"/>
  <c r="P2353" i="4"/>
  <c r="Q2353" i="4"/>
  <c r="R2353" i="4"/>
  <c r="S2353" i="4"/>
  <c r="T2353" i="4"/>
  <c r="B2352" i="4"/>
  <c r="D2352" i="4" s="1"/>
  <c r="C2352" i="4"/>
  <c r="J2352" i="4"/>
  <c r="K2352" i="4"/>
  <c r="L2352" i="4"/>
  <c r="M2352" i="4"/>
  <c r="N2352" i="4"/>
  <c r="O2352" i="4"/>
  <c r="P2352" i="4"/>
  <c r="Q2352" i="4"/>
  <c r="R2352" i="4"/>
  <c r="S2352" i="4"/>
  <c r="T2352" i="4"/>
  <c r="B2351" i="4"/>
  <c r="D2351" i="4" s="1"/>
  <c r="C2351" i="4"/>
  <c r="J2351" i="4"/>
  <c r="K2351" i="4"/>
  <c r="L2351" i="4"/>
  <c r="M2351" i="4"/>
  <c r="N2351" i="4"/>
  <c r="O2351" i="4"/>
  <c r="P2351" i="4"/>
  <c r="Q2351" i="4"/>
  <c r="R2351" i="4"/>
  <c r="S2351" i="4"/>
  <c r="T2351" i="4"/>
  <c r="B2350" i="4"/>
  <c r="D2350" i="4" s="1"/>
  <c r="C2350" i="4"/>
  <c r="J2350" i="4"/>
  <c r="K2350" i="4"/>
  <c r="L2350" i="4"/>
  <c r="M2350" i="4"/>
  <c r="N2350" i="4"/>
  <c r="O2350" i="4"/>
  <c r="P2350" i="4"/>
  <c r="Q2350" i="4"/>
  <c r="R2350" i="4"/>
  <c r="S2350" i="4"/>
  <c r="T2350" i="4"/>
  <c r="B2349" i="4"/>
  <c r="D2349" i="4" s="1"/>
  <c r="C2349" i="4"/>
  <c r="J2349" i="4"/>
  <c r="K2349" i="4"/>
  <c r="L2349" i="4"/>
  <c r="M2349" i="4"/>
  <c r="N2349" i="4"/>
  <c r="O2349" i="4"/>
  <c r="P2349" i="4"/>
  <c r="Q2349" i="4"/>
  <c r="R2349" i="4"/>
  <c r="S2349" i="4"/>
  <c r="T2349" i="4"/>
  <c r="B2348" i="4"/>
  <c r="D2348" i="4" s="1"/>
  <c r="C2348" i="4"/>
  <c r="J2348" i="4"/>
  <c r="K2348" i="4"/>
  <c r="L2348" i="4"/>
  <c r="M2348" i="4"/>
  <c r="N2348" i="4"/>
  <c r="O2348" i="4"/>
  <c r="P2348" i="4"/>
  <c r="Q2348" i="4"/>
  <c r="R2348" i="4"/>
  <c r="S2348" i="4"/>
  <c r="T2348" i="4"/>
  <c r="B2347" i="4"/>
  <c r="D2347" i="4" s="1"/>
  <c r="C2347" i="4"/>
  <c r="J2347" i="4"/>
  <c r="K2347" i="4"/>
  <c r="L2347" i="4"/>
  <c r="M2347" i="4"/>
  <c r="N2347" i="4"/>
  <c r="O2347" i="4"/>
  <c r="P2347" i="4"/>
  <c r="Q2347" i="4"/>
  <c r="R2347" i="4"/>
  <c r="S2347" i="4"/>
  <c r="T2347" i="4"/>
  <c r="B2346" i="4"/>
  <c r="D2346" i="4" s="1"/>
  <c r="C2346" i="4"/>
  <c r="J2346" i="4"/>
  <c r="K2346" i="4"/>
  <c r="L2346" i="4"/>
  <c r="M2346" i="4"/>
  <c r="N2346" i="4"/>
  <c r="O2346" i="4"/>
  <c r="P2346" i="4"/>
  <c r="Q2346" i="4"/>
  <c r="R2346" i="4"/>
  <c r="S2346" i="4"/>
  <c r="T2346" i="4"/>
  <c r="B2345" i="4"/>
  <c r="D2345" i="4" s="1"/>
  <c r="C2345" i="4"/>
  <c r="J2345" i="4"/>
  <c r="K2345" i="4"/>
  <c r="L2345" i="4"/>
  <c r="M2345" i="4"/>
  <c r="N2345" i="4"/>
  <c r="O2345" i="4"/>
  <c r="P2345" i="4"/>
  <c r="Q2345" i="4"/>
  <c r="R2345" i="4"/>
  <c r="S2345" i="4"/>
  <c r="T2345" i="4"/>
  <c r="B2344" i="4"/>
  <c r="D2344" i="4" s="1"/>
  <c r="C2344" i="4"/>
  <c r="J2344" i="4"/>
  <c r="K2344" i="4"/>
  <c r="L2344" i="4"/>
  <c r="M2344" i="4"/>
  <c r="N2344" i="4"/>
  <c r="O2344" i="4"/>
  <c r="P2344" i="4"/>
  <c r="Q2344" i="4"/>
  <c r="R2344" i="4"/>
  <c r="S2344" i="4"/>
  <c r="T2344" i="4"/>
  <c r="B2343" i="4"/>
  <c r="D2343" i="4" s="1"/>
  <c r="C2343" i="4"/>
  <c r="J2343" i="4"/>
  <c r="K2343" i="4"/>
  <c r="L2343" i="4"/>
  <c r="M2343" i="4"/>
  <c r="N2343" i="4"/>
  <c r="O2343" i="4"/>
  <c r="P2343" i="4"/>
  <c r="Q2343" i="4"/>
  <c r="R2343" i="4"/>
  <c r="S2343" i="4"/>
  <c r="T2343" i="4"/>
  <c r="B2342" i="4"/>
  <c r="D2342" i="4" s="1"/>
  <c r="C2342" i="4"/>
  <c r="J2342" i="4"/>
  <c r="K2342" i="4"/>
  <c r="L2342" i="4"/>
  <c r="M2342" i="4"/>
  <c r="N2342" i="4"/>
  <c r="O2342" i="4"/>
  <c r="P2342" i="4"/>
  <c r="Q2342" i="4"/>
  <c r="R2342" i="4"/>
  <c r="S2342" i="4"/>
  <c r="T2342" i="4"/>
  <c r="B2341" i="4"/>
  <c r="D2341" i="4" s="1"/>
  <c r="C2341" i="4"/>
  <c r="J2341" i="4"/>
  <c r="K2341" i="4"/>
  <c r="L2341" i="4"/>
  <c r="M2341" i="4"/>
  <c r="N2341" i="4"/>
  <c r="O2341" i="4"/>
  <c r="P2341" i="4"/>
  <c r="Q2341" i="4"/>
  <c r="R2341" i="4"/>
  <c r="S2341" i="4"/>
  <c r="T2341" i="4"/>
  <c r="B2340" i="4"/>
  <c r="D2340" i="4" s="1"/>
  <c r="C2340" i="4"/>
  <c r="J2340" i="4"/>
  <c r="K2340" i="4"/>
  <c r="L2340" i="4"/>
  <c r="M2340" i="4"/>
  <c r="N2340" i="4"/>
  <c r="O2340" i="4"/>
  <c r="P2340" i="4"/>
  <c r="Q2340" i="4"/>
  <c r="R2340" i="4"/>
  <c r="S2340" i="4"/>
  <c r="T2340" i="4"/>
  <c r="B2339" i="4"/>
  <c r="D2339" i="4" s="1"/>
  <c r="C2339" i="4"/>
  <c r="J2339" i="4"/>
  <c r="K2339" i="4"/>
  <c r="L2339" i="4"/>
  <c r="M2339" i="4"/>
  <c r="N2339" i="4"/>
  <c r="O2339" i="4"/>
  <c r="P2339" i="4"/>
  <c r="Q2339" i="4"/>
  <c r="R2339" i="4"/>
  <c r="S2339" i="4"/>
  <c r="T2339" i="4"/>
  <c r="B2338" i="4"/>
  <c r="D2338" i="4" s="1"/>
  <c r="C2338" i="4"/>
  <c r="J2338" i="4"/>
  <c r="K2338" i="4"/>
  <c r="L2338" i="4"/>
  <c r="M2338" i="4"/>
  <c r="N2338" i="4"/>
  <c r="O2338" i="4"/>
  <c r="P2338" i="4"/>
  <c r="Q2338" i="4"/>
  <c r="R2338" i="4"/>
  <c r="S2338" i="4"/>
  <c r="T2338" i="4"/>
  <c r="B2337" i="4"/>
  <c r="D2337" i="4" s="1"/>
  <c r="C2337" i="4"/>
  <c r="J2337" i="4"/>
  <c r="K2337" i="4"/>
  <c r="L2337" i="4"/>
  <c r="M2337" i="4"/>
  <c r="N2337" i="4"/>
  <c r="O2337" i="4"/>
  <c r="P2337" i="4"/>
  <c r="Q2337" i="4"/>
  <c r="R2337" i="4"/>
  <c r="S2337" i="4"/>
  <c r="T2337" i="4"/>
  <c r="B2336" i="4"/>
  <c r="D2336" i="4" s="1"/>
  <c r="C2336" i="4"/>
  <c r="J2336" i="4"/>
  <c r="K2336" i="4"/>
  <c r="L2336" i="4"/>
  <c r="M2336" i="4"/>
  <c r="N2336" i="4"/>
  <c r="O2336" i="4"/>
  <c r="P2336" i="4"/>
  <c r="Q2336" i="4"/>
  <c r="R2336" i="4"/>
  <c r="S2336" i="4"/>
  <c r="T2336" i="4"/>
  <c r="B2335" i="4"/>
  <c r="D2335" i="4" s="1"/>
  <c r="C2335" i="4"/>
  <c r="J2335" i="4"/>
  <c r="K2335" i="4"/>
  <c r="L2335" i="4"/>
  <c r="M2335" i="4"/>
  <c r="N2335" i="4"/>
  <c r="O2335" i="4"/>
  <c r="P2335" i="4"/>
  <c r="Q2335" i="4"/>
  <c r="R2335" i="4"/>
  <c r="S2335" i="4"/>
  <c r="T2335" i="4"/>
  <c r="B2334" i="4"/>
  <c r="D2334" i="4" s="1"/>
  <c r="C2334" i="4"/>
  <c r="J2334" i="4"/>
  <c r="K2334" i="4"/>
  <c r="L2334" i="4"/>
  <c r="M2334" i="4"/>
  <c r="N2334" i="4"/>
  <c r="O2334" i="4"/>
  <c r="P2334" i="4"/>
  <c r="Q2334" i="4"/>
  <c r="R2334" i="4"/>
  <c r="S2334" i="4"/>
  <c r="T2334" i="4"/>
  <c r="B2333" i="4"/>
  <c r="D2333" i="4" s="1"/>
  <c r="C2333" i="4"/>
  <c r="J2333" i="4"/>
  <c r="K2333" i="4"/>
  <c r="L2333" i="4"/>
  <c r="M2333" i="4"/>
  <c r="N2333" i="4"/>
  <c r="O2333" i="4"/>
  <c r="P2333" i="4"/>
  <c r="Q2333" i="4"/>
  <c r="R2333" i="4"/>
  <c r="S2333" i="4"/>
  <c r="T2333" i="4"/>
  <c r="B2332" i="4"/>
  <c r="D2332" i="4" s="1"/>
  <c r="C2332" i="4"/>
  <c r="J2332" i="4"/>
  <c r="K2332" i="4"/>
  <c r="L2332" i="4"/>
  <c r="M2332" i="4"/>
  <c r="N2332" i="4"/>
  <c r="O2332" i="4"/>
  <c r="P2332" i="4"/>
  <c r="Q2332" i="4"/>
  <c r="R2332" i="4"/>
  <c r="S2332" i="4"/>
  <c r="T2332" i="4"/>
  <c r="B2331" i="4"/>
  <c r="D2331" i="4" s="1"/>
  <c r="C2331" i="4"/>
  <c r="J2331" i="4"/>
  <c r="K2331" i="4"/>
  <c r="L2331" i="4"/>
  <c r="M2331" i="4"/>
  <c r="N2331" i="4"/>
  <c r="O2331" i="4"/>
  <c r="P2331" i="4"/>
  <c r="Q2331" i="4"/>
  <c r="R2331" i="4"/>
  <c r="S2331" i="4"/>
  <c r="T2331" i="4"/>
  <c r="B2330" i="4"/>
  <c r="D2330" i="4" s="1"/>
  <c r="C2330" i="4"/>
  <c r="J2330" i="4"/>
  <c r="K2330" i="4"/>
  <c r="L2330" i="4"/>
  <c r="M2330" i="4"/>
  <c r="N2330" i="4"/>
  <c r="O2330" i="4"/>
  <c r="P2330" i="4"/>
  <c r="Q2330" i="4"/>
  <c r="R2330" i="4"/>
  <c r="S2330" i="4"/>
  <c r="T2330" i="4"/>
  <c r="B2329" i="4"/>
  <c r="D2329" i="4" s="1"/>
  <c r="C2329" i="4"/>
  <c r="J2329" i="4"/>
  <c r="K2329" i="4"/>
  <c r="L2329" i="4"/>
  <c r="M2329" i="4"/>
  <c r="N2329" i="4"/>
  <c r="O2329" i="4"/>
  <c r="P2329" i="4"/>
  <c r="Q2329" i="4"/>
  <c r="R2329" i="4"/>
  <c r="S2329" i="4"/>
  <c r="T2329" i="4"/>
  <c r="B2328" i="4"/>
  <c r="D2328" i="4" s="1"/>
  <c r="C2328" i="4"/>
  <c r="J2328" i="4"/>
  <c r="K2328" i="4"/>
  <c r="L2328" i="4"/>
  <c r="M2328" i="4"/>
  <c r="N2328" i="4"/>
  <c r="O2328" i="4"/>
  <c r="P2328" i="4"/>
  <c r="Q2328" i="4"/>
  <c r="R2328" i="4"/>
  <c r="S2328" i="4"/>
  <c r="T2328" i="4"/>
  <c r="B2327" i="4"/>
  <c r="D2327" i="4" s="1"/>
  <c r="C2327" i="4"/>
  <c r="J2327" i="4"/>
  <c r="K2327" i="4"/>
  <c r="L2327" i="4"/>
  <c r="M2327" i="4"/>
  <c r="N2327" i="4"/>
  <c r="O2327" i="4"/>
  <c r="P2327" i="4"/>
  <c r="Q2327" i="4"/>
  <c r="R2327" i="4"/>
  <c r="S2327" i="4"/>
  <c r="T2327" i="4"/>
  <c r="B2326" i="4"/>
  <c r="D2326" i="4" s="1"/>
  <c r="C2326" i="4"/>
  <c r="J2326" i="4"/>
  <c r="K2326" i="4"/>
  <c r="L2326" i="4"/>
  <c r="M2326" i="4"/>
  <c r="N2326" i="4"/>
  <c r="O2326" i="4"/>
  <c r="P2326" i="4"/>
  <c r="Q2326" i="4"/>
  <c r="R2326" i="4"/>
  <c r="S2326" i="4"/>
  <c r="T2326" i="4"/>
  <c r="B2325" i="4"/>
  <c r="D2325" i="4" s="1"/>
  <c r="C2325" i="4"/>
  <c r="J2325" i="4"/>
  <c r="K2325" i="4"/>
  <c r="L2325" i="4"/>
  <c r="M2325" i="4"/>
  <c r="N2325" i="4"/>
  <c r="O2325" i="4"/>
  <c r="P2325" i="4"/>
  <c r="Q2325" i="4"/>
  <c r="R2325" i="4"/>
  <c r="S2325" i="4"/>
  <c r="T2325" i="4"/>
  <c r="B2324" i="4"/>
  <c r="D2324" i="4" s="1"/>
  <c r="C2324" i="4"/>
  <c r="J2324" i="4"/>
  <c r="K2324" i="4"/>
  <c r="L2324" i="4"/>
  <c r="M2324" i="4"/>
  <c r="N2324" i="4"/>
  <c r="O2324" i="4"/>
  <c r="P2324" i="4"/>
  <c r="Q2324" i="4"/>
  <c r="R2324" i="4"/>
  <c r="S2324" i="4"/>
  <c r="T2324" i="4"/>
  <c r="B2323" i="4"/>
  <c r="D2323" i="4" s="1"/>
  <c r="C2323" i="4"/>
  <c r="J2323" i="4"/>
  <c r="K2323" i="4"/>
  <c r="L2323" i="4"/>
  <c r="M2323" i="4"/>
  <c r="N2323" i="4"/>
  <c r="O2323" i="4"/>
  <c r="P2323" i="4"/>
  <c r="Q2323" i="4"/>
  <c r="R2323" i="4"/>
  <c r="S2323" i="4"/>
  <c r="T2323" i="4"/>
  <c r="B2322" i="4"/>
  <c r="D2322" i="4" s="1"/>
  <c r="C2322" i="4"/>
  <c r="J2322" i="4"/>
  <c r="K2322" i="4"/>
  <c r="L2322" i="4"/>
  <c r="M2322" i="4"/>
  <c r="N2322" i="4"/>
  <c r="O2322" i="4"/>
  <c r="P2322" i="4"/>
  <c r="Q2322" i="4"/>
  <c r="R2322" i="4"/>
  <c r="S2322" i="4"/>
  <c r="T2322" i="4"/>
  <c r="B2321" i="4"/>
  <c r="D2321" i="4" s="1"/>
  <c r="C2321" i="4"/>
  <c r="J2321" i="4"/>
  <c r="K2321" i="4"/>
  <c r="L2321" i="4"/>
  <c r="M2321" i="4"/>
  <c r="N2321" i="4"/>
  <c r="O2321" i="4"/>
  <c r="P2321" i="4"/>
  <c r="Q2321" i="4"/>
  <c r="R2321" i="4"/>
  <c r="S2321" i="4"/>
  <c r="T2321" i="4"/>
  <c r="B2320" i="4"/>
  <c r="D2320" i="4" s="1"/>
  <c r="C2320" i="4"/>
  <c r="J2320" i="4"/>
  <c r="K2320" i="4"/>
  <c r="L2320" i="4"/>
  <c r="M2320" i="4"/>
  <c r="N2320" i="4"/>
  <c r="O2320" i="4"/>
  <c r="P2320" i="4"/>
  <c r="Q2320" i="4"/>
  <c r="R2320" i="4"/>
  <c r="S2320" i="4"/>
  <c r="T2320" i="4"/>
  <c r="B2319" i="4"/>
  <c r="D2319" i="4" s="1"/>
  <c r="C2319" i="4"/>
  <c r="J2319" i="4"/>
  <c r="K2319" i="4"/>
  <c r="L2319" i="4"/>
  <c r="M2319" i="4"/>
  <c r="N2319" i="4"/>
  <c r="O2319" i="4"/>
  <c r="P2319" i="4"/>
  <c r="Q2319" i="4"/>
  <c r="R2319" i="4"/>
  <c r="S2319" i="4"/>
  <c r="T2319" i="4"/>
  <c r="B2318" i="4"/>
  <c r="D2318" i="4" s="1"/>
  <c r="C2318" i="4"/>
  <c r="J2318" i="4"/>
  <c r="K2318" i="4"/>
  <c r="L2318" i="4"/>
  <c r="M2318" i="4"/>
  <c r="N2318" i="4"/>
  <c r="O2318" i="4"/>
  <c r="P2318" i="4"/>
  <c r="Q2318" i="4"/>
  <c r="R2318" i="4"/>
  <c r="S2318" i="4"/>
  <c r="T2318" i="4"/>
  <c r="B2317" i="4"/>
  <c r="D2317" i="4" s="1"/>
  <c r="C2317" i="4"/>
  <c r="J2317" i="4"/>
  <c r="K2317" i="4"/>
  <c r="L2317" i="4"/>
  <c r="M2317" i="4"/>
  <c r="N2317" i="4"/>
  <c r="O2317" i="4"/>
  <c r="P2317" i="4"/>
  <c r="Q2317" i="4"/>
  <c r="R2317" i="4"/>
  <c r="S2317" i="4"/>
  <c r="T2317" i="4"/>
  <c r="B2316" i="4"/>
  <c r="D2316" i="4" s="1"/>
  <c r="C2316" i="4"/>
  <c r="J2316" i="4"/>
  <c r="K2316" i="4"/>
  <c r="L2316" i="4"/>
  <c r="M2316" i="4"/>
  <c r="N2316" i="4"/>
  <c r="O2316" i="4"/>
  <c r="P2316" i="4"/>
  <c r="Q2316" i="4"/>
  <c r="R2316" i="4"/>
  <c r="S2316" i="4"/>
  <c r="T2316" i="4"/>
  <c r="B2315" i="4"/>
  <c r="D2315" i="4" s="1"/>
  <c r="C2315" i="4"/>
  <c r="J2315" i="4"/>
  <c r="K2315" i="4"/>
  <c r="L2315" i="4"/>
  <c r="M2315" i="4"/>
  <c r="N2315" i="4"/>
  <c r="O2315" i="4"/>
  <c r="P2315" i="4"/>
  <c r="Q2315" i="4"/>
  <c r="R2315" i="4"/>
  <c r="S2315" i="4"/>
  <c r="T2315" i="4"/>
  <c r="B2314" i="4"/>
  <c r="D2314" i="4" s="1"/>
  <c r="C2314" i="4"/>
  <c r="J2314" i="4"/>
  <c r="K2314" i="4"/>
  <c r="L2314" i="4"/>
  <c r="M2314" i="4"/>
  <c r="N2314" i="4"/>
  <c r="O2314" i="4"/>
  <c r="P2314" i="4"/>
  <c r="Q2314" i="4"/>
  <c r="R2314" i="4"/>
  <c r="S2314" i="4"/>
  <c r="T2314" i="4"/>
  <c r="B2313" i="4"/>
  <c r="D2313" i="4" s="1"/>
  <c r="C2313" i="4"/>
  <c r="J2313" i="4"/>
  <c r="K2313" i="4"/>
  <c r="L2313" i="4"/>
  <c r="M2313" i="4"/>
  <c r="N2313" i="4"/>
  <c r="O2313" i="4"/>
  <c r="P2313" i="4"/>
  <c r="Q2313" i="4"/>
  <c r="R2313" i="4"/>
  <c r="S2313" i="4"/>
  <c r="T2313" i="4"/>
  <c r="B2312" i="4"/>
  <c r="D2312" i="4" s="1"/>
  <c r="C2312" i="4"/>
  <c r="J2312" i="4"/>
  <c r="K2312" i="4"/>
  <c r="L2312" i="4"/>
  <c r="M2312" i="4"/>
  <c r="N2312" i="4"/>
  <c r="O2312" i="4"/>
  <c r="P2312" i="4"/>
  <c r="Q2312" i="4"/>
  <c r="R2312" i="4"/>
  <c r="S2312" i="4"/>
  <c r="T2312" i="4"/>
  <c r="B2311" i="4"/>
  <c r="D2311" i="4" s="1"/>
  <c r="C2311" i="4"/>
  <c r="J2311" i="4"/>
  <c r="K2311" i="4"/>
  <c r="L2311" i="4"/>
  <c r="M2311" i="4"/>
  <c r="N2311" i="4"/>
  <c r="O2311" i="4"/>
  <c r="P2311" i="4"/>
  <c r="Q2311" i="4"/>
  <c r="R2311" i="4"/>
  <c r="S2311" i="4"/>
  <c r="T2311" i="4"/>
  <c r="B2310" i="4"/>
  <c r="D2310" i="4" s="1"/>
  <c r="C2310" i="4"/>
  <c r="J2310" i="4"/>
  <c r="K2310" i="4"/>
  <c r="L2310" i="4"/>
  <c r="M2310" i="4"/>
  <c r="N2310" i="4"/>
  <c r="O2310" i="4"/>
  <c r="P2310" i="4"/>
  <c r="Q2310" i="4"/>
  <c r="R2310" i="4"/>
  <c r="S2310" i="4"/>
  <c r="T2310" i="4"/>
  <c r="B2309" i="4"/>
  <c r="D2309" i="4" s="1"/>
  <c r="C2309" i="4"/>
  <c r="J2309" i="4"/>
  <c r="K2309" i="4"/>
  <c r="L2309" i="4"/>
  <c r="M2309" i="4"/>
  <c r="N2309" i="4"/>
  <c r="O2309" i="4"/>
  <c r="P2309" i="4"/>
  <c r="Q2309" i="4"/>
  <c r="R2309" i="4"/>
  <c r="S2309" i="4"/>
  <c r="T2309" i="4"/>
  <c r="B2308" i="4"/>
  <c r="D2308" i="4" s="1"/>
  <c r="C2308" i="4"/>
  <c r="J2308" i="4"/>
  <c r="K2308" i="4"/>
  <c r="L2308" i="4"/>
  <c r="M2308" i="4"/>
  <c r="N2308" i="4"/>
  <c r="O2308" i="4"/>
  <c r="P2308" i="4"/>
  <c r="Q2308" i="4"/>
  <c r="R2308" i="4"/>
  <c r="S2308" i="4"/>
  <c r="T2308" i="4"/>
  <c r="B2307" i="4"/>
  <c r="D2307" i="4" s="1"/>
  <c r="C2307" i="4"/>
  <c r="J2307" i="4"/>
  <c r="K2307" i="4"/>
  <c r="L2307" i="4"/>
  <c r="M2307" i="4"/>
  <c r="N2307" i="4"/>
  <c r="O2307" i="4"/>
  <c r="P2307" i="4"/>
  <c r="Q2307" i="4"/>
  <c r="R2307" i="4"/>
  <c r="S2307" i="4"/>
  <c r="T2307" i="4"/>
  <c r="B2306" i="4"/>
  <c r="D2306" i="4" s="1"/>
  <c r="C2306" i="4"/>
  <c r="J2306" i="4"/>
  <c r="K2306" i="4"/>
  <c r="L2306" i="4"/>
  <c r="M2306" i="4"/>
  <c r="N2306" i="4"/>
  <c r="O2306" i="4"/>
  <c r="P2306" i="4"/>
  <c r="Q2306" i="4"/>
  <c r="R2306" i="4"/>
  <c r="S2306" i="4"/>
  <c r="T2306" i="4"/>
  <c r="B2305" i="4"/>
  <c r="D2305" i="4" s="1"/>
  <c r="C2305" i="4"/>
  <c r="J2305" i="4"/>
  <c r="K2305" i="4"/>
  <c r="L2305" i="4"/>
  <c r="M2305" i="4"/>
  <c r="N2305" i="4"/>
  <c r="O2305" i="4"/>
  <c r="P2305" i="4"/>
  <c r="Q2305" i="4"/>
  <c r="R2305" i="4"/>
  <c r="S2305" i="4"/>
  <c r="T2305" i="4"/>
  <c r="B2304" i="4"/>
  <c r="D2304" i="4" s="1"/>
  <c r="C2304" i="4"/>
  <c r="J2304" i="4"/>
  <c r="K2304" i="4"/>
  <c r="L2304" i="4"/>
  <c r="M2304" i="4"/>
  <c r="N2304" i="4"/>
  <c r="O2304" i="4"/>
  <c r="P2304" i="4"/>
  <c r="Q2304" i="4"/>
  <c r="R2304" i="4"/>
  <c r="S2304" i="4"/>
  <c r="T2304" i="4"/>
  <c r="B2303" i="4"/>
  <c r="D2303" i="4" s="1"/>
  <c r="C2303" i="4"/>
  <c r="J2303" i="4"/>
  <c r="K2303" i="4"/>
  <c r="L2303" i="4"/>
  <c r="M2303" i="4"/>
  <c r="N2303" i="4"/>
  <c r="O2303" i="4"/>
  <c r="P2303" i="4"/>
  <c r="Q2303" i="4"/>
  <c r="R2303" i="4"/>
  <c r="S2303" i="4"/>
  <c r="T2303" i="4"/>
  <c r="B2302" i="4"/>
  <c r="D2302" i="4" s="1"/>
  <c r="C2302" i="4"/>
  <c r="J2302" i="4"/>
  <c r="K2302" i="4"/>
  <c r="L2302" i="4"/>
  <c r="M2302" i="4"/>
  <c r="N2302" i="4"/>
  <c r="O2302" i="4"/>
  <c r="P2302" i="4"/>
  <c r="Q2302" i="4"/>
  <c r="R2302" i="4"/>
  <c r="S2302" i="4"/>
  <c r="T2302" i="4"/>
  <c r="B2301" i="4"/>
  <c r="D2301" i="4" s="1"/>
  <c r="C2301" i="4"/>
  <c r="J2301" i="4"/>
  <c r="K2301" i="4"/>
  <c r="L2301" i="4"/>
  <c r="M2301" i="4"/>
  <c r="N2301" i="4"/>
  <c r="O2301" i="4"/>
  <c r="P2301" i="4"/>
  <c r="Q2301" i="4"/>
  <c r="R2301" i="4"/>
  <c r="S2301" i="4"/>
  <c r="T2301" i="4"/>
  <c r="B2300" i="4"/>
  <c r="D2300" i="4" s="1"/>
  <c r="C2300" i="4"/>
  <c r="J2300" i="4"/>
  <c r="K2300" i="4"/>
  <c r="L2300" i="4"/>
  <c r="M2300" i="4"/>
  <c r="N2300" i="4"/>
  <c r="O2300" i="4"/>
  <c r="P2300" i="4"/>
  <c r="Q2300" i="4"/>
  <c r="R2300" i="4"/>
  <c r="S2300" i="4"/>
  <c r="T2300" i="4"/>
  <c r="B2299" i="4"/>
  <c r="D2299" i="4" s="1"/>
  <c r="C2299" i="4"/>
  <c r="J2299" i="4"/>
  <c r="K2299" i="4"/>
  <c r="L2299" i="4"/>
  <c r="M2299" i="4"/>
  <c r="N2299" i="4"/>
  <c r="O2299" i="4"/>
  <c r="P2299" i="4"/>
  <c r="Q2299" i="4"/>
  <c r="R2299" i="4"/>
  <c r="S2299" i="4"/>
  <c r="T2299" i="4"/>
  <c r="B2298" i="4"/>
  <c r="D2298" i="4" s="1"/>
  <c r="C2298" i="4"/>
  <c r="J2298" i="4"/>
  <c r="K2298" i="4"/>
  <c r="L2298" i="4"/>
  <c r="M2298" i="4"/>
  <c r="N2298" i="4"/>
  <c r="O2298" i="4"/>
  <c r="P2298" i="4"/>
  <c r="Q2298" i="4"/>
  <c r="R2298" i="4"/>
  <c r="S2298" i="4"/>
  <c r="T2298" i="4"/>
  <c r="B2297" i="4"/>
  <c r="D2297" i="4" s="1"/>
  <c r="C2297" i="4"/>
  <c r="J2297" i="4"/>
  <c r="K2297" i="4"/>
  <c r="L2297" i="4"/>
  <c r="M2297" i="4"/>
  <c r="N2297" i="4"/>
  <c r="O2297" i="4"/>
  <c r="P2297" i="4"/>
  <c r="Q2297" i="4"/>
  <c r="R2297" i="4"/>
  <c r="S2297" i="4"/>
  <c r="T2297" i="4"/>
  <c r="B2296" i="4"/>
  <c r="D2296" i="4" s="1"/>
  <c r="C2296" i="4"/>
  <c r="J2296" i="4"/>
  <c r="K2296" i="4"/>
  <c r="L2296" i="4"/>
  <c r="M2296" i="4"/>
  <c r="N2296" i="4"/>
  <c r="O2296" i="4"/>
  <c r="P2296" i="4"/>
  <c r="Q2296" i="4"/>
  <c r="R2296" i="4"/>
  <c r="S2296" i="4"/>
  <c r="T2296" i="4"/>
  <c r="B2295" i="4"/>
  <c r="D2295" i="4" s="1"/>
  <c r="C2295" i="4"/>
  <c r="J2295" i="4"/>
  <c r="K2295" i="4"/>
  <c r="L2295" i="4"/>
  <c r="M2295" i="4"/>
  <c r="N2295" i="4"/>
  <c r="O2295" i="4"/>
  <c r="P2295" i="4"/>
  <c r="Q2295" i="4"/>
  <c r="R2295" i="4"/>
  <c r="S2295" i="4"/>
  <c r="T2295" i="4"/>
  <c r="B2294" i="4"/>
  <c r="D2294" i="4" s="1"/>
  <c r="C2294" i="4"/>
  <c r="J2294" i="4"/>
  <c r="K2294" i="4"/>
  <c r="L2294" i="4"/>
  <c r="M2294" i="4"/>
  <c r="N2294" i="4"/>
  <c r="O2294" i="4"/>
  <c r="P2294" i="4"/>
  <c r="Q2294" i="4"/>
  <c r="R2294" i="4"/>
  <c r="S2294" i="4"/>
  <c r="T2294" i="4"/>
  <c r="B2293" i="4"/>
  <c r="D2293" i="4" s="1"/>
  <c r="C2293" i="4"/>
  <c r="J2293" i="4"/>
  <c r="K2293" i="4"/>
  <c r="L2293" i="4"/>
  <c r="M2293" i="4"/>
  <c r="N2293" i="4"/>
  <c r="O2293" i="4"/>
  <c r="P2293" i="4"/>
  <c r="Q2293" i="4"/>
  <c r="R2293" i="4"/>
  <c r="S2293" i="4"/>
  <c r="T2293" i="4"/>
  <c r="B2292" i="4"/>
  <c r="D2292" i="4" s="1"/>
  <c r="C2292" i="4"/>
  <c r="J2292" i="4"/>
  <c r="K2292" i="4"/>
  <c r="L2292" i="4"/>
  <c r="M2292" i="4"/>
  <c r="N2292" i="4"/>
  <c r="O2292" i="4"/>
  <c r="P2292" i="4"/>
  <c r="Q2292" i="4"/>
  <c r="R2292" i="4"/>
  <c r="S2292" i="4"/>
  <c r="T2292" i="4"/>
  <c r="B2291" i="4"/>
  <c r="D2291" i="4" s="1"/>
  <c r="C2291" i="4"/>
  <c r="J2291" i="4"/>
  <c r="K2291" i="4"/>
  <c r="L2291" i="4"/>
  <c r="M2291" i="4"/>
  <c r="N2291" i="4"/>
  <c r="O2291" i="4"/>
  <c r="P2291" i="4"/>
  <c r="Q2291" i="4"/>
  <c r="R2291" i="4"/>
  <c r="S2291" i="4"/>
  <c r="T2291" i="4"/>
  <c r="B2290" i="4"/>
  <c r="D2290" i="4" s="1"/>
  <c r="C2290" i="4"/>
  <c r="J2290" i="4"/>
  <c r="K2290" i="4"/>
  <c r="L2290" i="4"/>
  <c r="M2290" i="4"/>
  <c r="N2290" i="4"/>
  <c r="O2290" i="4"/>
  <c r="P2290" i="4"/>
  <c r="Q2290" i="4"/>
  <c r="R2290" i="4"/>
  <c r="S2290" i="4"/>
  <c r="T2290" i="4"/>
  <c r="B2289" i="4"/>
  <c r="D2289" i="4" s="1"/>
  <c r="C2289" i="4"/>
  <c r="J2289" i="4"/>
  <c r="K2289" i="4"/>
  <c r="L2289" i="4"/>
  <c r="M2289" i="4"/>
  <c r="N2289" i="4"/>
  <c r="O2289" i="4"/>
  <c r="P2289" i="4"/>
  <c r="Q2289" i="4"/>
  <c r="R2289" i="4"/>
  <c r="S2289" i="4"/>
  <c r="T2289" i="4"/>
  <c r="B2288" i="4"/>
  <c r="D2288" i="4" s="1"/>
  <c r="C2288" i="4"/>
  <c r="J2288" i="4"/>
  <c r="K2288" i="4"/>
  <c r="L2288" i="4"/>
  <c r="M2288" i="4"/>
  <c r="N2288" i="4"/>
  <c r="O2288" i="4"/>
  <c r="P2288" i="4"/>
  <c r="Q2288" i="4"/>
  <c r="R2288" i="4"/>
  <c r="S2288" i="4"/>
  <c r="T2288" i="4"/>
  <c r="B2287" i="4"/>
  <c r="D2287" i="4" s="1"/>
  <c r="C2287" i="4"/>
  <c r="J2287" i="4"/>
  <c r="K2287" i="4"/>
  <c r="L2287" i="4"/>
  <c r="M2287" i="4"/>
  <c r="N2287" i="4"/>
  <c r="O2287" i="4"/>
  <c r="P2287" i="4"/>
  <c r="Q2287" i="4"/>
  <c r="R2287" i="4"/>
  <c r="S2287" i="4"/>
  <c r="T2287" i="4"/>
  <c r="B2286" i="4"/>
  <c r="D2286" i="4" s="1"/>
  <c r="C2286" i="4"/>
  <c r="J2286" i="4"/>
  <c r="K2286" i="4"/>
  <c r="L2286" i="4"/>
  <c r="M2286" i="4"/>
  <c r="N2286" i="4"/>
  <c r="O2286" i="4"/>
  <c r="P2286" i="4"/>
  <c r="Q2286" i="4"/>
  <c r="R2286" i="4"/>
  <c r="S2286" i="4"/>
  <c r="T2286" i="4"/>
  <c r="B2285" i="4"/>
  <c r="D2285" i="4" s="1"/>
  <c r="C2285" i="4"/>
  <c r="J2285" i="4"/>
  <c r="K2285" i="4"/>
  <c r="L2285" i="4"/>
  <c r="M2285" i="4"/>
  <c r="N2285" i="4"/>
  <c r="O2285" i="4"/>
  <c r="P2285" i="4"/>
  <c r="Q2285" i="4"/>
  <c r="R2285" i="4"/>
  <c r="S2285" i="4"/>
  <c r="T2285" i="4"/>
  <c r="B2284" i="4"/>
  <c r="D2284" i="4" s="1"/>
  <c r="C2284" i="4"/>
  <c r="J2284" i="4"/>
  <c r="K2284" i="4"/>
  <c r="L2284" i="4"/>
  <c r="M2284" i="4"/>
  <c r="N2284" i="4"/>
  <c r="O2284" i="4"/>
  <c r="P2284" i="4"/>
  <c r="Q2284" i="4"/>
  <c r="R2284" i="4"/>
  <c r="S2284" i="4"/>
  <c r="T2284" i="4"/>
  <c r="B2283" i="4"/>
  <c r="D2283" i="4" s="1"/>
  <c r="C2283" i="4"/>
  <c r="J2283" i="4"/>
  <c r="K2283" i="4"/>
  <c r="L2283" i="4"/>
  <c r="M2283" i="4"/>
  <c r="N2283" i="4"/>
  <c r="O2283" i="4"/>
  <c r="P2283" i="4"/>
  <c r="Q2283" i="4"/>
  <c r="R2283" i="4"/>
  <c r="S2283" i="4"/>
  <c r="T2283" i="4"/>
  <c r="B2282" i="4"/>
  <c r="D2282" i="4" s="1"/>
  <c r="C2282" i="4"/>
  <c r="J2282" i="4"/>
  <c r="K2282" i="4"/>
  <c r="L2282" i="4"/>
  <c r="M2282" i="4"/>
  <c r="N2282" i="4"/>
  <c r="O2282" i="4"/>
  <c r="P2282" i="4"/>
  <c r="Q2282" i="4"/>
  <c r="R2282" i="4"/>
  <c r="S2282" i="4"/>
  <c r="T2282" i="4"/>
  <c r="B2281" i="4"/>
  <c r="D2281" i="4" s="1"/>
  <c r="C2281" i="4"/>
  <c r="J2281" i="4"/>
  <c r="K2281" i="4"/>
  <c r="L2281" i="4"/>
  <c r="M2281" i="4"/>
  <c r="N2281" i="4"/>
  <c r="O2281" i="4"/>
  <c r="P2281" i="4"/>
  <c r="Q2281" i="4"/>
  <c r="R2281" i="4"/>
  <c r="S2281" i="4"/>
  <c r="T2281" i="4"/>
  <c r="B2280" i="4"/>
  <c r="D2280" i="4" s="1"/>
  <c r="C2280" i="4"/>
  <c r="J2280" i="4"/>
  <c r="K2280" i="4"/>
  <c r="L2280" i="4"/>
  <c r="M2280" i="4"/>
  <c r="N2280" i="4"/>
  <c r="O2280" i="4"/>
  <c r="P2280" i="4"/>
  <c r="Q2280" i="4"/>
  <c r="R2280" i="4"/>
  <c r="S2280" i="4"/>
  <c r="T2280" i="4"/>
  <c r="B2279" i="4"/>
  <c r="D2279" i="4" s="1"/>
  <c r="C2279" i="4"/>
  <c r="J2279" i="4"/>
  <c r="K2279" i="4"/>
  <c r="L2279" i="4"/>
  <c r="M2279" i="4"/>
  <c r="N2279" i="4"/>
  <c r="O2279" i="4"/>
  <c r="P2279" i="4"/>
  <c r="Q2279" i="4"/>
  <c r="R2279" i="4"/>
  <c r="S2279" i="4"/>
  <c r="T2279" i="4"/>
  <c r="B2278" i="4"/>
  <c r="D2278" i="4" s="1"/>
  <c r="C2278" i="4"/>
  <c r="J2278" i="4"/>
  <c r="K2278" i="4"/>
  <c r="L2278" i="4"/>
  <c r="M2278" i="4"/>
  <c r="N2278" i="4"/>
  <c r="O2278" i="4"/>
  <c r="P2278" i="4"/>
  <c r="Q2278" i="4"/>
  <c r="R2278" i="4"/>
  <c r="S2278" i="4"/>
  <c r="T2278" i="4"/>
  <c r="B2277" i="4"/>
  <c r="D2277" i="4" s="1"/>
  <c r="C2277" i="4"/>
  <c r="J2277" i="4"/>
  <c r="K2277" i="4"/>
  <c r="L2277" i="4"/>
  <c r="M2277" i="4"/>
  <c r="N2277" i="4"/>
  <c r="O2277" i="4"/>
  <c r="P2277" i="4"/>
  <c r="Q2277" i="4"/>
  <c r="R2277" i="4"/>
  <c r="S2277" i="4"/>
  <c r="T2277" i="4"/>
  <c r="B2276" i="4"/>
  <c r="D2276" i="4" s="1"/>
  <c r="C2276" i="4"/>
  <c r="J2276" i="4"/>
  <c r="K2276" i="4"/>
  <c r="L2276" i="4"/>
  <c r="M2276" i="4"/>
  <c r="N2276" i="4"/>
  <c r="O2276" i="4"/>
  <c r="P2276" i="4"/>
  <c r="Q2276" i="4"/>
  <c r="R2276" i="4"/>
  <c r="S2276" i="4"/>
  <c r="T2276" i="4"/>
  <c r="B2275" i="4"/>
  <c r="D2275" i="4" s="1"/>
  <c r="C2275" i="4"/>
  <c r="J2275" i="4"/>
  <c r="K2275" i="4"/>
  <c r="L2275" i="4"/>
  <c r="M2275" i="4"/>
  <c r="N2275" i="4"/>
  <c r="O2275" i="4"/>
  <c r="P2275" i="4"/>
  <c r="Q2275" i="4"/>
  <c r="R2275" i="4"/>
  <c r="S2275" i="4"/>
  <c r="T2275" i="4"/>
  <c r="B2274" i="4"/>
  <c r="D2274" i="4" s="1"/>
  <c r="C2274" i="4"/>
  <c r="J2274" i="4"/>
  <c r="K2274" i="4"/>
  <c r="L2274" i="4"/>
  <c r="M2274" i="4"/>
  <c r="N2274" i="4"/>
  <c r="O2274" i="4"/>
  <c r="P2274" i="4"/>
  <c r="Q2274" i="4"/>
  <c r="R2274" i="4"/>
  <c r="S2274" i="4"/>
  <c r="T2274" i="4"/>
  <c r="B2273" i="4"/>
  <c r="D2273" i="4" s="1"/>
  <c r="C2273" i="4"/>
  <c r="J2273" i="4"/>
  <c r="K2273" i="4"/>
  <c r="L2273" i="4"/>
  <c r="M2273" i="4"/>
  <c r="N2273" i="4"/>
  <c r="O2273" i="4"/>
  <c r="P2273" i="4"/>
  <c r="Q2273" i="4"/>
  <c r="R2273" i="4"/>
  <c r="S2273" i="4"/>
  <c r="T2273" i="4"/>
  <c r="B2272" i="4"/>
  <c r="D2272" i="4" s="1"/>
  <c r="C2272" i="4"/>
  <c r="J2272" i="4"/>
  <c r="K2272" i="4"/>
  <c r="L2272" i="4"/>
  <c r="M2272" i="4"/>
  <c r="N2272" i="4"/>
  <c r="O2272" i="4"/>
  <c r="P2272" i="4"/>
  <c r="Q2272" i="4"/>
  <c r="R2272" i="4"/>
  <c r="S2272" i="4"/>
  <c r="T2272" i="4"/>
  <c r="B2271" i="4"/>
  <c r="D2271" i="4" s="1"/>
  <c r="C2271" i="4"/>
  <c r="J2271" i="4"/>
  <c r="K2271" i="4"/>
  <c r="L2271" i="4"/>
  <c r="M2271" i="4"/>
  <c r="N2271" i="4"/>
  <c r="O2271" i="4"/>
  <c r="P2271" i="4"/>
  <c r="Q2271" i="4"/>
  <c r="R2271" i="4"/>
  <c r="S2271" i="4"/>
  <c r="T2271" i="4"/>
  <c r="B2270" i="4"/>
  <c r="D2270" i="4" s="1"/>
  <c r="C2270" i="4"/>
  <c r="J2270" i="4"/>
  <c r="K2270" i="4"/>
  <c r="L2270" i="4"/>
  <c r="M2270" i="4"/>
  <c r="N2270" i="4"/>
  <c r="O2270" i="4"/>
  <c r="P2270" i="4"/>
  <c r="Q2270" i="4"/>
  <c r="R2270" i="4"/>
  <c r="S2270" i="4"/>
  <c r="T2270" i="4"/>
  <c r="B2269" i="4"/>
  <c r="D2269" i="4" s="1"/>
  <c r="C2269" i="4"/>
  <c r="J2269" i="4"/>
  <c r="K2269" i="4"/>
  <c r="L2269" i="4"/>
  <c r="M2269" i="4"/>
  <c r="N2269" i="4"/>
  <c r="O2269" i="4"/>
  <c r="P2269" i="4"/>
  <c r="Q2269" i="4"/>
  <c r="R2269" i="4"/>
  <c r="S2269" i="4"/>
  <c r="T2269" i="4"/>
  <c r="B2268" i="4"/>
  <c r="D2268" i="4" s="1"/>
  <c r="C2268" i="4"/>
  <c r="J2268" i="4"/>
  <c r="K2268" i="4"/>
  <c r="L2268" i="4"/>
  <c r="M2268" i="4"/>
  <c r="N2268" i="4"/>
  <c r="O2268" i="4"/>
  <c r="P2268" i="4"/>
  <c r="Q2268" i="4"/>
  <c r="R2268" i="4"/>
  <c r="S2268" i="4"/>
  <c r="T2268" i="4"/>
  <c r="B2267" i="4"/>
  <c r="D2267" i="4" s="1"/>
  <c r="C2267" i="4"/>
  <c r="J2267" i="4"/>
  <c r="K2267" i="4"/>
  <c r="L2267" i="4"/>
  <c r="M2267" i="4"/>
  <c r="N2267" i="4"/>
  <c r="O2267" i="4"/>
  <c r="P2267" i="4"/>
  <c r="Q2267" i="4"/>
  <c r="R2267" i="4"/>
  <c r="S2267" i="4"/>
  <c r="T2267" i="4"/>
  <c r="B2266" i="4"/>
  <c r="D2266" i="4" s="1"/>
  <c r="C2266" i="4"/>
  <c r="J2266" i="4"/>
  <c r="K2266" i="4"/>
  <c r="L2266" i="4"/>
  <c r="M2266" i="4"/>
  <c r="N2266" i="4"/>
  <c r="O2266" i="4"/>
  <c r="P2266" i="4"/>
  <c r="Q2266" i="4"/>
  <c r="R2266" i="4"/>
  <c r="S2266" i="4"/>
  <c r="T2266" i="4"/>
  <c r="B2265" i="4"/>
  <c r="D2265" i="4" s="1"/>
  <c r="C2265" i="4"/>
  <c r="J2265" i="4"/>
  <c r="K2265" i="4"/>
  <c r="L2265" i="4"/>
  <c r="M2265" i="4"/>
  <c r="N2265" i="4"/>
  <c r="O2265" i="4"/>
  <c r="P2265" i="4"/>
  <c r="Q2265" i="4"/>
  <c r="R2265" i="4"/>
  <c r="S2265" i="4"/>
  <c r="T2265" i="4"/>
  <c r="B2264" i="4"/>
  <c r="D2264" i="4" s="1"/>
  <c r="C2264" i="4"/>
  <c r="J2264" i="4"/>
  <c r="K2264" i="4"/>
  <c r="L2264" i="4"/>
  <c r="M2264" i="4"/>
  <c r="N2264" i="4"/>
  <c r="O2264" i="4"/>
  <c r="P2264" i="4"/>
  <c r="Q2264" i="4"/>
  <c r="R2264" i="4"/>
  <c r="S2264" i="4"/>
  <c r="T2264" i="4"/>
  <c r="B2263" i="4"/>
  <c r="D2263" i="4" s="1"/>
  <c r="C2263" i="4"/>
  <c r="J2263" i="4"/>
  <c r="K2263" i="4"/>
  <c r="L2263" i="4"/>
  <c r="M2263" i="4"/>
  <c r="N2263" i="4"/>
  <c r="O2263" i="4"/>
  <c r="P2263" i="4"/>
  <c r="Q2263" i="4"/>
  <c r="R2263" i="4"/>
  <c r="S2263" i="4"/>
  <c r="T2263" i="4"/>
  <c r="B2262" i="4"/>
  <c r="D2262" i="4" s="1"/>
  <c r="C2262" i="4"/>
  <c r="J2262" i="4"/>
  <c r="K2262" i="4"/>
  <c r="L2262" i="4"/>
  <c r="M2262" i="4"/>
  <c r="N2262" i="4"/>
  <c r="O2262" i="4"/>
  <c r="P2262" i="4"/>
  <c r="Q2262" i="4"/>
  <c r="R2262" i="4"/>
  <c r="S2262" i="4"/>
  <c r="T2262" i="4"/>
  <c r="B2261" i="4"/>
  <c r="D2261" i="4" s="1"/>
  <c r="C2261" i="4"/>
  <c r="J2261" i="4"/>
  <c r="K2261" i="4"/>
  <c r="L2261" i="4"/>
  <c r="M2261" i="4"/>
  <c r="N2261" i="4"/>
  <c r="O2261" i="4"/>
  <c r="P2261" i="4"/>
  <c r="Q2261" i="4"/>
  <c r="R2261" i="4"/>
  <c r="S2261" i="4"/>
  <c r="T2261" i="4"/>
  <c r="B2260" i="4"/>
  <c r="D2260" i="4" s="1"/>
  <c r="C2260" i="4"/>
  <c r="J2260" i="4"/>
  <c r="K2260" i="4"/>
  <c r="L2260" i="4"/>
  <c r="M2260" i="4"/>
  <c r="N2260" i="4"/>
  <c r="O2260" i="4"/>
  <c r="P2260" i="4"/>
  <c r="Q2260" i="4"/>
  <c r="R2260" i="4"/>
  <c r="S2260" i="4"/>
  <c r="T2260" i="4"/>
  <c r="B2259" i="4"/>
  <c r="D2259" i="4" s="1"/>
  <c r="C2259" i="4"/>
  <c r="J2259" i="4"/>
  <c r="K2259" i="4"/>
  <c r="L2259" i="4"/>
  <c r="M2259" i="4"/>
  <c r="N2259" i="4"/>
  <c r="O2259" i="4"/>
  <c r="P2259" i="4"/>
  <c r="Q2259" i="4"/>
  <c r="R2259" i="4"/>
  <c r="S2259" i="4"/>
  <c r="T2259" i="4"/>
  <c r="B2258" i="4"/>
  <c r="D2258" i="4" s="1"/>
  <c r="C2258" i="4"/>
  <c r="J2258" i="4"/>
  <c r="K2258" i="4"/>
  <c r="L2258" i="4"/>
  <c r="M2258" i="4"/>
  <c r="N2258" i="4"/>
  <c r="O2258" i="4"/>
  <c r="P2258" i="4"/>
  <c r="Q2258" i="4"/>
  <c r="R2258" i="4"/>
  <c r="S2258" i="4"/>
  <c r="T2258" i="4"/>
  <c r="B2257" i="4"/>
  <c r="D2257" i="4" s="1"/>
  <c r="C2257" i="4"/>
  <c r="J2257" i="4"/>
  <c r="K2257" i="4"/>
  <c r="L2257" i="4"/>
  <c r="M2257" i="4"/>
  <c r="N2257" i="4"/>
  <c r="O2257" i="4"/>
  <c r="P2257" i="4"/>
  <c r="Q2257" i="4"/>
  <c r="R2257" i="4"/>
  <c r="S2257" i="4"/>
  <c r="T2257" i="4"/>
  <c r="B2256" i="4"/>
  <c r="D2256" i="4" s="1"/>
  <c r="C2256" i="4"/>
  <c r="J2256" i="4"/>
  <c r="K2256" i="4"/>
  <c r="L2256" i="4"/>
  <c r="M2256" i="4"/>
  <c r="N2256" i="4"/>
  <c r="O2256" i="4"/>
  <c r="P2256" i="4"/>
  <c r="Q2256" i="4"/>
  <c r="R2256" i="4"/>
  <c r="S2256" i="4"/>
  <c r="T2256" i="4"/>
  <c r="B2255" i="4"/>
  <c r="D2255" i="4" s="1"/>
  <c r="C2255" i="4"/>
  <c r="J2255" i="4"/>
  <c r="K2255" i="4"/>
  <c r="L2255" i="4"/>
  <c r="M2255" i="4"/>
  <c r="N2255" i="4"/>
  <c r="O2255" i="4"/>
  <c r="P2255" i="4"/>
  <c r="Q2255" i="4"/>
  <c r="R2255" i="4"/>
  <c r="S2255" i="4"/>
  <c r="T2255" i="4"/>
  <c r="B2254" i="4"/>
  <c r="D2254" i="4" s="1"/>
  <c r="C2254" i="4"/>
  <c r="J2254" i="4"/>
  <c r="K2254" i="4"/>
  <c r="L2254" i="4"/>
  <c r="M2254" i="4"/>
  <c r="N2254" i="4"/>
  <c r="O2254" i="4"/>
  <c r="P2254" i="4"/>
  <c r="Q2254" i="4"/>
  <c r="R2254" i="4"/>
  <c r="S2254" i="4"/>
  <c r="T2254" i="4"/>
  <c r="B2253" i="4"/>
  <c r="D2253" i="4" s="1"/>
  <c r="C2253" i="4"/>
  <c r="J2253" i="4"/>
  <c r="K2253" i="4"/>
  <c r="L2253" i="4"/>
  <c r="M2253" i="4"/>
  <c r="N2253" i="4"/>
  <c r="O2253" i="4"/>
  <c r="P2253" i="4"/>
  <c r="Q2253" i="4"/>
  <c r="R2253" i="4"/>
  <c r="S2253" i="4"/>
  <c r="T2253" i="4"/>
  <c r="B2252" i="4"/>
  <c r="D2252" i="4" s="1"/>
  <c r="C2252" i="4"/>
  <c r="J2252" i="4"/>
  <c r="K2252" i="4"/>
  <c r="L2252" i="4"/>
  <c r="M2252" i="4"/>
  <c r="N2252" i="4"/>
  <c r="O2252" i="4"/>
  <c r="P2252" i="4"/>
  <c r="Q2252" i="4"/>
  <c r="R2252" i="4"/>
  <c r="S2252" i="4"/>
  <c r="T2252" i="4"/>
  <c r="B2251" i="4"/>
  <c r="D2251" i="4" s="1"/>
  <c r="C2251" i="4"/>
  <c r="J2251" i="4"/>
  <c r="K2251" i="4"/>
  <c r="L2251" i="4"/>
  <c r="M2251" i="4"/>
  <c r="N2251" i="4"/>
  <c r="O2251" i="4"/>
  <c r="P2251" i="4"/>
  <c r="Q2251" i="4"/>
  <c r="R2251" i="4"/>
  <c r="S2251" i="4"/>
  <c r="T2251" i="4"/>
  <c r="B2250" i="4"/>
  <c r="D2250" i="4" s="1"/>
  <c r="C2250" i="4"/>
  <c r="J2250" i="4"/>
  <c r="K2250" i="4"/>
  <c r="L2250" i="4"/>
  <c r="M2250" i="4"/>
  <c r="N2250" i="4"/>
  <c r="O2250" i="4"/>
  <c r="P2250" i="4"/>
  <c r="Q2250" i="4"/>
  <c r="R2250" i="4"/>
  <c r="S2250" i="4"/>
  <c r="T2250" i="4"/>
  <c r="B2249" i="4"/>
  <c r="D2249" i="4" s="1"/>
  <c r="C2249" i="4"/>
  <c r="J2249" i="4"/>
  <c r="K2249" i="4"/>
  <c r="L2249" i="4"/>
  <c r="M2249" i="4"/>
  <c r="N2249" i="4"/>
  <c r="O2249" i="4"/>
  <c r="P2249" i="4"/>
  <c r="Q2249" i="4"/>
  <c r="R2249" i="4"/>
  <c r="S2249" i="4"/>
  <c r="T2249" i="4"/>
  <c r="B2248" i="4"/>
  <c r="D2248" i="4" s="1"/>
  <c r="C2248" i="4"/>
  <c r="J2248" i="4"/>
  <c r="K2248" i="4"/>
  <c r="L2248" i="4"/>
  <c r="M2248" i="4"/>
  <c r="N2248" i="4"/>
  <c r="O2248" i="4"/>
  <c r="P2248" i="4"/>
  <c r="Q2248" i="4"/>
  <c r="R2248" i="4"/>
  <c r="S2248" i="4"/>
  <c r="T2248" i="4"/>
  <c r="B2247" i="4"/>
  <c r="D2247" i="4" s="1"/>
  <c r="C2247" i="4"/>
  <c r="J2247" i="4"/>
  <c r="K2247" i="4"/>
  <c r="L2247" i="4"/>
  <c r="M2247" i="4"/>
  <c r="N2247" i="4"/>
  <c r="O2247" i="4"/>
  <c r="P2247" i="4"/>
  <c r="Q2247" i="4"/>
  <c r="R2247" i="4"/>
  <c r="S2247" i="4"/>
  <c r="T2247" i="4"/>
  <c r="B2246" i="4"/>
  <c r="D2246" i="4" s="1"/>
  <c r="C2246" i="4"/>
  <c r="J2246" i="4"/>
  <c r="K2246" i="4"/>
  <c r="L2246" i="4"/>
  <c r="M2246" i="4"/>
  <c r="N2246" i="4"/>
  <c r="O2246" i="4"/>
  <c r="P2246" i="4"/>
  <c r="Q2246" i="4"/>
  <c r="R2246" i="4"/>
  <c r="S2246" i="4"/>
  <c r="T2246" i="4"/>
  <c r="B2245" i="4"/>
  <c r="D2245" i="4" s="1"/>
  <c r="C2245" i="4"/>
  <c r="J2245" i="4"/>
  <c r="K2245" i="4"/>
  <c r="L2245" i="4"/>
  <c r="M2245" i="4"/>
  <c r="N2245" i="4"/>
  <c r="O2245" i="4"/>
  <c r="P2245" i="4"/>
  <c r="Q2245" i="4"/>
  <c r="R2245" i="4"/>
  <c r="S2245" i="4"/>
  <c r="T2245" i="4"/>
  <c r="B2244" i="4"/>
  <c r="D2244" i="4" s="1"/>
  <c r="C2244" i="4"/>
  <c r="J2244" i="4"/>
  <c r="K2244" i="4"/>
  <c r="L2244" i="4"/>
  <c r="M2244" i="4"/>
  <c r="N2244" i="4"/>
  <c r="O2244" i="4"/>
  <c r="P2244" i="4"/>
  <c r="Q2244" i="4"/>
  <c r="R2244" i="4"/>
  <c r="S2244" i="4"/>
  <c r="T2244" i="4"/>
  <c r="B2243" i="4"/>
  <c r="D2243" i="4" s="1"/>
  <c r="C2243" i="4"/>
  <c r="J2243" i="4"/>
  <c r="K2243" i="4"/>
  <c r="L2243" i="4"/>
  <c r="M2243" i="4"/>
  <c r="N2243" i="4"/>
  <c r="O2243" i="4"/>
  <c r="P2243" i="4"/>
  <c r="Q2243" i="4"/>
  <c r="R2243" i="4"/>
  <c r="S2243" i="4"/>
  <c r="T2243" i="4"/>
  <c r="B2242" i="4"/>
  <c r="D2242" i="4" s="1"/>
  <c r="C2242" i="4"/>
  <c r="J2242" i="4"/>
  <c r="K2242" i="4"/>
  <c r="L2242" i="4"/>
  <c r="M2242" i="4"/>
  <c r="N2242" i="4"/>
  <c r="O2242" i="4"/>
  <c r="P2242" i="4"/>
  <c r="Q2242" i="4"/>
  <c r="R2242" i="4"/>
  <c r="S2242" i="4"/>
  <c r="T2242" i="4"/>
  <c r="B2241" i="4"/>
  <c r="D2241" i="4" s="1"/>
  <c r="C2241" i="4"/>
  <c r="J2241" i="4"/>
  <c r="K2241" i="4"/>
  <c r="L2241" i="4"/>
  <c r="M2241" i="4"/>
  <c r="N2241" i="4"/>
  <c r="O2241" i="4"/>
  <c r="P2241" i="4"/>
  <c r="Q2241" i="4"/>
  <c r="R2241" i="4"/>
  <c r="S2241" i="4"/>
  <c r="T2241" i="4"/>
  <c r="B2240" i="4"/>
  <c r="D2240" i="4" s="1"/>
  <c r="C2240" i="4"/>
  <c r="J2240" i="4"/>
  <c r="K2240" i="4"/>
  <c r="L2240" i="4"/>
  <c r="M2240" i="4"/>
  <c r="N2240" i="4"/>
  <c r="O2240" i="4"/>
  <c r="P2240" i="4"/>
  <c r="Q2240" i="4"/>
  <c r="R2240" i="4"/>
  <c r="S2240" i="4"/>
  <c r="T2240" i="4"/>
  <c r="B2239" i="4"/>
  <c r="D2239" i="4" s="1"/>
  <c r="C2239" i="4"/>
  <c r="J2239" i="4"/>
  <c r="K2239" i="4"/>
  <c r="L2239" i="4"/>
  <c r="M2239" i="4"/>
  <c r="N2239" i="4"/>
  <c r="O2239" i="4"/>
  <c r="P2239" i="4"/>
  <c r="Q2239" i="4"/>
  <c r="R2239" i="4"/>
  <c r="S2239" i="4"/>
  <c r="T2239" i="4"/>
  <c r="B2238" i="4"/>
  <c r="D2238" i="4" s="1"/>
  <c r="C2238" i="4"/>
  <c r="J2238" i="4"/>
  <c r="K2238" i="4"/>
  <c r="L2238" i="4"/>
  <c r="M2238" i="4"/>
  <c r="N2238" i="4"/>
  <c r="O2238" i="4"/>
  <c r="P2238" i="4"/>
  <c r="Q2238" i="4"/>
  <c r="R2238" i="4"/>
  <c r="S2238" i="4"/>
  <c r="T2238" i="4"/>
  <c r="B2237" i="4"/>
  <c r="D2237" i="4" s="1"/>
  <c r="C2237" i="4"/>
  <c r="J2237" i="4"/>
  <c r="K2237" i="4"/>
  <c r="L2237" i="4"/>
  <c r="M2237" i="4"/>
  <c r="N2237" i="4"/>
  <c r="O2237" i="4"/>
  <c r="P2237" i="4"/>
  <c r="Q2237" i="4"/>
  <c r="R2237" i="4"/>
  <c r="S2237" i="4"/>
  <c r="T2237" i="4"/>
  <c r="B2236" i="4"/>
  <c r="D2236" i="4" s="1"/>
  <c r="C2236" i="4"/>
  <c r="J2236" i="4"/>
  <c r="K2236" i="4"/>
  <c r="L2236" i="4"/>
  <c r="M2236" i="4"/>
  <c r="N2236" i="4"/>
  <c r="O2236" i="4"/>
  <c r="P2236" i="4"/>
  <c r="Q2236" i="4"/>
  <c r="R2236" i="4"/>
  <c r="S2236" i="4"/>
  <c r="T2236" i="4"/>
  <c r="B2235" i="4"/>
  <c r="D2235" i="4" s="1"/>
  <c r="C2235" i="4"/>
  <c r="J2235" i="4"/>
  <c r="K2235" i="4"/>
  <c r="L2235" i="4"/>
  <c r="M2235" i="4"/>
  <c r="N2235" i="4"/>
  <c r="O2235" i="4"/>
  <c r="P2235" i="4"/>
  <c r="Q2235" i="4"/>
  <c r="R2235" i="4"/>
  <c r="S2235" i="4"/>
  <c r="T2235" i="4"/>
  <c r="B2234" i="4"/>
  <c r="D2234" i="4" s="1"/>
  <c r="C2234" i="4"/>
  <c r="J2234" i="4"/>
  <c r="K2234" i="4"/>
  <c r="L2234" i="4"/>
  <c r="M2234" i="4"/>
  <c r="N2234" i="4"/>
  <c r="O2234" i="4"/>
  <c r="P2234" i="4"/>
  <c r="Q2234" i="4"/>
  <c r="R2234" i="4"/>
  <c r="S2234" i="4"/>
  <c r="T2234" i="4"/>
  <c r="B2233" i="4"/>
  <c r="D2233" i="4" s="1"/>
  <c r="C2233" i="4"/>
  <c r="J2233" i="4"/>
  <c r="K2233" i="4"/>
  <c r="L2233" i="4"/>
  <c r="M2233" i="4"/>
  <c r="N2233" i="4"/>
  <c r="O2233" i="4"/>
  <c r="P2233" i="4"/>
  <c r="Q2233" i="4"/>
  <c r="R2233" i="4"/>
  <c r="S2233" i="4"/>
  <c r="T2233" i="4"/>
  <c r="B2232" i="4"/>
  <c r="D2232" i="4" s="1"/>
  <c r="C2232" i="4"/>
  <c r="J2232" i="4"/>
  <c r="K2232" i="4"/>
  <c r="L2232" i="4"/>
  <c r="M2232" i="4"/>
  <c r="N2232" i="4"/>
  <c r="O2232" i="4"/>
  <c r="P2232" i="4"/>
  <c r="Q2232" i="4"/>
  <c r="R2232" i="4"/>
  <c r="S2232" i="4"/>
  <c r="T2232" i="4"/>
  <c r="B2231" i="4"/>
  <c r="D2231" i="4" s="1"/>
  <c r="C2231" i="4"/>
  <c r="J2231" i="4"/>
  <c r="K2231" i="4"/>
  <c r="L2231" i="4"/>
  <c r="M2231" i="4"/>
  <c r="N2231" i="4"/>
  <c r="O2231" i="4"/>
  <c r="P2231" i="4"/>
  <c r="Q2231" i="4"/>
  <c r="R2231" i="4"/>
  <c r="S2231" i="4"/>
  <c r="T2231" i="4"/>
  <c r="B2230" i="4"/>
  <c r="D2230" i="4" s="1"/>
  <c r="C2230" i="4"/>
  <c r="J2230" i="4"/>
  <c r="K2230" i="4"/>
  <c r="L2230" i="4"/>
  <c r="M2230" i="4"/>
  <c r="N2230" i="4"/>
  <c r="O2230" i="4"/>
  <c r="P2230" i="4"/>
  <c r="Q2230" i="4"/>
  <c r="R2230" i="4"/>
  <c r="S2230" i="4"/>
  <c r="T2230" i="4"/>
  <c r="B2229" i="4"/>
  <c r="D2229" i="4" s="1"/>
  <c r="C2229" i="4"/>
  <c r="J2229" i="4"/>
  <c r="K2229" i="4"/>
  <c r="L2229" i="4"/>
  <c r="M2229" i="4"/>
  <c r="N2229" i="4"/>
  <c r="O2229" i="4"/>
  <c r="P2229" i="4"/>
  <c r="Q2229" i="4"/>
  <c r="R2229" i="4"/>
  <c r="S2229" i="4"/>
  <c r="T2229" i="4"/>
  <c r="B2228" i="4"/>
  <c r="D2228" i="4" s="1"/>
  <c r="C2228" i="4"/>
  <c r="J2228" i="4"/>
  <c r="K2228" i="4"/>
  <c r="L2228" i="4"/>
  <c r="M2228" i="4"/>
  <c r="N2228" i="4"/>
  <c r="O2228" i="4"/>
  <c r="P2228" i="4"/>
  <c r="Q2228" i="4"/>
  <c r="R2228" i="4"/>
  <c r="S2228" i="4"/>
  <c r="T2228" i="4"/>
  <c r="B2227" i="4"/>
  <c r="D2227" i="4" s="1"/>
  <c r="C2227" i="4"/>
  <c r="J2227" i="4"/>
  <c r="K2227" i="4"/>
  <c r="L2227" i="4"/>
  <c r="M2227" i="4"/>
  <c r="N2227" i="4"/>
  <c r="O2227" i="4"/>
  <c r="P2227" i="4"/>
  <c r="Q2227" i="4"/>
  <c r="R2227" i="4"/>
  <c r="S2227" i="4"/>
  <c r="T2227" i="4"/>
  <c r="B2226" i="4"/>
  <c r="D2226" i="4" s="1"/>
  <c r="C2226" i="4"/>
  <c r="J2226" i="4"/>
  <c r="K2226" i="4"/>
  <c r="L2226" i="4"/>
  <c r="M2226" i="4"/>
  <c r="N2226" i="4"/>
  <c r="O2226" i="4"/>
  <c r="P2226" i="4"/>
  <c r="Q2226" i="4"/>
  <c r="R2226" i="4"/>
  <c r="S2226" i="4"/>
  <c r="T2226" i="4"/>
  <c r="B2225" i="4"/>
  <c r="D2225" i="4" s="1"/>
  <c r="C2225" i="4"/>
  <c r="J2225" i="4"/>
  <c r="K2225" i="4"/>
  <c r="L2225" i="4"/>
  <c r="M2225" i="4"/>
  <c r="N2225" i="4"/>
  <c r="O2225" i="4"/>
  <c r="P2225" i="4"/>
  <c r="Q2225" i="4"/>
  <c r="R2225" i="4"/>
  <c r="S2225" i="4"/>
  <c r="T2225" i="4"/>
  <c r="B2224" i="4"/>
  <c r="D2224" i="4" s="1"/>
  <c r="C2224" i="4"/>
  <c r="J2224" i="4"/>
  <c r="K2224" i="4"/>
  <c r="L2224" i="4"/>
  <c r="M2224" i="4"/>
  <c r="N2224" i="4"/>
  <c r="O2224" i="4"/>
  <c r="P2224" i="4"/>
  <c r="Q2224" i="4"/>
  <c r="R2224" i="4"/>
  <c r="S2224" i="4"/>
  <c r="T2224" i="4"/>
  <c r="B2223" i="4"/>
  <c r="D2223" i="4" s="1"/>
  <c r="C2223" i="4"/>
  <c r="J2223" i="4"/>
  <c r="K2223" i="4"/>
  <c r="L2223" i="4"/>
  <c r="M2223" i="4"/>
  <c r="N2223" i="4"/>
  <c r="O2223" i="4"/>
  <c r="P2223" i="4"/>
  <c r="Q2223" i="4"/>
  <c r="R2223" i="4"/>
  <c r="S2223" i="4"/>
  <c r="T2223" i="4"/>
  <c r="B2222" i="4"/>
  <c r="D2222" i="4" s="1"/>
  <c r="C2222" i="4"/>
  <c r="J2222" i="4"/>
  <c r="K2222" i="4"/>
  <c r="L2222" i="4"/>
  <c r="M2222" i="4"/>
  <c r="N2222" i="4"/>
  <c r="O2222" i="4"/>
  <c r="P2222" i="4"/>
  <c r="Q2222" i="4"/>
  <c r="R2222" i="4"/>
  <c r="S2222" i="4"/>
  <c r="T2222" i="4"/>
  <c r="B2221" i="4"/>
  <c r="D2221" i="4" s="1"/>
  <c r="C2221" i="4"/>
  <c r="J2221" i="4"/>
  <c r="K2221" i="4"/>
  <c r="L2221" i="4"/>
  <c r="M2221" i="4"/>
  <c r="N2221" i="4"/>
  <c r="O2221" i="4"/>
  <c r="P2221" i="4"/>
  <c r="Q2221" i="4"/>
  <c r="R2221" i="4"/>
  <c r="S2221" i="4"/>
  <c r="T2221" i="4"/>
  <c r="B2220" i="4"/>
  <c r="D2220" i="4" s="1"/>
  <c r="C2220" i="4"/>
  <c r="J2220" i="4"/>
  <c r="K2220" i="4"/>
  <c r="L2220" i="4"/>
  <c r="M2220" i="4"/>
  <c r="N2220" i="4"/>
  <c r="O2220" i="4"/>
  <c r="P2220" i="4"/>
  <c r="Q2220" i="4"/>
  <c r="R2220" i="4"/>
  <c r="S2220" i="4"/>
  <c r="T2220" i="4"/>
  <c r="B2219" i="4"/>
  <c r="D2219" i="4" s="1"/>
  <c r="C2219" i="4"/>
  <c r="J2219" i="4"/>
  <c r="K2219" i="4"/>
  <c r="L2219" i="4"/>
  <c r="M2219" i="4"/>
  <c r="N2219" i="4"/>
  <c r="O2219" i="4"/>
  <c r="P2219" i="4"/>
  <c r="Q2219" i="4"/>
  <c r="R2219" i="4"/>
  <c r="S2219" i="4"/>
  <c r="T2219" i="4"/>
  <c r="B2218" i="4"/>
  <c r="D2218" i="4" s="1"/>
  <c r="C2218" i="4"/>
  <c r="J2218" i="4"/>
  <c r="K2218" i="4"/>
  <c r="L2218" i="4"/>
  <c r="M2218" i="4"/>
  <c r="N2218" i="4"/>
  <c r="O2218" i="4"/>
  <c r="P2218" i="4"/>
  <c r="Q2218" i="4"/>
  <c r="R2218" i="4"/>
  <c r="S2218" i="4"/>
  <c r="T2218" i="4"/>
  <c r="B2217" i="4"/>
  <c r="D2217" i="4" s="1"/>
  <c r="C2217" i="4"/>
  <c r="J2217" i="4"/>
  <c r="K2217" i="4"/>
  <c r="L2217" i="4"/>
  <c r="M2217" i="4"/>
  <c r="N2217" i="4"/>
  <c r="O2217" i="4"/>
  <c r="P2217" i="4"/>
  <c r="Q2217" i="4"/>
  <c r="R2217" i="4"/>
  <c r="S2217" i="4"/>
  <c r="T2217" i="4"/>
  <c r="B2216" i="4"/>
  <c r="D2216" i="4" s="1"/>
  <c r="C2216" i="4"/>
  <c r="J2216" i="4"/>
  <c r="K2216" i="4"/>
  <c r="L2216" i="4"/>
  <c r="M2216" i="4"/>
  <c r="N2216" i="4"/>
  <c r="O2216" i="4"/>
  <c r="P2216" i="4"/>
  <c r="Q2216" i="4"/>
  <c r="R2216" i="4"/>
  <c r="S2216" i="4"/>
  <c r="T2216" i="4"/>
  <c r="B2215" i="4"/>
  <c r="D2215" i="4" s="1"/>
  <c r="C2215" i="4"/>
  <c r="J2215" i="4"/>
  <c r="K2215" i="4"/>
  <c r="L2215" i="4"/>
  <c r="M2215" i="4"/>
  <c r="N2215" i="4"/>
  <c r="O2215" i="4"/>
  <c r="P2215" i="4"/>
  <c r="Q2215" i="4"/>
  <c r="R2215" i="4"/>
  <c r="S2215" i="4"/>
  <c r="T2215" i="4"/>
  <c r="B2214" i="4"/>
  <c r="D2214" i="4" s="1"/>
  <c r="C2214" i="4"/>
  <c r="J2214" i="4"/>
  <c r="K2214" i="4"/>
  <c r="L2214" i="4"/>
  <c r="M2214" i="4"/>
  <c r="N2214" i="4"/>
  <c r="O2214" i="4"/>
  <c r="P2214" i="4"/>
  <c r="Q2214" i="4"/>
  <c r="R2214" i="4"/>
  <c r="S2214" i="4"/>
  <c r="T2214" i="4"/>
  <c r="B2213" i="4"/>
  <c r="D2213" i="4" s="1"/>
  <c r="C2213" i="4"/>
  <c r="J2213" i="4"/>
  <c r="K2213" i="4"/>
  <c r="L2213" i="4"/>
  <c r="M2213" i="4"/>
  <c r="N2213" i="4"/>
  <c r="O2213" i="4"/>
  <c r="P2213" i="4"/>
  <c r="Q2213" i="4"/>
  <c r="R2213" i="4"/>
  <c r="S2213" i="4"/>
  <c r="T2213" i="4"/>
  <c r="B2212" i="4"/>
  <c r="D2212" i="4" s="1"/>
  <c r="C2212" i="4"/>
  <c r="J2212" i="4"/>
  <c r="K2212" i="4"/>
  <c r="L2212" i="4"/>
  <c r="M2212" i="4"/>
  <c r="N2212" i="4"/>
  <c r="O2212" i="4"/>
  <c r="P2212" i="4"/>
  <c r="Q2212" i="4"/>
  <c r="R2212" i="4"/>
  <c r="S2212" i="4"/>
  <c r="T2212" i="4"/>
  <c r="B2211" i="4"/>
  <c r="D2211" i="4" s="1"/>
  <c r="C2211" i="4"/>
  <c r="J2211" i="4"/>
  <c r="K2211" i="4"/>
  <c r="L2211" i="4"/>
  <c r="M2211" i="4"/>
  <c r="N2211" i="4"/>
  <c r="O2211" i="4"/>
  <c r="P2211" i="4"/>
  <c r="Q2211" i="4"/>
  <c r="R2211" i="4"/>
  <c r="S2211" i="4"/>
  <c r="T2211" i="4"/>
  <c r="B2210" i="4"/>
  <c r="D2210" i="4" s="1"/>
  <c r="C2210" i="4"/>
  <c r="J2210" i="4"/>
  <c r="K2210" i="4"/>
  <c r="L2210" i="4"/>
  <c r="M2210" i="4"/>
  <c r="N2210" i="4"/>
  <c r="O2210" i="4"/>
  <c r="P2210" i="4"/>
  <c r="Q2210" i="4"/>
  <c r="R2210" i="4"/>
  <c r="S2210" i="4"/>
  <c r="T2210" i="4"/>
  <c r="B2209" i="4"/>
  <c r="D2209" i="4" s="1"/>
  <c r="C2209" i="4"/>
  <c r="J2209" i="4"/>
  <c r="K2209" i="4"/>
  <c r="L2209" i="4"/>
  <c r="M2209" i="4"/>
  <c r="N2209" i="4"/>
  <c r="O2209" i="4"/>
  <c r="P2209" i="4"/>
  <c r="Q2209" i="4"/>
  <c r="R2209" i="4"/>
  <c r="S2209" i="4"/>
  <c r="T2209" i="4"/>
  <c r="B2208" i="4"/>
  <c r="D2208" i="4" s="1"/>
  <c r="C2208" i="4"/>
  <c r="J2208" i="4"/>
  <c r="K2208" i="4"/>
  <c r="L2208" i="4"/>
  <c r="M2208" i="4"/>
  <c r="N2208" i="4"/>
  <c r="O2208" i="4"/>
  <c r="P2208" i="4"/>
  <c r="Q2208" i="4"/>
  <c r="R2208" i="4"/>
  <c r="S2208" i="4"/>
  <c r="T2208" i="4"/>
  <c r="B2207" i="4"/>
  <c r="D2207" i="4" s="1"/>
  <c r="C2207" i="4"/>
  <c r="J2207" i="4"/>
  <c r="K2207" i="4"/>
  <c r="L2207" i="4"/>
  <c r="M2207" i="4"/>
  <c r="N2207" i="4"/>
  <c r="O2207" i="4"/>
  <c r="P2207" i="4"/>
  <c r="Q2207" i="4"/>
  <c r="R2207" i="4"/>
  <c r="S2207" i="4"/>
  <c r="T2207" i="4"/>
  <c r="B2206" i="4"/>
  <c r="D2206" i="4" s="1"/>
  <c r="C2206" i="4"/>
  <c r="J2206" i="4"/>
  <c r="K2206" i="4"/>
  <c r="L2206" i="4"/>
  <c r="M2206" i="4"/>
  <c r="N2206" i="4"/>
  <c r="O2206" i="4"/>
  <c r="P2206" i="4"/>
  <c r="Q2206" i="4"/>
  <c r="R2206" i="4"/>
  <c r="S2206" i="4"/>
  <c r="T2206" i="4"/>
  <c r="B2205" i="4"/>
  <c r="D2205" i="4" s="1"/>
  <c r="C2205" i="4"/>
  <c r="J2205" i="4"/>
  <c r="K2205" i="4"/>
  <c r="L2205" i="4"/>
  <c r="M2205" i="4"/>
  <c r="N2205" i="4"/>
  <c r="O2205" i="4"/>
  <c r="P2205" i="4"/>
  <c r="Q2205" i="4"/>
  <c r="R2205" i="4"/>
  <c r="S2205" i="4"/>
  <c r="T2205" i="4"/>
  <c r="B2204" i="4"/>
  <c r="D2204" i="4" s="1"/>
  <c r="C2204" i="4"/>
  <c r="J2204" i="4"/>
  <c r="K2204" i="4"/>
  <c r="L2204" i="4"/>
  <c r="M2204" i="4"/>
  <c r="N2204" i="4"/>
  <c r="O2204" i="4"/>
  <c r="P2204" i="4"/>
  <c r="Q2204" i="4"/>
  <c r="R2204" i="4"/>
  <c r="S2204" i="4"/>
  <c r="T2204" i="4"/>
  <c r="K237" i="2"/>
  <c r="L237" i="2"/>
  <c r="M237" i="2"/>
  <c r="K236" i="2"/>
  <c r="L236" i="2"/>
  <c r="M236" i="2"/>
  <c r="L1625" i="3"/>
  <c r="M1625" i="3"/>
  <c r="L1624" i="3"/>
  <c r="M1624" i="3"/>
  <c r="L1623" i="3"/>
  <c r="M1623" i="3"/>
  <c r="L1622" i="3"/>
  <c r="M1622" i="3"/>
  <c r="L1621" i="3"/>
  <c r="M1621" i="3"/>
  <c r="L1620" i="3"/>
  <c r="M1620" i="3"/>
  <c r="L1619" i="3"/>
  <c r="M1619" i="3"/>
  <c r="L1618" i="3"/>
  <c r="M1618" i="3"/>
  <c r="L1617" i="3"/>
  <c r="M1617" i="3"/>
  <c r="L1616" i="3"/>
  <c r="M1616" i="3"/>
  <c r="B2203" i="4"/>
  <c r="D2203" i="4" s="1"/>
  <c r="C2203" i="4"/>
  <c r="J2203" i="4"/>
  <c r="K2203" i="4"/>
  <c r="L2203" i="4"/>
  <c r="M2203" i="4"/>
  <c r="N2203" i="4"/>
  <c r="O2203" i="4"/>
  <c r="P2203" i="4"/>
  <c r="Q2203" i="4"/>
  <c r="R2203" i="4"/>
  <c r="S2203" i="4"/>
  <c r="T2203" i="4"/>
  <c r="B2202" i="4"/>
  <c r="D2202" i="4" s="1"/>
  <c r="C2202" i="4"/>
  <c r="J2202" i="4"/>
  <c r="K2202" i="4"/>
  <c r="L2202" i="4"/>
  <c r="M2202" i="4"/>
  <c r="N2202" i="4"/>
  <c r="O2202" i="4"/>
  <c r="P2202" i="4"/>
  <c r="Q2202" i="4"/>
  <c r="R2202" i="4"/>
  <c r="S2202" i="4"/>
  <c r="T2202" i="4"/>
  <c r="B2201" i="4"/>
  <c r="D2201" i="4" s="1"/>
  <c r="C2201" i="4"/>
  <c r="J2201" i="4"/>
  <c r="K2201" i="4"/>
  <c r="L2201" i="4"/>
  <c r="M2201" i="4"/>
  <c r="N2201" i="4"/>
  <c r="O2201" i="4"/>
  <c r="P2201" i="4"/>
  <c r="Q2201" i="4"/>
  <c r="R2201" i="4"/>
  <c r="S2201" i="4"/>
  <c r="T2201" i="4"/>
  <c r="B2200" i="4"/>
  <c r="D2200" i="4" s="1"/>
  <c r="C2200" i="4"/>
  <c r="J2200" i="4"/>
  <c r="K2200" i="4"/>
  <c r="L2200" i="4"/>
  <c r="M2200" i="4"/>
  <c r="N2200" i="4"/>
  <c r="O2200" i="4"/>
  <c r="P2200" i="4"/>
  <c r="Q2200" i="4"/>
  <c r="R2200" i="4"/>
  <c r="S2200" i="4"/>
  <c r="T2200" i="4"/>
  <c r="B2199" i="4"/>
  <c r="D2199" i="4" s="1"/>
  <c r="C2199" i="4"/>
  <c r="J2199" i="4"/>
  <c r="K2199" i="4"/>
  <c r="L2199" i="4"/>
  <c r="M2199" i="4"/>
  <c r="N2199" i="4"/>
  <c r="O2199" i="4"/>
  <c r="P2199" i="4"/>
  <c r="Q2199" i="4"/>
  <c r="R2199" i="4"/>
  <c r="S2199" i="4"/>
  <c r="T2199" i="4"/>
  <c r="B2198" i="4"/>
  <c r="D2198" i="4" s="1"/>
  <c r="C2198" i="4"/>
  <c r="J2198" i="4"/>
  <c r="K2198" i="4"/>
  <c r="L2198" i="4"/>
  <c r="M2198" i="4"/>
  <c r="N2198" i="4"/>
  <c r="O2198" i="4"/>
  <c r="P2198" i="4"/>
  <c r="Q2198" i="4"/>
  <c r="R2198" i="4"/>
  <c r="S2198" i="4"/>
  <c r="T2198" i="4"/>
  <c r="B2197" i="4"/>
  <c r="D2197" i="4" s="1"/>
  <c r="C2197" i="4"/>
  <c r="J2197" i="4"/>
  <c r="K2197" i="4"/>
  <c r="L2197" i="4"/>
  <c r="M2197" i="4"/>
  <c r="N2197" i="4"/>
  <c r="O2197" i="4"/>
  <c r="P2197" i="4"/>
  <c r="Q2197" i="4"/>
  <c r="R2197" i="4"/>
  <c r="S2197" i="4"/>
  <c r="T2197" i="4"/>
  <c r="B2196" i="4"/>
  <c r="D2196" i="4" s="1"/>
  <c r="C2196" i="4"/>
  <c r="J2196" i="4"/>
  <c r="K2196" i="4"/>
  <c r="L2196" i="4"/>
  <c r="M2196" i="4"/>
  <c r="N2196" i="4"/>
  <c r="O2196" i="4"/>
  <c r="P2196" i="4"/>
  <c r="Q2196" i="4"/>
  <c r="R2196" i="4"/>
  <c r="S2196" i="4"/>
  <c r="T2196" i="4"/>
  <c r="L1615" i="3"/>
  <c r="M1615" i="3"/>
  <c r="L1614" i="3"/>
  <c r="M1614" i="3"/>
  <c r="L1613" i="3"/>
  <c r="M1613" i="3"/>
  <c r="L1612" i="3"/>
  <c r="M1612" i="3"/>
  <c r="L1611" i="3"/>
  <c r="M1611" i="3"/>
  <c r="L1610" i="3"/>
  <c r="M1610" i="3"/>
  <c r="L1609" i="3"/>
  <c r="M1609" i="3"/>
  <c r="L1608" i="3"/>
  <c r="M1608" i="3"/>
  <c r="L1607" i="3"/>
  <c r="M1607" i="3"/>
  <c r="L1606" i="3"/>
  <c r="M1606" i="3"/>
  <c r="L1605" i="3"/>
  <c r="M1605" i="3"/>
  <c r="L1604" i="3"/>
  <c r="M1604" i="3"/>
  <c r="L1603" i="3"/>
  <c r="M1603" i="3"/>
  <c r="L1602" i="3"/>
  <c r="M1602" i="3"/>
  <c r="L1601" i="3"/>
  <c r="M1601" i="3"/>
  <c r="L1600" i="3"/>
  <c r="M1600" i="3"/>
  <c r="L1599" i="3"/>
  <c r="M1599" i="3"/>
  <c r="L1598" i="3"/>
  <c r="M1598" i="3"/>
  <c r="L1597" i="3"/>
  <c r="M1597" i="3"/>
  <c r="L1596" i="3"/>
  <c r="M1596" i="3"/>
  <c r="L1595" i="3"/>
  <c r="M1595" i="3"/>
  <c r="L1594" i="3"/>
  <c r="M1594" i="3"/>
  <c r="L1593" i="3"/>
  <c r="M1593" i="3"/>
  <c r="L1592" i="3"/>
  <c r="M1592" i="3"/>
  <c r="L1591" i="3"/>
  <c r="M1591" i="3"/>
  <c r="L1590" i="3"/>
  <c r="M1590" i="3"/>
  <c r="L1589" i="3"/>
  <c r="M1589" i="3"/>
  <c r="L1588" i="3"/>
  <c r="M1588" i="3"/>
  <c r="L1587" i="3"/>
  <c r="M1587" i="3"/>
  <c r="L1586" i="3"/>
  <c r="M1586" i="3"/>
  <c r="L1585" i="3"/>
  <c r="M1585" i="3"/>
  <c r="L1584" i="3"/>
  <c r="M1584" i="3"/>
  <c r="B2195" i="4"/>
  <c r="D2195" i="4" s="1"/>
  <c r="C2195" i="4"/>
  <c r="J2195" i="4"/>
  <c r="K2195" i="4"/>
  <c r="L2195" i="4"/>
  <c r="M2195" i="4"/>
  <c r="N2195" i="4"/>
  <c r="O2195" i="4"/>
  <c r="P2195" i="4"/>
  <c r="Q2195" i="4"/>
  <c r="R2195" i="4"/>
  <c r="S2195" i="4"/>
  <c r="T2195" i="4"/>
  <c r="B2194" i="4"/>
  <c r="D2194" i="4" s="1"/>
  <c r="C2194" i="4"/>
  <c r="J2194" i="4"/>
  <c r="K2194" i="4"/>
  <c r="L2194" i="4"/>
  <c r="M2194" i="4"/>
  <c r="N2194" i="4"/>
  <c r="O2194" i="4"/>
  <c r="P2194" i="4"/>
  <c r="Q2194" i="4"/>
  <c r="R2194" i="4"/>
  <c r="S2194" i="4"/>
  <c r="T2194" i="4"/>
  <c r="B2193" i="4"/>
  <c r="D2193" i="4" s="1"/>
  <c r="C2193" i="4"/>
  <c r="J2193" i="4"/>
  <c r="K2193" i="4"/>
  <c r="L2193" i="4"/>
  <c r="M2193" i="4"/>
  <c r="N2193" i="4"/>
  <c r="O2193" i="4"/>
  <c r="P2193" i="4"/>
  <c r="Q2193" i="4"/>
  <c r="R2193" i="4"/>
  <c r="S2193" i="4"/>
  <c r="T2193" i="4"/>
  <c r="B2192" i="4"/>
  <c r="D2192" i="4" s="1"/>
  <c r="C2192" i="4"/>
  <c r="J2192" i="4"/>
  <c r="K2192" i="4"/>
  <c r="L2192" i="4"/>
  <c r="M2192" i="4"/>
  <c r="N2192" i="4"/>
  <c r="O2192" i="4"/>
  <c r="P2192" i="4"/>
  <c r="Q2192" i="4"/>
  <c r="R2192" i="4"/>
  <c r="S2192" i="4"/>
  <c r="T2192" i="4"/>
  <c r="B2191" i="4"/>
  <c r="D2191" i="4" s="1"/>
  <c r="C2191" i="4"/>
  <c r="J2191" i="4"/>
  <c r="K2191" i="4"/>
  <c r="L2191" i="4"/>
  <c r="M2191" i="4"/>
  <c r="N2191" i="4"/>
  <c r="O2191" i="4"/>
  <c r="P2191" i="4"/>
  <c r="Q2191" i="4"/>
  <c r="R2191" i="4"/>
  <c r="S2191" i="4"/>
  <c r="T2191" i="4"/>
  <c r="B2190" i="4"/>
  <c r="D2190" i="4" s="1"/>
  <c r="C2190" i="4"/>
  <c r="J2190" i="4"/>
  <c r="K2190" i="4"/>
  <c r="L2190" i="4"/>
  <c r="M2190" i="4"/>
  <c r="N2190" i="4"/>
  <c r="O2190" i="4"/>
  <c r="P2190" i="4"/>
  <c r="Q2190" i="4"/>
  <c r="R2190" i="4"/>
  <c r="S2190" i="4"/>
  <c r="T2190" i="4"/>
  <c r="B2189" i="4"/>
  <c r="D2189" i="4" s="1"/>
  <c r="C2189" i="4"/>
  <c r="J2189" i="4"/>
  <c r="K2189" i="4"/>
  <c r="L2189" i="4"/>
  <c r="M2189" i="4"/>
  <c r="N2189" i="4"/>
  <c r="O2189" i="4"/>
  <c r="P2189" i="4"/>
  <c r="Q2189" i="4"/>
  <c r="R2189" i="4"/>
  <c r="S2189" i="4"/>
  <c r="T2189" i="4"/>
  <c r="B2188" i="4"/>
  <c r="D2188" i="4" s="1"/>
  <c r="C2188" i="4"/>
  <c r="J2188" i="4"/>
  <c r="K2188" i="4"/>
  <c r="L2188" i="4"/>
  <c r="M2188" i="4"/>
  <c r="N2188" i="4"/>
  <c r="O2188" i="4"/>
  <c r="P2188" i="4"/>
  <c r="Q2188" i="4"/>
  <c r="R2188" i="4"/>
  <c r="S2188" i="4"/>
  <c r="T2188" i="4"/>
  <c r="B2187" i="4"/>
  <c r="D2187" i="4" s="1"/>
  <c r="C2187" i="4"/>
  <c r="J2187" i="4"/>
  <c r="K2187" i="4"/>
  <c r="L2187" i="4"/>
  <c r="M2187" i="4"/>
  <c r="N2187" i="4"/>
  <c r="O2187" i="4"/>
  <c r="P2187" i="4"/>
  <c r="Q2187" i="4"/>
  <c r="R2187" i="4"/>
  <c r="S2187" i="4"/>
  <c r="T2187" i="4"/>
  <c r="B2186" i="4"/>
  <c r="D2186" i="4" s="1"/>
  <c r="C2186" i="4"/>
  <c r="J2186" i="4"/>
  <c r="K2186" i="4"/>
  <c r="L2186" i="4"/>
  <c r="M2186" i="4"/>
  <c r="N2186" i="4"/>
  <c r="O2186" i="4"/>
  <c r="P2186" i="4"/>
  <c r="Q2186" i="4"/>
  <c r="R2186" i="4"/>
  <c r="S2186" i="4"/>
  <c r="T2186" i="4"/>
  <c r="B2185" i="4"/>
  <c r="D2185" i="4" s="1"/>
  <c r="C2185" i="4"/>
  <c r="J2185" i="4"/>
  <c r="K2185" i="4"/>
  <c r="L2185" i="4"/>
  <c r="M2185" i="4"/>
  <c r="N2185" i="4"/>
  <c r="O2185" i="4"/>
  <c r="P2185" i="4"/>
  <c r="Q2185" i="4"/>
  <c r="R2185" i="4"/>
  <c r="S2185" i="4"/>
  <c r="T2185" i="4"/>
  <c r="B2184" i="4"/>
  <c r="D2184" i="4" s="1"/>
  <c r="C2184" i="4"/>
  <c r="J2184" i="4"/>
  <c r="K2184" i="4"/>
  <c r="L2184" i="4"/>
  <c r="M2184" i="4"/>
  <c r="N2184" i="4"/>
  <c r="O2184" i="4"/>
  <c r="P2184" i="4"/>
  <c r="Q2184" i="4"/>
  <c r="R2184" i="4"/>
  <c r="S2184" i="4"/>
  <c r="T2184" i="4"/>
  <c r="B2183" i="4"/>
  <c r="D2183" i="4" s="1"/>
  <c r="C2183" i="4"/>
  <c r="J2183" i="4"/>
  <c r="K2183" i="4"/>
  <c r="L2183" i="4"/>
  <c r="M2183" i="4"/>
  <c r="N2183" i="4"/>
  <c r="O2183" i="4"/>
  <c r="P2183" i="4"/>
  <c r="Q2183" i="4"/>
  <c r="R2183" i="4"/>
  <c r="S2183" i="4"/>
  <c r="T2183" i="4"/>
  <c r="B2182" i="4"/>
  <c r="D2182" i="4" s="1"/>
  <c r="C2182" i="4"/>
  <c r="J2182" i="4"/>
  <c r="K2182" i="4"/>
  <c r="L2182" i="4"/>
  <c r="M2182" i="4"/>
  <c r="N2182" i="4"/>
  <c r="O2182" i="4"/>
  <c r="P2182" i="4"/>
  <c r="Q2182" i="4"/>
  <c r="R2182" i="4"/>
  <c r="S2182" i="4"/>
  <c r="T2182" i="4"/>
  <c r="B2181" i="4"/>
  <c r="D2181" i="4" s="1"/>
  <c r="C2181" i="4"/>
  <c r="J2181" i="4"/>
  <c r="K2181" i="4"/>
  <c r="L2181" i="4"/>
  <c r="M2181" i="4"/>
  <c r="N2181" i="4"/>
  <c r="O2181" i="4"/>
  <c r="P2181" i="4"/>
  <c r="Q2181" i="4"/>
  <c r="R2181" i="4"/>
  <c r="S2181" i="4"/>
  <c r="T2181" i="4"/>
  <c r="B2180" i="4"/>
  <c r="D2180" i="4" s="1"/>
  <c r="C2180" i="4"/>
  <c r="J2180" i="4"/>
  <c r="K2180" i="4"/>
  <c r="L2180" i="4"/>
  <c r="M2180" i="4"/>
  <c r="N2180" i="4"/>
  <c r="O2180" i="4"/>
  <c r="P2180" i="4"/>
  <c r="Q2180" i="4"/>
  <c r="R2180" i="4"/>
  <c r="S2180" i="4"/>
  <c r="T2180" i="4"/>
  <c r="B2179" i="4"/>
  <c r="D2179" i="4" s="1"/>
  <c r="C2179" i="4"/>
  <c r="J2179" i="4"/>
  <c r="K2179" i="4"/>
  <c r="L2179" i="4"/>
  <c r="M2179" i="4"/>
  <c r="N2179" i="4"/>
  <c r="O2179" i="4"/>
  <c r="P2179" i="4"/>
  <c r="Q2179" i="4"/>
  <c r="R2179" i="4"/>
  <c r="S2179" i="4"/>
  <c r="T2179" i="4"/>
  <c r="B2178" i="4"/>
  <c r="D2178" i="4" s="1"/>
  <c r="C2178" i="4"/>
  <c r="J2178" i="4"/>
  <c r="K2178" i="4"/>
  <c r="L2178" i="4"/>
  <c r="M2178" i="4"/>
  <c r="N2178" i="4"/>
  <c r="O2178" i="4"/>
  <c r="P2178" i="4"/>
  <c r="Q2178" i="4"/>
  <c r="R2178" i="4"/>
  <c r="S2178" i="4"/>
  <c r="T2178" i="4"/>
  <c r="B2177" i="4"/>
  <c r="D2177" i="4" s="1"/>
  <c r="C2177" i="4"/>
  <c r="J2177" i="4"/>
  <c r="K2177" i="4"/>
  <c r="L2177" i="4"/>
  <c r="M2177" i="4"/>
  <c r="N2177" i="4"/>
  <c r="O2177" i="4"/>
  <c r="P2177" i="4"/>
  <c r="Q2177" i="4"/>
  <c r="R2177" i="4"/>
  <c r="S2177" i="4"/>
  <c r="T2177" i="4"/>
  <c r="B2176" i="4"/>
  <c r="D2176" i="4" s="1"/>
  <c r="C2176" i="4"/>
  <c r="J2176" i="4"/>
  <c r="K2176" i="4"/>
  <c r="L2176" i="4"/>
  <c r="M2176" i="4"/>
  <c r="N2176" i="4"/>
  <c r="O2176" i="4"/>
  <c r="P2176" i="4"/>
  <c r="Q2176" i="4"/>
  <c r="R2176" i="4"/>
  <c r="S2176" i="4"/>
  <c r="T2176" i="4"/>
  <c r="B2175" i="4"/>
  <c r="D2175" i="4" s="1"/>
  <c r="C2175" i="4"/>
  <c r="J2175" i="4"/>
  <c r="K2175" i="4"/>
  <c r="L2175" i="4"/>
  <c r="M2175" i="4"/>
  <c r="N2175" i="4"/>
  <c r="O2175" i="4"/>
  <c r="P2175" i="4"/>
  <c r="Q2175" i="4"/>
  <c r="R2175" i="4"/>
  <c r="S2175" i="4"/>
  <c r="T2175" i="4"/>
  <c r="B2174" i="4"/>
  <c r="D2174" i="4" s="1"/>
  <c r="C2174" i="4"/>
  <c r="J2174" i="4"/>
  <c r="K2174" i="4"/>
  <c r="L2174" i="4"/>
  <c r="M2174" i="4"/>
  <c r="N2174" i="4"/>
  <c r="O2174" i="4"/>
  <c r="P2174" i="4"/>
  <c r="Q2174" i="4"/>
  <c r="R2174" i="4"/>
  <c r="S2174" i="4"/>
  <c r="T2174" i="4"/>
  <c r="B2173" i="4"/>
  <c r="D2173" i="4" s="1"/>
  <c r="C2173" i="4"/>
  <c r="J2173" i="4"/>
  <c r="K2173" i="4"/>
  <c r="L2173" i="4"/>
  <c r="M2173" i="4"/>
  <c r="N2173" i="4"/>
  <c r="O2173" i="4"/>
  <c r="P2173" i="4"/>
  <c r="Q2173" i="4"/>
  <c r="R2173" i="4"/>
  <c r="S2173" i="4"/>
  <c r="T2173" i="4"/>
  <c r="B2172" i="4"/>
  <c r="D2172" i="4" s="1"/>
  <c r="C2172" i="4"/>
  <c r="J2172" i="4"/>
  <c r="K2172" i="4"/>
  <c r="L2172" i="4"/>
  <c r="M2172" i="4"/>
  <c r="N2172" i="4"/>
  <c r="O2172" i="4"/>
  <c r="P2172" i="4"/>
  <c r="Q2172" i="4"/>
  <c r="R2172" i="4"/>
  <c r="S2172" i="4"/>
  <c r="T2172" i="4"/>
  <c r="B2171" i="4"/>
  <c r="D2171" i="4" s="1"/>
  <c r="C2171" i="4"/>
  <c r="J2171" i="4"/>
  <c r="K2171" i="4"/>
  <c r="L2171" i="4"/>
  <c r="M2171" i="4"/>
  <c r="N2171" i="4"/>
  <c r="O2171" i="4"/>
  <c r="P2171" i="4"/>
  <c r="Q2171" i="4"/>
  <c r="R2171" i="4"/>
  <c r="S2171" i="4"/>
  <c r="T2171" i="4"/>
  <c r="B2170" i="4"/>
  <c r="D2170" i="4" s="1"/>
  <c r="C2170" i="4"/>
  <c r="J2170" i="4"/>
  <c r="K2170" i="4"/>
  <c r="L2170" i="4"/>
  <c r="M2170" i="4"/>
  <c r="N2170" i="4"/>
  <c r="O2170" i="4"/>
  <c r="P2170" i="4"/>
  <c r="Q2170" i="4"/>
  <c r="R2170" i="4"/>
  <c r="S2170" i="4"/>
  <c r="T2170" i="4"/>
  <c r="B2169" i="4"/>
  <c r="D2169" i="4" s="1"/>
  <c r="C2169" i="4"/>
  <c r="J2169" i="4"/>
  <c r="K2169" i="4"/>
  <c r="L2169" i="4"/>
  <c r="M2169" i="4"/>
  <c r="N2169" i="4"/>
  <c r="O2169" i="4"/>
  <c r="P2169" i="4"/>
  <c r="Q2169" i="4"/>
  <c r="R2169" i="4"/>
  <c r="S2169" i="4"/>
  <c r="T2169" i="4"/>
  <c r="B2168" i="4"/>
  <c r="D2168" i="4" s="1"/>
  <c r="C2168" i="4"/>
  <c r="J2168" i="4"/>
  <c r="K2168" i="4"/>
  <c r="L2168" i="4"/>
  <c r="M2168" i="4"/>
  <c r="N2168" i="4"/>
  <c r="O2168" i="4"/>
  <c r="P2168" i="4"/>
  <c r="Q2168" i="4"/>
  <c r="R2168" i="4"/>
  <c r="S2168" i="4"/>
  <c r="T2168" i="4"/>
  <c r="B2167" i="4"/>
  <c r="D2167" i="4" s="1"/>
  <c r="C2167" i="4"/>
  <c r="J2167" i="4"/>
  <c r="K2167" i="4"/>
  <c r="L2167" i="4"/>
  <c r="M2167" i="4"/>
  <c r="N2167" i="4"/>
  <c r="O2167" i="4"/>
  <c r="P2167" i="4"/>
  <c r="Q2167" i="4"/>
  <c r="R2167" i="4"/>
  <c r="S2167" i="4"/>
  <c r="T2167" i="4"/>
  <c r="B2166" i="4"/>
  <c r="D2166" i="4" s="1"/>
  <c r="C2166" i="4"/>
  <c r="J2166" i="4"/>
  <c r="K2166" i="4"/>
  <c r="L2166" i="4"/>
  <c r="M2166" i="4"/>
  <c r="N2166" i="4"/>
  <c r="O2166" i="4"/>
  <c r="P2166" i="4"/>
  <c r="Q2166" i="4"/>
  <c r="R2166" i="4"/>
  <c r="S2166" i="4"/>
  <c r="T2166" i="4"/>
  <c r="B2165" i="4"/>
  <c r="D2165" i="4" s="1"/>
  <c r="C2165" i="4"/>
  <c r="J2165" i="4"/>
  <c r="K2165" i="4"/>
  <c r="L2165" i="4"/>
  <c r="M2165" i="4"/>
  <c r="N2165" i="4"/>
  <c r="O2165" i="4"/>
  <c r="P2165" i="4"/>
  <c r="Q2165" i="4"/>
  <c r="R2165" i="4"/>
  <c r="S2165" i="4"/>
  <c r="T2165" i="4"/>
  <c r="B2164" i="4"/>
  <c r="D2164" i="4" s="1"/>
  <c r="C2164" i="4"/>
  <c r="J2164" i="4"/>
  <c r="K2164" i="4"/>
  <c r="L2164" i="4"/>
  <c r="M2164" i="4"/>
  <c r="N2164" i="4"/>
  <c r="O2164" i="4"/>
  <c r="P2164" i="4"/>
  <c r="Q2164" i="4"/>
  <c r="R2164" i="4"/>
  <c r="S2164" i="4"/>
  <c r="T2164" i="4"/>
  <c r="B2163" i="4"/>
  <c r="D2163" i="4" s="1"/>
  <c r="C2163" i="4"/>
  <c r="J2163" i="4"/>
  <c r="K2163" i="4"/>
  <c r="L2163" i="4"/>
  <c r="M2163" i="4"/>
  <c r="N2163" i="4"/>
  <c r="O2163" i="4"/>
  <c r="P2163" i="4"/>
  <c r="Q2163" i="4"/>
  <c r="R2163" i="4"/>
  <c r="S2163" i="4"/>
  <c r="T2163" i="4"/>
  <c r="B2162" i="4"/>
  <c r="D2162" i="4" s="1"/>
  <c r="C2162" i="4"/>
  <c r="J2162" i="4"/>
  <c r="K2162" i="4"/>
  <c r="L2162" i="4"/>
  <c r="M2162" i="4"/>
  <c r="N2162" i="4"/>
  <c r="O2162" i="4"/>
  <c r="P2162" i="4"/>
  <c r="Q2162" i="4"/>
  <c r="R2162" i="4"/>
  <c r="S2162" i="4"/>
  <c r="T2162" i="4"/>
  <c r="B2161" i="4"/>
  <c r="D2161" i="4" s="1"/>
  <c r="C2161" i="4"/>
  <c r="J2161" i="4"/>
  <c r="K2161" i="4"/>
  <c r="L2161" i="4"/>
  <c r="M2161" i="4"/>
  <c r="N2161" i="4"/>
  <c r="O2161" i="4"/>
  <c r="P2161" i="4"/>
  <c r="Q2161" i="4"/>
  <c r="R2161" i="4"/>
  <c r="S2161" i="4"/>
  <c r="T2161" i="4"/>
  <c r="B2160" i="4"/>
  <c r="D2160" i="4" s="1"/>
  <c r="C2160" i="4"/>
  <c r="J2160" i="4"/>
  <c r="K2160" i="4"/>
  <c r="L2160" i="4"/>
  <c r="M2160" i="4"/>
  <c r="N2160" i="4"/>
  <c r="O2160" i="4"/>
  <c r="P2160" i="4"/>
  <c r="Q2160" i="4"/>
  <c r="R2160" i="4"/>
  <c r="S2160" i="4"/>
  <c r="T2160" i="4"/>
  <c r="B2159" i="4"/>
  <c r="D2159" i="4" s="1"/>
  <c r="C2159" i="4"/>
  <c r="J2159" i="4"/>
  <c r="K2159" i="4"/>
  <c r="L2159" i="4"/>
  <c r="M2159" i="4"/>
  <c r="N2159" i="4"/>
  <c r="O2159" i="4"/>
  <c r="P2159" i="4"/>
  <c r="Q2159" i="4"/>
  <c r="R2159" i="4"/>
  <c r="S2159" i="4"/>
  <c r="T2159" i="4"/>
  <c r="B2158" i="4"/>
  <c r="D2158" i="4" s="1"/>
  <c r="C2158" i="4"/>
  <c r="J2158" i="4"/>
  <c r="K2158" i="4"/>
  <c r="L2158" i="4"/>
  <c r="M2158" i="4"/>
  <c r="N2158" i="4"/>
  <c r="O2158" i="4"/>
  <c r="P2158" i="4"/>
  <c r="Q2158" i="4"/>
  <c r="R2158" i="4"/>
  <c r="S2158" i="4"/>
  <c r="T2158" i="4"/>
  <c r="B2157" i="4"/>
  <c r="D2157" i="4" s="1"/>
  <c r="C2157" i="4"/>
  <c r="J2157" i="4"/>
  <c r="K2157" i="4"/>
  <c r="L2157" i="4"/>
  <c r="M2157" i="4"/>
  <c r="N2157" i="4"/>
  <c r="O2157" i="4"/>
  <c r="P2157" i="4"/>
  <c r="Q2157" i="4"/>
  <c r="R2157" i="4"/>
  <c r="S2157" i="4"/>
  <c r="T2157" i="4"/>
  <c r="B2156" i="4"/>
  <c r="D2156" i="4" s="1"/>
  <c r="C2156" i="4"/>
  <c r="J2156" i="4"/>
  <c r="K2156" i="4"/>
  <c r="L2156" i="4"/>
  <c r="M2156" i="4"/>
  <c r="N2156" i="4"/>
  <c r="O2156" i="4"/>
  <c r="P2156" i="4"/>
  <c r="Q2156" i="4"/>
  <c r="R2156" i="4"/>
  <c r="S2156" i="4"/>
  <c r="T2156" i="4"/>
  <c r="B2155" i="4"/>
  <c r="D2155" i="4" s="1"/>
  <c r="C2155" i="4"/>
  <c r="J2155" i="4"/>
  <c r="K2155" i="4"/>
  <c r="L2155" i="4"/>
  <c r="M2155" i="4"/>
  <c r="N2155" i="4"/>
  <c r="O2155" i="4"/>
  <c r="P2155" i="4"/>
  <c r="Q2155" i="4"/>
  <c r="R2155" i="4"/>
  <c r="S2155" i="4"/>
  <c r="T2155" i="4"/>
  <c r="B2154" i="4"/>
  <c r="D2154" i="4" s="1"/>
  <c r="C2154" i="4"/>
  <c r="J2154" i="4"/>
  <c r="K2154" i="4"/>
  <c r="L2154" i="4"/>
  <c r="M2154" i="4"/>
  <c r="N2154" i="4"/>
  <c r="O2154" i="4"/>
  <c r="P2154" i="4"/>
  <c r="Q2154" i="4"/>
  <c r="R2154" i="4"/>
  <c r="S2154" i="4"/>
  <c r="T2154" i="4"/>
  <c r="B2153" i="4"/>
  <c r="D2153" i="4" s="1"/>
  <c r="C2153" i="4"/>
  <c r="J2153" i="4"/>
  <c r="K2153" i="4"/>
  <c r="L2153" i="4"/>
  <c r="M2153" i="4"/>
  <c r="N2153" i="4"/>
  <c r="O2153" i="4"/>
  <c r="P2153" i="4"/>
  <c r="Q2153" i="4"/>
  <c r="R2153" i="4"/>
  <c r="S2153" i="4"/>
  <c r="T2153" i="4"/>
  <c r="B2152" i="4"/>
  <c r="D2152" i="4" s="1"/>
  <c r="C2152" i="4"/>
  <c r="J2152" i="4"/>
  <c r="K2152" i="4"/>
  <c r="L2152" i="4"/>
  <c r="M2152" i="4"/>
  <c r="N2152" i="4"/>
  <c r="O2152" i="4"/>
  <c r="P2152" i="4"/>
  <c r="Q2152" i="4"/>
  <c r="R2152" i="4"/>
  <c r="S2152" i="4"/>
  <c r="T2152" i="4"/>
  <c r="B2151" i="4"/>
  <c r="D2151" i="4" s="1"/>
  <c r="C2151" i="4"/>
  <c r="J2151" i="4"/>
  <c r="K2151" i="4"/>
  <c r="L2151" i="4"/>
  <c r="M2151" i="4"/>
  <c r="N2151" i="4"/>
  <c r="O2151" i="4"/>
  <c r="P2151" i="4"/>
  <c r="Q2151" i="4"/>
  <c r="R2151" i="4"/>
  <c r="S2151" i="4"/>
  <c r="T2151" i="4"/>
  <c r="B2150" i="4"/>
  <c r="D2150" i="4" s="1"/>
  <c r="C2150" i="4"/>
  <c r="J2150" i="4"/>
  <c r="K2150" i="4"/>
  <c r="L2150" i="4"/>
  <c r="M2150" i="4"/>
  <c r="N2150" i="4"/>
  <c r="O2150" i="4"/>
  <c r="P2150" i="4"/>
  <c r="Q2150" i="4"/>
  <c r="R2150" i="4"/>
  <c r="S2150" i="4"/>
  <c r="T2150" i="4"/>
  <c r="B2149" i="4"/>
  <c r="D2149" i="4" s="1"/>
  <c r="C2149" i="4"/>
  <c r="J2149" i="4"/>
  <c r="K2149" i="4"/>
  <c r="L2149" i="4"/>
  <c r="M2149" i="4"/>
  <c r="N2149" i="4"/>
  <c r="O2149" i="4"/>
  <c r="P2149" i="4"/>
  <c r="Q2149" i="4"/>
  <c r="R2149" i="4"/>
  <c r="S2149" i="4"/>
  <c r="T2149" i="4"/>
  <c r="B2148" i="4"/>
  <c r="D2148" i="4" s="1"/>
  <c r="C2148" i="4"/>
  <c r="J2148" i="4"/>
  <c r="K2148" i="4"/>
  <c r="L2148" i="4"/>
  <c r="M2148" i="4"/>
  <c r="N2148" i="4"/>
  <c r="O2148" i="4"/>
  <c r="P2148" i="4"/>
  <c r="Q2148" i="4"/>
  <c r="R2148" i="4"/>
  <c r="S2148" i="4"/>
  <c r="T2148" i="4"/>
  <c r="B2147" i="4"/>
  <c r="D2147" i="4" s="1"/>
  <c r="C2147" i="4"/>
  <c r="J2147" i="4"/>
  <c r="K2147" i="4"/>
  <c r="L2147" i="4"/>
  <c r="M2147" i="4"/>
  <c r="N2147" i="4"/>
  <c r="O2147" i="4"/>
  <c r="P2147" i="4"/>
  <c r="Q2147" i="4"/>
  <c r="R2147" i="4"/>
  <c r="S2147" i="4"/>
  <c r="T2147" i="4"/>
  <c r="B2146" i="4"/>
  <c r="D2146" i="4" s="1"/>
  <c r="C2146" i="4"/>
  <c r="J2146" i="4"/>
  <c r="K2146" i="4"/>
  <c r="L2146" i="4"/>
  <c r="M2146" i="4"/>
  <c r="N2146" i="4"/>
  <c r="O2146" i="4"/>
  <c r="P2146" i="4"/>
  <c r="Q2146" i="4"/>
  <c r="R2146" i="4"/>
  <c r="S2146" i="4"/>
  <c r="T2146" i="4"/>
  <c r="B2145" i="4"/>
  <c r="D2145" i="4" s="1"/>
  <c r="C2145" i="4"/>
  <c r="J2145" i="4"/>
  <c r="K2145" i="4"/>
  <c r="L2145" i="4"/>
  <c r="M2145" i="4"/>
  <c r="N2145" i="4"/>
  <c r="O2145" i="4"/>
  <c r="P2145" i="4"/>
  <c r="Q2145" i="4"/>
  <c r="R2145" i="4"/>
  <c r="S2145" i="4"/>
  <c r="T2145" i="4"/>
  <c r="B2144" i="4"/>
  <c r="D2144" i="4" s="1"/>
  <c r="C2144" i="4"/>
  <c r="J2144" i="4"/>
  <c r="K2144" i="4"/>
  <c r="L2144" i="4"/>
  <c r="M2144" i="4"/>
  <c r="N2144" i="4"/>
  <c r="O2144" i="4"/>
  <c r="P2144" i="4"/>
  <c r="Q2144" i="4"/>
  <c r="R2144" i="4"/>
  <c r="S2144" i="4"/>
  <c r="T2144" i="4"/>
  <c r="B2143" i="4"/>
  <c r="D2143" i="4" s="1"/>
  <c r="C2143" i="4"/>
  <c r="J2143" i="4"/>
  <c r="K2143" i="4"/>
  <c r="L2143" i="4"/>
  <c r="M2143" i="4"/>
  <c r="N2143" i="4"/>
  <c r="O2143" i="4"/>
  <c r="P2143" i="4"/>
  <c r="Q2143" i="4"/>
  <c r="R2143" i="4"/>
  <c r="S2143" i="4"/>
  <c r="T2143" i="4"/>
  <c r="B2142" i="4"/>
  <c r="D2142" i="4" s="1"/>
  <c r="C2142" i="4"/>
  <c r="J2142" i="4"/>
  <c r="K2142" i="4"/>
  <c r="L2142" i="4"/>
  <c r="M2142" i="4"/>
  <c r="N2142" i="4"/>
  <c r="O2142" i="4"/>
  <c r="P2142" i="4"/>
  <c r="Q2142" i="4"/>
  <c r="R2142" i="4"/>
  <c r="S2142" i="4"/>
  <c r="T2142" i="4"/>
  <c r="B2141" i="4"/>
  <c r="D2141" i="4" s="1"/>
  <c r="C2141" i="4"/>
  <c r="J2141" i="4"/>
  <c r="K2141" i="4"/>
  <c r="L2141" i="4"/>
  <c r="M2141" i="4"/>
  <c r="N2141" i="4"/>
  <c r="O2141" i="4"/>
  <c r="P2141" i="4"/>
  <c r="Q2141" i="4"/>
  <c r="R2141" i="4"/>
  <c r="S2141" i="4"/>
  <c r="T2141" i="4"/>
  <c r="B2140" i="4"/>
  <c r="D2140" i="4" s="1"/>
  <c r="C2140" i="4"/>
  <c r="J2140" i="4"/>
  <c r="K2140" i="4"/>
  <c r="L2140" i="4"/>
  <c r="M2140" i="4"/>
  <c r="N2140" i="4"/>
  <c r="O2140" i="4"/>
  <c r="P2140" i="4"/>
  <c r="Q2140" i="4"/>
  <c r="R2140" i="4"/>
  <c r="S2140" i="4"/>
  <c r="T2140" i="4"/>
  <c r="B2139" i="4"/>
  <c r="D2139" i="4" s="1"/>
  <c r="C2139" i="4"/>
  <c r="J2139" i="4"/>
  <c r="K2139" i="4"/>
  <c r="L2139" i="4"/>
  <c r="M2139" i="4"/>
  <c r="N2139" i="4"/>
  <c r="O2139" i="4"/>
  <c r="P2139" i="4"/>
  <c r="Q2139" i="4"/>
  <c r="R2139" i="4"/>
  <c r="S2139" i="4"/>
  <c r="T2139" i="4"/>
  <c r="B2138" i="4"/>
  <c r="D2138" i="4" s="1"/>
  <c r="C2138" i="4"/>
  <c r="J2138" i="4"/>
  <c r="K2138" i="4"/>
  <c r="L2138" i="4"/>
  <c r="M2138" i="4"/>
  <c r="N2138" i="4"/>
  <c r="O2138" i="4"/>
  <c r="P2138" i="4"/>
  <c r="Q2138" i="4"/>
  <c r="R2138" i="4"/>
  <c r="S2138" i="4"/>
  <c r="T2138" i="4"/>
  <c r="B2137" i="4"/>
  <c r="D2137" i="4" s="1"/>
  <c r="C2137" i="4"/>
  <c r="J2137" i="4"/>
  <c r="K2137" i="4"/>
  <c r="L2137" i="4"/>
  <c r="M2137" i="4"/>
  <c r="N2137" i="4"/>
  <c r="O2137" i="4"/>
  <c r="P2137" i="4"/>
  <c r="Q2137" i="4"/>
  <c r="R2137" i="4"/>
  <c r="S2137" i="4"/>
  <c r="T2137" i="4"/>
  <c r="B2136" i="4"/>
  <c r="D2136" i="4" s="1"/>
  <c r="C2136" i="4"/>
  <c r="J2136" i="4"/>
  <c r="K2136" i="4"/>
  <c r="L2136" i="4"/>
  <c r="M2136" i="4"/>
  <c r="N2136" i="4"/>
  <c r="O2136" i="4"/>
  <c r="P2136" i="4"/>
  <c r="Q2136" i="4"/>
  <c r="R2136" i="4"/>
  <c r="S2136" i="4"/>
  <c r="T2136" i="4"/>
  <c r="B2135" i="4"/>
  <c r="D2135" i="4" s="1"/>
  <c r="C2135" i="4"/>
  <c r="J2135" i="4"/>
  <c r="K2135" i="4"/>
  <c r="L2135" i="4"/>
  <c r="M2135" i="4"/>
  <c r="N2135" i="4"/>
  <c r="O2135" i="4"/>
  <c r="P2135" i="4"/>
  <c r="Q2135" i="4"/>
  <c r="R2135" i="4"/>
  <c r="S2135" i="4"/>
  <c r="T2135" i="4"/>
  <c r="B2134" i="4"/>
  <c r="D2134" i="4" s="1"/>
  <c r="C2134" i="4"/>
  <c r="J2134" i="4"/>
  <c r="K2134" i="4"/>
  <c r="L2134" i="4"/>
  <c r="M2134" i="4"/>
  <c r="N2134" i="4"/>
  <c r="O2134" i="4"/>
  <c r="P2134" i="4"/>
  <c r="Q2134" i="4"/>
  <c r="R2134" i="4"/>
  <c r="S2134" i="4"/>
  <c r="T2134" i="4"/>
  <c r="B2133" i="4"/>
  <c r="D2133" i="4" s="1"/>
  <c r="C2133" i="4"/>
  <c r="J2133" i="4"/>
  <c r="K2133" i="4"/>
  <c r="L2133" i="4"/>
  <c r="M2133" i="4"/>
  <c r="N2133" i="4"/>
  <c r="O2133" i="4"/>
  <c r="P2133" i="4"/>
  <c r="Q2133" i="4"/>
  <c r="R2133" i="4"/>
  <c r="S2133" i="4"/>
  <c r="T2133" i="4"/>
  <c r="B2132" i="4"/>
  <c r="D2132" i="4" s="1"/>
  <c r="C2132" i="4"/>
  <c r="J2132" i="4"/>
  <c r="K2132" i="4"/>
  <c r="L2132" i="4"/>
  <c r="M2132" i="4"/>
  <c r="N2132" i="4"/>
  <c r="O2132" i="4"/>
  <c r="P2132" i="4"/>
  <c r="Q2132" i="4"/>
  <c r="R2132" i="4"/>
  <c r="S2132" i="4"/>
  <c r="T2132" i="4"/>
  <c r="B2131" i="4"/>
  <c r="D2131" i="4" s="1"/>
  <c r="C2131" i="4"/>
  <c r="J2131" i="4"/>
  <c r="K2131" i="4"/>
  <c r="L2131" i="4"/>
  <c r="M2131" i="4"/>
  <c r="N2131" i="4"/>
  <c r="O2131" i="4"/>
  <c r="P2131" i="4"/>
  <c r="Q2131" i="4"/>
  <c r="R2131" i="4"/>
  <c r="S2131" i="4"/>
  <c r="T2131" i="4"/>
  <c r="B2130" i="4"/>
  <c r="D2130" i="4" s="1"/>
  <c r="C2130" i="4"/>
  <c r="J2130" i="4"/>
  <c r="K2130" i="4"/>
  <c r="L2130" i="4"/>
  <c r="M2130" i="4"/>
  <c r="N2130" i="4"/>
  <c r="O2130" i="4"/>
  <c r="P2130" i="4"/>
  <c r="Q2130" i="4"/>
  <c r="R2130" i="4"/>
  <c r="S2130" i="4"/>
  <c r="T2130" i="4"/>
  <c r="B2129" i="4"/>
  <c r="D2129" i="4" s="1"/>
  <c r="C2129" i="4"/>
  <c r="J2129" i="4"/>
  <c r="K2129" i="4"/>
  <c r="L2129" i="4"/>
  <c r="M2129" i="4"/>
  <c r="N2129" i="4"/>
  <c r="O2129" i="4"/>
  <c r="P2129" i="4"/>
  <c r="Q2129" i="4"/>
  <c r="R2129" i="4"/>
  <c r="S2129" i="4"/>
  <c r="T2129" i="4"/>
  <c r="B2128" i="4"/>
  <c r="D2128" i="4" s="1"/>
  <c r="C2128" i="4"/>
  <c r="J2128" i="4"/>
  <c r="K2128" i="4"/>
  <c r="L2128" i="4"/>
  <c r="M2128" i="4"/>
  <c r="N2128" i="4"/>
  <c r="O2128" i="4"/>
  <c r="P2128" i="4"/>
  <c r="Q2128" i="4"/>
  <c r="R2128" i="4"/>
  <c r="S2128" i="4"/>
  <c r="T2128" i="4"/>
  <c r="B2127" i="4"/>
  <c r="D2127" i="4" s="1"/>
  <c r="C2127" i="4"/>
  <c r="J2127" i="4"/>
  <c r="K2127" i="4"/>
  <c r="L2127" i="4"/>
  <c r="M2127" i="4"/>
  <c r="N2127" i="4"/>
  <c r="O2127" i="4"/>
  <c r="P2127" i="4"/>
  <c r="Q2127" i="4"/>
  <c r="R2127" i="4"/>
  <c r="S2127" i="4"/>
  <c r="T2127" i="4"/>
  <c r="B2126" i="4"/>
  <c r="D2126" i="4" s="1"/>
  <c r="C2126" i="4"/>
  <c r="J2126" i="4"/>
  <c r="K2126" i="4"/>
  <c r="L2126" i="4"/>
  <c r="M2126" i="4"/>
  <c r="N2126" i="4"/>
  <c r="O2126" i="4"/>
  <c r="P2126" i="4"/>
  <c r="Q2126" i="4"/>
  <c r="R2126" i="4"/>
  <c r="S2126" i="4"/>
  <c r="T2126" i="4"/>
  <c r="B2125" i="4"/>
  <c r="D2125" i="4" s="1"/>
  <c r="C2125" i="4"/>
  <c r="J2125" i="4"/>
  <c r="K2125" i="4"/>
  <c r="L2125" i="4"/>
  <c r="M2125" i="4"/>
  <c r="N2125" i="4"/>
  <c r="O2125" i="4"/>
  <c r="P2125" i="4"/>
  <c r="Q2125" i="4"/>
  <c r="R2125" i="4"/>
  <c r="S2125" i="4"/>
  <c r="T2125" i="4"/>
  <c r="B2124" i="4"/>
  <c r="D2124" i="4" s="1"/>
  <c r="C2124" i="4"/>
  <c r="J2124" i="4"/>
  <c r="K2124" i="4"/>
  <c r="L2124" i="4"/>
  <c r="M2124" i="4"/>
  <c r="N2124" i="4"/>
  <c r="O2124" i="4"/>
  <c r="P2124" i="4"/>
  <c r="Q2124" i="4"/>
  <c r="R2124" i="4"/>
  <c r="S2124" i="4"/>
  <c r="T2124" i="4"/>
  <c r="B2123" i="4"/>
  <c r="D2123" i="4" s="1"/>
  <c r="C2123" i="4"/>
  <c r="J2123" i="4"/>
  <c r="K2123" i="4"/>
  <c r="L2123" i="4"/>
  <c r="M2123" i="4"/>
  <c r="N2123" i="4"/>
  <c r="O2123" i="4"/>
  <c r="P2123" i="4"/>
  <c r="Q2123" i="4"/>
  <c r="R2123" i="4"/>
  <c r="S2123" i="4"/>
  <c r="T2123" i="4"/>
  <c r="B2122" i="4"/>
  <c r="D2122" i="4" s="1"/>
  <c r="C2122" i="4"/>
  <c r="J2122" i="4"/>
  <c r="K2122" i="4"/>
  <c r="L2122" i="4"/>
  <c r="M2122" i="4"/>
  <c r="N2122" i="4"/>
  <c r="O2122" i="4"/>
  <c r="P2122" i="4"/>
  <c r="Q2122" i="4"/>
  <c r="R2122" i="4"/>
  <c r="S2122" i="4"/>
  <c r="T2122" i="4"/>
  <c r="B2121" i="4"/>
  <c r="D2121" i="4" s="1"/>
  <c r="C2121" i="4"/>
  <c r="J2121" i="4"/>
  <c r="K2121" i="4"/>
  <c r="L2121" i="4"/>
  <c r="M2121" i="4"/>
  <c r="N2121" i="4"/>
  <c r="O2121" i="4"/>
  <c r="P2121" i="4"/>
  <c r="Q2121" i="4"/>
  <c r="R2121" i="4"/>
  <c r="S2121" i="4"/>
  <c r="T2121" i="4"/>
  <c r="B2120" i="4"/>
  <c r="D2120" i="4" s="1"/>
  <c r="C2120" i="4"/>
  <c r="J2120" i="4"/>
  <c r="K2120" i="4"/>
  <c r="L2120" i="4"/>
  <c r="M2120" i="4"/>
  <c r="N2120" i="4"/>
  <c r="O2120" i="4"/>
  <c r="P2120" i="4"/>
  <c r="Q2120" i="4"/>
  <c r="R2120" i="4"/>
  <c r="S2120" i="4"/>
  <c r="T2120" i="4"/>
  <c r="B2119" i="4"/>
  <c r="D2119" i="4" s="1"/>
  <c r="C2119" i="4"/>
  <c r="J2119" i="4"/>
  <c r="K2119" i="4"/>
  <c r="L2119" i="4"/>
  <c r="M2119" i="4"/>
  <c r="N2119" i="4"/>
  <c r="O2119" i="4"/>
  <c r="P2119" i="4"/>
  <c r="Q2119" i="4"/>
  <c r="R2119" i="4"/>
  <c r="S2119" i="4"/>
  <c r="T2119" i="4"/>
  <c r="B2118" i="4"/>
  <c r="D2118" i="4" s="1"/>
  <c r="C2118" i="4"/>
  <c r="J2118" i="4"/>
  <c r="K2118" i="4"/>
  <c r="L2118" i="4"/>
  <c r="M2118" i="4"/>
  <c r="N2118" i="4"/>
  <c r="O2118" i="4"/>
  <c r="P2118" i="4"/>
  <c r="Q2118" i="4"/>
  <c r="R2118" i="4"/>
  <c r="S2118" i="4"/>
  <c r="T2118" i="4"/>
  <c r="B2117" i="4"/>
  <c r="D2117" i="4" s="1"/>
  <c r="C2117" i="4"/>
  <c r="J2117" i="4"/>
  <c r="K2117" i="4"/>
  <c r="L2117" i="4"/>
  <c r="M2117" i="4"/>
  <c r="N2117" i="4"/>
  <c r="O2117" i="4"/>
  <c r="P2117" i="4"/>
  <c r="Q2117" i="4"/>
  <c r="R2117" i="4"/>
  <c r="S2117" i="4"/>
  <c r="T2117" i="4"/>
  <c r="B2116" i="4"/>
  <c r="D2116" i="4" s="1"/>
  <c r="C2116" i="4"/>
  <c r="J2116" i="4"/>
  <c r="K2116" i="4"/>
  <c r="L2116" i="4"/>
  <c r="M2116" i="4"/>
  <c r="N2116" i="4"/>
  <c r="O2116" i="4"/>
  <c r="P2116" i="4"/>
  <c r="Q2116" i="4"/>
  <c r="R2116" i="4"/>
  <c r="S2116" i="4"/>
  <c r="T2116" i="4"/>
  <c r="B2115" i="4"/>
  <c r="D2115" i="4" s="1"/>
  <c r="C2115" i="4"/>
  <c r="J2115" i="4"/>
  <c r="K2115" i="4"/>
  <c r="L2115" i="4"/>
  <c r="M2115" i="4"/>
  <c r="N2115" i="4"/>
  <c r="O2115" i="4"/>
  <c r="P2115" i="4"/>
  <c r="Q2115" i="4"/>
  <c r="R2115" i="4"/>
  <c r="S2115" i="4"/>
  <c r="T2115" i="4"/>
  <c r="B2114" i="4"/>
  <c r="D2114" i="4" s="1"/>
  <c r="C2114" i="4"/>
  <c r="J2114" i="4"/>
  <c r="K2114" i="4"/>
  <c r="L2114" i="4"/>
  <c r="M2114" i="4"/>
  <c r="N2114" i="4"/>
  <c r="O2114" i="4"/>
  <c r="P2114" i="4"/>
  <c r="Q2114" i="4"/>
  <c r="R2114" i="4"/>
  <c r="S2114" i="4"/>
  <c r="T2114" i="4"/>
  <c r="B2113" i="4"/>
  <c r="D2113" i="4" s="1"/>
  <c r="C2113" i="4"/>
  <c r="J2113" i="4"/>
  <c r="K2113" i="4"/>
  <c r="L2113" i="4"/>
  <c r="M2113" i="4"/>
  <c r="N2113" i="4"/>
  <c r="O2113" i="4"/>
  <c r="P2113" i="4"/>
  <c r="Q2113" i="4"/>
  <c r="R2113" i="4"/>
  <c r="S2113" i="4"/>
  <c r="T2113" i="4"/>
  <c r="B2112" i="4"/>
  <c r="D2112" i="4" s="1"/>
  <c r="C2112" i="4"/>
  <c r="J2112" i="4"/>
  <c r="K2112" i="4"/>
  <c r="L2112" i="4"/>
  <c r="M2112" i="4"/>
  <c r="N2112" i="4"/>
  <c r="O2112" i="4"/>
  <c r="P2112" i="4"/>
  <c r="Q2112" i="4"/>
  <c r="R2112" i="4"/>
  <c r="S2112" i="4"/>
  <c r="T2112" i="4"/>
  <c r="B2111" i="4"/>
  <c r="D2111" i="4" s="1"/>
  <c r="C2111" i="4"/>
  <c r="J2111" i="4"/>
  <c r="K2111" i="4"/>
  <c r="L2111" i="4"/>
  <c r="M2111" i="4"/>
  <c r="N2111" i="4"/>
  <c r="O2111" i="4"/>
  <c r="P2111" i="4"/>
  <c r="Q2111" i="4"/>
  <c r="R2111" i="4"/>
  <c r="S2111" i="4"/>
  <c r="T2111" i="4"/>
  <c r="B2110" i="4"/>
  <c r="D2110" i="4" s="1"/>
  <c r="C2110" i="4"/>
  <c r="J2110" i="4"/>
  <c r="K2110" i="4"/>
  <c r="L2110" i="4"/>
  <c r="M2110" i="4"/>
  <c r="N2110" i="4"/>
  <c r="O2110" i="4"/>
  <c r="P2110" i="4"/>
  <c r="Q2110" i="4"/>
  <c r="R2110" i="4"/>
  <c r="S2110" i="4"/>
  <c r="T2110" i="4"/>
  <c r="B2109" i="4"/>
  <c r="D2109" i="4" s="1"/>
  <c r="C2109" i="4"/>
  <c r="J2109" i="4"/>
  <c r="K2109" i="4"/>
  <c r="L2109" i="4"/>
  <c r="M2109" i="4"/>
  <c r="N2109" i="4"/>
  <c r="O2109" i="4"/>
  <c r="P2109" i="4"/>
  <c r="Q2109" i="4"/>
  <c r="R2109" i="4"/>
  <c r="S2109" i="4"/>
  <c r="T2109" i="4"/>
  <c r="B2108" i="4"/>
  <c r="D2108" i="4" s="1"/>
  <c r="C2108" i="4"/>
  <c r="J2108" i="4"/>
  <c r="K2108" i="4"/>
  <c r="L2108" i="4"/>
  <c r="M2108" i="4"/>
  <c r="N2108" i="4"/>
  <c r="O2108" i="4"/>
  <c r="P2108" i="4"/>
  <c r="Q2108" i="4"/>
  <c r="R2108" i="4"/>
  <c r="S2108" i="4"/>
  <c r="T2108" i="4"/>
  <c r="B2107" i="4"/>
  <c r="D2107" i="4" s="1"/>
  <c r="C2107" i="4"/>
  <c r="J2107" i="4"/>
  <c r="K2107" i="4"/>
  <c r="L2107" i="4"/>
  <c r="M2107" i="4"/>
  <c r="N2107" i="4"/>
  <c r="O2107" i="4"/>
  <c r="P2107" i="4"/>
  <c r="Q2107" i="4"/>
  <c r="R2107" i="4"/>
  <c r="S2107" i="4"/>
  <c r="T2107" i="4"/>
  <c r="B2106" i="4"/>
  <c r="D2106" i="4" s="1"/>
  <c r="C2106" i="4"/>
  <c r="J2106" i="4"/>
  <c r="K2106" i="4"/>
  <c r="L2106" i="4"/>
  <c r="M2106" i="4"/>
  <c r="N2106" i="4"/>
  <c r="O2106" i="4"/>
  <c r="P2106" i="4"/>
  <c r="Q2106" i="4"/>
  <c r="R2106" i="4"/>
  <c r="S2106" i="4"/>
  <c r="T2106" i="4"/>
  <c r="B2105" i="4"/>
  <c r="D2105" i="4" s="1"/>
  <c r="C2105" i="4"/>
  <c r="J2105" i="4"/>
  <c r="K2105" i="4"/>
  <c r="L2105" i="4"/>
  <c r="M2105" i="4"/>
  <c r="N2105" i="4"/>
  <c r="O2105" i="4"/>
  <c r="P2105" i="4"/>
  <c r="Q2105" i="4"/>
  <c r="R2105" i="4"/>
  <c r="S2105" i="4"/>
  <c r="T2105" i="4"/>
  <c r="B2104" i="4"/>
  <c r="D2104" i="4" s="1"/>
  <c r="C2104" i="4"/>
  <c r="J2104" i="4"/>
  <c r="K2104" i="4"/>
  <c r="L2104" i="4"/>
  <c r="M2104" i="4"/>
  <c r="N2104" i="4"/>
  <c r="O2104" i="4"/>
  <c r="P2104" i="4"/>
  <c r="Q2104" i="4"/>
  <c r="R2104" i="4"/>
  <c r="S2104" i="4"/>
  <c r="T2104" i="4"/>
  <c r="B2103" i="4"/>
  <c r="D2103" i="4" s="1"/>
  <c r="C2103" i="4"/>
  <c r="J2103" i="4"/>
  <c r="K2103" i="4"/>
  <c r="L2103" i="4"/>
  <c r="M2103" i="4"/>
  <c r="N2103" i="4"/>
  <c r="O2103" i="4"/>
  <c r="P2103" i="4"/>
  <c r="Q2103" i="4"/>
  <c r="R2103" i="4"/>
  <c r="S2103" i="4"/>
  <c r="T2103" i="4"/>
  <c r="B2102" i="4"/>
  <c r="D2102" i="4" s="1"/>
  <c r="C2102" i="4"/>
  <c r="J2102" i="4"/>
  <c r="K2102" i="4"/>
  <c r="L2102" i="4"/>
  <c r="M2102" i="4"/>
  <c r="N2102" i="4"/>
  <c r="O2102" i="4"/>
  <c r="P2102" i="4"/>
  <c r="Q2102" i="4"/>
  <c r="R2102" i="4"/>
  <c r="S2102" i="4"/>
  <c r="T2102" i="4"/>
  <c r="B2101" i="4"/>
  <c r="D2101" i="4" s="1"/>
  <c r="C2101" i="4"/>
  <c r="J2101" i="4"/>
  <c r="K2101" i="4"/>
  <c r="L2101" i="4"/>
  <c r="M2101" i="4"/>
  <c r="N2101" i="4"/>
  <c r="O2101" i="4"/>
  <c r="P2101" i="4"/>
  <c r="Q2101" i="4"/>
  <c r="R2101" i="4"/>
  <c r="S2101" i="4"/>
  <c r="T2101" i="4"/>
  <c r="B2100" i="4"/>
  <c r="D2100" i="4" s="1"/>
  <c r="C2100" i="4"/>
  <c r="J2100" i="4"/>
  <c r="K2100" i="4"/>
  <c r="L2100" i="4"/>
  <c r="M2100" i="4"/>
  <c r="N2100" i="4"/>
  <c r="O2100" i="4"/>
  <c r="P2100" i="4"/>
  <c r="Q2100" i="4"/>
  <c r="R2100" i="4"/>
  <c r="S2100" i="4"/>
  <c r="T2100" i="4"/>
  <c r="B2099" i="4"/>
  <c r="D2099" i="4" s="1"/>
  <c r="C2099" i="4"/>
  <c r="J2099" i="4"/>
  <c r="K2099" i="4"/>
  <c r="L2099" i="4"/>
  <c r="M2099" i="4"/>
  <c r="N2099" i="4"/>
  <c r="O2099" i="4"/>
  <c r="P2099" i="4"/>
  <c r="Q2099" i="4"/>
  <c r="R2099" i="4"/>
  <c r="S2099" i="4"/>
  <c r="T2099" i="4"/>
  <c r="B2098" i="4"/>
  <c r="D2098" i="4" s="1"/>
  <c r="C2098" i="4"/>
  <c r="J2098" i="4"/>
  <c r="K2098" i="4"/>
  <c r="L2098" i="4"/>
  <c r="M2098" i="4"/>
  <c r="N2098" i="4"/>
  <c r="O2098" i="4"/>
  <c r="P2098" i="4"/>
  <c r="Q2098" i="4"/>
  <c r="R2098" i="4"/>
  <c r="S2098" i="4"/>
  <c r="T2098" i="4"/>
  <c r="B2097" i="4"/>
  <c r="D2097" i="4" s="1"/>
  <c r="C2097" i="4"/>
  <c r="J2097" i="4"/>
  <c r="K2097" i="4"/>
  <c r="L2097" i="4"/>
  <c r="M2097" i="4"/>
  <c r="N2097" i="4"/>
  <c r="O2097" i="4"/>
  <c r="P2097" i="4"/>
  <c r="Q2097" i="4"/>
  <c r="R2097" i="4"/>
  <c r="S2097" i="4"/>
  <c r="T2097" i="4"/>
  <c r="B2096" i="4"/>
  <c r="D2096" i="4" s="1"/>
  <c r="C2096" i="4"/>
  <c r="J2096" i="4"/>
  <c r="K2096" i="4"/>
  <c r="L2096" i="4"/>
  <c r="M2096" i="4"/>
  <c r="N2096" i="4"/>
  <c r="O2096" i="4"/>
  <c r="P2096" i="4"/>
  <c r="Q2096" i="4"/>
  <c r="R2096" i="4"/>
  <c r="S2096" i="4"/>
  <c r="T2096" i="4"/>
  <c r="B2095" i="4"/>
  <c r="D2095" i="4" s="1"/>
  <c r="C2095" i="4"/>
  <c r="J2095" i="4"/>
  <c r="K2095" i="4"/>
  <c r="L2095" i="4"/>
  <c r="M2095" i="4"/>
  <c r="N2095" i="4"/>
  <c r="O2095" i="4"/>
  <c r="P2095" i="4"/>
  <c r="Q2095" i="4"/>
  <c r="R2095" i="4"/>
  <c r="S2095" i="4"/>
  <c r="T2095" i="4"/>
  <c r="B2094" i="4"/>
  <c r="D2094" i="4" s="1"/>
  <c r="C2094" i="4"/>
  <c r="J2094" i="4"/>
  <c r="K2094" i="4"/>
  <c r="L2094" i="4"/>
  <c r="M2094" i="4"/>
  <c r="N2094" i="4"/>
  <c r="O2094" i="4"/>
  <c r="P2094" i="4"/>
  <c r="Q2094" i="4"/>
  <c r="R2094" i="4"/>
  <c r="S2094" i="4"/>
  <c r="T2094" i="4"/>
  <c r="B2093" i="4"/>
  <c r="D2093" i="4" s="1"/>
  <c r="C2093" i="4"/>
  <c r="J2093" i="4"/>
  <c r="K2093" i="4"/>
  <c r="L2093" i="4"/>
  <c r="M2093" i="4"/>
  <c r="N2093" i="4"/>
  <c r="O2093" i="4"/>
  <c r="P2093" i="4"/>
  <c r="Q2093" i="4"/>
  <c r="R2093" i="4"/>
  <c r="S2093" i="4"/>
  <c r="T2093" i="4"/>
  <c r="B2092" i="4"/>
  <c r="D2092" i="4" s="1"/>
  <c r="C2092" i="4"/>
  <c r="J2092" i="4"/>
  <c r="K2092" i="4"/>
  <c r="L2092" i="4"/>
  <c r="M2092" i="4"/>
  <c r="N2092" i="4"/>
  <c r="O2092" i="4"/>
  <c r="P2092" i="4"/>
  <c r="Q2092" i="4"/>
  <c r="R2092" i="4"/>
  <c r="S2092" i="4"/>
  <c r="T2092" i="4"/>
  <c r="B2091" i="4"/>
  <c r="D2091" i="4" s="1"/>
  <c r="C2091" i="4"/>
  <c r="J2091" i="4"/>
  <c r="K2091" i="4"/>
  <c r="L2091" i="4"/>
  <c r="M2091" i="4"/>
  <c r="N2091" i="4"/>
  <c r="O2091" i="4"/>
  <c r="P2091" i="4"/>
  <c r="Q2091" i="4"/>
  <c r="R2091" i="4"/>
  <c r="S2091" i="4"/>
  <c r="T2091" i="4"/>
  <c r="B2090" i="4"/>
  <c r="D2090" i="4" s="1"/>
  <c r="C2090" i="4"/>
  <c r="J2090" i="4"/>
  <c r="K2090" i="4"/>
  <c r="L2090" i="4"/>
  <c r="M2090" i="4"/>
  <c r="N2090" i="4"/>
  <c r="O2090" i="4"/>
  <c r="P2090" i="4"/>
  <c r="Q2090" i="4"/>
  <c r="R2090" i="4"/>
  <c r="S2090" i="4"/>
  <c r="T2090" i="4"/>
  <c r="B2089" i="4"/>
  <c r="D2089" i="4" s="1"/>
  <c r="C2089" i="4"/>
  <c r="J2089" i="4"/>
  <c r="K2089" i="4"/>
  <c r="L2089" i="4"/>
  <c r="M2089" i="4"/>
  <c r="N2089" i="4"/>
  <c r="O2089" i="4"/>
  <c r="P2089" i="4"/>
  <c r="Q2089" i="4"/>
  <c r="R2089" i="4"/>
  <c r="S2089" i="4"/>
  <c r="T2089" i="4"/>
  <c r="B2088" i="4"/>
  <c r="D2088" i="4" s="1"/>
  <c r="C2088" i="4"/>
  <c r="J2088" i="4"/>
  <c r="K2088" i="4"/>
  <c r="L2088" i="4"/>
  <c r="M2088" i="4"/>
  <c r="N2088" i="4"/>
  <c r="O2088" i="4"/>
  <c r="P2088" i="4"/>
  <c r="Q2088" i="4"/>
  <c r="R2088" i="4"/>
  <c r="S2088" i="4"/>
  <c r="T2088" i="4"/>
  <c r="B2087" i="4"/>
  <c r="D2087" i="4" s="1"/>
  <c r="C2087" i="4"/>
  <c r="J2087" i="4"/>
  <c r="K2087" i="4"/>
  <c r="L2087" i="4"/>
  <c r="M2087" i="4"/>
  <c r="N2087" i="4"/>
  <c r="O2087" i="4"/>
  <c r="P2087" i="4"/>
  <c r="Q2087" i="4"/>
  <c r="R2087" i="4"/>
  <c r="S2087" i="4"/>
  <c r="T2087" i="4"/>
  <c r="B2086" i="4"/>
  <c r="D2086" i="4" s="1"/>
  <c r="C2086" i="4"/>
  <c r="J2086" i="4"/>
  <c r="K2086" i="4"/>
  <c r="L2086" i="4"/>
  <c r="M2086" i="4"/>
  <c r="N2086" i="4"/>
  <c r="O2086" i="4"/>
  <c r="P2086" i="4"/>
  <c r="Q2086" i="4"/>
  <c r="R2086" i="4"/>
  <c r="S2086" i="4"/>
  <c r="T2086" i="4"/>
  <c r="B2085" i="4"/>
  <c r="D2085" i="4" s="1"/>
  <c r="C2085" i="4"/>
  <c r="J2085" i="4"/>
  <c r="K2085" i="4"/>
  <c r="L2085" i="4"/>
  <c r="M2085" i="4"/>
  <c r="N2085" i="4"/>
  <c r="O2085" i="4"/>
  <c r="P2085" i="4"/>
  <c r="Q2085" i="4"/>
  <c r="R2085" i="4"/>
  <c r="S2085" i="4"/>
  <c r="T2085" i="4"/>
  <c r="B2084" i="4"/>
  <c r="D2084" i="4" s="1"/>
  <c r="C2084" i="4"/>
  <c r="J2084" i="4"/>
  <c r="K2084" i="4"/>
  <c r="L2084" i="4"/>
  <c r="M2084" i="4"/>
  <c r="N2084" i="4"/>
  <c r="O2084" i="4"/>
  <c r="P2084" i="4"/>
  <c r="Q2084" i="4"/>
  <c r="R2084" i="4"/>
  <c r="S2084" i="4"/>
  <c r="T2084" i="4"/>
  <c r="B2083" i="4"/>
  <c r="D2083" i="4" s="1"/>
  <c r="C2083" i="4"/>
  <c r="J2083" i="4"/>
  <c r="K2083" i="4"/>
  <c r="L2083" i="4"/>
  <c r="M2083" i="4"/>
  <c r="N2083" i="4"/>
  <c r="O2083" i="4"/>
  <c r="P2083" i="4"/>
  <c r="Q2083" i="4"/>
  <c r="R2083" i="4"/>
  <c r="S2083" i="4"/>
  <c r="T2083" i="4"/>
  <c r="B2082" i="4"/>
  <c r="D2082" i="4" s="1"/>
  <c r="C2082" i="4"/>
  <c r="J2082" i="4"/>
  <c r="K2082" i="4"/>
  <c r="L2082" i="4"/>
  <c r="M2082" i="4"/>
  <c r="N2082" i="4"/>
  <c r="O2082" i="4"/>
  <c r="P2082" i="4"/>
  <c r="Q2082" i="4"/>
  <c r="R2082" i="4"/>
  <c r="S2082" i="4"/>
  <c r="T2082" i="4"/>
  <c r="B2081" i="4"/>
  <c r="D2081" i="4" s="1"/>
  <c r="C2081" i="4"/>
  <c r="J2081" i="4"/>
  <c r="K2081" i="4"/>
  <c r="L2081" i="4"/>
  <c r="M2081" i="4"/>
  <c r="N2081" i="4"/>
  <c r="O2081" i="4"/>
  <c r="P2081" i="4"/>
  <c r="Q2081" i="4"/>
  <c r="R2081" i="4"/>
  <c r="S2081" i="4"/>
  <c r="T2081" i="4"/>
  <c r="B2080" i="4"/>
  <c r="D2080" i="4" s="1"/>
  <c r="C2080" i="4"/>
  <c r="J2080" i="4"/>
  <c r="K2080" i="4"/>
  <c r="L2080" i="4"/>
  <c r="M2080" i="4"/>
  <c r="N2080" i="4"/>
  <c r="O2080" i="4"/>
  <c r="P2080" i="4"/>
  <c r="Q2080" i="4"/>
  <c r="R2080" i="4"/>
  <c r="S2080" i="4"/>
  <c r="T2080" i="4"/>
  <c r="B2079" i="4"/>
  <c r="D2079" i="4" s="1"/>
  <c r="C2079" i="4"/>
  <c r="J2079" i="4"/>
  <c r="K2079" i="4"/>
  <c r="L2079" i="4"/>
  <c r="M2079" i="4"/>
  <c r="N2079" i="4"/>
  <c r="O2079" i="4"/>
  <c r="P2079" i="4"/>
  <c r="Q2079" i="4"/>
  <c r="R2079" i="4"/>
  <c r="S2079" i="4"/>
  <c r="T2079" i="4"/>
  <c r="B2078" i="4"/>
  <c r="D2078" i="4" s="1"/>
  <c r="C2078" i="4"/>
  <c r="J2078" i="4"/>
  <c r="K2078" i="4"/>
  <c r="L2078" i="4"/>
  <c r="M2078" i="4"/>
  <c r="N2078" i="4"/>
  <c r="O2078" i="4"/>
  <c r="P2078" i="4"/>
  <c r="Q2078" i="4"/>
  <c r="R2078" i="4"/>
  <c r="S2078" i="4"/>
  <c r="T2078" i="4"/>
  <c r="B2077" i="4"/>
  <c r="D2077" i="4" s="1"/>
  <c r="C2077" i="4"/>
  <c r="J2077" i="4"/>
  <c r="K2077" i="4"/>
  <c r="L2077" i="4"/>
  <c r="M2077" i="4"/>
  <c r="N2077" i="4"/>
  <c r="O2077" i="4"/>
  <c r="P2077" i="4"/>
  <c r="Q2077" i="4"/>
  <c r="R2077" i="4"/>
  <c r="S2077" i="4"/>
  <c r="T2077" i="4"/>
  <c r="B2076" i="4"/>
  <c r="D2076" i="4" s="1"/>
  <c r="C2076" i="4"/>
  <c r="J2076" i="4"/>
  <c r="K2076" i="4"/>
  <c r="L2076" i="4"/>
  <c r="M2076" i="4"/>
  <c r="N2076" i="4"/>
  <c r="O2076" i="4"/>
  <c r="P2076" i="4"/>
  <c r="Q2076" i="4"/>
  <c r="R2076" i="4"/>
  <c r="S2076" i="4"/>
  <c r="T2076" i="4"/>
  <c r="B2075" i="4"/>
  <c r="D2075" i="4" s="1"/>
  <c r="C2075" i="4"/>
  <c r="J2075" i="4"/>
  <c r="K2075" i="4"/>
  <c r="L2075" i="4"/>
  <c r="M2075" i="4"/>
  <c r="N2075" i="4"/>
  <c r="O2075" i="4"/>
  <c r="P2075" i="4"/>
  <c r="Q2075" i="4"/>
  <c r="R2075" i="4"/>
  <c r="S2075" i="4"/>
  <c r="T2075" i="4"/>
  <c r="B2074" i="4"/>
  <c r="D2074" i="4" s="1"/>
  <c r="C2074" i="4"/>
  <c r="J2074" i="4"/>
  <c r="K2074" i="4"/>
  <c r="L2074" i="4"/>
  <c r="M2074" i="4"/>
  <c r="N2074" i="4"/>
  <c r="O2074" i="4"/>
  <c r="P2074" i="4"/>
  <c r="Q2074" i="4"/>
  <c r="R2074" i="4"/>
  <c r="S2074" i="4"/>
  <c r="T2074" i="4"/>
  <c r="B2073" i="4"/>
  <c r="D2073" i="4" s="1"/>
  <c r="C2073" i="4"/>
  <c r="J2073" i="4"/>
  <c r="K2073" i="4"/>
  <c r="L2073" i="4"/>
  <c r="M2073" i="4"/>
  <c r="N2073" i="4"/>
  <c r="O2073" i="4"/>
  <c r="P2073" i="4"/>
  <c r="Q2073" i="4"/>
  <c r="R2073" i="4"/>
  <c r="S2073" i="4"/>
  <c r="T2073" i="4"/>
  <c r="B2072" i="4"/>
  <c r="D2072" i="4" s="1"/>
  <c r="C2072" i="4"/>
  <c r="J2072" i="4"/>
  <c r="K2072" i="4"/>
  <c r="L2072" i="4"/>
  <c r="M2072" i="4"/>
  <c r="N2072" i="4"/>
  <c r="O2072" i="4"/>
  <c r="P2072" i="4"/>
  <c r="Q2072" i="4"/>
  <c r="R2072" i="4"/>
  <c r="S2072" i="4"/>
  <c r="T2072" i="4"/>
  <c r="B2071" i="4"/>
  <c r="D2071" i="4" s="1"/>
  <c r="C2071" i="4"/>
  <c r="J2071" i="4"/>
  <c r="K2071" i="4"/>
  <c r="L2071" i="4"/>
  <c r="M2071" i="4"/>
  <c r="N2071" i="4"/>
  <c r="O2071" i="4"/>
  <c r="P2071" i="4"/>
  <c r="Q2071" i="4"/>
  <c r="R2071" i="4"/>
  <c r="S2071" i="4"/>
  <c r="T2071" i="4"/>
  <c r="B2070" i="4"/>
  <c r="D2070" i="4" s="1"/>
  <c r="C2070" i="4"/>
  <c r="J2070" i="4"/>
  <c r="K2070" i="4"/>
  <c r="L2070" i="4"/>
  <c r="M2070" i="4"/>
  <c r="N2070" i="4"/>
  <c r="O2070" i="4"/>
  <c r="P2070" i="4"/>
  <c r="Q2070" i="4"/>
  <c r="R2070" i="4"/>
  <c r="S2070" i="4"/>
  <c r="T2070" i="4"/>
  <c r="B2069" i="4"/>
  <c r="D2069" i="4" s="1"/>
  <c r="C2069" i="4"/>
  <c r="J2069" i="4"/>
  <c r="K2069" i="4"/>
  <c r="L2069" i="4"/>
  <c r="M2069" i="4"/>
  <c r="N2069" i="4"/>
  <c r="O2069" i="4"/>
  <c r="P2069" i="4"/>
  <c r="Q2069" i="4"/>
  <c r="R2069" i="4"/>
  <c r="S2069" i="4"/>
  <c r="T2069" i="4"/>
  <c r="B2068" i="4"/>
  <c r="D2068" i="4" s="1"/>
  <c r="C2068" i="4"/>
  <c r="J2068" i="4"/>
  <c r="K2068" i="4"/>
  <c r="L2068" i="4"/>
  <c r="M2068" i="4"/>
  <c r="N2068" i="4"/>
  <c r="O2068" i="4"/>
  <c r="P2068" i="4"/>
  <c r="Q2068" i="4"/>
  <c r="R2068" i="4"/>
  <c r="S2068" i="4"/>
  <c r="T2068" i="4"/>
  <c r="B2067" i="4"/>
  <c r="D2067" i="4" s="1"/>
  <c r="C2067" i="4"/>
  <c r="J2067" i="4"/>
  <c r="K2067" i="4"/>
  <c r="L2067" i="4"/>
  <c r="M2067" i="4"/>
  <c r="N2067" i="4"/>
  <c r="O2067" i="4"/>
  <c r="P2067" i="4"/>
  <c r="Q2067" i="4"/>
  <c r="R2067" i="4"/>
  <c r="S2067" i="4"/>
  <c r="T2067" i="4"/>
  <c r="B2066" i="4"/>
  <c r="D2066" i="4" s="1"/>
  <c r="C2066" i="4"/>
  <c r="J2066" i="4"/>
  <c r="K2066" i="4"/>
  <c r="L2066" i="4"/>
  <c r="M2066" i="4"/>
  <c r="N2066" i="4"/>
  <c r="O2066" i="4"/>
  <c r="P2066" i="4"/>
  <c r="Q2066" i="4"/>
  <c r="R2066" i="4"/>
  <c r="S2066" i="4"/>
  <c r="T2066" i="4"/>
  <c r="B2065" i="4"/>
  <c r="D2065" i="4" s="1"/>
  <c r="C2065" i="4"/>
  <c r="J2065" i="4"/>
  <c r="K2065" i="4"/>
  <c r="L2065" i="4"/>
  <c r="M2065" i="4"/>
  <c r="N2065" i="4"/>
  <c r="O2065" i="4"/>
  <c r="P2065" i="4"/>
  <c r="Q2065" i="4"/>
  <c r="R2065" i="4"/>
  <c r="S2065" i="4"/>
  <c r="T2065" i="4"/>
  <c r="B2064" i="4"/>
  <c r="D2064" i="4" s="1"/>
  <c r="C2064" i="4"/>
  <c r="J2064" i="4"/>
  <c r="K2064" i="4"/>
  <c r="L2064" i="4"/>
  <c r="M2064" i="4"/>
  <c r="N2064" i="4"/>
  <c r="O2064" i="4"/>
  <c r="P2064" i="4"/>
  <c r="Q2064" i="4"/>
  <c r="R2064" i="4"/>
  <c r="S2064" i="4"/>
  <c r="T2064" i="4"/>
  <c r="B2063" i="4"/>
  <c r="D2063" i="4" s="1"/>
  <c r="C2063" i="4"/>
  <c r="J2063" i="4"/>
  <c r="K2063" i="4"/>
  <c r="L2063" i="4"/>
  <c r="M2063" i="4"/>
  <c r="N2063" i="4"/>
  <c r="O2063" i="4"/>
  <c r="P2063" i="4"/>
  <c r="Q2063" i="4"/>
  <c r="R2063" i="4"/>
  <c r="S2063" i="4"/>
  <c r="T2063" i="4"/>
  <c r="B2062" i="4"/>
  <c r="D2062" i="4" s="1"/>
  <c r="C2062" i="4"/>
  <c r="J2062" i="4"/>
  <c r="K2062" i="4"/>
  <c r="L2062" i="4"/>
  <c r="M2062" i="4"/>
  <c r="N2062" i="4"/>
  <c r="O2062" i="4"/>
  <c r="P2062" i="4"/>
  <c r="Q2062" i="4"/>
  <c r="R2062" i="4"/>
  <c r="S2062" i="4"/>
  <c r="T2062" i="4"/>
  <c r="B2061" i="4"/>
  <c r="D2061" i="4" s="1"/>
  <c r="C2061" i="4"/>
  <c r="J2061" i="4"/>
  <c r="K2061" i="4"/>
  <c r="L2061" i="4"/>
  <c r="M2061" i="4"/>
  <c r="N2061" i="4"/>
  <c r="O2061" i="4"/>
  <c r="P2061" i="4"/>
  <c r="Q2061" i="4"/>
  <c r="R2061" i="4"/>
  <c r="S2061" i="4"/>
  <c r="T2061" i="4"/>
  <c r="B2060" i="4"/>
  <c r="D2060" i="4" s="1"/>
  <c r="C2060" i="4"/>
  <c r="J2060" i="4"/>
  <c r="K2060" i="4"/>
  <c r="L2060" i="4"/>
  <c r="M2060" i="4"/>
  <c r="N2060" i="4"/>
  <c r="O2060" i="4"/>
  <c r="P2060" i="4"/>
  <c r="Q2060" i="4"/>
  <c r="R2060" i="4"/>
  <c r="S2060" i="4"/>
  <c r="T2060" i="4"/>
  <c r="B2059" i="4"/>
  <c r="D2059" i="4" s="1"/>
  <c r="C2059" i="4"/>
  <c r="J2059" i="4"/>
  <c r="K2059" i="4"/>
  <c r="L2059" i="4"/>
  <c r="M2059" i="4"/>
  <c r="N2059" i="4"/>
  <c r="O2059" i="4"/>
  <c r="P2059" i="4"/>
  <c r="Q2059" i="4"/>
  <c r="R2059" i="4"/>
  <c r="S2059" i="4"/>
  <c r="T2059" i="4"/>
  <c r="B2058" i="4"/>
  <c r="D2058" i="4" s="1"/>
  <c r="C2058" i="4"/>
  <c r="J2058" i="4"/>
  <c r="K2058" i="4"/>
  <c r="L2058" i="4"/>
  <c r="M2058" i="4"/>
  <c r="N2058" i="4"/>
  <c r="O2058" i="4"/>
  <c r="P2058" i="4"/>
  <c r="Q2058" i="4"/>
  <c r="R2058" i="4"/>
  <c r="S2058" i="4"/>
  <c r="T2058" i="4"/>
  <c r="B2057" i="4"/>
  <c r="D2057" i="4" s="1"/>
  <c r="C2057" i="4"/>
  <c r="J2057" i="4"/>
  <c r="K2057" i="4"/>
  <c r="L2057" i="4"/>
  <c r="M2057" i="4"/>
  <c r="N2057" i="4"/>
  <c r="O2057" i="4"/>
  <c r="P2057" i="4"/>
  <c r="Q2057" i="4"/>
  <c r="R2057" i="4"/>
  <c r="S2057" i="4"/>
  <c r="T2057" i="4"/>
  <c r="B2056" i="4"/>
  <c r="D2056" i="4" s="1"/>
  <c r="C2056" i="4"/>
  <c r="J2056" i="4"/>
  <c r="K2056" i="4"/>
  <c r="L2056" i="4"/>
  <c r="M2056" i="4"/>
  <c r="N2056" i="4"/>
  <c r="O2056" i="4"/>
  <c r="P2056" i="4"/>
  <c r="Q2056" i="4"/>
  <c r="R2056" i="4"/>
  <c r="S2056" i="4"/>
  <c r="T2056" i="4"/>
  <c r="B2055" i="4"/>
  <c r="D2055" i="4" s="1"/>
  <c r="C2055" i="4"/>
  <c r="J2055" i="4"/>
  <c r="K2055" i="4"/>
  <c r="L2055" i="4"/>
  <c r="M2055" i="4"/>
  <c r="N2055" i="4"/>
  <c r="O2055" i="4"/>
  <c r="P2055" i="4"/>
  <c r="Q2055" i="4"/>
  <c r="R2055" i="4"/>
  <c r="S2055" i="4"/>
  <c r="T2055" i="4"/>
  <c r="B2054" i="4"/>
  <c r="D2054" i="4" s="1"/>
  <c r="C2054" i="4"/>
  <c r="J2054" i="4"/>
  <c r="K2054" i="4"/>
  <c r="L2054" i="4"/>
  <c r="M2054" i="4"/>
  <c r="N2054" i="4"/>
  <c r="O2054" i="4"/>
  <c r="P2054" i="4"/>
  <c r="Q2054" i="4"/>
  <c r="R2054" i="4"/>
  <c r="S2054" i="4"/>
  <c r="T2054" i="4"/>
  <c r="B2053" i="4"/>
  <c r="D2053" i="4" s="1"/>
  <c r="C2053" i="4"/>
  <c r="J2053" i="4"/>
  <c r="K2053" i="4"/>
  <c r="L2053" i="4"/>
  <c r="M2053" i="4"/>
  <c r="N2053" i="4"/>
  <c r="O2053" i="4"/>
  <c r="P2053" i="4"/>
  <c r="Q2053" i="4"/>
  <c r="R2053" i="4"/>
  <c r="S2053" i="4"/>
  <c r="T2053" i="4"/>
  <c r="B2052" i="4"/>
  <c r="D2052" i="4" s="1"/>
  <c r="C2052" i="4"/>
  <c r="J2052" i="4"/>
  <c r="K2052" i="4"/>
  <c r="L2052" i="4"/>
  <c r="M2052" i="4"/>
  <c r="N2052" i="4"/>
  <c r="O2052" i="4"/>
  <c r="P2052" i="4"/>
  <c r="Q2052" i="4"/>
  <c r="R2052" i="4"/>
  <c r="S2052" i="4"/>
  <c r="T2052" i="4"/>
  <c r="B2051" i="4"/>
  <c r="D2051" i="4" s="1"/>
  <c r="C2051" i="4"/>
  <c r="J2051" i="4"/>
  <c r="K2051" i="4"/>
  <c r="L2051" i="4"/>
  <c r="M2051" i="4"/>
  <c r="N2051" i="4"/>
  <c r="O2051" i="4"/>
  <c r="P2051" i="4"/>
  <c r="Q2051" i="4"/>
  <c r="R2051" i="4"/>
  <c r="S2051" i="4"/>
  <c r="T2051" i="4"/>
  <c r="B2050" i="4"/>
  <c r="D2050" i="4" s="1"/>
  <c r="C2050" i="4"/>
  <c r="J2050" i="4"/>
  <c r="K2050" i="4"/>
  <c r="L2050" i="4"/>
  <c r="M2050" i="4"/>
  <c r="N2050" i="4"/>
  <c r="O2050" i="4"/>
  <c r="P2050" i="4"/>
  <c r="Q2050" i="4"/>
  <c r="R2050" i="4"/>
  <c r="S2050" i="4"/>
  <c r="T2050" i="4"/>
  <c r="B2049" i="4"/>
  <c r="D2049" i="4" s="1"/>
  <c r="C2049" i="4"/>
  <c r="J2049" i="4"/>
  <c r="K2049" i="4"/>
  <c r="L2049" i="4"/>
  <c r="M2049" i="4"/>
  <c r="N2049" i="4"/>
  <c r="O2049" i="4"/>
  <c r="P2049" i="4"/>
  <c r="Q2049" i="4"/>
  <c r="R2049" i="4"/>
  <c r="S2049" i="4"/>
  <c r="T2049" i="4"/>
  <c r="B2048" i="4"/>
  <c r="D2048" i="4" s="1"/>
  <c r="C2048" i="4"/>
  <c r="J2048" i="4"/>
  <c r="K2048" i="4"/>
  <c r="L2048" i="4"/>
  <c r="M2048" i="4"/>
  <c r="N2048" i="4"/>
  <c r="O2048" i="4"/>
  <c r="P2048" i="4"/>
  <c r="Q2048" i="4"/>
  <c r="R2048" i="4"/>
  <c r="S2048" i="4"/>
  <c r="T2048" i="4"/>
  <c r="B2047" i="4"/>
  <c r="D2047" i="4" s="1"/>
  <c r="C2047" i="4"/>
  <c r="J2047" i="4"/>
  <c r="K2047" i="4"/>
  <c r="L2047" i="4"/>
  <c r="M2047" i="4"/>
  <c r="N2047" i="4"/>
  <c r="O2047" i="4"/>
  <c r="P2047" i="4"/>
  <c r="Q2047" i="4"/>
  <c r="R2047" i="4"/>
  <c r="S2047" i="4"/>
  <c r="T2047" i="4"/>
  <c r="B2046" i="4"/>
  <c r="D2046" i="4" s="1"/>
  <c r="C2046" i="4"/>
  <c r="J2046" i="4"/>
  <c r="K2046" i="4"/>
  <c r="L2046" i="4"/>
  <c r="M2046" i="4"/>
  <c r="N2046" i="4"/>
  <c r="O2046" i="4"/>
  <c r="P2046" i="4"/>
  <c r="Q2046" i="4"/>
  <c r="R2046" i="4"/>
  <c r="S2046" i="4"/>
  <c r="T2046" i="4"/>
  <c r="B2045" i="4"/>
  <c r="D2045" i="4" s="1"/>
  <c r="C2045" i="4"/>
  <c r="J2045" i="4"/>
  <c r="K2045" i="4"/>
  <c r="L2045" i="4"/>
  <c r="M2045" i="4"/>
  <c r="N2045" i="4"/>
  <c r="O2045" i="4"/>
  <c r="P2045" i="4"/>
  <c r="Q2045" i="4"/>
  <c r="R2045" i="4"/>
  <c r="S2045" i="4"/>
  <c r="T2045" i="4"/>
  <c r="B2044" i="4"/>
  <c r="D2044" i="4" s="1"/>
  <c r="C2044" i="4"/>
  <c r="J2044" i="4"/>
  <c r="K2044" i="4"/>
  <c r="L2044" i="4"/>
  <c r="M2044" i="4"/>
  <c r="N2044" i="4"/>
  <c r="O2044" i="4"/>
  <c r="P2044" i="4"/>
  <c r="Q2044" i="4"/>
  <c r="R2044" i="4"/>
  <c r="S2044" i="4"/>
  <c r="T2044" i="4"/>
  <c r="B2043" i="4"/>
  <c r="D2043" i="4" s="1"/>
  <c r="C2043" i="4"/>
  <c r="J2043" i="4"/>
  <c r="K2043" i="4"/>
  <c r="L2043" i="4"/>
  <c r="M2043" i="4"/>
  <c r="N2043" i="4"/>
  <c r="O2043" i="4"/>
  <c r="P2043" i="4"/>
  <c r="Q2043" i="4"/>
  <c r="R2043" i="4"/>
  <c r="S2043" i="4"/>
  <c r="T2043" i="4"/>
  <c r="B2042" i="4"/>
  <c r="D2042" i="4" s="1"/>
  <c r="C2042" i="4"/>
  <c r="J2042" i="4"/>
  <c r="K2042" i="4"/>
  <c r="L2042" i="4"/>
  <c r="M2042" i="4"/>
  <c r="N2042" i="4"/>
  <c r="O2042" i="4"/>
  <c r="P2042" i="4"/>
  <c r="Q2042" i="4"/>
  <c r="R2042" i="4"/>
  <c r="S2042" i="4"/>
  <c r="T2042" i="4"/>
  <c r="B2041" i="4"/>
  <c r="D2041" i="4" s="1"/>
  <c r="C2041" i="4"/>
  <c r="J2041" i="4"/>
  <c r="K2041" i="4"/>
  <c r="L2041" i="4"/>
  <c r="M2041" i="4"/>
  <c r="N2041" i="4"/>
  <c r="O2041" i="4"/>
  <c r="P2041" i="4"/>
  <c r="Q2041" i="4"/>
  <c r="R2041" i="4"/>
  <c r="S2041" i="4"/>
  <c r="T2041" i="4"/>
  <c r="B2040" i="4"/>
  <c r="D2040" i="4" s="1"/>
  <c r="C2040" i="4"/>
  <c r="J2040" i="4"/>
  <c r="K2040" i="4"/>
  <c r="L2040" i="4"/>
  <c r="M2040" i="4"/>
  <c r="N2040" i="4"/>
  <c r="O2040" i="4"/>
  <c r="P2040" i="4"/>
  <c r="Q2040" i="4"/>
  <c r="R2040" i="4"/>
  <c r="S2040" i="4"/>
  <c r="T2040" i="4"/>
  <c r="B2039" i="4"/>
  <c r="D2039" i="4" s="1"/>
  <c r="C2039" i="4"/>
  <c r="J2039" i="4"/>
  <c r="K2039" i="4"/>
  <c r="L2039" i="4"/>
  <c r="M2039" i="4"/>
  <c r="N2039" i="4"/>
  <c r="O2039" i="4"/>
  <c r="P2039" i="4"/>
  <c r="Q2039" i="4"/>
  <c r="R2039" i="4"/>
  <c r="S2039" i="4"/>
  <c r="T2039" i="4"/>
  <c r="B2038" i="4"/>
  <c r="D2038" i="4" s="1"/>
  <c r="C2038" i="4"/>
  <c r="J2038" i="4"/>
  <c r="K2038" i="4"/>
  <c r="L2038" i="4"/>
  <c r="M2038" i="4"/>
  <c r="N2038" i="4"/>
  <c r="O2038" i="4"/>
  <c r="P2038" i="4"/>
  <c r="Q2038" i="4"/>
  <c r="R2038" i="4"/>
  <c r="S2038" i="4"/>
  <c r="T2038" i="4"/>
  <c r="L1583" i="3"/>
  <c r="M1583" i="3"/>
  <c r="B2037" i="4"/>
  <c r="D2037" i="4" s="1"/>
  <c r="C2037" i="4"/>
  <c r="J2037" i="4"/>
  <c r="K2037" i="4"/>
  <c r="L2037" i="4"/>
  <c r="M2037" i="4"/>
  <c r="N2037" i="4"/>
  <c r="O2037" i="4"/>
  <c r="P2037" i="4"/>
  <c r="Q2037" i="4"/>
  <c r="R2037" i="4"/>
  <c r="S2037" i="4"/>
  <c r="T2037" i="4"/>
  <c r="B2036" i="4"/>
  <c r="D2036" i="4" s="1"/>
  <c r="C2036" i="4"/>
  <c r="J2036" i="4"/>
  <c r="K2036" i="4"/>
  <c r="L2036" i="4"/>
  <c r="M2036" i="4"/>
  <c r="N2036" i="4"/>
  <c r="O2036" i="4"/>
  <c r="P2036" i="4"/>
  <c r="Q2036" i="4"/>
  <c r="R2036" i="4"/>
  <c r="S2036" i="4"/>
  <c r="T2036" i="4"/>
  <c r="B2035" i="4"/>
  <c r="D2035" i="4" s="1"/>
  <c r="C2035" i="4"/>
  <c r="J2035" i="4"/>
  <c r="K2035" i="4"/>
  <c r="L2035" i="4"/>
  <c r="M2035" i="4"/>
  <c r="N2035" i="4"/>
  <c r="O2035" i="4"/>
  <c r="P2035" i="4"/>
  <c r="Q2035" i="4"/>
  <c r="R2035" i="4"/>
  <c r="S2035" i="4"/>
  <c r="T2035" i="4"/>
  <c r="B2034" i="4"/>
  <c r="D2034" i="4" s="1"/>
  <c r="C2034" i="4"/>
  <c r="J2034" i="4"/>
  <c r="K2034" i="4"/>
  <c r="L2034" i="4"/>
  <c r="M2034" i="4"/>
  <c r="N2034" i="4"/>
  <c r="O2034" i="4"/>
  <c r="P2034" i="4"/>
  <c r="Q2034" i="4"/>
  <c r="R2034" i="4"/>
  <c r="S2034" i="4"/>
  <c r="T2034" i="4"/>
  <c r="B2033" i="4"/>
  <c r="D2033" i="4" s="1"/>
  <c r="C2033" i="4"/>
  <c r="J2033" i="4"/>
  <c r="K2033" i="4"/>
  <c r="L2033" i="4"/>
  <c r="M2033" i="4"/>
  <c r="N2033" i="4"/>
  <c r="O2033" i="4"/>
  <c r="P2033" i="4"/>
  <c r="Q2033" i="4"/>
  <c r="R2033" i="4"/>
  <c r="S2033" i="4"/>
  <c r="T2033" i="4"/>
  <c r="B2032" i="4"/>
  <c r="D2032" i="4" s="1"/>
  <c r="C2032" i="4"/>
  <c r="J2032" i="4"/>
  <c r="K2032" i="4"/>
  <c r="L2032" i="4"/>
  <c r="M2032" i="4"/>
  <c r="N2032" i="4"/>
  <c r="O2032" i="4"/>
  <c r="P2032" i="4"/>
  <c r="Q2032" i="4"/>
  <c r="R2032" i="4"/>
  <c r="S2032" i="4"/>
  <c r="T2032" i="4"/>
  <c r="B2031" i="4"/>
  <c r="D2031" i="4" s="1"/>
  <c r="C2031" i="4"/>
  <c r="J2031" i="4"/>
  <c r="K2031" i="4"/>
  <c r="L2031" i="4"/>
  <c r="M2031" i="4"/>
  <c r="N2031" i="4"/>
  <c r="O2031" i="4"/>
  <c r="P2031" i="4"/>
  <c r="Q2031" i="4"/>
  <c r="R2031" i="4"/>
  <c r="S2031" i="4"/>
  <c r="T2031" i="4"/>
  <c r="B2030" i="4"/>
  <c r="D2030" i="4" s="1"/>
  <c r="C2030" i="4"/>
  <c r="J2030" i="4"/>
  <c r="K2030" i="4"/>
  <c r="L2030" i="4"/>
  <c r="M2030" i="4"/>
  <c r="N2030" i="4"/>
  <c r="O2030" i="4"/>
  <c r="P2030" i="4"/>
  <c r="Q2030" i="4"/>
  <c r="R2030" i="4"/>
  <c r="S2030" i="4"/>
  <c r="T2030" i="4"/>
  <c r="B2029" i="4"/>
  <c r="D2029" i="4" s="1"/>
  <c r="C2029" i="4"/>
  <c r="J2029" i="4"/>
  <c r="K2029" i="4"/>
  <c r="L2029" i="4"/>
  <c r="M2029" i="4"/>
  <c r="N2029" i="4"/>
  <c r="O2029" i="4"/>
  <c r="P2029" i="4"/>
  <c r="Q2029" i="4"/>
  <c r="R2029" i="4"/>
  <c r="S2029" i="4"/>
  <c r="T2029" i="4"/>
  <c r="L1582" i="3"/>
  <c r="M1582" i="3"/>
  <c r="L1581" i="3"/>
  <c r="M1581" i="3"/>
  <c r="L1580" i="3"/>
  <c r="M1580" i="3"/>
  <c r="L1579" i="3"/>
  <c r="M1579" i="3"/>
  <c r="L1578" i="3"/>
  <c r="M1578" i="3"/>
  <c r="L1577" i="3"/>
  <c r="M1577" i="3"/>
  <c r="L1576" i="3"/>
  <c r="M1576" i="3"/>
  <c r="L1575" i="3"/>
  <c r="M1575" i="3"/>
  <c r="L1574" i="3"/>
  <c r="M1574" i="3"/>
  <c r="L1573" i="3"/>
  <c r="M1573" i="3"/>
  <c r="L1572" i="3"/>
  <c r="M1572" i="3"/>
  <c r="L1571" i="3"/>
  <c r="M1571" i="3"/>
  <c r="L1570" i="3"/>
  <c r="M1570" i="3"/>
  <c r="L1569" i="3"/>
  <c r="M1569" i="3"/>
  <c r="L1568" i="3"/>
  <c r="M1568" i="3"/>
  <c r="L1567" i="3"/>
  <c r="M1567" i="3"/>
  <c r="L1566" i="3"/>
  <c r="M1566" i="3"/>
  <c r="L1565" i="3"/>
  <c r="M1565" i="3"/>
  <c r="L1564" i="3"/>
  <c r="M1564" i="3"/>
  <c r="L1563" i="3"/>
  <c r="M1563" i="3"/>
  <c r="L1562" i="3"/>
  <c r="M1562" i="3"/>
  <c r="L1561" i="3"/>
  <c r="M1561" i="3"/>
  <c r="L1560" i="3"/>
  <c r="M1560" i="3"/>
  <c r="L1559" i="3"/>
  <c r="M1559" i="3"/>
  <c r="L1558" i="3"/>
  <c r="M1558" i="3"/>
  <c r="L1557" i="3"/>
  <c r="M1557" i="3"/>
  <c r="L1556" i="3"/>
  <c r="M1556" i="3"/>
  <c r="L1555" i="3"/>
  <c r="M1555" i="3"/>
  <c r="L1554" i="3"/>
  <c r="M1554" i="3"/>
  <c r="L1553" i="3"/>
  <c r="M1553" i="3"/>
  <c r="L1552" i="3"/>
  <c r="M1552" i="3"/>
  <c r="L1551" i="3"/>
  <c r="M1551" i="3"/>
  <c r="L1550" i="3"/>
  <c r="M1550" i="3"/>
  <c r="L1549" i="3"/>
  <c r="M1549" i="3"/>
  <c r="L1548" i="3"/>
  <c r="M1548" i="3"/>
  <c r="L1547" i="3"/>
  <c r="M1547" i="3"/>
  <c r="L1546" i="3"/>
  <c r="M1546" i="3"/>
  <c r="L1545" i="3"/>
  <c r="M1545" i="3"/>
  <c r="L1544" i="3"/>
  <c r="M1544" i="3"/>
  <c r="L1543" i="3"/>
  <c r="M1543" i="3"/>
  <c r="L1542" i="3"/>
  <c r="M1542" i="3"/>
  <c r="L1541" i="3"/>
  <c r="M1541" i="3"/>
  <c r="L1540" i="3"/>
  <c r="M1540" i="3"/>
  <c r="L1539" i="3"/>
  <c r="M1539" i="3"/>
  <c r="L1538" i="3"/>
  <c r="M1538" i="3"/>
  <c r="L1537" i="3"/>
  <c r="M1537" i="3"/>
  <c r="L1536" i="3"/>
  <c r="M1536" i="3"/>
  <c r="L1535" i="3"/>
  <c r="M1535" i="3"/>
  <c r="L1534" i="3"/>
  <c r="M1534" i="3"/>
  <c r="L1533" i="3"/>
  <c r="M1533" i="3"/>
  <c r="L1532" i="3"/>
  <c r="M1532" i="3"/>
  <c r="L1531" i="3"/>
  <c r="M1531" i="3"/>
  <c r="L1530" i="3"/>
  <c r="M1530" i="3"/>
  <c r="L1529" i="3"/>
  <c r="M1529" i="3"/>
  <c r="K235" i="2"/>
  <c r="L235" i="2"/>
  <c r="M235" i="2"/>
  <c r="K234" i="2"/>
  <c r="L234" i="2"/>
  <c r="M234" i="2"/>
  <c r="K233" i="2"/>
  <c r="L233" i="2"/>
  <c r="M233" i="2"/>
  <c r="K232" i="2"/>
  <c r="L232" i="2"/>
  <c r="M232" i="2"/>
  <c r="K231" i="2"/>
  <c r="L231" i="2"/>
  <c r="M231" i="2"/>
  <c r="K230" i="2"/>
  <c r="L230" i="2"/>
  <c r="M230" i="2"/>
  <c r="K229" i="2"/>
  <c r="L229" i="2"/>
  <c r="M229" i="2"/>
  <c r="K228" i="2"/>
  <c r="L228" i="2"/>
  <c r="M228" i="2"/>
  <c r="K227" i="2"/>
  <c r="L227" i="2"/>
  <c r="M227" i="2"/>
  <c r="K226" i="2"/>
  <c r="L226" i="2"/>
  <c r="M226" i="2"/>
  <c r="K225" i="2"/>
  <c r="L225" i="2"/>
  <c r="M225" i="2"/>
  <c r="K224" i="2"/>
  <c r="L224" i="2"/>
  <c r="M224" i="2"/>
  <c r="K223" i="2"/>
  <c r="L223" i="2"/>
  <c r="M223" i="2"/>
  <c r="K222" i="2"/>
  <c r="L222" i="2"/>
  <c r="M222" i="2"/>
  <c r="L1528" i="3"/>
  <c r="M1528" i="3"/>
  <c r="L1527" i="3"/>
  <c r="M1527" i="3"/>
  <c r="L1526" i="3"/>
  <c r="M1526" i="3"/>
  <c r="L1525" i="3"/>
  <c r="M1525" i="3"/>
  <c r="L1524" i="3"/>
  <c r="M1524" i="3"/>
  <c r="L1522" i="3"/>
  <c r="M1522" i="3"/>
  <c r="L1521" i="3"/>
  <c r="M1521" i="3"/>
  <c r="L1520" i="3"/>
  <c r="M1520" i="3"/>
  <c r="L1519" i="3"/>
  <c r="M1519" i="3"/>
  <c r="L1518" i="3"/>
  <c r="M1518" i="3"/>
  <c r="L1517" i="3"/>
  <c r="M1517" i="3"/>
  <c r="L1516" i="3"/>
  <c r="M1516" i="3"/>
  <c r="L1515" i="3"/>
  <c r="M1515" i="3"/>
  <c r="L1514" i="3"/>
  <c r="M1514" i="3"/>
  <c r="L1513" i="3"/>
  <c r="M1513" i="3"/>
  <c r="L1512" i="3"/>
  <c r="M1512" i="3"/>
  <c r="L1511" i="3"/>
  <c r="M1511" i="3"/>
  <c r="L1510" i="3"/>
  <c r="M1510" i="3"/>
  <c r="L1509" i="3"/>
  <c r="M1509" i="3"/>
  <c r="L1508" i="3"/>
  <c r="M1508" i="3"/>
  <c r="L1507" i="3"/>
  <c r="M1507" i="3"/>
  <c r="L1506" i="3"/>
  <c r="M1506" i="3"/>
  <c r="L1505" i="3"/>
  <c r="M1505" i="3"/>
  <c r="L1504" i="3"/>
  <c r="M1504" i="3"/>
  <c r="L1503" i="3"/>
  <c r="M1503" i="3"/>
  <c r="L1502" i="3"/>
  <c r="M1502" i="3"/>
  <c r="L1501" i="3"/>
  <c r="M1501" i="3"/>
  <c r="L1500" i="3"/>
  <c r="M1500" i="3"/>
  <c r="L1499" i="3"/>
  <c r="M1499" i="3"/>
  <c r="L1498" i="3"/>
  <c r="M1498" i="3"/>
  <c r="L1497" i="3"/>
  <c r="M1497" i="3"/>
  <c r="L1496" i="3"/>
  <c r="M1496" i="3"/>
  <c r="L1495" i="3"/>
  <c r="M1495" i="3"/>
  <c r="L1494" i="3"/>
  <c r="M1494" i="3"/>
  <c r="L1493" i="3"/>
  <c r="M1493" i="3"/>
  <c r="I18" i="6"/>
  <c r="J18" i="6"/>
  <c r="B1926" i="4"/>
  <c r="D1926" i="4" s="1"/>
  <c r="C1926" i="4"/>
  <c r="J1926" i="4"/>
  <c r="K1926" i="4"/>
  <c r="L1926" i="4"/>
  <c r="M1926" i="4"/>
  <c r="N1926" i="4"/>
  <c r="O1926" i="4"/>
  <c r="P1926" i="4"/>
  <c r="Q1926" i="4"/>
  <c r="R1926" i="4"/>
  <c r="S1926" i="4"/>
  <c r="T1926" i="4"/>
  <c r="B2028" i="4"/>
  <c r="D2028" i="4" s="1"/>
  <c r="C2028" i="4"/>
  <c r="J2028" i="4"/>
  <c r="K2028" i="4"/>
  <c r="L2028" i="4"/>
  <c r="M2028" i="4"/>
  <c r="N2028" i="4"/>
  <c r="O2028" i="4"/>
  <c r="P2028" i="4"/>
  <c r="Q2028" i="4"/>
  <c r="R2028" i="4"/>
  <c r="S2028" i="4"/>
  <c r="T2028" i="4"/>
  <c r="B2027" i="4"/>
  <c r="D2027" i="4" s="1"/>
  <c r="C2027" i="4"/>
  <c r="J2027" i="4"/>
  <c r="K2027" i="4"/>
  <c r="L2027" i="4"/>
  <c r="M2027" i="4"/>
  <c r="N2027" i="4"/>
  <c r="O2027" i="4"/>
  <c r="P2027" i="4"/>
  <c r="Q2027" i="4"/>
  <c r="R2027" i="4"/>
  <c r="S2027" i="4"/>
  <c r="T2027" i="4"/>
  <c r="B2026" i="4"/>
  <c r="D2026" i="4" s="1"/>
  <c r="C2026" i="4"/>
  <c r="J2026" i="4"/>
  <c r="K2026" i="4"/>
  <c r="L2026" i="4"/>
  <c r="M2026" i="4"/>
  <c r="N2026" i="4"/>
  <c r="O2026" i="4"/>
  <c r="P2026" i="4"/>
  <c r="Q2026" i="4"/>
  <c r="R2026" i="4"/>
  <c r="S2026" i="4"/>
  <c r="T2026" i="4"/>
  <c r="B2025" i="4"/>
  <c r="D2025" i="4" s="1"/>
  <c r="C2025" i="4"/>
  <c r="J2025" i="4"/>
  <c r="K2025" i="4"/>
  <c r="L2025" i="4"/>
  <c r="M2025" i="4"/>
  <c r="N2025" i="4"/>
  <c r="O2025" i="4"/>
  <c r="P2025" i="4"/>
  <c r="Q2025" i="4"/>
  <c r="R2025" i="4"/>
  <c r="S2025" i="4"/>
  <c r="T2025" i="4"/>
  <c r="B2024" i="4"/>
  <c r="D2024" i="4" s="1"/>
  <c r="C2024" i="4"/>
  <c r="J2024" i="4"/>
  <c r="K2024" i="4"/>
  <c r="L2024" i="4"/>
  <c r="M2024" i="4"/>
  <c r="N2024" i="4"/>
  <c r="O2024" i="4"/>
  <c r="P2024" i="4"/>
  <c r="Q2024" i="4"/>
  <c r="R2024" i="4"/>
  <c r="S2024" i="4"/>
  <c r="T2024" i="4"/>
  <c r="B2023" i="4"/>
  <c r="D2023" i="4" s="1"/>
  <c r="C2023" i="4"/>
  <c r="J2023" i="4"/>
  <c r="K2023" i="4"/>
  <c r="L2023" i="4"/>
  <c r="M2023" i="4"/>
  <c r="N2023" i="4"/>
  <c r="O2023" i="4"/>
  <c r="P2023" i="4"/>
  <c r="Q2023" i="4"/>
  <c r="R2023" i="4"/>
  <c r="S2023" i="4"/>
  <c r="T2023" i="4"/>
  <c r="B2022" i="4"/>
  <c r="D2022" i="4" s="1"/>
  <c r="C2022" i="4"/>
  <c r="J2022" i="4"/>
  <c r="K2022" i="4"/>
  <c r="L2022" i="4"/>
  <c r="M2022" i="4"/>
  <c r="N2022" i="4"/>
  <c r="O2022" i="4"/>
  <c r="P2022" i="4"/>
  <c r="Q2022" i="4"/>
  <c r="R2022" i="4"/>
  <c r="S2022" i="4"/>
  <c r="T2022" i="4"/>
  <c r="B2021" i="4"/>
  <c r="D2021" i="4" s="1"/>
  <c r="C2021" i="4"/>
  <c r="J2021" i="4"/>
  <c r="K2021" i="4"/>
  <c r="L2021" i="4"/>
  <c r="M2021" i="4"/>
  <c r="N2021" i="4"/>
  <c r="O2021" i="4"/>
  <c r="P2021" i="4"/>
  <c r="Q2021" i="4"/>
  <c r="R2021" i="4"/>
  <c r="S2021" i="4"/>
  <c r="T2021" i="4"/>
  <c r="B2020" i="4"/>
  <c r="D2020" i="4" s="1"/>
  <c r="C2020" i="4"/>
  <c r="J2020" i="4"/>
  <c r="K2020" i="4"/>
  <c r="L2020" i="4"/>
  <c r="M2020" i="4"/>
  <c r="N2020" i="4"/>
  <c r="O2020" i="4"/>
  <c r="P2020" i="4"/>
  <c r="Q2020" i="4"/>
  <c r="R2020" i="4"/>
  <c r="S2020" i="4"/>
  <c r="T2020" i="4"/>
  <c r="B2019" i="4"/>
  <c r="D2019" i="4" s="1"/>
  <c r="C2019" i="4"/>
  <c r="J2019" i="4"/>
  <c r="K2019" i="4"/>
  <c r="L2019" i="4"/>
  <c r="M2019" i="4"/>
  <c r="N2019" i="4"/>
  <c r="O2019" i="4"/>
  <c r="P2019" i="4"/>
  <c r="Q2019" i="4"/>
  <c r="R2019" i="4"/>
  <c r="S2019" i="4"/>
  <c r="T2019" i="4"/>
  <c r="B2018" i="4"/>
  <c r="D2018" i="4" s="1"/>
  <c r="C2018" i="4"/>
  <c r="J2018" i="4"/>
  <c r="K2018" i="4"/>
  <c r="L2018" i="4"/>
  <c r="M2018" i="4"/>
  <c r="N2018" i="4"/>
  <c r="O2018" i="4"/>
  <c r="P2018" i="4"/>
  <c r="Q2018" i="4"/>
  <c r="R2018" i="4"/>
  <c r="S2018" i="4"/>
  <c r="T2018" i="4"/>
  <c r="B2017" i="4"/>
  <c r="D2017" i="4" s="1"/>
  <c r="C2017" i="4"/>
  <c r="J2017" i="4"/>
  <c r="K2017" i="4"/>
  <c r="L2017" i="4"/>
  <c r="M2017" i="4"/>
  <c r="N2017" i="4"/>
  <c r="O2017" i="4"/>
  <c r="P2017" i="4"/>
  <c r="Q2017" i="4"/>
  <c r="R2017" i="4"/>
  <c r="S2017" i="4"/>
  <c r="T2017" i="4"/>
  <c r="B2016" i="4"/>
  <c r="D2016" i="4" s="1"/>
  <c r="C2016" i="4"/>
  <c r="J2016" i="4"/>
  <c r="K2016" i="4"/>
  <c r="L2016" i="4"/>
  <c r="M2016" i="4"/>
  <c r="N2016" i="4"/>
  <c r="O2016" i="4"/>
  <c r="P2016" i="4"/>
  <c r="Q2016" i="4"/>
  <c r="R2016" i="4"/>
  <c r="S2016" i="4"/>
  <c r="T2016" i="4"/>
  <c r="B2015" i="4"/>
  <c r="D2015" i="4" s="1"/>
  <c r="C2015" i="4"/>
  <c r="J2015" i="4"/>
  <c r="K2015" i="4"/>
  <c r="L2015" i="4"/>
  <c r="M2015" i="4"/>
  <c r="N2015" i="4"/>
  <c r="O2015" i="4"/>
  <c r="P2015" i="4"/>
  <c r="Q2015" i="4"/>
  <c r="R2015" i="4"/>
  <c r="S2015" i="4"/>
  <c r="T2015" i="4"/>
  <c r="B2014" i="4"/>
  <c r="D2014" i="4" s="1"/>
  <c r="C2014" i="4"/>
  <c r="J2014" i="4"/>
  <c r="K2014" i="4"/>
  <c r="L2014" i="4"/>
  <c r="M2014" i="4"/>
  <c r="N2014" i="4"/>
  <c r="O2014" i="4"/>
  <c r="P2014" i="4"/>
  <c r="Q2014" i="4"/>
  <c r="R2014" i="4"/>
  <c r="S2014" i="4"/>
  <c r="T2014" i="4"/>
  <c r="B2013" i="4"/>
  <c r="D2013" i="4" s="1"/>
  <c r="C2013" i="4"/>
  <c r="J2013" i="4"/>
  <c r="K2013" i="4"/>
  <c r="L2013" i="4"/>
  <c r="M2013" i="4"/>
  <c r="N2013" i="4"/>
  <c r="O2013" i="4"/>
  <c r="P2013" i="4"/>
  <c r="Q2013" i="4"/>
  <c r="R2013" i="4"/>
  <c r="S2013" i="4"/>
  <c r="T2013" i="4"/>
  <c r="B2012" i="4"/>
  <c r="D2012" i="4" s="1"/>
  <c r="C2012" i="4"/>
  <c r="J2012" i="4"/>
  <c r="K2012" i="4"/>
  <c r="L2012" i="4"/>
  <c r="M2012" i="4"/>
  <c r="N2012" i="4"/>
  <c r="O2012" i="4"/>
  <c r="P2012" i="4"/>
  <c r="Q2012" i="4"/>
  <c r="R2012" i="4"/>
  <c r="S2012" i="4"/>
  <c r="T2012" i="4"/>
  <c r="B2011" i="4"/>
  <c r="D2011" i="4" s="1"/>
  <c r="C2011" i="4"/>
  <c r="J2011" i="4"/>
  <c r="K2011" i="4"/>
  <c r="L2011" i="4"/>
  <c r="M2011" i="4"/>
  <c r="N2011" i="4"/>
  <c r="O2011" i="4"/>
  <c r="P2011" i="4"/>
  <c r="Q2011" i="4"/>
  <c r="R2011" i="4"/>
  <c r="S2011" i="4"/>
  <c r="T2011" i="4"/>
  <c r="B2010" i="4"/>
  <c r="D2010" i="4" s="1"/>
  <c r="C2010" i="4"/>
  <c r="J2010" i="4"/>
  <c r="K2010" i="4"/>
  <c r="L2010" i="4"/>
  <c r="M2010" i="4"/>
  <c r="N2010" i="4"/>
  <c r="O2010" i="4"/>
  <c r="P2010" i="4"/>
  <c r="Q2010" i="4"/>
  <c r="R2010" i="4"/>
  <c r="S2010" i="4"/>
  <c r="T2010" i="4"/>
  <c r="B2009" i="4"/>
  <c r="D2009" i="4" s="1"/>
  <c r="C2009" i="4"/>
  <c r="J2009" i="4"/>
  <c r="K2009" i="4"/>
  <c r="L2009" i="4"/>
  <c r="M2009" i="4"/>
  <c r="N2009" i="4"/>
  <c r="O2009" i="4"/>
  <c r="P2009" i="4"/>
  <c r="Q2009" i="4"/>
  <c r="R2009" i="4"/>
  <c r="S2009" i="4"/>
  <c r="T2009" i="4"/>
  <c r="B2008" i="4"/>
  <c r="D2008" i="4" s="1"/>
  <c r="C2008" i="4"/>
  <c r="J2008" i="4"/>
  <c r="K2008" i="4"/>
  <c r="L2008" i="4"/>
  <c r="M2008" i="4"/>
  <c r="N2008" i="4"/>
  <c r="O2008" i="4"/>
  <c r="P2008" i="4"/>
  <c r="Q2008" i="4"/>
  <c r="R2008" i="4"/>
  <c r="S2008" i="4"/>
  <c r="T2008" i="4"/>
  <c r="B2007" i="4"/>
  <c r="D2007" i="4" s="1"/>
  <c r="C2007" i="4"/>
  <c r="J2007" i="4"/>
  <c r="K2007" i="4"/>
  <c r="L2007" i="4"/>
  <c r="M2007" i="4"/>
  <c r="N2007" i="4"/>
  <c r="O2007" i="4"/>
  <c r="P2007" i="4"/>
  <c r="Q2007" i="4"/>
  <c r="R2007" i="4"/>
  <c r="S2007" i="4"/>
  <c r="T2007" i="4"/>
  <c r="B2006" i="4"/>
  <c r="D2006" i="4" s="1"/>
  <c r="C2006" i="4"/>
  <c r="J2006" i="4"/>
  <c r="K2006" i="4"/>
  <c r="L2006" i="4"/>
  <c r="M2006" i="4"/>
  <c r="N2006" i="4"/>
  <c r="O2006" i="4"/>
  <c r="P2006" i="4"/>
  <c r="Q2006" i="4"/>
  <c r="R2006" i="4"/>
  <c r="S2006" i="4"/>
  <c r="T2006" i="4"/>
  <c r="B2005" i="4"/>
  <c r="D2005" i="4" s="1"/>
  <c r="C2005" i="4"/>
  <c r="J2005" i="4"/>
  <c r="K2005" i="4"/>
  <c r="L2005" i="4"/>
  <c r="M2005" i="4"/>
  <c r="N2005" i="4"/>
  <c r="O2005" i="4"/>
  <c r="P2005" i="4"/>
  <c r="Q2005" i="4"/>
  <c r="R2005" i="4"/>
  <c r="S2005" i="4"/>
  <c r="T2005" i="4"/>
  <c r="B2004" i="4"/>
  <c r="D2004" i="4" s="1"/>
  <c r="C2004" i="4"/>
  <c r="J2004" i="4"/>
  <c r="K2004" i="4"/>
  <c r="L2004" i="4"/>
  <c r="M2004" i="4"/>
  <c r="N2004" i="4"/>
  <c r="O2004" i="4"/>
  <c r="P2004" i="4"/>
  <c r="Q2004" i="4"/>
  <c r="R2004" i="4"/>
  <c r="S2004" i="4"/>
  <c r="T2004" i="4"/>
  <c r="B2003" i="4"/>
  <c r="D2003" i="4" s="1"/>
  <c r="C2003" i="4"/>
  <c r="J2003" i="4"/>
  <c r="K2003" i="4"/>
  <c r="L2003" i="4"/>
  <c r="M2003" i="4"/>
  <c r="N2003" i="4"/>
  <c r="O2003" i="4"/>
  <c r="P2003" i="4"/>
  <c r="Q2003" i="4"/>
  <c r="R2003" i="4"/>
  <c r="S2003" i="4"/>
  <c r="T2003" i="4"/>
  <c r="B2002" i="4"/>
  <c r="D2002" i="4" s="1"/>
  <c r="C2002" i="4"/>
  <c r="J2002" i="4"/>
  <c r="K2002" i="4"/>
  <c r="L2002" i="4"/>
  <c r="M2002" i="4"/>
  <c r="N2002" i="4"/>
  <c r="O2002" i="4"/>
  <c r="P2002" i="4"/>
  <c r="Q2002" i="4"/>
  <c r="R2002" i="4"/>
  <c r="S2002" i="4"/>
  <c r="T2002" i="4"/>
  <c r="B2001" i="4"/>
  <c r="D2001" i="4" s="1"/>
  <c r="C2001" i="4"/>
  <c r="J2001" i="4"/>
  <c r="K2001" i="4"/>
  <c r="L2001" i="4"/>
  <c r="M2001" i="4"/>
  <c r="N2001" i="4"/>
  <c r="O2001" i="4"/>
  <c r="P2001" i="4"/>
  <c r="Q2001" i="4"/>
  <c r="R2001" i="4"/>
  <c r="S2001" i="4"/>
  <c r="T2001" i="4"/>
  <c r="B2000" i="4"/>
  <c r="D2000" i="4" s="1"/>
  <c r="C2000" i="4"/>
  <c r="J2000" i="4"/>
  <c r="K2000" i="4"/>
  <c r="L2000" i="4"/>
  <c r="M2000" i="4"/>
  <c r="N2000" i="4"/>
  <c r="O2000" i="4"/>
  <c r="P2000" i="4"/>
  <c r="Q2000" i="4"/>
  <c r="R2000" i="4"/>
  <c r="S2000" i="4"/>
  <c r="T2000" i="4"/>
  <c r="B1999" i="4"/>
  <c r="D1999" i="4" s="1"/>
  <c r="C1999" i="4"/>
  <c r="J1999" i="4"/>
  <c r="K1999" i="4"/>
  <c r="L1999" i="4"/>
  <c r="M1999" i="4"/>
  <c r="N1999" i="4"/>
  <c r="O1999" i="4"/>
  <c r="P1999" i="4"/>
  <c r="Q1999" i="4"/>
  <c r="R1999" i="4"/>
  <c r="S1999" i="4"/>
  <c r="T1999" i="4"/>
  <c r="B1998" i="4"/>
  <c r="D1998" i="4" s="1"/>
  <c r="C1998" i="4"/>
  <c r="J1998" i="4"/>
  <c r="K1998" i="4"/>
  <c r="L1998" i="4"/>
  <c r="M1998" i="4"/>
  <c r="N1998" i="4"/>
  <c r="O1998" i="4"/>
  <c r="P1998" i="4"/>
  <c r="Q1998" i="4"/>
  <c r="R1998" i="4"/>
  <c r="S1998" i="4"/>
  <c r="T1998" i="4"/>
  <c r="B1997" i="4"/>
  <c r="D1997" i="4" s="1"/>
  <c r="C1997" i="4"/>
  <c r="J1997" i="4"/>
  <c r="K1997" i="4"/>
  <c r="L1997" i="4"/>
  <c r="M1997" i="4"/>
  <c r="N1997" i="4"/>
  <c r="O1997" i="4"/>
  <c r="P1997" i="4"/>
  <c r="Q1997" i="4"/>
  <c r="R1997" i="4"/>
  <c r="S1997" i="4"/>
  <c r="T1997" i="4"/>
  <c r="B1996" i="4"/>
  <c r="D1996" i="4" s="1"/>
  <c r="C1996" i="4"/>
  <c r="J1996" i="4"/>
  <c r="K1996" i="4"/>
  <c r="L1996" i="4"/>
  <c r="M1996" i="4"/>
  <c r="N1996" i="4"/>
  <c r="O1996" i="4"/>
  <c r="P1996" i="4"/>
  <c r="Q1996" i="4"/>
  <c r="R1996" i="4"/>
  <c r="S1996" i="4"/>
  <c r="T1996" i="4"/>
  <c r="B1995" i="4"/>
  <c r="D1995" i="4" s="1"/>
  <c r="C1995" i="4"/>
  <c r="J1995" i="4"/>
  <c r="K1995" i="4"/>
  <c r="L1995" i="4"/>
  <c r="M1995" i="4"/>
  <c r="N1995" i="4"/>
  <c r="O1995" i="4"/>
  <c r="P1995" i="4"/>
  <c r="Q1995" i="4"/>
  <c r="R1995" i="4"/>
  <c r="S1995" i="4"/>
  <c r="T1995" i="4"/>
  <c r="B1994" i="4"/>
  <c r="D1994" i="4" s="1"/>
  <c r="C1994" i="4"/>
  <c r="J1994" i="4"/>
  <c r="K1994" i="4"/>
  <c r="L1994" i="4"/>
  <c r="M1994" i="4"/>
  <c r="N1994" i="4"/>
  <c r="O1994" i="4"/>
  <c r="P1994" i="4"/>
  <c r="Q1994" i="4"/>
  <c r="R1994" i="4"/>
  <c r="S1994" i="4"/>
  <c r="T1994" i="4"/>
  <c r="B1993" i="4"/>
  <c r="D1993" i="4" s="1"/>
  <c r="C1993" i="4"/>
  <c r="J1993" i="4"/>
  <c r="K1993" i="4"/>
  <c r="L1993" i="4"/>
  <c r="M1993" i="4"/>
  <c r="N1993" i="4"/>
  <c r="O1993" i="4"/>
  <c r="P1993" i="4"/>
  <c r="Q1993" i="4"/>
  <c r="R1993" i="4"/>
  <c r="S1993" i="4"/>
  <c r="T1993" i="4"/>
  <c r="B1992" i="4"/>
  <c r="D1992" i="4" s="1"/>
  <c r="C1992" i="4"/>
  <c r="J1992" i="4"/>
  <c r="K1992" i="4"/>
  <c r="L1992" i="4"/>
  <c r="M1992" i="4"/>
  <c r="N1992" i="4"/>
  <c r="O1992" i="4"/>
  <c r="P1992" i="4"/>
  <c r="Q1992" i="4"/>
  <c r="R1992" i="4"/>
  <c r="S1992" i="4"/>
  <c r="T1992" i="4"/>
  <c r="B1991" i="4"/>
  <c r="D1991" i="4" s="1"/>
  <c r="C1991" i="4"/>
  <c r="J1991" i="4"/>
  <c r="K1991" i="4"/>
  <c r="L1991" i="4"/>
  <c r="M1991" i="4"/>
  <c r="N1991" i="4"/>
  <c r="O1991" i="4"/>
  <c r="P1991" i="4"/>
  <c r="Q1991" i="4"/>
  <c r="R1991" i="4"/>
  <c r="S1991" i="4"/>
  <c r="T1991" i="4"/>
  <c r="B1990" i="4"/>
  <c r="D1990" i="4" s="1"/>
  <c r="C1990" i="4"/>
  <c r="J1990" i="4"/>
  <c r="K1990" i="4"/>
  <c r="L1990" i="4"/>
  <c r="M1990" i="4"/>
  <c r="N1990" i="4"/>
  <c r="O1990" i="4"/>
  <c r="P1990" i="4"/>
  <c r="Q1990" i="4"/>
  <c r="R1990" i="4"/>
  <c r="S1990" i="4"/>
  <c r="T1990" i="4"/>
  <c r="B1989" i="4"/>
  <c r="D1989" i="4" s="1"/>
  <c r="C1989" i="4"/>
  <c r="J1989" i="4"/>
  <c r="K1989" i="4"/>
  <c r="L1989" i="4"/>
  <c r="M1989" i="4"/>
  <c r="N1989" i="4"/>
  <c r="O1989" i="4"/>
  <c r="P1989" i="4"/>
  <c r="Q1989" i="4"/>
  <c r="R1989" i="4"/>
  <c r="S1989" i="4"/>
  <c r="T1989" i="4"/>
  <c r="B1988" i="4"/>
  <c r="D1988" i="4" s="1"/>
  <c r="C1988" i="4"/>
  <c r="J1988" i="4"/>
  <c r="K1988" i="4"/>
  <c r="L1988" i="4"/>
  <c r="M1988" i="4"/>
  <c r="N1988" i="4"/>
  <c r="O1988" i="4"/>
  <c r="P1988" i="4"/>
  <c r="Q1988" i="4"/>
  <c r="R1988" i="4"/>
  <c r="S1988" i="4"/>
  <c r="T1988" i="4"/>
  <c r="B1987" i="4"/>
  <c r="D1987" i="4" s="1"/>
  <c r="C1987" i="4"/>
  <c r="J1987" i="4"/>
  <c r="K1987" i="4"/>
  <c r="L1987" i="4"/>
  <c r="M1987" i="4"/>
  <c r="N1987" i="4"/>
  <c r="O1987" i="4"/>
  <c r="P1987" i="4"/>
  <c r="Q1987" i="4"/>
  <c r="R1987" i="4"/>
  <c r="S1987" i="4"/>
  <c r="T1987" i="4"/>
  <c r="B1986" i="4"/>
  <c r="D1986" i="4" s="1"/>
  <c r="C1986" i="4"/>
  <c r="J1986" i="4"/>
  <c r="K1986" i="4"/>
  <c r="L1986" i="4"/>
  <c r="M1986" i="4"/>
  <c r="N1986" i="4"/>
  <c r="O1986" i="4"/>
  <c r="P1986" i="4"/>
  <c r="Q1986" i="4"/>
  <c r="R1986" i="4"/>
  <c r="S1986" i="4"/>
  <c r="T1986" i="4"/>
  <c r="B1985" i="4"/>
  <c r="D1985" i="4" s="1"/>
  <c r="C1985" i="4"/>
  <c r="J1985" i="4"/>
  <c r="K1985" i="4"/>
  <c r="L1985" i="4"/>
  <c r="M1985" i="4"/>
  <c r="N1985" i="4"/>
  <c r="O1985" i="4"/>
  <c r="P1985" i="4"/>
  <c r="Q1985" i="4"/>
  <c r="R1985" i="4"/>
  <c r="S1985" i="4"/>
  <c r="T1985" i="4"/>
  <c r="B1984" i="4"/>
  <c r="D1984" i="4" s="1"/>
  <c r="C1984" i="4"/>
  <c r="J1984" i="4"/>
  <c r="K1984" i="4"/>
  <c r="L1984" i="4"/>
  <c r="M1984" i="4"/>
  <c r="N1984" i="4"/>
  <c r="O1984" i="4"/>
  <c r="P1984" i="4"/>
  <c r="Q1984" i="4"/>
  <c r="R1984" i="4"/>
  <c r="S1984" i="4"/>
  <c r="T1984" i="4"/>
  <c r="B1983" i="4"/>
  <c r="D1983" i="4" s="1"/>
  <c r="C1983" i="4"/>
  <c r="J1983" i="4"/>
  <c r="K1983" i="4"/>
  <c r="L1983" i="4"/>
  <c r="M1983" i="4"/>
  <c r="N1983" i="4"/>
  <c r="O1983" i="4"/>
  <c r="P1983" i="4"/>
  <c r="Q1983" i="4"/>
  <c r="R1983" i="4"/>
  <c r="S1983" i="4"/>
  <c r="T1983" i="4"/>
  <c r="B1982" i="4"/>
  <c r="D1982" i="4" s="1"/>
  <c r="C1982" i="4"/>
  <c r="J1982" i="4"/>
  <c r="K1982" i="4"/>
  <c r="L1982" i="4"/>
  <c r="M1982" i="4"/>
  <c r="N1982" i="4"/>
  <c r="O1982" i="4"/>
  <c r="P1982" i="4"/>
  <c r="Q1982" i="4"/>
  <c r="R1982" i="4"/>
  <c r="S1982" i="4"/>
  <c r="T1982" i="4"/>
  <c r="B1981" i="4"/>
  <c r="D1981" i="4" s="1"/>
  <c r="C1981" i="4"/>
  <c r="J1981" i="4"/>
  <c r="K1981" i="4"/>
  <c r="L1981" i="4"/>
  <c r="M1981" i="4"/>
  <c r="N1981" i="4"/>
  <c r="O1981" i="4"/>
  <c r="P1981" i="4"/>
  <c r="Q1981" i="4"/>
  <c r="R1981" i="4"/>
  <c r="S1981" i="4"/>
  <c r="T1981" i="4"/>
  <c r="B1980" i="4"/>
  <c r="D1980" i="4" s="1"/>
  <c r="C1980" i="4"/>
  <c r="J1980" i="4"/>
  <c r="K1980" i="4"/>
  <c r="L1980" i="4"/>
  <c r="M1980" i="4"/>
  <c r="N1980" i="4"/>
  <c r="O1980" i="4"/>
  <c r="P1980" i="4"/>
  <c r="Q1980" i="4"/>
  <c r="R1980" i="4"/>
  <c r="S1980" i="4"/>
  <c r="T1980" i="4"/>
  <c r="B1979" i="4"/>
  <c r="D1979" i="4" s="1"/>
  <c r="C1979" i="4"/>
  <c r="J1979" i="4"/>
  <c r="K1979" i="4"/>
  <c r="L1979" i="4"/>
  <c r="M1979" i="4"/>
  <c r="N1979" i="4"/>
  <c r="O1979" i="4"/>
  <c r="P1979" i="4"/>
  <c r="Q1979" i="4"/>
  <c r="R1979" i="4"/>
  <c r="S1979" i="4"/>
  <c r="T1979" i="4"/>
  <c r="B1978" i="4"/>
  <c r="D1978" i="4" s="1"/>
  <c r="C1978" i="4"/>
  <c r="J1978" i="4"/>
  <c r="K1978" i="4"/>
  <c r="L1978" i="4"/>
  <c r="M1978" i="4"/>
  <c r="N1978" i="4"/>
  <c r="O1978" i="4"/>
  <c r="P1978" i="4"/>
  <c r="Q1978" i="4"/>
  <c r="R1978" i="4"/>
  <c r="S1978" i="4"/>
  <c r="T1978" i="4"/>
  <c r="B1977" i="4"/>
  <c r="D1977" i="4" s="1"/>
  <c r="C1977" i="4"/>
  <c r="J1977" i="4"/>
  <c r="K1977" i="4"/>
  <c r="L1977" i="4"/>
  <c r="M1977" i="4"/>
  <c r="N1977" i="4"/>
  <c r="O1977" i="4"/>
  <c r="P1977" i="4"/>
  <c r="Q1977" i="4"/>
  <c r="R1977" i="4"/>
  <c r="S1977" i="4"/>
  <c r="T1977" i="4"/>
  <c r="B1976" i="4"/>
  <c r="D1976" i="4" s="1"/>
  <c r="C1976" i="4"/>
  <c r="J1976" i="4"/>
  <c r="K1976" i="4"/>
  <c r="L1976" i="4"/>
  <c r="M1976" i="4"/>
  <c r="N1976" i="4"/>
  <c r="O1976" i="4"/>
  <c r="P1976" i="4"/>
  <c r="Q1976" i="4"/>
  <c r="R1976" i="4"/>
  <c r="S1976" i="4"/>
  <c r="T1976" i="4"/>
  <c r="B1975" i="4"/>
  <c r="D1975" i="4" s="1"/>
  <c r="C1975" i="4"/>
  <c r="J1975" i="4"/>
  <c r="K1975" i="4"/>
  <c r="L1975" i="4"/>
  <c r="M1975" i="4"/>
  <c r="N1975" i="4"/>
  <c r="O1975" i="4"/>
  <c r="P1975" i="4"/>
  <c r="Q1975" i="4"/>
  <c r="R1975" i="4"/>
  <c r="S1975" i="4"/>
  <c r="T1975" i="4"/>
  <c r="B1974" i="4"/>
  <c r="D1974" i="4" s="1"/>
  <c r="C1974" i="4"/>
  <c r="J1974" i="4"/>
  <c r="K1974" i="4"/>
  <c r="L1974" i="4"/>
  <c r="M1974" i="4"/>
  <c r="N1974" i="4"/>
  <c r="O1974" i="4"/>
  <c r="P1974" i="4"/>
  <c r="Q1974" i="4"/>
  <c r="R1974" i="4"/>
  <c r="S1974" i="4"/>
  <c r="T1974" i="4"/>
  <c r="B1973" i="4"/>
  <c r="D1973" i="4" s="1"/>
  <c r="C1973" i="4"/>
  <c r="J1973" i="4"/>
  <c r="K1973" i="4"/>
  <c r="L1973" i="4"/>
  <c r="M1973" i="4"/>
  <c r="N1973" i="4"/>
  <c r="O1973" i="4"/>
  <c r="P1973" i="4"/>
  <c r="Q1973" i="4"/>
  <c r="R1973" i="4"/>
  <c r="S1973" i="4"/>
  <c r="T1973" i="4"/>
  <c r="B1972" i="4"/>
  <c r="D1972" i="4" s="1"/>
  <c r="C1972" i="4"/>
  <c r="J1972" i="4"/>
  <c r="K1972" i="4"/>
  <c r="L1972" i="4"/>
  <c r="M1972" i="4"/>
  <c r="N1972" i="4"/>
  <c r="O1972" i="4"/>
  <c r="P1972" i="4"/>
  <c r="Q1972" i="4"/>
  <c r="R1972" i="4"/>
  <c r="S1972" i="4"/>
  <c r="T1972" i="4"/>
  <c r="B1971" i="4"/>
  <c r="D1971" i="4" s="1"/>
  <c r="C1971" i="4"/>
  <c r="J1971" i="4"/>
  <c r="K1971" i="4"/>
  <c r="L1971" i="4"/>
  <c r="M1971" i="4"/>
  <c r="N1971" i="4"/>
  <c r="O1971" i="4"/>
  <c r="P1971" i="4"/>
  <c r="Q1971" i="4"/>
  <c r="R1971" i="4"/>
  <c r="S1971" i="4"/>
  <c r="T1971" i="4"/>
  <c r="B1970" i="4"/>
  <c r="D1970" i="4" s="1"/>
  <c r="C1970" i="4"/>
  <c r="J1970" i="4"/>
  <c r="K1970" i="4"/>
  <c r="L1970" i="4"/>
  <c r="M1970" i="4"/>
  <c r="N1970" i="4"/>
  <c r="O1970" i="4"/>
  <c r="P1970" i="4"/>
  <c r="Q1970" i="4"/>
  <c r="R1970" i="4"/>
  <c r="S1970" i="4"/>
  <c r="T1970" i="4"/>
  <c r="B1969" i="4"/>
  <c r="D1969" i="4" s="1"/>
  <c r="C1969" i="4"/>
  <c r="J1969" i="4"/>
  <c r="K1969" i="4"/>
  <c r="L1969" i="4"/>
  <c r="M1969" i="4"/>
  <c r="N1969" i="4"/>
  <c r="O1969" i="4"/>
  <c r="P1969" i="4"/>
  <c r="Q1969" i="4"/>
  <c r="R1969" i="4"/>
  <c r="S1969" i="4"/>
  <c r="T1969" i="4"/>
  <c r="B1968" i="4"/>
  <c r="D1968" i="4" s="1"/>
  <c r="C1968" i="4"/>
  <c r="J1968" i="4"/>
  <c r="K1968" i="4"/>
  <c r="L1968" i="4"/>
  <c r="M1968" i="4"/>
  <c r="N1968" i="4"/>
  <c r="O1968" i="4"/>
  <c r="P1968" i="4"/>
  <c r="Q1968" i="4"/>
  <c r="R1968" i="4"/>
  <c r="S1968" i="4"/>
  <c r="T1968" i="4"/>
  <c r="B1967" i="4"/>
  <c r="D1967" i="4" s="1"/>
  <c r="C1967" i="4"/>
  <c r="J1967" i="4"/>
  <c r="K1967" i="4"/>
  <c r="L1967" i="4"/>
  <c r="M1967" i="4"/>
  <c r="N1967" i="4"/>
  <c r="O1967" i="4"/>
  <c r="P1967" i="4"/>
  <c r="Q1967" i="4"/>
  <c r="R1967" i="4"/>
  <c r="S1967" i="4"/>
  <c r="T1967" i="4"/>
  <c r="B1966" i="4"/>
  <c r="D1966" i="4" s="1"/>
  <c r="C1966" i="4"/>
  <c r="J1966" i="4"/>
  <c r="K1966" i="4"/>
  <c r="L1966" i="4"/>
  <c r="M1966" i="4"/>
  <c r="N1966" i="4"/>
  <c r="O1966" i="4"/>
  <c r="P1966" i="4"/>
  <c r="Q1966" i="4"/>
  <c r="R1966" i="4"/>
  <c r="S1966" i="4"/>
  <c r="T1966" i="4"/>
  <c r="B1965" i="4"/>
  <c r="D1965" i="4" s="1"/>
  <c r="C1965" i="4"/>
  <c r="J1965" i="4"/>
  <c r="K1965" i="4"/>
  <c r="L1965" i="4"/>
  <c r="M1965" i="4"/>
  <c r="N1965" i="4"/>
  <c r="O1965" i="4"/>
  <c r="P1965" i="4"/>
  <c r="Q1965" i="4"/>
  <c r="R1965" i="4"/>
  <c r="S1965" i="4"/>
  <c r="T1965" i="4"/>
  <c r="B1964" i="4"/>
  <c r="D1964" i="4" s="1"/>
  <c r="C1964" i="4"/>
  <c r="J1964" i="4"/>
  <c r="K1964" i="4"/>
  <c r="L1964" i="4"/>
  <c r="M1964" i="4"/>
  <c r="N1964" i="4"/>
  <c r="O1964" i="4"/>
  <c r="P1964" i="4"/>
  <c r="Q1964" i="4"/>
  <c r="R1964" i="4"/>
  <c r="S1964" i="4"/>
  <c r="T1964" i="4"/>
  <c r="B1963" i="4"/>
  <c r="D1963" i="4" s="1"/>
  <c r="C1963" i="4"/>
  <c r="J1963" i="4"/>
  <c r="K1963" i="4"/>
  <c r="L1963" i="4"/>
  <c r="M1963" i="4"/>
  <c r="N1963" i="4"/>
  <c r="O1963" i="4"/>
  <c r="P1963" i="4"/>
  <c r="Q1963" i="4"/>
  <c r="R1963" i="4"/>
  <c r="S1963" i="4"/>
  <c r="T1963" i="4"/>
  <c r="B1962" i="4"/>
  <c r="D1962" i="4" s="1"/>
  <c r="C1962" i="4"/>
  <c r="J1962" i="4"/>
  <c r="K1962" i="4"/>
  <c r="L1962" i="4"/>
  <c r="M1962" i="4"/>
  <c r="N1962" i="4"/>
  <c r="O1962" i="4"/>
  <c r="P1962" i="4"/>
  <c r="Q1962" i="4"/>
  <c r="R1962" i="4"/>
  <c r="S1962" i="4"/>
  <c r="T1962" i="4"/>
  <c r="B1961" i="4"/>
  <c r="D1961" i="4" s="1"/>
  <c r="C1961" i="4"/>
  <c r="J1961" i="4"/>
  <c r="K1961" i="4"/>
  <c r="L1961" i="4"/>
  <c r="M1961" i="4"/>
  <c r="N1961" i="4"/>
  <c r="O1961" i="4"/>
  <c r="P1961" i="4"/>
  <c r="Q1961" i="4"/>
  <c r="R1961" i="4"/>
  <c r="S1961" i="4"/>
  <c r="T1961" i="4"/>
  <c r="B1960" i="4"/>
  <c r="D1960" i="4" s="1"/>
  <c r="C1960" i="4"/>
  <c r="J1960" i="4"/>
  <c r="K1960" i="4"/>
  <c r="L1960" i="4"/>
  <c r="M1960" i="4"/>
  <c r="N1960" i="4"/>
  <c r="O1960" i="4"/>
  <c r="P1960" i="4"/>
  <c r="Q1960" i="4"/>
  <c r="R1960" i="4"/>
  <c r="S1960" i="4"/>
  <c r="T1960" i="4"/>
  <c r="B1959" i="4"/>
  <c r="D1959" i="4" s="1"/>
  <c r="C1959" i="4"/>
  <c r="J1959" i="4"/>
  <c r="K1959" i="4"/>
  <c r="L1959" i="4"/>
  <c r="M1959" i="4"/>
  <c r="N1959" i="4"/>
  <c r="O1959" i="4"/>
  <c r="P1959" i="4"/>
  <c r="Q1959" i="4"/>
  <c r="R1959" i="4"/>
  <c r="S1959" i="4"/>
  <c r="T1959" i="4"/>
  <c r="B1958" i="4"/>
  <c r="D1958" i="4" s="1"/>
  <c r="C1958" i="4"/>
  <c r="J1958" i="4"/>
  <c r="K1958" i="4"/>
  <c r="L1958" i="4"/>
  <c r="M1958" i="4"/>
  <c r="N1958" i="4"/>
  <c r="O1958" i="4"/>
  <c r="P1958" i="4"/>
  <c r="Q1958" i="4"/>
  <c r="R1958" i="4"/>
  <c r="S1958" i="4"/>
  <c r="T1958" i="4"/>
  <c r="B1957" i="4"/>
  <c r="D1957" i="4" s="1"/>
  <c r="C1957" i="4"/>
  <c r="J1957" i="4"/>
  <c r="K1957" i="4"/>
  <c r="L1957" i="4"/>
  <c r="M1957" i="4"/>
  <c r="N1957" i="4"/>
  <c r="O1957" i="4"/>
  <c r="P1957" i="4"/>
  <c r="Q1957" i="4"/>
  <c r="R1957" i="4"/>
  <c r="S1957" i="4"/>
  <c r="T1957" i="4"/>
  <c r="B1956" i="4"/>
  <c r="D1956" i="4" s="1"/>
  <c r="C1956" i="4"/>
  <c r="J1956" i="4"/>
  <c r="K1956" i="4"/>
  <c r="L1956" i="4"/>
  <c r="M1956" i="4"/>
  <c r="N1956" i="4"/>
  <c r="O1956" i="4"/>
  <c r="P1956" i="4"/>
  <c r="Q1956" i="4"/>
  <c r="R1956" i="4"/>
  <c r="S1956" i="4"/>
  <c r="T1956" i="4"/>
  <c r="B1955" i="4"/>
  <c r="D1955" i="4" s="1"/>
  <c r="C1955" i="4"/>
  <c r="J1955" i="4"/>
  <c r="K1955" i="4"/>
  <c r="L1955" i="4"/>
  <c r="M1955" i="4"/>
  <c r="N1955" i="4"/>
  <c r="O1955" i="4"/>
  <c r="P1955" i="4"/>
  <c r="Q1955" i="4"/>
  <c r="R1955" i="4"/>
  <c r="S1955" i="4"/>
  <c r="T1955" i="4"/>
  <c r="B1954" i="4"/>
  <c r="D1954" i="4" s="1"/>
  <c r="C1954" i="4"/>
  <c r="J1954" i="4"/>
  <c r="K1954" i="4"/>
  <c r="L1954" i="4"/>
  <c r="M1954" i="4"/>
  <c r="N1954" i="4"/>
  <c r="O1954" i="4"/>
  <c r="P1954" i="4"/>
  <c r="Q1954" i="4"/>
  <c r="R1954" i="4"/>
  <c r="S1954" i="4"/>
  <c r="T1954" i="4"/>
  <c r="B1953" i="4"/>
  <c r="D1953" i="4" s="1"/>
  <c r="C1953" i="4"/>
  <c r="J1953" i="4"/>
  <c r="K1953" i="4"/>
  <c r="L1953" i="4"/>
  <c r="M1953" i="4"/>
  <c r="N1953" i="4"/>
  <c r="O1953" i="4"/>
  <c r="P1953" i="4"/>
  <c r="Q1953" i="4"/>
  <c r="R1953" i="4"/>
  <c r="S1953" i="4"/>
  <c r="T1953" i="4"/>
  <c r="B1952" i="4"/>
  <c r="D1952" i="4" s="1"/>
  <c r="C1952" i="4"/>
  <c r="J1952" i="4"/>
  <c r="K1952" i="4"/>
  <c r="L1952" i="4"/>
  <c r="M1952" i="4"/>
  <c r="N1952" i="4"/>
  <c r="O1952" i="4"/>
  <c r="P1952" i="4"/>
  <c r="Q1952" i="4"/>
  <c r="R1952" i="4"/>
  <c r="S1952" i="4"/>
  <c r="T1952" i="4"/>
  <c r="B1951" i="4"/>
  <c r="D1951" i="4" s="1"/>
  <c r="C1951" i="4"/>
  <c r="J1951" i="4"/>
  <c r="K1951" i="4"/>
  <c r="L1951" i="4"/>
  <c r="M1951" i="4"/>
  <c r="N1951" i="4"/>
  <c r="O1951" i="4"/>
  <c r="P1951" i="4"/>
  <c r="Q1951" i="4"/>
  <c r="R1951" i="4"/>
  <c r="S1951" i="4"/>
  <c r="T1951" i="4"/>
  <c r="B1950" i="4"/>
  <c r="D1950" i="4" s="1"/>
  <c r="C1950" i="4"/>
  <c r="J1950" i="4"/>
  <c r="K1950" i="4"/>
  <c r="L1950" i="4"/>
  <c r="M1950" i="4"/>
  <c r="N1950" i="4"/>
  <c r="O1950" i="4"/>
  <c r="P1950" i="4"/>
  <c r="Q1950" i="4"/>
  <c r="R1950" i="4"/>
  <c r="S1950" i="4"/>
  <c r="T1950" i="4"/>
  <c r="B1949" i="4"/>
  <c r="D1949" i="4" s="1"/>
  <c r="C1949" i="4"/>
  <c r="J1949" i="4"/>
  <c r="K1949" i="4"/>
  <c r="L1949" i="4"/>
  <c r="M1949" i="4"/>
  <c r="N1949" i="4"/>
  <c r="O1949" i="4"/>
  <c r="P1949" i="4"/>
  <c r="Q1949" i="4"/>
  <c r="R1949" i="4"/>
  <c r="S1949" i="4"/>
  <c r="T1949" i="4"/>
  <c r="B1948" i="4"/>
  <c r="D1948" i="4" s="1"/>
  <c r="C1948" i="4"/>
  <c r="J1948" i="4"/>
  <c r="K1948" i="4"/>
  <c r="L1948" i="4"/>
  <c r="M1948" i="4"/>
  <c r="N1948" i="4"/>
  <c r="O1948" i="4"/>
  <c r="P1948" i="4"/>
  <c r="Q1948" i="4"/>
  <c r="R1948" i="4"/>
  <c r="S1948" i="4"/>
  <c r="T1948" i="4"/>
  <c r="B1947" i="4"/>
  <c r="D1947" i="4" s="1"/>
  <c r="C1947" i="4"/>
  <c r="J1947" i="4"/>
  <c r="K1947" i="4"/>
  <c r="L1947" i="4"/>
  <c r="M1947" i="4"/>
  <c r="N1947" i="4"/>
  <c r="O1947" i="4"/>
  <c r="P1947" i="4"/>
  <c r="Q1947" i="4"/>
  <c r="R1947" i="4"/>
  <c r="S1947" i="4"/>
  <c r="T1947" i="4"/>
  <c r="B1946" i="4"/>
  <c r="D1946" i="4" s="1"/>
  <c r="C1946" i="4"/>
  <c r="J1946" i="4"/>
  <c r="K1946" i="4"/>
  <c r="L1946" i="4"/>
  <c r="M1946" i="4"/>
  <c r="N1946" i="4"/>
  <c r="O1946" i="4"/>
  <c r="P1946" i="4"/>
  <c r="Q1946" i="4"/>
  <c r="R1946" i="4"/>
  <c r="S1946" i="4"/>
  <c r="T1946" i="4"/>
  <c r="B1945" i="4"/>
  <c r="D1945" i="4" s="1"/>
  <c r="C1945" i="4"/>
  <c r="J1945" i="4"/>
  <c r="K1945" i="4"/>
  <c r="L1945" i="4"/>
  <c r="M1945" i="4"/>
  <c r="N1945" i="4"/>
  <c r="O1945" i="4"/>
  <c r="P1945" i="4"/>
  <c r="Q1945" i="4"/>
  <c r="R1945" i="4"/>
  <c r="S1945" i="4"/>
  <c r="T1945" i="4"/>
  <c r="B1944" i="4"/>
  <c r="D1944" i="4" s="1"/>
  <c r="C1944" i="4"/>
  <c r="J1944" i="4"/>
  <c r="K1944" i="4"/>
  <c r="L1944" i="4"/>
  <c r="M1944" i="4"/>
  <c r="N1944" i="4"/>
  <c r="O1944" i="4"/>
  <c r="P1944" i="4"/>
  <c r="Q1944" i="4"/>
  <c r="R1944" i="4"/>
  <c r="S1944" i="4"/>
  <c r="T1944" i="4"/>
  <c r="B1943" i="4"/>
  <c r="D1943" i="4" s="1"/>
  <c r="C1943" i="4"/>
  <c r="J1943" i="4"/>
  <c r="K1943" i="4"/>
  <c r="L1943" i="4"/>
  <c r="M1943" i="4"/>
  <c r="N1943" i="4"/>
  <c r="O1943" i="4"/>
  <c r="P1943" i="4"/>
  <c r="Q1943" i="4"/>
  <c r="R1943" i="4"/>
  <c r="S1943" i="4"/>
  <c r="T1943" i="4"/>
  <c r="B1942" i="4"/>
  <c r="D1942" i="4" s="1"/>
  <c r="C1942" i="4"/>
  <c r="J1942" i="4"/>
  <c r="K1942" i="4"/>
  <c r="L1942" i="4"/>
  <c r="M1942" i="4"/>
  <c r="N1942" i="4"/>
  <c r="O1942" i="4"/>
  <c r="P1942" i="4"/>
  <c r="Q1942" i="4"/>
  <c r="R1942" i="4"/>
  <c r="S1942" i="4"/>
  <c r="T1942" i="4"/>
  <c r="B1941" i="4"/>
  <c r="D1941" i="4" s="1"/>
  <c r="C1941" i="4"/>
  <c r="J1941" i="4"/>
  <c r="K1941" i="4"/>
  <c r="L1941" i="4"/>
  <c r="M1941" i="4"/>
  <c r="N1941" i="4"/>
  <c r="O1941" i="4"/>
  <c r="P1941" i="4"/>
  <c r="Q1941" i="4"/>
  <c r="R1941" i="4"/>
  <c r="S1941" i="4"/>
  <c r="T1941" i="4"/>
  <c r="B1940" i="4"/>
  <c r="D1940" i="4" s="1"/>
  <c r="C1940" i="4"/>
  <c r="J1940" i="4"/>
  <c r="K1940" i="4"/>
  <c r="L1940" i="4"/>
  <c r="M1940" i="4"/>
  <c r="N1940" i="4"/>
  <c r="O1940" i="4"/>
  <c r="P1940" i="4"/>
  <c r="Q1940" i="4"/>
  <c r="R1940" i="4"/>
  <c r="S1940" i="4"/>
  <c r="T1940" i="4"/>
  <c r="B1939" i="4"/>
  <c r="D1939" i="4" s="1"/>
  <c r="C1939" i="4"/>
  <c r="J1939" i="4"/>
  <c r="K1939" i="4"/>
  <c r="L1939" i="4"/>
  <c r="M1939" i="4"/>
  <c r="N1939" i="4"/>
  <c r="O1939" i="4"/>
  <c r="P1939" i="4"/>
  <c r="Q1939" i="4"/>
  <c r="R1939" i="4"/>
  <c r="S1939" i="4"/>
  <c r="T1939" i="4"/>
  <c r="B1938" i="4"/>
  <c r="D1938" i="4" s="1"/>
  <c r="C1938" i="4"/>
  <c r="J1938" i="4"/>
  <c r="K1938" i="4"/>
  <c r="L1938" i="4"/>
  <c r="M1938" i="4"/>
  <c r="N1938" i="4"/>
  <c r="O1938" i="4"/>
  <c r="P1938" i="4"/>
  <c r="Q1938" i="4"/>
  <c r="R1938" i="4"/>
  <c r="S1938" i="4"/>
  <c r="T1938" i="4"/>
  <c r="B1937" i="4"/>
  <c r="D1937" i="4" s="1"/>
  <c r="C1937" i="4"/>
  <c r="J1937" i="4"/>
  <c r="K1937" i="4"/>
  <c r="L1937" i="4"/>
  <c r="M1937" i="4"/>
  <c r="N1937" i="4"/>
  <c r="O1937" i="4"/>
  <c r="P1937" i="4"/>
  <c r="Q1937" i="4"/>
  <c r="R1937" i="4"/>
  <c r="S1937" i="4"/>
  <c r="T1937" i="4"/>
  <c r="B1936" i="4"/>
  <c r="D1936" i="4" s="1"/>
  <c r="C1936" i="4"/>
  <c r="J1936" i="4"/>
  <c r="K1936" i="4"/>
  <c r="L1936" i="4"/>
  <c r="M1936" i="4"/>
  <c r="N1936" i="4"/>
  <c r="O1936" i="4"/>
  <c r="P1936" i="4"/>
  <c r="Q1936" i="4"/>
  <c r="R1936" i="4"/>
  <c r="S1936" i="4"/>
  <c r="T1936" i="4"/>
  <c r="B1935" i="4"/>
  <c r="D1935" i="4" s="1"/>
  <c r="C1935" i="4"/>
  <c r="J1935" i="4"/>
  <c r="K1935" i="4"/>
  <c r="L1935" i="4"/>
  <c r="M1935" i="4"/>
  <c r="N1935" i="4"/>
  <c r="O1935" i="4"/>
  <c r="P1935" i="4"/>
  <c r="Q1935" i="4"/>
  <c r="R1935" i="4"/>
  <c r="S1935" i="4"/>
  <c r="T1935" i="4"/>
  <c r="B1934" i="4"/>
  <c r="D1934" i="4" s="1"/>
  <c r="C1934" i="4"/>
  <c r="J1934" i="4"/>
  <c r="K1934" i="4"/>
  <c r="L1934" i="4"/>
  <c r="M1934" i="4"/>
  <c r="N1934" i="4"/>
  <c r="O1934" i="4"/>
  <c r="P1934" i="4"/>
  <c r="Q1934" i="4"/>
  <c r="R1934" i="4"/>
  <c r="S1934" i="4"/>
  <c r="T1934" i="4"/>
  <c r="B1933" i="4"/>
  <c r="D1933" i="4" s="1"/>
  <c r="C1933" i="4"/>
  <c r="J1933" i="4"/>
  <c r="K1933" i="4"/>
  <c r="L1933" i="4"/>
  <c r="M1933" i="4"/>
  <c r="N1933" i="4"/>
  <c r="O1933" i="4"/>
  <c r="P1933" i="4"/>
  <c r="Q1933" i="4"/>
  <c r="R1933" i="4"/>
  <c r="S1933" i="4"/>
  <c r="T1933" i="4"/>
  <c r="B1932" i="4"/>
  <c r="D1932" i="4" s="1"/>
  <c r="C1932" i="4"/>
  <c r="J1932" i="4"/>
  <c r="K1932" i="4"/>
  <c r="L1932" i="4"/>
  <c r="M1932" i="4"/>
  <c r="N1932" i="4"/>
  <c r="O1932" i="4"/>
  <c r="P1932" i="4"/>
  <c r="Q1932" i="4"/>
  <c r="R1932" i="4"/>
  <c r="S1932" i="4"/>
  <c r="T1932" i="4"/>
  <c r="B1931" i="4"/>
  <c r="D1931" i="4" s="1"/>
  <c r="C1931" i="4"/>
  <c r="J1931" i="4"/>
  <c r="K1931" i="4"/>
  <c r="L1931" i="4"/>
  <c r="M1931" i="4"/>
  <c r="N1931" i="4"/>
  <c r="O1931" i="4"/>
  <c r="P1931" i="4"/>
  <c r="Q1931" i="4"/>
  <c r="R1931" i="4"/>
  <c r="S1931" i="4"/>
  <c r="T1931" i="4"/>
  <c r="B1930" i="4"/>
  <c r="D1930" i="4" s="1"/>
  <c r="C1930" i="4"/>
  <c r="J1930" i="4"/>
  <c r="K1930" i="4"/>
  <c r="L1930" i="4"/>
  <c r="M1930" i="4"/>
  <c r="N1930" i="4"/>
  <c r="O1930" i="4"/>
  <c r="P1930" i="4"/>
  <c r="Q1930" i="4"/>
  <c r="R1930" i="4"/>
  <c r="S1930" i="4"/>
  <c r="T1930" i="4"/>
  <c r="B1929" i="4"/>
  <c r="D1929" i="4" s="1"/>
  <c r="C1929" i="4"/>
  <c r="J1929" i="4"/>
  <c r="K1929" i="4"/>
  <c r="L1929" i="4"/>
  <c r="M1929" i="4"/>
  <c r="N1929" i="4"/>
  <c r="O1929" i="4"/>
  <c r="P1929" i="4"/>
  <c r="Q1929" i="4"/>
  <c r="R1929" i="4"/>
  <c r="S1929" i="4"/>
  <c r="T1929" i="4"/>
  <c r="B1928" i="4"/>
  <c r="D1928" i="4" s="1"/>
  <c r="C1928" i="4"/>
  <c r="J1928" i="4"/>
  <c r="K1928" i="4"/>
  <c r="L1928" i="4"/>
  <c r="M1928" i="4"/>
  <c r="N1928" i="4"/>
  <c r="O1928" i="4"/>
  <c r="P1928" i="4"/>
  <c r="Q1928" i="4"/>
  <c r="R1928" i="4"/>
  <c r="S1928" i="4"/>
  <c r="T1928" i="4"/>
  <c r="B1927" i="4"/>
  <c r="D1927" i="4" s="1"/>
  <c r="C1927" i="4"/>
  <c r="J1927" i="4"/>
  <c r="K1927" i="4"/>
  <c r="L1927" i="4"/>
  <c r="M1927" i="4"/>
  <c r="N1927" i="4"/>
  <c r="O1927" i="4"/>
  <c r="P1927" i="4"/>
  <c r="Q1927" i="4"/>
  <c r="R1927" i="4"/>
  <c r="S1927" i="4"/>
  <c r="T1927" i="4"/>
  <c r="B1925" i="4"/>
  <c r="D1925" i="4" s="1"/>
  <c r="C1925" i="4"/>
  <c r="J1925" i="4"/>
  <c r="K1925" i="4"/>
  <c r="L1925" i="4"/>
  <c r="M1925" i="4"/>
  <c r="N1925" i="4"/>
  <c r="O1925" i="4"/>
  <c r="P1925" i="4"/>
  <c r="Q1925" i="4"/>
  <c r="R1925" i="4"/>
  <c r="S1925" i="4"/>
  <c r="T1925" i="4"/>
  <c r="B1924" i="4"/>
  <c r="D1924" i="4" s="1"/>
  <c r="C1924" i="4"/>
  <c r="J1924" i="4"/>
  <c r="K1924" i="4"/>
  <c r="L1924" i="4"/>
  <c r="M1924" i="4"/>
  <c r="N1924" i="4"/>
  <c r="O1924" i="4"/>
  <c r="P1924" i="4"/>
  <c r="Q1924" i="4"/>
  <c r="R1924" i="4"/>
  <c r="S1924" i="4"/>
  <c r="T1924" i="4"/>
  <c r="B1923" i="4"/>
  <c r="D1923" i="4" s="1"/>
  <c r="C1923" i="4"/>
  <c r="J1923" i="4"/>
  <c r="K1923" i="4"/>
  <c r="L1923" i="4"/>
  <c r="M1923" i="4"/>
  <c r="N1923" i="4"/>
  <c r="O1923" i="4"/>
  <c r="P1923" i="4"/>
  <c r="Q1923" i="4"/>
  <c r="R1923" i="4"/>
  <c r="S1923" i="4"/>
  <c r="T1923" i="4"/>
  <c r="B1922" i="4"/>
  <c r="D1922" i="4" s="1"/>
  <c r="C1922" i="4"/>
  <c r="J1922" i="4"/>
  <c r="K1922" i="4"/>
  <c r="L1922" i="4"/>
  <c r="M1922" i="4"/>
  <c r="N1922" i="4"/>
  <c r="O1922" i="4"/>
  <c r="P1922" i="4"/>
  <c r="Q1922" i="4"/>
  <c r="R1922" i="4"/>
  <c r="S1922" i="4"/>
  <c r="T1922" i="4"/>
  <c r="B1921" i="4"/>
  <c r="D1921" i="4" s="1"/>
  <c r="C1921" i="4"/>
  <c r="J1921" i="4"/>
  <c r="K1921" i="4"/>
  <c r="L1921" i="4"/>
  <c r="M1921" i="4"/>
  <c r="N1921" i="4"/>
  <c r="O1921" i="4"/>
  <c r="P1921" i="4"/>
  <c r="Q1921" i="4"/>
  <c r="R1921" i="4"/>
  <c r="S1921" i="4"/>
  <c r="T1921" i="4"/>
  <c r="B1920" i="4"/>
  <c r="D1920" i="4" s="1"/>
  <c r="C1920" i="4"/>
  <c r="J1920" i="4"/>
  <c r="K1920" i="4"/>
  <c r="L1920" i="4"/>
  <c r="M1920" i="4"/>
  <c r="N1920" i="4"/>
  <c r="O1920" i="4"/>
  <c r="P1920" i="4"/>
  <c r="Q1920" i="4"/>
  <c r="R1920" i="4"/>
  <c r="S1920" i="4"/>
  <c r="T1920" i="4"/>
  <c r="B1919" i="4"/>
  <c r="D1919" i="4" s="1"/>
  <c r="C1919" i="4"/>
  <c r="J1919" i="4"/>
  <c r="K1919" i="4"/>
  <c r="L1919" i="4"/>
  <c r="M1919" i="4"/>
  <c r="N1919" i="4"/>
  <c r="O1919" i="4"/>
  <c r="P1919" i="4"/>
  <c r="Q1919" i="4"/>
  <c r="R1919" i="4"/>
  <c r="S1919" i="4"/>
  <c r="T1919" i="4"/>
  <c r="B1918" i="4"/>
  <c r="D1918" i="4" s="1"/>
  <c r="C1918" i="4"/>
  <c r="J1918" i="4"/>
  <c r="K1918" i="4"/>
  <c r="L1918" i="4"/>
  <c r="M1918" i="4"/>
  <c r="N1918" i="4"/>
  <c r="O1918" i="4"/>
  <c r="P1918" i="4"/>
  <c r="Q1918" i="4"/>
  <c r="R1918" i="4"/>
  <c r="S1918" i="4"/>
  <c r="T1918" i="4"/>
  <c r="B1917" i="4"/>
  <c r="D1917" i="4" s="1"/>
  <c r="C1917" i="4"/>
  <c r="J1917" i="4"/>
  <c r="K1917" i="4"/>
  <c r="L1917" i="4"/>
  <c r="M1917" i="4"/>
  <c r="N1917" i="4"/>
  <c r="O1917" i="4"/>
  <c r="P1917" i="4"/>
  <c r="Q1917" i="4"/>
  <c r="R1917" i="4"/>
  <c r="S1917" i="4"/>
  <c r="T1917" i="4"/>
  <c r="B1916" i="4"/>
  <c r="D1916" i="4" s="1"/>
  <c r="C1916" i="4"/>
  <c r="J1916" i="4"/>
  <c r="K1916" i="4"/>
  <c r="L1916" i="4"/>
  <c r="M1916" i="4"/>
  <c r="N1916" i="4"/>
  <c r="O1916" i="4"/>
  <c r="P1916" i="4"/>
  <c r="Q1916" i="4"/>
  <c r="R1916" i="4"/>
  <c r="S1916" i="4"/>
  <c r="T1916" i="4"/>
  <c r="B1915" i="4"/>
  <c r="D1915" i="4" s="1"/>
  <c r="C1915" i="4"/>
  <c r="J1915" i="4"/>
  <c r="K1915" i="4"/>
  <c r="L1915" i="4"/>
  <c r="M1915" i="4"/>
  <c r="N1915" i="4"/>
  <c r="O1915" i="4"/>
  <c r="P1915" i="4"/>
  <c r="Q1915" i="4"/>
  <c r="R1915" i="4"/>
  <c r="S1915" i="4"/>
  <c r="T1915" i="4"/>
  <c r="B1914" i="4"/>
  <c r="D1914" i="4" s="1"/>
  <c r="C1914" i="4"/>
  <c r="J1914" i="4"/>
  <c r="K1914" i="4"/>
  <c r="L1914" i="4"/>
  <c r="M1914" i="4"/>
  <c r="N1914" i="4"/>
  <c r="O1914" i="4"/>
  <c r="P1914" i="4"/>
  <c r="Q1914" i="4"/>
  <c r="R1914" i="4"/>
  <c r="S1914" i="4"/>
  <c r="T1914" i="4"/>
  <c r="B1913" i="4"/>
  <c r="D1913" i="4" s="1"/>
  <c r="C1913" i="4"/>
  <c r="J1913" i="4"/>
  <c r="K1913" i="4"/>
  <c r="L1913" i="4"/>
  <c r="M1913" i="4"/>
  <c r="N1913" i="4"/>
  <c r="O1913" i="4"/>
  <c r="P1913" i="4"/>
  <c r="Q1913" i="4"/>
  <c r="R1913" i="4"/>
  <c r="S1913" i="4"/>
  <c r="T1913" i="4"/>
  <c r="B1912" i="4"/>
  <c r="D1912" i="4" s="1"/>
  <c r="C1912" i="4"/>
  <c r="J1912" i="4"/>
  <c r="K1912" i="4"/>
  <c r="L1912" i="4"/>
  <c r="M1912" i="4"/>
  <c r="N1912" i="4"/>
  <c r="O1912" i="4"/>
  <c r="P1912" i="4"/>
  <c r="Q1912" i="4"/>
  <c r="R1912" i="4"/>
  <c r="S1912" i="4"/>
  <c r="T1912" i="4"/>
  <c r="B1911" i="4"/>
  <c r="D1911" i="4" s="1"/>
  <c r="C1911" i="4"/>
  <c r="J1911" i="4"/>
  <c r="K1911" i="4"/>
  <c r="L1911" i="4"/>
  <c r="M1911" i="4"/>
  <c r="N1911" i="4"/>
  <c r="O1911" i="4"/>
  <c r="P1911" i="4"/>
  <c r="Q1911" i="4"/>
  <c r="R1911" i="4"/>
  <c r="S1911" i="4"/>
  <c r="T1911" i="4"/>
  <c r="B1910" i="4"/>
  <c r="D1910" i="4" s="1"/>
  <c r="C1910" i="4"/>
  <c r="J1910" i="4"/>
  <c r="K1910" i="4"/>
  <c r="L1910" i="4"/>
  <c r="M1910" i="4"/>
  <c r="N1910" i="4"/>
  <c r="O1910" i="4"/>
  <c r="P1910" i="4"/>
  <c r="Q1910" i="4"/>
  <c r="R1910" i="4"/>
  <c r="S1910" i="4"/>
  <c r="T1910" i="4"/>
  <c r="B1909" i="4"/>
  <c r="D1909" i="4" s="1"/>
  <c r="C1909" i="4"/>
  <c r="J1909" i="4"/>
  <c r="K1909" i="4"/>
  <c r="L1909" i="4"/>
  <c r="M1909" i="4"/>
  <c r="N1909" i="4"/>
  <c r="O1909" i="4"/>
  <c r="P1909" i="4"/>
  <c r="Q1909" i="4"/>
  <c r="R1909" i="4"/>
  <c r="S1909" i="4"/>
  <c r="T1909" i="4"/>
  <c r="B1908" i="4"/>
  <c r="D1908" i="4" s="1"/>
  <c r="C1908" i="4"/>
  <c r="J1908" i="4"/>
  <c r="K1908" i="4"/>
  <c r="L1908" i="4"/>
  <c r="M1908" i="4"/>
  <c r="N1908" i="4"/>
  <c r="O1908" i="4"/>
  <c r="P1908" i="4"/>
  <c r="Q1908" i="4"/>
  <c r="R1908" i="4"/>
  <c r="S1908" i="4"/>
  <c r="T1908" i="4"/>
  <c r="B1907" i="4"/>
  <c r="D1907" i="4" s="1"/>
  <c r="C1907" i="4"/>
  <c r="J1907" i="4"/>
  <c r="K1907" i="4"/>
  <c r="L1907" i="4"/>
  <c r="M1907" i="4"/>
  <c r="N1907" i="4"/>
  <c r="O1907" i="4"/>
  <c r="P1907" i="4"/>
  <c r="Q1907" i="4"/>
  <c r="R1907" i="4"/>
  <c r="S1907" i="4"/>
  <c r="T1907" i="4"/>
  <c r="B1906" i="4"/>
  <c r="D1906" i="4" s="1"/>
  <c r="C1906" i="4"/>
  <c r="J1906" i="4"/>
  <c r="K1906" i="4"/>
  <c r="L1906" i="4"/>
  <c r="M1906" i="4"/>
  <c r="N1906" i="4"/>
  <c r="O1906" i="4"/>
  <c r="P1906" i="4"/>
  <c r="Q1906" i="4"/>
  <c r="R1906" i="4"/>
  <c r="S1906" i="4"/>
  <c r="T1906" i="4"/>
  <c r="B1905" i="4"/>
  <c r="D1905" i="4" s="1"/>
  <c r="C1905" i="4"/>
  <c r="J1905" i="4"/>
  <c r="K1905" i="4"/>
  <c r="L1905" i="4"/>
  <c r="M1905" i="4"/>
  <c r="N1905" i="4"/>
  <c r="O1905" i="4"/>
  <c r="P1905" i="4"/>
  <c r="Q1905" i="4"/>
  <c r="R1905" i="4"/>
  <c r="S1905" i="4"/>
  <c r="T1905" i="4"/>
  <c r="B1904" i="4"/>
  <c r="D1904" i="4" s="1"/>
  <c r="C1904" i="4"/>
  <c r="J1904" i="4"/>
  <c r="K1904" i="4"/>
  <c r="L1904" i="4"/>
  <c r="M1904" i="4"/>
  <c r="N1904" i="4"/>
  <c r="O1904" i="4"/>
  <c r="P1904" i="4"/>
  <c r="Q1904" i="4"/>
  <c r="R1904" i="4"/>
  <c r="S1904" i="4"/>
  <c r="T1904" i="4"/>
  <c r="B1903" i="4"/>
  <c r="D1903" i="4" s="1"/>
  <c r="C1903" i="4"/>
  <c r="J1903" i="4"/>
  <c r="K1903" i="4"/>
  <c r="L1903" i="4"/>
  <c r="M1903" i="4"/>
  <c r="N1903" i="4"/>
  <c r="O1903" i="4"/>
  <c r="P1903" i="4"/>
  <c r="Q1903" i="4"/>
  <c r="R1903" i="4"/>
  <c r="S1903" i="4"/>
  <c r="T1903" i="4"/>
  <c r="B1902" i="4"/>
  <c r="D1902" i="4" s="1"/>
  <c r="C1902" i="4"/>
  <c r="J1902" i="4"/>
  <c r="K1902" i="4"/>
  <c r="L1902" i="4"/>
  <c r="M1902" i="4"/>
  <c r="N1902" i="4"/>
  <c r="O1902" i="4"/>
  <c r="P1902" i="4"/>
  <c r="Q1902" i="4"/>
  <c r="R1902" i="4"/>
  <c r="S1902" i="4"/>
  <c r="T1902" i="4"/>
  <c r="B1901" i="4"/>
  <c r="D1901" i="4" s="1"/>
  <c r="C1901" i="4"/>
  <c r="J1901" i="4"/>
  <c r="K1901" i="4"/>
  <c r="L1901" i="4"/>
  <c r="M1901" i="4"/>
  <c r="N1901" i="4"/>
  <c r="O1901" i="4"/>
  <c r="P1901" i="4"/>
  <c r="Q1901" i="4"/>
  <c r="R1901" i="4"/>
  <c r="S1901" i="4"/>
  <c r="T1901" i="4"/>
  <c r="B1900" i="4"/>
  <c r="D1900" i="4" s="1"/>
  <c r="C1900" i="4"/>
  <c r="J1900" i="4"/>
  <c r="K1900" i="4"/>
  <c r="L1900" i="4"/>
  <c r="M1900" i="4"/>
  <c r="N1900" i="4"/>
  <c r="O1900" i="4"/>
  <c r="P1900" i="4"/>
  <c r="Q1900" i="4"/>
  <c r="R1900" i="4"/>
  <c r="S1900" i="4"/>
  <c r="T1900" i="4"/>
  <c r="B1899" i="4"/>
  <c r="D1899" i="4" s="1"/>
  <c r="C1899" i="4"/>
  <c r="J1899" i="4"/>
  <c r="K1899" i="4"/>
  <c r="L1899" i="4"/>
  <c r="M1899" i="4"/>
  <c r="N1899" i="4"/>
  <c r="O1899" i="4"/>
  <c r="P1899" i="4"/>
  <c r="Q1899" i="4"/>
  <c r="R1899" i="4"/>
  <c r="S1899" i="4"/>
  <c r="T1899" i="4"/>
  <c r="B1898" i="4"/>
  <c r="D1898" i="4" s="1"/>
  <c r="C1898" i="4"/>
  <c r="J1898" i="4"/>
  <c r="K1898" i="4"/>
  <c r="L1898" i="4"/>
  <c r="M1898" i="4"/>
  <c r="N1898" i="4"/>
  <c r="O1898" i="4"/>
  <c r="P1898" i="4"/>
  <c r="Q1898" i="4"/>
  <c r="R1898" i="4"/>
  <c r="S1898" i="4"/>
  <c r="T1898" i="4"/>
  <c r="B1897" i="4"/>
  <c r="D1897" i="4" s="1"/>
  <c r="C1897" i="4"/>
  <c r="J1897" i="4"/>
  <c r="K1897" i="4"/>
  <c r="L1897" i="4"/>
  <c r="M1897" i="4"/>
  <c r="N1897" i="4"/>
  <c r="O1897" i="4"/>
  <c r="P1897" i="4"/>
  <c r="Q1897" i="4"/>
  <c r="R1897" i="4"/>
  <c r="S1897" i="4"/>
  <c r="T1897" i="4"/>
  <c r="B1896" i="4"/>
  <c r="D1896" i="4" s="1"/>
  <c r="C1896" i="4"/>
  <c r="J1896" i="4"/>
  <c r="K1896" i="4"/>
  <c r="L1896" i="4"/>
  <c r="M1896" i="4"/>
  <c r="N1896" i="4"/>
  <c r="O1896" i="4"/>
  <c r="P1896" i="4"/>
  <c r="Q1896" i="4"/>
  <c r="R1896" i="4"/>
  <c r="S1896" i="4"/>
  <c r="T1896" i="4"/>
  <c r="B1895" i="4"/>
  <c r="D1895" i="4" s="1"/>
  <c r="C1895" i="4"/>
  <c r="J1895" i="4"/>
  <c r="K1895" i="4"/>
  <c r="L1895" i="4"/>
  <c r="M1895" i="4"/>
  <c r="N1895" i="4"/>
  <c r="O1895" i="4"/>
  <c r="P1895" i="4"/>
  <c r="Q1895" i="4"/>
  <c r="R1895" i="4"/>
  <c r="S1895" i="4"/>
  <c r="T1895" i="4"/>
  <c r="B1894" i="4"/>
  <c r="D1894" i="4" s="1"/>
  <c r="C1894" i="4"/>
  <c r="J1894" i="4"/>
  <c r="K1894" i="4"/>
  <c r="L1894" i="4"/>
  <c r="M1894" i="4"/>
  <c r="N1894" i="4"/>
  <c r="O1894" i="4"/>
  <c r="P1894" i="4"/>
  <c r="Q1894" i="4"/>
  <c r="R1894" i="4"/>
  <c r="S1894" i="4"/>
  <c r="T1894" i="4"/>
  <c r="B1893" i="4"/>
  <c r="D1893" i="4" s="1"/>
  <c r="C1893" i="4"/>
  <c r="J1893" i="4"/>
  <c r="K1893" i="4"/>
  <c r="L1893" i="4"/>
  <c r="M1893" i="4"/>
  <c r="N1893" i="4"/>
  <c r="O1893" i="4"/>
  <c r="P1893" i="4"/>
  <c r="Q1893" i="4"/>
  <c r="R1893" i="4"/>
  <c r="S1893" i="4"/>
  <c r="T1893" i="4"/>
  <c r="B1892" i="4"/>
  <c r="D1892" i="4" s="1"/>
  <c r="C1892" i="4"/>
  <c r="J1892" i="4"/>
  <c r="K1892" i="4"/>
  <c r="L1892" i="4"/>
  <c r="M1892" i="4"/>
  <c r="N1892" i="4"/>
  <c r="O1892" i="4"/>
  <c r="P1892" i="4"/>
  <c r="Q1892" i="4"/>
  <c r="R1892" i="4"/>
  <c r="S1892" i="4"/>
  <c r="T1892" i="4"/>
  <c r="B1891" i="4"/>
  <c r="D1891" i="4" s="1"/>
  <c r="C1891" i="4"/>
  <c r="J1891" i="4"/>
  <c r="K1891" i="4"/>
  <c r="L1891" i="4"/>
  <c r="M1891" i="4"/>
  <c r="N1891" i="4"/>
  <c r="O1891" i="4"/>
  <c r="P1891" i="4"/>
  <c r="Q1891" i="4"/>
  <c r="R1891" i="4"/>
  <c r="S1891" i="4"/>
  <c r="T1891" i="4"/>
  <c r="B1890" i="4"/>
  <c r="D1890" i="4" s="1"/>
  <c r="C1890" i="4"/>
  <c r="J1890" i="4"/>
  <c r="K1890" i="4"/>
  <c r="L1890" i="4"/>
  <c r="M1890" i="4"/>
  <c r="N1890" i="4"/>
  <c r="O1890" i="4"/>
  <c r="P1890" i="4"/>
  <c r="Q1890" i="4"/>
  <c r="R1890" i="4"/>
  <c r="S1890" i="4"/>
  <c r="T1890" i="4"/>
  <c r="B1889" i="4"/>
  <c r="D1889" i="4" s="1"/>
  <c r="C1889" i="4"/>
  <c r="J1889" i="4"/>
  <c r="K1889" i="4"/>
  <c r="L1889" i="4"/>
  <c r="M1889" i="4"/>
  <c r="N1889" i="4"/>
  <c r="O1889" i="4"/>
  <c r="P1889" i="4"/>
  <c r="Q1889" i="4"/>
  <c r="R1889" i="4"/>
  <c r="S1889" i="4"/>
  <c r="T1889" i="4"/>
  <c r="B1888" i="4"/>
  <c r="D1888" i="4" s="1"/>
  <c r="C1888" i="4"/>
  <c r="J1888" i="4"/>
  <c r="K1888" i="4"/>
  <c r="L1888" i="4"/>
  <c r="M1888" i="4"/>
  <c r="N1888" i="4"/>
  <c r="O1888" i="4"/>
  <c r="P1888" i="4"/>
  <c r="Q1888" i="4"/>
  <c r="R1888" i="4"/>
  <c r="S1888" i="4"/>
  <c r="T1888" i="4"/>
  <c r="B1887" i="4"/>
  <c r="D1887" i="4" s="1"/>
  <c r="C1887" i="4"/>
  <c r="J1887" i="4"/>
  <c r="K1887" i="4"/>
  <c r="L1887" i="4"/>
  <c r="M1887" i="4"/>
  <c r="N1887" i="4"/>
  <c r="O1887" i="4"/>
  <c r="P1887" i="4"/>
  <c r="Q1887" i="4"/>
  <c r="R1887" i="4"/>
  <c r="S1887" i="4"/>
  <c r="T1887" i="4"/>
  <c r="B1886" i="4"/>
  <c r="D1886" i="4" s="1"/>
  <c r="C1886" i="4"/>
  <c r="J1886" i="4"/>
  <c r="K1886" i="4"/>
  <c r="L1886" i="4"/>
  <c r="M1886" i="4"/>
  <c r="N1886" i="4"/>
  <c r="O1886" i="4"/>
  <c r="P1886" i="4"/>
  <c r="Q1886" i="4"/>
  <c r="R1886" i="4"/>
  <c r="S1886" i="4"/>
  <c r="T1886" i="4"/>
  <c r="B1885" i="4"/>
  <c r="D1885" i="4" s="1"/>
  <c r="C1885" i="4"/>
  <c r="J1885" i="4"/>
  <c r="K1885" i="4"/>
  <c r="L1885" i="4"/>
  <c r="M1885" i="4"/>
  <c r="N1885" i="4"/>
  <c r="O1885" i="4"/>
  <c r="P1885" i="4"/>
  <c r="Q1885" i="4"/>
  <c r="R1885" i="4"/>
  <c r="S1885" i="4"/>
  <c r="T1885" i="4"/>
  <c r="B1884" i="4"/>
  <c r="D1884" i="4" s="1"/>
  <c r="C1884" i="4"/>
  <c r="J1884" i="4"/>
  <c r="K1884" i="4"/>
  <c r="L1884" i="4"/>
  <c r="M1884" i="4"/>
  <c r="N1884" i="4"/>
  <c r="O1884" i="4"/>
  <c r="P1884" i="4"/>
  <c r="Q1884" i="4"/>
  <c r="R1884" i="4"/>
  <c r="S1884" i="4"/>
  <c r="T1884" i="4"/>
  <c r="B1883" i="4"/>
  <c r="D1883" i="4" s="1"/>
  <c r="C1883" i="4"/>
  <c r="J1883" i="4"/>
  <c r="K1883" i="4"/>
  <c r="L1883" i="4"/>
  <c r="M1883" i="4"/>
  <c r="N1883" i="4"/>
  <c r="O1883" i="4"/>
  <c r="P1883" i="4"/>
  <c r="Q1883" i="4"/>
  <c r="R1883" i="4"/>
  <c r="S1883" i="4"/>
  <c r="T1883" i="4"/>
  <c r="B1882" i="4"/>
  <c r="D1882" i="4" s="1"/>
  <c r="C1882" i="4"/>
  <c r="J1882" i="4"/>
  <c r="K1882" i="4"/>
  <c r="L1882" i="4"/>
  <c r="M1882" i="4"/>
  <c r="N1882" i="4"/>
  <c r="O1882" i="4"/>
  <c r="P1882" i="4"/>
  <c r="Q1882" i="4"/>
  <c r="R1882" i="4"/>
  <c r="S1882" i="4"/>
  <c r="T1882" i="4"/>
  <c r="B1881" i="4"/>
  <c r="D1881" i="4" s="1"/>
  <c r="C1881" i="4"/>
  <c r="J1881" i="4"/>
  <c r="K1881" i="4"/>
  <c r="L1881" i="4"/>
  <c r="M1881" i="4"/>
  <c r="N1881" i="4"/>
  <c r="O1881" i="4"/>
  <c r="P1881" i="4"/>
  <c r="Q1881" i="4"/>
  <c r="R1881" i="4"/>
  <c r="S1881" i="4"/>
  <c r="T1881" i="4"/>
  <c r="B1880" i="4"/>
  <c r="D1880" i="4" s="1"/>
  <c r="C1880" i="4"/>
  <c r="J1880" i="4"/>
  <c r="K1880" i="4"/>
  <c r="L1880" i="4"/>
  <c r="M1880" i="4"/>
  <c r="N1880" i="4"/>
  <c r="O1880" i="4"/>
  <c r="P1880" i="4"/>
  <c r="Q1880" i="4"/>
  <c r="R1880" i="4"/>
  <c r="S1880" i="4"/>
  <c r="T1880" i="4"/>
  <c r="B1879" i="4"/>
  <c r="D1879" i="4" s="1"/>
  <c r="C1879" i="4"/>
  <c r="J1879" i="4"/>
  <c r="K1879" i="4"/>
  <c r="L1879" i="4"/>
  <c r="M1879" i="4"/>
  <c r="N1879" i="4"/>
  <c r="O1879" i="4"/>
  <c r="P1879" i="4"/>
  <c r="Q1879" i="4"/>
  <c r="R1879" i="4"/>
  <c r="S1879" i="4"/>
  <c r="T1879" i="4"/>
  <c r="B1878" i="4"/>
  <c r="D1878" i="4" s="1"/>
  <c r="C1878" i="4"/>
  <c r="J1878" i="4"/>
  <c r="K1878" i="4"/>
  <c r="L1878" i="4"/>
  <c r="M1878" i="4"/>
  <c r="N1878" i="4"/>
  <c r="O1878" i="4"/>
  <c r="P1878" i="4"/>
  <c r="Q1878" i="4"/>
  <c r="R1878" i="4"/>
  <c r="S1878" i="4"/>
  <c r="T1878" i="4"/>
  <c r="B1877" i="4"/>
  <c r="D1877" i="4" s="1"/>
  <c r="C1877" i="4"/>
  <c r="J1877" i="4"/>
  <c r="K1877" i="4"/>
  <c r="L1877" i="4"/>
  <c r="M1877" i="4"/>
  <c r="N1877" i="4"/>
  <c r="O1877" i="4"/>
  <c r="P1877" i="4"/>
  <c r="Q1877" i="4"/>
  <c r="R1877" i="4"/>
  <c r="S1877" i="4"/>
  <c r="T1877" i="4"/>
  <c r="B1876" i="4"/>
  <c r="D1876" i="4" s="1"/>
  <c r="C1876" i="4"/>
  <c r="J1876" i="4"/>
  <c r="K1876" i="4"/>
  <c r="L1876" i="4"/>
  <c r="M1876" i="4"/>
  <c r="N1876" i="4"/>
  <c r="O1876" i="4"/>
  <c r="P1876" i="4"/>
  <c r="Q1876" i="4"/>
  <c r="R1876" i="4"/>
  <c r="S1876" i="4"/>
  <c r="T1876" i="4"/>
  <c r="B1875" i="4"/>
  <c r="D1875" i="4" s="1"/>
  <c r="C1875" i="4"/>
  <c r="J1875" i="4"/>
  <c r="K1875" i="4"/>
  <c r="L1875" i="4"/>
  <c r="M1875" i="4"/>
  <c r="N1875" i="4"/>
  <c r="O1875" i="4"/>
  <c r="P1875" i="4"/>
  <c r="Q1875" i="4"/>
  <c r="R1875" i="4"/>
  <c r="S1875" i="4"/>
  <c r="T1875" i="4"/>
  <c r="B1874" i="4"/>
  <c r="D1874" i="4" s="1"/>
  <c r="C1874" i="4"/>
  <c r="J1874" i="4"/>
  <c r="K1874" i="4"/>
  <c r="L1874" i="4"/>
  <c r="M1874" i="4"/>
  <c r="N1874" i="4"/>
  <c r="O1874" i="4"/>
  <c r="P1874" i="4"/>
  <c r="Q1874" i="4"/>
  <c r="R1874" i="4"/>
  <c r="S1874" i="4"/>
  <c r="T1874" i="4"/>
  <c r="B1873" i="4"/>
  <c r="D1873" i="4" s="1"/>
  <c r="C1873" i="4"/>
  <c r="J1873" i="4"/>
  <c r="K1873" i="4"/>
  <c r="L1873" i="4"/>
  <c r="M1873" i="4"/>
  <c r="N1873" i="4"/>
  <c r="O1873" i="4"/>
  <c r="P1873" i="4"/>
  <c r="Q1873" i="4"/>
  <c r="R1873" i="4"/>
  <c r="S1873" i="4"/>
  <c r="T1873" i="4"/>
  <c r="B1872" i="4"/>
  <c r="D1872" i="4" s="1"/>
  <c r="C1872" i="4"/>
  <c r="J1872" i="4"/>
  <c r="K1872" i="4"/>
  <c r="L1872" i="4"/>
  <c r="M1872" i="4"/>
  <c r="N1872" i="4"/>
  <c r="O1872" i="4"/>
  <c r="P1872" i="4"/>
  <c r="Q1872" i="4"/>
  <c r="R1872" i="4"/>
  <c r="S1872" i="4"/>
  <c r="T1872" i="4"/>
  <c r="B1871" i="4"/>
  <c r="D1871" i="4" s="1"/>
  <c r="C1871" i="4"/>
  <c r="J1871" i="4"/>
  <c r="K1871" i="4"/>
  <c r="L1871" i="4"/>
  <c r="M1871" i="4"/>
  <c r="N1871" i="4"/>
  <c r="O1871" i="4"/>
  <c r="P1871" i="4"/>
  <c r="Q1871" i="4"/>
  <c r="R1871" i="4"/>
  <c r="S1871" i="4"/>
  <c r="T1871" i="4"/>
  <c r="B1870" i="4"/>
  <c r="D1870" i="4" s="1"/>
  <c r="C1870" i="4"/>
  <c r="J1870" i="4"/>
  <c r="K1870" i="4"/>
  <c r="L1870" i="4"/>
  <c r="M1870" i="4"/>
  <c r="N1870" i="4"/>
  <c r="O1870" i="4"/>
  <c r="P1870" i="4"/>
  <c r="Q1870" i="4"/>
  <c r="R1870" i="4"/>
  <c r="S1870" i="4"/>
  <c r="T1870" i="4"/>
  <c r="B1869" i="4"/>
  <c r="D1869" i="4" s="1"/>
  <c r="C1869" i="4"/>
  <c r="J1869" i="4"/>
  <c r="K1869" i="4"/>
  <c r="L1869" i="4"/>
  <c r="M1869" i="4"/>
  <c r="N1869" i="4"/>
  <c r="O1869" i="4"/>
  <c r="P1869" i="4"/>
  <c r="Q1869" i="4"/>
  <c r="R1869" i="4"/>
  <c r="S1869" i="4"/>
  <c r="T1869" i="4"/>
  <c r="B1868" i="4"/>
  <c r="D1868" i="4" s="1"/>
  <c r="C1868" i="4"/>
  <c r="J1868" i="4"/>
  <c r="K1868" i="4"/>
  <c r="L1868" i="4"/>
  <c r="M1868" i="4"/>
  <c r="N1868" i="4"/>
  <c r="O1868" i="4"/>
  <c r="P1868" i="4"/>
  <c r="Q1868" i="4"/>
  <c r="R1868" i="4"/>
  <c r="S1868" i="4"/>
  <c r="T1868" i="4"/>
  <c r="B1867" i="4"/>
  <c r="D1867" i="4" s="1"/>
  <c r="C1867" i="4"/>
  <c r="J1867" i="4"/>
  <c r="K1867" i="4"/>
  <c r="L1867" i="4"/>
  <c r="M1867" i="4"/>
  <c r="N1867" i="4"/>
  <c r="O1867" i="4"/>
  <c r="P1867" i="4"/>
  <c r="Q1867" i="4"/>
  <c r="R1867" i="4"/>
  <c r="S1867" i="4"/>
  <c r="T1867" i="4"/>
  <c r="B1866" i="4"/>
  <c r="D1866" i="4" s="1"/>
  <c r="C1866" i="4"/>
  <c r="J1866" i="4"/>
  <c r="K1866" i="4"/>
  <c r="L1866" i="4"/>
  <c r="M1866" i="4"/>
  <c r="N1866" i="4"/>
  <c r="O1866" i="4"/>
  <c r="P1866" i="4"/>
  <c r="Q1866" i="4"/>
  <c r="R1866" i="4"/>
  <c r="S1866" i="4"/>
  <c r="T1866" i="4"/>
  <c r="B1865" i="4"/>
  <c r="D1865" i="4" s="1"/>
  <c r="C1865" i="4"/>
  <c r="J1865" i="4"/>
  <c r="K1865" i="4"/>
  <c r="L1865" i="4"/>
  <c r="M1865" i="4"/>
  <c r="N1865" i="4"/>
  <c r="O1865" i="4"/>
  <c r="P1865" i="4"/>
  <c r="Q1865" i="4"/>
  <c r="R1865" i="4"/>
  <c r="S1865" i="4"/>
  <c r="T1865" i="4"/>
  <c r="B1864" i="4"/>
  <c r="D1864" i="4" s="1"/>
  <c r="C1864" i="4"/>
  <c r="J1864" i="4"/>
  <c r="K1864" i="4"/>
  <c r="L1864" i="4"/>
  <c r="M1864" i="4"/>
  <c r="N1864" i="4"/>
  <c r="O1864" i="4"/>
  <c r="P1864" i="4"/>
  <c r="Q1864" i="4"/>
  <c r="R1864" i="4"/>
  <c r="S1864" i="4"/>
  <c r="T1864" i="4"/>
  <c r="B1863" i="4"/>
  <c r="D1863" i="4" s="1"/>
  <c r="C1863" i="4"/>
  <c r="J1863" i="4"/>
  <c r="K1863" i="4"/>
  <c r="L1863" i="4"/>
  <c r="M1863" i="4"/>
  <c r="N1863" i="4"/>
  <c r="O1863" i="4"/>
  <c r="P1863" i="4"/>
  <c r="Q1863" i="4"/>
  <c r="R1863" i="4"/>
  <c r="S1863" i="4"/>
  <c r="T1863" i="4"/>
  <c r="B1862" i="4"/>
  <c r="D1862" i="4" s="1"/>
  <c r="C1862" i="4"/>
  <c r="J1862" i="4"/>
  <c r="K1862" i="4"/>
  <c r="L1862" i="4"/>
  <c r="M1862" i="4"/>
  <c r="N1862" i="4"/>
  <c r="O1862" i="4"/>
  <c r="P1862" i="4"/>
  <c r="Q1862" i="4"/>
  <c r="R1862" i="4"/>
  <c r="S1862" i="4"/>
  <c r="T1862" i="4"/>
  <c r="B1861" i="4"/>
  <c r="D1861" i="4" s="1"/>
  <c r="C1861" i="4"/>
  <c r="J1861" i="4"/>
  <c r="K1861" i="4"/>
  <c r="L1861" i="4"/>
  <c r="M1861" i="4"/>
  <c r="N1861" i="4"/>
  <c r="O1861" i="4"/>
  <c r="P1861" i="4"/>
  <c r="Q1861" i="4"/>
  <c r="R1861" i="4"/>
  <c r="S1861" i="4"/>
  <c r="T1861" i="4"/>
  <c r="L1492" i="3"/>
  <c r="M1492" i="3"/>
  <c r="H165" i="1"/>
  <c r="G165" i="1"/>
  <c r="F165" i="1"/>
  <c r="E165" i="1"/>
  <c r="I165" i="1" s="1"/>
  <c r="L165" i="1" s="1"/>
  <c r="G2" i="1"/>
  <c r="G3" i="1"/>
  <c r="G4" i="1"/>
  <c r="G5" i="1"/>
  <c r="G167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2" i="1"/>
  <c r="G43" i="1"/>
  <c r="G44" i="1"/>
  <c r="G45" i="1"/>
  <c r="G46" i="1"/>
  <c r="G47" i="1"/>
  <c r="G49" i="1"/>
  <c r="G50" i="1"/>
  <c r="G51" i="1"/>
  <c r="G52" i="1"/>
  <c r="G168" i="1"/>
  <c r="G54" i="1"/>
  <c r="G55" i="1"/>
  <c r="G169" i="1"/>
  <c r="G56" i="1"/>
  <c r="G166" i="1"/>
  <c r="G170" i="1"/>
  <c r="G57" i="1"/>
  <c r="G58" i="1"/>
  <c r="G59" i="1"/>
  <c r="G60" i="1"/>
  <c r="G61" i="1"/>
  <c r="G62" i="1"/>
  <c r="G64" i="1"/>
  <c r="G171" i="1"/>
  <c r="G65" i="1"/>
  <c r="G172" i="1"/>
  <c r="G173" i="1"/>
  <c r="G174" i="1"/>
  <c r="G175" i="1"/>
  <c r="G66" i="1"/>
  <c r="G176" i="1"/>
  <c r="G67" i="1"/>
  <c r="G68" i="1"/>
  <c r="G69" i="1"/>
  <c r="G177" i="1"/>
  <c r="G70" i="1"/>
  <c r="G71" i="1"/>
  <c r="G72" i="1"/>
  <c r="G178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90" i="1"/>
  <c r="G91" i="1"/>
  <c r="G92" i="1"/>
  <c r="G179" i="1"/>
  <c r="G93" i="1"/>
  <c r="G94" i="1"/>
  <c r="G95" i="1"/>
  <c r="G96" i="1"/>
  <c r="G97" i="1"/>
  <c r="G98" i="1"/>
  <c r="G99" i="1"/>
  <c r="G100" i="1"/>
  <c r="G101" i="1"/>
  <c r="G102" i="1"/>
  <c r="G103" i="1"/>
  <c r="G105" i="1"/>
  <c r="G106" i="1"/>
  <c r="G164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L1491" i="3"/>
  <c r="M1491" i="3"/>
  <c r="L1490" i="3"/>
  <c r="M1490" i="3"/>
  <c r="L1489" i="3"/>
  <c r="M1489" i="3"/>
  <c r="L1488" i="3"/>
  <c r="M1488" i="3"/>
  <c r="L1487" i="3"/>
  <c r="M1487" i="3"/>
  <c r="L1486" i="3"/>
  <c r="M1486" i="3"/>
  <c r="L1485" i="3"/>
  <c r="M1485" i="3"/>
  <c r="L1484" i="3"/>
  <c r="M1484" i="3"/>
  <c r="L1483" i="3"/>
  <c r="M1483" i="3"/>
  <c r="L1482" i="3"/>
  <c r="M1482" i="3"/>
  <c r="L1481" i="3"/>
  <c r="M1481" i="3"/>
  <c r="L1480" i="3"/>
  <c r="M1480" i="3"/>
  <c r="L1479" i="3"/>
  <c r="M1479" i="3"/>
  <c r="L1478" i="3"/>
  <c r="M1478" i="3"/>
  <c r="L1477" i="3"/>
  <c r="M1477" i="3"/>
  <c r="L1476" i="3"/>
  <c r="M1476" i="3"/>
  <c r="L1475" i="3"/>
  <c r="M1475" i="3"/>
  <c r="L1474" i="3"/>
  <c r="M1474" i="3"/>
  <c r="L1472" i="3"/>
  <c r="M1472" i="3"/>
  <c r="L1471" i="3"/>
  <c r="M1471" i="3"/>
  <c r="L1470" i="3"/>
  <c r="M1470" i="3"/>
  <c r="L1469" i="3"/>
  <c r="M1469" i="3"/>
  <c r="L1468" i="3"/>
  <c r="M1468" i="3"/>
  <c r="L1467" i="3"/>
  <c r="M1467" i="3"/>
  <c r="L1466" i="3"/>
  <c r="M1466" i="3"/>
  <c r="L1465" i="3"/>
  <c r="M1465" i="3"/>
  <c r="L1464" i="3"/>
  <c r="M1464" i="3"/>
  <c r="L1463" i="3"/>
  <c r="M1463" i="3"/>
  <c r="L1462" i="3"/>
  <c r="M1462" i="3"/>
  <c r="L1461" i="3"/>
  <c r="M1461" i="3"/>
  <c r="L1460" i="3"/>
  <c r="M1460" i="3"/>
  <c r="L1459" i="3"/>
  <c r="M1459" i="3"/>
  <c r="L1458" i="3"/>
  <c r="M1458" i="3"/>
  <c r="L1457" i="3"/>
  <c r="M1457" i="3"/>
  <c r="L1456" i="3"/>
  <c r="M1456" i="3"/>
  <c r="L1455" i="3"/>
  <c r="M1455" i="3"/>
  <c r="L1454" i="3"/>
  <c r="M1454" i="3"/>
  <c r="L1453" i="3"/>
  <c r="M1453" i="3"/>
  <c r="L1452" i="3"/>
  <c r="M1452" i="3"/>
  <c r="L1451" i="3"/>
  <c r="M1451" i="3"/>
  <c r="L1450" i="3"/>
  <c r="M1450" i="3"/>
  <c r="L1449" i="3"/>
  <c r="M1449" i="3"/>
  <c r="L1448" i="3"/>
  <c r="M1448" i="3"/>
  <c r="L1447" i="3"/>
  <c r="M1447" i="3"/>
  <c r="L1445" i="3"/>
  <c r="M1445" i="3"/>
  <c r="L1444" i="3"/>
  <c r="M1444" i="3"/>
  <c r="L1443" i="3"/>
  <c r="M1443" i="3"/>
  <c r="K221" i="2"/>
  <c r="L221" i="2"/>
  <c r="M221" i="2"/>
  <c r="K220" i="2"/>
  <c r="L220" i="2"/>
  <c r="M220" i="2"/>
  <c r="L1441" i="3"/>
  <c r="M1441" i="3"/>
  <c r="L1440" i="3"/>
  <c r="M1440" i="3"/>
  <c r="L1438" i="3"/>
  <c r="M1438" i="3"/>
  <c r="L1437" i="3"/>
  <c r="M1437" i="3"/>
  <c r="L1436" i="3"/>
  <c r="M1436" i="3"/>
  <c r="L1435" i="3"/>
  <c r="M1435" i="3"/>
  <c r="L1434" i="3"/>
  <c r="M1434" i="3"/>
  <c r="L1433" i="3"/>
  <c r="M1433" i="3"/>
  <c r="L1432" i="3"/>
  <c r="M1432" i="3"/>
  <c r="K219" i="2"/>
  <c r="L219" i="2"/>
  <c r="M219" i="2"/>
  <c r="K218" i="2"/>
  <c r="L218" i="2"/>
  <c r="M218" i="2"/>
  <c r="K217" i="2"/>
  <c r="L217" i="2"/>
  <c r="M217" i="2"/>
  <c r="K216" i="2"/>
  <c r="L216" i="2"/>
  <c r="M216" i="2"/>
  <c r="B1794" i="4"/>
  <c r="D1794" i="4" s="1"/>
  <c r="C1794" i="4"/>
  <c r="J1794" i="4"/>
  <c r="K1794" i="4"/>
  <c r="L1794" i="4"/>
  <c r="M1794" i="4"/>
  <c r="N1794" i="4"/>
  <c r="O1794" i="4"/>
  <c r="P1794" i="4"/>
  <c r="Q1794" i="4"/>
  <c r="R1794" i="4"/>
  <c r="S1794" i="4"/>
  <c r="T1794" i="4"/>
  <c r="B1860" i="4"/>
  <c r="D1860" i="4" s="1"/>
  <c r="C1860" i="4"/>
  <c r="J1860" i="4"/>
  <c r="K1860" i="4"/>
  <c r="L1860" i="4"/>
  <c r="M1860" i="4"/>
  <c r="N1860" i="4"/>
  <c r="O1860" i="4"/>
  <c r="P1860" i="4"/>
  <c r="Q1860" i="4"/>
  <c r="R1860" i="4"/>
  <c r="S1860" i="4"/>
  <c r="T1860" i="4"/>
  <c r="B1859" i="4"/>
  <c r="D1859" i="4" s="1"/>
  <c r="C1859" i="4"/>
  <c r="J1859" i="4"/>
  <c r="K1859" i="4"/>
  <c r="L1859" i="4"/>
  <c r="M1859" i="4"/>
  <c r="N1859" i="4"/>
  <c r="O1859" i="4"/>
  <c r="P1859" i="4"/>
  <c r="Q1859" i="4"/>
  <c r="R1859" i="4"/>
  <c r="S1859" i="4"/>
  <c r="T1859" i="4"/>
  <c r="B1858" i="4"/>
  <c r="D1858" i="4" s="1"/>
  <c r="C1858" i="4"/>
  <c r="J1858" i="4"/>
  <c r="K1858" i="4"/>
  <c r="L1858" i="4"/>
  <c r="M1858" i="4"/>
  <c r="N1858" i="4"/>
  <c r="O1858" i="4"/>
  <c r="P1858" i="4"/>
  <c r="Q1858" i="4"/>
  <c r="R1858" i="4"/>
  <c r="S1858" i="4"/>
  <c r="T1858" i="4"/>
  <c r="B1857" i="4"/>
  <c r="D1857" i="4" s="1"/>
  <c r="C1857" i="4"/>
  <c r="J1857" i="4"/>
  <c r="K1857" i="4"/>
  <c r="L1857" i="4"/>
  <c r="M1857" i="4"/>
  <c r="N1857" i="4"/>
  <c r="O1857" i="4"/>
  <c r="P1857" i="4"/>
  <c r="Q1857" i="4"/>
  <c r="R1857" i="4"/>
  <c r="S1857" i="4"/>
  <c r="T1857" i="4"/>
  <c r="B1856" i="4"/>
  <c r="D1856" i="4" s="1"/>
  <c r="C1856" i="4"/>
  <c r="J1856" i="4"/>
  <c r="K1856" i="4"/>
  <c r="L1856" i="4"/>
  <c r="M1856" i="4"/>
  <c r="N1856" i="4"/>
  <c r="O1856" i="4"/>
  <c r="P1856" i="4"/>
  <c r="Q1856" i="4"/>
  <c r="R1856" i="4"/>
  <c r="S1856" i="4"/>
  <c r="T1856" i="4"/>
  <c r="B1855" i="4"/>
  <c r="D1855" i="4" s="1"/>
  <c r="C1855" i="4"/>
  <c r="J1855" i="4"/>
  <c r="K1855" i="4"/>
  <c r="L1855" i="4"/>
  <c r="M1855" i="4"/>
  <c r="N1855" i="4"/>
  <c r="O1855" i="4"/>
  <c r="P1855" i="4"/>
  <c r="Q1855" i="4"/>
  <c r="R1855" i="4"/>
  <c r="S1855" i="4"/>
  <c r="T1855" i="4"/>
  <c r="B1854" i="4"/>
  <c r="D1854" i="4" s="1"/>
  <c r="C1854" i="4"/>
  <c r="J1854" i="4"/>
  <c r="K1854" i="4"/>
  <c r="L1854" i="4"/>
  <c r="M1854" i="4"/>
  <c r="N1854" i="4"/>
  <c r="O1854" i="4"/>
  <c r="P1854" i="4"/>
  <c r="Q1854" i="4"/>
  <c r="R1854" i="4"/>
  <c r="S1854" i="4"/>
  <c r="T1854" i="4"/>
  <c r="B1853" i="4"/>
  <c r="D1853" i="4" s="1"/>
  <c r="C1853" i="4"/>
  <c r="J1853" i="4"/>
  <c r="K1853" i="4"/>
  <c r="L1853" i="4"/>
  <c r="M1853" i="4"/>
  <c r="N1853" i="4"/>
  <c r="O1853" i="4"/>
  <c r="P1853" i="4"/>
  <c r="Q1853" i="4"/>
  <c r="R1853" i="4"/>
  <c r="S1853" i="4"/>
  <c r="T1853" i="4"/>
  <c r="B1852" i="4"/>
  <c r="D1852" i="4" s="1"/>
  <c r="C1852" i="4"/>
  <c r="J1852" i="4"/>
  <c r="K1852" i="4"/>
  <c r="L1852" i="4"/>
  <c r="M1852" i="4"/>
  <c r="N1852" i="4"/>
  <c r="O1852" i="4"/>
  <c r="P1852" i="4"/>
  <c r="Q1852" i="4"/>
  <c r="R1852" i="4"/>
  <c r="S1852" i="4"/>
  <c r="T1852" i="4"/>
  <c r="B1851" i="4"/>
  <c r="D1851" i="4" s="1"/>
  <c r="C1851" i="4"/>
  <c r="J1851" i="4"/>
  <c r="K1851" i="4"/>
  <c r="L1851" i="4"/>
  <c r="M1851" i="4"/>
  <c r="N1851" i="4"/>
  <c r="O1851" i="4"/>
  <c r="P1851" i="4"/>
  <c r="Q1851" i="4"/>
  <c r="R1851" i="4"/>
  <c r="S1851" i="4"/>
  <c r="T1851" i="4"/>
  <c r="B1850" i="4"/>
  <c r="D1850" i="4" s="1"/>
  <c r="C1850" i="4"/>
  <c r="J1850" i="4"/>
  <c r="K1850" i="4"/>
  <c r="L1850" i="4"/>
  <c r="M1850" i="4"/>
  <c r="N1850" i="4"/>
  <c r="O1850" i="4"/>
  <c r="P1850" i="4"/>
  <c r="Q1850" i="4"/>
  <c r="R1850" i="4"/>
  <c r="S1850" i="4"/>
  <c r="T1850" i="4"/>
  <c r="B1849" i="4"/>
  <c r="D1849" i="4" s="1"/>
  <c r="C1849" i="4"/>
  <c r="J1849" i="4"/>
  <c r="K1849" i="4"/>
  <c r="L1849" i="4"/>
  <c r="M1849" i="4"/>
  <c r="N1849" i="4"/>
  <c r="O1849" i="4"/>
  <c r="P1849" i="4"/>
  <c r="Q1849" i="4"/>
  <c r="R1849" i="4"/>
  <c r="S1849" i="4"/>
  <c r="T1849" i="4"/>
  <c r="B1848" i="4"/>
  <c r="D1848" i="4" s="1"/>
  <c r="C1848" i="4"/>
  <c r="J1848" i="4"/>
  <c r="K1848" i="4"/>
  <c r="L1848" i="4"/>
  <c r="M1848" i="4"/>
  <c r="N1848" i="4"/>
  <c r="O1848" i="4"/>
  <c r="P1848" i="4"/>
  <c r="Q1848" i="4"/>
  <c r="R1848" i="4"/>
  <c r="S1848" i="4"/>
  <c r="T1848" i="4"/>
  <c r="B1847" i="4"/>
  <c r="D1847" i="4" s="1"/>
  <c r="C1847" i="4"/>
  <c r="J1847" i="4"/>
  <c r="K1847" i="4"/>
  <c r="L1847" i="4"/>
  <c r="M1847" i="4"/>
  <c r="N1847" i="4"/>
  <c r="O1847" i="4"/>
  <c r="P1847" i="4"/>
  <c r="Q1847" i="4"/>
  <c r="R1847" i="4"/>
  <c r="S1847" i="4"/>
  <c r="T1847" i="4"/>
  <c r="B1846" i="4"/>
  <c r="D1846" i="4" s="1"/>
  <c r="C1846" i="4"/>
  <c r="J1846" i="4"/>
  <c r="K1846" i="4"/>
  <c r="L1846" i="4"/>
  <c r="M1846" i="4"/>
  <c r="N1846" i="4"/>
  <c r="O1846" i="4"/>
  <c r="P1846" i="4"/>
  <c r="Q1846" i="4"/>
  <c r="R1846" i="4"/>
  <c r="S1846" i="4"/>
  <c r="T1846" i="4"/>
  <c r="B1845" i="4"/>
  <c r="D1845" i="4" s="1"/>
  <c r="C1845" i="4"/>
  <c r="J1845" i="4"/>
  <c r="K1845" i="4"/>
  <c r="L1845" i="4"/>
  <c r="M1845" i="4"/>
  <c r="N1845" i="4"/>
  <c r="O1845" i="4"/>
  <c r="P1845" i="4"/>
  <c r="Q1845" i="4"/>
  <c r="R1845" i="4"/>
  <c r="S1845" i="4"/>
  <c r="T1845" i="4"/>
  <c r="B1844" i="4"/>
  <c r="D1844" i="4" s="1"/>
  <c r="C1844" i="4"/>
  <c r="J1844" i="4"/>
  <c r="K1844" i="4"/>
  <c r="L1844" i="4"/>
  <c r="M1844" i="4"/>
  <c r="N1844" i="4"/>
  <c r="O1844" i="4"/>
  <c r="P1844" i="4"/>
  <c r="Q1844" i="4"/>
  <c r="R1844" i="4"/>
  <c r="S1844" i="4"/>
  <c r="T1844" i="4"/>
  <c r="B1843" i="4"/>
  <c r="D1843" i="4" s="1"/>
  <c r="C1843" i="4"/>
  <c r="J1843" i="4"/>
  <c r="K1843" i="4"/>
  <c r="L1843" i="4"/>
  <c r="M1843" i="4"/>
  <c r="N1843" i="4"/>
  <c r="O1843" i="4"/>
  <c r="P1843" i="4"/>
  <c r="Q1843" i="4"/>
  <c r="R1843" i="4"/>
  <c r="S1843" i="4"/>
  <c r="T1843" i="4"/>
  <c r="B1842" i="4"/>
  <c r="D1842" i="4" s="1"/>
  <c r="C1842" i="4"/>
  <c r="J1842" i="4"/>
  <c r="K1842" i="4"/>
  <c r="L1842" i="4"/>
  <c r="M1842" i="4"/>
  <c r="N1842" i="4"/>
  <c r="O1842" i="4"/>
  <c r="P1842" i="4"/>
  <c r="Q1842" i="4"/>
  <c r="R1842" i="4"/>
  <c r="S1842" i="4"/>
  <c r="T1842" i="4"/>
  <c r="B1841" i="4"/>
  <c r="D1841" i="4" s="1"/>
  <c r="C1841" i="4"/>
  <c r="J1841" i="4"/>
  <c r="K1841" i="4"/>
  <c r="L1841" i="4"/>
  <c r="M1841" i="4"/>
  <c r="N1841" i="4"/>
  <c r="O1841" i="4"/>
  <c r="P1841" i="4"/>
  <c r="Q1841" i="4"/>
  <c r="R1841" i="4"/>
  <c r="S1841" i="4"/>
  <c r="T1841" i="4"/>
  <c r="B1840" i="4"/>
  <c r="D1840" i="4" s="1"/>
  <c r="C1840" i="4"/>
  <c r="J1840" i="4"/>
  <c r="K1840" i="4"/>
  <c r="L1840" i="4"/>
  <c r="M1840" i="4"/>
  <c r="N1840" i="4"/>
  <c r="O1840" i="4"/>
  <c r="P1840" i="4"/>
  <c r="Q1840" i="4"/>
  <c r="R1840" i="4"/>
  <c r="S1840" i="4"/>
  <c r="T1840" i="4"/>
  <c r="B1839" i="4"/>
  <c r="D1839" i="4" s="1"/>
  <c r="C1839" i="4"/>
  <c r="J1839" i="4"/>
  <c r="K1839" i="4"/>
  <c r="L1839" i="4"/>
  <c r="M1839" i="4"/>
  <c r="N1839" i="4"/>
  <c r="O1839" i="4"/>
  <c r="P1839" i="4"/>
  <c r="Q1839" i="4"/>
  <c r="R1839" i="4"/>
  <c r="S1839" i="4"/>
  <c r="T1839" i="4"/>
  <c r="B1838" i="4"/>
  <c r="D1838" i="4" s="1"/>
  <c r="C1838" i="4"/>
  <c r="J1838" i="4"/>
  <c r="K1838" i="4"/>
  <c r="L1838" i="4"/>
  <c r="M1838" i="4"/>
  <c r="N1838" i="4"/>
  <c r="O1838" i="4"/>
  <c r="P1838" i="4"/>
  <c r="Q1838" i="4"/>
  <c r="R1838" i="4"/>
  <c r="S1838" i="4"/>
  <c r="T1838" i="4"/>
  <c r="B1837" i="4"/>
  <c r="D1837" i="4" s="1"/>
  <c r="C1837" i="4"/>
  <c r="J1837" i="4"/>
  <c r="K1837" i="4"/>
  <c r="L1837" i="4"/>
  <c r="M1837" i="4"/>
  <c r="N1837" i="4"/>
  <c r="O1837" i="4"/>
  <c r="P1837" i="4"/>
  <c r="Q1837" i="4"/>
  <c r="R1837" i="4"/>
  <c r="S1837" i="4"/>
  <c r="T1837" i="4"/>
  <c r="B1836" i="4"/>
  <c r="D1836" i="4" s="1"/>
  <c r="C1836" i="4"/>
  <c r="J1836" i="4"/>
  <c r="K1836" i="4"/>
  <c r="L1836" i="4"/>
  <c r="M1836" i="4"/>
  <c r="N1836" i="4"/>
  <c r="O1836" i="4"/>
  <c r="P1836" i="4"/>
  <c r="Q1836" i="4"/>
  <c r="R1836" i="4"/>
  <c r="S1836" i="4"/>
  <c r="T1836" i="4"/>
  <c r="B1835" i="4"/>
  <c r="D1835" i="4" s="1"/>
  <c r="C1835" i="4"/>
  <c r="J1835" i="4"/>
  <c r="K1835" i="4"/>
  <c r="L1835" i="4"/>
  <c r="M1835" i="4"/>
  <c r="N1835" i="4"/>
  <c r="O1835" i="4"/>
  <c r="P1835" i="4"/>
  <c r="Q1835" i="4"/>
  <c r="R1835" i="4"/>
  <c r="S1835" i="4"/>
  <c r="T1835" i="4"/>
  <c r="B1834" i="4"/>
  <c r="D1834" i="4" s="1"/>
  <c r="C1834" i="4"/>
  <c r="J1834" i="4"/>
  <c r="K1834" i="4"/>
  <c r="L1834" i="4"/>
  <c r="M1834" i="4"/>
  <c r="N1834" i="4"/>
  <c r="O1834" i="4"/>
  <c r="P1834" i="4"/>
  <c r="Q1834" i="4"/>
  <c r="R1834" i="4"/>
  <c r="S1834" i="4"/>
  <c r="T1834" i="4"/>
  <c r="B1833" i="4"/>
  <c r="D1833" i="4" s="1"/>
  <c r="C1833" i="4"/>
  <c r="J1833" i="4"/>
  <c r="K1833" i="4"/>
  <c r="L1833" i="4"/>
  <c r="M1833" i="4"/>
  <c r="N1833" i="4"/>
  <c r="O1833" i="4"/>
  <c r="P1833" i="4"/>
  <c r="Q1833" i="4"/>
  <c r="R1833" i="4"/>
  <c r="S1833" i="4"/>
  <c r="T1833" i="4"/>
  <c r="B1832" i="4"/>
  <c r="D1832" i="4" s="1"/>
  <c r="C1832" i="4"/>
  <c r="J1832" i="4"/>
  <c r="K1832" i="4"/>
  <c r="L1832" i="4"/>
  <c r="M1832" i="4"/>
  <c r="N1832" i="4"/>
  <c r="O1832" i="4"/>
  <c r="P1832" i="4"/>
  <c r="Q1832" i="4"/>
  <c r="R1832" i="4"/>
  <c r="S1832" i="4"/>
  <c r="T1832" i="4"/>
  <c r="B1831" i="4"/>
  <c r="D1831" i="4" s="1"/>
  <c r="C1831" i="4"/>
  <c r="J1831" i="4"/>
  <c r="K1831" i="4"/>
  <c r="L1831" i="4"/>
  <c r="M1831" i="4"/>
  <c r="N1831" i="4"/>
  <c r="O1831" i="4"/>
  <c r="P1831" i="4"/>
  <c r="Q1831" i="4"/>
  <c r="R1831" i="4"/>
  <c r="S1831" i="4"/>
  <c r="T1831" i="4"/>
  <c r="B1830" i="4"/>
  <c r="D1830" i="4" s="1"/>
  <c r="C1830" i="4"/>
  <c r="J1830" i="4"/>
  <c r="K1830" i="4"/>
  <c r="L1830" i="4"/>
  <c r="M1830" i="4"/>
  <c r="N1830" i="4"/>
  <c r="O1830" i="4"/>
  <c r="P1830" i="4"/>
  <c r="Q1830" i="4"/>
  <c r="R1830" i="4"/>
  <c r="S1830" i="4"/>
  <c r="T1830" i="4"/>
  <c r="B1829" i="4"/>
  <c r="D1829" i="4" s="1"/>
  <c r="C1829" i="4"/>
  <c r="J1829" i="4"/>
  <c r="K1829" i="4"/>
  <c r="L1829" i="4"/>
  <c r="M1829" i="4"/>
  <c r="N1829" i="4"/>
  <c r="O1829" i="4"/>
  <c r="P1829" i="4"/>
  <c r="Q1829" i="4"/>
  <c r="R1829" i="4"/>
  <c r="S1829" i="4"/>
  <c r="T1829" i="4"/>
  <c r="B1828" i="4"/>
  <c r="D1828" i="4" s="1"/>
  <c r="C1828" i="4"/>
  <c r="J1828" i="4"/>
  <c r="K1828" i="4"/>
  <c r="L1828" i="4"/>
  <c r="M1828" i="4"/>
  <c r="N1828" i="4"/>
  <c r="O1828" i="4"/>
  <c r="P1828" i="4"/>
  <c r="Q1828" i="4"/>
  <c r="R1828" i="4"/>
  <c r="S1828" i="4"/>
  <c r="T1828" i="4"/>
  <c r="B1827" i="4"/>
  <c r="D1827" i="4" s="1"/>
  <c r="C1827" i="4"/>
  <c r="J1827" i="4"/>
  <c r="K1827" i="4"/>
  <c r="L1827" i="4"/>
  <c r="M1827" i="4"/>
  <c r="N1827" i="4"/>
  <c r="O1827" i="4"/>
  <c r="P1827" i="4"/>
  <c r="Q1827" i="4"/>
  <c r="R1827" i="4"/>
  <c r="S1827" i="4"/>
  <c r="T1827" i="4"/>
  <c r="B1826" i="4"/>
  <c r="D1826" i="4" s="1"/>
  <c r="C1826" i="4"/>
  <c r="J1826" i="4"/>
  <c r="K1826" i="4"/>
  <c r="L1826" i="4"/>
  <c r="M1826" i="4"/>
  <c r="N1826" i="4"/>
  <c r="O1826" i="4"/>
  <c r="P1826" i="4"/>
  <c r="Q1826" i="4"/>
  <c r="R1826" i="4"/>
  <c r="S1826" i="4"/>
  <c r="T1826" i="4"/>
  <c r="B1825" i="4"/>
  <c r="D1825" i="4" s="1"/>
  <c r="C1825" i="4"/>
  <c r="J1825" i="4"/>
  <c r="K1825" i="4"/>
  <c r="L1825" i="4"/>
  <c r="M1825" i="4"/>
  <c r="N1825" i="4"/>
  <c r="O1825" i="4"/>
  <c r="P1825" i="4"/>
  <c r="Q1825" i="4"/>
  <c r="R1825" i="4"/>
  <c r="S1825" i="4"/>
  <c r="T1825" i="4"/>
  <c r="B1824" i="4"/>
  <c r="D1824" i="4" s="1"/>
  <c r="C1824" i="4"/>
  <c r="J1824" i="4"/>
  <c r="K1824" i="4"/>
  <c r="L1824" i="4"/>
  <c r="M1824" i="4"/>
  <c r="N1824" i="4"/>
  <c r="O1824" i="4"/>
  <c r="P1824" i="4"/>
  <c r="Q1824" i="4"/>
  <c r="R1824" i="4"/>
  <c r="S1824" i="4"/>
  <c r="T1824" i="4"/>
  <c r="B1823" i="4"/>
  <c r="D1823" i="4" s="1"/>
  <c r="C1823" i="4"/>
  <c r="J1823" i="4"/>
  <c r="K1823" i="4"/>
  <c r="L1823" i="4"/>
  <c r="M1823" i="4"/>
  <c r="N1823" i="4"/>
  <c r="O1823" i="4"/>
  <c r="P1823" i="4"/>
  <c r="Q1823" i="4"/>
  <c r="R1823" i="4"/>
  <c r="S1823" i="4"/>
  <c r="T1823" i="4"/>
  <c r="B1822" i="4"/>
  <c r="D1822" i="4" s="1"/>
  <c r="C1822" i="4"/>
  <c r="J1822" i="4"/>
  <c r="K1822" i="4"/>
  <c r="L1822" i="4"/>
  <c r="M1822" i="4"/>
  <c r="N1822" i="4"/>
  <c r="O1822" i="4"/>
  <c r="P1822" i="4"/>
  <c r="Q1822" i="4"/>
  <c r="R1822" i="4"/>
  <c r="S1822" i="4"/>
  <c r="T1822" i="4"/>
  <c r="B1821" i="4"/>
  <c r="D1821" i="4" s="1"/>
  <c r="C1821" i="4"/>
  <c r="J1821" i="4"/>
  <c r="K1821" i="4"/>
  <c r="L1821" i="4"/>
  <c r="M1821" i="4"/>
  <c r="N1821" i="4"/>
  <c r="O1821" i="4"/>
  <c r="P1821" i="4"/>
  <c r="Q1821" i="4"/>
  <c r="R1821" i="4"/>
  <c r="S1821" i="4"/>
  <c r="T1821" i="4"/>
  <c r="B1820" i="4"/>
  <c r="D1820" i="4" s="1"/>
  <c r="C1820" i="4"/>
  <c r="J1820" i="4"/>
  <c r="K1820" i="4"/>
  <c r="L1820" i="4"/>
  <c r="M1820" i="4"/>
  <c r="N1820" i="4"/>
  <c r="O1820" i="4"/>
  <c r="P1820" i="4"/>
  <c r="Q1820" i="4"/>
  <c r="R1820" i="4"/>
  <c r="S1820" i="4"/>
  <c r="T1820" i="4"/>
  <c r="B1819" i="4"/>
  <c r="D1819" i="4" s="1"/>
  <c r="C1819" i="4"/>
  <c r="J1819" i="4"/>
  <c r="K1819" i="4"/>
  <c r="L1819" i="4"/>
  <c r="M1819" i="4"/>
  <c r="N1819" i="4"/>
  <c r="O1819" i="4"/>
  <c r="P1819" i="4"/>
  <c r="Q1819" i="4"/>
  <c r="R1819" i="4"/>
  <c r="S1819" i="4"/>
  <c r="T1819" i="4"/>
  <c r="B1818" i="4"/>
  <c r="D1818" i="4" s="1"/>
  <c r="C1818" i="4"/>
  <c r="J1818" i="4"/>
  <c r="K1818" i="4"/>
  <c r="L1818" i="4"/>
  <c r="M1818" i="4"/>
  <c r="N1818" i="4"/>
  <c r="O1818" i="4"/>
  <c r="P1818" i="4"/>
  <c r="Q1818" i="4"/>
  <c r="R1818" i="4"/>
  <c r="S1818" i="4"/>
  <c r="T1818" i="4"/>
  <c r="B1817" i="4"/>
  <c r="D1817" i="4" s="1"/>
  <c r="C1817" i="4"/>
  <c r="J1817" i="4"/>
  <c r="K1817" i="4"/>
  <c r="L1817" i="4"/>
  <c r="M1817" i="4"/>
  <c r="N1817" i="4"/>
  <c r="O1817" i="4"/>
  <c r="P1817" i="4"/>
  <c r="Q1817" i="4"/>
  <c r="R1817" i="4"/>
  <c r="S1817" i="4"/>
  <c r="T1817" i="4"/>
  <c r="B1816" i="4"/>
  <c r="D1816" i="4" s="1"/>
  <c r="C1816" i="4"/>
  <c r="J1816" i="4"/>
  <c r="K1816" i="4"/>
  <c r="L1816" i="4"/>
  <c r="M1816" i="4"/>
  <c r="N1816" i="4"/>
  <c r="O1816" i="4"/>
  <c r="P1816" i="4"/>
  <c r="Q1816" i="4"/>
  <c r="R1816" i="4"/>
  <c r="S1816" i="4"/>
  <c r="T1816" i="4"/>
  <c r="B1815" i="4"/>
  <c r="D1815" i="4" s="1"/>
  <c r="C1815" i="4"/>
  <c r="J1815" i="4"/>
  <c r="K1815" i="4"/>
  <c r="L1815" i="4"/>
  <c r="M1815" i="4"/>
  <c r="N1815" i="4"/>
  <c r="O1815" i="4"/>
  <c r="P1815" i="4"/>
  <c r="Q1815" i="4"/>
  <c r="R1815" i="4"/>
  <c r="S1815" i="4"/>
  <c r="T1815" i="4"/>
  <c r="B1814" i="4"/>
  <c r="D1814" i="4" s="1"/>
  <c r="C1814" i="4"/>
  <c r="J1814" i="4"/>
  <c r="K1814" i="4"/>
  <c r="L1814" i="4"/>
  <c r="M1814" i="4"/>
  <c r="N1814" i="4"/>
  <c r="O1814" i="4"/>
  <c r="P1814" i="4"/>
  <c r="Q1814" i="4"/>
  <c r="R1814" i="4"/>
  <c r="S1814" i="4"/>
  <c r="T1814" i="4"/>
  <c r="B1813" i="4"/>
  <c r="D1813" i="4" s="1"/>
  <c r="C1813" i="4"/>
  <c r="J1813" i="4"/>
  <c r="K1813" i="4"/>
  <c r="L1813" i="4"/>
  <c r="M1813" i="4"/>
  <c r="N1813" i="4"/>
  <c r="O1813" i="4"/>
  <c r="P1813" i="4"/>
  <c r="Q1813" i="4"/>
  <c r="R1813" i="4"/>
  <c r="S1813" i="4"/>
  <c r="T1813" i="4"/>
  <c r="B1812" i="4"/>
  <c r="D1812" i="4" s="1"/>
  <c r="C1812" i="4"/>
  <c r="J1812" i="4"/>
  <c r="K1812" i="4"/>
  <c r="L1812" i="4"/>
  <c r="M1812" i="4"/>
  <c r="N1812" i="4"/>
  <c r="O1812" i="4"/>
  <c r="P1812" i="4"/>
  <c r="Q1812" i="4"/>
  <c r="R1812" i="4"/>
  <c r="S1812" i="4"/>
  <c r="T1812" i="4"/>
  <c r="B1811" i="4"/>
  <c r="D1811" i="4" s="1"/>
  <c r="C1811" i="4"/>
  <c r="J1811" i="4"/>
  <c r="K1811" i="4"/>
  <c r="L1811" i="4"/>
  <c r="M1811" i="4"/>
  <c r="N1811" i="4"/>
  <c r="O1811" i="4"/>
  <c r="P1811" i="4"/>
  <c r="Q1811" i="4"/>
  <c r="R1811" i="4"/>
  <c r="S1811" i="4"/>
  <c r="T1811" i="4"/>
  <c r="B1810" i="4"/>
  <c r="D1810" i="4" s="1"/>
  <c r="C1810" i="4"/>
  <c r="J1810" i="4"/>
  <c r="K1810" i="4"/>
  <c r="L1810" i="4"/>
  <c r="M1810" i="4"/>
  <c r="N1810" i="4"/>
  <c r="O1810" i="4"/>
  <c r="P1810" i="4"/>
  <c r="Q1810" i="4"/>
  <c r="R1810" i="4"/>
  <c r="S1810" i="4"/>
  <c r="T1810" i="4"/>
  <c r="B1809" i="4"/>
  <c r="D1809" i="4" s="1"/>
  <c r="C1809" i="4"/>
  <c r="J1809" i="4"/>
  <c r="K1809" i="4"/>
  <c r="L1809" i="4"/>
  <c r="M1809" i="4"/>
  <c r="N1809" i="4"/>
  <c r="O1809" i="4"/>
  <c r="P1809" i="4"/>
  <c r="Q1809" i="4"/>
  <c r="R1809" i="4"/>
  <c r="S1809" i="4"/>
  <c r="T1809" i="4"/>
  <c r="B1808" i="4"/>
  <c r="D1808" i="4" s="1"/>
  <c r="C1808" i="4"/>
  <c r="J1808" i="4"/>
  <c r="K1808" i="4"/>
  <c r="L1808" i="4"/>
  <c r="M1808" i="4"/>
  <c r="N1808" i="4"/>
  <c r="O1808" i="4"/>
  <c r="P1808" i="4"/>
  <c r="Q1808" i="4"/>
  <c r="R1808" i="4"/>
  <c r="S1808" i="4"/>
  <c r="T1808" i="4"/>
  <c r="B1807" i="4"/>
  <c r="D1807" i="4" s="1"/>
  <c r="C1807" i="4"/>
  <c r="J1807" i="4"/>
  <c r="K1807" i="4"/>
  <c r="L1807" i="4"/>
  <c r="M1807" i="4"/>
  <c r="N1807" i="4"/>
  <c r="O1807" i="4"/>
  <c r="P1807" i="4"/>
  <c r="Q1807" i="4"/>
  <c r="R1807" i="4"/>
  <c r="S1807" i="4"/>
  <c r="T1807" i="4"/>
  <c r="B1806" i="4"/>
  <c r="D1806" i="4" s="1"/>
  <c r="C1806" i="4"/>
  <c r="J1806" i="4"/>
  <c r="K1806" i="4"/>
  <c r="L1806" i="4"/>
  <c r="M1806" i="4"/>
  <c r="N1806" i="4"/>
  <c r="O1806" i="4"/>
  <c r="P1806" i="4"/>
  <c r="Q1806" i="4"/>
  <c r="R1806" i="4"/>
  <c r="S1806" i="4"/>
  <c r="T1806" i="4"/>
  <c r="B1805" i="4"/>
  <c r="D1805" i="4" s="1"/>
  <c r="C1805" i="4"/>
  <c r="J1805" i="4"/>
  <c r="K1805" i="4"/>
  <c r="L1805" i="4"/>
  <c r="M1805" i="4"/>
  <c r="N1805" i="4"/>
  <c r="O1805" i="4"/>
  <c r="P1805" i="4"/>
  <c r="Q1805" i="4"/>
  <c r="R1805" i="4"/>
  <c r="S1805" i="4"/>
  <c r="T1805" i="4"/>
  <c r="B1804" i="4"/>
  <c r="D1804" i="4" s="1"/>
  <c r="C1804" i="4"/>
  <c r="J1804" i="4"/>
  <c r="K1804" i="4"/>
  <c r="L1804" i="4"/>
  <c r="M1804" i="4"/>
  <c r="N1804" i="4"/>
  <c r="O1804" i="4"/>
  <c r="P1804" i="4"/>
  <c r="Q1804" i="4"/>
  <c r="R1804" i="4"/>
  <c r="S1804" i="4"/>
  <c r="T1804" i="4"/>
  <c r="B1803" i="4"/>
  <c r="D1803" i="4" s="1"/>
  <c r="C1803" i="4"/>
  <c r="J1803" i="4"/>
  <c r="K1803" i="4"/>
  <c r="L1803" i="4"/>
  <c r="M1803" i="4"/>
  <c r="N1803" i="4"/>
  <c r="O1803" i="4"/>
  <c r="P1803" i="4"/>
  <c r="Q1803" i="4"/>
  <c r="R1803" i="4"/>
  <c r="S1803" i="4"/>
  <c r="T1803" i="4"/>
  <c r="B1802" i="4"/>
  <c r="D1802" i="4" s="1"/>
  <c r="C1802" i="4"/>
  <c r="J1802" i="4"/>
  <c r="K1802" i="4"/>
  <c r="L1802" i="4"/>
  <c r="M1802" i="4"/>
  <c r="N1802" i="4"/>
  <c r="O1802" i="4"/>
  <c r="P1802" i="4"/>
  <c r="Q1802" i="4"/>
  <c r="R1802" i="4"/>
  <c r="S1802" i="4"/>
  <c r="T1802" i="4"/>
  <c r="B1801" i="4"/>
  <c r="D1801" i="4" s="1"/>
  <c r="C1801" i="4"/>
  <c r="J1801" i="4"/>
  <c r="K1801" i="4"/>
  <c r="L1801" i="4"/>
  <c r="M1801" i="4"/>
  <c r="N1801" i="4"/>
  <c r="O1801" i="4"/>
  <c r="P1801" i="4"/>
  <c r="Q1801" i="4"/>
  <c r="R1801" i="4"/>
  <c r="S1801" i="4"/>
  <c r="T1801" i="4"/>
  <c r="B1800" i="4"/>
  <c r="D1800" i="4" s="1"/>
  <c r="C1800" i="4"/>
  <c r="J1800" i="4"/>
  <c r="K1800" i="4"/>
  <c r="L1800" i="4"/>
  <c r="M1800" i="4"/>
  <c r="N1800" i="4"/>
  <c r="O1800" i="4"/>
  <c r="P1800" i="4"/>
  <c r="Q1800" i="4"/>
  <c r="R1800" i="4"/>
  <c r="S1800" i="4"/>
  <c r="T1800" i="4"/>
  <c r="B1799" i="4"/>
  <c r="D1799" i="4" s="1"/>
  <c r="C1799" i="4"/>
  <c r="J1799" i="4"/>
  <c r="K1799" i="4"/>
  <c r="L1799" i="4"/>
  <c r="M1799" i="4"/>
  <c r="N1799" i="4"/>
  <c r="O1799" i="4"/>
  <c r="P1799" i="4"/>
  <c r="Q1799" i="4"/>
  <c r="R1799" i="4"/>
  <c r="S1799" i="4"/>
  <c r="T1799" i="4"/>
  <c r="B1798" i="4"/>
  <c r="D1798" i="4" s="1"/>
  <c r="C1798" i="4"/>
  <c r="J1798" i="4"/>
  <c r="K1798" i="4"/>
  <c r="L1798" i="4"/>
  <c r="M1798" i="4"/>
  <c r="N1798" i="4"/>
  <c r="O1798" i="4"/>
  <c r="P1798" i="4"/>
  <c r="Q1798" i="4"/>
  <c r="R1798" i="4"/>
  <c r="S1798" i="4"/>
  <c r="T1798" i="4"/>
  <c r="B1797" i="4"/>
  <c r="D1797" i="4" s="1"/>
  <c r="C1797" i="4"/>
  <c r="J1797" i="4"/>
  <c r="K1797" i="4"/>
  <c r="L1797" i="4"/>
  <c r="M1797" i="4"/>
  <c r="N1797" i="4"/>
  <c r="O1797" i="4"/>
  <c r="P1797" i="4"/>
  <c r="Q1797" i="4"/>
  <c r="R1797" i="4"/>
  <c r="S1797" i="4"/>
  <c r="T1797" i="4"/>
  <c r="B1796" i="4"/>
  <c r="D1796" i="4" s="1"/>
  <c r="C1796" i="4"/>
  <c r="J1796" i="4"/>
  <c r="K1796" i="4"/>
  <c r="L1796" i="4"/>
  <c r="M1796" i="4"/>
  <c r="N1796" i="4"/>
  <c r="O1796" i="4"/>
  <c r="P1796" i="4"/>
  <c r="Q1796" i="4"/>
  <c r="R1796" i="4"/>
  <c r="S1796" i="4"/>
  <c r="T1796" i="4"/>
  <c r="B1795" i="4"/>
  <c r="D1795" i="4" s="1"/>
  <c r="C1795" i="4"/>
  <c r="J1795" i="4"/>
  <c r="K1795" i="4"/>
  <c r="L1795" i="4"/>
  <c r="M1795" i="4"/>
  <c r="N1795" i="4"/>
  <c r="O1795" i="4"/>
  <c r="P1795" i="4"/>
  <c r="Q1795" i="4"/>
  <c r="R1795" i="4"/>
  <c r="S1795" i="4"/>
  <c r="T1795" i="4"/>
  <c r="B1793" i="4"/>
  <c r="D1793" i="4" s="1"/>
  <c r="C1793" i="4"/>
  <c r="J1793" i="4"/>
  <c r="K1793" i="4"/>
  <c r="L1793" i="4"/>
  <c r="M1793" i="4"/>
  <c r="N1793" i="4"/>
  <c r="O1793" i="4"/>
  <c r="P1793" i="4"/>
  <c r="Q1793" i="4"/>
  <c r="R1793" i="4"/>
  <c r="S1793" i="4"/>
  <c r="T1793" i="4"/>
  <c r="B1792" i="4"/>
  <c r="D1792" i="4" s="1"/>
  <c r="C1792" i="4"/>
  <c r="J1792" i="4"/>
  <c r="K1792" i="4"/>
  <c r="L1792" i="4"/>
  <c r="M1792" i="4"/>
  <c r="N1792" i="4"/>
  <c r="O1792" i="4"/>
  <c r="P1792" i="4"/>
  <c r="Q1792" i="4"/>
  <c r="R1792" i="4"/>
  <c r="S1792" i="4"/>
  <c r="T1792" i="4"/>
  <c r="B1791" i="4"/>
  <c r="D1791" i="4" s="1"/>
  <c r="C1791" i="4"/>
  <c r="J1791" i="4"/>
  <c r="K1791" i="4"/>
  <c r="L1791" i="4"/>
  <c r="M1791" i="4"/>
  <c r="N1791" i="4"/>
  <c r="O1791" i="4"/>
  <c r="P1791" i="4"/>
  <c r="Q1791" i="4"/>
  <c r="R1791" i="4"/>
  <c r="S1791" i="4"/>
  <c r="T1791" i="4"/>
  <c r="B1790" i="4"/>
  <c r="D1790" i="4" s="1"/>
  <c r="C1790" i="4"/>
  <c r="J1790" i="4"/>
  <c r="K1790" i="4"/>
  <c r="L1790" i="4"/>
  <c r="M1790" i="4"/>
  <c r="N1790" i="4"/>
  <c r="O1790" i="4"/>
  <c r="P1790" i="4"/>
  <c r="Q1790" i="4"/>
  <c r="R1790" i="4"/>
  <c r="S1790" i="4"/>
  <c r="T1790" i="4"/>
  <c r="B1789" i="4"/>
  <c r="D1789" i="4" s="1"/>
  <c r="C1789" i="4"/>
  <c r="J1789" i="4"/>
  <c r="K1789" i="4"/>
  <c r="L1789" i="4"/>
  <c r="M1789" i="4"/>
  <c r="N1789" i="4"/>
  <c r="O1789" i="4"/>
  <c r="P1789" i="4"/>
  <c r="Q1789" i="4"/>
  <c r="R1789" i="4"/>
  <c r="S1789" i="4"/>
  <c r="T1789" i="4"/>
  <c r="B1788" i="4"/>
  <c r="D1788" i="4" s="1"/>
  <c r="C1788" i="4"/>
  <c r="J1788" i="4"/>
  <c r="K1788" i="4"/>
  <c r="L1788" i="4"/>
  <c r="M1788" i="4"/>
  <c r="N1788" i="4"/>
  <c r="O1788" i="4"/>
  <c r="P1788" i="4"/>
  <c r="Q1788" i="4"/>
  <c r="R1788" i="4"/>
  <c r="S1788" i="4"/>
  <c r="T1788" i="4"/>
  <c r="B1787" i="4"/>
  <c r="D1787" i="4" s="1"/>
  <c r="C1787" i="4"/>
  <c r="J1787" i="4"/>
  <c r="K1787" i="4"/>
  <c r="L1787" i="4"/>
  <c r="M1787" i="4"/>
  <c r="N1787" i="4"/>
  <c r="O1787" i="4"/>
  <c r="P1787" i="4"/>
  <c r="Q1787" i="4"/>
  <c r="R1787" i="4"/>
  <c r="S1787" i="4"/>
  <c r="T1787" i="4"/>
  <c r="B1786" i="4"/>
  <c r="D1786" i="4" s="1"/>
  <c r="C1786" i="4"/>
  <c r="J1786" i="4"/>
  <c r="K1786" i="4"/>
  <c r="L1786" i="4"/>
  <c r="M1786" i="4"/>
  <c r="N1786" i="4"/>
  <c r="O1786" i="4"/>
  <c r="P1786" i="4"/>
  <c r="Q1786" i="4"/>
  <c r="R1786" i="4"/>
  <c r="S1786" i="4"/>
  <c r="T1786" i="4"/>
  <c r="B1785" i="4"/>
  <c r="D1785" i="4" s="1"/>
  <c r="C1785" i="4"/>
  <c r="J1785" i="4"/>
  <c r="K1785" i="4"/>
  <c r="L1785" i="4"/>
  <c r="M1785" i="4"/>
  <c r="N1785" i="4"/>
  <c r="O1785" i="4"/>
  <c r="P1785" i="4"/>
  <c r="Q1785" i="4"/>
  <c r="R1785" i="4"/>
  <c r="S1785" i="4"/>
  <c r="T1785" i="4"/>
  <c r="B1784" i="4"/>
  <c r="D1784" i="4" s="1"/>
  <c r="C1784" i="4"/>
  <c r="J1784" i="4"/>
  <c r="K1784" i="4"/>
  <c r="L1784" i="4"/>
  <c r="M1784" i="4"/>
  <c r="N1784" i="4"/>
  <c r="O1784" i="4"/>
  <c r="P1784" i="4"/>
  <c r="Q1784" i="4"/>
  <c r="R1784" i="4"/>
  <c r="S1784" i="4"/>
  <c r="T1784" i="4"/>
  <c r="B1783" i="4"/>
  <c r="D1783" i="4" s="1"/>
  <c r="C1783" i="4"/>
  <c r="J1783" i="4"/>
  <c r="K1783" i="4"/>
  <c r="L1783" i="4"/>
  <c r="M1783" i="4"/>
  <c r="N1783" i="4"/>
  <c r="O1783" i="4"/>
  <c r="P1783" i="4"/>
  <c r="Q1783" i="4"/>
  <c r="R1783" i="4"/>
  <c r="S1783" i="4"/>
  <c r="T1783" i="4"/>
  <c r="B1782" i="4"/>
  <c r="D1782" i="4" s="1"/>
  <c r="C1782" i="4"/>
  <c r="J1782" i="4"/>
  <c r="K1782" i="4"/>
  <c r="L1782" i="4"/>
  <c r="M1782" i="4"/>
  <c r="N1782" i="4"/>
  <c r="O1782" i="4"/>
  <c r="P1782" i="4"/>
  <c r="Q1782" i="4"/>
  <c r="R1782" i="4"/>
  <c r="S1782" i="4"/>
  <c r="T1782" i="4"/>
  <c r="B1781" i="4"/>
  <c r="D1781" i="4" s="1"/>
  <c r="C1781" i="4"/>
  <c r="J1781" i="4"/>
  <c r="K1781" i="4"/>
  <c r="L1781" i="4"/>
  <c r="M1781" i="4"/>
  <c r="N1781" i="4"/>
  <c r="O1781" i="4"/>
  <c r="P1781" i="4"/>
  <c r="Q1781" i="4"/>
  <c r="R1781" i="4"/>
  <c r="S1781" i="4"/>
  <c r="T1781" i="4"/>
  <c r="B1780" i="4"/>
  <c r="D1780" i="4" s="1"/>
  <c r="C1780" i="4"/>
  <c r="J1780" i="4"/>
  <c r="K1780" i="4"/>
  <c r="L1780" i="4"/>
  <c r="M1780" i="4"/>
  <c r="N1780" i="4"/>
  <c r="O1780" i="4"/>
  <c r="P1780" i="4"/>
  <c r="Q1780" i="4"/>
  <c r="R1780" i="4"/>
  <c r="S1780" i="4"/>
  <c r="T1780" i="4"/>
  <c r="B1779" i="4"/>
  <c r="D1779" i="4" s="1"/>
  <c r="C1779" i="4"/>
  <c r="J1779" i="4"/>
  <c r="K1779" i="4"/>
  <c r="L1779" i="4"/>
  <c r="M1779" i="4"/>
  <c r="N1779" i="4"/>
  <c r="O1779" i="4"/>
  <c r="P1779" i="4"/>
  <c r="Q1779" i="4"/>
  <c r="R1779" i="4"/>
  <c r="S1779" i="4"/>
  <c r="T1779" i="4"/>
  <c r="B1778" i="4"/>
  <c r="D1778" i="4" s="1"/>
  <c r="C1778" i="4"/>
  <c r="J1778" i="4"/>
  <c r="K1778" i="4"/>
  <c r="L1778" i="4"/>
  <c r="M1778" i="4"/>
  <c r="N1778" i="4"/>
  <c r="O1778" i="4"/>
  <c r="P1778" i="4"/>
  <c r="Q1778" i="4"/>
  <c r="R1778" i="4"/>
  <c r="S1778" i="4"/>
  <c r="T1778" i="4"/>
  <c r="B1777" i="4"/>
  <c r="D1777" i="4" s="1"/>
  <c r="C1777" i="4"/>
  <c r="J1777" i="4"/>
  <c r="K1777" i="4"/>
  <c r="L1777" i="4"/>
  <c r="M1777" i="4"/>
  <c r="N1777" i="4"/>
  <c r="O1777" i="4"/>
  <c r="P1777" i="4"/>
  <c r="Q1777" i="4"/>
  <c r="R1777" i="4"/>
  <c r="S1777" i="4"/>
  <c r="T1777" i="4"/>
  <c r="B1776" i="4"/>
  <c r="D1776" i="4" s="1"/>
  <c r="C1776" i="4"/>
  <c r="J1776" i="4"/>
  <c r="K1776" i="4"/>
  <c r="L1776" i="4"/>
  <c r="M1776" i="4"/>
  <c r="N1776" i="4"/>
  <c r="O1776" i="4"/>
  <c r="P1776" i="4"/>
  <c r="Q1776" i="4"/>
  <c r="R1776" i="4"/>
  <c r="S1776" i="4"/>
  <c r="T1776" i="4"/>
  <c r="B1775" i="4"/>
  <c r="D1775" i="4" s="1"/>
  <c r="C1775" i="4"/>
  <c r="J1775" i="4"/>
  <c r="K1775" i="4"/>
  <c r="L1775" i="4"/>
  <c r="M1775" i="4"/>
  <c r="N1775" i="4"/>
  <c r="O1775" i="4"/>
  <c r="P1775" i="4"/>
  <c r="Q1775" i="4"/>
  <c r="R1775" i="4"/>
  <c r="S1775" i="4"/>
  <c r="T1775" i="4"/>
  <c r="B1774" i="4"/>
  <c r="D1774" i="4" s="1"/>
  <c r="C1774" i="4"/>
  <c r="J1774" i="4"/>
  <c r="K1774" i="4"/>
  <c r="L1774" i="4"/>
  <c r="M1774" i="4"/>
  <c r="N1774" i="4"/>
  <c r="O1774" i="4"/>
  <c r="P1774" i="4"/>
  <c r="Q1774" i="4"/>
  <c r="R1774" i="4"/>
  <c r="S1774" i="4"/>
  <c r="T1774" i="4"/>
  <c r="B1773" i="4"/>
  <c r="D1773" i="4" s="1"/>
  <c r="C1773" i="4"/>
  <c r="J1773" i="4"/>
  <c r="K1773" i="4"/>
  <c r="L1773" i="4"/>
  <c r="M1773" i="4"/>
  <c r="N1773" i="4"/>
  <c r="O1773" i="4"/>
  <c r="P1773" i="4"/>
  <c r="Q1773" i="4"/>
  <c r="R1773" i="4"/>
  <c r="S1773" i="4"/>
  <c r="T1773" i="4"/>
  <c r="B1772" i="4"/>
  <c r="D1772" i="4" s="1"/>
  <c r="C1772" i="4"/>
  <c r="J1772" i="4"/>
  <c r="K1772" i="4"/>
  <c r="L1772" i="4"/>
  <c r="M1772" i="4"/>
  <c r="N1772" i="4"/>
  <c r="O1772" i="4"/>
  <c r="P1772" i="4"/>
  <c r="Q1772" i="4"/>
  <c r="R1772" i="4"/>
  <c r="S1772" i="4"/>
  <c r="T1772" i="4"/>
  <c r="B1771" i="4"/>
  <c r="D1771" i="4" s="1"/>
  <c r="C1771" i="4"/>
  <c r="J1771" i="4"/>
  <c r="K1771" i="4"/>
  <c r="L1771" i="4"/>
  <c r="M1771" i="4"/>
  <c r="N1771" i="4"/>
  <c r="O1771" i="4"/>
  <c r="P1771" i="4"/>
  <c r="Q1771" i="4"/>
  <c r="R1771" i="4"/>
  <c r="S1771" i="4"/>
  <c r="T1771" i="4"/>
  <c r="B1770" i="4"/>
  <c r="D1770" i="4" s="1"/>
  <c r="C1770" i="4"/>
  <c r="J1770" i="4"/>
  <c r="K1770" i="4"/>
  <c r="L1770" i="4"/>
  <c r="M1770" i="4"/>
  <c r="N1770" i="4"/>
  <c r="O1770" i="4"/>
  <c r="P1770" i="4"/>
  <c r="Q1770" i="4"/>
  <c r="R1770" i="4"/>
  <c r="S1770" i="4"/>
  <c r="T1770" i="4"/>
  <c r="B1769" i="4"/>
  <c r="D1769" i="4" s="1"/>
  <c r="C1769" i="4"/>
  <c r="J1769" i="4"/>
  <c r="K1769" i="4"/>
  <c r="L1769" i="4"/>
  <c r="M1769" i="4"/>
  <c r="N1769" i="4"/>
  <c r="O1769" i="4"/>
  <c r="P1769" i="4"/>
  <c r="Q1769" i="4"/>
  <c r="R1769" i="4"/>
  <c r="S1769" i="4"/>
  <c r="T1769" i="4"/>
  <c r="B1768" i="4"/>
  <c r="D1768" i="4" s="1"/>
  <c r="C1768" i="4"/>
  <c r="J1768" i="4"/>
  <c r="K1768" i="4"/>
  <c r="L1768" i="4"/>
  <c r="M1768" i="4"/>
  <c r="N1768" i="4"/>
  <c r="O1768" i="4"/>
  <c r="P1768" i="4"/>
  <c r="Q1768" i="4"/>
  <c r="R1768" i="4"/>
  <c r="S1768" i="4"/>
  <c r="T1768" i="4"/>
  <c r="B1767" i="4"/>
  <c r="D1767" i="4" s="1"/>
  <c r="C1767" i="4"/>
  <c r="J1767" i="4"/>
  <c r="K1767" i="4"/>
  <c r="L1767" i="4"/>
  <c r="M1767" i="4"/>
  <c r="N1767" i="4"/>
  <c r="O1767" i="4"/>
  <c r="P1767" i="4"/>
  <c r="Q1767" i="4"/>
  <c r="R1767" i="4"/>
  <c r="S1767" i="4"/>
  <c r="T1767" i="4"/>
  <c r="B1766" i="4"/>
  <c r="D1766" i="4" s="1"/>
  <c r="C1766" i="4"/>
  <c r="J1766" i="4"/>
  <c r="K1766" i="4"/>
  <c r="L1766" i="4"/>
  <c r="M1766" i="4"/>
  <c r="N1766" i="4"/>
  <c r="O1766" i="4"/>
  <c r="P1766" i="4"/>
  <c r="Q1766" i="4"/>
  <c r="R1766" i="4"/>
  <c r="S1766" i="4"/>
  <c r="T1766" i="4"/>
  <c r="B1765" i="4"/>
  <c r="D1765" i="4" s="1"/>
  <c r="C1765" i="4"/>
  <c r="J1765" i="4"/>
  <c r="K1765" i="4"/>
  <c r="L1765" i="4"/>
  <c r="M1765" i="4"/>
  <c r="N1765" i="4"/>
  <c r="O1765" i="4"/>
  <c r="P1765" i="4"/>
  <c r="Q1765" i="4"/>
  <c r="R1765" i="4"/>
  <c r="S1765" i="4"/>
  <c r="T1765" i="4"/>
  <c r="B1764" i="4"/>
  <c r="D1764" i="4" s="1"/>
  <c r="C1764" i="4"/>
  <c r="J1764" i="4"/>
  <c r="K1764" i="4"/>
  <c r="L1764" i="4"/>
  <c r="M1764" i="4"/>
  <c r="N1764" i="4"/>
  <c r="O1764" i="4"/>
  <c r="P1764" i="4"/>
  <c r="Q1764" i="4"/>
  <c r="R1764" i="4"/>
  <c r="S1764" i="4"/>
  <c r="T1764" i="4"/>
  <c r="B1763" i="4"/>
  <c r="D1763" i="4" s="1"/>
  <c r="C1763" i="4"/>
  <c r="J1763" i="4"/>
  <c r="K1763" i="4"/>
  <c r="L1763" i="4"/>
  <c r="M1763" i="4"/>
  <c r="N1763" i="4"/>
  <c r="O1763" i="4"/>
  <c r="P1763" i="4"/>
  <c r="Q1763" i="4"/>
  <c r="R1763" i="4"/>
  <c r="S1763" i="4"/>
  <c r="T1763" i="4"/>
  <c r="B1762" i="4"/>
  <c r="D1762" i="4" s="1"/>
  <c r="C1762" i="4"/>
  <c r="J1762" i="4"/>
  <c r="K1762" i="4"/>
  <c r="L1762" i="4"/>
  <c r="M1762" i="4"/>
  <c r="N1762" i="4"/>
  <c r="O1762" i="4"/>
  <c r="P1762" i="4"/>
  <c r="Q1762" i="4"/>
  <c r="R1762" i="4"/>
  <c r="S1762" i="4"/>
  <c r="T1762" i="4"/>
  <c r="B1761" i="4"/>
  <c r="D1761" i="4" s="1"/>
  <c r="C1761" i="4"/>
  <c r="J1761" i="4"/>
  <c r="K1761" i="4"/>
  <c r="L1761" i="4"/>
  <c r="M1761" i="4"/>
  <c r="N1761" i="4"/>
  <c r="O1761" i="4"/>
  <c r="P1761" i="4"/>
  <c r="Q1761" i="4"/>
  <c r="R1761" i="4"/>
  <c r="S1761" i="4"/>
  <c r="T1761" i="4"/>
  <c r="B1760" i="4"/>
  <c r="D1760" i="4" s="1"/>
  <c r="C1760" i="4"/>
  <c r="J1760" i="4"/>
  <c r="K1760" i="4"/>
  <c r="L1760" i="4"/>
  <c r="M1760" i="4"/>
  <c r="N1760" i="4"/>
  <c r="O1760" i="4"/>
  <c r="P1760" i="4"/>
  <c r="Q1760" i="4"/>
  <c r="R1760" i="4"/>
  <c r="S1760" i="4"/>
  <c r="T1760" i="4"/>
  <c r="B1759" i="4"/>
  <c r="D1759" i="4" s="1"/>
  <c r="C1759" i="4"/>
  <c r="J1759" i="4"/>
  <c r="K1759" i="4"/>
  <c r="L1759" i="4"/>
  <c r="M1759" i="4"/>
  <c r="N1759" i="4"/>
  <c r="O1759" i="4"/>
  <c r="P1759" i="4"/>
  <c r="Q1759" i="4"/>
  <c r="R1759" i="4"/>
  <c r="S1759" i="4"/>
  <c r="T1759" i="4"/>
  <c r="B1758" i="4"/>
  <c r="D1758" i="4" s="1"/>
  <c r="C1758" i="4"/>
  <c r="J1758" i="4"/>
  <c r="K1758" i="4"/>
  <c r="L1758" i="4"/>
  <c r="M1758" i="4"/>
  <c r="N1758" i="4"/>
  <c r="O1758" i="4"/>
  <c r="P1758" i="4"/>
  <c r="Q1758" i="4"/>
  <c r="R1758" i="4"/>
  <c r="S1758" i="4"/>
  <c r="T1758" i="4"/>
  <c r="B1757" i="4"/>
  <c r="D1757" i="4" s="1"/>
  <c r="C1757" i="4"/>
  <c r="J1757" i="4"/>
  <c r="K1757" i="4"/>
  <c r="L1757" i="4"/>
  <c r="M1757" i="4"/>
  <c r="N1757" i="4"/>
  <c r="O1757" i="4"/>
  <c r="P1757" i="4"/>
  <c r="Q1757" i="4"/>
  <c r="R1757" i="4"/>
  <c r="S1757" i="4"/>
  <c r="T1757" i="4"/>
  <c r="B1756" i="4"/>
  <c r="D1756" i="4" s="1"/>
  <c r="C1756" i="4"/>
  <c r="J1756" i="4"/>
  <c r="K1756" i="4"/>
  <c r="L1756" i="4"/>
  <c r="M1756" i="4"/>
  <c r="N1756" i="4"/>
  <c r="O1756" i="4"/>
  <c r="P1756" i="4"/>
  <c r="Q1756" i="4"/>
  <c r="R1756" i="4"/>
  <c r="S1756" i="4"/>
  <c r="T1756" i="4"/>
  <c r="B1755" i="4"/>
  <c r="D1755" i="4" s="1"/>
  <c r="C1755" i="4"/>
  <c r="J1755" i="4"/>
  <c r="K1755" i="4"/>
  <c r="L1755" i="4"/>
  <c r="M1755" i="4"/>
  <c r="N1755" i="4"/>
  <c r="O1755" i="4"/>
  <c r="P1755" i="4"/>
  <c r="Q1755" i="4"/>
  <c r="R1755" i="4"/>
  <c r="S1755" i="4"/>
  <c r="T1755" i="4"/>
  <c r="B1754" i="4"/>
  <c r="D1754" i="4" s="1"/>
  <c r="C1754" i="4"/>
  <c r="J1754" i="4"/>
  <c r="K1754" i="4"/>
  <c r="L1754" i="4"/>
  <c r="M1754" i="4"/>
  <c r="N1754" i="4"/>
  <c r="O1754" i="4"/>
  <c r="P1754" i="4"/>
  <c r="Q1754" i="4"/>
  <c r="R1754" i="4"/>
  <c r="S1754" i="4"/>
  <c r="T1754" i="4"/>
  <c r="B1753" i="4"/>
  <c r="D1753" i="4" s="1"/>
  <c r="C1753" i="4"/>
  <c r="J1753" i="4"/>
  <c r="K1753" i="4"/>
  <c r="L1753" i="4"/>
  <c r="M1753" i="4"/>
  <c r="N1753" i="4"/>
  <c r="O1753" i="4"/>
  <c r="P1753" i="4"/>
  <c r="Q1753" i="4"/>
  <c r="R1753" i="4"/>
  <c r="S1753" i="4"/>
  <c r="T1753" i="4"/>
  <c r="B1752" i="4"/>
  <c r="D1752" i="4" s="1"/>
  <c r="C1752" i="4"/>
  <c r="J1752" i="4"/>
  <c r="K1752" i="4"/>
  <c r="L1752" i="4"/>
  <c r="M1752" i="4"/>
  <c r="N1752" i="4"/>
  <c r="O1752" i="4"/>
  <c r="P1752" i="4"/>
  <c r="Q1752" i="4"/>
  <c r="R1752" i="4"/>
  <c r="S1752" i="4"/>
  <c r="T1752" i="4"/>
  <c r="B1751" i="4"/>
  <c r="D1751" i="4" s="1"/>
  <c r="C1751" i="4"/>
  <c r="J1751" i="4"/>
  <c r="K1751" i="4"/>
  <c r="L1751" i="4"/>
  <c r="M1751" i="4"/>
  <c r="N1751" i="4"/>
  <c r="O1751" i="4"/>
  <c r="P1751" i="4"/>
  <c r="Q1751" i="4"/>
  <c r="R1751" i="4"/>
  <c r="S1751" i="4"/>
  <c r="T1751" i="4"/>
  <c r="B1750" i="4"/>
  <c r="D1750" i="4" s="1"/>
  <c r="C1750" i="4"/>
  <c r="J1750" i="4"/>
  <c r="K1750" i="4"/>
  <c r="L1750" i="4"/>
  <c r="M1750" i="4"/>
  <c r="N1750" i="4"/>
  <c r="O1750" i="4"/>
  <c r="P1750" i="4"/>
  <c r="Q1750" i="4"/>
  <c r="R1750" i="4"/>
  <c r="S1750" i="4"/>
  <c r="T1750" i="4"/>
  <c r="B1749" i="4"/>
  <c r="D1749" i="4" s="1"/>
  <c r="C1749" i="4"/>
  <c r="J1749" i="4"/>
  <c r="K1749" i="4"/>
  <c r="L1749" i="4"/>
  <c r="M1749" i="4"/>
  <c r="N1749" i="4"/>
  <c r="O1749" i="4"/>
  <c r="P1749" i="4"/>
  <c r="Q1749" i="4"/>
  <c r="R1749" i="4"/>
  <c r="S1749" i="4"/>
  <c r="T1749" i="4"/>
  <c r="B1748" i="4"/>
  <c r="D1748" i="4" s="1"/>
  <c r="C1748" i="4"/>
  <c r="J1748" i="4"/>
  <c r="K1748" i="4"/>
  <c r="L1748" i="4"/>
  <c r="M1748" i="4"/>
  <c r="N1748" i="4"/>
  <c r="O1748" i="4"/>
  <c r="P1748" i="4"/>
  <c r="Q1748" i="4"/>
  <c r="R1748" i="4"/>
  <c r="S1748" i="4"/>
  <c r="T1748" i="4"/>
  <c r="B1747" i="4"/>
  <c r="D1747" i="4" s="1"/>
  <c r="C1747" i="4"/>
  <c r="J1747" i="4"/>
  <c r="K1747" i="4"/>
  <c r="L1747" i="4"/>
  <c r="M1747" i="4"/>
  <c r="N1747" i="4"/>
  <c r="O1747" i="4"/>
  <c r="P1747" i="4"/>
  <c r="Q1747" i="4"/>
  <c r="R1747" i="4"/>
  <c r="S1747" i="4"/>
  <c r="T1747" i="4"/>
  <c r="B1746" i="4"/>
  <c r="D1746" i="4" s="1"/>
  <c r="C1746" i="4"/>
  <c r="J1746" i="4"/>
  <c r="K1746" i="4"/>
  <c r="L1746" i="4"/>
  <c r="M1746" i="4"/>
  <c r="N1746" i="4"/>
  <c r="O1746" i="4"/>
  <c r="P1746" i="4"/>
  <c r="Q1746" i="4"/>
  <c r="R1746" i="4"/>
  <c r="S1746" i="4"/>
  <c r="T1746" i="4"/>
  <c r="B1745" i="4"/>
  <c r="D1745" i="4" s="1"/>
  <c r="C1745" i="4"/>
  <c r="J1745" i="4"/>
  <c r="K1745" i="4"/>
  <c r="L1745" i="4"/>
  <c r="M1745" i="4"/>
  <c r="N1745" i="4"/>
  <c r="O1745" i="4"/>
  <c r="P1745" i="4"/>
  <c r="Q1745" i="4"/>
  <c r="R1745" i="4"/>
  <c r="S1745" i="4"/>
  <c r="T1745" i="4"/>
  <c r="B1744" i="4"/>
  <c r="D1744" i="4" s="1"/>
  <c r="C1744" i="4"/>
  <c r="J1744" i="4"/>
  <c r="K1744" i="4"/>
  <c r="L1744" i="4"/>
  <c r="M1744" i="4"/>
  <c r="N1744" i="4"/>
  <c r="O1744" i="4"/>
  <c r="P1744" i="4"/>
  <c r="Q1744" i="4"/>
  <c r="R1744" i="4"/>
  <c r="S1744" i="4"/>
  <c r="T1744" i="4"/>
  <c r="B1743" i="4"/>
  <c r="D1743" i="4" s="1"/>
  <c r="C1743" i="4"/>
  <c r="J1743" i="4"/>
  <c r="K1743" i="4"/>
  <c r="L1743" i="4"/>
  <c r="M1743" i="4"/>
  <c r="N1743" i="4"/>
  <c r="O1743" i="4"/>
  <c r="P1743" i="4"/>
  <c r="Q1743" i="4"/>
  <c r="R1743" i="4"/>
  <c r="S1743" i="4"/>
  <c r="T1743" i="4"/>
  <c r="B1742" i="4"/>
  <c r="D1742" i="4" s="1"/>
  <c r="C1742" i="4"/>
  <c r="J1742" i="4"/>
  <c r="K1742" i="4"/>
  <c r="L1742" i="4"/>
  <c r="M1742" i="4"/>
  <c r="N1742" i="4"/>
  <c r="O1742" i="4"/>
  <c r="P1742" i="4"/>
  <c r="Q1742" i="4"/>
  <c r="R1742" i="4"/>
  <c r="S1742" i="4"/>
  <c r="T1742" i="4"/>
  <c r="B1741" i="4"/>
  <c r="D1741" i="4" s="1"/>
  <c r="C1741" i="4"/>
  <c r="J1741" i="4"/>
  <c r="K1741" i="4"/>
  <c r="L1741" i="4"/>
  <c r="M1741" i="4"/>
  <c r="N1741" i="4"/>
  <c r="O1741" i="4"/>
  <c r="P1741" i="4"/>
  <c r="Q1741" i="4"/>
  <c r="R1741" i="4"/>
  <c r="S1741" i="4"/>
  <c r="T1741" i="4"/>
  <c r="B1740" i="4"/>
  <c r="D1740" i="4" s="1"/>
  <c r="C1740" i="4"/>
  <c r="J1740" i="4"/>
  <c r="K1740" i="4"/>
  <c r="L1740" i="4"/>
  <c r="M1740" i="4"/>
  <c r="N1740" i="4"/>
  <c r="O1740" i="4"/>
  <c r="P1740" i="4"/>
  <c r="Q1740" i="4"/>
  <c r="R1740" i="4"/>
  <c r="S1740" i="4"/>
  <c r="T1740" i="4"/>
  <c r="B1739" i="4"/>
  <c r="D1739" i="4" s="1"/>
  <c r="C1739" i="4"/>
  <c r="J1739" i="4"/>
  <c r="K1739" i="4"/>
  <c r="L1739" i="4"/>
  <c r="M1739" i="4"/>
  <c r="N1739" i="4"/>
  <c r="O1739" i="4"/>
  <c r="P1739" i="4"/>
  <c r="Q1739" i="4"/>
  <c r="R1739" i="4"/>
  <c r="S1739" i="4"/>
  <c r="T1739" i="4"/>
  <c r="B1738" i="4"/>
  <c r="D1738" i="4" s="1"/>
  <c r="C1738" i="4"/>
  <c r="J1738" i="4"/>
  <c r="K1738" i="4"/>
  <c r="L1738" i="4"/>
  <c r="M1738" i="4"/>
  <c r="N1738" i="4"/>
  <c r="O1738" i="4"/>
  <c r="P1738" i="4"/>
  <c r="Q1738" i="4"/>
  <c r="R1738" i="4"/>
  <c r="S1738" i="4"/>
  <c r="T1738" i="4"/>
  <c r="B1737" i="4"/>
  <c r="D1737" i="4" s="1"/>
  <c r="C1737" i="4"/>
  <c r="J1737" i="4"/>
  <c r="K1737" i="4"/>
  <c r="L1737" i="4"/>
  <c r="M1737" i="4"/>
  <c r="N1737" i="4"/>
  <c r="O1737" i="4"/>
  <c r="P1737" i="4"/>
  <c r="Q1737" i="4"/>
  <c r="R1737" i="4"/>
  <c r="S1737" i="4"/>
  <c r="T1737" i="4"/>
  <c r="B1736" i="4"/>
  <c r="D1736" i="4" s="1"/>
  <c r="C1736" i="4"/>
  <c r="J1736" i="4"/>
  <c r="K1736" i="4"/>
  <c r="L1736" i="4"/>
  <c r="M1736" i="4"/>
  <c r="N1736" i="4"/>
  <c r="O1736" i="4"/>
  <c r="P1736" i="4"/>
  <c r="Q1736" i="4"/>
  <c r="R1736" i="4"/>
  <c r="S1736" i="4"/>
  <c r="T1736" i="4"/>
  <c r="B1735" i="4"/>
  <c r="D1735" i="4" s="1"/>
  <c r="C1735" i="4"/>
  <c r="J1735" i="4"/>
  <c r="K1735" i="4"/>
  <c r="L1735" i="4"/>
  <c r="M1735" i="4"/>
  <c r="N1735" i="4"/>
  <c r="O1735" i="4"/>
  <c r="P1735" i="4"/>
  <c r="Q1735" i="4"/>
  <c r="R1735" i="4"/>
  <c r="S1735" i="4"/>
  <c r="T1735" i="4"/>
  <c r="B1734" i="4"/>
  <c r="D1734" i="4" s="1"/>
  <c r="C1734" i="4"/>
  <c r="J1734" i="4"/>
  <c r="K1734" i="4"/>
  <c r="L1734" i="4"/>
  <c r="M1734" i="4"/>
  <c r="N1734" i="4"/>
  <c r="O1734" i="4"/>
  <c r="P1734" i="4"/>
  <c r="Q1734" i="4"/>
  <c r="R1734" i="4"/>
  <c r="S1734" i="4"/>
  <c r="T1734" i="4"/>
  <c r="B1733" i="4"/>
  <c r="D1733" i="4" s="1"/>
  <c r="C1733" i="4"/>
  <c r="J1733" i="4"/>
  <c r="K1733" i="4"/>
  <c r="L1733" i="4"/>
  <c r="M1733" i="4"/>
  <c r="N1733" i="4"/>
  <c r="O1733" i="4"/>
  <c r="P1733" i="4"/>
  <c r="Q1733" i="4"/>
  <c r="R1733" i="4"/>
  <c r="S1733" i="4"/>
  <c r="T1733" i="4"/>
  <c r="B1732" i="4"/>
  <c r="D1732" i="4" s="1"/>
  <c r="C1732" i="4"/>
  <c r="J1732" i="4"/>
  <c r="K1732" i="4"/>
  <c r="L1732" i="4"/>
  <c r="M1732" i="4"/>
  <c r="N1732" i="4"/>
  <c r="O1732" i="4"/>
  <c r="P1732" i="4"/>
  <c r="Q1732" i="4"/>
  <c r="R1732" i="4"/>
  <c r="S1732" i="4"/>
  <c r="T1732" i="4"/>
  <c r="B1731" i="4"/>
  <c r="D1731" i="4" s="1"/>
  <c r="C1731" i="4"/>
  <c r="J1731" i="4"/>
  <c r="K1731" i="4"/>
  <c r="L1731" i="4"/>
  <c r="M1731" i="4"/>
  <c r="N1731" i="4"/>
  <c r="O1731" i="4"/>
  <c r="P1731" i="4"/>
  <c r="Q1731" i="4"/>
  <c r="R1731" i="4"/>
  <c r="S1731" i="4"/>
  <c r="T1731" i="4"/>
  <c r="B1730" i="4"/>
  <c r="D1730" i="4" s="1"/>
  <c r="C1730" i="4"/>
  <c r="J1730" i="4"/>
  <c r="K1730" i="4"/>
  <c r="L1730" i="4"/>
  <c r="M1730" i="4"/>
  <c r="N1730" i="4"/>
  <c r="O1730" i="4"/>
  <c r="P1730" i="4"/>
  <c r="Q1730" i="4"/>
  <c r="R1730" i="4"/>
  <c r="S1730" i="4"/>
  <c r="T1730" i="4"/>
  <c r="B1729" i="4"/>
  <c r="D1729" i="4" s="1"/>
  <c r="C1729" i="4"/>
  <c r="J1729" i="4"/>
  <c r="K1729" i="4"/>
  <c r="L1729" i="4"/>
  <c r="M1729" i="4"/>
  <c r="N1729" i="4"/>
  <c r="O1729" i="4"/>
  <c r="P1729" i="4"/>
  <c r="Q1729" i="4"/>
  <c r="R1729" i="4"/>
  <c r="S1729" i="4"/>
  <c r="T1729" i="4"/>
  <c r="B1728" i="4"/>
  <c r="D1728" i="4" s="1"/>
  <c r="C1728" i="4"/>
  <c r="J1728" i="4"/>
  <c r="K1728" i="4"/>
  <c r="L1728" i="4"/>
  <c r="M1728" i="4"/>
  <c r="N1728" i="4"/>
  <c r="O1728" i="4"/>
  <c r="P1728" i="4"/>
  <c r="Q1728" i="4"/>
  <c r="R1728" i="4"/>
  <c r="S1728" i="4"/>
  <c r="T1728" i="4"/>
  <c r="B1727" i="4"/>
  <c r="D1727" i="4" s="1"/>
  <c r="C1727" i="4"/>
  <c r="J1727" i="4"/>
  <c r="K1727" i="4"/>
  <c r="L1727" i="4"/>
  <c r="M1727" i="4"/>
  <c r="N1727" i="4"/>
  <c r="O1727" i="4"/>
  <c r="P1727" i="4"/>
  <c r="Q1727" i="4"/>
  <c r="R1727" i="4"/>
  <c r="S1727" i="4"/>
  <c r="T1727" i="4"/>
  <c r="B1726" i="4"/>
  <c r="D1726" i="4" s="1"/>
  <c r="C1726" i="4"/>
  <c r="J1726" i="4"/>
  <c r="K1726" i="4"/>
  <c r="L1726" i="4"/>
  <c r="M1726" i="4"/>
  <c r="N1726" i="4"/>
  <c r="O1726" i="4"/>
  <c r="P1726" i="4"/>
  <c r="Q1726" i="4"/>
  <c r="R1726" i="4"/>
  <c r="S1726" i="4"/>
  <c r="T1726" i="4"/>
  <c r="L1431" i="3"/>
  <c r="M1431" i="3"/>
  <c r="L1430" i="3"/>
  <c r="M1430" i="3"/>
  <c r="L1429" i="3"/>
  <c r="M1429" i="3"/>
  <c r="L1428" i="3"/>
  <c r="M1428" i="3"/>
  <c r="L1427" i="3"/>
  <c r="M1427" i="3"/>
  <c r="L1426" i="3"/>
  <c r="M1426" i="3"/>
  <c r="L1425" i="3"/>
  <c r="M1425" i="3"/>
  <c r="L1424" i="3"/>
  <c r="M1424" i="3"/>
  <c r="L1423" i="3"/>
  <c r="M1423" i="3"/>
  <c r="L1422" i="3"/>
  <c r="M1422" i="3"/>
  <c r="L1421" i="3"/>
  <c r="M1421" i="3"/>
  <c r="L1420" i="3"/>
  <c r="M1420" i="3"/>
  <c r="L1419" i="3"/>
  <c r="M1419" i="3"/>
  <c r="L1418" i="3"/>
  <c r="M1418" i="3"/>
  <c r="K215" i="2"/>
  <c r="L215" i="2"/>
  <c r="M215" i="2"/>
  <c r="L1417" i="3"/>
  <c r="M1417" i="3"/>
  <c r="L1416" i="3"/>
  <c r="M1416" i="3"/>
  <c r="L1415" i="3"/>
  <c r="M1415" i="3"/>
  <c r="E178" i="1"/>
  <c r="F178" i="1"/>
  <c r="H178" i="1"/>
  <c r="I178" i="1"/>
  <c r="L178" i="1" s="1"/>
  <c r="K214" i="2"/>
  <c r="L214" i="2"/>
  <c r="M214" i="2"/>
  <c r="K213" i="2"/>
  <c r="L213" i="2"/>
  <c r="M213" i="2"/>
  <c r="K212" i="2"/>
  <c r="L212" i="2"/>
  <c r="M212" i="2"/>
  <c r="K211" i="2"/>
  <c r="L211" i="2"/>
  <c r="M211" i="2"/>
  <c r="K210" i="2"/>
  <c r="L210" i="2"/>
  <c r="M210" i="2"/>
  <c r="K209" i="2"/>
  <c r="L209" i="2"/>
  <c r="M209" i="2"/>
  <c r="K208" i="2"/>
  <c r="L208" i="2"/>
  <c r="M208" i="2"/>
  <c r="K207" i="2"/>
  <c r="L207" i="2"/>
  <c r="M207" i="2"/>
  <c r="K206" i="2"/>
  <c r="L206" i="2"/>
  <c r="M206" i="2"/>
  <c r="L1414" i="3"/>
  <c r="M1414" i="3"/>
  <c r="K205" i="2"/>
  <c r="L205" i="2"/>
  <c r="M205" i="2"/>
  <c r="L1413" i="3"/>
  <c r="M1413" i="3"/>
  <c r="L1412" i="3"/>
  <c r="M1412" i="3"/>
  <c r="L1411" i="3"/>
  <c r="M1411" i="3"/>
  <c r="L1410" i="3"/>
  <c r="M1410" i="3"/>
  <c r="L1409" i="3"/>
  <c r="M1409" i="3"/>
  <c r="L1408" i="3"/>
  <c r="M1408" i="3"/>
  <c r="L1407" i="3"/>
  <c r="M1407" i="3"/>
  <c r="L1406" i="3"/>
  <c r="M1406" i="3"/>
  <c r="L1405" i="3"/>
  <c r="M1405" i="3"/>
  <c r="K204" i="2"/>
  <c r="L204" i="2"/>
  <c r="M204" i="2"/>
  <c r="K203" i="2"/>
  <c r="L203" i="2"/>
  <c r="M203" i="2"/>
  <c r="L1404" i="3"/>
  <c r="M1404" i="3"/>
  <c r="L1403" i="3"/>
  <c r="M1403" i="3"/>
  <c r="L1402" i="3"/>
  <c r="M1402" i="3"/>
  <c r="L1401" i="3"/>
  <c r="M1401" i="3"/>
  <c r="L1400" i="3"/>
  <c r="M1400" i="3"/>
  <c r="L1399" i="3"/>
  <c r="M1399" i="3"/>
  <c r="L1398" i="3"/>
  <c r="M1398" i="3"/>
  <c r="L1397" i="3"/>
  <c r="M1397" i="3"/>
  <c r="L1396" i="3"/>
  <c r="M1396" i="3"/>
  <c r="L1395" i="3"/>
  <c r="M1395" i="3"/>
  <c r="L1394" i="3"/>
  <c r="M1394" i="3"/>
  <c r="L1393" i="3"/>
  <c r="M1393" i="3"/>
  <c r="L1391" i="3"/>
  <c r="M1391" i="3"/>
  <c r="L1390" i="3"/>
  <c r="M1390" i="3"/>
  <c r="L1389" i="3"/>
  <c r="M1389" i="3"/>
  <c r="L1388" i="3"/>
  <c r="M1388" i="3"/>
  <c r="L1387" i="3"/>
  <c r="M1387" i="3"/>
  <c r="L1386" i="3"/>
  <c r="M1386" i="3"/>
  <c r="L1385" i="3"/>
  <c r="M1385" i="3"/>
  <c r="L1384" i="3"/>
  <c r="M1384" i="3"/>
  <c r="E21" i="1"/>
  <c r="F21" i="1"/>
  <c r="H21" i="1"/>
  <c r="I21" i="1"/>
  <c r="L21" i="1" s="1"/>
  <c r="E77" i="1"/>
  <c r="F77" i="1"/>
  <c r="H77" i="1"/>
  <c r="I77" i="1"/>
  <c r="L77" i="1" s="1"/>
  <c r="E75" i="1"/>
  <c r="F75" i="1"/>
  <c r="H75" i="1"/>
  <c r="I75" i="1"/>
  <c r="L75" i="1" s="1"/>
  <c r="E81" i="1"/>
  <c r="F81" i="1"/>
  <c r="H81" i="1"/>
  <c r="I81" i="1"/>
  <c r="L81" i="1" s="1"/>
  <c r="E82" i="1"/>
  <c r="F82" i="1"/>
  <c r="H82" i="1"/>
  <c r="I82" i="1"/>
  <c r="L82" i="1" s="1"/>
  <c r="E64" i="1"/>
  <c r="F64" i="1"/>
  <c r="H64" i="1"/>
  <c r="I64" i="1"/>
  <c r="L64" i="1" s="1"/>
  <c r="L1383" i="3"/>
  <c r="M1383" i="3"/>
  <c r="L1382" i="3"/>
  <c r="M1382" i="3"/>
  <c r="L1381" i="3"/>
  <c r="M1381" i="3"/>
  <c r="L1380" i="3"/>
  <c r="M1380" i="3"/>
  <c r="L1379" i="3"/>
  <c r="M1379" i="3"/>
  <c r="L1378" i="3"/>
  <c r="M1378" i="3"/>
  <c r="L1377" i="3"/>
  <c r="M1377" i="3"/>
  <c r="L1376" i="3"/>
  <c r="M1376" i="3"/>
  <c r="L1375" i="3"/>
  <c r="M1375" i="3"/>
  <c r="L1374" i="3"/>
  <c r="M1374" i="3"/>
  <c r="L1373" i="3"/>
  <c r="M1373" i="3"/>
  <c r="L1372" i="3"/>
  <c r="M1372" i="3"/>
  <c r="L1371" i="3"/>
  <c r="M1371" i="3"/>
  <c r="L1370" i="3"/>
  <c r="M1370" i="3"/>
  <c r="L1369" i="3"/>
  <c r="M1369" i="3"/>
  <c r="L1368" i="3"/>
  <c r="M1368" i="3"/>
  <c r="L1367" i="3"/>
  <c r="M1367" i="3"/>
  <c r="L1366" i="3"/>
  <c r="M1366" i="3"/>
  <c r="L1365" i="3"/>
  <c r="M1365" i="3"/>
  <c r="L1364" i="3"/>
  <c r="M1364" i="3"/>
  <c r="L1363" i="3"/>
  <c r="M1363" i="3"/>
  <c r="L1362" i="3"/>
  <c r="M1362" i="3"/>
  <c r="L1361" i="3"/>
  <c r="M1361" i="3"/>
  <c r="L1360" i="3"/>
  <c r="M1360" i="3"/>
  <c r="L1359" i="3"/>
  <c r="M1359" i="3"/>
  <c r="L1358" i="3"/>
  <c r="M1358" i="3"/>
  <c r="L1357" i="3"/>
  <c r="M1357" i="3"/>
  <c r="L1356" i="3"/>
  <c r="M1356" i="3"/>
  <c r="L1355" i="3"/>
  <c r="M1355" i="3"/>
  <c r="L1354" i="3"/>
  <c r="M1354" i="3"/>
  <c r="L1353" i="3"/>
  <c r="M1353" i="3"/>
  <c r="L1352" i="3"/>
  <c r="M1352" i="3"/>
  <c r="L1351" i="3"/>
  <c r="M1351" i="3"/>
  <c r="L1350" i="3"/>
  <c r="M1350" i="3"/>
  <c r="L1349" i="3"/>
  <c r="M1349" i="3"/>
  <c r="L1348" i="3"/>
  <c r="M1348" i="3"/>
  <c r="L1347" i="3"/>
  <c r="M1347" i="3"/>
  <c r="L1346" i="3"/>
  <c r="M1346" i="3"/>
  <c r="L1345" i="3"/>
  <c r="M1345" i="3"/>
  <c r="L1344" i="3"/>
  <c r="M1344" i="3"/>
  <c r="L1343" i="3"/>
  <c r="M1343" i="3"/>
  <c r="L1342" i="3"/>
  <c r="M1342" i="3"/>
  <c r="L1341" i="3"/>
  <c r="M1341" i="3"/>
  <c r="L1340" i="3"/>
  <c r="M1340" i="3"/>
  <c r="L1339" i="3"/>
  <c r="M1339" i="3"/>
  <c r="L1338" i="3"/>
  <c r="M1338" i="3"/>
  <c r="L1337" i="3"/>
  <c r="M1337" i="3"/>
  <c r="L1336" i="3"/>
  <c r="M1336" i="3"/>
  <c r="L1335" i="3"/>
  <c r="M1335" i="3"/>
  <c r="L1334" i="3"/>
  <c r="M1334" i="3"/>
  <c r="L1333" i="3"/>
  <c r="M1333" i="3"/>
  <c r="K202" i="2"/>
  <c r="L202" i="2"/>
  <c r="M202" i="2"/>
  <c r="K201" i="2"/>
  <c r="L201" i="2"/>
  <c r="M201" i="2"/>
  <c r="K200" i="2"/>
  <c r="L200" i="2"/>
  <c r="M200" i="2"/>
  <c r="K199" i="2"/>
  <c r="L199" i="2"/>
  <c r="M199" i="2"/>
  <c r="K198" i="2"/>
  <c r="L198" i="2"/>
  <c r="M198" i="2"/>
  <c r="K197" i="2"/>
  <c r="L197" i="2"/>
  <c r="M197" i="2"/>
  <c r="K196" i="2"/>
  <c r="L196" i="2"/>
  <c r="M196" i="2"/>
  <c r="K195" i="2"/>
  <c r="L195" i="2"/>
  <c r="M195" i="2"/>
  <c r="K194" i="2"/>
  <c r="L194" i="2"/>
  <c r="M194" i="2"/>
  <c r="K193" i="2"/>
  <c r="L193" i="2"/>
  <c r="M193" i="2"/>
  <c r="K192" i="2"/>
  <c r="L192" i="2"/>
  <c r="M192" i="2"/>
  <c r="K191" i="2"/>
  <c r="L191" i="2"/>
  <c r="M191" i="2"/>
  <c r="K190" i="2"/>
  <c r="L190" i="2"/>
  <c r="M190" i="2"/>
  <c r="L1332" i="3"/>
  <c r="M1332" i="3"/>
  <c r="L1331" i="3"/>
  <c r="M1331" i="3"/>
  <c r="L1330" i="3"/>
  <c r="M1330" i="3"/>
  <c r="L1329" i="3"/>
  <c r="M1329" i="3"/>
  <c r="L1328" i="3"/>
  <c r="M1328" i="3"/>
  <c r="L1327" i="3"/>
  <c r="M1327" i="3"/>
  <c r="L1326" i="3"/>
  <c r="M1326" i="3"/>
  <c r="L1325" i="3"/>
  <c r="M1325" i="3"/>
  <c r="L1324" i="3"/>
  <c r="M1324" i="3"/>
  <c r="L1323" i="3"/>
  <c r="M1323" i="3"/>
  <c r="L1322" i="3"/>
  <c r="M1322" i="3"/>
  <c r="L1321" i="3"/>
  <c r="M1321" i="3"/>
  <c r="L1320" i="3"/>
  <c r="M1320" i="3"/>
  <c r="L1319" i="3"/>
  <c r="M1319" i="3"/>
  <c r="L1318" i="3"/>
  <c r="M1318" i="3"/>
  <c r="L1317" i="3"/>
  <c r="M1317" i="3"/>
  <c r="L1316" i="3"/>
  <c r="M1316" i="3"/>
  <c r="L1315" i="3"/>
  <c r="M1315" i="3"/>
  <c r="L1314" i="3"/>
  <c r="M1314" i="3"/>
  <c r="L1313" i="3"/>
  <c r="M1313" i="3"/>
  <c r="L1312" i="3"/>
  <c r="M1312" i="3"/>
  <c r="L1311" i="3"/>
  <c r="M1311" i="3"/>
  <c r="L1310" i="3"/>
  <c r="M1310" i="3"/>
  <c r="L1309" i="3"/>
  <c r="M1309" i="3"/>
  <c r="L1308" i="3"/>
  <c r="M1308" i="3"/>
  <c r="L1307" i="3"/>
  <c r="M1307" i="3"/>
  <c r="L1306" i="3"/>
  <c r="M1306" i="3"/>
  <c r="J2" i="4"/>
  <c r="K2" i="4"/>
  <c r="B1725" i="4"/>
  <c r="D1725" i="4" s="1"/>
  <c r="C1725" i="4"/>
  <c r="J1725" i="4"/>
  <c r="K1725" i="4"/>
  <c r="L1725" i="4"/>
  <c r="M1725" i="4"/>
  <c r="N1725" i="4"/>
  <c r="O1725" i="4"/>
  <c r="P1725" i="4"/>
  <c r="Q1725" i="4"/>
  <c r="R1725" i="4"/>
  <c r="S1725" i="4"/>
  <c r="T1725" i="4"/>
  <c r="L1305" i="3"/>
  <c r="M1305" i="3"/>
  <c r="L1304" i="3"/>
  <c r="M1304" i="3"/>
  <c r="L1303" i="3"/>
  <c r="M1303" i="3"/>
  <c r="L1302" i="3"/>
  <c r="M1302" i="3"/>
  <c r="L1301" i="3"/>
  <c r="M1301" i="3"/>
  <c r="L1300" i="3"/>
  <c r="M1300" i="3"/>
  <c r="L1299" i="3"/>
  <c r="M1299" i="3"/>
  <c r="I3" i="5"/>
  <c r="I4" i="5"/>
  <c r="J3" i="5"/>
  <c r="J4" i="5"/>
  <c r="I2" i="5"/>
  <c r="J2" i="5"/>
  <c r="B1724" i="4"/>
  <c r="D1724" i="4" s="1"/>
  <c r="C1724" i="4"/>
  <c r="J1724" i="4"/>
  <c r="K1724" i="4"/>
  <c r="L1724" i="4"/>
  <c r="M1724" i="4"/>
  <c r="N1724" i="4"/>
  <c r="O1724" i="4"/>
  <c r="P1724" i="4"/>
  <c r="Q1724" i="4"/>
  <c r="R1724" i="4"/>
  <c r="S1724" i="4"/>
  <c r="T1724" i="4"/>
  <c r="B1723" i="4"/>
  <c r="D1723" i="4" s="1"/>
  <c r="C1723" i="4"/>
  <c r="J1723" i="4"/>
  <c r="K1723" i="4"/>
  <c r="L1723" i="4"/>
  <c r="M1723" i="4"/>
  <c r="N1723" i="4"/>
  <c r="O1723" i="4"/>
  <c r="P1723" i="4"/>
  <c r="Q1723" i="4"/>
  <c r="R1723" i="4"/>
  <c r="S1723" i="4"/>
  <c r="T1723" i="4"/>
  <c r="B1722" i="4"/>
  <c r="D1722" i="4" s="1"/>
  <c r="C1722" i="4"/>
  <c r="J1722" i="4"/>
  <c r="K1722" i="4"/>
  <c r="L1722" i="4"/>
  <c r="M1722" i="4"/>
  <c r="N1722" i="4"/>
  <c r="O1722" i="4"/>
  <c r="P1722" i="4"/>
  <c r="Q1722" i="4"/>
  <c r="R1722" i="4"/>
  <c r="S1722" i="4"/>
  <c r="T1722" i="4"/>
  <c r="B1721" i="4"/>
  <c r="D1721" i="4" s="1"/>
  <c r="C1721" i="4"/>
  <c r="J1721" i="4"/>
  <c r="K1721" i="4"/>
  <c r="L1721" i="4"/>
  <c r="M1721" i="4"/>
  <c r="N1721" i="4"/>
  <c r="O1721" i="4"/>
  <c r="P1721" i="4"/>
  <c r="Q1721" i="4"/>
  <c r="R1721" i="4"/>
  <c r="S1721" i="4"/>
  <c r="T1721" i="4"/>
  <c r="B1720" i="4"/>
  <c r="D1720" i="4" s="1"/>
  <c r="C1720" i="4"/>
  <c r="J1720" i="4"/>
  <c r="K1720" i="4"/>
  <c r="L1720" i="4"/>
  <c r="M1720" i="4"/>
  <c r="N1720" i="4"/>
  <c r="O1720" i="4"/>
  <c r="P1720" i="4"/>
  <c r="Q1720" i="4"/>
  <c r="R1720" i="4"/>
  <c r="S1720" i="4"/>
  <c r="T1720" i="4"/>
  <c r="B1719" i="4"/>
  <c r="D1719" i="4" s="1"/>
  <c r="C1719" i="4"/>
  <c r="J1719" i="4"/>
  <c r="K1719" i="4"/>
  <c r="L1719" i="4"/>
  <c r="M1719" i="4"/>
  <c r="N1719" i="4"/>
  <c r="O1719" i="4"/>
  <c r="P1719" i="4"/>
  <c r="Q1719" i="4"/>
  <c r="R1719" i="4"/>
  <c r="S1719" i="4"/>
  <c r="T1719" i="4"/>
  <c r="B1718" i="4"/>
  <c r="D1718" i="4" s="1"/>
  <c r="C1718" i="4"/>
  <c r="J1718" i="4"/>
  <c r="K1718" i="4"/>
  <c r="L1718" i="4"/>
  <c r="M1718" i="4"/>
  <c r="N1718" i="4"/>
  <c r="O1718" i="4"/>
  <c r="P1718" i="4"/>
  <c r="Q1718" i="4"/>
  <c r="R1718" i="4"/>
  <c r="S1718" i="4"/>
  <c r="T1718" i="4"/>
  <c r="B1717" i="4"/>
  <c r="D1717" i="4" s="1"/>
  <c r="C1717" i="4"/>
  <c r="J1717" i="4"/>
  <c r="K1717" i="4"/>
  <c r="L1717" i="4"/>
  <c r="M1717" i="4"/>
  <c r="N1717" i="4"/>
  <c r="O1717" i="4"/>
  <c r="P1717" i="4"/>
  <c r="Q1717" i="4"/>
  <c r="R1717" i="4"/>
  <c r="S1717" i="4"/>
  <c r="T1717" i="4"/>
  <c r="B1716" i="4"/>
  <c r="D1716" i="4" s="1"/>
  <c r="C1716" i="4"/>
  <c r="J1716" i="4"/>
  <c r="K1716" i="4"/>
  <c r="L1716" i="4"/>
  <c r="M1716" i="4"/>
  <c r="N1716" i="4"/>
  <c r="O1716" i="4"/>
  <c r="P1716" i="4"/>
  <c r="Q1716" i="4"/>
  <c r="R1716" i="4"/>
  <c r="S1716" i="4"/>
  <c r="T1716" i="4"/>
  <c r="B1715" i="4"/>
  <c r="D1715" i="4" s="1"/>
  <c r="C1715" i="4"/>
  <c r="J1715" i="4"/>
  <c r="K1715" i="4"/>
  <c r="L1715" i="4"/>
  <c r="M1715" i="4"/>
  <c r="N1715" i="4"/>
  <c r="O1715" i="4"/>
  <c r="P1715" i="4"/>
  <c r="Q1715" i="4"/>
  <c r="R1715" i="4"/>
  <c r="S1715" i="4"/>
  <c r="T1715" i="4"/>
  <c r="B1714" i="4"/>
  <c r="D1714" i="4" s="1"/>
  <c r="C1714" i="4"/>
  <c r="J1714" i="4"/>
  <c r="K1714" i="4"/>
  <c r="L1714" i="4"/>
  <c r="M1714" i="4"/>
  <c r="N1714" i="4"/>
  <c r="O1714" i="4"/>
  <c r="P1714" i="4"/>
  <c r="Q1714" i="4"/>
  <c r="R1714" i="4"/>
  <c r="S1714" i="4"/>
  <c r="T1714" i="4"/>
  <c r="B1713" i="4"/>
  <c r="D1713" i="4" s="1"/>
  <c r="C1713" i="4"/>
  <c r="J1713" i="4"/>
  <c r="K1713" i="4"/>
  <c r="L1713" i="4"/>
  <c r="M1713" i="4"/>
  <c r="N1713" i="4"/>
  <c r="O1713" i="4"/>
  <c r="P1713" i="4"/>
  <c r="Q1713" i="4"/>
  <c r="R1713" i="4"/>
  <c r="S1713" i="4"/>
  <c r="T1713" i="4"/>
  <c r="B1712" i="4"/>
  <c r="D1712" i="4" s="1"/>
  <c r="C1712" i="4"/>
  <c r="J1712" i="4"/>
  <c r="K1712" i="4"/>
  <c r="L1712" i="4"/>
  <c r="M1712" i="4"/>
  <c r="N1712" i="4"/>
  <c r="O1712" i="4"/>
  <c r="P1712" i="4"/>
  <c r="Q1712" i="4"/>
  <c r="R1712" i="4"/>
  <c r="S1712" i="4"/>
  <c r="T1712" i="4"/>
  <c r="B1711" i="4"/>
  <c r="D1711" i="4" s="1"/>
  <c r="C1711" i="4"/>
  <c r="J1711" i="4"/>
  <c r="K1711" i="4"/>
  <c r="L1711" i="4"/>
  <c r="M1711" i="4"/>
  <c r="N1711" i="4"/>
  <c r="O1711" i="4"/>
  <c r="P1711" i="4"/>
  <c r="Q1711" i="4"/>
  <c r="R1711" i="4"/>
  <c r="S1711" i="4"/>
  <c r="T1711" i="4"/>
  <c r="B1710" i="4"/>
  <c r="D1710" i="4" s="1"/>
  <c r="C1710" i="4"/>
  <c r="J1710" i="4"/>
  <c r="K1710" i="4"/>
  <c r="L1710" i="4"/>
  <c r="M1710" i="4"/>
  <c r="N1710" i="4"/>
  <c r="O1710" i="4"/>
  <c r="P1710" i="4"/>
  <c r="Q1710" i="4"/>
  <c r="R1710" i="4"/>
  <c r="S1710" i="4"/>
  <c r="T1710" i="4"/>
  <c r="B1709" i="4"/>
  <c r="D1709" i="4" s="1"/>
  <c r="C1709" i="4"/>
  <c r="J1709" i="4"/>
  <c r="K1709" i="4"/>
  <c r="L1709" i="4"/>
  <c r="M1709" i="4"/>
  <c r="N1709" i="4"/>
  <c r="O1709" i="4"/>
  <c r="P1709" i="4"/>
  <c r="Q1709" i="4"/>
  <c r="R1709" i="4"/>
  <c r="S1709" i="4"/>
  <c r="T1709" i="4"/>
  <c r="B1708" i="4"/>
  <c r="D1708" i="4" s="1"/>
  <c r="C1708" i="4"/>
  <c r="J1708" i="4"/>
  <c r="K1708" i="4"/>
  <c r="L1708" i="4"/>
  <c r="M1708" i="4"/>
  <c r="N1708" i="4"/>
  <c r="O1708" i="4"/>
  <c r="P1708" i="4"/>
  <c r="Q1708" i="4"/>
  <c r="R1708" i="4"/>
  <c r="S1708" i="4"/>
  <c r="T1708" i="4"/>
  <c r="B1707" i="4"/>
  <c r="D1707" i="4" s="1"/>
  <c r="C1707" i="4"/>
  <c r="J1707" i="4"/>
  <c r="K1707" i="4"/>
  <c r="L1707" i="4"/>
  <c r="M1707" i="4"/>
  <c r="N1707" i="4"/>
  <c r="O1707" i="4"/>
  <c r="P1707" i="4"/>
  <c r="Q1707" i="4"/>
  <c r="R1707" i="4"/>
  <c r="S1707" i="4"/>
  <c r="T1707" i="4"/>
  <c r="B1706" i="4"/>
  <c r="D1706" i="4" s="1"/>
  <c r="C1706" i="4"/>
  <c r="J1706" i="4"/>
  <c r="K1706" i="4"/>
  <c r="L1706" i="4"/>
  <c r="M1706" i="4"/>
  <c r="N1706" i="4"/>
  <c r="O1706" i="4"/>
  <c r="P1706" i="4"/>
  <c r="Q1706" i="4"/>
  <c r="R1706" i="4"/>
  <c r="S1706" i="4"/>
  <c r="T1706" i="4"/>
  <c r="B1705" i="4"/>
  <c r="D1705" i="4" s="1"/>
  <c r="C1705" i="4"/>
  <c r="J1705" i="4"/>
  <c r="K1705" i="4"/>
  <c r="L1705" i="4"/>
  <c r="M1705" i="4"/>
  <c r="N1705" i="4"/>
  <c r="O1705" i="4"/>
  <c r="P1705" i="4"/>
  <c r="Q1705" i="4"/>
  <c r="R1705" i="4"/>
  <c r="S1705" i="4"/>
  <c r="T1705" i="4"/>
  <c r="B1704" i="4"/>
  <c r="D1704" i="4" s="1"/>
  <c r="C1704" i="4"/>
  <c r="J1704" i="4"/>
  <c r="K1704" i="4"/>
  <c r="L1704" i="4"/>
  <c r="M1704" i="4"/>
  <c r="N1704" i="4"/>
  <c r="O1704" i="4"/>
  <c r="P1704" i="4"/>
  <c r="Q1704" i="4"/>
  <c r="R1704" i="4"/>
  <c r="S1704" i="4"/>
  <c r="T1704" i="4"/>
  <c r="B1703" i="4"/>
  <c r="D1703" i="4" s="1"/>
  <c r="C1703" i="4"/>
  <c r="J1703" i="4"/>
  <c r="K1703" i="4"/>
  <c r="L1703" i="4"/>
  <c r="M1703" i="4"/>
  <c r="N1703" i="4"/>
  <c r="O1703" i="4"/>
  <c r="P1703" i="4"/>
  <c r="Q1703" i="4"/>
  <c r="R1703" i="4"/>
  <c r="S1703" i="4"/>
  <c r="T1703" i="4"/>
  <c r="B1702" i="4"/>
  <c r="D1702" i="4" s="1"/>
  <c r="C1702" i="4"/>
  <c r="J1702" i="4"/>
  <c r="K1702" i="4"/>
  <c r="L1702" i="4"/>
  <c r="M1702" i="4"/>
  <c r="N1702" i="4"/>
  <c r="O1702" i="4"/>
  <c r="P1702" i="4"/>
  <c r="Q1702" i="4"/>
  <c r="R1702" i="4"/>
  <c r="S1702" i="4"/>
  <c r="T1702" i="4"/>
  <c r="B1701" i="4"/>
  <c r="D1701" i="4" s="1"/>
  <c r="C1701" i="4"/>
  <c r="J1701" i="4"/>
  <c r="K1701" i="4"/>
  <c r="L1701" i="4"/>
  <c r="M1701" i="4"/>
  <c r="N1701" i="4"/>
  <c r="O1701" i="4"/>
  <c r="P1701" i="4"/>
  <c r="Q1701" i="4"/>
  <c r="R1701" i="4"/>
  <c r="S1701" i="4"/>
  <c r="T1701" i="4"/>
  <c r="B1700" i="4"/>
  <c r="D1700" i="4" s="1"/>
  <c r="C1700" i="4"/>
  <c r="J1700" i="4"/>
  <c r="K1700" i="4"/>
  <c r="L1700" i="4"/>
  <c r="M1700" i="4"/>
  <c r="N1700" i="4"/>
  <c r="O1700" i="4"/>
  <c r="P1700" i="4"/>
  <c r="Q1700" i="4"/>
  <c r="R1700" i="4"/>
  <c r="S1700" i="4"/>
  <c r="T1700" i="4"/>
  <c r="K189" i="2"/>
  <c r="L189" i="2"/>
  <c r="M189" i="2"/>
  <c r="K188" i="2"/>
  <c r="L188" i="2"/>
  <c r="M188" i="2"/>
  <c r="K187" i="2"/>
  <c r="L187" i="2"/>
  <c r="M187" i="2"/>
  <c r="K186" i="2"/>
  <c r="L186" i="2"/>
  <c r="M186" i="2"/>
  <c r="J1610" i="4"/>
  <c r="K1610" i="4"/>
  <c r="L1610" i="4"/>
  <c r="M1610" i="4"/>
  <c r="N1610" i="4"/>
  <c r="O1610" i="4"/>
  <c r="P1610" i="4"/>
  <c r="Q1610" i="4"/>
  <c r="R1610" i="4"/>
  <c r="S1610" i="4"/>
  <c r="T1610" i="4"/>
  <c r="B1610" i="4"/>
  <c r="D1610" i="4" s="1"/>
  <c r="C1610" i="4"/>
  <c r="B1699" i="4"/>
  <c r="D1699" i="4" s="1"/>
  <c r="C1699" i="4"/>
  <c r="J1699" i="4"/>
  <c r="K1699" i="4"/>
  <c r="L1699" i="4"/>
  <c r="M1699" i="4"/>
  <c r="N1699" i="4"/>
  <c r="O1699" i="4"/>
  <c r="P1699" i="4"/>
  <c r="Q1699" i="4"/>
  <c r="R1699" i="4"/>
  <c r="S1699" i="4"/>
  <c r="T1699" i="4"/>
  <c r="B1698" i="4"/>
  <c r="D1698" i="4" s="1"/>
  <c r="C1698" i="4"/>
  <c r="J1698" i="4"/>
  <c r="K1698" i="4"/>
  <c r="L1698" i="4"/>
  <c r="M1698" i="4"/>
  <c r="N1698" i="4"/>
  <c r="O1698" i="4"/>
  <c r="P1698" i="4"/>
  <c r="Q1698" i="4"/>
  <c r="R1698" i="4"/>
  <c r="S1698" i="4"/>
  <c r="T1698" i="4"/>
  <c r="B1697" i="4"/>
  <c r="D1697" i="4" s="1"/>
  <c r="C1697" i="4"/>
  <c r="J1697" i="4"/>
  <c r="K1697" i="4"/>
  <c r="L1697" i="4"/>
  <c r="M1697" i="4"/>
  <c r="N1697" i="4"/>
  <c r="O1697" i="4"/>
  <c r="P1697" i="4"/>
  <c r="Q1697" i="4"/>
  <c r="R1697" i="4"/>
  <c r="S1697" i="4"/>
  <c r="T1697" i="4"/>
  <c r="B1696" i="4"/>
  <c r="D1696" i="4" s="1"/>
  <c r="C1696" i="4"/>
  <c r="J1696" i="4"/>
  <c r="K1696" i="4"/>
  <c r="L1696" i="4"/>
  <c r="M1696" i="4"/>
  <c r="N1696" i="4"/>
  <c r="O1696" i="4"/>
  <c r="P1696" i="4"/>
  <c r="Q1696" i="4"/>
  <c r="R1696" i="4"/>
  <c r="S1696" i="4"/>
  <c r="T1696" i="4"/>
  <c r="B1695" i="4"/>
  <c r="D1695" i="4" s="1"/>
  <c r="C1695" i="4"/>
  <c r="J1695" i="4"/>
  <c r="K1695" i="4"/>
  <c r="L1695" i="4"/>
  <c r="M1695" i="4"/>
  <c r="N1695" i="4"/>
  <c r="O1695" i="4"/>
  <c r="P1695" i="4"/>
  <c r="Q1695" i="4"/>
  <c r="R1695" i="4"/>
  <c r="S1695" i="4"/>
  <c r="T1695" i="4"/>
  <c r="B1694" i="4"/>
  <c r="D1694" i="4" s="1"/>
  <c r="C1694" i="4"/>
  <c r="J1694" i="4"/>
  <c r="K1694" i="4"/>
  <c r="L1694" i="4"/>
  <c r="M1694" i="4"/>
  <c r="N1694" i="4"/>
  <c r="O1694" i="4"/>
  <c r="P1694" i="4"/>
  <c r="Q1694" i="4"/>
  <c r="R1694" i="4"/>
  <c r="S1694" i="4"/>
  <c r="T1694" i="4"/>
  <c r="B1693" i="4"/>
  <c r="D1693" i="4" s="1"/>
  <c r="C1693" i="4"/>
  <c r="J1693" i="4"/>
  <c r="K1693" i="4"/>
  <c r="L1693" i="4"/>
  <c r="M1693" i="4"/>
  <c r="N1693" i="4"/>
  <c r="O1693" i="4"/>
  <c r="P1693" i="4"/>
  <c r="Q1693" i="4"/>
  <c r="R1693" i="4"/>
  <c r="S1693" i="4"/>
  <c r="T1693" i="4"/>
  <c r="B1692" i="4"/>
  <c r="D1692" i="4" s="1"/>
  <c r="C1692" i="4"/>
  <c r="J1692" i="4"/>
  <c r="K1692" i="4"/>
  <c r="L1692" i="4"/>
  <c r="M1692" i="4"/>
  <c r="N1692" i="4"/>
  <c r="O1692" i="4"/>
  <c r="P1692" i="4"/>
  <c r="Q1692" i="4"/>
  <c r="R1692" i="4"/>
  <c r="S1692" i="4"/>
  <c r="T1692" i="4"/>
  <c r="B1691" i="4"/>
  <c r="D1691" i="4" s="1"/>
  <c r="C1691" i="4"/>
  <c r="J1691" i="4"/>
  <c r="K1691" i="4"/>
  <c r="L1691" i="4"/>
  <c r="M1691" i="4"/>
  <c r="N1691" i="4"/>
  <c r="O1691" i="4"/>
  <c r="P1691" i="4"/>
  <c r="Q1691" i="4"/>
  <c r="R1691" i="4"/>
  <c r="S1691" i="4"/>
  <c r="T1691" i="4"/>
  <c r="B1690" i="4"/>
  <c r="D1690" i="4" s="1"/>
  <c r="C1690" i="4"/>
  <c r="J1690" i="4"/>
  <c r="K1690" i="4"/>
  <c r="L1690" i="4"/>
  <c r="M1690" i="4"/>
  <c r="N1690" i="4"/>
  <c r="O1690" i="4"/>
  <c r="P1690" i="4"/>
  <c r="Q1690" i="4"/>
  <c r="R1690" i="4"/>
  <c r="S1690" i="4"/>
  <c r="T1690" i="4"/>
  <c r="B1689" i="4"/>
  <c r="D1689" i="4" s="1"/>
  <c r="C1689" i="4"/>
  <c r="J1689" i="4"/>
  <c r="K1689" i="4"/>
  <c r="L1689" i="4"/>
  <c r="M1689" i="4"/>
  <c r="N1689" i="4"/>
  <c r="O1689" i="4"/>
  <c r="P1689" i="4"/>
  <c r="Q1689" i="4"/>
  <c r="R1689" i="4"/>
  <c r="S1689" i="4"/>
  <c r="T1689" i="4"/>
  <c r="B1688" i="4"/>
  <c r="D1688" i="4" s="1"/>
  <c r="C1688" i="4"/>
  <c r="J1688" i="4"/>
  <c r="K1688" i="4"/>
  <c r="L1688" i="4"/>
  <c r="M1688" i="4"/>
  <c r="N1688" i="4"/>
  <c r="O1688" i="4"/>
  <c r="P1688" i="4"/>
  <c r="Q1688" i="4"/>
  <c r="R1688" i="4"/>
  <c r="S1688" i="4"/>
  <c r="T1688" i="4"/>
  <c r="B1687" i="4"/>
  <c r="D1687" i="4" s="1"/>
  <c r="C1687" i="4"/>
  <c r="J1687" i="4"/>
  <c r="K1687" i="4"/>
  <c r="L1687" i="4"/>
  <c r="M1687" i="4"/>
  <c r="N1687" i="4"/>
  <c r="O1687" i="4"/>
  <c r="P1687" i="4"/>
  <c r="Q1687" i="4"/>
  <c r="R1687" i="4"/>
  <c r="S1687" i="4"/>
  <c r="T1687" i="4"/>
  <c r="B1686" i="4"/>
  <c r="D1686" i="4" s="1"/>
  <c r="C1686" i="4"/>
  <c r="J1686" i="4"/>
  <c r="K1686" i="4"/>
  <c r="L1686" i="4"/>
  <c r="M1686" i="4"/>
  <c r="N1686" i="4"/>
  <c r="O1686" i="4"/>
  <c r="P1686" i="4"/>
  <c r="Q1686" i="4"/>
  <c r="R1686" i="4"/>
  <c r="S1686" i="4"/>
  <c r="T1686" i="4"/>
  <c r="B1685" i="4"/>
  <c r="D1685" i="4" s="1"/>
  <c r="C1685" i="4"/>
  <c r="J1685" i="4"/>
  <c r="K1685" i="4"/>
  <c r="L1685" i="4"/>
  <c r="M1685" i="4"/>
  <c r="N1685" i="4"/>
  <c r="O1685" i="4"/>
  <c r="P1685" i="4"/>
  <c r="Q1685" i="4"/>
  <c r="R1685" i="4"/>
  <c r="S1685" i="4"/>
  <c r="T1685" i="4"/>
  <c r="B1684" i="4"/>
  <c r="D1684" i="4" s="1"/>
  <c r="C1684" i="4"/>
  <c r="J1684" i="4"/>
  <c r="K1684" i="4"/>
  <c r="L1684" i="4"/>
  <c r="M1684" i="4"/>
  <c r="N1684" i="4"/>
  <c r="O1684" i="4"/>
  <c r="P1684" i="4"/>
  <c r="Q1684" i="4"/>
  <c r="R1684" i="4"/>
  <c r="S1684" i="4"/>
  <c r="T1684" i="4"/>
  <c r="B1683" i="4"/>
  <c r="D1683" i="4" s="1"/>
  <c r="C1683" i="4"/>
  <c r="J1683" i="4"/>
  <c r="K1683" i="4"/>
  <c r="L1683" i="4"/>
  <c r="M1683" i="4"/>
  <c r="N1683" i="4"/>
  <c r="O1683" i="4"/>
  <c r="P1683" i="4"/>
  <c r="Q1683" i="4"/>
  <c r="R1683" i="4"/>
  <c r="S1683" i="4"/>
  <c r="T1683" i="4"/>
  <c r="B1682" i="4"/>
  <c r="D1682" i="4" s="1"/>
  <c r="C1682" i="4"/>
  <c r="J1682" i="4"/>
  <c r="K1682" i="4"/>
  <c r="L1682" i="4"/>
  <c r="M1682" i="4"/>
  <c r="N1682" i="4"/>
  <c r="O1682" i="4"/>
  <c r="P1682" i="4"/>
  <c r="Q1682" i="4"/>
  <c r="R1682" i="4"/>
  <c r="S1682" i="4"/>
  <c r="T1682" i="4"/>
  <c r="B1681" i="4"/>
  <c r="D1681" i="4" s="1"/>
  <c r="C1681" i="4"/>
  <c r="J1681" i="4"/>
  <c r="K1681" i="4"/>
  <c r="L1681" i="4"/>
  <c r="M1681" i="4"/>
  <c r="N1681" i="4"/>
  <c r="O1681" i="4"/>
  <c r="P1681" i="4"/>
  <c r="Q1681" i="4"/>
  <c r="R1681" i="4"/>
  <c r="S1681" i="4"/>
  <c r="T1681" i="4"/>
  <c r="B1680" i="4"/>
  <c r="D1680" i="4" s="1"/>
  <c r="C1680" i="4"/>
  <c r="J1680" i="4"/>
  <c r="K1680" i="4"/>
  <c r="L1680" i="4"/>
  <c r="M1680" i="4"/>
  <c r="N1680" i="4"/>
  <c r="O1680" i="4"/>
  <c r="P1680" i="4"/>
  <c r="Q1680" i="4"/>
  <c r="R1680" i="4"/>
  <c r="S1680" i="4"/>
  <c r="T1680" i="4"/>
  <c r="B1679" i="4"/>
  <c r="D1679" i="4" s="1"/>
  <c r="C1679" i="4"/>
  <c r="J1679" i="4"/>
  <c r="K1679" i="4"/>
  <c r="L1679" i="4"/>
  <c r="M1679" i="4"/>
  <c r="N1679" i="4"/>
  <c r="O1679" i="4"/>
  <c r="P1679" i="4"/>
  <c r="Q1679" i="4"/>
  <c r="R1679" i="4"/>
  <c r="S1679" i="4"/>
  <c r="T1679" i="4"/>
  <c r="B1678" i="4"/>
  <c r="D1678" i="4" s="1"/>
  <c r="C1678" i="4"/>
  <c r="J1678" i="4"/>
  <c r="K1678" i="4"/>
  <c r="L1678" i="4"/>
  <c r="M1678" i="4"/>
  <c r="N1678" i="4"/>
  <c r="O1678" i="4"/>
  <c r="P1678" i="4"/>
  <c r="Q1678" i="4"/>
  <c r="R1678" i="4"/>
  <c r="S1678" i="4"/>
  <c r="T1678" i="4"/>
  <c r="B1677" i="4"/>
  <c r="D1677" i="4" s="1"/>
  <c r="C1677" i="4"/>
  <c r="J1677" i="4"/>
  <c r="K1677" i="4"/>
  <c r="L1677" i="4"/>
  <c r="M1677" i="4"/>
  <c r="N1677" i="4"/>
  <c r="O1677" i="4"/>
  <c r="P1677" i="4"/>
  <c r="Q1677" i="4"/>
  <c r="R1677" i="4"/>
  <c r="S1677" i="4"/>
  <c r="T1677" i="4"/>
  <c r="B1676" i="4"/>
  <c r="D1676" i="4" s="1"/>
  <c r="C1676" i="4"/>
  <c r="J1676" i="4"/>
  <c r="K1676" i="4"/>
  <c r="L1676" i="4"/>
  <c r="M1676" i="4"/>
  <c r="N1676" i="4"/>
  <c r="O1676" i="4"/>
  <c r="P1676" i="4"/>
  <c r="Q1676" i="4"/>
  <c r="R1676" i="4"/>
  <c r="S1676" i="4"/>
  <c r="T1676" i="4"/>
  <c r="B1675" i="4"/>
  <c r="D1675" i="4" s="1"/>
  <c r="C1675" i="4"/>
  <c r="J1675" i="4"/>
  <c r="K1675" i="4"/>
  <c r="L1675" i="4"/>
  <c r="M1675" i="4"/>
  <c r="N1675" i="4"/>
  <c r="O1675" i="4"/>
  <c r="P1675" i="4"/>
  <c r="Q1675" i="4"/>
  <c r="R1675" i="4"/>
  <c r="S1675" i="4"/>
  <c r="T1675" i="4"/>
  <c r="B1674" i="4"/>
  <c r="D1674" i="4" s="1"/>
  <c r="C1674" i="4"/>
  <c r="J1674" i="4"/>
  <c r="K1674" i="4"/>
  <c r="L1674" i="4"/>
  <c r="M1674" i="4"/>
  <c r="N1674" i="4"/>
  <c r="O1674" i="4"/>
  <c r="P1674" i="4"/>
  <c r="Q1674" i="4"/>
  <c r="R1674" i="4"/>
  <c r="S1674" i="4"/>
  <c r="T1674" i="4"/>
  <c r="B1673" i="4"/>
  <c r="D1673" i="4" s="1"/>
  <c r="C1673" i="4"/>
  <c r="J1673" i="4"/>
  <c r="K1673" i="4"/>
  <c r="L1673" i="4"/>
  <c r="M1673" i="4"/>
  <c r="N1673" i="4"/>
  <c r="O1673" i="4"/>
  <c r="P1673" i="4"/>
  <c r="Q1673" i="4"/>
  <c r="R1673" i="4"/>
  <c r="S1673" i="4"/>
  <c r="T1673" i="4"/>
  <c r="B1672" i="4"/>
  <c r="D1672" i="4" s="1"/>
  <c r="C1672" i="4"/>
  <c r="J1672" i="4"/>
  <c r="K1672" i="4"/>
  <c r="L1672" i="4"/>
  <c r="M1672" i="4"/>
  <c r="N1672" i="4"/>
  <c r="O1672" i="4"/>
  <c r="P1672" i="4"/>
  <c r="Q1672" i="4"/>
  <c r="R1672" i="4"/>
  <c r="S1672" i="4"/>
  <c r="T1672" i="4"/>
  <c r="B1671" i="4"/>
  <c r="D1671" i="4" s="1"/>
  <c r="C1671" i="4"/>
  <c r="J1671" i="4"/>
  <c r="K1671" i="4"/>
  <c r="L1671" i="4"/>
  <c r="M1671" i="4"/>
  <c r="N1671" i="4"/>
  <c r="O1671" i="4"/>
  <c r="P1671" i="4"/>
  <c r="Q1671" i="4"/>
  <c r="R1671" i="4"/>
  <c r="S1671" i="4"/>
  <c r="T1671" i="4"/>
  <c r="B1670" i="4"/>
  <c r="D1670" i="4" s="1"/>
  <c r="C1670" i="4"/>
  <c r="J1670" i="4"/>
  <c r="K1670" i="4"/>
  <c r="L1670" i="4"/>
  <c r="M1670" i="4"/>
  <c r="N1670" i="4"/>
  <c r="O1670" i="4"/>
  <c r="P1670" i="4"/>
  <c r="Q1670" i="4"/>
  <c r="R1670" i="4"/>
  <c r="S1670" i="4"/>
  <c r="T1670" i="4"/>
  <c r="B1669" i="4"/>
  <c r="D1669" i="4" s="1"/>
  <c r="C1669" i="4"/>
  <c r="J1669" i="4"/>
  <c r="K1669" i="4"/>
  <c r="L1669" i="4"/>
  <c r="M1669" i="4"/>
  <c r="N1669" i="4"/>
  <c r="O1669" i="4"/>
  <c r="P1669" i="4"/>
  <c r="Q1669" i="4"/>
  <c r="R1669" i="4"/>
  <c r="S1669" i="4"/>
  <c r="T1669" i="4"/>
  <c r="B1668" i="4"/>
  <c r="D1668" i="4" s="1"/>
  <c r="C1668" i="4"/>
  <c r="J1668" i="4"/>
  <c r="K1668" i="4"/>
  <c r="L1668" i="4"/>
  <c r="M1668" i="4"/>
  <c r="N1668" i="4"/>
  <c r="O1668" i="4"/>
  <c r="P1668" i="4"/>
  <c r="Q1668" i="4"/>
  <c r="R1668" i="4"/>
  <c r="S1668" i="4"/>
  <c r="T1668" i="4"/>
  <c r="B1667" i="4"/>
  <c r="D1667" i="4" s="1"/>
  <c r="C1667" i="4"/>
  <c r="J1667" i="4"/>
  <c r="K1667" i="4"/>
  <c r="L1667" i="4"/>
  <c r="M1667" i="4"/>
  <c r="N1667" i="4"/>
  <c r="O1667" i="4"/>
  <c r="P1667" i="4"/>
  <c r="Q1667" i="4"/>
  <c r="R1667" i="4"/>
  <c r="S1667" i="4"/>
  <c r="T1667" i="4"/>
  <c r="B1666" i="4"/>
  <c r="D1666" i="4" s="1"/>
  <c r="C1666" i="4"/>
  <c r="J1666" i="4"/>
  <c r="K1666" i="4"/>
  <c r="L1666" i="4"/>
  <c r="M1666" i="4"/>
  <c r="N1666" i="4"/>
  <c r="O1666" i="4"/>
  <c r="P1666" i="4"/>
  <c r="Q1666" i="4"/>
  <c r="R1666" i="4"/>
  <c r="S1666" i="4"/>
  <c r="T1666" i="4"/>
  <c r="B1665" i="4"/>
  <c r="D1665" i="4" s="1"/>
  <c r="C1665" i="4"/>
  <c r="J1665" i="4"/>
  <c r="K1665" i="4"/>
  <c r="L1665" i="4"/>
  <c r="M1665" i="4"/>
  <c r="N1665" i="4"/>
  <c r="O1665" i="4"/>
  <c r="P1665" i="4"/>
  <c r="Q1665" i="4"/>
  <c r="R1665" i="4"/>
  <c r="S1665" i="4"/>
  <c r="T1665" i="4"/>
  <c r="B1664" i="4"/>
  <c r="D1664" i="4" s="1"/>
  <c r="C1664" i="4"/>
  <c r="J1664" i="4"/>
  <c r="K1664" i="4"/>
  <c r="L1664" i="4"/>
  <c r="M1664" i="4"/>
  <c r="N1664" i="4"/>
  <c r="O1664" i="4"/>
  <c r="P1664" i="4"/>
  <c r="Q1664" i="4"/>
  <c r="R1664" i="4"/>
  <c r="S1664" i="4"/>
  <c r="T1664" i="4"/>
  <c r="B1663" i="4"/>
  <c r="D1663" i="4" s="1"/>
  <c r="C1663" i="4"/>
  <c r="J1663" i="4"/>
  <c r="K1663" i="4"/>
  <c r="L1663" i="4"/>
  <c r="M1663" i="4"/>
  <c r="N1663" i="4"/>
  <c r="O1663" i="4"/>
  <c r="P1663" i="4"/>
  <c r="Q1663" i="4"/>
  <c r="R1663" i="4"/>
  <c r="S1663" i="4"/>
  <c r="T1663" i="4"/>
  <c r="B1662" i="4"/>
  <c r="D1662" i="4" s="1"/>
  <c r="C1662" i="4"/>
  <c r="J1662" i="4"/>
  <c r="K1662" i="4"/>
  <c r="L1662" i="4"/>
  <c r="M1662" i="4"/>
  <c r="N1662" i="4"/>
  <c r="O1662" i="4"/>
  <c r="P1662" i="4"/>
  <c r="Q1662" i="4"/>
  <c r="R1662" i="4"/>
  <c r="S1662" i="4"/>
  <c r="T1662" i="4"/>
  <c r="B1661" i="4"/>
  <c r="D1661" i="4" s="1"/>
  <c r="C1661" i="4"/>
  <c r="J1661" i="4"/>
  <c r="K1661" i="4"/>
  <c r="L1661" i="4"/>
  <c r="M1661" i="4"/>
  <c r="N1661" i="4"/>
  <c r="O1661" i="4"/>
  <c r="P1661" i="4"/>
  <c r="Q1661" i="4"/>
  <c r="R1661" i="4"/>
  <c r="S1661" i="4"/>
  <c r="T1661" i="4"/>
  <c r="B1660" i="4"/>
  <c r="D1660" i="4" s="1"/>
  <c r="C1660" i="4"/>
  <c r="J1660" i="4"/>
  <c r="K1660" i="4"/>
  <c r="L1660" i="4"/>
  <c r="M1660" i="4"/>
  <c r="N1660" i="4"/>
  <c r="O1660" i="4"/>
  <c r="P1660" i="4"/>
  <c r="Q1660" i="4"/>
  <c r="R1660" i="4"/>
  <c r="S1660" i="4"/>
  <c r="T1660" i="4"/>
  <c r="B1659" i="4"/>
  <c r="D1659" i="4" s="1"/>
  <c r="C1659" i="4"/>
  <c r="J1659" i="4"/>
  <c r="K1659" i="4"/>
  <c r="L1659" i="4"/>
  <c r="M1659" i="4"/>
  <c r="N1659" i="4"/>
  <c r="O1659" i="4"/>
  <c r="P1659" i="4"/>
  <c r="Q1659" i="4"/>
  <c r="R1659" i="4"/>
  <c r="S1659" i="4"/>
  <c r="T1659" i="4"/>
  <c r="B1658" i="4"/>
  <c r="D1658" i="4" s="1"/>
  <c r="C1658" i="4"/>
  <c r="J1658" i="4"/>
  <c r="K1658" i="4"/>
  <c r="L1658" i="4"/>
  <c r="M1658" i="4"/>
  <c r="N1658" i="4"/>
  <c r="O1658" i="4"/>
  <c r="P1658" i="4"/>
  <c r="Q1658" i="4"/>
  <c r="R1658" i="4"/>
  <c r="S1658" i="4"/>
  <c r="T1658" i="4"/>
  <c r="B1657" i="4"/>
  <c r="D1657" i="4" s="1"/>
  <c r="C1657" i="4"/>
  <c r="J1657" i="4"/>
  <c r="K1657" i="4"/>
  <c r="L1657" i="4"/>
  <c r="M1657" i="4"/>
  <c r="N1657" i="4"/>
  <c r="O1657" i="4"/>
  <c r="P1657" i="4"/>
  <c r="Q1657" i="4"/>
  <c r="R1657" i="4"/>
  <c r="S1657" i="4"/>
  <c r="T1657" i="4"/>
  <c r="B1656" i="4"/>
  <c r="D1656" i="4" s="1"/>
  <c r="C1656" i="4"/>
  <c r="J1656" i="4"/>
  <c r="K1656" i="4"/>
  <c r="L1656" i="4"/>
  <c r="M1656" i="4"/>
  <c r="N1656" i="4"/>
  <c r="O1656" i="4"/>
  <c r="P1656" i="4"/>
  <c r="Q1656" i="4"/>
  <c r="R1656" i="4"/>
  <c r="S1656" i="4"/>
  <c r="T1656" i="4"/>
  <c r="B1655" i="4"/>
  <c r="D1655" i="4" s="1"/>
  <c r="C1655" i="4"/>
  <c r="J1655" i="4"/>
  <c r="K1655" i="4"/>
  <c r="L1655" i="4"/>
  <c r="M1655" i="4"/>
  <c r="N1655" i="4"/>
  <c r="O1655" i="4"/>
  <c r="P1655" i="4"/>
  <c r="Q1655" i="4"/>
  <c r="R1655" i="4"/>
  <c r="S1655" i="4"/>
  <c r="T1655" i="4"/>
  <c r="B1654" i="4"/>
  <c r="D1654" i="4" s="1"/>
  <c r="C1654" i="4"/>
  <c r="J1654" i="4"/>
  <c r="K1654" i="4"/>
  <c r="L1654" i="4"/>
  <c r="M1654" i="4"/>
  <c r="N1654" i="4"/>
  <c r="O1654" i="4"/>
  <c r="P1654" i="4"/>
  <c r="Q1654" i="4"/>
  <c r="R1654" i="4"/>
  <c r="S1654" i="4"/>
  <c r="T1654" i="4"/>
  <c r="B1653" i="4"/>
  <c r="D1653" i="4" s="1"/>
  <c r="C1653" i="4"/>
  <c r="J1653" i="4"/>
  <c r="K1653" i="4"/>
  <c r="L1653" i="4"/>
  <c r="M1653" i="4"/>
  <c r="N1653" i="4"/>
  <c r="O1653" i="4"/>
  <c r="P1653" i="4"/>
  <c r="Q1653" i="4"/>
  <c r="R1653" i="4"/>
  <c r="S1653" i="4"/>
  <c r="T1653" i="4"/>
  <c r="B1652" i="4"/>
  <c r="D1652" i="4" s="1"/>
  <c r="C1652" i="4"/>
  <c r="J1652" i="4"/>
  <c r="K1652" i="4"/>
  <c r="L1652" i="4"/>
  <c r="M1652" i="4"/>
  <c r="N1652" i="4"/>
  <c r="O1652" i="4"/>
  <c r="P1652" i="4"/>
  <c r="Q1652" i="4"/>
  <c r="R1652" i="4"/>
  <c r="S1652" i="4"/>
  <c r="T1652" i="4"/>
  <c r="B1651" i="4"/>
  <c r="D1651" i="4" s="1"/>
  <c r="C1651" i="4"/>
  <c r="J1651" i="4"/>
  <c r="K1651" i="4"/>
  <c r="L1651" i="4"/>
  <c r="M1651" i="4"/>
  <c r="N1651" i="4"/>
  <c r="O1651" i="4"/>
  <c r="P1651" i="4"/>
  <c r="Q1651" i="4"/>
  <c r="R1651" i="4"/>
  <c r="S1651" i="4"/>
  <c r="T1651" i="4"/>
  <c r="B1650" i="4"/>
  <c r="D1650" i="4" s="1"/>
  <c r="C1650" i="4"/>
  <c r="J1650" i="4"/>
  <c r="K1650" i="4"/>
  <c r="L1650" i="4"/>
  <c r="M1650" i="4"/>
  <c r="N1650" i="4"/>
  <c r="O1650" i="4"/>
  <c r="P1650" i="4"/>
  <c r="Q1650" i="4"/>
  <c r="R1650" i="4"/>
  <c r="S1650" i="4"/>
  <c r="T1650" i="4"/>
  <c r="B1649" i="4"/>
  <c r="D1649" i="4" s="1"/>
  <c r="C1649" i="4"/>
  <c r="J1649" i="4"/>
  <c r="K1649" i="4"/>
  <c r="L1649" i="4"/>
  <c r="M1649" i="4"/>
  <c r="N1649" i="4"/>
  <c r="O1649" i="4"/>
  <c r="P1649" i="4"/>
  <c r="Q1649" i="4"/>
  <c r="R1649" i="4"/>
  <c r="S1649" i="4"/>
  <c r="T1649" i="4"/>
  <c r="B1648" i="4"/>
  <c r="D1648" i="4" s="1"/>
  <c r="C1648" i="4"/>
  <c r="J1648" i="4"/>
  <c r="K1648" i="4"/>
  <c r="L1648" i="4"/>
  <c r="M1648" i="4"/>
  <c r="N1648" i="4"/>
  <c r="O1648" i="4"/>
  <c r="P1648" i="4"/>
  <c r="Q1648" i="4"/>
  <c r="R1648" i="4"/>
  <c r="S1648" i="4"/>
  <c r="T1648" i="4"/>
  <c r="B1647" i="4"/>
  <c r="D1647" i="4" s="1"/>
  <c r="C1647" i="4"/>
  <c r="J1647" i="4"/>
  <c r="K1647" i="4"/>
  <c r="L1647" i="4"/>
  <c r="M1647" i="4"/>
  <c r="N1647" i="4"/>
  <c r="O1647" i="4"/>
  <c r="P1647" i="4"/>
  <c r="Q1647" i="4"/>
  <c r="R1647" i="4"/>
  <c r="S1647" i="4"/>
  <c r="T1647" i="4"/>
  <c r="B1646" i="4"/>
  <c r="D1646" i="4" s="1"/>
  <c r="C1646" i="4"/>
  <c r="J1646" i="4"/>
  <c r="K1646" i="4"/>
  <c r="L1646" i="4"/>
  <c r="M1646" i="4"/>
  <c r="N1646" i="4"/>
  <c r="O1646" i="4"/>
  <c r="P1646" i="4"/>
  <c r="Q1646" i="4"/>
  <c r="R1646" i="4"/>
  <c r="S1646" i="4"/>
  <c r="T1646" i="4"/>
  <c r="B1645" i="4"/>
  <c r="D1645" i="4" s="1"/>
  <c r="C1645" i="4"/>
  <c r="J1645" i="4"/>
  <c r="K1645" i="4"/>
  <c r="L1645" i="4"/>
  <c r="M1645" i="4"/>
  <c r="N1645" i="4"/>
  <c r="O1645" i="4"/>
  <c r="P1645" i="4"/>
  <c r="Q1645" i="4"/>
  <c r="R1645" i="4"/>
  <c r="S1645" i="4"/>
  <c r="T1645" i="4"/>
  <c r="B1644" i="4"/>
  <c r="D1644" i="4" s="1"/>
  <c r="C1644" i="4"/>
  <c r="J1644" i="4"/>
  <c r="K1644" i="4"/>
  <c r="L1644" i="4"/>
  <c r="M1644" i="4"/>
  <c r="N1644" i="4"/>
  <c r="O1644" i="4"/>
  <c r="P1644" i="4"/>
  <c r="Q1644" i="4"/>
  <c r="R1644" i="4"/>
  <c r="S1644" i="4"/>
  <c r="T1644" i="4"/>
  <c r="B1643" i="4"/>
  <c r="D1643" i="4" s="1"/>
  <c r="C1643" i="4"/>
  <c r="J1643" i="4"/>
  <c r="K1643" i="4"/>
  <c r="L1643" i="4"/>
  <c r="M1643" i="4"/>
  <c r="N1643" i="4"/>
  <c r="O1643" i="4"/>
  <c r="P1643" i="4"/>
  <c r="Q1643" i="4"/>
  <c r="R1643" i="4"/>
  <c r="S1643" i="4"/>
  <c r="T1643" i="4"/>
  <c r="B1642" i="4"/>
  <c r="D1642" i="4" s="1"/>
  <c r="C1642" i="4"/>
  <c r="J1642" i="4"/>
  <c r="K1642" i="4"/>
  <c r="L1642" i="4"/>
  <c r="M1642" i="4"/>
  <c r="N1642" i="4"/>
  <c r="O1642" i="4"/>
  <c r="P1642" i="4"/>
  <c r="Q1642" i="4"/>
  <c r="R1642" i="4"/>
  <c r="S1642" i="4"/>
  <c r="T1642" i="4"/>
  <c r="B1641" i="4"/>
  <c r="D1641" i="4" s="1"/>
  <c r="C1641" i="4"/>
  <c r="J1641" i="4"/>
  <c r="K1641" i="4"/>
  <c r="L1641" i="4"/>
  <c r="M1641" i="4"/>
  <c r="N1641" i="4"/>
  <c r="O1641" i="4"/>
  <c r="P1641" i="4"/>
  <c r="Q1641" i="4"/>
  <c r="R1641" i="4"/>
  <c r="S1641" i="4"/>
  <c r="T1641" i="4"/>
  <c r="B1640" i="4"/>
  <c r="D1640" i="4" s="1"/>
  <c r="C1640" i="4"/>
  <c r="J1640" i="4"/>
  <c r="K1640" i="4"/>
  <c r="L1640" i="4"/>
  <c r="M1640" i="4"/>
  <c r="N1640" i="4"/>
  <c r="O1640" i="4"/>
  <c r="P1640" i="4"/>
  <c r="Q1640" i="4"/>
  <c r="R1640" i="4"/>
  <c r="S1640" i="4"/>
  <c r="T1640" i="4"/>
  <c r="B1639" i="4"/>
  <c r="D1639" i="4" s="1"/>
  <c r="C1639" i="4"/>
  <c r="J1639" i="4"/>
  <c r="K1639" i="4"/>
  <c r="L1639" i="4"/>
  <c r="M1639" i="4"/>
  <c r="N1639" i="4"/>
  <c r="O1639" i="4"/>
  <c r="P1639" i="4"/>
  <c r="Q1639" i="4"/>
  <c r="R1639" i="4"/>
  <c r="S1639" i="4"/>
  <c r="T1639" i="4"/>
  <c r="B1638" i="4"/>
  <c r="D1638" i="4" s="1"/>
  <c r="C1638" i="4"/>
  <c r="J1638" i="4"/>
  <c r="K1638" i="4"/>
  <c r="L1638" i="4"/>
  <c r="M1638" i="4"/>
  <c r="N1638" i="4"/>
  <c r="O1638" i="4"/>
  <c r="P1638" i="4"/>
  <c r="Q1638" i="4"/>
  <c r="R1638" i="4"/>
  <c r="S1638" i="4"/>
  <c r="T1638" i="4"/>
  <c r="B1637" i="4"/>
  <c r="D1637" i="4" s="1"/>
  <c r="C1637" i="4"/>
  <c r="J1637" i="4"/>
  <c r="K1637" i="4"/>
  <c r="L1637" i="4"/>
  <c r="M1637" i="4"/>
  <c r="N1637" i="4"/>
  <c r="O1637" i="4"/>
  <c r="P1637" i="4"/>
  <c r="Q1637" i="4"/>
  <c r="R1637" i="4"/>
  <c r="S1637" i="4"/>
  <c r="T1637" i="4"/>
  <c r="B1636" i="4"/>
  <c r="D1636" i="4" s="1"/>
  <c r="C1636" i="4"/>
  <c r="J1636" i="4"/>
  <c r="K1636" i="4"/>
  <c r="L1636" i="4"/>
  <c r="M1636" i="4"/>
  <c r="N1636" i="4"/>
  <c r="O1636" i="4"/>
  <c r="P1636" i="4"/>
  <c r="Q1636" i="4"/>
  <c r="R1636" i="4"/>
  <c r="S1636" i="4"/>
  <c r="T1636" i="4"/>
  <c r="B1635" i="4"/>
  <c r="D1635" i="4" s="1"/>
  <c r="C1635" i="4"/>
  <c r="J1635" i="4"/>
  <c r="K1635" i="4"/>
  <c r="L1635" i="4"/>
  <c r="M1635" i="4"/>
  <c r="N1635" i="4"/>
  <c r="O1635" i="4"/>
  <c r="P1635" i="4"/>
  <c r="Q1635" i="4"/>
  <c r="R1635" i="4"/>
  <c r="S1635" i="4"/>
  <c r="T1635" i="4"/>
  <c r="B1634" i="4"/>
  <c r="D1634" i="4" s="1"/>
  <c r="C1634" i="4"/>
  <c r="J1634" i="4"/>
  <c r="K1634" i="4"/>
  <c r="L1634" i="4"/>
  <c r="M1634" i="4"/>
  <c r="N1634" i="4"/>
  <c r="O1634" i="4"/>
  <c r="P1634" i="4"/>
  <c r="Q1634" i="4"/>
  <c r="R1634" i="4"/>
  <c r="S1634" i="4"/>
  <c r="T1634" i="4"/>
  <c r="B1633" i="4"/>
  <c r="D1633" i="4" s="1"/>
  <c r="C1633" i="4"/>
  <c r="J1633" i="4"/>
  <c r="K1633" i="4"/>
  <c r="L1633" i="4"/>
  <c r="M1633" i="4"/>
  <c r="N1633" i="4"/>
  <c r="O1633" i="4"/>
  <c r="P1633" i="4"/>
  <c r="Q1633" i="4"/>
  <c r="R1633" i="4"/>
  <c r="S1633" i="4"/>
  <c r="T1633" i="4"/>
  <c r="B1632" i="4"/>
  <c r="D1632" i="4" s="1"/>
  <c r="C1632" i="4"/>
  <c r="J1632" i="4"/>
  <c r="K1632" i="4"/>
  <c r="L1632" i="4"/>
  <c r="M1632" i="4"/>
  <c r="N1632" i="4"/>
  <c r="O1632" i="4"/>
  <c r="P1632" i="4"/>
  <c r="Q1632" i="4"/>
  <c r="R1632" i="4"/>
  <c r="S1632" i="4"/>
  <c r="T1632" i="4"/>
  <c r="B1631" i="4"/>
  <c r="D1631" i="4" s="1"/>
  <c r="C1631" i="4"/>
  <c r="J1631" i="4"/>
  <c r="K1631" i="4"/>
  <c r="L1631" i="4"/>
  <c r="M1631" i="4"/>
  <c r="N1631" i="4"/>
  <c r="O1631" i="4"/>
  <c r="P1631" i="4"/>
  <c r="Q1631" i="4"/>
  <c r="R1631" i="4"/>
  <c r="S1631" i="4"/>
  <c r="T1631" i="4"/>
  <c r="B1630" i="4"/>
  <c r="D1630" i="4" s="1"/>
  <c r="C1630" i="4"/>
  <c r="J1630" i="4"/>
  <c r="K1630" i="4"/>
  <c r="L1630" i="4"/>
  <c r="M1630" i="4"/>
  <c r="N1630" i="4"/>
  <c r="O1630" i="4"/>
  <c r="P1630" i="4"/>
  <c r="Q1630" i="4"/>
  <c r="R1630" i="4"/>
  <c r="S1630" i="4"/>
  <c r="T1630" i="4"/>
  <c r="B1629" i="4"/>
  <c r="D1629" i="4" s="1"/>
  <c r="C1629" i="4"/>
  <c r="J1629" i="4"/>
  <c r="K1629" i="4"/>
  <c r="L1629" i="4"/>
  <c r="M1629" i="4"/>
  <c r="N1629" i="4"/>
  <c r="O1629" i="4"/>
  <c r="P1629" i="4"/>
  <c r="Q1629" i="4"/>
  <c r="R1629" i="4"/>
  <c r="S1629" i="4"/>
  <c r="T1629" i="4"/>
  <c r="B1628" i="4"/>
  <c r="D1628" i="4" s="1"/>
  <c r="C1628" i="4"/>
  <c r="J1628" i="4"/>
  <c r="K1628" i="4"/>
  <c r="L1628" i="4"/>
  <c r="M1628" i="4"/>
  <c r="N1628" i="4"/>
  <c r="O1628" i="4"/>
  <c r="P1628" i="4"/>
  <c r="Q1628" i="4"/>
  <c r="R1628" i="4"/>
  <c r="S1628" i="4"/>
  <c r="T1628" i="4"/>
  <c r="B1627" i="4"/>
  <c r="D1627" i="4" s="1"/>
  <c r="C1627" i="4"/>
  <c r="J1627" i="4"/>
  <c r="K1627" i="4"/>
  <c r="L1627" i="4"/>
  <c r="M1627" i="4"/>
  <c r="N1627" i="4"/>
  <c r="O1627" i="4"/>
  <c r="P1627" i="4"/>
  <c r="Q1627" i="4"/>
  <c r="R1627" i="4"/>
  <c r="S1627" i="4"/>
  <c r="T1627" i="4"/>
  <c r="B1626" i="4"/>
  <c r="D1626" i="4" s="1"/>
  <c r="C1626" i="4"/>
  <c r="J1626" i="4"/>
  <c r="K1626" i="4"/>
  <c r="L1626" i="4"/>
  <c r="M1626" i="4"/>
  <c r="N1626" i="4"/>
  <c r="O1626" i="4"/>
  <c r="P1626" i="4"/>
  <c r="Q1626" i="4"/>
  <c r="R1626" i="4"/>
  <c r="S1626" i="4"/>
  <c r="T1626" i="4"/>
  <c r="B1625" i="4"/>
  <c r="D1625" i="4" s="1"/>
  <c r="C1625" i="4"/>
  <c r="J1625" i="4"/>
  <c r="K1625" i="4"/>
  <c r="L1625" i="4"/>
  <c r="M1625" i="4"/>
  <c r="N1625" i="4"/>
  <c r="O1625" i="4"/>
  <c r="P1625" i="4"/>
  <c r="Q1625" i="4"/>
  <c r="R1625" i="4"/>
  <c r="S1625" i="4"/>
  <c r="T1625" i="4"/>
  <c r="B1624" i="4"/>
  <c r="D1624" i="4" s="1"/>
  <c r="C1624" i="4"/>
  <c r="J1624" i="4"/>
  <c r="K1624" i="4"/>
  <c r="L1624" i="4"/>
  <c r="M1624" i="4"/>
  <c r="N1624" i="4"/>
  <c r="O1624" i="4"/>
  <c r="P1624" i="4"/>
  <c r="Q1624" i="4"/>
  <c r="R1624" i="4"/>
  <c r="S1624" i="4"/>
  <c r="T1624" i="4"/>
  <c r="B1623" i="4"/>
  <c r="D1623" i="4" s="1"/>
  <c r="C1623" i="4"/>
  <c r="J1623" i="4"/>
  <c r="K1623" i="4"/>
  <c r="L1623" i="4"/>
  <c r="M1623" i="4"/>
  <c r="N1623" i="4"/>
  <c r="O1623" i="4"/>
  <c r="P1623" i="4"/>
  <c r="Q1623" i="4"/>
  <c r="R1623" i="4"/>
  <c r="S1623" i="4"/>
  <c r="T1623" i="4"/>
  <c r="B1622" i="4"/>
  <c r="D1622" i="4" s="1"/>
  <c r="C1622" i="4"/>
  <c r="J1622" i="4"/>
  <c r="K1622" i="4"/>
  <c r="L1622" i="4"/>
  <c r="M1622" i="4"/>
  <c r="N1622" i="4"/>
  <c r="O1622" i="4"/>
  <c r="P1622" i="4"/>
  <c r="Q1622" i="4"/>
  <c r="R1622" i="4"/>
  <c r="S1622" i="4"/>
  <c r="T1622" i="4"/>
  <c r="B1621" i="4"/>
  <c r="D1621" i="4" s="1"/>
  <c r="C1621" i="4"/>
  <c r="J1621" i="4"/>
  <c r="K1621" i="4"/>
  <c r="L1621" i="4"/>
  <c r="M1621" i="4"/>
  <c r="N1621" i="4"/>
  <c r="O1621" i="4"/>
  <c r="P1621" i="4"/>
  <c r="Q1621" i="4"/>
  <c r="R1621" i="4"/>
  <c r="S1621" i="4"/>
  <c r="T1621" i="4"/>
  <c r="B1620" i="4"/>
  <c r="D1620" i="4" s="1"/>
  <c r="C1620" i="4"/>
  <c r="J1620" i="4"/>
  <c r="K1620" i="4"/>
  <c r="L1620" i="4"/>
  <c r="M1620" i="4"/>
  <c r="N1620" i="4"/>
  <c r="O1620" i="4"/>
  <c r="P1620" i="4"/>
  <c r="Q1620" i="4"/>
  <c r="R1620" i="4"/>
  <c r="S1620" i="4"/>
  <c r="T1620" i="4"/>
  <c r="B1619" i="4"/>
  <c r="D1619" i="4" s="1"/>
  <c r="C1619" i="4"/>
  <c r="J1619" i="4"/>
  <c r="K1619" i="4"/>
  <c r="L1619" i="4"/>
  <c r="M1619" i="4"/>
  <c r="N1619" i="4"/>
  <c r="O1619" i="4"/>
  <c r="P1619" i="4"/>
  <c r="Q1619" i="4"/>
  <c r="R1619" i="4"/>
  <c r="S1619" i="4"/>
  <c r="T1619" i="4"/>
  <c r="B1618" i="4"/>
  <c r="D1618" i="4" s="1"/>
  <c r="C1618" i="4"/>
  <c r="J1618" i="4"/>
  <c r="K1618" i="4"/>
  <c r="L1618" i="4"/>
  <c r="M1618" i="4"/>
  <c r="N1618" i="4"/>
  <c r="O1618" i="4"/>
  <c r="P1618" i="4"/>
  <c r="Q1618" i="4"/>
  <c r="R1618" i="4"/>
  <c r="S1618" i="4"/>
  <c r="T1618" i="4"/>
  <c r="B1617" i="4"/>
  <c r="D1617" i="4" s="1"/>
  <c r="C1617" i="4"/>
  <c r="J1617" i="4"/>
  <c r="K1617" i="4"/>
  <c r="L1617" i="4"/>
  <c r="M1617" i="4"/>
  <c r="N1617" i="4"/>
  <c r="O1617" i="4"/>
  <c r="P1617" i="4"/>
  <c r="Q1617" i="4"/>
  <c r="R1617" i="4"/>
  <c r="S1617" i="4"/>
  <c r="T1617" i="4"/>
  <c r="B1616" i="4"/>
  <c r="D1616" i="4" s="1"/>
  <c r="C1616" i="4"/>
  <c r="J1616" i="4"/>
  <c r="K1616" i="4"/>
  <c r="L1616" i="4"/>
  <c r="M1616" i="4"/>
  <c r="N1616" i="4"/>
  <c r="O1616" i="4"/>
  <c r="P1616" i="4"/>
  <c r="Q1616" i="4"/>
  <c r="R1616" i="4"/>
  <c r="S1616" i="4"/>
  <c r="T1616" i="4"/>
  <c r="B1615" i="4"/>
  <c r="D1615" i="4" s="1"/>
  <c r="C1615" i="4"/>
  <c r="J1615" i="4"/>
  <c r="K1615" i="4"/>
  <c r="L1615" i="4"/>
  <c r="M1615" i="4"/>
  <c r="N1615" i="4"/>
  <c r="O1615" i="4"/>
  <c r="P1615" i="4"/>
  <c r="Q1615" i="4"/>
  <c r="R1615" i="4"/>
  <c r="S1615" i="4"/>
  <c r="T1615" i="4"/>
  <c r="B1614" i="4"/>
  <c r="D1614" i="4" s="1"/>
  <c r="C1614" i="4"/>
  <c r="J1614" i="4"/>
  <c r="K1614" i="4"/>
  <c r="L1614" i="4"/>
  <c r="M1614" i="4"/>
  <c r="N1614" i="4"/>
  <c r="O1614" i="4"/>
  <c r="P1614" i="4"/>
  <c r="Q1614" i="4"/>
  <c r="R1614" i="4"/>
  <c r="S1614" i="4"/>
  <c r="T1614" i="4"/>
  <c r="B1613" i="4"/>
  <c r="D1613" i="4" s="1"/>
  <c r="C1613" i="4"/>
  <c r="J1613" i="4"/>
  <c r="K1613" i="4"/>
  <c r="L1613" i="4"/>
  <c r="M1613" i="4"/>
  <c r="N1613" i="4"/>
  <c r="O1613" i="4"/>
  <c r="P1613" i="4"/>
  <c r="Q1613" i="4"/>
  <c r="R1613" i="4"/>
  <c r="S1613" i="4"/>
  <c r="T1613" i="4"/>
  <c r="B1612" i="4"/>
  <c r="D1612" i="4" s="1"/>
  <c r="C1612" i="4"/>
  <c r="J1612" i="4"/>
  <c r="K1612" i="4"/>
  <c r="L1612" i="4"/>
  <c r="M1612" i="4"/>
  <c r="N1612" i="4"/>
  <c r="O1612" i="4"/>
  <c r="P1612" i="4"/>
  <c r="Q1612" i="4"/>
  <c r="R1612" i="4"/>
  <c r="S1612" i="4"/>
  <c r="T1612" i="4"/>
  <c r="B1611" i="4"/>
  <c r="D1611" i="4" s="1"/>
  <c r="C1611" i="4"/>
  <c r="J1611" i="4"/>
  <c r="K1611" i="4"/>
  <c r="L1611" i="4"/>
  <c r="M1611" i="4"/>
  <c r="N1611" i="4"/>
  <c r="O1611" i="4"/>
  <c r="P1611" i="4"/>
  <c r="Q1611" i="4"/>
  <c r="R1611" i="4"/>
  <c r="S1611" i="4"/>
  <c r="T1611" i="4"/>
  <c r="B1609" i="4"/>
  <c r="D1609" i="4" s="1"/>
  <c r="C1609" i="4"/>
  <c r="J1609" i="4"/>
  <c r="K1609" i="4"/>
  <c r="L1609" i="4"/>
  <c r="M1609" i="4"/>
  <c r="N1609" i="4"/>
  <c r="O1609" i="4"/>
  <c r="P1609" i="4"/>
  <c r="Q1609" i="4"/>
  <c r="R1609" i="4"/>
  <c r="S1609" i="4"/>
  <c r="T1609" i="4"/>
  <c r="B1608" i="4"/>
  <c r="D1608" i="4" s="1"/>
  <c r="C1608" i="4"/>
  <c r="J1608" i="4"/>
  <c r="K1608" i="4"/>
  <c r="L1608" i="4"/>
  <c r="M1608" i="4"/>
  <c r="N1608" i="4"/>
  <c r="O1608" i="4"/>
  <c r="P1608" i="4"/>
  <c r="Q1608" i="4"/>
  <c r="R1608" i="4"/>
  <c r="S1608" i="4"/>
  <c r="T1608" i="4"/>
  <c r="B1607" i="4"/>
  <c r="D1607" i="4" s="1"/>
  <c r="C1607" i="4"/>
  <c r="J1607" i="4"/>
  <c r="K1607" i="4"/>
  <c r="L1607" i="4"/>
  <c r="M1607" i="4"/>
  <c r="N1607" i="4"/>
  <c r="O1607" i="4"/>
  <c r="P1607" i="4"/>
  <c r="Q1607" i="4"/>
  <c r="R1607" i="4"/>
  <c r="S1607" i="4"/>
  <c r="T1607" i="4"/>
  <c r="B1606" i="4"/>
  <c r="D1606" i="4" s="1"/>
  <c r="C1606" i="4"/>
  <c r="J1606" i="4"/>
  <c r="K1606" i="4"/>
  <c r="L1606" i="4"/>
  <c r="M1606" i="4"/>
  <c r="N1606" i="4"/>
  <c r="O1606" i="4"/>
  <c r="P1606" i="4"/>
  <c r="Q1606" i="4"/>
  <c r="R1606" i="4"/>
  <c r="S1606" i="4"/>
  <c r="T1606" i="4"/>
  <c r="B1605" i="4"/>
  <c r="D1605" i="4" s="1"/>
  <c r="C1605" i="4"/>
  <c r="J1605" i="4"/>
  <c r="K1605" i="4"/>
  <c r="L1605" i="4"/>
  <c r="M1605" i="4"/>
  <c r="N1605" i="4"/>
  <c r="O1605" i="4"/>
  <c r="P1605" i="4"/>
  <c r="Q1605" i="4"/>
  <c r="R1605" i="4"/>
  <c r="S1605" i="4"/>
  <c r="T1605" i="4"/>
  <c r="B1604" i="4"/>
  <c r="D1604" i="4" s="1"/>
  <c r="C1604" i="4"/>
  <c r="J1604" i="4"/>
  <c r="K1604" i="4"/>
  <c r="L1604" i="4"/>
  <c r="M1604" i="4"/>
  <c r="N1604" i="4"/>
  <c r="O1604" i="4"/>
  <c r="P1604" i="4"/>
  <c r="Q1604" i="4"/>
  <c r="R1604" i="4"/>
  <c r="S1604" i="4"/>
  <c r="T1604" i="4"/>
  <c r="B1603" i="4"/>
  <c r="D1603" i="4" s="1"/>
  <c r="C1603" i="4"/>
  <c r="J1603" i="4"/>
  <c r="K1603" i="4"/>
  <c r="L1603" i="4"/>
  <c r="M1603" i="4"/>
  <c r="N1603" i="4"/>
  <c r="O1603" i="4"/>
  <c r="P1603" i="4"/>
  <c r="Q1603" i="4"/>
  <c r="R1603" i="4"/>
  <c r="S1603" i="4"/>
  <c r="T1603" i="4"/>
  <c r="B1602" i="4"/>
  <c r="D1602" i="4" s="1"/>
  <c r="C1602" i="4"/>
  <c r="J1602" i="4"/>
  <c r="K1602" i="4"/>
  <c r="L1602" i="4"/>
  <c r="M1602" i="4"/>
  <c r="N1602" i="4"/>
  <c r="O1602" i="4"/>
  <c r="P1602" i="4"/>
  <c r="Q1602" i="4"/>
  <c r="R1602" i="4"/>
  <c r="S1602" i="4"/>
  <c r="T1602" i="4"/>
  <c r="B1601" i="4"/>
  <c r="D1601" i="4" s="1"/>
  <c r="C1601" i="4"/>
  <c r="J1601" i="4"/>
  <c r="K1601" i="4"/>
  <c r="L1601" i="4"/>
  <c r="M1601" i="4"/>
  <c r="N1601" i="4"/>
  <c r="O1601" i="4"/>
  <c r="P1601" i="4"/>
  <c r="Q1601" i="4"/>
  <c r="R1601" i="4"/>
  <c r="S1601" i="4"/>
  <c r="T1601" i="4"/>
  <c r="B1600" i="4"/>
  <c r="D1600" i="4" s="1"/>
  <c r="C1600" i="4"/>
  <c r="J1600" i="4"/>
  <c r="K1600" i="4"/>
  <c r="L1600" i="4"/>
  <c r="M1600" i="4"/>
  <c r="N1600" i="4"/>
  <c r="O1600" i="4"/>
  <c r="P1600" i="4"/>
  <c r="Q1600" i="4"/>
  <c r="R1600" i="4"/>
  <c r="S1600" i="4"/>
  <c r="T1600" i="4"/>
  <c r="B1599" i="4"/>
  <c r="D1599" i="4" s="1"/>
  <c r="C1599" i="4"/>
  <c r="J1599" i="4"/>
  <c r="K1599" i="4"/>
  <c r="L1599" i="4"/>
  <c r="M1599" i="4"/>
  <c r="N1599" i="4"/>
  <c r="O1599" i="4"/>
  <c r="P1599" i="4"/>
  <c r="Q1599" i="4"/>
  <c r="R1599" i="4"/>
  <c r="S1599" i="4"/>
  <c r="T1599" i="4"/>
  <c r="L1298" i="3"/>
  <c r="M1298" i="3"/>
  <c r="B1598" i="4"/>
  <c r="D1598" i="4" s="1"/>
  <c r="C1598" i="4"/>
  <c r="J1598" i="4"/>
  <c r="K1598" i="4"/>
  <c r="L1598" i="4"/>
  <c r="M1598" i="4"/>
  <c r="N1598" i="4"/>
  <c r="O1598" i="4"/>
  <c r="P1598" i="4"/>
  <c r="Q1598" i="4"/>
  <c r="R1598" i="4"/>
  <c r="S1598" i="4"/>
  <c r="T1598" i="4"/>
  <c r="B1597" i="4"/>
  <c r="D1597" i="4" s="1"/>
  <c r="C1597" i="4"/>
  <c r="J1597" i="4"/>
  <c r="K1597" i="4"/>
  <c r="L1597" i="4"/>
  <c r="M1597" i="4"/>
  <c r="N1597" i="4"/>
  <c r="O1597" i="4"/>
  <c r="P1597" i="4"/>
  <c r="Q1597" i="4"/>
  <c r="R1597" i="4"/>
  <c r="S1597" i="4"/>
  <c r="T1597" i="4"/>
  <c r="B1596" i="4"/>
  <c r="D1596" i="4" s="1"/>
  <c r="C1596" i="4"/>
  <c r="J1596" i="4"/>
  <c r="K1596" i="4"/>
  <c r="L1596" i="4"/>
  <c r="M1596" i="4"/>
  <c r="N1596" i="4"/>
  <c r="O1596" i="4"/>
  <c r="P1596" i="4"/>
  <c r="Q1596" i="4"/>
  <c r="R1596" i="4"/>
  <c r="S1596" i="4"/>
  <c r="T1596" i="4"/>
  <c r="B1595" i="4"/>
  <c r="D1595" i="4" s="1"/>
  <c r="C1595" i="4"/>
  <c r="J1595" i="4"/>
  <c r="K1595" i="4"/>
  <c r="L1595" i="4"/>
  <c r="M1595" i="4"/>
  <c r="N1595" i="4"/>
  <c r="O1595" i="4"/>
  <c r="P1595" i="4"/>
  <c r="Q1595" i="4"/>
  <c r="R1595" i="4"/>
  <c r="S1595" i="4"/>
  <c r="T1595" i="4"/>
  <c r="B1594" i="4"/>
  <c r="D1594" i="4" s="1"/>
  <c r="C1594" i="4"/>
  <c r="J1594" i="4"/>
  <c r="K1594" i="4"/>
  <c r="L1594" i="4"/>
  <c r="M1594" i="4"/>
  <c r="N1594" i="4"/>
  <c r="O1594" i="4"/>
  <c r="P1594" i="4"/>
  <c r="Q1594" i="4"/>
  <c r="R1594" i="4"/>
  <c r="S1594" i="4"/>
  <c r="T1594" i="4"/>
  <c r="B1593" i="4"/>
  <c r="D1593" i="4" s="1"/>
  <c r="C1593" i="4"/>
  <c r="J1593" i="4"/>
  <c r="K1593" i="4"/>
  <c r="L1593" i="4"/>
  <c r="M1593" i="4"/>
  <c r="N1593" i="4"/>
  <c r="O1593" i="4"/>
  <c r="P1593" i="4"/>
  <c r="Q1593" i="4"/>
  <c r="R1593" i="4"/>
  <c r="S1593" i="4"/>
  <c r="T1593" i="4"/>
  <c r="B1592" i="4"/>
  <c r="D1592" i="4" s="1"/>
  <c r="C1592" i="4"/>
  <c r="J1592" i="4"/>
  <c r="K1592" i="4"/>
  <c r="L1592" i="4"/>
  <c r="M1592" i="4"/>
  <c r="N1592" i="4"/>
  <c r="O1592" i="4"/>
  <c r="P1592" i="4"/>
  <c r="Q1592" i="4"/>
  <c r="R1592" i="4"/>
  <c r="S1592" i="4"/>
  <c r="T1592" i="4"/>
  <c r="B1591" i="4"/>
  <c r="D1591" i="4" s="1"/>
  <c r="C1591" i="4"/>
  <c r="J1591" i="4"/>
  <c r="K1591" i="4"/>
  <c r="L1591" i="4"/>
  <c r="M1591" i="4"/>
  <c r="N1591" i="4"/>
  <c r="O1591" i="4"/>
  <c r="P1591" i="4"/>
  <c r="Q1591" i="4"/>
  <c r="R1591" i="4"/>
  <c r="S1591" i="4"/>
  <c r="T1591" i="4"/>
  <c r="B1590" i="4"/>
  <c r="D1590" i="4" s="1"/>
  <c r="C1590" i="4"/>
  <c r="J1590" i="4"/>
  <c r="K1590" i="4"/>
  <c r="L1590" i="4"/>
  <c r="M1590" i="4"/>
  <c r="N1590" i="4"/>
  <c r="O1590" i="4"/>
  <c r="P1590" i="4"/>
  <c r="Q1590" i="4"/>
  <c r="R1590" i="4"/>
  <c r="S1590" i="4"/>
  <c r="T1590" i="4"/>
  <c r="B1589" i="4"/>
  <c r="D1589" i="4" s="1"/>
  <c r="C1589" i="4"/>
  <c r="J1589" i="4"/>
  <c r="K1589" i="4"/>
  <c r="L1589" i="4"/>
  <c r="M1589" i="4"/>
  <c r="N1589" i="4"/>
  <c r="O1589" i="4"/>
  <c r="P1589" i="4"/>
  <c r="Q1589" i="4"/>
  <c r="R1589" i="4"/>
  <c r="S1589" i="4"/>
  <c r="T1589" i="4"/>
  <c r="B1588" i="4"/>
  <c r="D1588" i="4" s="1"/>
  <c r="C1588" i="4"/>
  <c r="J1588" i="4"/>
  <c r="K1588" i="4"/>
  <c r="L1588" i="4"/>
  <c r="M1588" i="4"/>
  <c r="N1588" i="4"/>
  <c r="O1588" i="4"/>
  <c r="P1588" i="4"/>
  <c r="Q1588" i="4"/>
  <c r="R1588" i="4"/>
  <c r="S1588" i="4"/>
  <c r="T1588" i="4"/>
  <c r="B1587" i="4"/>
  <c r="D1587" i="4" s="1"/>
  <c r="C1587" i="4"/>
  <c r="J1587" i="4"/>
  <c r="K1587" i="4"/>
  <c r="L1587" i="4"/>
  <c r="M1587" i="4"/>
  <c r="N1587" i="4"/>
  <c r="O1587" i="4"/>
  <c r="P1587" i="4"/>
  <c r="Q1587" i="4"/>
  <c r="R1587" i="4"/>
  <c r="S1587" i="4"/>
  <c r="T1587" i="4"/>
  <c r="B1586" i="4"/>
  <c r="D1586" i="4" s="1"/>
  <c r="C1586" i="4"/>
  <c r="J1586" i="4"/>
  <c r="K1586" i="4"/>
  <c r="L1586" i="4"/>
  <c r="M1586" i="4"/>
  <c r="N1586" i="4"/>
  <c r="O1586" i="4"/>
  <c r="P1586" i="4"/>
  <c r="Q1586" i="4"/>
  <c r="R1586" i="4"/>
  <c r="S1586" i="4"/>
  <c r="T1586" i="4"/>
  <c r="B1585" i="4"/>
  <c r="D1585" i="4" s="1"/>
  <c r="C1585" i="4"/>
  <c r="J1585" i="4"/>
  <c r="K1585" i="4"/>
  <c r="L1585" i="4"/>
  <c r="M1585" i="4"/>
  <c r="N1585" i="4"/>
  <c r="O1585" i="4"/>
  <c r="P1585" i="4"/>
  <c r="Q1585" i="4"/>
  <c r="R1585" i="4"/>
  <c r="S1585" i="4"/>
  <c r="T1585" i="4"/>
  <c r="B1584" i="4"/>
  <c r="D1584" i="4" s="1"/>
  <c r="C1584" i="4"/>
  <c r="J1584" i="4"/>
  <c r="K1584" i="4"/>
  <c r="L1584" i="4"/>
  <c r="M1584" i="4"/>
  <c r="N1584" i="4"/>
  <c r="O1584" i="4"/>
  <c r="P1584" i="4"/>
  <c r="Q1584" i="4"/>
  <c r="R1584" i="4"/>
  <c r="S1584" i="4"/>
  <c r="T1584" i="4"/>
  <c r="B1583" i="4"/>
  <c r="D1583" i="4" s="1"/>
  <c r="C1583" i="4"/>
  <c r="J1583" i="4"/>
  <c r="K1583" i="4"/>
  <c r="L1583" i="4"/>
  <c r="M1583" i="4"/>
  <c r="N1583" i="4"/>
  <c r="O1583" i="4"/>
  <c r="P1583" i="4"/>
  <c r="Q1583" i="4"/>
  <c r="R1583" i="4"/>
  <c r="S1583" i="4"/>
  <c r="T1583" i="4"/>
  <c r="B1582" i="4"/>
  <c r="D1582" i="4" s="1"/>
  <c r="C1582" i="4"/>
  <c r="J1582" i="4"/>
  <c r="K1582" i="4"/>
  <c r="L1582" i="4"/>
  <c r="M1582" i="4"/>
  <c r="N1582" i="4"/>
  <c r="O1582" i="4"/>
  <c r="P1582" i="4"/>
  <c r="Q1582" i="4"/>
  <c r="R1582" i="4"/>
  <c r="S1582" i="4"/>
  <c r="T1582" i="4"/>
  <c r="B1581" i="4"/>
  <c r="D1581" i="4" s="1"/>
  <c r="C1581" i="4"/>
  <c r="J1581" i="4"/>
  <c r="K1581" i="4"/>
  <c r="L1581" i="4"/>
  <c r="M1581" i="4"/>
  <c r="N1581" i="4"/>
  <c r="O1581" i="4"/>
  <c r="P1581" i="4"/>
  <c r="Q1581" i="4"/>
  <c r="R1581" i="4"/>
  <c r="S1581" i="4"/>
  <c r="T1581" i="4"/>
  <c r="B1580" i="4"/>
  <c r="D1580" i="4" s="1"/>
  <c r="C1580" i="4"/>
  <c r="J1580" i="4"/>
  <c r="K1580" i="4"/>
  <c r="L1580" i="4"/>
  <c r="M1580" i="4"/>
  <c r="N1580" i="4"/>
  <c r="O1580" i="4"/>
  <c r="P1580" i="4"/>
  <c r="Q1580" i="4"/>
  <c r="R1580" i="4"/>
  <c r="S1580" i="4"/>
  <c r="T1580" i="4"/>
  <c r="B1579" i="4"/>
  <c r="D1579" i="4" s="1"/>
  <c r="C1579" i="4"/>
  <c r="J1579" i="4"/>
  <c r="K1579" i="4"/>
  <c r="L1579" i="4"/>
  <c r="M1579" i="4"/>
  <c r="N1579" i="4"/>
  <c r="O1579" i="4"/>
  <c r="P1579" i="4"/>
  <c r="Q1579" i="4"/>
  <c r="R1579" i="4"/>
  <c r="S1579" i="4"/>
  <c r="T1579" i="4"/>
  <c r="B1578" i="4"/>
  <c r="D1578" i="4" s="1"/>
  <c r="C1578" i="4"/>
  <c r="J1578" i="4"/>
  <c r="K1578" i="4"/>
  <c r="L1578" i="4"/>
  <c r="M1578" i="4"/>
  <c r="N1578" i="4"/>
  <c r="O1578" i="4"/>
  <c r="P1578" i="4"/>
  <c r="Q1578" i="4"/>
  <c r="R1578" i="4"/>
  <c r="S1578" i="4"/>
  <c r="T1578" i="4"/>
  <c r="B1577" i="4"/>
  <c r="D1577" i="4" s="1"/>
  <c r="C1577" i="4"/>
  <c r="J1577" i="4"/>
  <c r="K1577" i="4"/>
  <c r="L1577" i="4"/>
  <c r="M1577" i="4"/>
  <c r="N1577" i="4"/>
  <c r="O1577" i="4"/>
  <c r="P1577" i="4"/>
  <c r="Q1577" i="4"/>
  <c r="R1577" i="4"/>
  <c r="S1577" i="4"/>
  <c r="T1577" i="4"/>
  <c r="B1576" i="4"/>
  <c r="D1576" i="4" s="1"/>
  <c r="C1576" i="4"/>
  <c r="J1576" i="4"/>
  <c r="K1576" i="4"/>
  <c r="L1576" i="4"/>
  <c r="M1576" i="4"/>
  <c r="N1576" i="4"/>
  <c r="O1576" i="4"/>
  <c r="P1576" i="4"/>
  <c r="Q1576" i="4"/>
  <c r="R1576" i="4"/>
  <c r="S1576" i="4"/>
  <c r="T1576" i="4"/>
  <c r="B1575" i="4"/>
  <c r="D1575" i="4" s="1"/>
  <c r="C1575" i="4"/>
  <c r="J1575" i="4"/>
  <c r="K1575" i="4"/>
  <c r="L1575" i="4"/>
  <c r="M1575" i="4"/>
  <c r="N1575" i="4"/>
  <c r="O1575" i="4"/>
  <c r="P1575" i="4"/>
  <c r="Q1575" i="4"/>
  <c r="R1575" i="4"/>
  <c r="S1575" i="4"/>
  <c r="T1575" i="4"/>
  <c r="B1574" i="4"/>
  <c r="D1574" i="4" s="1"/>
  <c r="C1574" i="4"/>
  <c r="J1574" i="4"/>
  <c r="K1574" i="4"/>
  <c r="L1574" i="4"/>
  <c r="M1574" i="4"/>
  <c r="N1574" i="4"/>
  <c r="O1574" i="4"/>
  <c r="P1574" i="4"/>
  <c r="Q1574" i="4"/>
  <c r="R1574" i="4"/>
  <c r="S1574" i="4"/>
  <c r="T1574" i="4"/>
  <c r="L1297" i="3"/>
  <c r="M1297" i="3"/>
  <c r="L1296" i="3"/>
  <c r="M1296" i="3"/>
  <c r="L1295" i="3"/>
  <c r="M1295" i="3"/>
  <c r="L1294" i="3"/>
  <c r="M1294" i="3"/>
  <c r="L1293" i="3"/>
  <c r="M1293" i="3"/>
  <c r="L1292" i="3"/>
  <c r="M1292" i="3"/>
  <c r="L1291" i="3"/>
  <c r="M1291" i="3"/>
  <c r="L1290" i="3"/>
  <c r="M1290" i="3"/>
  <c r="L1289" i="3"/>
  <c r="M1289" i="3"/>
  <c r="L1288" i="3"/>
  <c r="M1288" i="3"/>
  <c r="L1287" i="3"/>
  <c r="M1287" i="3"/>
  <c r="L1286" i="3"/>
  <c r="M1286" i="3"/>
  <c r="L1285" i="3"/>
  <c r="M1285" i="3"/>
  <c r="L1284" i="3"/>
  <c r="M1284" i="3"/>
  <c r="L1283" i="3"/>
  <c r="M1283" i="3"/>
  <c r="C2" i="4"/>
  <c r="K185" i="2"/>
  <c r="L185" i="2"/>
  <c r="M185" i="2"/>
  <c r="K184" i="2"/>
  <c r="L184" i="2"/>
  <c r="M184" i="2"/>
  <c r="K183" i="2"/>
  <c r="L183" i="2"/>
  <c r="M183" i="2"/>
  <c r="K182" i="2"/>
  <c r="L182" i="2"/>
  <c r="M182" i="2"/>
  <c r="K181" i="2"/>
  <c r="L181" i="2"/>
  <c r="M181" i="2"/>
  <c r="K180" i="2"/>
  <c r="L180" i="2"/>
  <c r="M180" i="2"/>
  <c r="K179" i="2"/>
  <c r="L179" i="2"/>
  <c r="M179" i="2"/>
  <c r="K178" i="2"/>
  <c r="L178" i="2"/>
  <c r="M178" i="2"/>
  <c r="K177" i="2"/>
  <c r="L177" i="2"/>
  <c r="M177" i="2"/>
  <c r="K176" i="2"/>
  <c r="L176" i="2"/>
  <c r="M176" i="2"/>
  <c r="K175" i="2"/>
  <c r="L175" i="2"/>
  <c r="M175" i="2"/>
  <c r="K174" i="2"/>
  <c r="L174" i="2"/>
  <c r="M174" i="2"/>
  <c r="L1282" i="3"/>
  <c r="M1282" i="3"/>
  <c r="L1281" i="3"/>
  <c r="M1281" i="3"/>
  <c r="L1280" i="3"/>
  <c r="M1280" i="3"/>
  <c r="L1279" i="3"/>
  <c r="M1279" i="3"/>
  <c r="L1278" i="3"/>
  <c r="M1278" i="3"/>
  <c r="L1277" i="3"/>
  <c r="M1277" i="3"/>
  <c r="L1276" i="3"/>
  <c r="M1276" i="3"/>
  <c r="L1275" i="3"/>
  <c r="M1275" i="3"/>
  <c r="L1274" i="3"/>
  <c r="M1274" i="3"/>
  <c r="L1273" i="3"/>
  <c r="M1273" i="3"/>
  <c r="L1272" i="3"/>
  <c r="M1272" i="3"/>
  <c r="L1271" i="3"/>
  <c r="M1271" i="3"/>
  <c r="L1270" i="3"/>
  <c r="M1270" i="3"/>
  <c r="L1269" i="3"/>
  <c r="M1269" i="3"/>
  <c r="L1268" i="3"/>
  <c r="M1268" i="3"/>
  <c r="L1267" i="3"/>
  <c r="M1267" i="3"/>
  <c r="L1266" i="3"/>
  <c r="M1266" i="3"/>
  <c r="L1265" i="3"/>
  <c r="M1265" i="3"/>
  <c r="L1264" i="3"/>
  <c r="M1264" i="3"/>
  <c r="L1263" i="3"/>
  <c r="M1263" i="3"/>
  <c r="L1262" i="3"/>
  <c r="M1262" i="3"/>
  <c r="L1261" i="3"/>
  <c r="M1261" i="3"/>
  <c r="L1260" i="3"/>
  <c r="M1260" i="3"/>
  <c r="L1259" i="3"/>
  <c r="M1259" i="3"/>
  <c r="L1258" i="3"/>
  <c r="M1258" i="3"/>
  <c r="L1257" i="3"/>
  <c r="M1257" i="3"/>
  <c r="L1256" i="3"/>
  <c r="M1256" i="3"/>
  <c r="L1255" i="3"/>
  <c r="M1255" i="3"/>
  <c r="L1254" i="3"/>
  <c r="M1254" i="3"/>
  <c r="L1253" i="3"/>
  <c r="M1253" i="3"/>
  <c r="L1252" i="3"/>
  <c r="M1252" i="3"/>
  <c r="L1251" i="3"/>
  <c r="M1251" i="3"/>
  <c r="L1250" i="3"/>
  <c r="M1250" i="3"/>
  <c r="L1249" i="3"/>
  <c r="M1249" i="3"/>
  <c r="L1248" i="3"/>
  <c r="M1248" i="3"/>
  <c r="L1247" i="3"/>
  <c r="M1247" i="3"/>
  <c r="L1246" i="3"/>
  <c r="M1246" i="3"/>
  <c r="L1245" i="3"/>
  <c r="M1245" i="3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J7" i="5"/>
  <c r="J8" i="5"/>
  <c r="J6" i="5"/>
  <c r="J5" i="5"/>
  <c r="I7" i="5"/>
  <c r="I8" i="5"/>
  <c r="I6" i="5"/>
  <c r="I5" i="5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2" i="3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B1549" i="4"/>
  <c r="D1549" i="4" s="1"/>
  <c r="C1549" i="4"/>
  <c r="J1549" i="4"/>
  <c r="K1549" i="4"/>
  <c r="L1549" i="4"/>
  <c r="M1549" i="4"/>
  <c r="N1549" i="4"/>
  <c r="O1549" i="4"/>
  <c r="P1549" i="4"/>
  <c r="Q1549" i="4"/>
  <c r="R1549" i="4"/>
  <c r="S1549" i="4"/>
  <c r="T1549" i="4"/>
  <c r="B1559" i="4"/>
  <c r="D1559" i="4" s="1"/>
  <c r="C1559" i="4"/>
  <c r="J1559" i="4"/>
  <c r="K1559" i="4"/>
  <c r="L1559" i="4"/>
  <c r="M1559" i="4"/>
  <c r="N1559" i="4"/>
  <c r="O1559" i="4"/>
  <c r="P1559" i="4"/>
  <c r="Q1559" i="4"/>
  <c r="R1559" i="4"/>
  <c r="S1559" i="4"/>
  <c r="T1559" i="4"/>
  <c r="K173" i="2"/>
  <c r="K172" i="2"/>
  <c r="K171" i="2"/>
  <c r="K170" i="2"/>
  <c r="K169" i="2"/>
  <c r="J1564" i="4"/>
  <c r="K1564" i="4"/>
  <c r="L1564" i="4"/>
  <c r="M1564" i="4"/>
  <c r="N1564" i="4"/>
  <c r="O1564" i="4"/>
  <c r="P1564" i="4"/>
  <c r="Q1564" i="4"/>
  <c r="R1564" i="4"/>
  <c r="S1564" i="4"/>
  <c r="T1564" i="4"/>
  <c r="B1564" i="4"/>
  <c r="D1564" i="4" s="1"/>
  <c r="C1564" i="4"/>
  <c r="J1571" i="4"/>
  <c r="K1571" i="4"/>
  <c r="L1571" i="4"/>
  <c r="M1571" i="4"/>
  <c r="N1571" i="4"/>
  <c r="O1571" i="4"/>
  <c r="P1571" i="4"/>
  <c r="Q1571" i="4"/>
  <c r="R1571" i="4"/>
  <c r="S1571" i="4"/>
  <c r="T1571" i="4"/>
  <c r="B1571" i="4"/>
  <c r="D1571" i="4" s="1"/>
  <c r="C1571" i="4"/>
  <c r="J1565" i="4"/>
  <c r="K1565" i="4"/>
  <c r="L1565" i="4"/>
  <c r="M1565" i="4"/>
  <c r="N1565" i="4"/>
  <c r="O1565" i="4"/>
  <c r="P1565" i="4"/>
  <c r="Q1565" i="4"/>
  <c r="R1565" i="4"/>
  <c r="S1565" i="4"/>
  <c r="T1565" i="4"/>
  <c r="B1565" i="4"/>
  <c r="D1565" i="4" s="1"/>
  <c r="C1565" i="4"/>
  <c r="J1555" i="4"/>
  <c r="K1555" i="4"/>
  <c r="L1555" i="4"/>
  <c r="M1555" i="4"/>
  <c r="N1555" i="4"/>
  <c r="O1555" i="4"/>
  <c r="P1555" i="4"/>
  <c r="Q1555" i="4"/>
  <c r="R1555" i="4"/>
  <c r="S1555" i="4"/>
  <c r="T1555" i="4"/>
  <c r="B1555" i="4"/>
  <c r="D1555" i="4" s="1"/>
  <c r="C1555" i="4"/>
  <c r="J1554" i="4"/>
  <c r="K1554" i="4"/>
  <c r="L1554" i="4"/>
  <c r="M1554" i="4"/>
  <c r="N1554" i="4"/>
  <c r="O1554" i="4"/>
  <c r="P1554" i="4"/>
  <c r="Q1554" i="4"/>
  <c r="R1554" i="4"/>
  <c r="S1554" i="4"/>
  <c r="T1554" i="4"/>
  <c r="B1554" i="4"/>
  <c r="D1554" i="4" s="1"/>
  <c r="C1554" i="4"/>
  <c r="J1562" i="4"/>
  <c r="K1562" i="4"/>
  <c r="L1562" i="4"/>
  <c r="M1562" i="4"/>
  <c r="N1562" i="4"/>
  <c r="O1562" i="4"/>
  <c r="P1562" i="4"/>
  <c r="Q1562" i="4"/>
  <c r="R1562" i="4"/>
  <c r="S1562" i="4"/>
  <c r="T1562" i="4"/>
  <c r="B1562" i="4"/>
  <c r="D1562" i="4" s="1"/>
  <c r="C1562" i="4"/>
  <c r="E85" i="1"/>
  <c r="F85" i="1"/>
  <c r="H85" i="1"/>
  <c r="I85" i="1"/>
  <c r="L85" i="1" s="1"/>
  <c r="E86" i="1"/>
  <c r="F86" i="1"/>
  <c r="H86" i="1"/>
  <c r="I86" i="1"/>
  <c r="L86" i="1" s="1"/>
  <c r="J1573" i="4"/>
  <c r="K1573" i="4"/>
  <c r="L1573" i="4"/>
  <c r="M1573" i="4"/>
  <c r="N1573" i="4"/>
  <c r="O1573" i="4"/>
  <c r="P1573" i="4"/>
  <c r="Q1573" i="4"/>
  <c r="R1573" i="4"/>
  <c r="S1573" i="4"/>
  <c r="T1573" i="4"/>
  <c r="B1573" i="4"/>
  <c r="D1573" i="4" s="1"/>
  <c r="C1573" i="4"/>
  <c r="K168" i="2"/>
  <c r="J1572" i="4"/>
  <c r="K1572" i="4"/>
  <c r="L1572" i="4"/>
  <c r="M1572" i="4"/>
  <c r="N1572" i="4"/>
  <c r="O1572" i="4"/>
  <c r="P1572" i="4"/>
  <c r="Q1572" i="4"/>
  <c r="R1572" i="4"/>
  <c r="S1572" i="4"/>
  <c r="T1572" i="4"/>
  <c r="B1572" i="4"/>
  <c r="D1572" i="4" s="1"/>
  <c r="C1572" i="4"/>
  <c r="K167" i="2"/>
  <c r="B1560" i="4"/>
  <c r="D1560" i="4" s="1"/>
  <c r="B1561" i="4"/>
  <c r="D1561" i="4" s="1"/>
  <c r="B1563" i="4"/>
  <c r="D1563" i="4" s="1"/>
  <c r="B1566" i="4"/>
  <c r="D1566" i="4" s="1"/>
  <c r="B1567" i="4"/>
  <c r="D1567" i="4" s="1"/>
  <c r="B1568" i="4"/>
  <c r="D1568" i="4" s="1"/>
  <c r="B1569" i="4"/>
  <c r="D1569" i="4" s="1"/>
  <c r="B1570" i="4"/>
  <c r="D1570" i="4" s="1"/>
  <c r="J1570" i="4"/>
  <c r="K1570" i="4"/>
  <c r="L1570" i="4"/>
  <c r="M1570" i="4"/>
  <c r="N1570" i="4"/>
  <c r="O1570" i="4"/>
  <c r="P1570" i="4"/>
  <c r="Q1570" i="4"/>
  <c r="R1570" i="4"/>
  <c r="S1570" i="4"/>
  <c r="T1570" i="4"/>
  <c r="C1570" i="4"/>
  <c r="J1569" i="4"/>
  <c r="K1569" i="4"/>
  <c r="L1569" i="4"/>
  <c r="M1569" i="4"/>
  <c r="N1569" i="4"/>
  <c r="O1569" i="4"/>
  <c r="P1569" i="4"/>
  <c r="Q1569" i="4"/>
  <c r="R1569" i="4"/>
  <c r="S1569" i="4"/>
  <c r="T1569" i="4"/>
  <c r="C1569" i="4"/>
  <c r="J1568" i="4"/>
  <c r="K1568" i="4"/>
  <c r="L1568" i="4"/>
  <c r="M1568" i="4"/>
  <c r="N1568" i="4"/>
  <c r="O1568" i="4"/>
  <c r="P1568" i="4"/>
  <c r="Q1568" i="4"/>
  <c r="R1568" i="4"/>
  <c r="S1568" i="4"/>
  <c r="T1568" i="4"/>
  <c r="C1568" i="4"/>
  <c r="J1567" i="4"/>
  <c r="K1567" i="4"/>
  <c r="L1567" i="4"/>
  <c r="M1567" i="4"/>
  <c r="N1567" i="4"/>
  <c r="O1567" i="4"/>
  <c r="P1567" i="4"/>
  <c r="Q1567" i="4"/>
  <c r="R1567" i="4"/>
  <c r="S1567" i="4"/>
  <c r="T1567" i="4"/>
  <c r="C1567" i="4"/>
  <c r="J1566" i="4"/>
  <c r="K1566" i="4"/>
  <c r="L1566" i="4"/>
  <c r="M1566" i="4"/>
  <c r="N1566" i="4"/>
  <c r="O1566" i="4"/>
  <c r="P1566" i="4"/>
  <c r="Q1566" i="4"/>
  <c r="R1566" i="4"/>
  <c r="S1566" i="4"/>
  <c r="T1566" i="4"/>
  <c r="C1566" i="4"/>
  <c r="J1563" i="4"/>
  <c r="K1563" i="4"/>
  <c r="L1563" i="4"/>
  <c r="M1563" i="4"/>
  <c r="N1563" i="4"/>
  <c r="O1563" i="4"/>
  <c r="P1563" i="4"/>
  <c r="Q1563" i="4"/>
  <c r="R1563" i="4"/>
  <c r="S1563" i="4"/>
  <c r="T1563" i="4"/>
  <c r="C1563" i="4"/>
  <c r="B3" i="4"/>
  <c r="D3" i="4" s="1"/>
  <c r="B4" i="4"/>
  <c r="D4" i="4" s="1"/>
  <c r="B5" i="4"/>
  <c r="D5" i="4" s="1"/>
  <c r="B6" i="4"/>
  <c r="D6" i="4" s="1"/>
  <c r="B7" i="4"/>
  <c r="D7" i="4" s="1"/>
  <c r="B8" i="4"/>
  <c r="D8" i="4" s="1"/>
  <c r="B9" i="4"/>
  <c r="D9" i="4" s="1"/>
  <c r="B10" i="4"/>
  <c r="D10" i="4" s="1"/>
  <c r="B11" i="4"/>
  <c r="D11" i="4" s="1"/>
  <c r="B12" i="4"/>
  <c r="D12" i="4" s="1"/>
  <c r="B13" i="4"/>
  <c r="D13" i="4" s="1"/>
  <c r="B14" i="4"/>
  <c r="D14" i="4" s="1"/>
  <c r="B15" i="4"/>
  <c r="D15" i="4" s="1"/>
  <c r="B16" i="4"/>
  <c r="D16" i="4" s="1"/>
  <c r="B17" i="4"/>
  <c r="D17" i="4" s="1"/>
  <c r="B18" i="4"/>
  <c r="D18" i="4" s="1"/>
  <c r="B19" i="4"/>
  <c r="D19" i="4" s="1"/>
  <c r="B20" i="4"/>
  <c r="D20" i="4" s="1"/>
  <c r="B21" i="4"/>
  <c r="D21" i="4" s="1"/>
  <c r="B22" i="4"/>
  <c r="D22" i="4" s="1"/>
  <c r="B23" i="4"/>
  <c r="D23" i="4" s="1"/>
  <c r="B24" i="4"/>
  <c r="D24" i="4" s="1"/>
  <c r="B25" i="4"/>
  <c r="D25" i="4" s="1"/>
  <c r="B26" i="4"/>
  <c r="D26" i="4" s="1"/>
  <c r="B27" i="4"/>
  <c r="D27" i="4" s="1"/>
  <c r="B28" i="4"/>
  <c r="D28" i="4" s="1"/>
  <c r="B29" i="4"/>
  <c r="D29" i="4" s="1"/>
  <c r="B30" i="4"/>
  <c r="D30" i="4" s="1"/>
  <c r="B31" i="4"/>
  <c r="D31" i="4" s="1"/>
  <c r="B32" i="4"/>
  <c r="D32" i="4" s="1"/>
  <c r="B33" i="4"/>
  <c r="D33" i="4" s="1"/>
  <c r="B34" i="4"/>
  <c r="D34" i="4" s="1"/>
  <c r="B35" i="4"/>
  <c r="D35" i="4" s="1"/>
  <c r="B36" i="4"/>
  <c r="D36" i="4" s="1"/>
  <c r="B37" i="4"/>
  <c r="D37" i="4" s="1"/>
  <c r="B38" i="4"/>
  <c r="D38" i="4" s="1"/>
  <c r="B39" i="4"/>
  <c r="D39" i="4" s="1"/>
  <c r="B40" i="4"/>
  <c r="D40" i="4" s="1"/>
  <c r="B41" i="4"/>
  <c r="D41" i="4" s="1"/>
  <c r="B42" i="4"/>
  <c r="D42" i="4" s="1"/>
  <c r="B43" i="4"/>
  <c r="D43" i="4" s="1"/>
  <c r="B44" i="4"/>
  <c r="D44" i="4" s="1"/>
  <c r="B45" i="4"/>
  <c r="D45" i="4" s="1"/>
  <c r="B46" i="4"/>
  <c r="D46" i="4" s="1"/>
  <c r="B47" i="4"/>
  <c r="D47" i="4" s="1"/>
  <c r="B48" i="4"/>
  <c r="D48" i="4" s="1"/>
  <c r="B49" i="4"/>
  <c r="D49" i="4" s="1"/>
  <c r="B50" i="4"/>
  <c r="D50" i="4" s="1"/>
  <c r="B51" i="4"/>
  <c r="D51" i="4" s="1"/>
  <c r="B52" i="4"/>
  <c r="D52" i="4" s="1"/>
  <c r="B53" i="4"/>
  <c r="D53" i="4" s="1"/>
  <c r="B54" i="4"/>
  <c r="D54" i="4" s="1"/>
  <c r="B55" i="4"/>
  <c r="D55" i="4" s="1"/>
  <c r="B56" i="4"/>
  <c r="D56" i="4" s="1"/>
  <c r="B57" i="4"/>
  <c r="D57" i="4" s="1"/>
  <c r="B58" i="4"/>
  <c r="D58" i="4" s="1"/>
  <c r="B59" i="4"/>
  <c r="D59" i="4" s="1"/>
  <c r="B60" i="4"/>
  <c r="D60" i="4" s="1"/>
  <c r="B61" i="4"/>
  <c r="D61" i="4" s="1"/>
  <c r="B62" i="4"/>
  <c r="D62" i="4" s="1"/>
  <c r="B63" i="4"/>
  <c r="D63" i="4" s="1"/>
  <c r="B64" i="4"/>
  <c r="D64" i="4" s="1"/>
  <c r="B65" i="4"/>
  <c r="D65" i="4" s="1"/>
  <c r="B66" i="4"/>
  <c r="D66" i="4" s="1"/>
  <c r="B67" i="4"/>
  <c r="D67" i="4" s="1"/>
  <c r="B68" i="4"/>
  <c r="D68" i="4" s="1"/>
  <c r="B69" i="4"/>
  <c r="D69" i="4" s="1"/>
  <c r="B70" i="4"/>
  <c r="D70" i="4" s="1"/>
  <c r="B71" i="4"/>
  <c r="D71" i="4" s="1"/>
  <c r="B72" i="4"/>
  <c r="D72" i="4" s="1"/>
  <c r="B73" i="4"/>
  <c r="D73" i="4" s="1"/>
  <c r="B74" i="4"/>
  <c r="D74" i="4" s="1"/>
  <c r="B75" i="4"/>
  <c r="D75" i="4" s="1"/>
  <c r="B76" i="4"/>
  <c r="D76" i="4" s="1"/>
  <c r="B77" i="4"/>
  <c r="D77" i="4" s="1"/>
  <c r="B78" i="4"/>
  <c r="D78" i="4" s="1"/>
  <c r="B79" i="4"/>
  <c r="D79" i="4" s="1"/>
  <c r="B80" i="4"/>
  <c r="D80" i="4" s="1"/>
  <c r="B81" i="4"/>
  <c r="D81" i="4" s="1"/>
  <c r="B82" i="4"/>
  <c r="D82" i="4" s="1"/>
  <c r="B83" i="4"/>
  <c r="D83" i="4" s="1"/>
  <c r="B84" i="4"/>
  <c r="D84" i="4" s="1"/>
  <c r="B85" i="4"/>
  <c r="D85" i="4" s="1"/>
  <c r="B86" i="4"/>
  <c r="D86" i="4" s="1"/>
  <c r="B87" i="4"/>
  <c r="D87" i="4" s="1"/>
  <c r="B88" i="4"/>
  <c r="D88" i="4" s="1"/>
  <c r="B89" i="4"/>
  <c r="D89" i="4" s="1"/>
  <c r="B90" i="4"/>
  <c r="D90" i="4" s="1"/>
  <c r="B91" i="4"/>
  <c r="D91" i="4" s="1"/>
  <c r="B92" i="4"/>
  <c r="D92" i="4" s="1"/>
  <c r="B93" i="4"/>
  <c r="D93" i="4" s="1"/>
  <c r="B94" i="4"/>
  <c r="D94" i="4" s="1"/>
  <c r="B95" i="4"/>
  <c r="D95" i="4" s="1"/>
  <c r="B96" i="4"/>
  <c r="D96" i="4" s="1"/>
  <c r="B97" i="4"/>
  <c r="D97" i="4" s="1"/>
  <c r="B98" i="4"/>
  <c r="D98" i="4" s="1"/>
  <c r="B99" i="4"/>
  <c r="D99" i="4" s="1"/>
  <c r="B100" i="4"/>
  <c r="D100" i="4" s="1"/>
  <c r="B101" i="4"/>
  <c r="D101" i="4" s="1"/>
  <c r="B102" i="4"/>
  <c r="D102" i="4" s="1"/>
  <c r="B103" i="4"/>
  <c r="D103" i="4" s="1"/>
  <c r="B104" i="4"/>
  <c r="D104" i="4" s="1"/>
  <c r="B105" i="4"/>
  <c r="D105" i="4" s="1"/>
  <c r="B106" i="4"/>
  <c r="D106" i="4" s="1"/>
  <c r="B107" i="4"/>
  <c r="D107" i="4" s="1"/>
  <c r="B108" i="4"/>
  <c r="D108" i="4" s="1"/>
  <c r="B109" i="4"/>
  <c r="D109" i="4" s="1"/>
  <c r="B110" i="4"/>
  <c r="D110" i="4" s="1"/>
  <c r="B111" i="4"/>
  <c r="D111" i="4" s="1"/>
  <c r="B112" i="4"/>
  <c r="D112" i="4" s="1"/>
  <c r="B113" i="4"/>
  <c r="D113" i="4" s="1"/>
  <c r="B114" i="4"/>
  <c r="D114" i="4" s="1"/>
  <c r="B115" i="4"/>
  <c r="D115" i="4" s="1"/>
  <c r="B116" i="4"/>
  <c r="D116" i="4" s="1"/>
  <c r="B117" i="4"/>
  <c r="D117" i="4" s="1"/>
  <c r="B118" i="4"/>
  <c r="D118" i="4" s="1"/>
  <c r="B119" i="4"/>
  <c r="D119" i="4" s="1"/>
  <c r="B120" i="4"/>
  <c r="D120" i="4" s="1"/>
  <c r="B121" i="4"/>
  <c r="D121" i="4" s="1"/>
  <c r="B122" i="4"/>
  <c r="D122" i="4" s="1"/>
  <c r="B123" i="4"/>
  <c r="D123" i="4" s="1"/>
  <c r="B124" i="4"/>
  <c r="D124" i="4" s="1"/>
  <c r="B125" i="4"/>
  <c r="D125" i="4" s="1"/>
  <c r="B126" i="4"/>
  <c r="D126" i="4" s="1"/>
  <c r="B127" i="4"/>
  <c r="D127" i="4" s="1"/>
  <c r="B128" i="4"/>
  <c r="D128" i="4" s="1"/>
  <c r="B129" i="4"/>
  <c r="D129" i="4" s="1"/>
  <c r="B130" i="4"/>
  <c r="D130" i="4" s="1"/>
  <c r="B131" i="4"/>
  <c r="D131" i="4" s="1"/>
  <c r="B132" i="4"/>
  <c r="D132" i="4" s="1"/>
  <c r="B133" i="4"/>
  <c r="D133" i="4" s="1"/>
  <c r="B134" i="4"/>
  <c r="D134" i="4" s="1"/>
  <c r="B135" i="4"/>
  <c r="D135" i="4" s="1"/>
  <c r="B136" i="4"/>
  <c r="D136" i="4" s="1"/>
  <c r="B137" i="4"/>
  <c r="D137" i="4" s="1"/>
  <c r="B138" i="4"/>
  <c r="D138" i="4" s="1"/>
  <c r="B139" i="4"/>
  <c r="D139" i="4" s="1"/>
  <c r="B140" i="4"/>
  <c r="D140" i="4" s="1"/>
  <c r="B141" i="4"/>
  <c r="D141" i="4" s="1"/>
  <c r="B142" i="4"/>
  <c r="D142" i="4" s="1"/>
  <c r="B143" i="4"/>
  <c r="D143" i="4" s="1"/>
  <c r="B144" i="4"/>
  <c r="D144" i="4" s="1"/>
  <c r="B145" i="4"/>
  <c r="D145" i="4" s="1"/>
  <c r="B146" i="4"/>
  <c r="D146" i="4" s="1"/>
  <c r="B147" i="4"/>
  <c r="D147" i="4" s="1"/>
  <c r="B148" i="4"/>
  <c r="D148" i="4" s="1"/>
  <c r="B149" i="4"/>
  <c r="D149" i="4" s="1"/>
  <c r="B150" i="4"/>
  <c r="D150" i="4" s="1"/>
  <c r="B151" i="4"/>
  <c r="D151" i="4" s="1"/>
  <c r="B152" i="4"/>
  <c r="D152" i="4" s="1"/>
  <c r="B153" i="4"/>
  <c r="D153" i="4" s="1"/>
  <c r="B154" i="4"/>
  <c r="D154" i="4" s="1"/>
  <c r="B155" i="4"/>
  <c r="D155" i="4" s="1"/>
  <c r="B156" i="4"/>
  <c r="D156" i="4" s="1"/>
  <c r="B157" i="4"/>
  <c r="D157" i="4" s="1"/>
  <c r="B158" i="4"/>
  <c r="D158" i="4" s="1"/>
  <c r="B159" i="4"/>
  <c r="D159" i="4" s="1"/>
  <c r="B160" i="4"/>
  <c r="D160" i="4" s="1"/>
  <c r="B161" i="4"/>
  <c r="D161" i="4" s="1"/>
  <c r="B162" i="4"/>
  <c r="D162" i="4" s="1"/>
  <c r="B163" i="4"/>
  <c r="D163" i="4" s="1"/>
  <c r="B164" i="4"/>
  <c r="D164" i="4" s="1"/>
  <c r="B165" i="4"/>
  <c r="D165" i="4" s="1"/>
  <c r="B166" i="4"/>
  <c r="D166" i="4" s="1"/>
  <c r="B167" i="4"/>
  <c r="D167" i="4" s="1"/>
  <c r="B168" i="4"/>
  <c r="D168" i="4" s="1"/>
  <c r="B169" i="4"/>
  <c r="D169" i="4" s="1"/>
  <c r="B170" i="4"/>
  <c r="D170" i="4" s="1"/>
  <c r="B171" i="4"/>
  <c r="D171" i="4" s="1"/>
  <c r="B172" i="4"/>
  <c r="D172" i="4" s="1"/>
  <c r="B173" i="4"/>
  <c r="D173" i="4" s="1"/>
  <c r="B174" i="4"/>
  <c r="D174" i="4" s="1"/>
  <c r="B175" i="4"/>
  <c r="D175" i="4" s="1"/>
  <c r="B176" i="4"/>
  <c r="D176" i="4" s="1"/>
  <c r="B177" i="4"/>
  <c r="D177" i="4" s="1"/>
  <c r="B178" i="4"/>
  <c r="D178" i="4" s="1"/>
  <c r="B179" i="4"/>
  <c r="D179" i="4" s="1"/>
  <c r="B180" i="4"/>
  <c r="D180" i="4" s="1"/>
  <c r="B181" i="4"/>
  <c r="D181" i="4" s="1"/>
  <c r="B182" i="4"/>
  <c r="D182" i="4" s="1"/>
  <c r="B183" i="4"/>
  <c r="D183" i="4" s="1"/>
  <c r="B184" i="4"/>
  <c r="D184" i="4" s="1"/>
  <c r="B185" i="4"/>
  <c r="D185" i="4" s="1"/>
  <c r="B186" i="4"/>
  <c r="D186" i="4" s="1"/>
  <c r="B187" i="4"/>
  <c r="D187" i="4" s="1"/>
  <c r="B188" i="4"/>
  <c r="D188" i="4" s="1"/>
  <c r="B189" i="4"/>
  <c r="D189" i="4" s="1"/>
  <c r="B190" i="4"/>
  <c r="D190" i="4" s="1"/>
  <c r="B191" i="4"/>
  <c r="D191" i="4" s="1"/>
  <c r="B192" i="4"/>
  <c r="D192" i="4" s="1"/>
  <c r="B193" i="4"/>
  <c r="D193" i="4" s="1"/>
  <c r="B194" i="4"/>
  <c r="D194" i="4" s="1"/>
  <c r="B195" i="4"/>
  <c r="D195" i="4" s="1"/>
  <c r="B196" i="4"/>
  <c r="D196" i="4" s="1"/>
  <c r="B197" i="4"/>
  <c r="D197" i="4" s="1"/>
  <c r="B198" i="4"/>
  <c r="D198" i="4" s="1"/>
  <c r="B199" i="4"/>
  <c r="D199" i="4" s="1"/>
  <c r="B200" i="4"/>
  <c r="D200" i="4" s="1"/>
  <c r="B201" i="4"/>
  <c r="D201" i="4" s="1"/>
  <c r="B202" i="4"/>
  <c r="D202" i="4" s="1"/>
  <c r="B203" i="4"/>
  <c r="D203" i="4" s="1"/>
  <c r="B204" i="4"/>
  <c r="D204" i="4" s="1"/>
  <c r="B205" i="4"/>
  <c r="D205" i="4" s="1"/>
  <c r="B206" i="4"/>
  <c r="D206" i="4" s="1"/>
  <c r="B207" i="4"/>
  <c r="D207" i="4" s="1"/>
  <c r="B208" i="4"/>
  <c r="D208" i="4" s="1"/>
  <c r="B209" i="4"/>
  <c r="D209" i="4" s="1"/>
  <c r="B210" i="4"/>
  <c r="D210" i="4" s="1"/>
  <c r="B211" i="4"/>
  <c r="D211" i="4" s="1"/>
  <c r="B212" i="4"/>
  <c r="D212" i="4" s="1"/>
  <c r="B213" i="4"/>
  <c r="D213" i="4" s="1"/>
  <c r="B214" i="4"/>
  <c r="D214" i="4" s="1"/>
  <c r="B215" i="4"/>
  <c r="D215" i="4" s="1"/>
  <c r="B216" i="4"/>
  <c r="D216" i="4" s="1"/>
  <c r="B217" i="4"/>
  <c r="D217" i="4" s="1"/>
  <c r="B218" i="4"/>
  <c r="D218" i="4" s="1"/>
  <c r="B219" i="4"/>
  <c r="D219" i="4" s="1"/>
  <c r="B220" i="4"/>
  <c r="D220" i="4" s="1"/>
  <c r="B221" i="4"/>
  <c r="D221" i="4" s="1"/>
  <c r="B222" i="4"/>
  <c r="D222" i="4" s="1"/>
  <c r="B223" i="4"/>
  <c r="D223" i="4" s="1"/>
  <c r="B224" i="4"/>
  <c r="D224" i="4" s="1"/>
  <c r="B225" i="4"/>
  <c r="D225" i="4" s="1"/>
  <c r="B226" i="4"/>
  <c r="D226" i="4" s="1"/>
  <c r="B227" i="4"/>
  <c r="D227" i="4" s="1"/>
  <c r="B228" i="4"/>
  <c r="D228" i="4" s="1"/>
  <c r="B229" i="4"/>
  <c r="D229" i="4" s="1"/>
  <c r="B230" i="4"/>
  <c r="D230" i="4" s="1"/>
  <c r="B231" i="4"/>
  <c r="D231" i="4" s="1"/>
  <c r="B232" i="4"/>
  <c r="D232" i="4" s="1"/>
  <c r="B233" i="4"/>
  <c r="D233" i="4" s="1"/>
  <c r="B234" i="4"/>
  <c r="D234" i="4" s="1"/>
  <c r="B235" i="4"/>
  <c r="D235" i="4" s="1"/>
  <c r="B236" i="4"/>
  <c r="D236" i="4" s="1"/>
  <c r="B237" i="4"/>
  <c r="D237" i="4" s="1"/>
  <c r="B238" i="4"/>
  <c r="D238" i="4" s="1"/>
  <c r="B239" i="4"/>
  <c r="D239" i="4" s="1"/>
  <c r="B240" i="4"/>
  <c r="D240" i="4" s="1"/>
  <c r="B241" i="4"/>
  <c r="D241" i="4" s="1"/>
  <c r="B242" i="4"/>
  <c r="D242" i="4" s="1"/>
  <c r="B243" i="4"/>
  <c r="D243" i="4" s="1"/>
  <c r="B244" i="4"/>
  <c r="D244" i="4" s="1"/>
  <c r="B245" i="4"/>
  <c r="D245" i="4" s="1"/>
  <c r="B246" i="4"/>
  <c r="D246" i="4" s="1"/>
  <c r="B247" i="4"/>
  <c r="D247" i="4" s="1"/>
  <c r="B248" i="4"/>
  <c r="D248" i="4" s="1"/>
  <c r="B249" i="4"/>
  <c r="D249" i="4" s="1"/>
  <c r="B250" i="4"/>
  <c r="D250" i="4" s="1"/>
  <c r="B251" i="4"/>
  <c r="D251" i="4" s="1"/>
  <c r="B252" i="4"/>
  <c r="D252" i="4" s="1"/>
  <c r="B253" i="4"/>
  <c r="D253" i="4" s="1"/>
  <c r="B254" i="4"/>
  <c r="D254" i="4" s="1"/>
  <c r="B255" i="4"/>
  <c r="D255" i="4" s="1"/>
  <c r="B256" i="4"/>
  <c r="D256" i="4" s="1"/>
  <c r="B257" i="4"/>
  <c r="D257" i="4" s="1"/>
  <c r="B258" i="4"/>
  <c r="D258" i="4" s="1"/>
  <c r="B259" i="4"/>
  <c r="D259" i="4" s="1"/>
  <c r="B260" i="4"/>
  <c r="D260" i="4" s="1"/>
  <c r="B261" i="4"/>
  <c r="D261" i="4" s="1"/>
  <c r="B262" i="4"/>
  <c r="D262" i="4" s="1"/>
  <c r="B263" i="4"/>
  <c r="D263" i="4" s="1"/>
  <c r="B264" i="4"/>
  <c r="D264" i="4" s="1"/>
  <c r="B265" i="4"/>
  <c r="D265" i="4" s="1"/>
  <c r="B266" i="4"/>
  <c r="D266" i="4" s="1"/>
  <c r="B267" i="4"/>
  <c r="D267" i="4" s="1"/>
  <c r="B268" i="4"/>
  <c r="D268" i="4" s="1"/>
  <c r="B269" i="4"/>
  <c r="D269" i="4" s="1"/>
  <c r="B270" i="4"/>
  <c r="D270" i="4" s="1"/>
  <c r="B271" i="4"/>
  <c r="D271" i="4" s="1"/>
  <c r="B272" i="4"/>
  <c r="D272" i="4" s="1"/>
  <c r="B273" i="4"/>
  <c r="D273" i="4" s="1"/>
  <c r="B274" i="4"/>
  <c r="D274" i="4" s="1"/>
  <c r="B275" i="4"/>
  <c r="D275" i="4" s="1"/>
  <c r="B276" i="4"/>
  <c r="D276" i="4" s="1"/>
  <c r="B277" i="4"/>
  <c r="D277" i="4" s="1"/>
  <c r="B278" i="4"/>
  <c r="D278" i="4" s="1"/>
  <c r="B279" i="4"/>
  <c r="D279" i="4" s="1"/>
  <c r="B280" i="4"/>
  <c r="D280" i="4" s="1"/>
  <c r="B281" i="4"/>
  <c r="D281" i="4" s="1"/>
  <c r="B282" i="4"/>
  <c r="D282" i="4" s="1"/>
  <c r="B283" i="4"/>
  <c r="D283" i="4" s="1"/>
  <c r="B284" i="4"/>
  <c r="D284" i="4" s="1"/>
  <c r="B285" i="4"/>
  <c r="D285" i="4" s="1"/>
  <c r="B286" i="4"/>
  <c r="D286" i="4" s="1"/>
  <c r="B287" i="4"/>
  <c r="D287" i="4" s="1"/>
  <c r="B288" i="4"/>
  <c r="D288" i="4" s="1"/>
  <c r="B289" i="4"/>
  <c r="D289" i="4" s="1"/>
  <c r="B290" i="4"/>
  <c r="D290" i="4" s="1"/>
  <c r="B291" i="4"/>
  <c r="D291" i="4" s="1"/>
  <c r="B292" i="4"/>
  <c r="D292" i="4" s="1"/>
  <c r="B293" i="4"/>
  <c r="D293" i="4" s="1"/>
  <c r="B294" i="4"/>
  <c r="D294" i="4" s="1"/>
  <c r="B295" i="4"/>
  <c r="D295" i="4" s="1"/>
  <c r="B296" i="4"/>
  <c r="D296" i="4" s="1"/>
  <c r="B297" i="4"/>
  <c r="D297" i="4" s="1"/>
  <c r="B298" i="4"/>
  <c r="D298" i="4" s="1"/>
  <c r="B299" i="4"/>
  <c r="D299" i="4" s="1"/>
  <c r="B300" i="4"/>
  <c r="D300" i="4" s="1"/>
  <c r="B301" i="4"/>
  <c r="D301" i="4" s="1"/>
  <c r="B302" i="4"/>
  <c r="D302" i="4" s="1"/>
  <c r="B303" i="4"/>
  <c r="D303" i="4" s="1"/>
  <c r="B304" i="4"/>
  <c r="D304" i="4" s="1"/>
  <c r="B305" i="4"/>
  <c r="D305" i="4" s="1"/>
  <c r="B306" i="4"/>
  <c r="D306" i="4" s="1"/>
  <c r="B307" i="4"/>
  <c r="D307" i="4" s="1"/>
  <c r="B308" i="4"/>
  <c r="D308" i="4" s="1"/>
  <c r="B309" i="4"/>
  <c r="D309" i="4" s="1"/>
  <c r="B310" i="4"/>
  <c r="D310" i="4" s="1"/>
  <c r="B311" i="4"/>
  <c r="D311" i="4" s="1"/>
  <c r="B312" i="4"/>
  <c r="D312" i="4" s="1"/>
  <c r="B313" i="4"/>
  <c r="D313" i="4" s="1"/>
  <c r="B314" i="4"/>
  <c r="D314" i="4" s="1"/>
  <c r="B315" i="4"/>
  <c r="D315" i="4" s="1"/>
  <c r="B316" i="4"/>
  <c r="D316" i="4" s="1"/>
  <c r="B317" i="4"/>
  <c r="D317" i="4" s="1"/>
  <c r="B318" i="4"/>
  <c r="D318" i="4" s="1"/>
  <c r="B319" i="4"/>
  <c r="D319" i="4" s="1"/>
  <c r="B320" i="4"/>
  <c r="D320" i="4" s="1"/>
  <c r="B321" i="4"/>
  <c r="D321" i="4" s="1"/>
  <c r="B322" i="4"/>
  <c r="D322" i="4" s="1"/>
  <c r="B323" i="4"/>
  <c r="D323" i="4" s="1"/>
  <c r="B324" i="4"/>
  <c r="D324" i="4" s="1"/>
  <c r="B325" i="4"/>
  <c r="D325" i="4" s="1"/>
  <c r="B326" i="4"/>
  <c r="D326" i="4" s="1"/>
  <c r="B327" i="4"/>
  <c r="D327" i="4" s="1"/>
  <c r="B328" i="4"/>
  <c r="D328" i="4" s="1"/>
  <c r="B329" i="4"/>
  <c r="D329" i="4" s="1"/>
  <c r="B330" i="4"/>
  <c r="D330" i="4" s="1"/>
  <c r="B331" i="4"/>
  <c r="D331" i="4" s="1"/>
  <c r="B332" i="4"/>
  <c r="D332" i="4" s="1"/>
  <c r="B333" i="4"/>
  <c r="D333" i="4" s="1"/>
  <c r="B334" i="4"/>
  <c r="D334" i="4" s="1"/>
  <c r="B335" i="4"/>
  <c r="D335" i="4" s="1"/>
  <c r="B336" i="4"/>
  <c r="D336" i="4" s="1"/>
  <c r="B337" i="4"/>
  <c r="D337" i="4" s="1"/>
  <c r="B338" i="4"/>
  <c r="D338" i="4" s="1"/>
  <c r="B339" i="4"/>
  <c r="D339" i="4" s="1"/>
  <c r="B340" i="4"/>
  <c r="D340" i="4" s="1"/>
  <c r="B341" i="4"/>
  <c r="D341" i="4" s="1"/>
  <c r="B342" i="4"/>
  <c r="D342" i="4" s="1"/>
  <c r="B343" i="4"/>
  <c r="D343" i="4" s="1"/>
  <c r="B344" i="4"/>
  <c r="D344" i="4" s="1"/>
  <c r="B345" i="4"/>
  <c r="D345" i="4" s="1"/>
  <c r="B346" i="4"/>
  <c r="D346" i="4" s="1"/>
  <c r="B347" i="4"/>
  <c r="D347" i="4" s="1"/>
  <c r="B348" i="4"/>
  <c r="D348" i="4" s="1"/>
  <c r="B349" i="4"/>
  <c r="D349" i="4" s="1"/>
  <c r="B350" i="4"/>
  <c r="D350" i="4" s="1"/>
  <c r="B351" i="4"/>
  <c r="D351" i="4" s="1"/>
  <c r="B352" i="4"/>
  <c r="D352" i="4" s="1"/>
  <c r="B353" i="4"/>
  <c r="D353" i="4" s="1"/>
  <c r="B354" i="4"/>
  <c r="D354" i="4" s="1"/>
  <c r="B355" i="4"/>
  <c r="D355" i="4" s="1"/>
  <c r="B356" i="4"/>
  <c r="D356" i="4" s="1"/>
  <c r="B357" i="4"/>
  <c r="D357" i="4" s="1"/>
  <c r="B358" i="4"/>
  <c r="D358" i="4" s="1"/>
  <c r="B359" i="4"/>
  <c r="D359" i="4" s="1"/>
  <c r="B360" i="4"/>
  <c r="D360" i="4" s="1"/>
  <c r="B361" i="4"/>
  <c r="D361" i="4" s="1"/>
  <c r="B362" i="4"/>
  <c r="D362" i="4" s="1"/>
  <c r="B363" i="4"/>
  <c r="D363" i="4" s="1"/>
  <c r="B364" i="4"/>
  <c r="D364" i="4" s="1"/>
  <c r="B365" i="4"/>
  <c r="D365" i="4" s="1"/>
  <c r="B366" i="4"/>
  <c r="D366" i="4" s="1"/>
  <c r="B367" i="4"/>
  <c r="D367" i="4" s="1"/>
  <c r="B368" i="4"/>
  <c r="D368" i="4" s="1"/>
  <c r="B369" i="4"/>
  <c r="D369" i="4" s="1"/>
  <c r="B370" i="4"/>
  <c r="D370" i="4" s="1"/>
  <c r="B371" i="4"/>
  <c r="D371" i="4" s="1"/>
  <c r="B372" i="4"/>
  <c r="D372" i="4" s="1"/>
  <c r="B373" i="4"/>
  <c r="D373" i="4" s="1"/>
  <c r="B374" i="4"/>
  <c r="D374" i="4" s="1"/>
  <c r="B375" i="4"/>
  <c r="D375" i="4" s="1"/>
  <c r="B376" i="4"/>
  <c r="D376" i="4" s="1"/>
  <c r="B377" i="4"/>
  <c r="D377" i="4" s="1"/>
  <c r="B378" i="4"/>
  <c r="D378" i="4" s="1"/>
  <c r="B379" i="4"/>
  <c r="D379" i="4" s="1"/>
  <c r="B380" i="4"/>
  <c r="D380" i="4" s="1"/>
  <c r="B381" i="4"/>
  <c r="D381" i="4" s="1"/>
  <c r="B382" i="4"/>
  <c r="D382" i="4" s="1"/>
  <c r="B383" i="4"/>
  <c r="D383" i="4" s="1"/>
  <c r="B384" i="4"/>
  <c r="D384" i="4" s="1"/>
  <c r="B385" i="4"/>
  <c r="D385" i="4" s="1"/>
  <c r="B386" i="4"/>
  <c r="D386" i="4" s="1"/>
  <c r="B387" i="4"/>
  <c r="D387" i="4" s="1"/>
  <c r="B388" i="4"/>
  <c r="D388" i="4" s="1"/>
  <c r="B389" i="4"/>
  <c r="D389" i="4" s="1"/>
  <c r="B390" i="4"/>
  <c r="D390" i="4" s="1"/>
  <c r="B391" i="4"/>
  <c r="D391" i="4" s="1"/>
  <c r="B392" i="4"/>
  <c r="D392" i="4" s="1"/>
  <c r="B393" i="4"/>
  <c r="D393" i="4" s="1"/>
  <c r="B394" i="4"/>
  <c r="D394" i="4" s="1"/>
  <c r="B395" i="4"/>
  <c r="D395" i="4" s="1"/>
  <c r="B396" i="4"/>
  <c r="D396" i="4" s="1"/>
  <c r="B397" i="4"/>
  <c r="D397" i="4" s="1"/>
  <c r="B398" i="4"/>
  <c r="D398" i="4" s="1"/>
  <c r="B399" i="4"/>
  <c r="D399" i="4" s="1"/>
  <c r="B400" i="4"/>
  <c r="D400" i="4" s="1"/>
  <c r="B401" i="4"/>
  <c r="D401" i="4" s="1"/>
  <c r="B402" i="4"/>
  <c r="D402" i="4" s="1"/>
  <c r="B403" i="4"/>
  <c r="D403" i="4" s="1"/>
  <c r="B404" i="4"/>
  <c r="D404" i="4" s="1"/>
  <c r="B405" i="4"/>
  <c r="D405" i="4" s="1"/>
  <c r="B406" i="4"/>
  <c r="D406" i="4" s="1"/>
  <c r="B407" i="4"/>
  <c r="D407" i="4" s="1"/>
  <c r="B408" i="4"/>
  <c r="D408" i="4" s="1"/>
  <c r="B409" i="4"/>
  <c r="D409" i="4" s="1"/>
  <c r="B410" i="4"/>
  <c r="D410" i="4" s="1"/>
  <c r="B411" i="4"/>
  <c r="D411" i="4" s="1"/>
  <c r="B412" i="4"/>
  <c r="D412" i="4" s="1"/>
  <c r="B413" i="4"/>
  <c r="D413" i="4" s="1"/>
  <c r="B414" i="4"/>
  <c r="D414" i="4" s="1"/>
  <c r="B415" i="4"/>
  <c r="D415" i="4" s="1"/>
  <c r="B416" i="4"/>
  <c r="D416" i="4" s="1"/>
  <c r="B417" i="4"/>
  <c r="D417" i="4" s="1"/>
  <c r="B418" i="4"/>
  <c r="D418" i="4" s="1"/>
  <c r="B419" i="4"/>
  <c r="D419" i="4" s="1"/>
  <c r="B420" i="4"/>
  <c r="D420" i="4" s="1"/>
  <c r="B421" i="4"/>
  <c r="D421" i="4" s="1"/>
  <c r="B422" i="4"/>
  <c r="D422" i="4" s="1"/>
  <c r="B423" i="4"/>
  <c r="D423" i="4" s="1"/>
  <c r="B424" i="4"/>
  <c r="D424" i="4" s="1"/>
  <c r="B425" i="4"/>
  <c r="D425" i="4" s="1"/>
  <c r="B426" i="4"/>
  <c r="D426" i="4" s="1"/>
  <c r="B427" i="4"/>
  <c r="D427" i="4" s="1"/>
  <c r="B428" i="4"/>
  <c r="D428" i="4" s="1"/>
  <c r="B429" i="4"/>
  <c r="D429" i="4" s="1"/>
  <c r="B430" i="4"/>
  <c r="D430" i="4" s="1"/>
  <c r="B431" i="4"/>
  <c r="D431" i="4" s="1"/>
  <c r="B432" i="4"/>
  <c r="D432" i="4" s="1"/>
  <c r="B433" i="4"/>
  <c r="D433" i="4" s="1"/>
  <c r="B434" i="4"/>
  <c r="D434" i="4" s="1"/>
  <c r="B435" i="4"/>
  <c r="D435" i="4" s="1"/>
  <c r="B436" i="4"/>
  <c r="D436" i="4" s="1"/>
  <c r="B437" i="4"/>
  <c r="D437" i="4" s="1"/>
  <c r="B438" i="4"/>
  <c r="D438" i="4" s="1"/>
  <c r="B439" i="4"/>
  <c r="D439" i="4" s="1"/>
  <c r="B440" i="4"/>
  <c r="D440" i="4" s="1"/>
  <c r="B441" i="4"/>
  <c r="D441" i="4" s="1"/>
  <c r="B442" i="4"/>
  <c r="D442" i="4" s="1"/>
  <c r="B443" i="4"/>
  <c r="D443" i="4" s="1"/>
  <c r="B444" i="4"/>
  <c r="D444" i="4" s="1"/>
  <c r="B445" i="4"/>
  <c r="D445" i="4" s="1"/>
  <c r="B446" i="4"/>
  <c r="D446" i="4" s="1"/>
  <c r="B447" i="4"/>
  <c r="D447" i="4" s="1"/>
  <c r="B448" i="4"/>
  <c r="D448" i="4" s="1"/>
  <c r="B449" i="4"/>
  <c r="D449" i="4" s="1"/>
  <c r="B450" i="4"/>
  <c r="D450" i="4" s="1"/>
  <c r="B451" i="4"/>
  <c r="D451" i="4" s="1"/>
  <c r="B452" i="4"/>
  <c r="D452" i="4" s="1"/>
  <c r="B453" i="4"/>
  <c r="D453" i="4" s="1"/>
  <c r="B454" i="4"/>
  <c r="D454" i="4" s="1"/>
  <c r="B455" i="4"/>
  <c r="D455" i="4" s="1"/>
  <c r="B456" i="4"/>
  <c r="D456" i="4" s="1"/>
  <c r="B457" i="4"/>
  <c r="D457" i="4" s="1"/>
  <c r="B458" i="4"/>
  <c r="D458" i="4" s="1"/>
  <c r="B459" i="4"/>
  <c r="D459" i="4" s="1"/>
  <c r="B460" i="4"/>
  <c r="D460" i="4" s="1"/>
  <c r="B461" i="4"/>
  <c r="D461" i="4" s="1"/>
  <c r="B462" i="4"/>
  <c r="D462" i="4" s="1"/>
  <c r="B463" i="4"/>
  <c r="D463" i="4" s="1"/>
  <c r="B464" i="4"/>
  <c r="D464" i="4" s="1"/>
  <c r="B465" i="4"/>
  <c r="D465" i="4" s="1"/>
  <c r="B466" i="4"/>
  <c r="D466" i="4" s="1"/>
  <c r="B467" i="4"/>
  <c r="D467" i="4" s="1"/>
  <c r="B468" i="4"/>
  <c r="D468" i="4" s="1"/>
  <c r="B469" i="4"/>
  <c r="D469" i="4" s="1"/>
  <c r="B470" i="4"/>
  <c r="D470" i="4" s="1"/>
  <c r="B471" i="4"/>
  <c r="D471" i="4" s="1"/>
  <c r="B472" i="4"/>
  <c r="D472" i="4" s="1"/>
  <c r="B473" i="4"/>
  <c r="D473" i="4" s="1"/>
  <c r="B474" i="4"/>
  <c r="D474" i="4" s="1"/>
  <c r="B475" i="4"/>
  <c r="D475" i="4" s="1"/>
  <c r="B476" i="4"/>
  <c r="D476" i="4" s="1"/>
  <c r="B477" i="4"/>
  <c r="D477" i="4" s="1"/>
  <c r="B478" i="4"/>
  <c r="D478" i="4" s="1"/>
  <c r="B479" i="4"/>
  <c r="D479" i="4" s="1"/>
  <c r="B480" i="4"/>
  <c r="D480" i="4" s="1"/>
  <c r="B481" i="4"/>
  <c r="D481" i="4" s="1"/>
  <c r="B482" i="4"/>
  <c r="D482" i="4" s="1"/>
  <c r="B483" i="4"/>
  <c r="D483" i="4" s="1"/>
  <c r="B484" i="4"/>
  <c r="D484" i="4" s="1"/>
  <c r="B485" i="4"/>
  <c r="D485" i="4" s="1"/>
  <c r="B486" i="4"/>
  <c r="D486" i="4" s="1"/>
  <c r="B487" i="4"/>
  <c r="D487" i="4" s="1"/>
  <c r="B488" i="4"/>
  <c r="D488" i="4" s="1"/>
  <c r="B489" i="4"/>
  <c r="D489" i="4" s="1"/>
  <c r="B490" i="4"/>
  <c r="D490" i="4" s="1"/>
  <c r="B491" i="4"/>
  <c r="D491" i="4" s="1"/>
  <c r="B492" i="4"/>
  <c r="D492" i="4" s="1"/>
  <c r="B493" i="4"/>
  <c r="D493" i="4" s="1"/>
  <c r="B494" i="4"/>
  <c r="D494" i="4" s="1"/>
  <c r="B495" i="4"/>
  <c r="D495" i="4" s="1"/>
  <c r="B496" i="4"/>
  <c r="D496" i="4" s="1"/>
  <c r="B497" i="4"/>
  <c r="D497" i="4" s="1"/>
  <c r="B498" i="4"/>
  <c r="D498" i="4" s="1"/>
  <c r="B499" i="4"/>
  <c r="D499" i="4" s="1"/>
  <c r="B500" i="4"/>
  <c r="D500" i="4" s="1"/>
  <c r="B501" i="4"/>
  <c r="D501" i="4" s="1"/>
  <c r="B502" i="4"/>
  <c r="D502" i="4" s="1"/>
  <c r="B503" i="4"/>
  <c r="D503" i="4" s="1"/>
  <c r="B504" i="4"/>
  <c r="D504" i="4" s="1"/>
  <c r="B505" i="4"/>
  <c r="D505" i="4" s="1"/>
  <c r="B506" i="4"/>
  <c r="D506" i="4" s="1"/>
  <c r="B507" i="4"/>
  <c r="D507" i="4" s="1"/>
  <c r="B508" i="4"/>
  <c r="D508" i="4" s="1"/>
  <c r="B509" i="4"/>
  <c r="D509" i="4" s="1"/>
  <c r="B510" i="4"/>
  <c r="D510" i="4" s="1"/>
  <c r="B511" i="4"/>
  <c r="D511" i="4" s="1"/>
  <c r="B512" i="4"/>
  <c r="D512" i="4" s="1"/>
  <c r="B513" i="4"/>
  <c r="D513" i="4" s="1"/>
  <c r="B514" i="4"/>
  <c r="D514" i="4" s="1"/>
  <c r="B515" i="4"/>
  <c r="D515" i="4" s="1"/>
  <c r="B516" i="4"/>
  <c r="D516" i="4" s="1"/>
  <c r="B517" i="4"/>
  <c r="D517" i="4" s="1"/>
  <c r="B518" i="4"/>
  <c r="D518" i="4" s="1"/>
  <c r="B519" i="4"/>
  <c r="D519" i="4" s="1"/>
  <c r="B520" i="4"/>
  <c r="D520" i="4" s="1"/>
  <c r="B521" i="4"/>
  <c r="D521" i="4" s="1"/>
  <c r="B522" i="4"/>
  <c r="D522" i="4" s="1"/>
  <c r="B523" i="4"/>
  <c r="D523" i="4" s="1"/>
  <c r="B524" i="4"/>
  <c r="D524" i="4" s="1"/>
  <c r="B525" i="4"/>
  <c r="D525" i="4" s="1"/>
  <c r="B526" i="4"/>
  <c r="D526" i="4" s="1"/>
  <c r="B527" i="4"/>
  <c r="D527" i="4" s="1"/>
  <c r="B528" i="4"/>
  <c r="D528" i="4" s="1"/>
  <c r="B529" i="4"/>
  <c r="D529" i="4" s="1"/>
  <c r="B530" i="4"/>
  <c r="D530" i="4" s="1"/>
  <c r="B531" i="4"/>
  <c r="D531" i="4" s="1"/>
  <c r="B532" i="4"/>
  <c r="D532" i="4" s="1"/>
  <c r="B533" i="4"/>
  <c r="D533" i="4" s="1"/>
  <c r="B534" i="4"/>
  <c r="D534" i="4" s="1"/>
  <c r="B535" i="4"/>
  <c r="D535" i="4" s="1"/>
  <c r="B536" i="4"/>
  <c r="D536" i="4" s="1"/>
  <c r="B537" i="4"/>
  <c r="D537" i="4" s="1"/>
  <c r="B538" i="4"/>
  <c r="D538" i="4" s="1"/>
  <c r="B539" i="4"/>
  <c r="D539" i="4" s="1"/>
  <c r="B540" i="4"/>
  <c r="D540" i="4" s="1"/>
  <c r="B541" i="4"/>
  <c r="D541" i="4" s="1"/>
  <c r="B542" i="4"/>
  <c r="D542" i="4" s="1"/>
  <c r="B543" i="4"/>
  <c r="D543" i="4" s="1"/>
  <c r="B544" i="4"/>
  <c r="D544" i="4" s="1"/>
  <c r="B545" i="4"/>
  <c r="D545" i="4" s="1"/>
  <c r="B546" i="4"/>
  <c r="D546" i="4" s="1"/>
  <c r="B547" i="4"/>
  <c r="D547" i="4" s="1"/>
  <c r="B548" i="4"/>
  <c r="D548" i="4" s="1"/>
  <c r="B549" i="4"/>
  <c r="D549" i="4" s="1"/>
  <c r="B550" i="4"/>
  <c r="D550" i="4" s="1"/>
  <c r="B551" i="4"/>
  <c r="D551" i="4" s="1"/>
  <c r="B552" i="4"/>
  <c r="D552" i="4" s="1"/>
  <c r="B553" i="4"/>
  <c r="D553" i="4" s="1"/>
  <c r="B554" i="4"/>
  <c r="D554" i="4" s="1"/>
  <c r="B555" i="4"/>
  <c r="D555" i="4" s="1"/>
  <c r="B556" i="4"/>
  <c r="D556" i="4" s="1"/>
  <c r="B557" i="4"/>
  <c r="D557" i="4" s="1"/>
  <c r="B558" i="4"/>
  <c r="D558" i="4" s="1"/>
  <c r="B559" i="4"/>
  <c r="D559" i="4" s="1"/>
  <c r="B560" i="4"/>
  <c r="D560" i="4" s="1"/>
  <c r="B561" i="4"/>
  <c r="D561" i="4" s="1"/>
  <c r="B562" i="4"/>
  <c r="D562" i="4" s="1"/>
  <c r="B563" i="4"/>
  <c r="D563" i="4" s="1"/>
  <c r="B564" i="4"/>
  <c r="D564" i="4" s="1"/>
  <c r="B565" i="4"/>
  <c r="D565" i="4" s="1"/>
  <c r="B566" i="4"/>
  <c r="D566" i="4" s="1"/>
  <c r="B567" i="4"/>
  <c r="D567" i="4" s="1"/>
  <c r="B568" i="4"/>
  <c r="D568" i="4" s="1"/>
  <c r="B569" i="4"/>
  <c r="D569" i="4" s="1"/>
  <c r="B570" i="4"/>
  <c r="D570" i="4" s="1"/>
  <c r="B571" i="4"/>
  <c r="D571" i="4" s="1"/>
  <c r="B572" i="4"/>
  <c r="D572" i="4" s="1"/>
  <c r="B573" i="4"/>
  <c r="D573" i="4" s="1"/>
  <c r="B574" i="4"/>
  <c r="D574" i="4" s="1"/>
  <c r="B575" i="4"/>
  <c r="D575" i="4" s="1"/>
  <c r="B576" i="4"/>
  <c r="D576" i="4" s="1"/>
  <c r="B577" i="4"/>
  <c r="D577" i="4" s="1"/>
  <c r="B578" i="4"/>
  <c r="D578" i="4" s="1"/>
  <c r="B579" i="4"/>
  <c r="D579" i="4" s="1"/>
  <c r="B580" i="4"/>
  <c r="D580" i="4" s="1"/>
  <c r="B581" i="4"/>
  <c r="D581" i="4" s="1"/>
  <c r="B582" i="4"/>
  <c r="D582" i="4" s="1"/>
  <c r="B583" i="4"/>
  <c r="D583" i="4" s="1"/>
  <c r="B584" i="4"/>
  <c r="D584" i="4" s="1"/>
  <c r="B585" i="4"/>
  <c r="D585" i="4" s="1"/>
  <c r="B586" i="4"/>
  <c r="D586" i="4" s="1"/>
  <c r="B587" i="4"/>
  <c r="D587" i="4" s="1"/>
  <c r="B588" i="4"/>
  <c r="D588" i="4" s="1"/>
  <c r="B589" i="4"/>
  <c r="D589" i="4" s="1"/>
  <c r="B590" i="4"/>
  <c r="D590" i="4" s="1"/>
  <c r="B591" i="4"/>
  <c r="D591" i="4" s="1"/>
  <c r="B592" i="4"/>
  <c r="D592" i="4" s="1"/>
  <c r="B593" i="4"/>
  <c r="D593" i="4" s="1"/>
  <c r="B594" i="4"/>
  <c r="D594" i="4" s="1"/>
  <c r="B595" i="4"/>
  <c r="D595" i="4" s="1"/>
  <c r="B596" i="4"/>
  <c r="D596" i="4" s="1"/>
  <c r="B597" i="4"/>
  <c r="D597" i="4" s="1"/>
  <c r="B598" i="4"/>
  <c r="D598" i="4" s="1"/>
  <c r="B599" i="4"/>
  <c r="D599" i="4" s="1"/>
  <c r="B600" i="4"/>
  <c r="D600" i="4" s="1"/>
  <c r="B601" i="4"/>
  <c r="D601" i="4" s="1"/>
  <c r="B602" i="4"/>
  <c r="D602" i="4" s="1"/>
  <c r="B603" i="4"/>
  <c r="D603" i="4" s="1"/>
  <c r="B604" i="4"/>
  <c r="D604" i="4" s="1"/>
  <c r="B605" i="4"/>
  <c r="D605" i="4" s="1"/>
  <c r="B606" i="4"/>
  <c r="D606" i="4" s="1"/>
  <c r="B607" i="4"/>
  <c r="D607" i="4" s="1"/>
  <c r="B608" i="4"/>
  <c r="D608" i="4" s="1"/>
  <c r="B609" i="4"/>
  <c r="D609" i="4" s="1"/>
  <c r="B610" i="4"/>
  <c r="D610" i="4" s="1"/>
  <c r="B611" i="4"/>
  <c r="D611" i="4" s="1"/>
  <c r="B612" i="4"/>
  <c r="D612" i="4" s="1"/>
  <c r="B613" i="4"/>
  <c r="D613" i="4" s="1"/>
  <c r="B614" i="4"/>
  <c r="D614" i="4" s="1"/>
  <c r="B615" i="4"/>
  <c r="D615" i="4" s="1"/>
  <c r="B616" i="4"/>
  <c r="D616" i="4" s="1"/>
  <c r="B617" i="4"/>
  <c r="D617" i="4" s="1"/>
  <c r="B618" i="4"/>
  <c r="D618" i="4" s="1"/>
  <c r="B619" i="4"/>
  <c r="D619" i="4" s="1"/>
  <c r="B620" i="4"/>
  <c r="D620" i="4" s="1"/>
  <c r="B621" i="4"/>
  <c r="D621" i="4" s="1"/>
  <c r="B622" i="4"/>
  <c r="D622" i="4" s="1"/>
  <c r="B623" i="4"/>
  <c r="D623" i="4" s="1"/>
  <c r="B624" i="4"/>
  <c r="D624" i="4" s="1"/>
  <c r="B625" i="4"/>
  <c r="D625" i="4" s="1"/>
  <c r="B626" i="4"/>
  <c r="D626" i="4" s="1"/>
  <c r="B627" i="4"/>
  <c r="D627" i="4" s="1"/>
  <c r="B628" i="4"/>
  <c r="D628" i="4" s="1"/>
  <c r="B629" i="4"/>
  <c r="D629" i="4" s="1"/>
  <c r="B630" i="4"/>
  <c r="D630" i="4" s="1"/>
  <c r="B631" i="4"/>
  <c r="D631" i="4" s="1"/>
  <c r="B632" i="4"/>
  <c r="D632" i="4" s="1"/>
  <c r="B633" i="4"/>
  <c r="D633" i="4" s="1"/>
  <c r="B634" i="4"/>
  <c r="D634" i="4" s="1"/>
  <c r="B635" i="4"/>
  <c r="D635" i="4" s="1"/>
  <c r="B636" i="4"/>
  <c r="D636" i="4" s="1"/>
  <c r="B637" i="4"/>
  <c r="D637" i="4" s="1"/>
  <c r="B638" i="4"/>
  <c r="D638" i="4" s="1"/>
  <c r="B639" i="4"/>
  <c r="D639" i="4" s="1"/>
  <c r="B640" i="4"/>
  <c r="D640" i="4" s="1"/>
  <c r="B641" i="4"/>
  <c r="D641" i="4" s="1"/>
  <c r="B642" i="4"/>
  <c r="D642" i="4" s="1"/>
  <c r="B643" i="4"/>
  <c r="D643" i="4" s="1"/>
  <c r="B644" i="4"/>
  <c r="D644" i="4" s="1"/>
  <c r="B645" i="4"/>
  <c r="D645" i="4" s="1"/>
  <c r="B646" i="4"/>
  <c r="D646" i="4" s="1"/>
  <c r="B647" i="4"/>
  <c r="D647" i="4" s="1"/>
  <c r="B648" i="4"/>
  <c r="D648" i="4" s="1"/>
  <c r="B649" i="4"/>
  <c r="D649" i="4" s="1"/>
  <c r="B650" i="4"/>
  <c r="D650" i="4" s="1"/>
  <c r="B651" i="4"/>
  <c r="D651" i="4" s="1"/>
  <c r="B652" i="4"/>
  <c r="D652" i="4" s="1"/>
  <c r="B653" i="4"/>
  <c r="D653" i="4" s="1"/>
  <c r="B654" i="4"/>
  <c r="D654" i="4" s="1"/>
  <c r="B655" i="4"/>
  <c r="D655" i="4" s="1"/>
  <c r="B656" i="4"/>
  <c r="D656" i="4" s="1"/>
  <c r="B657" i="4"/>
  <c r="D657" i="4" s="1"/>
  <c r="B658" i="4"/>
  <c r="D658" i="4" s="1"/>
  <c r="B659" i="4"/>
  <c r="D659" i="4" s="1"/>
  <c r="B660" i="4"/>
  <c r="D660" i="4" s="1"/>
  <c r="B661" i="4"/>
  <c r="D661" i="4" s="1"/>
  <c r="B662" i="4"/>
  <c r="D662" i="4" s="1"/>
  <c r="B663" i="4"/>
  <c r="D663" i="4" s="1"/>
  <c r="B664" i="4"/>
  <c r="D664" i="4" s="1"/>
  <c r="B665" i="4"/>
  <c r="D665" i="4" s="1"/>
  <c r="B666" i="4"/>
  <c r="D666" i="4" s="1"/>
  <c r="B667" i="4"/>
  <c r="D667" i="4" s="1"/>
  <c r="B668" i="4"/>
  <c r="D668" i="4" s="1"/>
  <c r="B669" i="4"/>
  <c r="D669" i="4" s="1"/>
  <c r="B670" i="4"/>
  <c r="D670" i="4" s="1"/>
  <c r="B671" i="4"/>
  <c r="D671" i="4" s="1"/>
  <c r="B672" i="4"/>
  <c r="D672" i="4" s="1"/>
  <c r="B673" i="4"/>
  <c r="D673" i="4" s="1"/>
  <c r="B674" i="4"/>
  <c r="D674" i="4" s="1"/>
  <c r="B675" i="4"/>
  <c r="D675" i="4" s="1"/>
  <c r="B676" i="4"/>
  <c r="D676" i="4" s="1"/>
  <c r="B677" i="4"/>
  <c r="D677" i="4" s="1"/>
  <c r="B678" i="4"/>
  <c r="D678" i="4" s="1"/>
  <c r="B679" i="4"/>
  <c r="D679" i="4" s="1"/>
  <c r="B680" i="4"/>
  <c r="D680" i="4" s="1"/>
  <c r="B681" i="4"/>
  <c r="D681" i="4" s="1"/>
  <c r="B682" i="4"/>
  <c r="D682" i="4" s="1"/>
  <c r="B683" i="4"/>
  <c r="D683" i="4" s="1"/>
  <c r="B684" i="4"/>
  <c r="D684" i="4" s="1"/>
  <c r="B685" i="4"/>
  <c r="D685" i="4" s="1"/>
  <c r="B686" i="4"/>
  <c r="D686" i="4" s="1"/>
  <c r="B687" i="4"/>
  <c r="D687" i="4" s="1"/>
  <c r="B688" i="4"/>
  <c r="D688" i="4" s="1"/>
  <c r="B689" i="4"/>
  <c r="D689" i="4" s="1"/>
  <c r="B690" i="4"/>
  <c r="D690" i="4" s="1"/>
  <c r="B691" i="4"/>
  <c r="D691" i="4" s="1"/>
  <c r="B692" i="4"/>
  <c r="D692" i="4" s="1"/>
  <c r="B693" i="4"/>
  <c r="D693" i="4" s="1"/>
  <c r="B694" i="4"/>
  <c r="D694" i="4" s="1"/>
  <c r="B695" i="4"/>
  <c r="D695" i="4" s="1"/>
  <c r="B696" i="4"/>
  <c r="D696" i="4" s="1"/>
  <c r="B697" i="4"/>
  <c r="D697" i="4" s="1"/>
  <c r="B698" i="4"/>
  <c r="D698" i="4" s="1"/>
  <c r="B699" i="4"/>
  <c r="D699" i="4" s="1"/>
  <c r="B700" i="4"/>
  <c r="D700" i="4" s="1"/>
  <c r="B701" i="4"/>
  <c r="D701" i="4" s="1"/>
  <c r="B702" i="4"/>
  <c r="D702" i="4" s="1"/>
  <c r="B703" i="4"/>
  <c r="D703" i="4" s="1"/>
  <c r="B704" i="4"/>
  <c r="D704" i="4" s="1"/>
  <c r="B705" i="4"/>
  <c r="D705" i="4" s="1"/>
  <c r="B706" i="4"/>
  <c r="D706" i="4" s="1"/>
  <c r="B707" i="4"/>
  <c r="D707" i="4" s="1"/>
  <c r="B708" i="4"/>
  <c r="D708" i="4" s="1"/>
  <c r="B709" i="4"/>
  <c r="D709" i="4" s="1"/>
  <c r="B710" i="4"/>
  <c r="D710" i="4" s="1"/>
  <c r="B711" i="4"/>
  <c r="D711" i="4" s="1"/>
  <c r="B712" i="4"/>
  <c r="D712" i="4" s="1"/>
  <c r="B713" i="4"/>
  <c r="D713" i="4" s="1"/>
  <c r="B714" i="4"/>
  <c r="D714" i="4" s="1"/>
  <c r="B715" i="4"/>
  <c r="D715" i="4" s="1"/>
  <c r="B716" i="4"/>
  <c r="D716" i="4" s="1"/>
  <c r="B717" i="4"/>
  <c r="D717" i="4" s="1"/>
  <c r="B718" i="4"/>
  <c r="D718" i="4" s="1"/>
  <c r="B719" i="4"/>
  <c r="D719" i="4" s="1"/>
  <c r="B720" i="4"/>
  <c r="D720" i="4" s="1"/>
  <c r="B721" i="4"/>
  <c r="D721" i="4" s="1"/>
  <c r="B722" i="4"/>
  <c r="D722" i="4" s="1"/>
  <c r="B723" i="4"/>
  <c r="D723" i="4" s="1"/>
  <c r="B724" i="4"/>
  <c r="D724" i="4" s="1"/>
  <c r="B725" i="4"/>
  <c r="D725" i="4" s="1"/>
  <c r="B726" i="4"/>
  <c r="D726" i="4" s="1"/>
  <c r="B727" i="4"/>
  <c r="D727" i="4" s="1"/>
  <c r="B728" i="4"/>
  <c r="D728" i="4" s="1"/>
  <c r="B729" i="4"/>
  <c r="D729" i="4" s="1"/>
  <c r="B730" i="4"/>
  <c r="D730" i="4" s="1"/>
  <c r="B731" i="4"/>
  <c r="D731" i="4" s="1"/>
  <c r="B732" i="4"/>
  <c r="D732" i="4" s="1"/>
  <c r="B733" i="4"/>
  <c r="D733" i="4" s="1"/>
  <c r="B734" i="4"/>
  <c r="D734" i="4" s="1"/>
  <c r="B735" i="4"/>
  <c r="D735" i="4" s="1"/>
  <c r="B736" i="4"/>
  <c r="D736" i="4" s="1"/>
  <c r="B737" i="4"/>
  <c r="D737" i="4" s="1"/>
  <c r="B738" i="4"/>
  <c r="D738" i="4" s="1"/>
  <c r="B739" i="4"/>
  <c r="D739" i="4" s="1"/>
  <c r="B740" i="4"/>
  <c r="D740" i="4" s="1"/>
  <c r="B741" i="4"/>
  <c r="D741" i="4" s="1"/>
  <c r="B742" i="4"/>
  <c r="D742" i="4" s="1"/>
  <c r="B743" i="4"/>
  <c r="D743" i="4" s="1"/>
  <c r="B744" i="4"/>
  <c r="D744" i="4" s="1"/>
  <c r="B745" i="4"/>
  <c r="D745" i="4" s="1"/>
  <c r="B746" i="4"/>
  <c r="D746" i="4" s="1"/>
  <c r="B747" i="4"/>
  <c r="D747" i="4" s="1"/>
  <c r="B748" i="4"/>
  <c r="D748" i="4" s="1"/>
  <c r="B749" i="4"/>
  <c r="D749" i="4" s="1"/>
  <c r="B750" i="4"/>
  <c r="D750" i="4" s="1"/>
  <c r="B751" i="4"/>
  <c r="D751" i="4" s="1"/>
  <c r="B752" i="4"/>
  <c r="D752" i="4" s="1"/>
  <c r="B753" i="4"/>
  <c r="D753" i="4" s="1"/>
  <c r="B754" i="4"/>
  <c r="D754" i="4" s="1"/>
  <c r="B755" i="4"/>
  <c r="D755" i="4" s="1"/>
  <c r="B756" i="4"/>
  <c r="D756" i="4" s="1"/>
  <c r="B757" i="4"/>
  <c r="D757" i="4" s="1"/>
  <c r="B758" i="4"/>
  <c r="D758" i="4" s="1"/>
  <c r="B759" i="4"/>
  <c r="D759" i="4" s="1"/>
  <c r="B760" i="4"/>
  <c r="D760" i="4" s="1"/>
  <c r="B761" i="4"/>
  <c r="D761" i="4" s="1"/>
  <c r="B762" i="4"/>
  <c r="D762" i="4" s="1"/>
  <c r="B763" i="4"/>
  <c r="D763" i="4" s="1"/>
  <c r="B764" i="4"/>
  <c r="D764" i="4" s="1"/>
  <c r="B765" i="4"/>
  <c r="D765" i="4" s="1"/>
  <c r="B766" i="4"/>
  <c r="D766" i="4" s="1"/>
  <c r="B767" i="4"/>
  <c r="D767" i="4" s="1"/>
  <c r="B768" i="4"/>
  <c r="D768" i="4" s="1"/>
  <c r="B769" i="4"/>
  <c r="D769" i="4" s="1"/>
  <c r="B770" i="4"/>
  <c r="D770" i="4" s="1"/>
  <c r="B771" i="4"/>
  <c r="D771" i="4" s="1"/>
  <c r="B772" i="4"/>
  <c r="D772" i="4" s="1"/>
  <c r="B773" i="4"/>
  <c r="D773" i="4" s="1"/>
  <c r="B774" i="4"/>
  <c r="D774" i="4" s="1"/>
  <c r="B775" i="4"/>
  <c r="D775" i="4" s="1"/>
  <c r="B776" i="4"/>
  <c r="D776" i="4" s="1"/>
  <c r="B777" i="4"/>
  <c r="D777" i="4" s="1"/>
  <c r="B778" i="4"/>
  <c r="D778" i="4" s="1"/>
  <c r="B779" i="4"/>
  <c r="D779" i="4" s="1"/>
  <c r="B780" i="4"/>
  <c r="D780" i="4" s="1"/>
  <c r="B781" i="4"/>
  <c r="D781" i="4" s="1"/>
  <c r="B782" i="4"/>
  <c r="D782" i="4" s="1"/>
  <c r="B783" i="4"/>
  <c r="D783" i="4" s="1"/>
  <c r="B784" i="4"/>
  <c r="D784" i="4" s="1"/>
  <c r="B785" i="4"/>
  <c r="D785" i="4" s="1"/>
  <c r="B786" i="4"/>
  <c r="D786" i="4" s="1"/>
  <c r="B787" i="4"/>
  <c r="D787" i="4" s="1"/>
  <c r="B788" i="4"/>
  <c r="D788" i="4" s="1"/>
  <c r="B789" i="4"/>
  <c r="D789" i="4" s="1"/>
  <c r="B790" i="4"/>
  <c r="D790" i="4" s="1"/>
  <c r="B791" i="4"/>
  <c r="D791" i="4" s="1"/>
  <c r="B792" i="4"/>
  <c r="D792" i="4" s="1"/>
  <c r="B793" i="4"/>
  <c r="D793" i="4" s="1"/>
  <c r="B794" i="4"/>
  <c r="D794" i="4" s="1"/>
  <c r="B795" i="4"/>
  <c r="D795" i="4" s="1"/>
  <c r="B796" i="4"/>
  <c r="D796" i="4" s="1"/>
  <c r="B797" i="4"/>
  <c r="D797" i="4" s="1"/>
  <c r="B798" i="4"/>
  <c r="D798" i="4" s="1"/>
  <c r="B799" i="4"/>
  <c r="D799" i="4" s="1"/>
  <c r="B800" i="4"/>
  <c r="D800" i="4" s="1"/>
  <c r="B801" i="4"/>
  <c r="D801" i="4" s="1"/>
  <c r="B802" i="4"/>
  <c r="D802" i="4" s="1"/>
  <c r="B803" i="4"/>
  <c r="D803" i="4" s="1"/>
  <c r="B804" i="4"/>
  <c r="D804" i="4" s="1"/>
  <c r="B805" i="4"/>
  <c r="D805" i="4" s="1"/>
  <c r="B806" i="4"/>
  <c r="D806" i="4" s="1"/>
  <c r="B807" i="4"/>
  <c r="D807" i="4" s="1"/>
  <c r="B808" i="4"/>
  <c r="D808" i="4" s="1"/>
  <c r="B809" i="4"/>
  <c r="D809" i="4" s="1"/>
  <c r="B810" i="4"/>
  <c r="D810" i="4" s="1"/>
  <c r="B811" i="4"/>
  <c r="D811" i="4" s="1"/>
  <c r="B812" i="4"/>
  <c r="D812" i="4" s="1"/>
  <c r="B813" i="4"/>
  <c r="D813" i="4" s="1"/>
  <c r="B814" i="4"/>
  <c r="D814" i="4" s="1"/>
  <c r="B815" i="4"/>
  <c r="D815" i="4" s="1"/>
  <c r="B816" i="4"/>
  <c r="D816" i="4" s="1"/>
  <c r="B817" i="4"/>
  <c r="D817" i="4" s="1"/>
  <c r="B818" i="4"/>
  <c r="D818" i="4" s="1"/>
  <c r="B819" i="4"/>
  <c r="D819" i="4" s="1"/>
  <c r="B820" i="4"/>
  <c r="D820" i="4" s="1"/>
  <c r="B821" i="4"/>
  <c r="D821" i="4" s="1"/>
  <c r="B822" i="4"/>
  <c r="D822" i="4" s="1"/>
  <c r="B823" i="4"/>
  <c r="D823" i="4" s="1"/>
  <c r="B824" i="4"/>
  <c r="D824" i="4" s="1"/>
  <c r="B825" i="4"/>
  <c r="D825" i="4" s="1"/>
  <c r="B826" i="4"/>
  <c r="D826" i="4" s="1"/>
  <c r="B827" i="4"/>
  <c r="D827" i="4" s="1"/>
  <c r="B828" i="4"/>
  <c r="D828" i="4" s="1"/>
  <c r="B829" i="4"/>
  <c r="D829" i="4" s="1"/>
  <c r="B830" i="4"/>
  <c r="D830" i="4" s="1"/>
  <c r="B831" i="4"/>
  <c r="D831" i="4" s="1"/>
  <c r="B832" i="4"/>
  <c r="D832" i="4" s="1"/>
  <c r="B833" i="4"/>
  <c r="D833" i="4" s="1"/>
  <c r="B834" i="4"/>
  <c r="D834" i="4" s="1"/>
  <c r="B835" i="4"/>
  <c r="D835" i="4" s="1"/>
  <c r="B836" i="4"/>
  <c r="D836" i="4" s="1"/>
  <c r="B837" i="4"/>
  <c r="D837" i="4" s="1"/>
  <c r="B838" i="4"/>
  <c r="D838" i="4" s="1"/>
  <c r="B839" i="4"/>
  <c r="D839" i="4" s="1"/>
  <c r="B840" i="4"/>
  <c r="D840" i="4" s="1"/>
  <c r="B841" i="4"/>
  <c r="D841" i="4" s="1"/>
  <c r="B842" i="4"/>
  <c r="D842" i="4" s="1"/>
  <c r="B843" i="4"/>
  <c r="D843" i="4" s="1"/>
  <c r="B844" i="4"/>
  <c r="D844" i="4" s="1"/>
  <c r="B845" i="4"/>
  <c r="D845" i="4" s="1"/>
  <c r="B846" i="4"/>
  <c r="D846" i="4" s="1"/>
  <c r="B847" i="4"/>
  <c r="D847" i="4" s="1"/>
  <c r="B848" i="4"/>
  <c r="D848" i="4" s="1"/>
  <c r="B849" i="4"/>
  <c r="D849" i="4" s="1"/>
  <c r="B850" i="4"/>
  <c r="D850" i="4" s="1"/>
  <c r="B851" i="4"/>
  <c r="D851" i="4" s="1"/>
  <c r="B852" i="4"/>
  <c r="D852" i="4" s="1"/>
  <c r="B853" i="4"/>
  <c r="D853" i="4" s="1"/>
  <c r="B854" i="4"/>
  <c r="D854" i="4" s="1"/>
  <c r="B855" i="4"/>
  <c r="D855" i="4" s="1"/>
  <c r="B856" i="4"/>
  <c r="D856" i="4" s="1"/>
  <c r="B857" i="4"/>
  <c r="D857" i="4" s="1"/>
  <c r="B858" i="4"/>
  <c r="D858" i="4" s="1"/>
  <c r="B859" i="4"/>
  <c r="D859" i="4" s="1"/>
  <c r="B860" i="4"/>
  <c r="D860" i="4" s="1"/>
  <c r="B861" i="4"/>
  <c r="D861" i="4" s="1"/>
  <c r="B862" i="4"/>
  <c r="D862" i="4" s="1"/>
  <c r="B863" i="4"/>
  <c r="D863" i="4" s="1"/>
  <c r="B864" i="4"/>
  <c r="D864" i="4" s="1"/>
  <c r="B865" i="4"/>
  <c r="D865" i="4" s="1"/>
  <c r="B866" i="4"/>
  <c r="D866" i="4" s="1"/>
  <c r="B867" i="4"/>
  <c r="D867" i="4" s="1"/>
  <c r="B868" i="4"/>
  <c r="D868" i="4" s="1"/>
  <c r="B869" i="4"/>
  <c r="D869" i="4" s="1"/>
  <c r="B870" i="4"/>
  <c r="D870" i="4" s="1"/>
  <c r="B871" i="4"/>
  <c r="D871" i="4" s="1"/>
  <c r="B872" i="4"/>
  <c r="D872" i="4" s="1"/>
  <c r="B873" i="4"/>
  <c r="D873" i="4" s="1"/>
  <c r="B874" i="4"/>
  <c r="D874" i="4" s="1"/>
  <c r="B875" i="4"/>
  <c r="D875" i="4" s="1"/>
  <c r="B876" i="4"/>
  <c r="D876" i="4" s="1"/>
  <c r="B877" i="4"/>
  <c r="D877" i="4" s="1"/>
  <c r="B878" i="4"/>
  <c r="D878" i="4" s="1"/>
  <c r="B879" i="4"/>
  <c r="D879" i="4" s="1"/>
  <c r="B880" i="4"/>
  <c r="D880" i="4" s="1"/>
  <c r="B881" i="4"/>
  <c r="D881" i="4" s="1"/>
  <c r="B882" i="4"/>
  <c r="D882" i="4" s="1"/>
  <c r="B883" i="4"/>
  <c r="D883" i="4" s="1"/>
  <c r="B884" i="4"/>
  <c r="D884" i="4" s="1"/>
  <c r="B885" i="4"/>
  <c r="D885" i="4" s="1"/>
  <c r="B886" i="4"/>
  <c r="D886" i="4" s="1"/>
  <c r="B887" i="4"/>
  <c r="D887" i="4" s="1"/>
  <c r="B888" i="4"/>
  <c r="D888" i="4" s="1"/>
  <c r="B889" i="4"/>
  <c r="D889" i="4" s="1"/>
  <c r="B890" i="4"/>
  <c r="D890" i="4" s="1"/>
  <c r="B891" i="4"/>
  <c r="D891" i="4" s="1"/>
  <c r="B892" i="4"/>
  <c r="D892" i="4" s="1"/>
  <c r="B893" i="4"/>
  <c r="D893" i="4" s="1"/>
  <c r="B894" i="4"/>
  <c r="D894" i="4" s="1"/>
  <c r="B895" i="4"/>
  <c r="D895" i="4" s="1"/>
  <c r="B896" i="4"/>
  <c r="D896" i="4" s="1"/>
  <c r="B897" i="4"/>
  <c r="D897" i="4" s="1"/>
  <c r="B898" i="4"/>
  <c r="D898" i="4" s="1"/>
  <c r="B899" i="4"/>
  <c r="D899" i="4" s="1"/>
  <c r="B900" i="4"/>
  <c r="D900" i="4" s="1"/>
  <c r="B901" i="4"/>
  <c r="D901" i="4" s="1"/>
  <c r="B902" i="4"/>
  <c r="D902" i="4" s="1"/>
  <c r="B903" i="4"/>
  <c r="D903" i="4" s="1"/>
  <c r="B904" i="4"/>
  <c r="D904" i="4" s="1"/>
  <c r="B905" i="4"/>
  <c r="D905" i="4" s="1"/>
  <c r="B906" i="4"/>
  <c r="D906" i="4" s="1"/>
  <c r="B907" i="4"/>
  <c r="D907" i="4" s="1"/>
  <c r="B908" i="4"/>
  <c r="D908" i="4" s="1"/>
  <c r="B909" i="4"/>
  <c r="D909" i="4" s="1"/>
  <c r="B910" i="4"/>
  <c r="D910" i="4" s="1"/>
  <c r="B911" i="4"/>
  <c r="D911" i="4" s="1"/>
  <c r="B912" i="4"/>
  <c r="D912" i="4" s="1"/>
  <c r="B913" i="4"/>
  <c r="D913" i="4" s="1"/>
  <c r="B914" i="4"/>
  <c r="D914" i="4" s="1"/>
  <c r="B915" i="4"/>
  <c r="D915" i="4" s="1"/>
  <c r="B916" i="4"/>
  <c r="D916" i="4" s="1"/>
  <c r="B917" i="4"/>
  <c r="D917" i="4" s="1"/>
  <c r="B918" i="4"/>
  <c r="D918" i="4" s="1"/>
  <c r="B919" i="4"/>
  <c r="D919" i="4" s="1"/>
  <c r="B920" i="4"/>
  <c r="D920" i="4" s="1"/>
  <c r="B921" i="4"/>
  <c r="D921" i="4" s="1"/>
  <c r="B922" i="4"/>
  <c r="D922" i="4" s="1"/>
  <c r="B923" i="4"/>
  <c r="D923" i="4" s="1"/>
  <c r="B924" i="4"/>
  <c r="D924" i="4" s="1"/>
  <c r="B925" i="4"/>
  <c r="D925" i="4" s="1"/>
  <c r="B926" i="4"/>
  <c r="D926" i="4" s="1"/>
  <c r="B927" i="4"/>
  <c r="D927" i="4" s="1"/>
  <c r="B928" i="4"/>
  <c r="D928" i="4" s="1"/>
  <c r="B929" i="4"/>
  <c r="D929" i="4" s="1"/>
  <c r="B930" i="4"/>
  <c r="D930" i="4" s="1"/>
  <c r="B931" i="4"/>
  <c r="D931" i="4" s="1"/>
  <c r="B932" i="4"/>
  <c r="D932" i="4" s="1"/>
  <c r="B933" i="4"/>
  <c r="D933" i="4" s="1"/>
  <c r="B934" i="4"/>
  <c r="D934" i="4" s="1"/>
  <c r="B935" i="4"/>
  <c r="D935" i="4" s="1"/>
  <c r="B936" i="4"/>
  <c r="D936" i="4" s="1"/>
  <c r="B937" i="4"/>
  <c r="D937" i="4" s="1"/>
  <c r="B938" i="4"/>
  <c r="D938" i="4" s="1"/>
  <c r="B939" i="4"/>
  <c r="D939" i="4" s="1"/>
  <c r="B940" i="4"/>
  <c r="D940" i="4" s="1"/>
  <c r="B941" i="4"/>
  <c r="D941" i="4" s="1"/>
  <c r="B942" i="4"/>
  <c r="D942" i="4" s="1"/>
  <c r="B943" i="4"/>
  <c r="D943" i="4" s="1"/>
  <c r="B944" i="4"/>
  <c r="D944" i="4" s="1"/>
  <c r="B945" i="4"/>
  <c r="D945" i="4" s="1"/>
  <c r="B946" i="4"/>
  <c r="D946" i="4" s="1"/>
  <c r="B947" i="4"/>
  <c r="D947" i="4" s="1"/>
  <c r="B948" i="4"/>
  <c r="D948" i="4" s="1"/>
  <c r="B949" i="4"/>
  <c r="D949" i="4" s="1"/>
  <c r="B950" i="4"/>
  <c r="D950" i="4" s="1"/>
  <c r="B951" i="4"/>
  <c r="D951" i="4" s="1"/>
  <c r="B952" i="4"/>
  <c r="D952" i="4" s="1"/>
  <c r="B953" i="4"/>
  <c r="D953" i="4" s="1"/>
  <c r="B954" i="4"/>
  <c r="D954" i="4" s="1"/>
  <c r="B955" i="4"/>
  <c r="D955" i="4" s="1"/>
  <c r="B956" i="4"/>
  <c r="D956" i="4" s="1"/>
  <c r="B957" i="4"/>
  <c r="D957" i="4" s="1"/>
  <c r="B958" i="4"/>
  <c r="D958" i="4" s="1"/>
  <c r="B959" i="4"/>
  <c r="D959" i="4" s="1"/>
  <c r="B960" i="4"/>
  <c r="D960" i="4" s="1"/>
  <c r="B961" i="4"/>
  <c r="D961" i="4" s="1"/>
  <c r="B962" i="4"/>
  <c r="D962" i="4" s="1"/>
  <c r="B963" i="4"/>
  <c r="D963" i="4" s="1"/>
  <c r="B964" i="4"/>
  <c r="D964" i="4" s="1"/>
  <c r="B965" i="4"/>
  <c r="D965" i="4" s="1"/>
  <c r="B966" i="4"/>
  <c r="D966" i="4" s="1"/>
  <c r="B967" i="4"/>
  <c r="D967" i="4" s="1"/>
  <c r="B968" i="4"/>
  <c r="D968" i="4" s="1"/>
  <c r="B969" i="4"/>
  <c r="D969" i="4" s="1"/>
  <c r="B970" i="4"/>
  <c r="D970" i="4" s="1"/>
  <c r="B971" i="4"/>
  <c r="D971" i="4" s="1"/>
  <c r="B972" i="4"/>
  <c r="D972" i="4" s="1"/>
  <c r="B973" i="4"/>
  <c r="D973" i="4" s="1"/>
  <c r="B974" i="4"/>
  <c r="D974" i="4" s="1"/>
  <c r="B975" i="4"/>
  <c r="D975" i="4" s="1"/>
  <c r="B976" i="4"/>
  <c r="D976" i="4" s="1"/>
  <c r="B977" i="4"/>
  <c r="D977" i="4" s="1"/>
  <c r="B978" i="4"/>
  <c r="D978" i="4" s="1"/>
  <c r="B979" i="4"/>
  <c r="D979" i="4" s="1"/>
  <c r="B980" i="4"/>
  <c r="D980" i="4" s="1"/>
  <c r="B981" i="4"/>
  <c r="D981" i="4" s="1"/>
  <c r="B982" i="4"/>
  <c r="D982" i="4" s="1"/>
  <c r="B983" i="4"/>
  <c r="D983" i="4" s="1"/>
  <c r="B984" i="4"/>
  <c r="D984" i="4" s="1"/>
  <c r="B985" i="4"/>
  <c r="D985" i="4" s="1"/>
  <c r="B986" i="4"/>
  <c r="D986" i="4" s="1"/>
  <c r="B987" i="4"/>
  <c r="D987" i="4" s="1"/>
  <c r="B988" i="4"/>
  <c r="D988" i="4" s="1"/>
  <c r="B989" i="4"/>
  <c r="D989" i="4" s="1"/>
  <c r="B990" i="4"/>
  <c r="D990" i="4" s="1"/>
  <c r="B991" i="4"/>
  <c r="D991" i="4" s="1"/>
  <c r="B992" i="4"/>
  <c r="D992" i="4" s="1"/>
  <c r="B993" i="4"/>
  <c r="D993" i="4" s="1"/>
  <c r="B994" i="4"/>
  <c r="D994" i="4" s="1"/>
  <c r="B995" i="4"/>
  <c r="D995" i="4" s="1"/>
  <c r="B996" i="4"/>
  <c r="D996" i="4" s="1"/>
  <c r="B997" i="4"/>
  <c r="D997" i="4" s="1"/>
  <c r="B998" i="4"/>
  <c r="D998" i="4" s="1"/>
  <c r="B999" i="4"/>
  <c r="D999" i="4" s="1"/>
  <c r="B1000" i="4"/>
  <c r="D1000" i="4" s="1"/>
  <c r="B1001" i="4"/>
  <c r="D1001" i="4" s="1"/>
  <c r="B1002" i="4"/>
  <c r="D1002" i="4" s="1"/>
  <c r="B1003" i="4"/>
  <c r="D1003" i="4" s="1"/>
  <c r="B1004" i="4"/>
  <c r="D1004" i="4" s="1"/>
  <c r="B1005" i="4"/>
  <c r="D1005" i="4" s="1"/>
  <c r="B1006" i="4"/>
  <c r="D1006" i="4" s="1"/>
  <c r="B1007" i="4"/>
  <c r="D1007" i="4" s="1"/>
  <c r="B1008" i="4"/>
  <c r="D1008" i="4" s="1"/>
  <c r="B1009" i="4"/>
  <c r="D1009" i="4" s="1"/>
  <c r="B1010" i="4"/>
  <c r="D1010" i="4" s="1"/>
  <c r="B1011" i="4"/>
  <c r="D1011" i="4" s="1"/>
  <c r="B1012" i="4"/>
  <c r="D1012" i="4" s="1"/>
  <c r="B1013" i="4"/>
  <c r="D1013" i="4" s="1"/>
  <c r="B1014" i="4"/>
  <c r="D1014" i="4" s="1"/>
  <c r="B1015" i="4"/>
  <c r="D1015" i="4" s="1"/>
  <c r="B1016" i="4"/>
  <c r="D1016" i="4" s="1"/>
  <c r="B1017" i="4"/>
  <c r="D1017" i="4" s="1"/>
  <c r="B1018" i="4"/>
  <c r="D1018" i="4" s="1"/>
  <c r="B1019" i="4"/>
  <c r="D1019" i="4" s="1"/>
  <c r="B1020" i="4"/>
  <c r="D1020" i="4" s="1"/>
  <c r="B1021" i="4"/>
  <c r="D1021" i="4" s="1"/>
  <c r="B1022" i="4"/>
  <c r="D1022" i="4" s="1"/>
  <c r="B1023" i="4"/>
  <c r="D1023" i="4" s="1"/>
  <c r="B1024" i="4"/>
  <c r="D1024" i="4" s="1"/>
  <c r="B1025" i="4"/>
  <c r="D1025" i="4" s="1"/>
  <c r="B1026" i="4"/>
  <c r="D1026" i="4" s="1"/>
  <c r="B1027" i="4"/>
  <c r="D1027" i="4" s="1"/>
  <c r="B1028" i="4"/>
  <c r="D1028" i="4" s="1"/>
  <c r="B1029" i="4"/>
  <c r="D1029" i="4" s="1"/>
  <c r="B1030" i="4"/>
  <c r="D1030" i="4" s="1"/>
  <c r="B1031" i="4"/>
  <c r="D1031" i="4" s="1"/>
  <c r="B1032" i="4"/>
  <c r="D1032" i="4" s="1"/>
  <c r="B1033" i="4"/>
  <c r="D1033" i="4" s="1"/>
  <c r="B1034" i="4"/>
  <c r="D1034" i="4" s="1"/>
  <c r="B1035" i="4"/>
  <c r="D1035" i="4" s="1"/>
  <c r="B1036" i="4"/>
  <c r="D1036" i="4" s="1"/>
  <c r="B1037" i="4"/>
  <c r="D1037" i="4" s="1"/>
  <c r="B1038" i="4"/>
  <c r="D1038" i="4" s="1"/>
  <c r="B1039" i="4"/>
  <c r="D1039" i="4" s="1"/>
  <c r="B1040" i="4"/>
  <c r="D1040" i="4" s="1"/>
  <c r="B1041" i="4"/>
  <c r="D1041" i="4" s="1"/>
  <c r="B1042" i="4"/>
  <c r="D1042" i="4" s="1"/>
  <c r="B1043" i="4"/>
  <c r="D1043" i="4" s="1"/>
  <c r="B1044" i="4"/>
  <c r="D1044" i="4" s="1"/>
  <c r="B1045" i="4"/>
  <c r="D1045" i="4" s="1"/>
  <c r="B1046" i="4"/>
  <c r="D1046" i="4" s="1"/>
  <c r="B1047" i="4"/>
  <c r="D1047" i="4" s="1"/>
  <c r="B1048" i="4"/>
  <c r="D1048" i="4" s="1"/>
  <c r="B1049" i="4"/>
  <c r="D1049" i="4" s="1"/>
  <c r="B1050" i="4"/>
  <c r="D1050" i="4" s="1"/>
  <c r="B1051" i="4"/>
  <c r="D1051" i="4" s="1"/>
  <c r="B1052" i="4"/>
  <c r="D1052" i="4" s="1"/>
  <c r="B1053" i="4"/>
  <c r="D1053" i="4" s="1"/>
  <c r="B1054" i="4"/>
  <c r="D1054" i="4" s="1"/>
  <c r="B1055" i="4"/>
  <c r="D1055" i="4" s="1"/>
  <c r="B1056" i="4"/>
  <c r="D1056" i="4" s="1"/>
  <c r="B1057" i="4"/>
  <c r="D1057" i="4" s="1"/>
  <c r="B1058" i="4"/>
  <c r="D1058" i="4" s="1"/>
  <c r="B1059" i="4"/>
  <c r="D1059" i="4" s="1"/>
  <c r="B1060" i="4"/>
  <c r="D1060" i="4" s="1"/>
  <c r="B1061" i="4"/>
  <c r="D1061" i="4" s="1"/>
  <c r="B1062" i="4"/>
  <c r="D1062" i="4" s="1"/>
  <c r="B1063" i="4"/>
  <c r="D1063" i="4" s="1"/>
  <c r="B1064" i="4"/>
  <c r="D1064" i="4" s="1"/>
  <c r="B1065" i="4"/>
  <c r="D1065" i="4" s="1"/>
  <c r="B1066" i="4"/>
  <c r="D1066" i="4" s="1"/>
  <c r="B1067" i="4"/>
  <c r="D1067" i="4" s="1"/>
  <c r="B1068" i="4"/>
  <c r="D1068" i="4" s="1"/>
  <c r="B1069" i="4"/>
  <c r="D1069" i="4" s="1"/>
  <c r="B1070" i="4"/>
  <c r="D1070" i="4" s="1"/>
  <c r="B1071" i="4"/>
  <c r="D1071" i="4" s="1"/>
  <c r="B1072" i="4"/>
  <c r="D1072" i="4" s="1"/>
  <c r="B1073" i="4"/>
  <c r="D1073" i="4" s="1"/>
  <c r="B1074" i="4"/>
  <c r="D1074" i="4" s="1"/>
  <c r="B1075" i="4"/>
  <c r="D1075" i="4" s="1"/>
  <c r="B1076" i="4"/>
  <c r="D1076" i="4" s="1"/>
  <c r="B1077" i="4"/>
  <c r="D1077" i="4" s="1"/>
  <c r="B1078" i="4"/>
  <c r="D1078" i="4" s="1"/>
  <c r="B1079" i="4"/>
  <c r="D1079" i="4" s="1"/>
  <c r="B1080" i="4"/>
  <c r="D1080" i="4" s="1"/>
  <c r="B1081" i="4"/>
  <c r="D1081" i="4" s="1"/>
  <c r="B1082" i="4"/>
  <c r="D1082" i="4" s="1"/>
  <c r="B1083" i="4"/>
  <c r="D1083" i="4" s="1"/>
  <c r="B1084" i="4"/>
  <c r="D1084" i="4" s="1"/>
  <c r="B1085" i="4"/>
  <c r="D1085" i="4" s="1"/>
  <c r="B1086" i="4"/>
  <c r="D1086" i="4" s="1"/>
  <c r="B1087" i="4"/>
  <c r="D1087" i="4" s="1"/>
  <c r="B1088" i="4"/>
  <c r="D1088" i="4" s="1"/>
  <c r="B1089" i="4"/>
  <c r="D1089" i="4" s="1"/>
  <c r="B1090" i="4"/>
  <c r="D1090" i="4" s="1"/>
  <c r="B1091" i="4"/>
  <c r="D1091" i="4" s="1"/>
  <c r="B1092" i="4"/>
  <c r="D1092" i="4" s="1"/>
  <c r="B1093" i="4"/>
  <c r="D1093" i="4" s="1"/>
  <c r="B1094" i="4"/>
  <c r="D1094" i="4" s="1"/>
  <c r="B1095" i="4"/>
  <c r="D1095" i="4" s="1"/>
  <c r="B1096" i="4"/>
  <c r="D1096" i="4" s="1"/>
  <c r="B1097" i="4"/>
  <c r="D1097" i="4" s="1"/>
  <c r="B1098" i="4"/>
  <c r="D1098" i="4" s="1"/>
  <c r="B1099" i="4"/>
  <c r="D1099" i="4" s="1"/>
  <c r="B1100" i="4"/>
  <c r="D1100" i="4" s="1"/>
  <c r="B1101" i="4"/>
  <c r="D1101" i="4" s="1"/>
  <c r="B1102" i="4"/>
  <c r="D1102" i="4" s="1"/>
  <c r="B1103" i="4"/>
  <c r="D1103" i="4" s="1"/>
  <c r="B1104" i="4"/>
  <c r="D1104" i="4" s="1"/>
  <c r="B1105" i="4"/>
  <c r="D1105" i="4" s="1"/>
  <c r="B1106" i="4"/>
  <c r="D1106" i="4" s="1"/>
  <c r="B1107" i="4"/>
  <c r="D1107" i="4" s="1"/>
  <c r="B1108" i="4"/>
  <c r="D1108" i="4" s="1"/>
  <c r="B1109" i="4"/>
  <c r="D1109" i="4" s="1"/>
  <c r="B1110" i="4"/>
  <c r="D1110" i="4" s="1"/>
  <c r="B1111" i="4"/>
  <c r="D1111" i="4" s="1"/>
  <c r="B1112" i="4"/>
  <c r="D1112" i="4" s="1"/>
  <c r="B1113" i="4"/>
  <c r="D1113" i="4" s="1"/>
  <c r="B1114" i="4"/>
  <c r="D1114" i="4" s="1"/>
  <c r="B1115" i="4"/>
  <c r="D1115" i="4" s="1"/>
  <c r="B1116" i="4"/>
  <c r="D1116" i="4" s="1"/>
  <c r="B1117" i="4"/>
  <c r="D1117" i="4" s="1"/>
  <c r="B1118" i="4"/>
  <c r="D1118" i="4" s="1"/>
  <c r="B1119" i="4"/>
  <c r="D1119" i="4" s="1"/>
  <c r="B1120" i="4"/>
  <c r="D1120" i="4" s="1"/>
  <c r="B1121" i="4"/>
  <c r="D1121" i="4" s="1"/>
  <c r="B1122" i="4"/>
  <c r="D1122" i="4" s="1"/>
  <c r="B1123" i="4"/>
  <c r="D1123" i="4" s="1"/>
  <c r="B1124" i="4"/>
  <c r="D1124" i="4" s="1"/>
  <c r="B1125" i="4"/>
  <c r="D1125" i="4" s="1"/>
  <c r="B1126" i="4"/>
  <c r="D1126" i="4" s="1"/>
  <c r="B1127" i="4"/>
  <c r="D1127" i="4" s="1"/>
  <c r="B1128" i="4"/>
  <c r="D1128" i="4" s="1"/>
  <c r="B1129" i="4"/>
  <c r="D1129" i="4" s="1"/>
  <c r="B1130" i="4"/>
  <c r="D1130" i="4" s="1"/>
  <c r="B1131" i="4"/>
  <c r="D1131" i="4" s="1"/>
  <c r="B1132" i="4"/>
  <c r="D1132" i="4" s="1"/>
  <c r="B1133" i="4"/>
  <c r="D1133" i="4" s="1"/>
  <c r="B1134" i="4"/>
  <c r="D1134" i="4" s="1"/>
  <c r="B1135" i="4"/>
  <c r="D1135" i="4" s="1"/>
  <c r="B1136" i="4"/>
  <c r="D1136" i="4" s="1"/>
  <c r="B1137" i="4"/>
  <c r="D1137" i="4" s="1"/>
  <c r="B1138" i="4"/>
  <c r="D1138" i="4" s="1"/>
  <c r="B1139" i="4"/>
  <c r="D1139" i="4" s="1"/>
  <c r="B1140" i="4"/>
  <c r="D1140" i="4" s="1"/>
  <c r="B1141" i="4"/>
  <c r="D1141" i="4" s="1"/>
  <c r="B1142" i="4"/>
  <c r="D1142" i="4" s="1"/>
  <c r="B1143" i="4"/>
  <c r="D1143" i="4" s="1"/>
  <c r="B1144" i="4"/>
  <c r="D1144" i="4" s="1"/>
  <c r="B1145" i="4"/>
  <c r="D1145" i="4" s="1"/>
  <c r="B1146" i="4"/>
  <c r="D1146" i="4" s="1"/>
  <c r="B1147" i="4"/>
  <c r="D1147" i="4" s="1"/>
  <c r="B1148" i="4"/>
  <c r="D1148" i="4" s="1"/>
  <c r="B1149" i="4"/>
  <c r="D1149" i="4" s="1"/>
  <c r="B1150" i="4"/>
  <c r="D1150" i="4" s="1"/>
  <c r="B1151" i="4"/>
  <c r="D1151" i="4" s="1"/>
  <c r="B1152" i="4"/>
  <c r="D1152" i="4" s="1"/>
  <c r="B1153" i="4"/>
  <c r="D1153" i="4" s="1"/>
  <c r="B1154" i="4"/>
  <c r="D1154" i="4" s="1"/>
  <c r="B1155" i="4"/>
  <c r="D1155" i="4" s="1"/>
  <c r="B1156" i="4"/>
  <c r="D1156" i="4" s="1"/>
  <c r="B1157" i="4"/>
  <c r="D1157" i="4" s="1"/>
  <c r="B1158" i="4"/>
  <c r="D1158" i="4" s="1"/>
  <c r="B1159" i="4"/>
  <c r="D1159" i="4" s="1"/>
  <c r="B1160" i="4"/>
  <c r="D1160" i="4" s="1"/>
  <c r="B1161" i="4"/>
  <c r="D1161" i="4" s="1"/>
  <c r="B1162" i="4"/>
  <c r="D1162" i="4" s="1"/>
  <c r="B1163" i="4"/>
  <c r="D1163" i="4" s="1"/>
  <c r="B1164" i="4"/>
  <c r="D1164" i="4" s="1"/>
  <c r="B1165" i="4"/>
  <c r="D1165" i="4" s="1"/>
  <c r="B1166" i="4"/>
  <c r="D1166" i="4" s="1"/>
  <c r="B1167" i="4"/>
  <c r="D1167" i="4" s="1"/>
  <c r="B1168" i="4"/>
  <c r="D1168" i="4" s="1"/>
  <c r="B1169" i="4"/>
  <c r="D1169" i="4" s="1"/>
  <c r="B1170" i="4"/>
  <c r="D1170" i="4" s="1"/>
  <c r="B1171" i="4"/>
  <c r="D1171" i="4" s="1"/>
  <c r="B1172" i="4"/>
  <c r="D1172" i="4" s="1"/>
  <c r="B1173" i="4"/>
  <c r="D1173" i="4" s="1"/>
  <c r="B1174" i="4"/>
  <c r="D1174" i="4" s="1"/>
  <c r="B1175" i="4"/>
  <c r="D1175" i="4" s="1"/>
  <c r="B1176" i="4"/>
  <c r="D1176" i="4" s="1"/>
  <c r="B1177" i="4"/>
  <c r="D1177" i="4" s="1"/>
  <c r="B1178" i="4"/>
  <c r="D1178" i="4" s="1"/>
  <c r="B1179" i="4"/>
  <c r="D1179" i="4" s="1"/>
  <c r="B1180" i="4"/>
  <c r="D1180" i="4" s="1"/>
  <c r="B1181" i="4"/>
  <c r="D1181" i="4" s="1"/>
  <c r="B1182" i="4"/>
  <c r="D1182" i="4" s="1"/>
  <c r="B1183" i="4"/>
  <c r="D1183" i="4" s="1"/>
  <c r="B1184" i="4"/>
  <c r="D1184" i="4" s="1"/>
  <c r="B1185" i="4"/>
  <c r="D1185" i="4" s="1"/>
  <c r="B1186" i="4"/>
  <c r="D1186" i="4" s="1"/>
  <c r="B1187" i="4"/>
  <c r="D1187" i="4" s="1"/>
  <c r="B1188" i="4"/>
  <c r="D1188" i="4" s="1"/>
  <c r="B1189" i="4"/>
  <c r="D1189" i="4" s="1"/>
  <c r="B1190" i="4"/>
  <c r="D1190" i="4" s="1"/>
  <c r="B1191" i="4"/>
  <c r="D1191" i="4" s="1"/>
  <c r="B1192" i="4"/>
  <c r="D1192" i="4" s="1"/>
  <c r="B1193" i="4"/>
  <c r="D1193" i="4" s="1"/>
  <c r="B1194" i="4"/>
  <c r="D1194" i="4" s="1"/>
  <c r="B1195" i="4"/>
  <c r="D1195" i="4" s="1"/>
  <c r="B1196" i="4"/>
  <c r="D1196" i="4" s="1"/>
  <c r="B1197" i="4"/>
  <c r="D1197" i="4" s="1"/>
  <c r="B1198" i="4"/>
  <c r="D1198" i="4" s="1"/>
  <c r="B1199" i="4"/>
  <c r="D1199" i="4" s="1"/>
  <c r="B1200" i="4"/>
  <c r="D1200" i="4" s="1"/>
  <c r="B1201" i="4"/>
  <c r="D1201" i="4" s="1"/>
  <c r="B1202" i="4"/>
  <c r="D1202" i="4" s="1"/>
  <c r="B1203" i="4"/>
  <c r="D1203" i="4" s="1"/>
  <c r="B1204" i="4"/>
  <c r="D1204" i="4" s="1"/>
  <c r="B1205" i="4"/>
  <c r="D1205" i="4" s="1"/>
  <c r="B1206" i="4"/>
  <c r="D1206" i="4" s="1"/>
  <c r="B1207" i="4"/>
  <c r="D1207" i="4" s="1"/>
  <c r="B1208" i="4"/>
  <c r="D1208" i="4" s="1"/>
  <c r="B1209" i="4"/>
  <c r="D1209" i="4" s="1"/>
  <c r="B1210" i="4"/>
  <c r="D1210" i="4" s="1"/>
  <c r="B1211" i="4"/>
  <c r="D1211" i="4" s="1"/>
  <c r="B1212" i="4"/>
  <c r="D1212" i="4" s="1"/>
  <c r="B1213" i="4"/>
  <c r="D1213" i="4" s="1"/>
  <c r="B1214" i="4"/>
  <c r="D1214" i="4" s="1"/>
  <c r="B1215" i="4"/>
  <c r="D1215" i="4" s="1"/>
  <c r="B1216" i="4"/>
  <c r="D1216" i="4" s="1"/>
  <c r="B1217" i="4"/>
  <c r="D1217" i="4" s="1"/>
  <c r="B1218" i="4"/>
  <c r="D1218" i="4" s="1"/>
  <c r="B1219" i="4"/>
  <c r="D1219" i="4" s="1"/>
  <c r="B1220" i="4"/>
  <c r="D1220" i="4" s="1"/>
  <c r="B1221" i="4"/>
  <c r="D1221" i="4" s="1"/>
  <c r="B1222" i="4"/>
  <c r="D1222" i="4" s="1"/>
  <c r="B1223" i="4"/>
  <c r="D1223" i="4" s="1"/>
  <c r="B1224" i="4"/>
  <c r="D1224" i="4" s="1"/>
  <c r="B1225" i="4"/>
  <c r="D1225" i="4" s="1"/>
  <c r="B1226" i="4"/>
  <c r="D1226" i="4" s="1"/>
  <c r="B1227" i="4"/>
  <c r="D1227" i="4" s="1"/>
  <c r="B1228" i="4"/>
  <c r="D1228" i="4" s="1"/>
  <c r="B1229" i="4"/>
  <c r="D1229" i="4" s="1"/>
  <c r="B1230" i="4"/>
  <c r="D1230" i="4" s="1"/>
  <c r="B1231" i="4"/>
  <c r="D1231" i="4" s="1"/>
  <c r="B1232" i="4"/>
  <c r="D1232" i="4" s="1"/>
  <c r="B1233" i="4"/>
  <c r="D1233" i="4" s="1"/>
  <c r="B1234" i="4"/>
  <c r="D1234" i="4" s="1"/>
  <c r="B1235" i="4"/>
  <c r="D1235" i="4" s="1"/>
  <c r="B1236" i="4"/>
  <c r="D1236" i="4" s="1"/>
  <c r="B1237" i="4"/>
  <c r="D1237" i="4" s="1"/>
  <c r="B1238" i="4"/>
  <c r="D1238" i="4" s="1"/>
  <c r="B1239" i="4"/>
  <c r="D1239" i="4" s="1"/>
  <c r="B1240" i="4"/>
  <c r="D1240" i="4" s="1"/>
  <c r="B1241" i="4"/>
  <c r="D1241" i="4" s="1"/>
  <c r="B1242" i="4"/>
  <c r="D1242" i="4" s="1"/>
  <c r="B1243" i="4"/>
  <c r="D1243" i="4" s="1"/>
  <c r="B1244" i="4"/>
  <c r="D1244" i="4" s="1"/>
  <c r="B1245" i="4"/>
  <c r="D1245" i="4" s="1"/>
  <c r="B1246" i="4"/>
  <c r="D1246" i="4" s="1"/>
  <c r="B1247" i="4"/>
  <c r="D1247" i="4" s="1"/>
  <c r="B1248" i="4"/>
  <c r="D1248" i="4" s="1"/>
  <c r="B1249" i="4"/>
  <c r="D1249" i="4" s="1"/>
  <c r="B1250" i="4"/>
  <c r="D1250" i="4" s="1"/>
  <c r="B1251" i="4"/>
  <c r="D1251" i="4" s="1"/>
  <c r="B1252" i="4"/>
  <c r="D1252" i="4" s="1"/>
  <c r="B1253" i="4"/>
  <c r="D1253" i="4" s="1"/>
  <c r="B1254" i="4"/>
  <c r="D1254" i="4" s="1"/>
  <c r="B1255" i="4"/>
  <c r="D1255" i="4" s="1"/>
  <c r="B1256" i="4"/>
  <c r="D1256" i="4" s="1"/>
  <c r="B1257" i="4"/>
  <c r="D1257" i="4" s="1"/>
  <c r="B1258" i="4"/>
  <c r="D1258" i="4" s="1"/>
  <c r="B1259" i="4"/>
  <c r="D1259" i="4" s="1"/>
  <c r="B1260" i="4"/>
  <c r="D1260" i="4" s="1"/>
  <c r="B1261" i="4"/>
  <c r="D1261" i="4" s="1"/>
  <c r="B1262" i="4"/>
  <c r="D1262" i="4" s="1"/>
  <c r="B1263" i="4"/>
  <c r="D1263" i="4" s="1"/>
  <c r="B1264" i="4"/>
  <c r="D1264" i="4" s="1"/>
  <c r="B1265" i="4"/>
  <c r="D1265" i="4" s="1"/>
  <c r="B1266" i="4"/>
  <c r="D1266" i="4" s="1"/>
  <c r="B1267" i="4"/>
  <c r="D1267" i="4" s="1"/>
  <c r="B1268" i="4"/>
  <c r="D1268" i="4" s="1"/>
  <c r="B1269" i="4"/>
  <c r="D1269" i="4" s="1"/>
  <c r="B1270" i="4"/>
  <c r="D1270" i="4" s="1"/>
  <c r="B1271" i="4"/>
  <c r="D1271" i="4" s="1"/>
  <c r="B1272" i="4"/>
  <c r="D1272" i="4" s="1"/>
  <c r="B1273" i="4"/>
  <c r="D1273" i="4" s="1"/>
  <c r="B1274" i="4"/>
  <c r="D1274" i="4" s="1"/>
  <c r="B1275" i="4"/>
  <c r="D1275" i="4" s="1"/>
  <c r="B1276" i="4"/>
  <c r="D1276" i="4" s="1"/>
  <c r="B1277" i="4"/>
  <c r="D1277" i="4" s="1"/>
  <c r="B1278" i="4"/>
  <c r="D1278" i="4" s="1"/>
  <c r="B1279" i="4"/>
  <c r="D1279" i="4" s="1"/>
  <c r="B1280" i="4"/>
  <c r="D1280" i="4" s="1"/>
  <c r="B1281" i="4"/>
  <c r="D1281" i="4" s="1"/>
  <c r="B1282" i="4"/>
  <c r="D1282" i="4" s="1"/>
  <c r="B1283" i="4"/>
  <c r="D1283" i="4" s="1"/>
  <c r="B1284" i="4"/>
  <c r="D1284" i="4" s="1"/>
  <c r="B1285" i="4"/>
  <c r="D1285" i="4" s="1"/>
  <c r="B1286" i="4"/>
  <c r="D1286" i="4" s="1"/>
  <c r="B1287" i="4"/>
  <c r="D1287" i="4" s="1"/>
  <c r="B1288" i="4"/>
  <c r="D1288" i="4" s="1"/>
  <c r="B1289" i="4"/>
  <c r="D1289" i="4" s="1"/>
  <c r="B1290" i="4"/>
  <c r="D1290" i="4" s="1"/>
  <c r="B1291" i="4"/>
  <c r="D1291" i="4" s="1"/>
  <c r="B1292" i="4"/>
  <c r="D1292" i="4" s="1"/>
  <c r="B1293" i="4"/>
  <c r="D1293" i="4" s="1"/>
  <c r="B1294" i="4"/>
  <c r="D1294" i="4" s="1"/>
  <c r="B1295" i="4"/>
  <c r="D1295" i="4" s="1"/>
  <c r="B1296" i="4"/>
  <c r="D1296" i="4" s="1"/>
  <c r="B1297" i="4"/>
  <c r="D1297" i="4" s="1"/>
  <c r="B1298" i="4"/>
  <c r="D1298" i="4" s="1"/>
  <c r="B1299" i="4"/>
  <c r="D1299" i="4" s="1"/>
  <c r="B1300" i="4"/>
  <c r="D1300" i="4" s="1"/>
  <c r="B1301" i="4"/>
  <c r="D1301" i="4" s="1"/>
  <c r="B1302" i="4"/>
  <c r="D1302" i="4" s="1"/>
  <c r="B1303" i="4"/>
  <c r="D1303" i="4" s="1"/>
  <c r="B1304" i="4"/>
  <c r="D1304" i="4" s="1"/>
  <c r="B1305" i="4"/>
  <c r="D1305" i="4" s="1"/>
  <c r="B1306" i="4"/>
  <c r="D1306" i="4" s="1"/>
  <c r="B1307" i="4"/>
  <c r="D1307" i="4" s="1"/>
  <c r="B1308" i="4"/>
  <c r="D1308" i="4" s="1"/>
  <c r="B1309" i="4"/>
  <c r="D1309" i="4" s="1"/>
  <c r="B1310" i="4"/>
  <c r="D1310" i="4" s="1"/>
  <c r="B1311" i="4"/>
  <c r="D1311" i="4" s="1"/>
  <c r="B1312" i="4"/>
  <c r="D1312" i="4" s="1"/>
  <c r="B1313" i="4"/>
  <c r="D1313" i="4" s="1"/>
  <c r="B1314" i="4"/>
  <c r="D1314" i="4" s="1"/>
  <c r="B1315" i="4"/>
  <c r="D1315" i="4" s="1"/>
  <c r="B1316" i="4"/>
  <c r="D1316" i="4" s="1"/>
  <c r="B1317" i="4"/>
  <c r="D1317" i="4" s="1"/>
  <c r="B1318" i="4"/>
  <c r="D1318" i="4" s="1"/>
  <c r="B1319" i="4"/>
  <c r="D1319" i="4" s="1"/>
  <c r="B1320" i="4"/>
  <c r="D1320" i="4" s="1"/>
  <c r="B1321" i="4"/>
  <c r="D1321" i="4" s="1"/>
  <c r="B1322" i="4"/>
  <c r="D1322" i="4" s="1"/>
  <c r="B1323" i="4"/>
  <c r="D1323" i="4" s="1"/>
  <c r="B1324" i="4"/>
  <c r="D1324" i="4" s="1"/>
  <c r="B1325" i="4"/>
  <c r="D1325" i="4" s="1"/>
  <c r="B1326" i="4"/>
  <c r="D1326" i="4" s="1"/>
  <c r="B1327" i="4"/>
  <c r="D1327" i="4" s="1"/>
  <c r="B1328" i="4"/>
  <c r="D1328" i="4" s="1"/>
  <c r="B1329" i="4"/>
  <c r="D1329" i="4" s="1"/>
  <c r="B1330" i="4"/>
  <c r="D1330" i="4" s="1"/>
  <c r="B1331" i="4"/>
  <c r="D1331" i="4" s="1"/>
  <c r="B1332" i="4"/>
  <c r="D1332" i="4" s="1"/>
  <c r="B1333" i="4"/>
  <c r="D1333" i="4" s="1"/>
  <c r="B1334" i="4"/>
  <c r="D1334" i="4" s="1"/>
  <c r="B1335" i="4"/>
  <c r="D1335" i="4" s="1"/>
  <c r="B1336" i="4"/>
  <c r="D1336" i="4" s="1"/>
  <c r="B1337" i="4"/>
  <c r="D1337" i="4" s="1"/>
  <c r="B1338" i="4"/>
  <c r="D1338" i="4" s="1"/>
  <c r="B1339" i="4"/>
  <c r="D1339" i="4" s="1"/>
  <c r="B1340" i="4"/>
  <c r="D1340" i="4" s="1"/>
  <c r="B1341" i="4"/>
  <c r="D1341" i="4" s="1"/>
  <c r="B1342" i="4"/>
  <c r="D1342" i="4" s="1"/>
  <c r="B1343" i="4"/>
  <c r="D1343" i="4" s="1"/>
  <c r="B1344" i="4"/>
  <c r="D1344" i="4" s="1"/>
  <c r="B1345" i="4"/>
  <c r="D1345" i="4" s="1"/>
  <c r="B1346" i="4"/>
  <c r="D1346" i="4" s="1"/>
  <c r="B1347" i="4"/>
  <c r="D1347" i="4" s="1"/>
  <c r="B1348" i="4"/>
  <c r="D1348" i="4" s="1"/>
  <c r="B1349" i="4"/>
  <c r="D1349" i="4" s="1"/>
  <c r="B1350" i="4"/>
  <c r="D1350" i="4" s="1"/>
  <c r="B1351" i="4"/>
  <c r="D1351" i="4" s="1"/>
  <c r="B1352" i="4"/>
  <c r="D1352" i="4" s="1"/>
  <c r="B1353" i="4"/>
  <c r="D1353" i="4" s="1"/>
  <c r="B1354" i="4"/>
  <c r="D1354" i="4" s="1"/>
  <c r="B1355" i="4"/>
  <c r="D1355" i="4" s="1"/>
  <c r="B1356" i="4"/>
  <c r="D1356" i="4" s="1"/>
  <c r="B1357" i="4"/>
  <c r="D1357" i="4" s="1"/>
  <c r="B1358" i="4"/>
  <c r="D1358" i="4" s="1"/>
  <c r="B1359" i="4"/>
  <c r="D1359" i="4" s="1"/>
  <c r="B1360" i="4"/>
  <c r="D1360" i="4" s="1"/>
  <c r="B1361" i="4"/>
  <c r="D1361" i="4" s="1"/>
  <c r="B1362" i="4"/>
  <c r="D1362" i="4" s="1"/>
  <c r="B1363" i="4"/>
  <c r="D1363" i="4" s="1"/>
  <c r="B1364" i="4"/>
  <c r="D1364" i="4" s="1"/>
  <c r="B1365" i="4"/>
  <c r="D1365" i="4" s="1"/>
  <c r="B1366" i="4"/>
  <c r="D1366" i="4" s="1"/>
  <c r="B1367" i="4"/>
  <c r="D1367" i="4" s="1"/>
  <c r="B1368" i="4"/>
  <c r="D1368" i="4" s="1"/>
  <c r="B1369" i="4"/>
  <c r="D1369" i="4" s="1"/>
  <c r="B1370" i="4"/>
  <c r="D1370" i="4" s="1"/>
  <c r="B1371" i="4"/>
  <c r="D1371" i="4" s="1"/>
  <c r="B1372" i="4"/>
  <c r="D1372" i="4" s="1"/>
  <c r="B1373" i="4"/>
  <c r="D1373" i="4" s="1"/>
  <c r="B1374" i="4"/>
  <c r="D1374" i="4" s="1"/>
  <c r="B1375" i="4"/>
  <c r="D1375" i="4" s="1"/>
  <c r="B1376" i="4"/>
  <c r="D1376" i="4" s="1"/>
  <c r="B1377" i="4"/>
  <c r="D1377" i="4" s="1"/>
  <c r="B1378" i="4"/>
  <c r="D1378" i="4" s="1"/>
  <c r="B1379" i="4"/>
  <c r="D1379" i="4" s="1"/>
  <c r="B1380" i="4"/>
  <c r="D1380" i="4" s="1"/>
  <c r="B1381" i="4"/>
  <c r="D1381" i="4" s="1"/>
  <c r="B1382" i="4"/>
  <c r="D1382" i="4" s="1"/>
  <c r="B1383" i="4"/>
  <c r="D1383" i="4" s="1"/>
  <c r="B1384" i="4"/>
  <c r="D1384" i="4" s="1"/>
  <c r="B1385" i="4"/>
  <c r="D1385" i="4" s="1"/>
  <c r="B1386" i="4"/>
  <c r="D1386" i="4" s="1"/>
  <c r="B1387" i="4"/>
  <c r="D1387" i="4" s="1"/>
  <c r="B1388" i="4"/>
  <c r="D1388" i="4" s="1"/>
  <c r="B1389" i="4"/>
  <c r="D1389" i="4" s="1"/>
  <c r="B1390" i="4"/>
  <c r="D1390" i="4" s="1"/>
  <c r="B1391" i="4"/>
  <c r="D1391" i="4" s="1"/>
  <c r="B1392" i="4"/>
  <c r="D1392" i="4" s="1"/>
  <c r="B1393" i="4"/>
  <c r="D1393" i="4" s="1"/>
  <c r="B1394" i="4"/>
  <c r="D1394" i="4" s="1"/>
  <c r="B1395" i="4"/>
  <c r="D1395" i="4" s="1"/>
  <c r="B1396" i="4"/>
  <c r="D1396" i="4" s="1"/>
  <c r="B1397" i="4"/>
  <c r="D1397" i="4" s="1"/>
  <c r="B1398" i="4"/>
  <c r="D1398" i="4" s="1"/>
  <c r="B1399" i="4"/>
  <c r="D1399" i="4" s="1"/>
  <c r="B1400" i="4"/>
  <c r="D1400" i="4" s="1"/>
  <c r="B1401" i="4"/>
  <c r="D1401" i="4" s="1"/>
  <c r="B1402" i="4"/>
  <c r="D1402" i="4" s="1"/>
  <c r="B1403" i="4"/>
  <c r="D1403" i="4" s="1"/>
  <c r="B1404" i="4"/>
  <c r="D1404" i="4" s="1"/>
  <c r="B1405" i="4"/>
  <c r="D1405" i="4" s="1"/>
  <c r="B1406" i="4"/>
  <c r="D1406" i="4" s="1"/>
  <c r="B1407" i="4"/>
  <c r="D1407" i="4" s="1"/>
  <c r="B1408" i="4"/>
  <c r="D1408" i="4" s="1"/>
  <c r="B1409" i="4"/>
  <c r="D1409" i="4" s="1"/>
  <c r="B1410" i="4"/>
  <c r="D1410" i="4" s="1"/>
  <c r="B1411" i="4"/>
  <c r="D1411" i="4" s="1"/>
  <c r="B1412" i="4"/>
  <c r="D1412" i="4" s="1"/>
  <c r="B1413" i="4"/>
  <c r="D1413" i="4" s="1"/>
  <c r="B1414" i="4"/>
  <c r="D1414" i="4" s="1"/>
  <c r="B1415" i="4"/>
  <c r="D1415" i="4" s="1"/>
  <c r="B1416" i="4"/>
  <c r="D1416" i="4" s="1"/>
  <c r="B1417" i="4"/>
  <c r="D1417" i="4" s="1"/>
  <c r="B1418" i="4"/>
  <c r="D1418" i="4" s="1"/>
  <c r="B1419" i="4"/>
  <c r="D1419" i="4" s="1"/>
  <c r="B1420" i="4"/>
  <c r="D1420" i="4" s="1"/>
  <c r="B1421" i="4"/>
  <c r="D1421" i="4" s="1"/>
  <c r="B1422" i="4"/>
  <c r="D1422" i="4" s="1"/>
  <c r="B1423" i="4"/>
  <c r="D1423" i="4" s="1"/>
  <c r="B1424" i="4"/>
  <c r="D1424" i="4" s="1"/>
  <c r="B1425" i="4"/>
  <c r="D1425" i="4" s="1"/>
  <c r="B1426" i="4"/>
  <c r="D1426" i="4" s="1"/>
  <c r="B1427" i="4"/>
  <c r="D1427" i="4" s="1"/>
  <c r="B1428" i="4"/>
  <c r="D1428" i="4" s="1"/>
  <c r="B1429" i="4"/>
  <c r="D1429" i="4" s="1"/>
  <c r="B1430" i="4"/>
  <c r="D1430" i="4" s="1"/>
  <c r="B1431" i="4"/>
  <c r="D1431" i="4" s="1"/>
  <c r="B1432" i="4"/>
  <c r="D1432" i="4" s="1"/>
  <c r="B1433" i="4"/>
  <c r="D1433" i="4" s="1"/>
  <c r="B1434" i="4"/>
  <c r="D1434" i="4" s="1"/>
  <c r="B1435" i="4"/>
  <c r="D1435" i="4" s="1"/>
  <c r="B1436" i="4"/>
  <c r="D1436" i="4" s="1"/>
  <c r="B1437" i="4"/>
  <c r="D1437" i="4" s="1"/>
  <c r="B1438" i="4"/>
  <c r="D1438" i="4" s="1"/>
  <c r="B1439" i="4"/>
  <c r="D1439" i="4" s="1"/>
  <c r="B1440" i="4"/>
  <c r="D1440" i="4" s="1"/>
  <c r="B1441" i="4"/>
  <c r="D1441" i="4" s="1"/>
  <c r="B1442" i="4"/>
  <c r="D1442" i="4" s="1"/>
  <c r="B1443" i="4"/>
  <c r="D1443" i="4" s="1"/>
  <c r="B1444" i="4"/>
  <c r="D1444" i="4" s="1"/>
  <c r="B1445" i="4"/>
  <c r="D1445" i="4" s="1"/>
  <c r="B1446" i="4"/>
  <c r="D1446" i="4" s="1"/>
  <c r="B1447" i="4"/>
  <c r="D1447" i="4" s="1"/>
  <c r="B1448" i="4"/>
  <c r="D1448" i="4" s="1"/>
  <c r="B1449" i="4"/>
  <c r="D1449" i="4" s="1"/>
  <c r="B1450" i="4"/>
  <c r="D1450" i="4" s="1"/>
  <c r="B1451" i="4"/>
  <c r="D1451" i="4" s="1"/>
  <c r="B1452" i="4"/>
  <c r="D1452" i="4" s="1"/>
  <c r="B1453" i="4"/>
  <c r="D1453" i="4" s="1"/>
  <c r="B1454" i="4"/>
  <c r="D1454" i="4" s="1"/>
  <c r="B1455" i="4"/>
  <c r="D1455" i="4" s="1"/>
  <c r="B1456" i="4"/>
  <c r="D1456" i="4" s="1"/>
  <c r="B1457" i="4"/>
  <c r="D1457" i="4" s="1"/>
  <c r="B1458" i="4"/>
  <c r="D1458" i="4" s="1"/>
  <c r="B1459" i="4"/>
  <c r="D1459" i="4" s="1"/>
  <c r="B1460" i="4"/>
  <c r="D1460" i="4" s="1"/>
  <c r="B1461" i="4"/>
  <c r="D1461" i="4" s="1"/>
  <c r="B1462" i="4"/>
  <c r="D1462" i="4" s="1"/>
  <c r="B1463" i="4"/>
  <c r="D1463" i="4" s="1"/>
  <c r="B1464" i="4"/>
  <c r="D1464" i="4" s="1"/>
  <c r="B1465" i="4"/>
  <c r="D1465" i="4" s="1"/>
  <c r="B1466" i="4"/>
  <c r="D1466" i="4" s="1"/>
  <c r="B1467" i="4"/>
  <c r="D1467" i="4" s="1"/>
  <c r="B1468" i="4"/>
  <c r="D1468" i="4" s="1"/>
  <c r="B1469" i="4"/>
  <c r="D1469" i="4" s="1"/>
  <c r="B1470" i="4"/>
  <c r="D1470" i="4" s="1"/>
  <c r="B1471" i="4"/>
  <c r="D1471" i="4" s="1"/>
  <c r="B1472" i="4"/>
  <c r="D1472" i="4" s="1"/>
  <c r="B1473" i="4"/>
  <c r="D1473" i="4" s="1"/>
  <c r="B1474" i="4"/>
  <c r="D1474" i="4" s="1"/>
  <c r="B1475" i="4"/>
  <c r="D1475" i="4" s="1"/>
  <c r="B1476" i="4"/>
  <c r="D1476" i="4" s="1"/>
  <c r="B1477" i="4"/>
  <c r="D1477" i="4" s="1"/>
  <c r="B1478" i="4"/>
  <c r="D1478" i="4" s="1"/>
  <c r="B1479" i="4"/>
  <c r="D1479" i="4" s="1"/>
  <c r="B1480" i="4"/>
  <c r="D1480" i="4" s="1"/>
  <c r="B1481" i="4"/>
  <c r="D1481" i="4" s="1"/>
  <c r="B1482" i="4"/>
  <c r="D1482" i="4" s="1"/>
  <c r="B1483" i="4"/>
  <c r="D1483" i="4" s="1"/>
  <c r="B1484" i="4"/>
  <c r="D1484" i="4" s="1"/>
  <c r="B1485" i="4"/>
  <c r="D1485" i="4" s="1"/>
  <c r="B1486" i="4"/>
  <c r="D1486" i="4" s="1"/>
  <c r="B1487" i="4"/>
  <c r="D1487" i="4" s="1"/>
  <c r="B1488" i="4"/>
  <c r="D1488" i="4" s="1"/>
  <c r="B1489" i="4"/>
  <c r="D1489" i="4" s="1"/>
  <c r="B1490" i="4"/>
  <c r="D1490" i="4" s="1"/>
  <c r="B1491" i="4"/>
  <c r="D1491" i="4" s="1"/>
  <c r="B1492" i="4"/>
  <c r="D1492" i="4" s="1"/>
  <c r="B1493" i="4"/>
  <c r="D1493" i="4" s="1"/>
  <c r="B1494" i="4"/>
  <c r="D1494" i="4" s="1"/>
  <c r="B1495" i="4"/>
  <c r="D1495" i="4" s="1"/>
  <c r="B1496" i="4"/>
  <c r="D1496" i="4" s="1"/>
  <c r="B1497" i="4"/>
  <c r="D1497" i="4" s="1"/>
  <c r="B1498" i="4"/>
  <c r="D1498" i="4" s="1"/>
  <c r="B1499" i="4"/>
  <c r="D1499" i="4" s="1"/>
  <c r="B1500" i="4"/>
  <c r="D1500" i="4" s="1"/>
  <c r="B1501" i="4"/>
  <c r="D1501" i="4" s="1"/>
  <c r="B1502" i="4"/>
  <c r="D1502" i="4" s="1"/>
  <c r="B1503" i="4"/>
  <c r="D1503" i="4" s="1"/>
  <c r="B1504" i="4"/>
  <c r="D1504" i="4" s="1"/>
  <c r="B1505" i="4"/>
  <c r="D1505" i="4" s="1"/>
  <c r="B1506" i="4"/>
  <c r="D1506" i="4" s="1"/>
  <c r="B1507" i="4"/>
  <c r="D1507" i="4" s="1"/>
  <c r="B1508" i="4"/>
  <c r="D1508" i="4" s="1"/>
  <c r="B1509" i="4"/>
  <c r="D1509" i="4" s="1"/>
  <c r="B1510" i="4"/>
  <c r="D1510" i="4" s="1"/>
  <c r="B1511" i="4"/>
  <c r="D1511" i="4" s="1"/>
  <c r="B1512" i="4"/>
  <c r="D1512" i="4" s="1"/>
  <c r="B1513" i="4"/>
  <c r="D1513" i="4" s="1"/>
  <c r="B1514" i="4"/>
  <c r="D1514" i="4" s="1"/>
  <c r="B1515" i="4"/>
  <c r="D1515" i="4" s="1"/>
  <c r="B1516" i="4"/>
  <c r="D1516" i="4" s="1"/>
  <c r="B1517" i="4"/>
  <c r="D1517" i="4" s="1"/>
  <c r="B1518" i="4"/>
  <c r="D1518" i="4" s="1"/>
  <c r="B1519" i="4"/>
  <c r="D1519" i="4" s="1"/>
  <c r="B1520" i="4"/>
  <c r="D1520" i="4" s="1"/>
  <c r="B1521" i="4"/>
  <c r="D1521" i="4" s="1"/>
  <c r="B1522" i="4"/>
  <c r="D1522" i="4" s="1"/>
  <c r="B1523" i="4"/>
  <c r="D1523" i="4" s="1"/>
  <c r="B1524" i="4"/>
  <c r="D1524" i="4" s="1"/>
  <c r="B1525" i="4"/>
  <c r="D1525" i="4" s="1"/>
  <c r="B1526" i="4"/>
  <c r="D1526" i="4" s="1"/>
  <c r="B1527" i="4"/>
  <c r="D1527" i="4" s="1"/>
  <c r="B1528" i="4"/>
  <c r="D1528" i="4" s="1"/>
  <c r="B1529" i="4"/>
  <c r="D1529" i="4" s="1"/>
  <c r="B1530" i="4"/>
  <c r="D1530" i="4" s="1"/>
  <c r="B1531" i="4"/>
  <c r="D1531" i="4" s="1"/>
  <c r="B1532" i="4"/>
  <c r="D1532" i="4" s="1"/>
  <c r="B1533" i="4"/>
  <c r="D1533" i="4" s="1"/>
  <c r="B1534" i="4"/>
  <c r="D1534" i="4" s="1"/>
  <c r="B1535" i="4"/>
  <c r="D1535" i="4" s="1"/>
  <c r="B1536" i="4"/>
  <c r="D1536" i="4" s="1"/>
  <c r="B1537" i="4"/>
  <c r="D1537" i="4" s="1"/>
  <c r="B1538" i="4"/>
  <c r="D1538" i="4" s="1"/>
  <c r="B1539" i="4"/>
  <c r="D1539" i="4" s="1"/>
  <c r="B1540" i="4"/>
  <c r="D1540" i="4" s="1"/>
  <c r="B1541" i="4"/>
  <c r="D1541" i="4" s="1"/>
  <c r="B1542" i="4"/>
  <c r="D1542" i="4" s="1"/>
  <c r="B1543" i="4"/>
  <c r="D1543" i="4" s="1"/>
  <c r="B1544" i="4"/>
  <c r="D1544" i="4" s="1"/>
  <c r="B1545" i="4"/>
  <c r="D1545" i="4" s="1"/>
  <c r="B1546" i="4"/>
  <c r="D1546" i="4" s="1"/>
  <c r="B1547" i="4"/>
  <c r="D1547" i="4" s="1"/>
  <c r="B1548" i="4"/>
  <c r="D1548" i="4" s="1"/>
  <c r="B1550" i="4"/>
  <c r="D1550" i="4" s="1"/>
  <c r="B1551" i="4"/>
  <c r="D1551" i="4" s="1"/>
  <c r="B1552" i="4"/>
  <c r="D1552" i="4" s="1"/>
  <c r="B1553" i="4"/>
  <c r="D1553" i="4" s="1"/>
  <c r="B1556" i="4"/>
  <c r="D1556" i="4" s="1"/>
  <c r="B1557" i="4"/>
  <c r="D1557" i="4" s="1"/>
  <c r="B1558" i="4"/>
  <c r="D1558" i="4" s="1"/>
  <c r="J1561" i="4"/>
  <c r="K1561" i="4"/>
  <c r="L1561" i="4"/>
  <c r="M1561" i="4"/>
  <c r="N1561" i="4"/>
  <c r="O1561" i="4"/>
  <c r="P1561" i="4"/>
  <c r="Q1561" i="4"/>
  <c r="R1561" i="4"/>
  <c r="S1561" i="4"/>
  <c r="T1561" i="4"/>
  <c r="C1561" i="4"/>
  <c r="J1560" i="4"/>
  <c r="K1560" i="4"/>
  <c r="L1560" i="4"/>
  <c r="M1560" i="4"/>
  <c r="N1560" i="4"/>
  <c r="O1560" i="4"/>
  <c r="P1560" i="4"/>
  <c r="Q1560" i="4"/>
  <c r="R1560" i="4"/>
  <c r="S1560" i="4"/>
  <c r="T1560" i="4"/>
  <c r="C1560" i="4"/>
  <c r="J1558" i="4"/>
  <c r="K1558" i="4"/>
  <c r="L1558" i="4"/>
  <c r="M1558" i="4"/>
  <c r="N1558" i="4"/>
  <c r="O1558" i="4"/>
  <c r="P1558" i="4"/>
  <c r="Q1558" i="4"/>
  <c r="R1558" i="4"/>
  <c r="S1558" i="4"/>
  <c r="T1558" i="4"/>
  <c r="C1558" i="4"/>
  <c r="J1557" i="4"/>
  <c r="K1557" i="4"/>
  <c r="L1557" i="4"/>
  <c r="M1557" i="4"/>
  <c r="N1557" i="4"/>
  <c r="O1557" i="4"/>
  <c r="P1557" i="4"/>
  <c r="Q1557" i="4"/>
  <c r="R1557" i="4"/>
  <c r="S1557" i="4"/>
  <c r="T1557" i="4"/>
  <c r="C1557" i="4"/>
  <c r="J1556" i="4"/>
  <c r="K1556" i="4"/>
  <c r="L1556" i="4"/>
  <c r="M1556" i="4"/>
  <c r="N1556" i="4"/>
  <c r="O1556" i="4"/>
  <c r="P1556" i="4"/>
  <c r="Q1556" i="4"/>
  <c r="R1556" i="4"/>
  <c r="S1556" i="4"/>
  <c r="T1556" i="4"/>
  <c r="C1556" i="4"/>
  <c r="J1454" i="4"/>
  <c r="K1454" i="4"/>
  <c r="L1454" i="4"/>
  <c r="M1454" i="4"/>
  <c r="N1454" i="4"/>
  <c r="O1454" i="4"/>
  <c r="P1454" i="4"/>
  <c r="Q1454" i="4"/>
  <c r="R1454" i="4"/>
  <c r="S1454" i="4"/>
  <c r="T1454" i="4"/>
  <c r="C1454" i="4"/>
  <c r="C1553" i="4"/>
  <c r="J1553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Q1553" i="4"/>
  <c r="M1553" i="4"/>
  <c r="L1553" i="4"/>
  <c r="P1553" i="4" s="1"/>
  <c r="K1553" i="4"/>
  <c r="B2" i="4"/>
  <c r="D2" i="4" s="1"/>
  <c r="K166" i="2"/>
  <c r="K165" i="2"/>
  <c r="K164" i="2"/>
  <c r="K163" i="2"/>
  <c r="K162" i="2"/>
  <c r="K161" i="2"/>
  <c r="K160" i="2"/>
  <c r="K158" i="2"/>
  <c r="K157" i="2"/>
  <c r="K156" i="2"/>
  <c r="K155" i="2"/>
  <c r="K129" i="2"/>
  <c r="K154" i="2"/>
  <c r="K153" i="2"/>
  <c r="K152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C1552" i="4"/>
  <c r="J1552" i="4"/>
  <c r="K1552" i="4"/>
  <c r="L1552" i="4"/>
  <c r="M1552" i="4"/>
  <c r="N1552" i="4"/>
  <c r="O1552" i="4"/>
  <c r="P1552" i="4"/>
  <c r="Q1552" i="4"/>
  <c r="R1552" i="4"/>
  <c r="S1552" i="4"/>
  <c r="T1552" i="4"/>
  <c r="C1551" i="4"/>
  <c r="J1551" i="4"/>
  <c r="K1551" i="4"/>
  <c r="L1551" i="4"/>
  <c r="M1551" i="4"/>
  <c r="N1551" i="4"/>
  <c r="O1551" i="4"/>
  <c r="P1551" i="4"/>
  <c r="Q1551" i="4"/>
  <c r="R1551" i="4"/>
  <c r="S1551" i="4"/>
  <c r="T1551" i="4"/>
  <c r="C1550" i="4"/>
  <c r="J1550" i="4"/>
  <c r="K1550" i="4"/>
  <c r="L1550" i="4"/>
  <c r="M1550" i="4"/>
  <c r="N1550" i="4"/>
  <c r="O1550" i="4"/>
  <c r="P1550" i="4"/>
  <c r="Q1550" i="4"/>
  <c r="R1550" i="4"/>
  <c r="S1550" i="4"/>
  <c r="T1550" i="4"/>
  <c r="C1548" i="4"/>
  <c r="J1548" i="4"/>
  <c r="Q1548" i="4" s="1"/>
  <c r="K1548" i="4"/>
  <c r="L1548" i="4"/>
  <c r="M1548" i="4"/>
  <c r="N1548" i="4"/>
  <c r="O1548" i="4"/>
  <c r="P1548" i="4"/>
  <c r="R1548" i="4"/>
  <c r="S1548" i="4"/>
  <c r="T1548" i="4"/>
  <c r="C1547" i="4"/>
  <c r="J1547" i="4"/>
  <c r="K1547" i="4"/>
  <c r="L1547" i="4"/>
  <c r="M1547" i="4"/>
  <c r="N1547" i="4"/>
  <c r="O1547" i="4"/>
  <c r="P1547" i="4"/>
  <c r="Q1547" i="4"/>
  <c r="R1547" i="4"/>
  <c r="S1547" i="4"/>
  <c r="T1547" i="4"/>
  <c r="C1546" i="4"/>
  <c r="J1546" i="4"/>
  <c r="K1546" i="4"/>
  <c r="L1546" i="4"/>
  <c r="M1546" i="4"/>
  <c r="N1546" i="4"/>
  <c r="O1546" i="4"/>
  <c r="P1546" i="4"/>
  <c r="Q1546" i="4"/>
  <c r="R1546" i="4"/>
  <c r="S1546" i="4"/>
  <c r="T1546" i="4"/>
  <c r="C1545" i="4"/>
  <c r="J1545" i="4"/>
  <c r="K1545" i="4"/>
  <c r="L1545" i="4"/>
  <c r="M1545" i="4"/>
  <c r="N1545" i="4"/>
  <c r="O1545" i="4"/>
  <c r="P1545" i="4"/>
  <c r="Q1545" i="4"/>
  <c r="R1545" i="4"/>
  <c r="S1545" i="4"/>
  <c r="T1545" i="4"/>
  <c r="C1544" i="4"/>
  <c r="J1544" i="4"/>
  <c r="K1544" i="4"/>
  <c r="L1544" i="4"/>
  <c r="M1544" i="4"/>
  <c r="N1544" i="4"/>
  <c r="O1544" i="4"/>
  <c r="P1544" i="4"/>
  <c r="Q1544" i="4"/>
  <c r="R1544" i="4"/>
  <c r="S1544" i="4"/>
  <c r="T1544" i="4"/>
  <c r="C1543" i="4"/>
  <c r="J1543" i="4"/>
  <c r="K1543" i="4"/>
  <c r="L1543" i="4"/>
  <c r="M1543" i="4"/>
  <c r="N1543" i="4"/>
  <c r="O1543" i="4"/>
  <c r="P1543" i="4"/>
  <c r="Q1543" i="4"/>
  <c r="R1543" i="4"/>
  <c r="S1543" i="4"/>
  <c r="T1543" i="4"/>
  <c r="C1542" i="4"/>
  <c r="J1542" i="4"/>
  <c r="K1542" i="4"/>
  <c r="L1542" i="4"/>
  <c r="M1542" i="4"/>
  <c r="N1542" i="4"/>
  <c r="O1542" i="4"/>
  <c r="P1542" i="4"/>
  <c r="Q1542" i="4"/>
  <c r="R1542" i="4"/>
  <c r="S1542" i="4"/>
  <c r="T1542" i="4"/>
  <c r="C1541" i="4"/>
  <c r="J1541" i="4"/>
  <c r="K1541" i="4"/>
  <c r="L1541" i="4"/>
  <c r="M1541" i="4"/>
  <c r="N1541" i="4"/>
  <c r="O1541" i="4"/>
  <c r="P1541" i="4"/>
  <c r="Q1541" i="4"/>
  <c r="R1541" i="4"/>
  <c r="S1541" i="4"/>
  <c r="T1541" i="4"/>
  <c r="C1540" i="4"/>
  <c r="J1540" i="4"/>
  <c r="K1540" i="4"/>
  <c r="L1540" i="4"/>
  <c r="M1540" i="4"/>
  <c r="N1540" i="4"/>
  <c r="O1540" i="4"/>
  <c r="P1540" i="4"/>
  <c r="Q1540" i="4"/>
  <c r="R1540" i="4"/>
  <c r="S1540" i="4"/>
  <c r="T1540" i="4"/>
  <c r="C1539" i="4"/>
  <c r="J1539" i="4"/>
  <c r="K1539" i="4"/>
  <c r="L1539" i="4"/>
  <c r="M1539" i="4"/>
  <c r="N1539" i="4"/>
  <c r="O1539" i="4"/>
  <c r="P1539" i="4"/>
  <c r="Q1539" i="4"/>
  <c r="R1539" i="4"/>
  <c r="S1539" i="4"/>
  <c r="T1539" i="4"/>
  <c r="C1538" i="4"/>
  <c r="J1538" i="4"/>
  <c r="K1538" i="4"/>
  <c r="L1538" i="4"/>
  <c r="M1538" i="4"/>
  <c r="N1538" i="4"/>
  <c r="O1538" i="4"/>
  <c r="P1538" i="4"/>
  <c r="Q1538" i="4"/>
  <c r="R1538" i="4"/>
  <c r="S1538" i="4"/>
  <c r="T1538" i="4"/>
  <c r="C1537" i="4"/>
  <c r="J1537" i="4"/>
  <c r="K1537" i="4"/>
  <c r="L1537" i="4"/>
  <c r="M1537" i="4"/>
  <c r="N1537" i="4"/>
  <c r="O1537" i="4"/>
  <c r="P1537" i="4"/>
  <c r="Q1537" i="4"/>
  <c r="R1537" i="4"/>
  <c r="S1537" i="4"/>
  <c r="T1537" i="4"/>
  <c r="C1536" i="4"/>
  <c r="J1536" i="4"/>
  <c r="K1536" i="4"/>
  <c r="L1536" i="4"/>
  <c r="M1536" i="4"/>
  <c r="N1536" i="4"/>
  <c r="O1536" i="4"/>
  <c r="P1536" i="4"/>
  <c r="Q1536" i="4"/>
  <c r="R1536" i="4"/>
  <c r="S1536" i="4"/>
  <c r="T1536" i="4"/>
  <c r="C1535" i="4"/>
  <c r="J1535" i="4"/>
  <c r="K1535" i="4"/>
  <c r="L1535" i="4"/>
  <c r="M1535" i="4"/>
  <c r="N1535" i="4"/>
  <c r="O1535" i="4"/>
  <c r="P1535" i="4"/>
  <c r="Q1535" i="4"/>
  <c r="R1535" i="4"/>
  <c r="S1535" i="4"/>
  <c r="T1535" i="4"/>
  <c r="C1534" i="4"/>
  <c r="J1534" i="4"/>
  <c r="K1534" i="4"/>
  <c r="L1534" i="4"/>
  <c r="M1534" i="4"/>
  <c r="N1534" i="4"/>
  <c r="O1534" i="4"/>
  <c r="P1534" i="4"/>
  <c r="Q1534" i="4"/>
  <c r="R1534" i="4"/>
  <c r="S1534" i="4"/>
  <c r="T1534" i="4"/>
  <c r="C1533" i="4"/>
  <c r="J1533" i="4"/>
  <c r="K1533" i="4"/>
  <c r="L1533" i="4"/>
  <c r="M1533" i="4"/>
  <c r="N1533" i="4"/>
  <c r="O1533" i="4"/>
  <c r="P1533" i="4"/>
  <c r="Q1533" i="4"/>
  <c r="R1533" i="4"/>
  <c r="S1533" i="4"/>
  <c r="T1533" i="4"/>
  <c r="C1532" i="4"/>
  <c r="J1532" i="4"/>
  <c r="K1532" i="4"/>
  <c r="L1532" i="4"/>
  <c r="M1532" i="4"/>
  <c r="N1532" i="4"/>
  <c r="O1532" i="4"/>
  <c r="P1532" i="4"/>
  <c r="Q1532" i="4"/>
  <c r="R1532" i="4"/>
  <c r="S1532" i="4"/>
  <c r="T1532" i="4"/>
  <c r="C1531" i="4"/>
  <c r="J1531" i="4"/>
  <c r="K1531" i="4"/>
  <c r="L1531" i="4"/>
  <c r="M1531" i="4"/>
  <c r="N1531" i="4"/>
  <c r="O1531" i="4"/>
  <c r="P1531" i="4"/>
  <c r="Q1531" i="4"/>
  <c r="R1531" i="4"/>
  <c r="S1531" i="4"/>
  <c r="T1531" i="4"/>
  <c r="C1530" i="4"/>
  <c r="J1530" i="4"/>
  <c r="K1530" i="4"/>
  <c r="L1530" i="4"/>
  <c r="M1530" i="4"/>
  <c r="N1530" i="4"/>
  <c r="O1530" i="4"/>
  <c r="P1530" i="4"/>
  <c r="Q1530" i="4"/>
  <c r="R1530" i="4"/>
  <c r="S1530" i="4"/>
  <c r="T1530" i="4"/>
  <c r="C1529" i="4"/>
  <c r="J1529" i="4"/>
  <c r="K1529" i="4"/>
  <c r="L1529" i="4"/>
  <c r="M1529" i="4"/>
  <c r="N1529" i="4"/>
  <c r="O1529" i="4"/>
  <c r="P1529" i="4"/>
  <c r="Q1529" i="4"/>
  <c r="R1529" i="4"/>
  <c r="S1529" i="4"/>
  <c r="T1529" i="4"/>
  <c r="C1528" i="4"/>
  <c r="J1528" i="4"/>
  <c r="K1528" i="4"/>
  <c r="L1528" i="4"/>
  <c r="M1528" i="4"/>
  <c r="N1528" i="4"/>
  <c r="O1528" i="4"/>
  <c r="P1528" i="4"/>
  <c r="Q1528" i="4"/>
  <c r="R1528" i="4"/>
  <c r="S1528" i="4"/>
  <c r="T1528" i="4"/>
  <c r="C1527" i="4"/>
  <c r="J1527" i="4"/>
  <c r="K1527" i="4"/>
  <c r="L1527" i="4"/>
  <c r="M1527" i="4"/>
  <c r="N1527" i="4"/>
  <c r="O1527" i="4"/>
  <c r="P1527" i="4"/>
  <c r="Q1527" i="4"/>
  <c r="R1527" i="4"/>
  <c r="S1527" i="4"/>
  <c r="T1527" i="4"/>
  <c r="C1526" i="4"/>
  <c r="J1526" i="4"/>
  <c r="K1526" i="4"/>
  <c r="L1526" i="4"/>
  <c r="M1526" i="4"/>
  <c r="N1526" i="4"/>
  <c r="O1526" i="4"/>
  <c r="P1526" i="4"/>
  <c r="Q1526" i="4"/>
  <c r="R1526" i="4"/>
  <c r="S1526" i="4"/>
  <c r="T1526" i="4"/>
  <c r="C1525" i="4"/>
  <c r="J1525" i="4"/>
  <c r="K1525" i="4"/>
  <c r="L1525" i="4"/>
  <c r="M1525" i="4"/>
  <c r="N1525" i="4"/>
  <c r="O1525" i="4"/>
  <c r="P1525" i="4"/>
  <c r="Q1525" i="4"/>
  <c r="R1525" i="4"/>
  <c r="S1525" i="4"/>
  <c r="T1525" i="4"/>
  <c r="C1524" i="4"/>
  <c r="J1524" i="4"/>
  <c r="K1524" i="4"/>
  <c r="L1524" i="4"/>
  <c r="M1524" i="4"/>
  <c r="N1524" i="4"/>
  <c r="O1524" i="4"/>
  <c r="P1524" i="4"/>
  <c r="Q1524" i="4"/>
  <c r="R1524" i="4"/>
  <c r="S1524" i="4"/>
  <c r="T1524" i="4"/>
  <c r="C1523" i="4"/>
  <c r="J1523" i="4"/>
  <c r="K1523" i="4"/>
  <c r="L1523" i="4"/>
  <c r="M1523" i="4"/>
  <c r="N1523" i="4"/>
  <c r="O1523" i="4"/>
  <c r="P1523" i="4"/>
  <c r="Q1523" i="4"/>
  <c r="R1523" i="4"/>
  <c r="S1523" i="4"/>
  <c r="T1523" i="4"/>
  <c r="C1522" i="4"/>
  <c r="J1522" i="4"/>
  <c r="K1522" i="4"/>
  <c r="L1522" i="4"/>
  <c r="M1522" i="4"/>
  <c r="N1522" i="4"/>
  <c r="O1522" i="4"/>
  <c r="P1522" i="4"/>
  <c r="Q1522" i="4"/>
  <c r="R1522" i="4"/>
  <c r="S1522" i="4"/>
  <c r="T1522" i="4"/>
  <c r="C1521" i="4"/>
  <c r="J1521" i="4"/>
  <c r="K1521" i="4"/>
  <c r="L1521" i="4"/>
  <c r="M1521" i="4"/>
  <c r="N1521" i="4"/>
  <c r="O1521" i="4"/>
  <c r="P1521" i="4"/>
  <c r="Q1521" i="4"/>
  <c r="R1521" i="4"/>
  <c r="S1521" i="4"/>
  <c r="T1521" i="4"/>
  <c r="C1520" i="4"/>
  <c r="J1520" i="4"/>
  <c r="K1520" i="4"/>
  <c r="L1520" i="4"/>
  <c r="M1520" i="4"/>
  <c r="N1520" i="4"/>
  <c r="O1520" i="4"/>
  <c r="P1520" i="4"/>
  <c r="Q1520" i="4"/>
  <c r="R1520" i="4"/>
  <c r="S1520" i="4"/>
  <c r="T1520" i="4"/>
  <c r="C1519" i="4"/>
  <c r="J1519" i="4"/>
  <c r="K1519" i="4"/>
  <c r="L1519" i="4"/>
  <c r="M1519" i="4"/>
  <c r="N1519" i="4"/>
  <c r="O1519" i="4"/>
  <c r="P1519" i="4"/>
  <c r="Q1519" i="4"/>
  <c r="R1519" i="4"/>
  <c r="S1519" i="4"/>
  <c r="T1519" i="4"/>
  <c r="C1518" i="4"/>
  <c r="J1518" i="4"/>
  <c r="K1518" i="4"/>
  <c r="L1518" i="4"/>
  <c r="M1518" i="4"/>
  <c r="N1518" i="4"/>
  <c r="O1518" i="4"/>
  <c r="P1518" i="4"/>
  <c r="Q1518" i="4"/>
  <c r="R1518" i="4"/>
  <c r="S1518" i="4"/>
  <c r="T1518" i="4"/>
  <c r="C1517" i="4"/>
  <c r="J1517" i="4"/>
  <c r="K1517" i="4"/>
  <c r="L1517" i="4"/>
  <c r="M1517" i="4"/>
  <c r="N1517" i="4"/>
  <c r="O1517" i="4"/>
  <c r="P1517" i="4"/>
  <c r="Q1517" i="4"/>
  <c r="R1517" i="4"/>
  <c r="S1517" i="4"/>
  <c r="T1517" i="4"/>
  <c r="C1516" i="4"/>
  <c r="J1516" i="4"/>
  <c r="K1516" i="4"/>
  <c r="L1516" i="4"/>
  <c r="M1516" i="4"/>
  <c r="N1516" i="4"/>
  <c r="O1516" i="4"/>
  <c r="P1516" i="4"/>
  <c r="Q1516" i="4"/>
  <c r="R1516" i="4"/>
  <c r="S1516" i="4"/>
  <c r="T1516" i="4"/>
  <c r="C1515" i="4"/>
  <c r="J1515" i="4"/>
  <c r="K1515" i="4"/>
  <c r="L1515" i="4"/>
  <c r="M1515" i="4"/>
  <c r="N1515" i="4"/>
  <c r="O1515" i="4"/>
  <c r="P1515" i="4"/>
  <c r="Q1515" i="4"/>
  <c r="R1515" i="4"/>
  <c r="S1515" i="4"/>
  <c r="T1515" i="4"/>
  <c r="C1514" i="4"/>
  <c r="J1514" i="4"/>
  <c r="K1514" i="4"/>
  <c r="L1514" i="4"/>
  <c r="M1514" i="4"/>
  <c r="N1514" i="4"/>
  <c r="O1514" i="4"/>
  <c r="P1514" i="4"/>
  <c r="Q1514" i="4"/>
  <c r="R1514" i="4"/>
  <c r="S1514" i="4"/>
  <c r="T1514" i="4"/>
  <c r="C1513" i="4"/>
  <c r="J1513" i="4"/>
  <c r="K1513" i="4"/>
  <c r="L1513" i="4"/>
  <c r="M1513" i="4"/>
  <c r="N1513" i="4"/>
  <c r="O1513" i="4"/>
  <c r="P1513" i="4"/>
  <c r="Q1513" i="4"/>
  <c r="R1513" i="4"/>
  <c r="S1513" i="4"/>
  <c r="T1513" i="4"/>
  <c r="C1512" i="4"/>
  <c r="J1512" i="4"/>
  <c r="K1512" i="4"/>
  <c r="L1512" i="4"/>
  <c r="M1512" i="4"/>
  <c r="N1512" i="4"/>
  <c r="O1512" i="4"/>
  <c r="P1512" i="4"/>
  <c r="Q1512" i="4"/>
  <c r="R1512" i="4"/>
  <c r="S1512" i="4"/>
  <c r="T1512" i="4"/>
  <c r="C1511" i="4"/>
  <c r="J1511" i="4"/>
  <c r="K1511" i="4"/>
  <c r="L1511" i="4"/>
  <c r="M1511" i="4"/>
  <c r="N1511" i="4"/>
  <c r="O1511" i="4"/>
  <c r="P1511" i="4"/>
  <c r="Q1511" i="4"/>
  <c r="R1511" i="4"/>
  <c r="S1511" i="4"/>
  <c r="T1511" i="4"/>
  <c r="C1510" i="4"/>
  <c r="J1510" i="4"/>
  <c r="K1510" i="4"/>
  <c r="L1510" i="4"/>
  <c r="M1510" i="4"/>
  <c r="N1510" i="4"/>
  <c r="O1510" i="4"/>
  <c r="P1510" i="4"/>
  <c r="Q1510" i="4"/>
  <c r="R1510" i="4"/>
  <c r="S1510" i="4"/>
  <c r="T1510" i="4"/>
  <c r="C1509" i="4"/>
  <c r="J1509" i="4"/>
  <c r="K1509" i="4"/>
  <c r="L1509" i="4"/>
  <c r="M1509" i="4"/>
  <c r="N1509" i="4"/>
  <c r="O1509" i="4"/>
  <c r="P1509" i="4"/>
  <c r="Q1509" i="4"/>
  <c r="R1509" i="4"/>
  <c r="S1509" i="4"/>
  <c r="T1509" i="4"/>
  <c r="C1508" i="4"/>
  <c r="J1508" i="4"/>
  <c r="K1508" i="4"/>
  <c r="L1508" i="4"/>
  <c r="M1508" i="4"/>
  <c r="N1508" i="4"/>
  <c r="O1508" i="4"/>
  <c r="P1508" i="4"/>
  <c r="Q1508" i="4"/>
  <c r="R1508" i="4"/>
  <c r="S1508" i="4"/>
  <c r="T1508" i="4"/>
  <c r="C1507" i="4"/>
  <c r="J1507" i="4"/>
  <c r="K1507" i="4"/>
  <c r="L1507" i="4"/>
  <c r="M1507" i="4"/>
  <c r="N1507" i="4"/>
  <c r="O1507" i="4"/>
  <c r="P1507" i="4"/>
  <c r="Q1507" i="4"/>
  <c r="R1507" i="4"/>
  <c r="S1507" i="4"/>
  <c r="T1507" i="4"/>
  <c r="C1506" i="4"/>
  <c r="J1506" i="4"/>
  <c r="K1506" i="4"/>
  <c r="L1506" i="4"/>
  <c r="M1506" i="4"/>
  <c r="N1506" i="4"/>
  <c r="O1506" i="4"/>
  <c r="P1506" i="4"/>
  <c r="Q1506" i="4"/>
  <c r="R1506" i="4"/>
  <c r="S1506" i="4"/>
  <c r="T1506" i="4"/>
  <c r="C1505" i="4"/>
  <c r="J1505" i="4"/>
  <c r="K1505" i="4"/>
  <c r="L1505" i="4"/>
  <c r="M1505" i="4"/>
  <c r="N1505" i="4"/>
  <c r="O1505" i="4"/>
  <c r="P1505" i="4"/>
  <c r="Q1505" i="4"/>
  <c r="R1505" i="4"/>
  <c r="S1505" i="4"/>
  <c r="T1505" i="4"/>
  <c r="C1504" i="4"/>
  <c r="J1504" i="4"/>
  <c r="K1504" i="4"/>
  <c r="L1504" i="4"/>
  <c r="M1504" i="4"/>
  <c r="N1504" i="4"/>
  <c r="O1504" i="4"/>
  <c r="P1504" i="4"/>
  <c r="Q1504" i="4"/>
  <c r="R1504" i="4"/>
  <c r="S1504" i="4"/>
  <c r="T1504" i="4"/>
  <c r="C1503" i="4"/>
  <c r="J1503" i="4"/>
  <c r="K1503" i="4"/>
  <c r="L1503" i="4"/>
  <c r="M1503" i="4"/>
  <c r="N1503" i="4"/>
  <c r="O1503" i="4"/>
  <c r="P1503" i="4"/>
  <c r="Q1503" i="4"/>
  <c r="R1503" i="4"/>
  <c r="S1503" i="4"/>
  <c r="T1503" i="4"/>
  <c r="C1502" i="4"/>
  <c r="J1502" i="4"/>
  <c r="K1502" i="4"/>
  <c r="L1502" i="4"/>
  <c r="M1502" i="4"/>
  <c r="N1502" i="4"/>
  <c r="O1502" i="4"/>
  <c r="P1502" i="4"/>
  <c r="Q1502" i="4"/>
  <c r="R1502" i="4"/>
  <c r="S1502" i="4"/>
  <c r="T1502" i="4"/>
  <c r="C1501" i="4"/>
  <c r="J1501" i="4"/>
  <c r="K1501" i="4"/>
  <c r="L1501" i="4"/>
  <c r="M1501" i="4"/>
  <c r="N1501" i="4"/>
  <c r="O1501" i="4"/>
  <c r="P1501" i="4"/>
  <c r="Q1501" i="4"/>
  <c r="R1501" i="4"/>
  <c r="S1501" i="4"/>
  <c r="T1501" i="4"/>
  <c r="C1500" i="4"/>
  <c r="J1500" i="4"/>
  <c r="K1500" i="4"/>
  <c r="L1500" i="4"/>
  <c r="M1500" i="4"/>
  <c r="N1500" i="4"/>
  <c r="O1500" i="4"/>
  <c r="P1500" i="4"/>
  <c r="Q1500" i="4"/>
  <c r="R1500" i="4"/>
  <c r="S1500" i="4"/>
  <c r="T1500" i="4"/>
  <c r="C1499" i="4"/>
  <c r="J1499" i="4"/>
  <c r="K1499" i="4"/>
  <c r="L1499" i="4"/>
  <c r="M1499" i="4"/>
  <c r="N1499" i="4"/>
  <c r="O1499" i="4"/>
  <c r="P1499" i="4"/>
  <c r="Q1499" i="4"/>
  <c r="R1499" i="4"/>
  <c r="S1499" i="4"/>
  <c r="T1499" i="4"/>
  <c r="C1498" i="4"/>
  <c r="J1498" i="4"/>
  <c r="K1498" i="4"/>
  <c r="L1498" i="4"/>
  <c r="M1498" i="4"/>
  <c r="N1498" i="4"/>
  <c r="O1498" i="4"/>
  <c r="P1498" i="4"/>
  <c r="Q1498" i="4"/>
  <c r="R1498" i="4"/>
  <c r="S1498" i="4"/>
  <c r="T1498" i="4"/>
  <c r="C1497" i="4"/>
  <c r="J1497" i="4"/>
  <c r="K1497" i="4"/>
  <c r="L1497" i="4"/>
  <c r="M1497" i="4"/>
  <c r="N1497" i="4"/>
  <c r="O1497" i="4"/>
  <c r="P1497" i="4"/>
  <c r="Q1497" i="4"/>
  <c r="R1497" i="4"/>
  <c r="S1497" i="4"/>
  <c r="T1497" i="4"/>
  <c r="C1496" i="4"/>
  <c r="J1496" i="4"/>
  <c r="K1496" i="4"/>
  <c r="L1496" i="4"/>
  <c r="M1496" i="4"/>
  <c r="N1496" i="4"/>
  <c r="O1496" i="4"/>
  <c r="P1496" i="4"/>
  <c r="Q1496" i="4"/>
  <c r="R1496" i="4"/>
  <c r="S1496" i="4"/>
  <c r="T1496" i="4"/>
  <c r="C1495" i="4"/>
  <c r="J1495" i="4"/>
  <c r="K1495" i="4"/>
  <c r="L1495" i="4"/>
  <c r="M1495" i="4"/>
  <c r="N1495" i="4"/>
  <c r="O1495" i="4"/>
  <c r="P1495" i="4"/>
  <c r="Q1495" i="4"/>
  <c r="R1495" i="4"/>
  <c r="S1495" i="4"/>
  <c r="T1495" i="4"/>
  <c r="C1494" i="4"/>
  <c r="J1494" i="4"/>
  <c r="K1494" i="4"/>
  <c r="L1494" i="4"/>
  <c r="M1494" i="4"/>
  <c r="N1494" i="4"/>
  <c r="O1494" i="4"/>
  <c r="P1494" i="4"/>
  <c r="Q1494" i="4"/>
  <c r="R1494" i="4"/>
  <c r="S1494" i="4"/>
  <c r="T1494" i="4"/>
  <c r="C1493" i="4"/>
  <c r="J1493" i="4"/>
  <c r="K1493" i="4"/>
  <c r="L1493" i="4"/>
  <c r="M1493" i="4"/>
  <c r="N1493" i="4"/>
  <c r="O1493" i="4"/>
  <c r="P1493" i="4"/>
  <c r="Q1493" i="4"/>
  <c r="R1493" i="4"/>
  <c r="S1493" i="4"/>
  <c r="T1493" i="4"/>
  <c r="C1492" i="4"/>
  <c r="J1492" i="4"/>
  <c r="K1492" i="4"/>
  <c r="L1492" i="4"/>
  <c r="M1492" i="4"/>
  <c r="N1492" i="4"/>
  <c r="O1492" i="4"/>
  <c r="P1492" i="4"/>
  <c r="Q1492" i="4"/>
  <c r="R1492" i="4"/>
  <c r="S1492" i="4"/>
  <c r="T1492" i="4"/>
  <c r="C1491" i="4"/>
  <c r="J1491" i="4"/>
  <c r="K1491" i="4"/>
  <c r="L1491" i="4"/>
  <c r="M1491" i="4"/>
  <c r="N1491" i="4"/>
  <c r="O1491" i="4"/>
  <c r="P1491" i="4"/>
  <c r="Q1491" i="4"/>
  <c r="R1491" i="4"/>
  <c r="S1491" i="4"/>
  <c r="T1491" i="4"/>
  <c r="C1490" i="4"/>
  <c r="J1490" i="4"/>
  <c r="K1490" i="4"/>
  <c r="L1490" i="4"/>
  <c r="M1490" i="4"/>
  <c r="N1490" i="4"/>
  <c r="O1490" i="4"/>
  <c r="P1490" i="4"/>
  <c r="Q1490" i="4"/>
  <c r="R1490" i="4"/>
  <c r="S1490" i="4"/>
  <c r="T1490" i="4"/>
  <c r="C1489" i="4"/>
  <c r="J1489" i="4"/>
  <c r="K1489" i="4"/>
  <c r="L1489" i="4"/>
  <c r="M1489" i="4"/>
  <c r="N1489" i="4"/>
  <c r="O1489" i="4"/>
  <c r="P1489" i="4"/>
  <c r="Q1489" i="4"/>
  <c r="R1489" i="4"/>
  <c r="S1489" i="4"/>
  <c r="T1489" i="4"/>
  <c r="C1488" i="4"/>
  <c r="J1488" i="4"/>
  <c r="K1488" i="4"/>
  <c r="L1488" i="4"/>
  <c r="M1488" i="4"/>
  <c r="N1488" i="4"/>
  <c r="O1488" i="4"/>
  <c r="P1488" i="4"/>
  <c r="Q1488" i="4"/>
  <c r="R1488" i="4"/>
  <c r="S1488" i="4"/>
  <c r="T1488" i="4"/>
  <c r="C1487" i="4"/>
  <c r="J1487" i="4"/>
  <c r="K1487" i="4"/>
  <c r="L1487" i="4"/>
  <c r="M1487" i="4"/>
  <c r="N1487" i="4"/>
  <c r="O1487" i="4"/>
  <c r="P1487" i="4"/>
  <c r="Q1487" i="4"/>
  <c r="R1487" i="4"/>
  <c r="S1487" i="4"/>
  <c r="T1487" i="4"/>
  <c r="C1486" i="4"/>
  <c r="J1486" i="4"/>
  <c r="K1486" i="4"/>
  <c r="L1486" i="4"/>
  <c r="M1486" i="4"/>
  <c r="N1486" i="4"/>
  <c r="O1486" i="4"/>
  <c r="P1486" i="4"/>
  <c r="Q1486" i="4"/>
  <c r="R1486" i="4"/>
  <c r="S1486" i="4"/>
  <c r="T1486" i="4"/>
  <c r="C1485" i="4"/>
  <c r="J1485" i="4"/>
  <c r="K1485" i="4"/>
  <c r="L1485" i="4"/>
  <c r="M1485" i="4"/>
  <c r="N1485" i="4"/>
  <c r="O1485" i="4"/>
  <c r="P1485" i="4"/>
  <c r="Q1485" i="4"/>
  <c r="R1485" i="4"/>
  <c r="S1485" i="4"/>
  <c r="T1485" i="4"/>
  <c r="C1484" i="4"/>
  <c r="J1484" i="4"/>
  <c r="K1484" i="4"/>
  <c r="L1484" i="4"/>
  <c r="M1484" i="4"/>
  <c r="N1484" i="4"/>
  <c r="O1484" i="4"/>
  <c r="P1484" i="4"/>
  <c r="Q1484" i="4"/>
  <c r="R1484" i="4"/>
  <c r="S1484" i="4"/>
  <c r="T1484" i="4"/>
  <c r="C1483" i="4"/>
  <c r="J1483" i="4"/>
  <c r="K1483" i="4"/>
  <c r="L1483" i="4"/>
  <c r="M1483" i="4"/>
  <c r="N1483" i="4"/>
  <c r="O1483" i="4"/>
  <c r="P1483" i="4"/>
  <c r="Q1483" i="4"/>
  <c r="R1483" i="4"/>
  <c r="S1483" i="4"/>
  <c r="T1483" i="4"/>
  <c r="C1482" i="4"/>
  <c r="J1482" i="4"/>
  <c r="K1482" i="4"/>
  <c r="L1482" i="4"/>
  <c r="M1482" i="4"/>
  <c r="N1482" i="4"/>
  <c r="O1482" i="4"/>
  <c r="P1482" i="4"/>
  <c r="Q1482" i="4"/>
  <c r="R1482" i="4"/>
  <c r="S1482" i="4"/>
  <c r="T1482" i="4"/>
  <c r="C1481" i="4"/>
  <c r="J1481" i="4"/>
  <c r="K1481" i="4"/>
  <c r="L1481" i="4"/>
  <c r="M1481" i="4"/>
  <c r="N1481" i="4"/>
  <c r="O1481" i="4"/>
  <c r="P1481" i="4"/>
  <c r="Q1481" i="4"/>
  <c r="R1481" i="4"/>
  <c r="S1481" i="4"/>
  <c r="T1481" i="4"/>
  <c r="C1480" i="4"/>
  <c r="J1480" i="4"/>
  <c r="K1480" i="4"/>
  <c r="L1480" i="4"/>
  <c r="M1480" i="4"/>
  <c r="N1480" i="4"/>
  <c r="O1480" i="4"/>
  <c r="P1480" i="4"/>
  <c r="Q1480" i="4"/>
  <c r="R1480" i="4"/>
  <c r="S1480" i="4"/>
  <c r="T1480" i="4"/>
  <c r="C1479" i="4"/>
  <c r="J1479" i="4"/>
  <c r="K1479" i="4"/>
  <c r="L1479" i="4"/>
  <c r="M1479" i="4"/>
  <c r="N1479" i="4"/>
  <c r="O1479" i="4"/>
  <c r="P1479" i="4"/>
  <c r="Q1479" i="4"/>
  <c r="R1479" i="4"/>
  <c r="S1479" i="4"/>
  <c r="T1479" i="4"/>
  <c r="C1478" i="4"/>
  <c r="J1478" i="4"/>
  <c r="K1478" i="4"/>
  <c r="L1478" i="4"/>
  <c r="M1478" i="4"/>
  <c r="N1478" i="4"/>
  <c r="O1478" i="4"/>
  <c r="P1478" i="4"/>
  <c r="Q1478" i="4"/>
  <c r="R1478" i="4"/>
  <c r="S1478" i="4"/>
  <c r="T1478" i="4"/>
  <c r="C1477" i="4"/>
  <c r="J1477" i="4"/>
  <c r="K1477" i="4"/>
  <c r="L1477" i="4"/>
  <c r="M1477" i="4"/>
  <c r="N1477" i="4"/>
  <c r="O1477" i="4"/>
  <c r="P1477" i="4"/>
  <c r="Q1477" i="4"/>
  <c r="R1477" i="4"/>
  <c r="S1477" i="4"/>
  <c r="T1477" i="4"/>
  <c r="C1476" i="4"/>
  <c r="J1476" i="4"/>
  <c r="K1476" i="4"/>
  <c r="L1476" i="4"/>
  <c r="M1476" i="4"/>
  <c r="N1476" i="4"/>
  <c r="O1476" i="4"/>
  <c r="P1476" i="4"/>
  <c r="Q1476" i="4"/>
  <c r="R1476" i="4"/>
  <c r="S1476" i="4"/>
  <c r="T1476" i="4"/>
  <c r="C1475" i="4"/>
  <c r="J1475" i="4"/>
  <c r="K1475" i="4"/>
  <c r="L1475" i="4"/>
  <c r="M1475" i="4"/>
  <c r="N1475" i="4"/>
  <c r="O1475" i="4"/>
  <c r="P1475" i="4"/>
  <c r="Q1475" i="4"/>
  <c r="R1475" i="4"/>
  <c r="S1475" i="4"/>
  <c r="T1475" i="4"/>
  <c r="C1474" i="4"/>
  <c r="J1474" i="4"/>
  <c r="K1474" i="4"/>
  <c r="L1474" i="4"/>
  <c r="M1474" i="4"/>
  <c r="N1474" i="4"/>
  <c r="O1474" i="4"/>
  <c r="P1474" i="4"/>
  <c r="Q1474" i="4"/>
  <c r="R1474" i="4"/>
  <c r="S1474" i="4"/>
  <c r="T1474" i="4"/>
  <c r="C1473" i="4"/>
  <c r="J1473" i="4"/>
  <c r="K1473" i="4"/>
  <c r="L1473" i="4"/>
  <c r="M1473" i="4"/>
  <c r="N1473" i="4"/>
  <c r="O1473" i="4"/>
  <c r="P1473" i="4"/>
  <c r="Q1473" i="4"/>
  <c r="R1473" i="4"/>
  <c r="S1473" i="4"/>
  <c r="T1473" i="4"/>
  <c r="C1472" i="4"/>
  <c r="J1472" i="4"/>
  <c r="K1472" i="4"/>
  <c r="L1472" i="4"/>
  <c r="M1472" i="4"/>
  <c r="N1472" i="4"/>
  <c r="O1472" i="4"/>
  <c r="P1472" i="4"/>
  <c r="Q1472" i="4"/>
  <c r="R1472" i="4"/>
  <c r="S1472" i="4"/>
  <c r="T1472" i="4"/>
  <c r="C1471" i="4"/>
  <c r="J1471" i="4"/>
  <c r="K1471" i="4"/>
  <c r="L1471" i="4"/>
  <c r="M1471" i="4"/>
  <c r="N1471" i="4"/>
  <c r="O1471" i="4"/>
  <c r="P1471" i="4"/>
  <c r="Q1471" i="4"/>
  <c r="R1471" i="4"/>
  <c r="S1471" i="4"/>
  <c r="T1471" i="4"/>
  <c r="C1470" i="4"/>
  <c r="J1470" i="4"/>
  <c r="K1470" i="4"/>
  <c r="L1470" i="4"/>
  <c r="M1470" i="4"/>
  <c r="N1470" i="4"/>
  <c r="O1470" i="4"/>
  <c r="P1470" i="4"/>
  <c r="Q1470" i="4"/>
  <c r="R1470" i="4"/>
  <c r="S1470" i="4"/>
  <c r="T1470" i="4"/>
  <c r="C1469" i="4"/>
  <c r="J1469" i="4"/>
  <c r="K1469" i="4"/>
  <c r="L1469" i="4"/>
  <c r="M1469" i="4"/>
  <c r="N1469" i="4"/>
  <c r="O1469" i="4"/>
  <c r="P1469" i="4"/>
  <c r="Q1469" i="4"/>
  <c r="R1469" i="4"/>
  <c r="S1469" i="4"/>
  <c r="T1469" i="4"/>
  <c r="C1468" i="4"/>
  <c r="J1468" i="4"/>
  <c r="K1468" i="4"/>
  <c r="L1468" i="4"/>
  <c r="M1468" i="4"/>
  <c r="N1468" i="4"/>
  <c r="O1468" i="4"/>
  <c r="P1468" i="4"/>
  <c r="Q1468" i="4"/>
  <c r="R1468" i="4"/>
  <c r="S1468" i="4"/>
  <c r="T1468" i="4"/>
  <c r="C1467" i="4"/>
  <c r="J1467" i="4"/>
  <c r="K1467" i="4"/>
  <c r="L1467" i="4"/>
  <c r="M1467" i="4"/>
  <c r="N1467" i="4"/>
  <c r="O1467" i="4"/>
  <c r="P1467" i="4"/>
  <c r="Q1467" i="4"/>
  <c r="R1467" i="4"/>
  <c r="S1467" i="4"/>
  <c r="T1467" i="4"/>
  <c r="C1466" i="4"/>
  <c r="J1466" i="4"/>
  <c r="K1466" i="4"/>
  <c r="L1466" i="4"/>
  <c r="M1466" i="4"/>
  <c r="N1466" i="4"/>
  <c r="O1466" i="4"/>
  <c r="P1466" i="4"/>
  <c r="Q1466" i="4"/>
  <c r="R1466" i="4"/>
  <c r="S1466" i="4"/>
  <c r="T1466" i="4"/>
  <c r="C1465" i="4"/>
  <c r="J1465" i="4"/>
  <c r="K1465" i="4"/>
  <c r="L1465" i="4"/>
  <c r="M1465" i="4"/>
  <c r="N1465" i="4"/>
  <c r="O1465" i="4"/>
  <c r="P1465" i="4"/>
  <c r="Q1465" i="4"/>
  <c r="R1465" i="4"/>
  <c r="S1465" i="4"/>
  <c r="T1465" i="4"/>
  <c r="C1464" i="4"/>
  <c r="J1464" i="4"/>
  <c r="K1464" i="4"/>
  <c r="L1464" i="4"/>
  <c r="M1464" i="4"/>
  <c r="N1464" i="4"/>
  <c r="O1464" i="4"/>
  <c r="P1464" i="4"/>
  <c r="Q1464" i="4"/>
  <c r="R1464" i="4"/>
  <c r="S1464" i="4"/>
  <c r="T1464" i="4"/>
  <c r="C1463" i="4"/>
  <c r="J1463" i="4"/>
  <c r="K1463" i="4"/>
  <c r="L1463" i="4"/>
  <c r="M1463" i="4"/>
  <c r="N1463" i="4"/>
  <c r="O1463" i="4"/>
  <c r="P1463" i="4"/>
  <c r="Q1463" i="4"/>
  <c r="R1463" i="4"/>
  <c r="S1463" i="4"/>
  <c r="T1463" i="4"/>
  <c r="C1462" i="4"/>
  <c r="J1462" i="4"/>
  <c r="K1462" i="4"/>
  <c r="L1462" i="4"/>
  <c r="M1462" i="4"/>
  <c r="N1462" i="4"/>
  <c r="O1462" i="4"/>
  <c r="P1462" i="4"/>
  <c r="Q1462" i="4"/>
  <c r="R1462" i="4"/>
  <c r="S1462" i="4"/>
  <c r="T1462" i="4"/>
  <c r="C1461" i="4"/>
  <c r="J1461" i="4"/>
  <c r="K1461" i="4"/>
  <c r="L1461" i="4"/>
  <c r="M1461" i="4"/>
  <c r="N1461" i="4"/>
  <c r="O1461" i="4"/>
  <c r="P1461" i="4"/>
  <c r="Q1461" i="4"/>
  <c r="R1461" i="4"/>
  <c r="S1461" i="4"/>
  <c r="T1461" i="4"/>
  <c r="C1460" i="4"/>
  <c r="J1460" i="4"/>
  <c r="K1460" i="4"/>
  <c r="L1460" i="4"/>
  <c r="M1460" i="4"/>
  <c r="N1460" i="4"/>
  <c r="O1460" i="4"/>
  <c r="P1460" i="4"/>
  <c r="Q1460" i="4"/>
  <c r="R1460" i="4"/>
  <c r="S1460" i="4"/>
  <c r="T1460" i="4"/>
  <c r="C1459" i="4"/>
  <c r="J1459" i="4"/>
  <c r="K1459" i="4"/>
  <c r="L1459" i="4"/>
  <c r="M1459" i="4"/>
  <c r="N1459" i="4"/>
  <c r="O1459" i="4"/>
  <c r="P1459" i="4"/>
  <c r="Q1459" i="4"/>
  <c r="R1459" i="4"/>
  <c r="S1459" i="4"/>
  <c r="T1459" i="4"/>
  <c r="C1458" i="4"/>
  <c r="J1458" i="4"/>
  <c r="K1458" i="4"/>
  <c r="L1458" i="4"/>
  <c r="M1458" i="4"/>
  <c r="N1458" i="4"/>
  <c r="O1458" i="4"/>
  <c r="P1458" i="4"/>
  <c r="Q1458" i="4"/>
  <c r="R1458" i="4"/>
  <c r="S1458" i="4"/>
  <c r="T1458" i="4"/>
  <c r="C1457" i="4"/>
  <c r="J1457" i="4"/>
  <c r="K1457" i="4"/>
  <c r="L1457" i="4"/>
  <c r="M1457" i="4"/>
  <c r="N1457" i="4"/>
  <c r="O1457" i="4"/>
  <c r="P1457" i="4"/>
  <c r="Q1457" i="4"/>
  <c r="R1457" i="4"/>
  <c r="S1457" i="4"/>
  <c r="T1457" i="4"/>
  <c r="C1456" i="4"/>
  <c r="J1456" i="4"/>
  <c r="K1456" i="4"/>
  <c r="L1456" i="4"/>
  <c r="M1456" i="4"/>
  <c r="N1456" i="4"/>
  <c r="O1456" i="4"/>
  <c r="P1456" i="4"/>
  <c r="Q1456" i="4"/>
  <c r="R1456" i="4"/>
  <c r="S1456" i="4"/>
  <c r="T1456" i="4"/>
  <c r="C1455" i="4"/>
  <c r="J1455" i="4"/>
  <c r="K1455" i="4"/>
  <c r="L1455" i="4"/>
  <c r="M1455" i="4"/>
  <c r="N1455" i="4"/>
  <c r="O1455" i="4"/>
  <c r="P1455" i="4"/>
  <c r="Q1455" i="4"/>
  <c r="R1455" i="4"/>
  <c r="S1455" i="4"/>
  <c r="T1455" i="4"/>
  <c r="C1453" i="4"/>
  <c r="J1453" i="4"/>
  <c r="K1453" i="4"/>
  <c r="L1453" i="4"/>
  <c r="M1453" i="4"/>
  <c r="N1453" i="4"/>
  <c r="O1453" i="4"/>
  <c r="P1453" i="4"/>
  <c r="Q1453" i="4"/>
  <c r="R1453" i="4"/>
  <c r="S1453" i="4"/>
  <c r="T1453" i="4"/>
  <c r="C1452" i="4"/>
  <c r="J1452" i="4"/>
  <c r="K1452" i="4"/>
  <c r="L1452" i="4"/>
  <c r="M1452" i="4"/>
  <c r="N1452" i="4"/>
  <c r="O1452" i="4"/>
  <c r="P1452" i="4"/>
  <c r="Q1452" i="4"/>
  <c r="R1452" i="4"/>
  <c r="S1452" i="4"/>
  <c r="T1452" i="4"/>
  <c r="C1451" i="4"/>
  <c r="J1451" i="4"/>
  <c r="K1451" i="4"/>
  <c r="L1451" i="4"/>
  <c r="M1451" i="4"/>
  <c r="N1451" i="4"/>
  <c r="O1451" i="4"/>
  <c r="P1451" i="4"/>
  <c r="Q1451" i="4"/>
  <c r="R1451" i="4"/>
  <c r="S1451" i="4"/>
  <c r="T1451" i="4"/>
  <c r="C1450" i="4"/>
  <c r="J1450" i="4"/>
  <c r="K1450" i="4"/>
  <c r="L1450" i="4"/>
  <c r="M1450" i="4"/>
  <c r="N1450" i="4"/>
  <c r="O1450" i="4"/>
  <c r="P1450" i="4"/>
  <c r="Q1450" i="4"/>
  <c r="R1450" i="4"/>
  <c r="S1450" i="4"/>
  <c r="T1450" i="4"/>
  <c r="K117" i="2"/>
  <c r="K118" i="2"/>
  <c r="K119" i="2"/>
  <c r="K120" i="2"/>
  <c r="K121" i="2"/>
  <c r="K122" i="2"/>
  <c r="K123" i="2"/>
  <c r="K124" i="2"/>
  <c r="K125" i="2"/>
  <c r="K126" i="2"/>
  <c r="K127" i="2"/>
  <c r="K128" i="2"/>
  <c r="K130" i="2"/>
  <c r="K131" i="2"/>
  <c r="K132" i="2"/>
  <c r="K133" i="2"/>
  <c r="K134" i="2"/>
  <c r="K135" i="2"/>
  <c r="K136" i="2"/>
  <c r="K114" i="2"/>
  <c r="K115" i="2"/>
  <c r="K116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C1449" i="4"/>
  <c r="J1449" i="4"/>
  <c r="K1449" i="4"/>
  <c r="L1449" i="4"/>
  <c r="M1449" i="4"/>
  <c r="N1449" i="4"/>
  <c r="O1449" i="4"/>
  <c r="P1449" i="4"/>
  <c r="Q1449" i="4"/>
  <c r="R1449" i="4"/>
  <c r="S1449" i="4"/>
  <c r="T1449" i="4"/>
  <c r="C1448" i="4"/>
  <c r="J1448" i="4"/>
  <c r="K1448" i="4"/>
  <c r="L1448" i="4"/>
  <c r="M1448" i="4"/>
  <c r="N1448" i="4"/>
  <c r="O1448" i="4"/>
  <c r="P1448" i="4"/>
  <c r="Q1448" i="4"/>
  <c r="R1448" i="4"/>
  <c r="S1448" i="4"/>
  <c r="T1448" i="4"/>
  <c r="C1447" i="4"/>
  <c r="J1447" i="4"/>
  <c r="K1447" i="4"/>
  <c r="L1447" i="4"/>
  <c r="M1447" i="4"/>
  <c r="N1447" i="4"/>
  <c r="O1447" i="4"/>
  <c r="P1447" i="4"/>
  <c r="Q1447" i="4"/>
  <c r="R1447" i="4"/>
  <c r="S1447" i="4"/>
  <c r="T1447" i="4"/>
  <c r="C1446" i="4"/>
  <c r="J1446" i="4"/>
  <c r="K1446" i="4"/>
  <c r="L1446" i="4"/>
  <c r="M1446" i="4"/>
  <c r="N1446" i="4"/>
  <c r="O1446" i="4"/>
  <c r="P1446" i="4"/>
  <c r="Q1446" i="4"/>
  <c r="R1446" i="4"/>
  <c r="S1446" i="4"/>
  <c r="T1446" i="4"/>
  <c r="C1445" i="4"/>
  <c r="J1445" i="4"/>
  <c r="K1445" i="4"/>
  <c r="L1445" i="4"/>
  <c r="M1445" i="4"/>
  <c r="N1445" i="4"/>
  <c r="O1445" i="4"/>
  <c r="P1445" i="4"/>
  <c r="Q1445" i="4"/>
  <c r="R1445" i="4"/>
  <c r="S1445" i="4"/>
  <c r="T1445" i="4"/>
  <c r="C1444" i="4"/>
  <c r="J1444" i="4"/>
  <c r="K1444" i="4"/>
  <c r="L1444" i="4"/>
  <c r="M1444" i="4"/>
  <c r="N1444" i="4"/>
  <c r="O1444" i="4"/>
  <c r="P1444" i="4"/>
  <c r="Q1444" i="4"/>
  <c r="R1444" i="4"/>
  <c r="S1444" i="4"/>
  <c r="T1444" i="4"/>
  <c r="C1443" i="4"/>
  <c r="J1443" i="4"/>
  <c r="K1443" i="4"/>
  <c r="L1443" i="4"/>
  <c r="M1443" i="4"/>
  <c r="N1443" i="4"/>
  <c r="O1443" i="4"/>
  <c r="P1443" i="4"/>
  <c r="Q1443" i="4"/>
  <c r="R1443" i="4"/>
  <c r="S1443" i="4"/>
  <c r="T1443" i="4"/>
  <c r="C1442" i="4"/>
  <c r="J1442" i="4"/>
  <c r="K1442" i="4"/>
  <c r="L1442" i="4"/>
  <c r="M1442" i="4"/>
  <c r="N1442" i="4"/>
  <c r="O1442" i="4"/>
  <c r="P1442" i="4"/>
  <c r="Q1442" i="4"/>
  <c r="R1442" i="4"/>
  <c r="S1442" i="4"/>
  <c r="T1442" i="4"/>
  <c r="C1441" i="4"/>
  <c r="J1441" i="4"/>
  <c r="K1441" i="4"/>
  <c r="L1441" i="4"/>
  <c r="M1441" i="4"/>
  <c r="N1441" i="4"/>
  <c r="O1441" i="4"/>
  <c r="P1441" i="4"/>
  <c r="Q1441" i="4"/>
  <c r="R1441" i="4"/>
  <c r="S1441" i="4"/>
  <c r="T1441" i="4"/>
  <c r="C1440" i="4"/>
  <c r="J1440" i="4"/>
  <c r="K1440" i="4"/>
  <c r="L1440" i="4"/>
  <c r="M1440" i="4"/>
  <c r="N1440" i="4"/>
  <c r="O1440" i="4"/>
  <c r="P1440" i="4"/>
  <c r="Q1440" i="4"/>
  <c r="R1440" i="4"/>
  <c r="S1440" i="4"/>
  <c r="T1440" i="4"/>
  <c r="C1439" i="4"/>
  <c r="J1439" i="4"/>
  <c r="K1439" i="4"/>
  <c r="L1439" i="4"/>
  <c r="M1439" i="4"/>
  <c r="N1439" i="4"/>
  <c r="O1439" i="4"/>
  <c r="P1439" i="4"/>
  <c r="Q1439" i="4"/>
  <c r="R1439" i="4"/>
  <c r="S1439" i="4"/>
  <c r="T1439" i="4"/>
  <c r="C1438" i="4"/>
  <c r="J1438" i="4"/>
  <c r="K1438" i="4"/>
  <c r="L1438" i="4"/>
  <c r="M1438" i="4"/>
  <c r="N1438" i="4"/>
  <c r="O1438" i="4"/>
  <c r="P1438" i="4"/>
  <c r="Q1438" i="4"/>
  <c r="R1438" i="4"/>
  <c r="S1438" i="4"/>
  <c r="T1438" i="4"/>
  <c r="C1437" i="4"/>
  <c r="J1437" i="4"/>
  <c r="K1437" i="4"/>
  <c r="L1437" i="4"/>
  <c r="M1437" i="4"/>
  <c r="N1437" i="4"/>
  <c r="O1437" i="4"/>
  <c r="P1437" i="4"/>
  <c r="Q1437" i="4"/>
  <c r="R1437" i="4"/>
  <c r="S1437" i="4"/>
  <c r="T1437" i="4"/>
  <c r="C1436" i="4"/>
  <c r="J1436" i="4"/>
  <c r="K1436" i="4"/>
  <c r="L1436" i="4"/>
  <c r="M1436" i="4"/>
  <c r="N1436" i="4"/>
  <c r="O1436" i="4"/>
  <c r="P1436" i="4"/>
  <c r="Q1436" i="4"/>
  <c r="R1436" i="4"/>
  <c r="S1436" i="4"/>
  <c r="T1436" i="4"/>
  <c r="C1435" i="4"/>
  <c r="J1435" i="4"/>
  <c r="K1435" i="4"/>
  <c r="L1435" i="4"/>
  <c r="M1435" i="4"/>
  <c r="N1435" i="4"/>
  <c r="O1435" i="4"/>
  <c r="P1435" i="4"/>
  <c r="Q1435" i="4"/>
  <c r="R1435" i="4"/>
  <c r="S1435" i="4"/>
  <c r="T1435" i="4"/>
  <c r="C1434" i="4"/>
  <c r="J1434" i="4"/>
  <c r="K1434" i="4"/>
  <c r="L1434" i="4"/>
  <c r="M1434" i="4"/>
  <c r="N1434" i="4"/>
  <c r="O1434" i="4"/>
  <c r="P1434" i="4"/>
  <c r="Q1434" i="4"/>
  <c r="R1434" i="4"/>
  <c r="S1434" i="4"/>
  <c r="T1434" i="4"/>
  <c r="C1433" i="4"/>
  <c r="J1433" i="4"/>
  <c r="K1433" i="4"/>
  <c r="L1433" i="4"/>
  <c r="M1433" i="4"/>
  <c r="N1433" i="4"/>
  <c r="O1433" i="4"/>
  <c r="P1433" i="4"/>
  <c r="Q1433" i="4"/>
  <c r="R1433" i="4"/>
  <c r="S1433" i="4"/>
  <c r="T1433" i="4"/>
  <c r="C1432" i="4"/>
  <c r="J1432" i="4"/>
  <c r="K1432" i="4"/>
  <c r="L1432" i="4"/>
  <c r="M1432" i="4"/>
  <c r="N1432" i="4"/>
  <c r="O1432" i="4"/>
  <c r="P1432" i="4"/>
  <c r="Q1432" i="4"/>
  <c r="R1432" i="4"/>
  <c r="S1432" i="4"/>
  <c r="T1432" i="4"/>
  <c r="C1431" i="4"/>
  <c r="J1431" i="4"/>
  <c r="K1431" i="4"/>
  <c r="L1431" i="4"/>
  <c r="M1431" i="4"/>
  <c r="N1431" i="4"/>
  <c r="O1431" i="4"/>
  <c r="P1431" i="4"/>
  <c r="Q1431" i="4"/>
  <c r="R1431" i="4"/>
  <c r="S1431" i="4"/>
  <c r="T1431" i="4"/>
  <c r="C1430" i="4"/>
  <c r="J1430" i="4"/>
  <c r="K1430" i="4"/>
  <c r="L1430" i="4"/>
  <c r="M1430" i="4"/>
  <c r="N1430" i="4"/>
  <c r="O1430" i="4"/>
  <c r="P1430" i="4"/>
  <c r="Q1430" i="4"/>
  <c r="R1430" i="4"/>
  <c r="S1430" i="4"/>
  <c r="T1430" i="4"/>
  <c r="C1429" i="4"/>
  <c r="J1429" i="4"/>
  <c r="K1429" i="4"/>
  <c r="L1429" i="4"/>
  <c r="M1429" i="4"/>
  <c r="N1429" i="4"/>
  <c r="O1429" i="4"/>
  <c r="P1429" i="4"/>
  <c r="Q1429" i="4"/>
  <c r="R1429" i="4"/>
  <c r="S1429" i="4"/>
  <c r="T1429" i="4"/>
  <c r="C1428" i="4"/>
  <c r="J1428" i="4"/>
  <c r="K1428" i="4"/>
  <c r="L1428" i="4"/>
  <c r="M1428" i="4"/>
  <c r="N1428" i="4"/>
  <c r="O1428" i="4"/>
  <c r="P1428" i="4"/>
  <c r="Q1428" i="4"/>
  <c r="R1428" i="4"/>
  <c r="S1428" i="4"/>
  <c r="T1428" i="4"/>
  <c r="C1427" i="4"/>
  <c r="J1427" i="4"/>
  <c r="K1427" i="4"/>
  <c r="L1427" i="4"/>
  <c r="M1427" i="4"/>
  <c r="N1427" i="4"/>
  <c r="O1427" i="4"/>
  <c r="P1427" i="4"/>
  <c r="Q1427" i="4"/>
  <c r="R1427" i="4"/>
  <c r="S1427" i="4"/>
  <c r="T1427" i="4"/>
  <c r="C1426" i="4"/>
  <c r="J1426" i="4"/>
  <c r="K1426" i="4"/>
  <c r="L1426" i="4"/>
  <c r="M1426" i="4"/>
  <c r="N1426" i="4"/>
  <c r="O1426" i="4"/>
  <c r="P1426" i="4"/>
  <c r="Q1426" i="4"/>
  <c r="R1426" i="4"/>
  <c r="S1426" i="4"/>
  <c r="T1426" i="4"/>
  <c r="C1425" i="4"/>
  <c r="J1425" i="4"/>
  <c r="K1425" i="4"/>
  <c r="L1425" i="4"/>
  <c r="M1425" i="4"/>
  <c r="N1425" i="4"/>
  <c r="O1425" i="4"/>
  <c r="P1425" i="4"/>
  <c r="Q1425" i="4"/>
  <c r="R1425" i="4"/>
  <c r="S1425" i="4"/>
  <c r="T1425" i="4"/>
  <c r="C1424" i="4"/>
  <c r="J1424" i="4"/>
  <c r="K1424" i="4"/>
  <c r="L1424" i="4"/>
  <c r="M1424" i="4"/>
  <c r="N1424" i="4"/>
  <c r="O1424" i="4"/>
  <c r="P1424" i="4"/>
  <c r="Q1424" i="4"/>
  <c r="R1424" i="4"/>
  <c r="S1424" i="4"/>
  <c r="T1424" i="4"/>
  <c r="C1423" i="4"/>
  <c r="J1423" i="4"/>
  <c r="K1423" i="4"/>
  <c r="L1423" i="4"/>
  <c r="M1423" i="4"/>
  <c r="N1423" i="4"/>
  <c r="O1423" i="4"/>
  <c r="P1423" i="4"/>
  <c r="Q1423" i="4"/>
  <c r="R1423" i="4"/>
  <c r="S1423" i="4"/>
  <c r="T1423" i="4"/>
  <c r="C1422" i="4"/>
  <c r="J1422" i="4"/>
  <c r="K1422" i="4"/>
  <c r="L1422" i="4"/>
  <c r="M1422" i="4"/>
  <c r="N1422" i="4"/>
  <c r="O1422" i="4"/>
  <c r="P1422" i="4"/>
  <c r="Q1422" i="4"/>
  <c r="R1422" i="4"/>
  <c r="S1422" i="4"/>
  <c r="T1422" i="4"/>
  <c r="C1421" i="4"/>
  <c r="J1421" i="4"/>
  <c r="K1421" i="4"/>
  <c r="L1421" i="4"/>
  <c r="M1421" i="4"/>
  <c r="N1421" i="4"/>
  <c r="O1421" i="4"/>
  <c r="P1421" i="4"/>
  <c r="Q1421" i="4"/>
  <c r="R1421" i="4"/>
  <c r="S1421" i="4"/>
  <c r="T1421" i="4"/>
  <c r="C1420" i="4"/>
  <c r="J1420" i="4"/>
  <c r="K1420" i="4"/>
  <c r="L1420" i="4"/>
  <c r="M1420" i="4"/>
  <c r="N1420" i="4"/>
  <c r="O1420" i="4"/>
  <c r="P1420" i="4"/>
  <c r="Q1420" i="4"/>
  <c r="R1420" i="4"/>
  <c r="S1420" i="4"/>
  <c r="T1420" i="4"/>
  <c r="C1419" i="4"/>
  <c r="J1419" i="4"/>
  <c r="K1419" i="4"/>
  <c r="L1419" i="4"/>
  <c r="M1419" i="4"/>
  <c r="N1419" i="4"/>
  <c r="O1419" i="4"/>
  <c r="P1419" i="4"/>
  <c r="Q1419" i="4"/>
  <c r="R1419" i="4"/>
  <c r="S1419" i="4"/>
  <c r="T1419" i="4"/>
  <c r="C1418" i="4"/>
  <c r="J1418" i="4"/>
  <c r="K1418" i="4"/>
  <c r="L1418" i="4"/>
  <c r="M1418" i="4"/>
  <c r="N1418" i="4"/>
  <c r="O1418" i="4"/>
  <c r="P1418" i="4"/>
  <c r="Q1418" i="4"/>
  <c r="R1418" i="4"/>
  <c r="S1418" i="4"/>
  <c r="T1418" i="4"/>
  <c r="C1417" i="4"/>
  <c r="J1417" i="4"/>
  <c r="K1417" i="4"/>
  <c r="L1417" i="4"/>
  <c r="M1417" i="4"/>
  <c r="N1417" i="4"/>
  <c r="O1417" i="4"/>
  <c r="P1417" i="4"/>
  <c r="Q1417" i="4"/>
  <c r="R1417" i="4"/>
  <c r="S1417" i="4"/>
  <c r="T1417" i="4"/>
  <c r="C1416" i="4"/>
  <c r="J1416" i="4"/>
  <c r="K1416" i="4"/>
  <c r="L1416" i="4"/>
  <c r="M1416" i="4"/>
  <c r="N1416" i="4"/>
  <c r="O1416" i="4"/>
  <c r="P1416" i="4"/>
  <c r="Q1416" i="4"/>
  <c r="R1416" i="4"/>
  <c r="S1416" i="4"/>
  <c r="T1416" i="4"/>
  <c r="C1415" i="4"/>
  <c r="J1415" i="4"/>
  <c r="K1415" i="4"/>
  <c r="L1415" i="4"/>
  <c r="M1415" i="4"/>
  <c r="N1415" i="4"/>
  <c r="O1415" i="4"/>
  <c r="P1415" i="4"/>
  <c r="Q1415" i="4"/>
  <c r="R1415" i="4"/>
  <c r="S1415" i="4"/>
  <c r="T1415" i="4"/>
  <c r="C1414" i="4"/>
  <c r="J1414" i="4"/>
  <c r="K1414" i="4"/>
  <c r="L1414" i="4"/>
  <c r="M1414" i="4"/>
  <c r="N1414" i="4"/>
  <c r="O1414" i="4"/>
  <c r="P1414" i="4"/>
  <c r="Q1414" i="4"/>
  <c r="R1414" i="4"/>
  <c r="S1414" i="4"/>
  <c r="T1414" i="4"/>
  <c r="C1413" i="4"/>
  <c r="J1413" i="4"/>
  <c r="K1413" i="4"/>
  <c r="L1413" i="4"/>
  <c r="M1413" i="4"/>
  <c r="N1413" i="4"/>
  <c r="O1413" i="4"/>
  <c r="P1413" i="4"/>
  <c r="Q1413" i="4"/>
  <c r="R1413" i="4"/>
  <c r="S1413" i="4"/>
  <c r="T1413" i="4"/>
  <c r="C1412" i="4"/>
  <c r="J1412" i="4"/>
  <c r="K1412" i="4"/>
  <c r="L1412" i="4"/>
  <c r="M1412" i="4"/>
  <c r="N1412" i="4"/>
  <c r="O1412" i="4"/>
  <c r="P1412" i="4"/>
  <c r="Q1412" i="4"/>
  <c r="R1412" i="4"/>
  <c r="S1412" i="4"/>
  <c r="T1412" i="4"/>
  <c r="C1411" i="4"/>
  <c r="J1411" i="4"/>
  <c r="K1411" i="4"/>
  <c r="L1411" i="4"/>
  <c r="M1411" i="4"/>
  <c r="N1411" i="4"/>
  <c r="O1411" i="4"/>
  <c r="P1411" i="4"/>
  <c r="Q1411" i="4"/>
  <c r="R1411" i="4"/>
  <c r="S1411" i="4"/>
  <c r="T1411" i="4"/>
  <c r="C1410" i="4"/>
  <c r="J1410" i="4"/>
  <c r="K1410" i="4"/>
  <c r="L1410" i="4"/>
  <c r="M1410" i="4"/>
  <c r="N1410" i="4"/>
  <c r="O1410" i="4"/>
  <c r="P1410" i="4"/>
  <c r="Q1410" i="4"/>
  <c r="R1410" i="4"/>
  <c r="S1410" i="4"/>
  <c r="T1410" i="4"/>
  <c r="C1409" i="4"/>
  <c r="J1409" i="4"/>
  <c r="K1409" i="4"/>
  <c r="L1409" i="4"/>
  <c r="M1409" i="4"/>
  <c r="N1409" i="4"/>
  <c r="O1409" i="4"/>
  <c r="P1409" i="4"/>
  <c r="Q1409" i="4"/>
  <c r="R1409" i="4"/>
  <c r="S1409" i="4"/>
  <c r="T1409" i="4"/>
  <c r="C1408" i="4"/>
  <c r="J1408" i="4"/>
  <c r="K1408" i="4"/>
  <c r="L1408" i="4"/>
  <c r="M1408" i="4"/>
  <c r="N1408" i="4"/>
  <c r="O1408" i="4"/>
  <c r="P1408" i="4"/>
  <c r="Q1408" i="4"/>
  <c r="R1408" i="4"/>
  <c r="S1408" i="4"/>
  <c r="T1408" i="4"/>
  <c r="C1407" i="4"/>
  <c r="J1407" i="4"/>
  <c r="K1407" i="4"/>
  <c r="L1407" i="4"/>
  <c r="M1407" i="4"/>
  <c r="N1407" i="4"/>
  <c r="O1407" i="4"/>
  <c r="P1407" i="4"/>
  <c r="Q1407" i="4"/>
  <c r="R1407" i="4"/>
  <c r="S1407" i="4"/>
  <c r="T1407" i="4"/>
  <c r="C1406" i="4"/>
  <c r="J1406" i="4"/>
  <c r="K1406" i="4"/>
  <c r="L1406" i="4"/>
  <c r="M1406" i="4"/>
  <c r="N1406" i="4"/>
  <c r="O1406" i="4"/>
  <c r="P1406" i="4"/>
  <c r="Q1406" i="4"/>
  <c r="R1406" i="4"/>
  <c r="S1406" i="4"/>
  <c r="T1406" i="4"/>
  <c r="C1405" i="4"/>
  <c r="J1405" i="4"/>
  <c r="K1405" i="4"/>
  <c r="L1405" i="4"/>
  <c r="M1405" i="4"/>
  <c r="N1405" i="4"/>
  <c r="O1405" i="4"/>
  <c r="P1405" i="4"/>
  <c r="Q1405" i="4"/>
  <c r="R1405" i="4"/>
  <c r="S1405" i="4"/>
  <c r="T1405" i="4"/>
  <c r="C1404" i="4"/>
  <c r="J1404" i="4"/>
  <c r="K1404" i="4"/>
  <c r="L1404" i="4"/>
  <c r="M1404" i="4"/>
  <c r="N1404" i="4"/>
  <c r="O1404" i="4"/>
  <c r="P1404" i="4"/>
  <c r="Q1404" i="4"/>
  <c r="R1404" i="4"/>
  <c r="S1404" i="4"/>
  <c r="T1404" i="4"/>
  <c r="C1403" i="4"/>
  <c r="J1403" i="4"/>
  <c r="K1403" i="4"/>
  <c r="L1403" i="4"/>
  <c r="M1403" i="4"/>
  <c r="N1403" i="4"/>
  <c r="O1403" i="4"/>
  <c r="P1403" i="4"/>
  <c r="Q1403" i="4"/>
  <c r="R1403" i="4"/>
  <c r="S1403" i="4"/>
  <c r="T1403" i="4"/>
  <c r="C1402" i="4"/>
  <c r="J1402" i="4"/>
  <c r="K1402" i="4"/>
  <c r="L1402" i="4"/>
  <c r="M1402" i="4"/>
  <c r="N1402" i="4"/>
  <c r="O1402" i="4"/>
  <c r="P1402" i="4"/>
  <c r="Q1402" i="4"/>
  <c r="R1402" i="4"/>
  <c r="S1402" i="4"/>
  <c r="T1402" i="4"/>
  <c r="C1401" i="4"/>
  <c r="J1401" i="4"/>
  <c r="K1401" i="4"/>
  <c r="L1401" i="4"/>
  <c r="M1401" i="4"/>
  <c r="N1401" i="4"/>
  <c r="O1401" i="4"/>
  <c r="P1401" i="4"/>
  <c r="Q1401" i="4"/>
  <c r="R1401" i="4"/>
  <c r="S1401" i="4"/>
  <c r="T1401" i="4"/>
  <c r="C1400" i="4"/>
  <c r="J1400" i="4"/>
  <c r="K1400" i="4"/>
  <c r="L1400" i="4"/>
  <c r="M1400" i="4"/>
  <c r="N1400" i="4"/>
  <c r="O1400" i="4"/>
  <c r="P1400" i="4"/>
  <c r="Q1400" i="4"/>
  <c r="R1400" i="4"/>
  <c r="S1400" i="4"/>
  <c r="T1400" i="4"/>
  <c r="C1399" i="4"/>
  <c r="J1399" i="4"/>
  <c r="K1399" i="4"/>
  <c r="L1399" i="4"/>
  <c r="M1399" i="4"/>
  <c r="N1399" i="4"/>
  <c r="O1399" i="4"/>
  <c r="P1399" i="4"/>
  <c r="Q1399" i="4"/>
  <c r="R1399" i="4"/>
  <c r="S1399" i="4"/>
  <c r="T1399" i="4"/>
  <c r="C1398" i="4"/>
  <c r="J1398" i="4"/>
  <c r="K1398" i="4"/>
  <c r="L1398" i="4"/>
  <c r="M1398" i="4"/>
  <c r="N1398" i="4"/>
  <c r="O1398" i="4"/>
  <c r="P1398" i="4"/>
  <c r="Q1398" i="4"/>
  <c r="R1398" i="4"/>
  <c r="S1398" i="4"/>
  <c r="T1398" i="4"/>
  <c r="C1397" i="4"/>
  <c r="J1397" i="4"/>
  <c r="K1397" i="4"/>
  <c r="L1397" i="4"/>
  <c r="M1397" i="4"/>
  <c r="N1397" i="4"/>
  <c r="O1397" i="4"/>
  <c r="P1397" i="4"/>
  <c r="Q1397" i="4"/>
  <c r="R1397" i="4"/>
  <c r="S1397" i="4"/>
  <c r="T1397" i="4"/>
  <c r="C1396" i="4"/>
  <c r="J1396" i="4"/>
  <c r="K1396" i="4"/>
  <c r="L1396" i="4"/>
  <c r="M1396" i="4"/>
  <c r="N1396" i="4"/>
  <c r="O1396" i="4"/>
  <c r="P1396" i="4"/>
  <c r="Q1396" i="4"/>
  <c r="R1396" i="4"/>
  <c r="S1396" i="4"/>
  <c r="T1396" i="4"/>
  <c r="C1395" i="4"/>
  <c r="J1395" i="4"/>
  <c r="K1395" i="4"/>
  <c r="L1395" i="4"/>
  <c r="M1395" i="4"/>
  <c r="N1395" i="4"/>
  <c r="O1395" i="4"/>
  <c r="P1395" i="4"/>
  <c r="Q1395" i="4"/>
  <c r="R1395" i="4"/>
  <c r="S1395" i="4"/>
  <c r="T1395" i="4"/>
  <c r="C1394" i="4"/>
  <c r="J1394" i="4"/>
  <c r="K1394" i="4"/>
  <c r="L1394" i="4"/>
  <c r="M1394" i="4"/>
  <c r="N1394" i="4"/>
  <c r="O1394" i="4"/>
  <c r="P1394" i="4"/>
  <c r="Q1394" i="4"/>
  <c r="R1394" i="4"/>
  <c r="S1394" i="4"/>
  <c r="T1394" i="4"/>
  <c r="C1393" i="4"/>
  <c r="J1393" i="4"/>
  <c r="K1393" i="4"/>
  <c r="L1393" i="4"/>
  <c r="M1393" i="4"/>
  <c r="N1393" i="4"/>
  <c r="O1393" i="4"/>
  <c r="P1393" i="4"/>
  <c r="Q1393" i="4"/>
  <c r="R1393" i="4"/>
  <c r="S1393" i="4"/>
  <c r="T1393" i="4"/>
  <c r="C1392" i="4"/>
  <c r="J1392" i="4"/>
  <c r="K1392" i="4"/>
  <c r="L1392" i="4"/>
  <c r="M1392" i="4"/>
  <c r="N1392" i="4"/>
  <c r="O1392" i="4"/>
  <c r="P1392" i="4"/>
  <c r="Q1392" i="4"/>
  <c r="R1392" i="4"/>
  <c r="S1392" i="4"/>
  <c r="T1392" i="4"/>
  <c r="C1391" i="4"/>
  <c r="J1391" i="4"/>
  <c r="K1391" i="4"/>
  <c r="L1391" i="4"/>
  <c r="M1391" i="4"/>
  <c r="N1391" i="4"/>
  <c r="O1391" i="4"/>
  <c r="P1391" i="4"/>
  <c r="Q1391" i="4"/>
  <c r="R1391" i="4"/>
  <c r="S1391" i="4"/>
  <c r="T1391" i="4"/>
  <c r="C1390" i="4"/>
  <c r="J1390" i="4"/>
  <c r="K1390" i="4"/>
  <c r="L1390" i="4"/>
  <c r="M1390" i="4"/>
  <c r="N1390" i="4"/>
  <c r="O1390" i="4"/>
  <c r="P1390" i="4"/>
  <c r="Q1390" i="4"/>
  <c r="R1390" i="4"/>
  <c r="S1390" i="4"/>
  <c r="T1390" i="4"/>
  <c r="C1389" i="4"/>
  <c r="J1389" i="4"/>
  <c r="K1389" i="4"/>
  <c r="L1389" i="4"/>
  <c r="M1389" i="4"/>
  <c r="N1389" i="4"/>
  <c r="O1389" i="4"/>
  <c r="P1389" i="4"/>
  <c r="Q1389" i="4"/>
  <c r="R1389" i="4"/>
  <c r="S1389" i="4"/>
  <c r="T1389" i="4"/>
  <c r="C1388" i="4"/>
  <c r="J1388" i="4"/>
  <c r="K1388" i="4"/>
  <c r="L1388" i="4"/>
  <c r="M1388" i="4"/>
  <c r="N1388" i="4"/>
  <c r="O1388" i="4"/>
  <c r="P1388" i="4"/>
  <c r="Q1388" i="4"/>
  <c r="R1388" i="4"/>
  <c r="S1388" i="4"/>
  <c r="T1388" i="4"/>
  <c r="C1387" i="4"/>
  <c r="J1387" i="4"/>
  <c r="K1387" i="4"/>
  <c r="L1387" i="4"/>
  <c r="M1387" i="4"/>
  <c r="N1387" i="4"/>
  <c r="O1387" i="4"/>
  <c r="P1387" i="4"/>
  <c r="Q1387" i="4"/>
  <c r="R1387" i="4"/>
  <c r="S1387" i="4"/>
  <c r="T1387" i="4"/>
  <c r="C1386" i="4"/>
  <c r="J1386" i="4"/>
  <c r="K1386" i="4"/>
  <c r="L1386" i="4"/>
  <c r="M1386" i="4"/>
  <c r="N1386" i="4"/>
  <c r="O1386" i="4"/>
  <c r="P1386" i="4"/>
  <c r="Q1386" i="4"/>
  <c r="R1386" i="4"/>
  <c r="S1386" i="4"/>
  <c r="T1386" i="4"/>
  <c r="C1385" i="4"/>
  <c r="J1385" i="4"/>
  <c r="K1385" i="4"/>
  <c r="L1385" i="4"/>
  <c r="M1385" i="4"/>
  <c r="N1385" i="4"/>
  <c r="O1385" i="4"/>
  <c r="P1385" i="4"/>
  <c r="Q1385" i="4"/>
  <c r="R1385" i="4"/>
  <c r="S1385" i="4"/>
  <c r="T1385" i="4"/>
  <c r="C1384" i="4"/>
  <c r="J1384" i="4"/>
  <c r="K1384" i="4"/>
  <c r="L1384" i="4"/>
  <c r="M1384" i="4"/>
  <c r="N1384" i="4"/>
  <c r="O1384" i="4"/>
  <c r="P1384" i="4"/>
  <c r="Q1384" i="4"/>
  <c r="R1384" i="4"/>
  <c r="S1384" i="4"/>
  <c r="T1384" i="4"/>
  <c r="C1383" i="4"/>
  <c r="J1383" i="4"/>
  <c r="K1383" i="4"/>
  <c r="L1383" i="4"/>
  <c r="M1383" i="4"/>
  <c r="N1383" i="4"/>
  <c r="O1383" i="4"/>
  <c r="P1383" i="4"/>
  <c r="Q1383" i="4"/>
  <c r="R1383" i="4"/>
  <c r="S1383" i="4"/>
  <c r="T1383" i="4"/>
  <c r="C1382" i="4"/>
  <c r="J1382" i="4"/>
  <c r="K1382" i="4"/>
  <c r="L1382" i="4"/>
  <c r="M1382" i="4"/>
  <c r="N1382" i="4"/>
  <c r="O1382" i="4"/>
  <c r="P1382" i="4"/>
  <c r="Q1382" i="4"/>
  <c r="R1382" i="4"/>
  <c r="S1382" i="4"/>
  <c r="T1382" i="4"/>
  <c r="C1381" i="4"/>
  <c r="J1381" i="4"/>
  <c r="K1381" i="4"/>
  <c r="L1381" i="4"/>
  <c r="M1381" i="4"/>
  <c r="N1381" i="4"/>
  <c r="O1381" i="4"/>
  <c r="P1381" i="4"/>
  <c r="Q1381" i="4"/>
  <c r="R1381" i="4"/>
  <c r="S1381" i="4"/>
  <c r="T1381" i="4"/>
  <c r="C1380" i="4"/>
  <c r="J1380" i="4"/>
  <c r="K1380" i="4"/>
  <c r="L1380" i="4"/>
  <c r="M1380" i="4"/>
  <c r="N1380" i="4"/>
  <c r="O1380" i="4"/>
  <c r="P1380" i="4"/>
  <c r="Q1380" i="4"/>
  <c r="R1380" i="4"/>
  <c r="S1380" i="4"/>
  <c r="T1380" i="4"/>
  <c r="C1379" i="4"/>
  <c r="J1379" i="4"/>
  <c r="K1379" i="4"/>
  <c r="L1379" i="4"/>
  <c r="M1379" i="4"/>
  <c r="N1379" i="4"/>
  <c r="O1379" i="4"/>
  <c r="P1379" i="4"/>
  <c r="Q1379" i="4"/>
  <c r="R1379" i="4"/>
  <c r="S1379" i="4"/>
  <c r="T1379" i="4"/>
  <c r="C1378" i="4"/>
  <c r="J1378" i="4"/>
  <c r="K1378" i="4"/>
  <c r="L1378" i="4"/>
  <c r="M1378" i="4"/>
  <c r="N1378" i="4"/>
  <c r="O1378" i="4"/>
  <c r="P1378" i="4"/>
  <c r="Q1378" i="4"/>
  <c r="R1378" i="4"/>
  <c r="S1378" i="4"/>
  <c r="T1378" i="4"/>
  <c r="C1377" i="4"/>
  <c r="J1377" i="4"/>
  <c r="K1377" i="4"/>
  <c r="L1377" i="4"/>
  <c r="M1377" i="4"/>
  <c r="N1377" i="4"/>
  <c r="O1377" i="4"/>
  <c r="P1377" i="4"/>
  <c r="Q1377" i="4"/>
  <c r="R1377" i="4"/>
  <c r="S1377" i="4"/>
  <c r="T1377" i="4"/>
  <c r="C1376" i="4"/>
  <c r="J1376" i="4"/>
  <c r="K1376" i="4"/>
  <c r="L1376" i="4"/>
  <c r="M1376" i="4"/>
  <c r="N1376" i="4"/>
  <c r="O1376" i="4"/>
  <c r="P1376" i="4"/>
  <c r="Q1376" i="4"/>
  <c r="R1376" i="4"/>
  <c r="S1376" i="4"/>
  <c r="T1376" i="4"/>
  <c r="C1375" i="4"/>
  <c r="J1375" i="4"/>
  <c r="K1375" i="4"/>
  <c r="L1375" i="4"/>
  <c r="M1375" i="4"/>
  <c r="N1375" i="4"/>
  <c r="O1375" i="4"/>
  <c r="P1375" i="4"/>
  <c r="Q1375" i="4"/>
  <c r="R1375" i="4"/>
  <c r="S1375" i="4"/>
  <c r="T1375" i="4"/>
  <c r="C1374" i="4"/>
  <c r="J1374" i="4"/>
  <c r="K1374" i="4"/>
  <c r="L1374" i="4"/>
  <c r="M1374" i="4"/>
  <c r="N1374" i="4"/>
  <c r="O1374" i="4"/>
  <c r="P1374" i="4"/>
  <c r="Q1374" i="4"/>
  <c r="R1374" i="4"/>
  <c r="S1374" i="4"/>
  <c r="T1374" i="4"/>
  <c r="C1373" i="4"/>
  <c r="J1373" i="4"/>
  <c r="K1373" i="4"/>
  <c r="L1373" i="4"/>
  <c r="M1373" i="4"/>
  <c r="N1373" i="4"/>
  <c r="O1373" i="4"/>
  <c r="P1373" i="4"/>
  <c r="Q1373" i="4"/>
  <c r="R1373" i="4"/>
  <c r="S1373" i="4"/>
  <c r="T1373" i="4"/>
  <c r="C1372" i="4"/>
  <c r="J1372" i="4"/>
  <c r="K1372" i="4"/>
  <c r="L1372" i="4"/>
  <c r="M1372" i="4"/>
  <c r="N1372" i="4"/>
  <c r="O1372" i="4"/>
  <c r="P1372" i="4"/>
  <c r="Q1372" i="4"/>
  <c r="R1372" i="4"/>
  <c r="S1372" i="4"/>
  <c r="T1372" i="4"/>
  <c r="C1371" i="4"/>
  <c r="J1371" i="4"/>
  <c r="K1371" i="4"/>
  <c r="L1371" i="4"/>
  <c r="M1371" i="4"/>
  <c r="N1371" i="4"/>
  <c r="O1371" i="4"/>
  <c r="P1371" i="4"/>
  <c r="Q1371" i="4"/>
  <c r="R1371" i="4"/>
  <c r="S1371" i="4"/>
  <c r="T1371" i="4"/>
  <c r="C1370" i="4"/>
  <c r="J1370" i="4"/>
  <c r="K1370" i="4"/>
  <c r="L1370" i="4"/>
  <c r="M1370" i="4"/>
  <c r="N1370" i="4"/>
  <c r="O1370" i="4"/>
  <c r="P1370" i="4"/>
  <c r="Q1370" i="4"/>
  <c r="R1370" i="4"/>
  <c r="S1370" i="4"/>
  <c r="T1370" i="4"/>
  <c r="C1369" i="4"/>
  <c r="J1369" i="4"/>
  <c r="K1369" i="4"/>
  <c r="L1369" i="4"/>
  <c r="M1369" i="4"/>
  <c r="N1369" i="4"/>
  <c r="O1369" i="4"/>
  <c r="P1369" i="4"/>
  <c r="Q1369" i="4"/>
  <c r="R1369" i="4"/>
  <c r="S1369" i="4"/>
  <c r="T1369" i="4"/>
  <c r="C1368" i="4"/>
  <c r="J1368" i="4"/>
  <c r="K1368" i="4"/>
  <c r="L1368" i="4"/>
  <c r="M1368" i="4"/>
  <c r="N1368" i="4"/>
  <c r="O1368" i="4"/>
  <c r="P1368" i="4"/>
  <c r="Q1368" i="4"/>
  <c r="R1368" i="4"/>
  <c r="S1368" i="4"/>
  <c r="T1368" i="4"/>
  <c r="C1367" i="4"/>
  <c r="J1367" i="4"/>
  <c r="K1367" i="4"/>
  <c r="L1367" i="4"/>
  <c r="M1367" i="4"/>
  <c r="N1367" i="4"/>
  <c r="O1367" i="4"/>
  <c r="P1367" i="4"/>
  <c r="Q1367" i="4"/>
  <c r="R1367" i="4"/>
  <c r="S1367" i="4"/>
  <c r="T1367" i="4"/>
  <c r="C1366" i="4"/>
  <c r="J1366" i="4"/>
  <c r="K1366" i="4"/>
  <c r="L1366" i="4"/>
  <c r="M1366" i="4"/>
  <c r="N1366" i="4"/>
  <c r="O1366" i="4"/>
  <c r="P1366" i="4"/>
  <c r="Q1366" i="4"/>
  <c r="R1366" i="4"/>
  <c r="S1366" i="4"/>
  <c r="T1366" i="4"/>
  <c r="C1365" i="4"/>
  <c r="J1365" i="4"/>
  <c r="K1365" i="4"/>
  <c r="L1365" i="4"/>
  <c r="M1365" i="4"/>
  <c r="N1365" i="4"/>
  <c r="O1365" i="4"/>
  <c r="P1365" i="4"/>
  <c r="Q1365" i="4"/>
  <c r="R1365" i="4"/>
  <c r="S1365" i="4"/>
  <c r="T1365" i="4"/>
  <c r="C1364" i="4"/>
  <c r="J1364" i="4"/>
  <c r="K1364" i="4"/>
  <c r="L1364" i="4"/>
  <c r="M1364" i="4"/>
  <c r="N1364" i="4"/>
  <c r="O1364" i="4"/>
  <c r="P1364" i="4"/>
  <c r="Q1364" i="4"/>
  <c r="R1364" i="4"/>
  <c r="S1364" i="4"/>
  <c r="T1364" i="4"/>
  <c r="C1339" i="4"/>
  <c r="J1339" i="4"/>
  <c r="K1339" i="4"/>
  <c r="C1340" i="4"/>
  <c r="J1340" i="4"/>
  <c r="K1340" i="4"/>
  <c r="C1342" i="4"/>
  <c r="J1342" i="4"/>
  <c r="K1342" i="4"/>
  <c r="C1344" i="4"/>
  <c r="J1344" i="4"/>
  <c r="K1344" i="4"/>
  <c r="C1345" i="4"/>
  <c r="J1345" i="4"/>
  <c r="K1345" i="4"/>
  <c r="C1346" i="4"/>
  <c r="J1346" i="4"/>
  <c r="K1346" i="4"/>
  <c r="C1348" i="4"/>
  <c r="J1348" i="4"/>
  <c r="K1348" i="4"/>
  <c r="C1349" i="4"/>
  <c r="J1349" i="4"/>
  <c r="K1349" i="4"/>
  <c r="C1350" i="4"/>
  <c r="J1350" i="4"/>
  <c r="K1350" i="4"/>
  <c r="C1351" i="4"/>
  <c r="J1351" i="4"/>
  <c r="K1351" i="4"/>
  <c r="C1352" i="4"/>
  <c r="J1352" i="4"/>
  <c r="K1352" i="4"/>
  <c r="C1353" i="4"/>
  <c r="J1353" i="4"/>
  <c r="K1353" i="4"/>
  <c r="C1363" i="4"/>
  <c r="J1363" i="4"/>
  <c r="K1363" i="4"/>
  <c r="L1363" i="4"/>
  <c r="M1363" i="4"/>
  <c r="N1363" i="4"/>
  <c r="O1363" i="4"/>
  <c r="P1363" i="4"/>
  <c r="Q1363" i="4"/>
  <c r="R1363" i="4"/>
  <c r="S1363" i="4"/>
  <c r="T1363" i="4"/>
  <c r="C1362" i="4"/>
  <c r="J1362" i="4"/>
  <c r="K1362" i="4"/>
  <c r="L1362" i="4"/>
  <c r="M1362" i="4"/>
  <c r="N1362" i="4"/>
  <c r="O1362" i="4"/>
  <c r="P1362" i="4"/>
  <c r="Q1362" i="4"/>
  <c r="R1362" i="4"/>
  <c r="S1362" i="4"/>
  <c r="T1362" i="4"/>
  <c r="C1361" i="4"/>
  <c r="J1361" i="4"/>
  <c r="K1361" i="4"/>
  <c r="L1361" i="4"/>
  <c r="M1361" i="4"/>
  <c r="N1361" i="4"/>
  <c r="O1361" i="4"/>
  <c r="P1361" i="4"/>
  <c r="Q1361" i="4"/>
  <c r="R1361" i="4"/>
  <c r="S1361" i="4"/>
  <c r="T1361" i="4"/>
  <c r="C1360" i="4"/>
  <c r="J1360" i="4"/>
  <c r="K1360" i="4"/>
  <c r="L1360" i="4"/>
  <c r="M1360" i="4"/>
  <c r="N1360" i="4"/>
  <c r="O1360" i="4"/>
  <c r="P1360" i="4"/>
  <c r="Q1360" i="4"/>
  <c r="R1360" i="4"/>
  <c r="S1360" i="4"/>
  <c r="T1360" i="4"/>
  <c r="C1359" i="4"/>
  <c r="J1359" i="4"/>
  <c r="K1359" i="4"/>
  <c r="L1359" i="4"/>
  <c r="M1359" i="4"/>
  <c r="N1359" i="4"/>
  <c r="O1359" i="4"/>
  <c r="P1359" i="4"/>
  <c r="Q1359" i="4"/>
  <c r="R1359" i="4"/>
  <c r="S1359" i="4"/>
  <c r="T1359" i="4"/>
  <c r="C1358" i="4"/>
  <c r="J1358" i="4"/>
  <c r="K1358" i="4"/>
  <c r="L1358" i="4"/>
  <c r="M1358" i="4"/>
  <c r="N1358" i="4"/>
  <c r="O1358" i="4"/>
  <c r="P1358" i="4"/>
  <c r="Q1358" i="4"/>
  <c r="R1358" i="4"/>
  <c r="S1358" i="4"/>
  <c r="T1358" i="4"/>
  <c r="C1357" i="4"/>
  <c r="J1357" i="4"/>
  <c r="K1357" i="4"/>
  <c r="L1357" i="4"/>
  <c r="M1357" i="4"/>
  <c r="N1357" i="4"/>
  <c r="O1357" i="4"/>
  <c r="P1357" i="4"/>
  <c r="Q1357" i="4"/>
  <c r="R1357" i="4"/>
  <c r="S1357" i="4"/>
  <c r="T1357" i="4"/>
  <c r="C1356" i="4"/>
  <c r="J1356" i="4"/>
  <c r="K1356" i="4"/>
  <c r="L1356" i="4"/>
  <c r="M1356" i="4"/>
  <c r="N1356" i="4"/>
  <c r="O1356" i="4"/>
  <c r="P1356" i="4"/>
  <c r="Q1356" i="4"/>
  <c r="R1356" i="4"/>
  <c r="S1356" i="4"/>
  <c r="T1356" i="4"/>
  <c r="C1355" i="4"/>
  <c r="J1355" i="4"/>
  <c r="K1355" i="4"/>
  <c r="L1355" i="4"/>
  <c r="M1355" i="4"/>
  <c r="N1355" i="4"/>
  <c r="O1355" i="4"/>
  <c r="P1355" i="4"/>
  <c r="Q1355" i="4"/>
  <c r="R1355" i="4"/>
  <c r="S1355" i="4"/>
  <c r="T1355" i="4"/>
  <c r="C1354" i="4"/>
  <c r="J1354" i="4"/>
  <c r="K1354" i="4"/>
  <c r="L1354" i="4"/>
  <c r="M1354" i="4"/>
  <c r="N1354" i="4"/>
  <c r="O1354" i="4"/>
  <c r="P1354" i="4"/>
  <c r="Q1354" i="4"/>
  <c r="R1354" i="4"/>
  <c r="S1354" i="4"/>
  <c r="T1354" i="4"/>
  <c r="L1353" i="4"/>
  <c r="M1353" i="4"/>
  <c r="N1353" i="4"/>
  <c r="O1353" i="4"/>
  <c r="P1353" i="4"/>
  <c r="Q1353" i="4"/>
  <c r="R1353" i="4"/>
  <c r="S1353" i="4"/>
  <c r="T1353" i="4"/>
  <c r="L1352" i="4"/>
  <c r="M1352" i="4"/>
  <c r="N1352" i="4"/>
  <c r="O1352" i="4"/>
  <c r="P1352" i="4"/>
  <c r="Q1352" i="4"/>
  <c r="R1352" i="4"/>
  <c r="S1352" i="4"/>
  <c r="T1352" i="4"/>
  <c r="L1351" i="4"/>
  <c r="M1351" i="4"/>
  <c r="N1351" i="4"/>
  <c r="O1351" i="4"/>
  <c r="P1351" i="4"/>
  <c r="Q1351" i="4"/>
  <c r="R1351" i="4"/>
  <c r="S1351" i="4"/>
  <c r="T1351" i="4"/>
  <c r="L1350" i="4"/>
  <c r="M1350" i="4"/>
  <c r="N1350" i="4"/>
  <c r="O1350" i="4"/>
  <c r="P1350" i="4"/>
  <c r="Q1350" i="4"/>
  <c r="R1350" i="4"/>
  <c r="S1350" i="4"/>
  <c r="T1350" i="4"/>
  <c r="L1349" i="4"/>
  <c r="M1349" i="4"/>
  <c r="N1349" i="4"/>
  <c r="O1349" i="4"/>
  <c r="P1349" i="4"/>
  <c r="Q1349" i="4"/>
  <c r="R1349" i="4"/>
  <c r="S1349" i="4"/>
  <c r="T1349" i="4"/>
  <c r="L1348" i="4"/>
  <c r="M1348" i="4"/>
  <c r="N1348" i="4"/>
  <c r="O1348" i="4"/>
  <c r="P1348" i="4"/>
  <c r="Q1348" i="4"/>
  <c r="R1348" i="4"/>
  <c r="S1348" i="4"/>
  <c r="T1348" i="4"/>
  <c r="C1347" i="4"/>
  <c r="J1347" i="4"/>
  <c r="K1347" i="4"/>
  <c r="L1347" i="4"/>
  <c r="M1347" i="4"/>
  <c r="N1347" i="4"/>
  <c r="O1347" i="4"/>
  <c r="P1347" i="4"/>
  <c r="Q1347" i="4"/>
  <c r="R1347" i="4"/>
  <c r="S1347" i="4"/>
  <c r="T1347" i="4"/>
  <c r="L1346" i="4"/>
  <c r="M1346" i="4"/>
  <c r="N1346" i="4"/>
  <c r="O1346" i="4"/>
  <c r="P1346" i="4"/>
  <c r="Q1346" i="4"/>
  <c r="R1346" i="4"/>
  <c r="S1346" i="4"/>
  <c r="T1346" i="4"/>
  <c r="L1345" i="4"/>
  <c r="M1345" i="4"/>
  <c r="N1345" i="4"/>
  <c r="O1345" i="4"/>
  <c r="P1345" i="4"/>
  <c r="Q1345" i="4"/>
  <c r="R1345" i="4"/>
  <c r="S1345" i="4"/>
  <c r="T1345" i="4"/>
  <c r="L1344" i="4"/>
  <c r="M1344" i="4"/>
  <c r="N1344" i="4"/>
  <c r="O1344" i="4"/>
  <c r="P1344" i="4"/>
  <c r="Q1344" i="4"/>
  <c r="R1344" i="4"/>
  <c r="S1344" i="4"/>
  <c r="T1344" i="4"/>
  <c r="C1343" i="4"/>
  <c r="J1343" i="4"/>
  <c r="K1343" i="4"/>
  <c r="L1343" i="4"/>
  <c r="M1343" i="4"/>
  <c r="N1343" i="4"/>
  <c r="O1343" i="4"/>
  <c r="P1343" i="4"/>
  <c r="Q1343" i="4"/>
  <c r="R1343" i="4"/>
  <c r="S1343" i="4"/>
  <c r="T1343" i="4"/>
  <c r="L1342" i="4"/>
  <c r="M1342" i="4"/>
  <c r="N1342" i="4"/>
  <c r="O1342" i="4"/>
  <c r="P1342" i="4"/>
  <c r="Q1342" i="4"/>
  <c r="R1342" i="4"/>
  <c r="S1342" i="4"/>
  <c r="T1342" i="4"/>
  <c r="C1341" i="4"/>
  <c r="J1341" i="4"/>
  <c r="K1341" i="4"/>
  <c r="L1341" i="4"/>
  <c r="M1341" i="4"/>
  <c r="N1341" i="4"/>
  <c r="O1341" i="4"/>
  <c r="P1341" i="4"/>
  <c r="Q1341" i="4"/>
  <c r="R1341" i="4"/>
  <c r="S1341" i="4"/>
  <c r="T1341" i="4"/>
  <c r="L1340" i="4"/>
  <c r="M1340" i="4"/>
  <c r="N1340" i="4"/>
  <c r="O1340" i="4"/>
  <c r="P1340" i="4"/>
  <c r="Q1340" i="4"/>
  <c r="R1340" i="4"/>
  <c r="S1340" i="4"/>
  <c r="T1340" i="4"/>
  <c r="L1339" i="4"/>
  <c r="M1339" i="4"/>
  <c r="N1339" i="4"/>
  <c r="O1339" i="4"/>
  <c r="P1339" i="4"/>
  <c r="Q1339" i="4"/>
  <c r="R1339" i="4"/>
  <c r="S1339" i="4"/>
  <c r="T1339" i="4"/>
  <c r="C1338" i="4"/>
  <c r="J1338" i="4"/>
  <c r="K1338" i="4"/>
  <c r="L1338" i="4"/>
  <c r="M1338" i="4"/>
  <c r="N1338" i="4"/>
  <c r="O1338" i="4"/>
  <c r="P1338" i="4"/>
  <c r="Q1338" i="4"/>
  <c r="R1338" i="4"/>
  <c r="S1338" i="4"/>
  <c r="T1338" i="4"/>
  <c r="C1337" i="4"/>
  <c r="J1337" i="4"/>
  <c r="K1337" i="4"/>
  <c r="L1337" i="4"/>
  <c r="M1337" i="4"/>
  <c r="N1337" i="4"/>
  <c r="O1337" i="4"/>
  <c r="P1337" i="4"/>
  <c r="Q1337" i="4"/>
  <c r="R1337" i="4"/>
  <c r="S1337" i="4"/>
  <c r="T1337" i="4"/>
  <c r="C1336" i="4"/>
  <c r="J1336" i="4"/>
  <c r="K1336" i="4"/>
  <c r="L1336" i="4"/>
  <c r="M1336" i="4"/>
  <c r="N1336" i="4"/>
  <c r="O1336" i="4"/>
  <c r="P1336" i="4"/>
  <c r="Q1336" i="4"/>
  <c r="R1336" i="4"/>
  <c r="S1336" i="4"/>
  <c r="T1336" i="4"/>
  <c r="C1335" i="4"/>
  <c r="J1335" i="4"/>
  <c r="K1335" i="4"/>
  <c r="L1335" i="4"/>
  <c r="M1335" i="4"/>
  <c r="N1335" i="4"/>
  <c r="O1335" i="4"/>
  <c r="P1335" i="4"/>
  <c r="Q1335" i="4"/>
  <c r="R1335" i="4"/>
  <c r="S1335" i="4"/>
  <c r="T1335" i="4"/>
  <c r="C1334" i="4"/>
  <c r="J1334" i="4"/>
  <c r="K1334" i="4"/>
  <c r="L1334" i="4"/>
  <c r="M1334" i="4"/>
  <c r="N1334" i="4"/>
  <c r="O1334" i="4"/>
  <c r="P1334" i="4"/>
  <c r="Q1334" i="4"/>
  <c r="R1334" i="4"/>
  <c r="S1334" i="4"/>
  <c r="T1334" i="4"/>
  <c r="C1333" i="4"/>
  <c r="J1333" i="4"/>
  <c r="K1333" i="4"/>
  <c r="L1333" i="4"/>
  <c r="M1333" i="4"/>
  <c r="N1333" i="4"/>
  <c r="O1333" i="4"/>
  <c r="P1333" i="4"/>
  <c r="Q1333" i="4"/>
  <c r="R1333" i="4"/>
  <c r="S1333" i="4"/>
  <c r="T1333" i="4"/>
  <c r="C1332" i="4"/>
  <c r="J1332" i="4"/>
  <c r="K1332" i="4"/>
  <c r="L1332" i="4"/>
  <c r="M1332" i="4"/>
  <c r="N1332" i="4"/>
  <c r="O1332" i="4"/>
  <c r="P1332" i="4"/>
  <c r="Q1332" i="4"/>
  <c r="R1332" i="4"/>
  <c r="S1332" i="4"/>
  <c r="T1332" i="4"/>
  <c r="C1331" i="4"/>
  <c r="J1331" i="4"/>
  <c r="K1331" i="4"/>
  <c r="L1331" i="4"/>
  <c r="M1331" i="4"/>
  <c r="N1331" i="4"/>
  <c r="O1331" i="4"/>
  <c r="P1331" i="4"/>
  <c r="Q1331" i="4"/>
  <c r="R1331" i="4"/>
  <c r="S1331" i="4"/>
  <c r="T1331" i="4"/>
  <c r="C1330" i="4"/>
  <c r="J1330" i="4"/>
  <c r="K1330" i="4"/>
  <c r="L1330" i="4"/>
  <c r="M1330" i="4"/>
  <c r="N1330" i="4"/>
  <c r="O1330" i="4"/>
  <c r="P1330" i="4"/>
  <c r="Q1330" i="4"/>
  <c r="R1330" i="4"/>
  <c r="S1330" i="4"/>
  <c r="T1330" i="4"/>
  <c r="C1329" i="4"/>
  <c r="J1329" i="4"/>
  <c r="K1329" i="4"/>
  <c r="L1329" i="4"/>
  <c r="M1329" i="4"/>
  <c r="N1329" i="4"/>
  <c r="O1329" i="4"/>
  <c r="P1329" i="4"/>
  <c r="Q1329" i="4"/>
  <c r="R1329" i="4"/>
  <c r="S1329" i="4"/>
  <c r="T1329" i="4"/>
  <c r="C1328" i="4"/>
  <c r="J1328" i="4"/>
  <c r="K1328" i="4"/>
  <c r="L1328" i="4"/>
  <c r="M1328" i="4"/>
  <c r="N1328" i="4"/>
  <c r="O1328" i="4"/>
  <c r="P1328" i="4"/>
  <c r="Q1328" i="4"/>
  <c r="R1328" i="4"/>
  <c r="S1328" i="4"/>
  <c r="T1328" i="4"/>
  <c r="C1327" i="4"/>
  <c r="J1327" i="4"/>
  <c r="K1327" i="4"/>
  <c r="L1327" i="4"/>
  <c r="M1327" i="4"/>
  <c r="N1327" i="4"/>
  <c r="O1327" i="4"/>
  <c r="P1327" i="4"/>
  <c r="Q1327" i="4"/>
  <c r="R1327" i="4"/>
  <c r="S1327" i="4"/>
  <c r="T1327" i="4"/>
  <c r="C1326" i="4"/>
  <c r="J1326" i="4"/>
  <c r="K1326" i="4"/>
  <c r="L1326" i="4"/>
  <c r="M1326" i="4"/>
  <c r="N1326" i="4"/>
  <c r="O1326" i="4"/>
  <c r="P1326" i="4"/>
  <c r="Q1326" i="4"/>
  <c r="R1326" i="4"/>
  <c r="S1326" i="4"/>
  <c r="T1326" i="4"/>
  <c r="C1325" i="4"/>
  <c r="J1325" i="4"/>
  <c r="K1325" i="4"/>
  <c r="L1325" i="4"/>
  <c r="M1325" i="4"/>
  <c r="N1325" i="4"/>
  <c r="O1325" i="4"/>
  <c r="P1325" i="4"/>
  <c r="Q1325" i="4"/>
  <c r="R1325" i="4"/>
  <c r="S1325" i="4"/>
  <c r="T1325" i="4"/>
  <c r="C1324" i="4"/>
  <c r="J1324" i="4"/>
  <c r="K1324" i="4"/>
  <c r="L1324" i="4"/>
  <c r="M1324" i="4"/>
  <c r="N1324" i="4"/>
  <c r="O1324" i="4"/>
  <c r="P1324" i="4"/>
  <c r="Q1324" i="4"/>
  <c r="R1324" i="4"/>
  <c r="S1324" i="4"/>
  <c r="T1324" i="4"/>
  <c r="C1323" i="4"/>
  <c r="J1323" i="4"/>
  <c r="K1323" i="4"/>
  <c r="L1323" i="4"/>
  <c r="M1323" i="4"/>
  <c r="N1323" i="4"/>
  <c r="O1323" i="4"/>
  <c r="P1323" i="4"/>
  <c r="Q1323" i="4"/>
  <c r="R1323" i="4"/>
  <c r="S1323" i="4"/>
  <c r="T1323" i="4"/>
  <c r="C1322" i="4"/>
  <c r="J1322" i="4"/>
  <c r="K1322" i="4"/>
  <c r="L1322" i="4"/>
  <c r="M1322" i="4"/>
  <c r="N1322" i="4"/>
  <c r="O1322" i="4"/>
  <c r="P1322" i="4"/>
  <c r="Q1322" i="4"/>
  <c r="R1322" i="4"/>
  <c r="S1322" i="4"/>
  <c r="T1322" i="4"/>
  <c r="C1321" i="4"/>
  <c r="J1321" i="4"/>
  <c r="K1321" i="4"/>
  <c r="L1321" i="4"/>
  <c r="M1321" i="4"/>
  <c r="N1321" i="4"/>
  <c r="O1321" i="4"/>
  <c r="P1321" i="4"/>
  <c r="Q1321" i="4"/>
  <c r="R1321" i="4"/>
  <c r="S1321" i="4"/>
  <c r="T1321" i="4"/>
  <c r="C1320" i="4"/>
  <c r="J1320" i="4"/>
  <c r="K1320" i="4"/>
  <c r="L1320" i="4"/>
  <c r="M1320" i="4"/>
  <c r="N1320" i="4"/>
  <c r="O1320" i="4"/>
  <c r="P1320" i="4"/>
  <c r="Q1320" i="4"/>
  <c r="R1320" i="4"/>
  <c r="S1320" i="4"/>
  <c r="T1320" i="4"/>
  <c r="C1319" i="4"/>
  <c r="J1319" i="4"/>
  <c r="K1319" i="4"/>
  <c r="L1319" i="4"/>
  <c r="M1319" i="4"/>
  <c r="N1319" i="4"/>
  <c r="O1319" i="4"/>
  <c r="P1319" i="4"/>
  <c r="Q1319" i="4"/>
  <c r="R1319" i="4"/>
  <c r="S1319" i="4"/>
  <c r="T1319" i="4"/>
  <c r="C1318" i="4"/>
  <c r="J1318" i="4"/>
  <c r="K1318" i="4"/>
  <c r="L1318" i="4"/>
  <c r="M1318" i="4"/>
  <c r="N1318" i="4"/>
  <c r="O1318" i="4"/>
  <c r="P1318" i="4"/>
  <c r="Q1318" i="4"/>
  <c r="R1318" i="4"/>
  <c r="S1318" i="4"/>
  <c r="T1318" i="4"/>
  <c r="C1317" i="4"/>
  <c r="J1317" i="4"/>
  <c r="K1317" i="4"/>
  <c r="L1317" i="4"/>
  <c r="M1317" i="4"/>
  <c r="N1317" i="4"/>
  <c r="O1317" i="4"/>
  <c r="P1317" i="4"/>
  <c r="Q1317" i="4"/>
  <c r="R1317" i="4"/>
  <c r="S1317" i="4"/>
  <c r="T1317" i="4"/>
  <c r="C1316" i="4"/>
  <c r="J1316" i="4"/>
  <c r="K1316" i="4"/>
  <c r="L1316" i="4"/>
  <c r="M1316" i="4"/>
  <c r="N1316" i="4"/>
  <c r="O1316" i="4"/>
  <c r="P1316" i="4"/>
  <c r="Q1316" i="4"/>
  <c r="R1316" i="4"/>
  <c r="S1316" i="4"/>
  <c r="T1316" i="4"/>
  <c r="C1315" i="4"/>
  <c r="J1315" i="4"/>
  <c r="K1315" i="4"/>
  <c r="L1315" i="4"/>
  <c r="M1315" i="4"/>
  <c r="N1315" i="4"/>
  <c r="O1315" i="4"/>
  <c r="P1315" i="4"/>
  <c r="Q1315" i="4"/>
  <c r="R1315" i="4"/>
  <c r="S1315" i="4"/>
  <c r="T1315" i="4"/>
  <c r="C1314" i="4"/>
  <c r="J1314" i="4"/>
  <c r="K1314" i="4"/>
  <c r="L1314" i="4"/>
  <c r="M1314" i="4"/>
  <c r="N1314" i="4"/>
  <c r="O1314" i="4"/>
  <c r="P1314" i="4"/>
  <c r="Q1314" i="4"/>
  <c r="R1314" i="4"/>
  <c r="S1314" i="4"/>
  <c r="T1314" i="4"/>
  <c r="C1313" i="4"/>
  <c r="J1313" i="4"/>
  <c r="K1313" i="4"/>
  <c r="L1313" i="4"/>
  <c r="M1313" i="4"/>
  <c r="N1313" i="4"/>
  <c r="O1313" i="4"/>
  <c r="P1313" i="4"/>
  <c r="Q1313" i="4"/>
  <c r="R1313" i="4"/>
  <c r="S1313" i="4"/>
  <c r="T1313" i="4"/>
  <c r="C1312" i="4"/>
  <c r="J1312" i="4"/>
  <c r="K1312" i="4"/>
  <c r="L1312" i="4"/>
  <c r="M1312" i="4"/>
  <c r="N1312" i="4"/>
  <c r="O1312" i="4"/>
  <c r="P1312" i="4"/>
  <c r="Q1312" i="4"/>
  <c r="R1312" i="4"/>
  <c r="S1312" i="4"/>
  <c r="T1312" i="4"/>
  <c r="C1311" i="4"/>
  <c r="J1311" i="4"/>
  <c r="K1311" i="4"/>
  <c r="L1311" i="4"/>
  <c r="M1311" i="4"/>
  <c r="N1311" i="4"/>
  <c r="O1311" i="4"/>
  <c r="P1311" i="4"/>
  <c r="Q1311" i="4"/>
  <c r="R1311" i="4"/>
  <c r="S1311" i="4"/>
  <c r="T1311" i="4"/>
  <c r="E38" i="1"/>
  <c r="F38" i="1"/>
  <c r="H38" i="1"/>
  <c r="I38" i="1"/>
  <c r="L38" i="1" s="1"/>
  <c r="C1280" i="4"/>
  <c r="J1280" i="4"/>
  <c r="K1280" i="4"/>
  <c r="C1310" i="4"/>
  <c r="J1310" i="4"/>
  <c r="K1310" i="4"/>
  <c r="L1310" i="4"/>
  <c r="M1310" i="4"/>
  <c r="N1310" i="4"/>
  <c r="O1310" i="4"/>
  <c r="P1310" i="4"/>
  <c r="Q1310" i="4"/>
  <c r="R1310" i="4"/>
  <c r="S1310" i="4"/>
  <c r="T1310" i="4"/>
  <c r="C1309" i="4"/>
  <c r="J1309" i="4"/>
  <c r="K1309" i="4"/>
  <c r="L1309" i="4"/>
  <c r="M1309" i="4"/>
  <c r="N1309" i="4"/>
  <c r="O1309" i="4"/>
  <c r="P1309" i="4"/>
  <c r="Q1309" i="4"/>
  <c r="R1309" i="4"/>
  <c r="S1309" i="4"/>
  <c r="T1309" i="4"/>
  <c r="C1308" i="4"/>
  <c r="J1308" i="4"/>
  <c r="K1308" i="4"/>
  <c r="L1308" i="4"/>
  <c r="M1308" i="4"/>
  <c r="N1308" i="4"/>
  <c r="O1308" i="4"/>
  <c r="P1308" i="4"/>
  <c r="Q1308" i="4"/>
  <c r="R1308" i="4"/>
  <c r="S1308" i="4"/>
  <c r="T1308" i="4"/>
  <c r="C1307" i="4"/>
  <c r="J1307" i="4"/>
  <c r="K1307" i="4"/>
  <c r="L1307" i="4"/>
  <c r="M1307" i="4"/>
  <c r="N1307" i="4"/>
  <c r="O1307" i="4"/>
  <c r="P1307" i="4"/>
  <c r="Q1307" i="4"/>
  <c r="R1307" i="4"/>
  <c r="S1307" i="4"/>
  <c r="T1307" i="4"/>
  <c r="C1306" i="4"/>
  <c r="J1306" i="4"/>
  <c r="K1306" i="4"/>
  <c r="L1306" i="4"/>
  <c r="M1306" i="4"/>
  <c r="N1306" i="4"/>
  <c r="O1306" i="4"/>
  <c r="P1306" i="4"/>
  <c r="Q1306" i="4"/>
  <c r="R1306" i="4"/>
  <c r="S1306" i="4"/>
  <c r="T1306" i="4"/>
  <c r="C1305" i="4"/>
  <c r="J1305" i="4"/>
  <c r="K1305" i="4"/>
  <c r="L1305" i="4"/>
  <c r="M1305" i="4"/>
  <c r="N1305" i="4"/>
  <c r="O1305" i="4"/>
  <c r="P1305" i="4"/>
  <c r="Q1305" i="4"/>
  <c r="R1305" i="4"/>
  <c r="S1305" i="4"/>
  <c r="T1305" i="4"/>
  <c r="C1304" i="4"/>
  <c r="J1304" i="4"/>
  <c r="K1304" i="4"/>
  <c r="L1304" i="4"/>
  <c r="M1304" i="4"/>
  <c r="N1304" i="4"/>
  <c r="O1304" i="4"/>
  <c r="P1304" i="4"/>
  <c r="Q1304" i="4"/>
  <c r="R1304" i="4"/>
  <c r="S1304" i="4"/>
  <c r="T1304" i="4"/>
  <c r="C1303" i="4"/>
  <c r="J1303" i="4"/>
  <c r="K1303" i="4"/>
  <c r="L1303" i="4"/>
  <c r="M1303" i="4"/>
  <c r="N1303" i="4"/>
  <c r="O1303" i="4"/>
  <c r="P1303" i="4"/>
  <c r="Q1303" i="4"/>
  <c r="R1303" i="4"/>
  <c r="S1303" i="4"/>
  <c r="T1303" i="4"/>
  <c r="C1302" i="4"/>
  <c r="J1302" i="4"/>
  <c r="K1302" i="4"/>
  <c r="L1302" i="4"/>
  <c r="M1302" i="4"/>
  <c r="N1302" i="4"/>
  <c r="O1302" i="4"/>
  <c r="P1302" i="4"/>
  <c r="Q1302" i="4"/>
  <c r="R1302" i="4"/>
  <c r="S1302" i="4"/>
  <c r="T1302" i="4"/>
  <c r="C1301" i="4"/>
  <c r="J1301" i="4"/>
  <c r="K1301" i="4"/>
  <c r="L1301" i="4"/>
  <c r="M1301" i="4"/>
  <c r="N1301" i="4"/>
  <c r="O1301" i="4"/>
  <c r="P1301" i="4"/>
  <c r="Q1301" i="4"/>
  <c r="R1301" i="4"/>
  <c r="S1301" i="4"/>
  <c r="T1301" i="4"/>
  <c r="C1300" i="4"/>
  <c r="J1300" i="4"/>
  <c r="K1300" i="4"/>
  <c r="L1300" i="4"/>
  <c r="M1300" i="4"/>
  <c r="N1300" i="4"/>
  <c r="O1300" i="4"/>
  <c r="P1300" i="4"/>
  <c r="Q1300" i="4"/>
  <c r="R1300" i="4"/>
  <c r="S1300" i="4"/>
  <c r="T1300" i="4"/>
  <c r="C1299" i="4"/>
  <c r="J1299" i="4"/>
  <c r="K1299" i="4"/>
  <c r="L1299" i="4"/>
  <c r="M1299" i="4"/>
  <c r="N1299" i="4"/>
  <c r="O1299" i="4"/>
  <c r="P1299" i="4"/>
  <c r="Q1299" i="4"/>
  <c r="R1299" i="4"/>
  <c r="S1299" i="4"/>
  <c r="T1299" i="4"/>
  <c r="C1298" i="4"/>
  <c r="J1298" i="4"/>
  <c r="K1298" i="4"/>
  <c r="L1298" i="4"/>
  <c r="M1298" i="4"/>
  <c r="N1298" i="4"/>
  <c r="O1298" i="4"/>
  <c r="P1298" i="4"/>
  <c r="Q1298" i="4"/>
  <c r="R1298" i="4"/>
  <c r="S1298" i="4"/>
  <c r="T1298" i="4"/>
  <c r="C1297" i="4"/>
  <c r="J1297" i="4"/>
  <c r="K1297" i="4"/>
  <c r="L1297" i="4"/>
  <c r="M1297" i="4"/>
  <c r="N1297" i="4"/>
  <c r="O1297" i="4"/>
  <c r="P1297" i="4"/>
  <c r="Q1297" i="4"/>
  <c r="R1297" i="4"/>
  <c r="S1297" i="4"/>
  <c r="T1297" i="4"/>
  <c r="C1296" i="4"/>
  <c r="J1296" i="4"/>
  <c r="K1296" i="4"/>
  <c r="L1296" i="4"/>
  <c r="M1296" i="4"/>
  <c r="N1296" i="4"/>
  <c r="O1296" i="4"/>
  <c r="P1296" i="4"/>
  <c r="Q1296" i="4"/>
  <c r="R1296" i="4"/>
  <c r="S1296" i="4"/>
  <c r="T1296" i="4"/>
  <c r="C1295" i="4"/>
  <c r="J1295" i="4"/>
  <c r="K1295" i="4"/>
  <c r="L1295" i="4"/>
  <c r="M1295" i="4"/>
  <c r="N1295" i="4"/>
  <c r="O1295" i="4"/>
  <c r="P1295" i="4"/>
  <c r="Q1295" i="4"/>
  <c r="R1295" i="4"/>
  <c r="S1295" i="4"/>
  <c r="T1295" i="4"/>
  <c r="C1294" i="4"/>
  <c r="J1294" i="4"/>
  <c r="K1294" i="4"/>
  <c r="L1294" i="4"/>
  <c r="M1294" i="4"/>
  <c r="N1294" i="4"/>
  <c r="O1294" i="4"/>
  <c r="P1294" i="4"/>
  <c r="Q1294" i="4"/>
  <c r="R1294" i="4"/>
  <c r="S1294" i="4"/>
  <c r="T1294" i="4"/>
  <c r="C1293" i="4"/>
  <c r="J1293" i="4"/>
  <c r="K1293" i="4"/>
  <c r="L1293" i="4"/>
  <c r="M1293" i="4"/>
  <c r="N1293" i="4"/>
  <c r="O1293" i="4"/>
  <c r="P1293" i="4"/>
  <c r="Q1293" i="4"/>
  <c r="R1293" i="4"/>
  <c r="S1293" i="4"/>
  <c r="T1293" i="4"/>
  <c r="C1292" i="4"/>
  <c r="J1292" i="4"/>
  <c r="K1292" i="4"/>
  <c r="L1292" i="4"/>
  <c r="M1292" i="4"/>
  <c r="N1292" i="4"/>
  <c r="O1292" i="4"/>
  <c r="P1292" i="4"/>
  <c r="Q1292" i="4"/>
  <c r="R1292" i="4"/>
  <c r="S1292" i="4"/>
  <c r="T1292" i="4"/>
  <c r="C1291" i="4"/>
  <c r="J1291" i="4"/>
  <c r="K1291" i="4"/>
  <c r="L1291" i="4"/>
  <c r="M1291" i="4"/>
  <c r="N1291" i="4"/>
  <c r="O1291" i="4"/>
  <c r="P1291" i="4"/>
  <c r="Q1291" i="4"/>
  <c r="R1291" i="4"/>
  <c r="S1291" i="4"/>
  <c r="T1291" i="4"/>
  <c r="C1290" i="4"/>
  <c r="J1290" i="4"/>
  <c r="K1290" i="4"/>
  <c r="L1290" i="4"/>
  <c r="M1290" i="4"/>
  <c r="N1290" i="4"/>
  <c r="O1290" i="4"/>
  <c r="P1290" i="4"/>
  <c r="Q1290" i="4"/>
  <c r="R1290" i="4"/>
  <c r="S1290" i="4"/>
  <c r="T1290" i="4"/>
  <c r="C1289" i="4"/>
  <c r="J1289" i="4"/>
  <c r="K1289" i="4"/>
  <c r="L1289" i="4"/>
  <c r="M1289" i="4"/>
  <c r="N1289" i="4"/>
  <c r="O1289" i="4"/>
  <c r="P1289" i="4"/>
  <c r="Q1289" i="4"/>
  <c r="R1289" i="4"/>
  <c r="S1289" i="4"/>
  <c r="T1289" i="4"/>
  <c r="C1288" i="4"/>
  <c r="J1288" i="4"/>
  <c r="K1288" i="4"/>
  <c r="L1288" i="4"/>
  <c r="M1288" i="4"/>
  <c r="N1288" i="4"/>
  <c r="O1288" i="4"/>
  <c r="P1288" i="4"/>
  <c r="Q1288" i="4"/>
  <c r="R1288" i="4"/>
  <c r="S1288" i="4"/>
  <c r="T1288" i="4"/>
  <c r="C1287" i="4"/>
  <c r="J1287" i="4"/>
  <c r="K1287" i="4"/>
  <c r="L1287" i="4"/>
  <c r="M1287" i="4"/>
  <c r="N1287" i="4"/>
  <c r="O1287" i="4"/>
  <c r="P1287" i="4"/>
  <c r="Q1287" i="4"/>
  <c r="R1287" i="4"/>
  <c r="S1287" i="4"/>
  <c r="T1287" i="4"/>
  <c r="C1286" i="4"/>
  <c r="J1286" i="4"/>
  <c r="K1286" i="4"/>
  <c r="L1286" i="4"/>
  <c r="M1286" i="4"/>
  <c r="N1286" i="4"/>
  <c r="O1286" i="4"/>
  <c r="P1286" i="4"/>
  <c r="Q1286" i="4"/>
  <c r="R1286" i="4"/>
  <c r="S1286" i="4"/>
  <c r="T1286" i="4"/>
  <c r="C1285" i="4"/>
  <c r="J1285" i="4"/>
  <c r="K1285" i="4"/>
  <c r="L1285" i="4"/>
  <c r="M1285" i="4"/>
  <c r="N1285" i="4"/>
  <c r="O1285" i="4"/>
  <c r="P1285" i="4"/>
  <c r="Q1285" i="4"/>
  <c r="R1285" i="4"/>
  <c r="S1285" i="4"/>
  <c r="T1285" i="4"/>
  <c r="C1284" i="4"/>
  <c r="J1284" i="4"/>
  <c r="K1284" i="4"/>
  <c r="L1284" i="4"/>
  <c r="M1284" i="4"/>
  <c r="N1284" i="4"/>
  <c r="O1284" i="4"/>
  <c r="P1284" i="4"/>
  <c r="Q1284" i="4"/>
  <c r="R1284" i="4"/>
  <c r="S1284" i="4"/>
  <c r="T1284" i="4"/>
  <c r="C1283" i="4"/>
  <c r="J1283" i="4"/>
  <c r="K1283" i="4"/>
  <c r="L1283" i="4"/>
  <c r="M1283" i="4"/>
  <c r="N1283" i="4"/>
  <c r="O1283" i="4"/>
  <c r="P1283" i="4"/>
  <c r="Q1283" i="4"/>
  <c r="R1283" i="4"/>
  <c r="S1283" i="4"/>
  <c r="T1283" i="4"/>
  <c r="C1282" i="4"/>
  <c r="J1282" i="4"/>
  <c r="K1282" i="4"/>
  <c r="L1282" i="4"/>
  <c r="M1282" i="4"/>
  <c r="N1282" i="4"/>
  <c r="O1282" i="4"/>
  <c r="P1282" i="4"/>
  <c r="Q1282" i="4"/>
  <c r="R1282" i="4"/>
  <c r="S1282" i="4"/>
  <c r="T1282" i="4"/>
  <c r="C1281" i="4"/>
  <c r="J1281" i="4"/>
  <c r="K1281" i="4"/>
  <c r="L1281" i="4"/>
  <c r="M1281" i="4"/>
  <c r="N1281" i="4"/>
  <c r="O1281" i="4"/>
  <c r="P1281" i="4"/>
  <c r="Q1281" i="4"/>
  <c r="R1281" i="4"/>
  <c r="S1281" i="4"/>
  <c r="T1281" i="4"/>
  <c r="L1280" i="4"/>
  <c r="M1280" i="4"/>
  <c r="N1280" i="4"/>
  <c r="O1280" i="4"/>
  <c r="P1280" i="4"/>
  <c r="Q1280" i="4"/>
  <c r="R1280" i="4"/>
  <c r="S1280" i="4"/>
  <c r="T1280" i="4"/>
  <c r="C1279" i="4"/>
  <c r="J1279" i="4"/>
  <c r="K1279" i="4"/>
  <c r="L1279" i="4"/>
  <c r="M1279" i="4"/>
  <c r="N1279" i="4"/>
  <c r="O1279" i="4"/>
  <c r="P1279" i="4"/>
  <c r="Q1279" i="4"/>
  <c r="R1279" i="4"/>
  <c r="S1279" i="4"/>
  <c r="T1279" i="4"/>
  <c r="C1278" i="4"/>
  <c r="J1278" i="4"/>
  <c r="K1278" i="4"/>
  <c r="L1278" i="4"/>
  <c r="M1278" i="4"/>
  <c r="N1278" i="4"/>
  <c r="O1278" i="4"/>
  <c r="P1278" i="4"/>
  <c r="Q1278" i="4"/>
  <c r="R1278" i="4"/>
  <c r="S1278" i="4"/>
  <c r="T1278" i="4"/>
  <c r="C1277" i="4"/>
  <c r="J1277" i="4"/>
  <c r="K1277" i="4"/>
  <c r="L1277" i="4"/>
  <c r="M1277" i="4"/>
  <c r="N1277" i="4"/>
  <c r="O1277" i="4"/>
  <c r="P1277" i="4"/>
  <c r="Q1277" i="4"/>
  <c r="R1277" i="4"/>
  <c r="S1277" i="4"/>
  <c r="T1277" i="4"/>
  <c r="C1276" i="4"/>
  <c r="J1276" i="4"/>
  <c r="K1276" i="4"/>
  <c r="L1276" i="4"/>
  <c r="M1276" i="4"/>
  <c r="N1276" i="4"/>
  <c r="O1276" i="4"/>
  <c r="P1276" i="4"/>
  <c r="Q1276" i="4"/>
  <c r="R1276" i="4"/>
  <c r="S1276" i="4"/>
  <c r="T1276" i="4"/>
  <c r="C1275" i="4"/>
  <c r="J1275" i="4"/>
  <c r="K1275" i="4"/>
  <c r="L1275" i="4"/>
  <c r="M1275" i="4"/>
  <c r="N1275" i="4"/>
  <c r="O1275" i="4"/>
  <c r="P1275" i="4"/>
  <c r="Q1275" i="4"/>
  <c r="R1275" i="4"/>
  <c r="S1275" i="4"/>
  <c r="T1275" i="4"/>
  <c r="C1274" i="4"/>
  <c r="J1274" i="4"/>
  <c r="K1274" i="4"/>
  <c r="L1274" i="4"/>
  <c r="M1274" i="4"/>
  <c r="N1274" i="4"/>
  <c r="O1274" i="4"/>
  <c r="P1274" i="4"/>
  <c r="Q1274" i="4"/>
  <c r="R1274" i="4"/>
  <c r="S1274" i="4"/>
  <c r="T1274" i="4"/>
  <c r="C1273" i="4"/>
  <c r="J1273" i="4"/>
  <c r="K1273" i="4"/>
  <c r="L1273" i="4"/>
  <c r="M1273" i="4"/>
  <c r="N1273" i="4"/>
  <c r="O1273" i="4"/>
  <c r="P1273" i="4"/>
  <c r="Q1273" i="4"/>
  <c r="R1273" i="4"/>
  <c r="S1273" i="4"/>
  <c r="T1273" i="4"/>
  <c r="C1272" i="4"/>
  <c r="J1272" i="4"/>
  <c r="K1272" i="4"/>
  <c r="L1272" i="4"/>
  <c r="M1272" i="4"/>
  <c r="N1272" i="4"/>
  <c r="O1272" i="4"/>
  <c r="P1272" i="4"/>
  <c r="Q1272" i="4"/>
  <c r="R1272" i="4"/>
  <c r="S1272" i="4"/>
  <c r="T1272" i="4"/>
  <c r="C1271" i="4"/>
  <c r="J1271" i="4"/>
  <c r="K1271" i="4"/>
  <c r="L1271" i="4"/>
  <c r="M1271" i="4"/>
  <c r="N1271" i="4"/>
  <c r="O1271" i="4"/>
  <c r="P1271" i="4"/>
  <c r="Q1271" i="4"/>
  <c r="R1271" i="4"/>
  <c r="S1271" i="4"/>
  <c r="T1271" i="4"/>
  <c r="C1270" i="4"/>
  <c r="J1270" i="4"/>
  <c r="K1270" i="4"/>
  <c r="L1270" i="4"/>
  <c r="M1270" i="4"/>
  <c r="N1270" i="4"/>
  <c r="O1270" i="4"/>
  <c r="P1270" i="4"/>
  <c r="Q1270" i="4"/>
  <c r="R1270" i="4"/>
  <c r="S1270" i="4"/>
  <c r="T1270" i="4"/>
  <c r="C1269" i="4"/>
  <c r="J1269" i="4"/>
  <c r="K1269" i="4"/>
  <c r="L1269" i="4"/>
  <c r="M1269" i="4"/>
  <c r="N1269" i="4"/>
  <c r="O1269" i="4"/>
  <c r="P1269" i="4"/>
  <c r="Q1269" i="4"/>
  <c r="R1269" i="4"/>
  <c r="S1269" i="4"/>
  <c r="T1269" i="4"/>
  <c r="C1268" i="4"/>
  <c r="J1268" i="4"/>
  <c r="K1268" i="4"/>
  <c r="L1268" i="4"/>
  <c r="M1268" i="4"/>
  <c r="N1268" i="4"/>
  <c r="O1268" i="4"/>
  <c r="P1268" i="4"/>
  <c r="Q1268" i="4"/>
  <c r="R1268" i="4"/>
  <c r="S1268" i="4"/>
  <c r="T1268" i="4"/>
  <c r="C1267" i="4"/>
  <c r="J1267" i="4"/>
  <c r="K1267" i="4"/>
  <c r="L1267" i="4"/>
  <c r="M1267" i="4"/>
  <c r="N1267" i="4"/>
  <c r="O1267" i="4"/>
  <c r="P1267" i="4"/>
  <c r="Q1267" i="4"/>
  <c r="R1267" i="4"/>
  <c r="S1267" i="4"/>
  <c r="T1267" i="4"/>
  <c r="C1266" i="4"/>
  <c r="J1266" i="4"/>
  <c r="K1266" i="4"/>
  <c r="L1266" i="4"/>
  <c r="M1266" i="4"/>
  <c r="N1266" i="4"/>
  <c r="O1266" i="4"/>
  <c r="P1266" i="4"/>
  <c r="Q1266" i="4"/>
  <c r="R1266" i="4"/>
  <c r="S1266" i="4"/>
  <c r="T1266" i="4"/>
  <c r="C1265" i="4"/>
  <c r="J1265" i="4"/>
  <c r="K1265" i="4"/>
  <c r="L1265" i="4"/>
  <c r="M1265" i="4"/>
  <c r="N1265" i="4"/>
  <c r="O1265" i="4"/>
  <c r="P1265" i="4"/>
  <c r="Q1265" i="4"/>
  <c r="R1265" i="4"/>
  <c r="S1265" i="4"/>
  <c r="T1265" i="4"/>
  <c r="C1264" i="4"/>
  <c r="J1264" i="4"/>
  <c r="K1264" i="4"/>
  <c r="L1264" i="4"/>
  <c r="M1264" i="4"/>
  <c r="N1264" i="4"/>
  <c r="O1264" i="4"/>
  <c r="P1264" i="4"/>
  <c r="Q1264" i="4"/>
  <c r="R1264" i="4"/>
  <c r="S1264" i="4"/>
  <c r="T1264" i="4"/>
  <c r="C1263" i="4"/>
  <c r="J1263" i="4"/>
  <c r="K1263" i="4"/>
  <c r="L1263" i="4"/>
  <c r="M1263" i="4"/>
  <c r="N1263" i="4"/>
  <c r="O1263" i="4"/>
  <c r="P1263" i="4"/>
  <c r="Q1263" i="4"/>
  <c r="R1263" i="4"/>
  <c r="S1263" i="4"/>
  <c r="T1263" i="4"/>
  <c r="C1262" i="4"/>
  <c r="J1262" i="4"/>
  <c r="K1262" i="4"/>
  <c r="L1262" i="4"/>
  <c r="M1262" i="4"/>
  <c r="N1262" i="4"/>
  <c r="O1262" i="4"/>
  <c r="P1262" i="4"/>
  <c r="Q1262" i="4"/>
  <c r="R1262" i="4"/>
  <c r="S1262" i="4"/>
  <c r="T1262" i="4"/>
  <c r="C1261" i="4"/>
  <c r="J1261" i="4"/>
  <c r="K1261" i="4"/>
  <c r="L1261" i="4"/>
  <c r="M1261" i="4"/>
  <c r="N1261" i="4"/>
  <c r="O1261" i="4"/>
  <c r="P1261" i="4"/>
  <c r="Q1261" i="4"/>
  <c r="R1261" i="4"/>
  <c r="S1261" i="4"/>
  <c r="T1261" i="4"/>
  <c r="C1260" i="4"/>
  <c r="J1260" i="4"/>
  <c r="K1260" i="4"/>
  <c r="L1260" i="4"/>
  <c r="M1260" i="4"/>
  <c r="N1260" i="4"/>
  <c r="O1260" i="4"/>
  <c r="P1260" i="4"/>
  <c r="Q1260" i="4"/>
  <c r="R1260" i="4"/>
  <c r="S1260" i="4"/>
  <c r="T1260" i="4"/>
  <c r="C1259" i="4"/>
  <c r="J1259" i="4"/>
  <c r="K1259" i="4"/>
  <c r="L1259" i="4"/>
  <c r="M1259" i="4"/>
  <c r="N1259" i="4"/>
  <c r="O1259" i="4"/>
  <c r="P1259" i="4"/>
  <c r="Q1259" i="4"/>
  <c r="R1259" i="4"/>
  <c r="S1259" i="4"/>
  <c r="T1259" i="4"/>
  <c r="C1258" i="4"/>
  <c r="J1258" i="4"/>
  <c r="K1258" i="4"/>
  <c r="L1258" i="4"/>
  <c r="M1258" i="4"/>
  <c r="N1258" i="4"/>
  <c r="O1258" i="4"/>
  <c r="P1258" i="4"/>
  <c r="Q1258" i="4"/>
  <c r="R1258" i="4"/>
  <c r="S1258" i="4"/>
  <c r="T1258" i="4"/>
  <c r="C1257" i="4"/>
  <c r="J1257" i="4"/>
  <c r="K1257" i="4"/>
  <c r="L1257" i="4"/>
  <c r="M1257" i="4"/>
  <c r="N1257" i="4"/>
  <c r="O1257" i="4"/>
  <c r="P1257" i="4"/>
  <c r="Q1257" i="4"/>
  <c r="R1257" i="4"/>
  <c r="S1257" i="4"/>
  <c r="T1257" i="4"/>
  <c r="C1256" i="4"/>
  <c r="J1256" i="4"/>
  <c r="K1256" i="4"/>
  <c r="L1256" i="4"/>
  <c r="M1256" i="4"/>
  <c r="N1256" i="4"/>
  <c r="O1256" i="4"/>
  <c r="P1256" i="4"/>
  <c r="Q1256" i="4"/>
  <c r="R1256" i="4"/>
  <c r="S1256" i="4"/>
  <c r="T1256" i="4"/>
  <c r="C1255" i="4"/>
  <c r="J1255" i="4"/>
  <c r="K1255" i="4"/>
  <c r="L1255" i="4"/>
  <c r="M1255" i="4"/>
  <c r="N1255" i="4"/>
  <c r="O1255" i="4"/>
  <c r="P1255" i="4"/>
  <c r="Q1255" i="4"/>
  <c r="R1255" i="4"/>
  <c r="S1255" i="4"/>
  <c r="T1255" i="4"/>
  <c r="C1254" i="4"/>
  <c r="J1254" i="4"/>
  <c r="K1254" i="4"/>
  <c r="L1254" i="4"/>
  <c r="M1254" i="4"/>
  <c r="N1254" i="4"/>
  <c r="O1254" i="4"/>
  <c r="P1254" i="4"/>
  <c r="Q1254" i="4"/>
  <c r="R1254" i="4"/>
  <c r="S1254" i="4"/>
  <c r="T1254" i="4"/>
  <c r="C1253" i="4"/>
  <c r="J1253" i="4"/>
  <c r="K1253" i="4"/>
  <c r="L1253" i="4"/>
  <c r="M1253" i="4"/>
  <c r="N1253" i="4"/>
  <c r="O1253" i="4"/>
  <c r="P1253" i="4"/>
  <c r="Q1253" i="4"/>
  <c r="R1253" i="4"/>
  <c r="S1253" i="4"/>
  <c r="T1253" i="4"/>
  <c r="C1252" i="4"/>
  <c r="J1252" i="4"/>
  <c r="K1252" i="4"/>
  <c r="L1252" i="4"/>
  <c r="M1252" i="4"/>
  <c r="N1252" i="4"/>
  <c r="O1252" i="4"/>
  <c r="P1252" i="4"/>
  <c r="Q1252" i="4"/>
  <c r="R1252" i="4"/>
  <c r="S1252" i="4"/>
  <c r="T1252" i="4"/>
  <c r="C1251" i="4"/>
  <c r="J1251" i="4"/>
  <c r="K1251" i="4"/>
  <c r="L1251" i="4"/>
  <c r="M1251" i="4"/>
  <c r="N1251" i="4"/>
  <c r="O1251" i="4"/>
  <c r="P1251" i="4"/>
  <c r="Q1251" i="4"/>
  <c r="R1251" i="4"/>
  <c r="S1251" i="4"/>
  <c r="T1251" i="4"/>
  <c r="C1250" i="4"/>
  <c r="J1250" i="4"/>
  <c r="K1250" i="4"/>
  <c r="L1250" i="4"/>
  <c r="M1250" i="4"/>
  <c r="N1250" i="4"/>
  <c r="O1250" i="4"/>
  <c r="P1250" i="4"/>
  <c r="Q1250" i="4"/>
  <c r="R1250" i="4"/>
  <c r="S1250" i="4"/>
  <c r="T1250" i="4"/>
  <c r="C1249" i="4"/>
  <c r="J1249" i="4"/>
  <c r="K1249" i="4"/>
  <c r="L1249" i="4"/>
  <c r="M1249" i="4"/>
  <c r="N1249" i="4"/>
  <c r="O1249" i="4"/>
  <c r="P1249" i="4"/>
  <c r="Q1249" i="4"/>
  <c r="R1249" i="4"/>
  <c r="S1249" i="4"/>
  <c r="T1249" i="4"/>
  <c r="C1248" i="4"/>
  <c r="J1248" i="4"/>
  <c r="K1248" i="4"/>
  <c r="L1248" i="4"/>
  <c r="M1248" i="4"/>
  <c r="N1248" i="4"/>
  <c r="O1248" i="4"/>
  <c r="P1248" i="4"/>
  <c r="Q1248" i="4"/>
  <c r="R1248" i="4"/>
  <c r="S1248" i="4"/>
  <c r="T1248" i="4"/>
  <c r="C1247" i="4"/>
  <c r="J1247" i="4"/>
  <c r="K1247" i="4"/>
  <c r="L1247" i="4"/>
  <c r="M1247" i="4"/>
  <c r="N1247" i="4"/>
  <c r="O1247" i="4"/>
  <c r="P1247" i="4"/>
  <c r="Q1247" i="4"/>
  <c r="R1247" i="4"/>
  <c r="S1247" i="4"/>
  <c r="T1247" i="4"/>
  <c r="C1246" i="4"/>
  <c r="J1246" i="4"/>
  <c r="K1246" i="4"/>
  <c r="L1246" i="4"/>
  <c r="M1246" i="4"/>
  <c r="N1246" i="4"/>
  <c r="O1246" i="4"/>
  <c r="P1246" i="4"/>
  <c r="Q1246" i="4"/>
  <c r="R1246" i="4"/>
  <c r="S1246" i="4"/>
  <c r="T1246" i="4"/>
  <c r="C1245" i="4"/>
  <c r="J1245" i="4"/>
  <c r="K1245" i="4"/>
  <c r="L1245" i="4"/>
  <c r="M1245" i="4"/>
  <c r="N1245" i="4"/>
  <c r="O1245" i="4"/>
  <c r="P1245" i="4"/>
  <c r="Q1245" i="4"/>
  <c r="R1245" i="4"/>
  <c r="S1245" i="4"/>
  <c r="T1245" i="4"/>
  <c r="C1244" i="4"/>
  <c r="J1244" i="4"/>
  <c r="K1244" i="4"/>
  <c r="L1244" i="4"/>
  <c r="M1244" i="4"/>
  <c r="N1244" i="4"/>
  <c r="O1244" i="4"/>
  <c r="P1244" i="4"/>
  <c r="Q1244" i="4"/>
  <c r="R1244" i="4"/>
  <c r="S1244" i="4"/>
  <c r="T1244" i="4"/>
  <c r="C1243" i="4"/>
  <c r="J1243" i="4"/>
  <c r="K1243" i="4"/>
  <c r="L1243" i="4"/>
  <c r="M1243" i="4"/>
  <c r="N1243" i="4"/>
  <c r="O1243" i="4"/>
  <c r="P1243" i="4"/>
  <c r="Q1243" i="4"/>
  <c r="R1243" i="4"/>
  <c r="S1243" i="4"/>
  <c r="T1243" i="4"/>
  <c r="C1242" i="4"/>
  <c r="J1242" i="4"/>
  <c r="K1242" i="4"/>
  <c r="L1242" i="4"/>
  <c r="M1242" i="4"/>
  <c r="N1242" i="4"/>
  <c r="O1242" i="4"/>
  <c r="P1242" i="4"/>
  <c r="Q1242" i="4"/>
  <c r="R1242" i="4"/>
  <c r="S1242" i="4"/>
  <c r="T1242" i="4"/>
  <c r="C1241" i="4"/>
  <c r="J1241" i="4"/>
  <c r="K1241" i="4"/>
  <c r="L1241" i="4"/>
  <c r="M1241" i="4"/>
  <c r="N1241" i="4"/>
  <c r="O1241" i="4"/>
  <c r="P1241" i="4"/>
  <c r="Q1241" i="4"/>
  <c r="R1241" i="4"/>
  <c r="S1241" i="4"/>
  <c r="T1241" i="4"/>
  <c r="C1240" i="4"/>
  <c r="J1240" i="4"/>
  <c r="K1240" i="4"/>
  <c r="L1240" i="4"/>
  <c r="M1240" i="4"/>
  <c r="N1240" i="4"/>
  <c r="O1240" i="4"/>
  <c r="P1240" i="4"/>
  <c r="Q1240" i="4"/>
  <c r="R1240" i="4"/>
  <c r="S1240" i="4"/>
  <c r="T1240" i="4"/>
  <c r="C1239" i="4"/>
  <c r="J1239" i="4"/>
  <c r="K1239" i="4"/>
  <c r="L1239" i="4"/>
  <c r="M1239" i="4"/>
  <c r="N1239" i="4"/>
  <c r="O1239" i="4"/>
  <c r="P1239" i="4"/>
  <c r="Q1239" i="4"/>
  <c r="R1239" i="4"/>
  <c r="S1239" i="4"/>
  <c r="T1239" i="4"/>
  <c r="C1238" i="4"/>
  <c r="J1238" i="4"/>
  <c r="K1238" i="4"/>
  <c r="L1238" i="4"/>
  <c r="M1238" i="4"/>
  <c r="N1238" i="4"/>
  <c r="O1238" i="4"/>
  <c r="P1238" i="4"/>
  <c r="Q1238" i="4"/>
  <c r="R1238" i="4"/>
  <c r="S1238" i="4"/>
  <c r="T1238" i="4"/>
  <c r="C1237" i="4"/>
  <c r="J1237" i="4"/>
  <c r="K1237" i="4"/>
  <c r="L1237" i="4"/>
  <c r="M1237" i="4"/>
  <c r="N1237" i="4"/>
  <c r="O1237" i="4"/>
  <c r="P1237" i="4"/>
  <c r="Q1237" i="4"/>
  <c r="R1237" i="4"/>
  <c r="S1237" i="4"/>
  <c r="T1237" i="4"/>
  <c r="C1236" i="4"/>
  <c r="J1236" i="4"/>
  <c r="K1236" i="4"/>
  <c r="L1236" i="4"/>
  <c r="M1236" i="4"/>
  <c r="N1236" i="4"/>
  <c r="O1236" i="4"/>
  <c r="P1236" i="4"/>
  <c r="Q1236" i="4"/>
  <c r="R1236" i="4"/>
  <c r="S1236" i="4"/>
  <c r="T1236" i="4"/>
  <c r="C1235" i="4"/>
  <c r="J1235" i="4"/>
  <c r="K1235" i="4"/>
  <c r="L1235" i="4"/>
  <c r="M1235" i="4"/>
  <c r="N1235" i="4"/>
  <c r="O1235" i="4"/>
  <c r="P1235" i="4"/>
  <c r="Q1235" i="4"/>
  <c r="R1235" i="4"/>
  <c r="S1235" i="4"/>
  <c r="T1235" i="4"/>
  <c r="C1234" i="4"/>
  <c r="J1234" i="4"/>
  <c r="K1234" i="4"/>
  <c r="L1234" i="4"/>
  <c r="M1234" i="4"/>
  <c r="N1234" i="4"/>
  <c r="O1234" i="4"/>
  <c r="P1234" i="4"/>
  <c r="Q1234" i="4"/>
  <c r="R1234" i="4"/>
  <c r="S1234" i="4"/>
  <c r="T1234" i="4"/>
  <c r="C1233" i="4"/>
  <c r="J1233" i="4"/>
  <c r="K1233" i="4"/>
  <c r="L1233" i="4"/>
  <c r="M1233" i="4"/>
  <c r="N1233" i="4"/>
  <c r="O1233" i="4"/>
  <c r="P1233" i="4"/>
  <c r="Q1233" i="4"/>
  <c r="R1233" i="4"/>
  <c r="S1233" i="4"/>
  <c r="T1233" i="4"/>
  <c r="C1232" i="4"/>
  <c r="J1232" i="4"/>
  <c r="K1232" i="4"/>
  <c r="L1232" i="4"/>
  <c r="M1232" i="4"/>
  <c r="N1232" i="4"/>
  <c r="O1232" i="4"/>
  <c r="P1232" i="4"/>
  <c r="Q1232" i="4"/>
  <c r="R1232" i="4"/>
  <c r="S1232" i="4"/>
  <c r="T1232" i="4"/>
  <c r="C1231" i="4"/>
  <c r="J1231" i="4"/>
  <c r="K1231" i="4"/>
  <c r="L1231" i="4"/>
  <c r="M1231" i="4"/>
  <c r="N1231" i="4"/>
  <c r="O1231" i="4"/>
  <c r="P1231" i="4"/>
  <c r="Q1231" i="4"/>
  <c r="R1231" i="4"/>
  <c r="S1231" i="4"/>
  <c r="T1231" i="4"/>
  <c r="C1230" i="4"/>
  <c r="J1230" i="4"/>
  <c r="K1230" i="4"/>
  <c r="L1230" i="4"/>
  <c r="M1230" i="4"/>
  <c r="N1230" i="4"/>
  <c r="O1230" i="4"/>
  <c r="P1230" i="4"/>
  <c r="Q1230" i="4"/>
  <c r="R1230" i="4"/>
  <c r="S1230" i="4"/>
  <c r="T1230" i="4"/>
  <c r="C1229" i="4"/>
  <c r="J1229" i="4"/>
  <c r="K1229" i="4"/>
  <c r="L1229" i="4"/>
  <c r="M1229" i="4"/>
  <c r="N1229" i="4"/>
  <c r="O1229" i="4"/>
  <c r="P1229" i="4"/>
  <c r="Q1229" i="4"/>
  <c r="R1229" i="4"/>
  <c r="S1229" i="4"/>
  <c r="T1229" i="4"/>
  <c r="C1228" i="4"/>
  <c r="J1228" i="4"/>
  <c r="K1228" i="4"/>
  <c r="L1228" i="4"/>
  <c r="M1228" i="4"/>
  <c r="N1228" i="4"/>
  <c r="O1228" i="4"/>
  <c r="P1228" i="4"/>
  <c r="Q1228" i="4"/>
  <c r="R1228" i="4"/>
  <c r="S1228" i="4"/>
  <c r="T1228" i="4"/>
  <c r="C1227" i="4"/>
  <c r="J1227" i="4"/>
  <c r="K1227" i="4"/>
  <c r="L1227" i="4"/>
  <c r="M1227" i="4"/>
  <c r="N1227" i="4"/>
  <c r="O1227" i="4"/>
  <c r="P1227" i="4"/>
  <c r="Q1227" i="4"/>
  <c r="R1227" i="4"/>
  <c r="S1227" i="4"/>
  <c r="T1227" i="4"/>
  <c r="C1226" i="4"/>
  <c r="J1226" i="4"/>
  <c r="K1226" i="4"/>
  <c r="L1226" i="4"/>
  <c r="M1226" i="4"/>
  <c r="N1226" i="4"/>
  <c r="O1226" i="4"/>
  <c r="P1226" i="4"/>
  <c r="Q1226" i="4"/>
  <c r="R1226" i="4"/>
  <c r="S1226" i="4"/>
  <c r="T1226" i="4"/>
  <c r="C1225" i="4"/>
  <c r="J1225" i="4"/>
  <c r="K1225" i="4"/>
  <c r="L1225" i="4"/>
  <c r="M1225" i="4"/>
  <c r="N1225" i="4"/>
  <c r="O1225" i="4"/>
  <c r="P1225" i="4"/>
  <c r="Q1225" i="4"/>
  <c r="R1225" i="4"/>
  <c r="S1225" i="4"/>
  <c r="T1225" i="4"/>
  <c r="C1224" i="4"/>
  <c r="J1224" i="4"/>
  <c r="K1224" i="4"/>
  <c r="L1224" i="4"/>
  <c r="M1224" i="4"/>
  <c r="N1224" i="4"/>
  <c r="O1224" i="4"/>
  <c r="P1224" i="4"/>
  <c r="Q1224" i="4"/>
  <c r="R1224" i="4"/>
  <c r="S1224" i="4"/>
  <c r="T1224" i="4"/>
  <c r="C1223" i="4"/>
  <c r="J1223" i="4"/>
  <c r="K1223" i="4"/>
  <c r="L1223" i="4"/>
  <c r="M1223" i="4"/>
  <c r="N1223" i="4"/>
  <c r="O1223" i="4"/>
  <c r="P1223" i="4"/>
  <c r="Q1223" i="4"/>
  <c r="R1223" i="4"/>
  <c r="S1223" i="4"/>
  <c r="T1223" i="4"/>
  <c r="C1222" i="4"/>
  <c r="J1222" i="4"/>
  <c r="K1222" i="4"/>
  <c r="L1222" i="4"/>
  <c r="M1222" i="4"/>
  <c r="N1222" i="4"/>
  <c r="O1222" i="4"/>
  <c r="P1222" i="4"/>
  <c r="Q1222" i="4"/>
  <c r="R1222" i="4"/>
  <c r="S1222" i="4"/>
  <c r="T1222" i="4"/>
  <c r="C1221" i="4"/>
  <c r="J1221" i="4"/>
  <c r="K1221" i="4"/>
  <c r="L1221" i="4"/>
  <c r="M1221" i="4"/>
  <c r="N1221" i="4"/>
  <c r="O1221" i="4"/>
  <c r="P1221" i="4"/>
  <c r="Q1221" i="4"/>
  <c r="R1221" i="4"/>
  <c r="S1221" i="4"/>
  <c r="T1221" i="4"/>
  <c r="C1220" i="4"/>
  <c r="J1220" i="4"/>
  <c r="K1220" i="4"/>
  <c r="L1220" i="4"/>
  <c r="M1220" i="4"/>
  <c r="N1220" i="4"/>
  <c r="O1220" i="4"/>
  <c r="P1220" i="4"/>
  <c r="Q1220" i="4"/>
  <c r="R1220" i="4"/>
  <c r="S1220" i="4"/>
  <c r="T1220" i="4"/>
  <c r="C1219" i="4"/>
  <c r="J1219" i="4"/>
  <c r="K1219" i="4"/>
  <c r="L1219" i="4"/>
  <c r="M1219" i="4"/>
  <c r="N1219" i="4"/>
  <c r="O1219" i="4"/>
  <c r="P1219" i="4"/>
  <c r="Q1219" i="4"/>
  <c r="R1219" i="4"/>
  <c r="S1219" i="4"/>
  <c r="T1219" i="4"/>
  <c r="C1218" i="4"/>
  <c r="J1218" i="4"/>
  <c r="K1218" i="4"/>
  <c r="L1218" i="4"/>
  <c r="M1218" i="4"/>
  <c r="N1218" i="4"/>
  <c r="O1218" i="4"/>
  <c r="P1218" i="4"/>
  <c r="Q1218" i="4"/>
  <c r="R1218" i="4"/>
  <c r="S1218" i="4"/>
  <c r="T1218" i="4"/>
  <c r="C1217" i="4"/>
  <c r="J1217" i="4"/>
  <c r="K1217" i="4"/>
  <c r="L1217" i="4"/>
  <c r="M1217" i="4"/>
  <c r="N1217" i="4"/>
  <c r="O1217" i="4"/>
  <c r="P1217" i="4"/>
  <c r="Q1217" i="4"/>
  <c r="R1217" i="4"/>
  <c r="S1217" i="4"/>
  <c r="T1217" i="4"/>
  <c r="C1216" i="4"/>
  <c r="J1216" i="4"/>
  <c r="K1216" i="4"/>
  <c r="L1216" i="4"/>
  <c r="M1216" i="4"/>
  <c r="N1216" i="4"/>
  <c r="O1216" i="4"/>
  <c r="P1216" i="4"/>
  <c r="Q1216" i="4"/>
  <c r="R1216" i="4"/>
  <c r="S1216" i="4"/>
  <c r="T1216" i="4"/>
  <c r="C1215" i="4"/>
  <c r="J1215" i="4"/>
  <c r="K1215" i="4"/>
  <c r="L1215" i="4"/>
  <c r="M1215" i="4"/>
  <c r="N1215" i="4"/>
  <c r="O1215" i="4"/>
  <c r="P1215" i="4"/>
  <c r="Q1215" i="4"/>
  <c r="R1215" i="4"/>
  <c r="S1215" i="4"/>
  <c r="T1215" i="4"/>
  <c r="C1214" i="4"/>
  <c r="J1214" i="4"/>
  <c r="K1214" i="4"/>
  <c r="L1214" i="4"/>
  <c r="M1214" i="4"/>
  <c r="N1214" i="4"/>
  <c r="O1214" i="4"/>
  <c r="P1214" i="4"/>
  <c r="Q1214" i="4"/>
  <c r="R1214" i="4"/>
  <c r="S1214" i="4"/>
  <c r="T1214" i="4"/>
  <c r="C1213" i="4"/>
  <c r="J1213" i="4"/>
  <c r="K1213" i="4"/>
  <c r="L1213" i="4"/>
  <c r="M1213" i="4"/>
  <c r="N1213" i="4"/>
  <c r="O1213" i="4"/>
  <c r="P1213" i="4"/>
  <c r="Q1213" i="4"/>
  <c r="R1213" i="4"/>
  <c r="S1213" i="4"/>
  <c r="T1213" i="4"/>
  <c r="C1212" i="4"/>
  <c r="J1212" i="4"/>
  <c r="K1212" i="4"/>
  <c r="L1212" i="4"/>
  <c r="M1212" i="4"/>
  <c r="N1212" i="4"/>
  <c r="O1212" i="4"/>
  <c r="P1212" i="4"/>
  <c r="Q1212" i="4"/>
  <c r="R1212" i="4"/>
  <c r="S1212" i="4"/>
  <c r="T1212" i="4"/>
  <c r="C1211" i="4"/>
  <c r="J1211" i="4"/>
  <c r="K1211" i="4"/>
  <c r="L1211" i="4"/>
  <c r="M1211" i="4"/>
  <c r="N1211" i="4"/>
  <c r="O1211" i="4"/>
  <c r="P1211" i="4"/>
  <c r="Q1211" i="4"/>
  <c r="R1211" i="4"/>
  <c r="S1211" i="4"/>
  <c r="T1211" i="4"/>
  <c r="C1210" i="4"/>
  <c r="J1210" i="4"/>
  <c r="K1210" i="4"/>
  <c r="L1210" i="4"/>
  <c r="M1210" i="4"/>
  <c r="N1210" i="4"/>
  <c r="O1210" i="4"/>
  <c r="P1210" i="4"/>
  <c r="Q1210" i="4"/>
  <c r="R1210" i="4"/>
  <c r="S1210" i="4"/>
  <c r="T1210" i="4"/>
  <c r="C1209" i="4"/>
  <c r="J1209" i="4"/>
  <c r="K1209" i="4"/>
  <c r="L1209" i="4"/>
  <c r="M1209" i="4"/>
  <c r="N1209" i="4"/>
  <c r="O1209" i="4"/>
  <c r="P1209" i="4"/>
  <c r="Q1209" i="4"/>
  <c r="R1209" i="4"/>
  <c r="S1209" i="4"/>
  <c r="T1209" i="4"/>
  <c r="C1208" i="4"/>
  <c r="J1208" i="4"/>
  <c r="K1208" i="4"/>
  <c r="L1208" i="4"/>
  <c r="M1208" i="4"/>
  <c r="N1208" i="4"/>
  <c r="O1208" i="4"/>
  <c r="P1208" i="4"/>
  <c r="Q1208" i="4"/>
  <c r="R1208" i="4"/>
  <c r="S1208" i="4"/>
  <c r="T1208" i="4"/>
  <c r="C1207" i="4"/>
  <c r="J1207" i="4"/>
  <c r="K1207" i="4"/>
  <c r="L1207" i="4"/>
  <c r="M1207" i="4"/>
  <c r="N1207" i="4"/>
  <c r="O1207" i="4"/>
  <c r="P1207" i="4"/>
  <c r="Q1207" i="4"/>
  <c r="R1207" i="4"/>
  <c r="S1207" i="4"/>
  <c r="T1207" i="4"/>
  <c r="C1206" i="4"/>
  <c r="J1206" i="4"/>
  <c r="K1206" i="4"/>
  <c r="L1206" i="4"/>
  <c r="M1206" i="4"/>
  <c r="N1206" i="4"/>
  <c r="O1206" i="4"/>
  <c r="P1206" i="4"/>
  <c r="Q1206" i="4"/>
  <c r="R1206" i="4"/>
  <c r="S1206" i="4"/>
  <c r="T1206" i="4"/>
  <c r="C1205" i="4"/>
  <c r="J1205" i="4"/>
  <c r="K1205" i="4"/>
  <c r="L1205" i="4"/>
  <c r="M1205" i="4"/>
  <c r="N1205" i="4"/>
  <c r="O1205" i="4"/>
  <c r="P1205" i="4"/>
  <c r="Q1205" i="4"/>
  <c r="R1205" i="4"/>
  <c r="S1205" i="4"/>
  <c r="T1205" i="4"/>
  <c r="C1204" i="4"/>
  <c r="J1204" i="4"/>
  <c r="K1204" i="4"/>
  <c r="L1204" i="4"/>
  <c r="M1204" i="4"/>
  <c r="N1204" i="4"/>
  <c r="O1204" i="4"/>
  <c r="P1204" i="4"/>
  <c r="Q1204" i="4"/>
  <c r="R1204" i="4"/>
  <c r="S1204" i="4"/>
  <c r="T1204" i="4"/>
  <c r="C1203" i="4"/>
  <c r="J1203" i="4"/>
  <c r="K1203" i="4"/>
  <c r="L1203" i="4"/>
  <c r="M1203" i="4"/>
  <c r="N1203" i="4"/>
  <c r="O1203" i="4"/>
  <c r="P1203" i="4"/>
  <c r="Q1203" i="4"/>
  <c r="R1203" i="4"/>
  <c r="S1203" i="4"/>
  <c r="T1203" i="4"/>
  <c r="C1202" i="4"/>
  <c r="J1202" i="4"/>
  <c r="K1202" i="4"/>
  <c r="L1202" i="4"/>
  <c r="M1202" i="4"/>
  <c r="N1202" i="4"/>
  <c r="O1202" i="4"/>
  <c r="P1202" i="4"/>
  <c r="Q1202" i="4"/>
  <c r="R1202" i="4"/>
  <c r="S1202" i="4"/>
  <c r="T1202" i="4"/>
  <c r="C1201" i="4"/>
  <c r="J1201" i="4"/>
  <c r="K1201" i="4"/>
  <c r="L1201" i="4"/>
  <c r="M1201" i="4"/>
  <c r="N1201" i="4"/>
  <c r="O1201" i="4"/>
  <c r="P1201" i="4"/>
  <c r="Q1201" i="4"/>
  <c r="R1201" i="4"/>
  <c r="S1201" i="4"/>
  <c r="T1201" i="4"/>
  <c r="C1200" i="4"/>
  <c r="J1200" i="4"/>
  <c r="K1200" i="4"/>
  <c r="L1200" i="4"/>
  <c r="M1200" i="4"/>
  <c r="N1200" i="4"/>
  <c r="O1200" i="4"/>
  <c r="P1200" i="4"/>
  <c r="Q1200" i="4"/>
  <c r="R1200" i="4"/>
  <c r="S1200" i="4"/>
  <c r="T1200" i="4"/>
  <c r="C1199" i="4"/>
  <c r="J1199" i="4"/>
  <c r="K1199" i="4"/>
  <c r="L1199" i="4"/>
  <c r="M1199" i="4"/>
  <c r="N1199" i="4"/>
  <c r="O1199" i="4"/>
  <c r="P1199" i="4"/>
  <c r="Q1199" i="4"/>
  <c r="R1199" i="4"/>
  <c r="S1199" i="4"/>
  <c r="T1199" i="4"/>
  <c r="C1198" i="4"/>
  <c r="J1198" i="4"/>
  <c r="K1198" i="4"/>
  <c r="L1198" i="4"/>
  <c r="M1198" i="4"/>
  <c r="N1198" i="4"/>
  <c r="O1198" i="4"/>
  <c r="P1198" i="4"/>
  <c r="Q1198" i="4"/>
  <c r="R1198" i="4"/>
  <c r="S1198" i="4"/>
  <c r="T1198" i="4"/>
  <c r="C1197" i="4"/>
  <c r="J1197" i="4"/>
  <c r="K1197" i="4"/>
  <c r="L1197" i="4"/>
  <c r="M1197" i="4"/>
  <c r="N1197" i="4"/>
  <c r="O1197" i="4"/>
  <c r="P1197" i="4"/>
  <c r="Q1197" i="4"/>
  <c r="R1197" i="4"/>
  <c r="S1197" i="4"/>
  <c r="T1197" i="4"/>
  <c r="C1196" i="4"/>
  <c r="J1196" i="4"/>
  <c r="K1196" i="4"/>
  <c r="L1196" i="4"/>
  <c r="M1196" i="4"/>
  <c r="N1196" i="4"/>
  <c r="O1196" i="4"/>
  <c r="P1196" i="4"/>
  <c r="Q1196" i="4"/>
  <c r="R1196" i="4"/>
  <c r="S1196" i="4"/>
  <c r="T1196" i="4"/>
  <c r="C1195" i="4"/>
  <c r="J1195" i="4"/>
  <c r="K1195" i="4"/>
  <c r="L1195" i="4"/>
  <c r="M1195" i="4"/>
  <c r="N1195" i="4"/>
  <c r="O1195" i="4"/>
  <c r="P1195" i="4"/>
  <c r="Q1195" i="4"/>
  <c r="R1195" i="4"/>
  <c r="S1195" i="4"/>
  <c r="T1195" i="4"/>
  <c r="C1194" i="4"/>
  <c r="J1194" i="4"/>
  <c r="K1194" i="4"/>
  <c r="L1194" i="4"/>
  <c r="M1194" i="4"/>
  <c r="N1194" i="4"/>
  <c r="O1194" i="4"/>
  <c r="P1194" i="4"/>
  <c r="Q1194" i="4"/>
  <c r="R1194" i="4"/>
  <c r="S1194" i="4"/>
  <c r="T1194" i="4"/>
  <c r="C1193" i="4"/>
  <c r="J1193" i="4"/>
  <c r="K1193" i="4"/>
  <c r="L1193" i="4"/>
  <c r="M1193" i="4"/>
  <c r="N1193" i="4"/>
  <c r="O1193" i="4"/>
  <c r="P1193" i="4"/>
  <c r="Q1193" i="4"/>
  <c r="R1193" i="4"/>
  <c r="S1193" i="4"/>
  <c r="T1193" i="4"/>
  <c r="C1192" i="4"/>
  <c r="J1192" i="4"/>
  <c r="K1192" i="4"/>
  <c r="L1192" i="4"/>
  <c r="M1192" i="4"/>
  <c r="N1192" i="4"/>
  <c r="O1192" i="4"/>
  <c r="P1192" i="4"/>
  <c r="Q1192" i="4"/>
  <c r="R1192" i="4"/>
  <c r="S1192" i="4"/>
  <c r="T1192" i="4"/>
  <c r="C1191" i="4"/>
  <c r="J1191" i="4"/>
  <c r="K1191" i="4"/>
  <c r="L1191" i="4"/>
  <c r="M1191" i="4"/>
  <c r="N1191" i="4"/>
  <c r="O1191" i="4"/>
  <c r="P1191" i="4"/>
  <c r="Q1191" i="4"/>
  <c r="R1191" i="4"/>
  <c r="S1191" i="4"/>
  <c r="T1191" i="4"/>
  <c r="C1190" i="4"/>
  <c r="J1190" i="4"/>
  <c r="K1190" i="4"/>
  <c r="L1190" i="4"/>
  <c r="M1190" i="4"/>
  <c r="N1190" i="4"/>
  <c r="O1190" i="4"/>
  <c r="P1190" i="4"/>
  <c r="Q1190" i="4"/>
  <c r="R1190" i="4"/>
  <c r="S1190" i="4"/>
  <c r="T1190" i="4"/>
  <c r="C1189" i="4"/>
  <c r="J1189" i="4"/>
  <c r="K1189" i="4"/>
  <c r="L1189" i="4"/>
  <c r="M1189" i="4"/>
  <c r="N1189" i="4"/>
  <c r="O1189" i="4"/>
  <c r="P1189" i="4"/>
  <c r="Q1189" i="4"/>
  <c r="R1189" i="4"/>
  <c r="S1189" i="4"/>
  <c r="T1189" i="4"/>
  <c r="C1188" i="4"/>
  <c r="J1188" i="4"/>
  <c r="K1188" i="4"/>
  <c r="L1188" i="4"/>
  <c r="M1188" i="4"/>
  <c r="N1188" i="4"/>
  <c r="O1188" i="4"/>
  <c r="P1188" i="4"/>
  <c r="Q1188" i="4"/>
  <c r="R1188" i="4"/>
  <c r="S1188" i="4"/>
  <c r="T1188" i="4"/>
  <c r="C1187" i="4"/>
  <c r="J1187" i="4"/>
  <c r="K1187" i="4"/>
  <c r="L1187" i="4"/>
  <c r="M1187" i="4"/>
  <c r="N1187" i="4"/>
  <c r="O1187" i="4"/>
  <c r="P1187" i="4"/>
  <c r="Q1187" i="4"/>
  <c r="R1187" i="4"/>
  <c r="S1187" i="4"/>
  <c r="T1187" i="4"/>
  <c r="C1186" i="4"/>
  <c r="J1186" i="4"/>
  <c r="K1186" i="4"/>
  <c r="L1186" i="4"/>
  <c r="M1186" i="4"/>
  <c r="N1186" i="4"/>
  <c r="O1186" i="4"/>
  <c r="P1186" i="4"/>
  <c r="Q1186" i="4"/>
  <c r="R1186" i="4"/>
  <c r="S1186" i="4"/>
  <c r="T1186" i="4"/>
  <c r="C1185" i="4"/>
  <c r="J1185" i="4"/>
  <c r="K1185" i="4"/>
  <c r="L1185" i="4"/>
  <c r="M1185" i="4"/>
  <c r="N1185" i="4"/>
  <c r="O1185" i="4"/>
  <c r="P1185" i="4"/>
  <c r="Q1185" i="4"/>
  <c r="R1185" i="4"/>
  <c r="S1185" i="4"/>
  <c r="T1185" i="4"/>
  <c r="C1184" i="4"/>
  <c r="J1184" i="4"/>
  <c r="K1184" i="4"/>
  <c r="L1184" i="4"/>
  <c r="M1184" i="4"/>
  <c r="N1184" i="4"/>
  <c r="O1184" i="4"/>
  <c r="P1184" i="4"/>
  <c r="Q1184" i="4"/>
  <c r="R1184" i="4"/>
  <c r="S1184" i="4"/>
  <c r="T1184" i="4"/>
  <c r="C1183" i="4"/>
  <c r="J1183" i="4"/>
  <c r="K1183" i="4"/>
  <c r="L1183" i="4"/>
  <c r="M1183" i="4"/>
  <c r="N1183" i="4"/>
  <c r="O1183" i="4"/>
  <c r="P1183" i="4"/>
  <c r="Q1183" i="4"/>
  <c r="R1183" i="4"/>
  <c r="S1183" i="4"/>
  <c r="T1183" i="4"/>
  <c r="C1182" i="4"/>
  <c r="J1182" i="4"/>
  <c r="K1182" i="4"/>
  <c r="L1182" i="4"/>
  <c r="M1182" i="4"/>
  <c r="N1182" i="4"/>
  <c r="O1182" i="4"/>
  <c r="P1182" i="4"/>
  <c r="Q1182" i="4"/>
  <c r="R1182" i="4"/>
  <c r="S1182" i="4"/>
  <c r="T1182" i="4"/>
  <c r="C1181" i="4"/>
  <c r="J1181" i="4"/>
  <c r="K1181" i="4"/>
  <c r="L1181" i="4"/>
  <c r="M1181" i="4"/>
  <c r="N1181" i="4"/>
  <c r="O1181" i="4"/>
  <c r="P1181" i="4"/>
  <c r="Q1181" i="4"/>
  <c r="R1181" i="4"/>
  <c r="S1181" i="4"/>
  <c r="T1181" i="4"/>
  <c r="C1180" i="4"/>
  <c r="J1180" i="4"/>
  <c r="K1180" i="4"/>
  <c r="L1180" i="4"/>
  <c r="M1180" i="4"/>
  <c r="N1180" i="4"/>
  <c r="O1180" i="4"/>
  <c r="P1180" i="4"/>
  <c r="Q1180" i="4"/>
  <c r="R1180" i="4"/>
  <c r="S1180" i="4"/>
  <c r="T1180" i="4"/>
  <c r="C1179" i="4"/>
  <c r="J1179" i="4"/>
  <c r="K1179" i="4"/>
  <c r="L1179" i="4"/>
  <c r="M1179" i="4"/>
  <c r="N1179" i="4"/>
  <c r="O1179" i="4"/>
  <c r="P1179" i="4"/>
  <c r="Q1179" i="4"/>
  <c r="R1179" i="4"/>
  <c r="S1179" i="4"/>
  <c r="T1179" i="4"/>
  <c r="C1178" i="4"/>
  <c r="J1178" i="4"/>
  <c r="K1178" i="4"/>
  <c r="L1178" i="4"/>
  <c r="M1178" i="4"/>
  <c r="N1178" i="4"/>
  <c r="O1178" i="4"/>
  <c r="P1178" i="4"/>
  <c r="Q1178" i="4"/>
  <c r="R1178" i="4"/>
  <c r="S1178" i="4"/>
  <c r="T1178" i="4"/>
  <c r="C1177" i="4"/>
  <c r="J1177" i="4"/>
  <c r="K1177" i="4"/>
  <c r="L1177" i="4"/>
  <c r="M1177" i="4"/>
  <c r="N1177" i="4"/>
  <c r="O1177" i="4"/>
  <c r="P1177" i="4"/>
  <c r="Q1177" i="4"/>
  <c r="R1177" i="4"/>
  <c r="S1177" i="4"/>
  <c r="T1177" i="4"/>
  <c r="C1176" i="4"/>
  <c r="J1176" i="4"/>
  <c r="K1176" i="4"/>
  <c r="L1176" i="4"/>
  <c r="M1176" i="4"/>
  <c r="N1176" i="4"/>
  <c r="O1176" i="4"/>
  <c r="P1176" i="4"/>
  <c r="Q1176" i="4"/>
  <c r="R1176" i="4"/>
  <c r="S1176" i="4"/>
  <c r="T1176" i="4"/>
  <c r="C1175" i="4"/>
  <c r="J1175" i="4"/>
  <c r="K1175" i="4"/>
  <c r="L1175" i="4"/>
  <c r="M1175" i="4"/>
  <c r="N1175" i="4"/>
  <c r="O1175" i="4"/>
  <c r="P1175" i="4"/>
  <c r="Q1175" i="4"/>
  <c r="R1175" i="4"/>
  <c r="S1175" i="4"/>
  <c r="T1175" i="4"/>
  <c r="C1174" i="4"/>
  <c r="J1174" i="4"/>
  <c r="K1174" i="4"/>
  <c r="L1174" i="4"/>
  <c r="M1174" i="4"/>
  <c r="N1174" i="4"/>
  <c r="O1174" i="4"/>
  <c r="P1174" i="4"/>
  <c r="Q1174" i="4"/>
  <c r="R1174" i="4"/>
  <c r="S1174" i="4"/>
  <c r="T1174" i="4"/>
  <c r="C1173" i="4"/>
  <c r="J1173" i="4"/>
  <c r="K1173" i="4"/>
  <c r="L1173" i="4"/>
  <c r="M1173" i="4"/>
  <c r="N1173" i="4"/>
  <c r="O1173" i="4"/>
  <c r="P1173" i="4"/>
  <c r="Q1173" i="4"/>
  <c r="R1173" i="4"/>
  <c r="S1173" i="4"/>
  <c r="T1173" i="4"/>
  <c r="C1172" i="4"/>
  <c r="J1172" i="4"/>
  <c r="K1172" i="4"/>
  <c r="L1172" i="4"/>
  <c r="M1172" i="4"/>
  <c r="N1172" i="4"/>
  <c r="O1172" i="4"/>
  <c r="P1172" i="4"/>
  <c r="Q1172" i="4"/>
  <c r="R1172" i="4"/>
  <c r="S1172" i="4"/>
  <c r="T1172" i="4"/>
  <c r="C1171" i="4"/>
  <c r="J1171" i="4"/>
  <c r="K1171" i="4"/>
  <c r="L1171" i="4"/>
  <c r="M1171" i="4"/>
  <c r="N1171" i="4"/>
  <c r="O1171" i="4"/>
  <c r="P1171" i="4"/>
  <c r="Q1171" i="4"/>
  <c r="R1171" i="4"/>
  <c r="S1171" i="4"/>
  <c r="T1171" i="4"/>
  <c r="C1170" i="4"/>
  <c r="J1170" i="4"/>
  <c r="K1170" i="4"/>
  <c r="L1170" i="4"/>
  <c r="M1170" i="4"/>
  <c r="N1170" i="4"/>
  <c r="O1170" i="4"/>
  <c r="P1170" i="4"/>
  <c r="Q1170" i="4"/>
  <c r="R1170" i="4"/>
  <c r="S1170" i="4"/>
  <c r="T1170" i="4"/>
  <c r="C1169" i="4"/>
  <c r="J1169" i="4"/>
  <c r="K1169" i="4"/>
  <c r="L1169" i="4"/>
  <c r="M1169" i="4"/>
  <c r="N1169" i="4"/>
  <c r="O1169" i="4"/>
  <c r="P1169" i="4"/>
  <c r="Q1169" i="4"/>
  <c r="R1169" i="4"/>
  <c r="S1169" i="4"/>
  <c r="T1169" i="4"/>
  <c r="C1168" i="4"/>
  <c r="J1168" i="4"/>
  <c r="K1168" i="4"/>
  <c r="L1168" i="4"/>
  <c r="M1168" i="4"/>
  <c r="N1168" i="4"/>
  <c r="O1168" i="4"/>
  <c r="P1168" i="4"/>
  <c r="Q1168" i="4"/>
  <c r="R1168" i="4"/>
  <c r="S1168" i="4"/>
  <c r="T1168" i="4"/>
  <c r="C1167" i="4"/>
  <c r="J1167" i="4"/>
  <c r="K1167" i="4"/>
  <c r="L1167" i="4"/>
  <c r="M1167" i="4"/>
  <c r="N1167" i="4"/>
  <c r="O1167" i="4"/>
  <c r="P1167" i="4"/>
  <c r="Q1167" i="4"/>
  <c r="R1167" i="4"/>
  <c r="S1167" i="4"/>
  <c r="T1167" i="4"/>
  <c r="C1166" i="4"/>
  <c r="J1166" i="4"/>
  <c r="K1166" i="4"/>
  <c r="L1166" i="4"/>
  <c r="M1166" i="4"/>
  <c r="N1166" i="4"/>
  <c r="O1166" i="4"/>
  <c r="P1166" i="4"/>
  <c r="Q1166" i="4"/>
  <c r="R1166" i="4"/>
  <c r="S1166" i="4"/>
  <c r="T1166" i="4"/>
  <c r="C1165" i="4"/>
  <c r="J1165" i="4"/>
  <c r="K1165" i="4"/>
  <c r="L1165" i="4"/>
  <c r="M1165" i="4"/>
  <c r="N1165" i="4"/>
  <c r="O1165" i="4"/>
  <c r="P1165" i="4"/>
  <c r="Q1165" i="4"/>
  <c r="R1165" i="4"/>
  <c r="S1165" i="4"/>
  <c r="T1165" i="4"/>
  <c r="C1164" i="4"/>
  <c r="J1164" i="4"/>
  <c r="K1164" i="4"/>
  <c r="L1164" i="4"/>
  <c r="M1164" i="4"/>
  <c r="N1164" i="4"/>
  <c r="O1164" i="4"/>
  <c r="P1164" i="4"/>
  <c r="Q1164" i="4"/>
  <c r="R1164" i="4"/>
  <c r="S1164" i="4"/>
  <c r="T1164" i="4"/>
  <c r="C1163" i="4"/>
  <c r="J1163" i="4"/>
  <c r="K1163" i="4"/>
  <c r="L1163" i="4"/>
  <c r="M1163" i="4"/>
  <c r="N1163" i="4"/>
  <c r="O1163" i="4"/>
  <c r="P1163" i="4"/>
  <c r="Q1163" i="4"/>
  <c r="R1163" i="4"/>
  <c r="S1163" i="4"/>
  <c r="T1163" i="4"/>
  <c r="C1162" i="4"/>
  <c r="J1162" i="4"/>
  <c r="K1162" i="4"/>
  <c r="L1162" i="4"/>
  <c r="M1162" i="4"/>
  <c r="N1162" i="4"/>
  <c r="O1162" i="4"/>
  <c r="P1162" i="4"/>
  <c r="Q1162" i="4"/>
  <c r="R1162" i="4"/>
  <c r="S1162" i="4"/>
  <c r="T1162" i="4"/>
  <c r="C1159" i="4"/>
  <c r="J1159" i="4"/>
  <c r="K1159" i="4"/>
  <c r="C1161" i="4"/>
  <c r="J1161" i="4"/>
  <c r="K1161" i="4"/>
  <c r="L1161" i="4"/>
  <c r="M1161" i="4"/>
  <c r="N1161" i="4"/>
  <c r="O1161" i="4"/>
  <c r="P1161" i="4"/>
  <c r="Q1161" i="4"/>
  <c r="R1161" i="4"/>
  <c r="S1161" i="4"/>
  <c r="T1161" i="4"/>
  <c r="C1160" i="4"/>
  <c r="J1160" i="4"/>
  <c r="K1160" i="4"/>
  <c r="L1160" i="4"/>
  <c r="M1160" i="4"/>
  <c r="N1160" i="4"/>
  <c r="O1160" i="4"/>
  <c r="P1160" i="4"/>
  <c r="Q1160" i="4"/>
  <c r="R1160" i="4"/>
  <c r="S1160" i="4"/>
  <c r="T1160" i="4"/>
  <c r="L1159" i="4"/>
  <c r="M1159" i="4"/>
  <c r="N1159" i="4"/>
  <c r="O1159" i="4"/>
  <c r="P1159" i="4"/>
  <c r="Q1159" i="4"/>
  <c r="R1159" i="4"/>
  <c r="S1159" i="4"/>
  <c r="T1159" i="4"/>
  <c r="C1158" i="4"/>
  <c r="J1158" i="4"/>
  <c r="K1158" i="4"/>
  <c r="L1158" i="4"/>
  <c r="M1158" i="4"/>
  <c r="N1158" i="4"/>
  <c r="O1158" i="4"/>
  <c r="P1158" i="4"/>
  <c r="Q1158" i="4"/>
  <c r="R1158" i="4"/>
  <c r="S1158" i="4"/>
  <c r="T1158" i="4"/>
  <c r="C1157" i="4"/>
  <c r="J1157" i="4"/>
  <c r="K1157" i="4"/>
  <c r="L1157" i="4"/>
  <c r="M1157" i="4"/>
  <c r="N1157" i="4"/>
  <c r="O1157" i="4"/>
  <c r="P1157" i="4"/>
  <c r="Q1157" i="4"/>
  <c r="R1157" i="4"/>
  <c r="S1157" i="4"/>
  <c r="T1157" i="4"/>
  <c r="C1156" i="4"/>
  <c r="J1156" i="4"/>
  <c r="K1156" i="4"/>
  <c r="L1156" i="4"/>
  <c r="M1156" i="4"/>
  <c r="N1156" i="4"/>
  <c r="O1156" i="4"/>
  <c r="P1156" i="4"/>
  <c r="Q1156" i="4"/>
  <c r="R1156" i="4"/>
  <c r="S1156" i="4"/>
  <c r="T1156" i="4"/>
  <c r="C1155" i="4"/>
  <c r="J1155" i="4"/>
  <c r="K1155" i="4"/>
  <c r="L1155" i="4"/>
  <c r="M1155" i="4"/>
  <c r="N1155" i="4"/>
  <c r="O1155" i="4"/>
  <c r="P1155" i="4"/>
  <c r="Q1155" i="4"/>
  <c r="R1155" i="4"/>
  <c r="S1155" i="4"/>
  <c r="T1155" i="4"/>
  <c r="C1154" i="4"/>
  <c r="J1154" i="4"/>
  <c r="K1154" i="4"/>
  <c r="L1154" i="4"/>
  <c r="M1154" i="4"/>
  <c r="N1154" i="4"/>
  <c r="O1154" i="4"/>
  <c r="P1154" i="4"/>
  <c r="Q1154" i="4"/>
  <c r="R1154" i="4"/>
  <c r="S1154" i="4"/>
  <c r="T1154" i="4"/>
  <c r="C1153" i="4"/>
  <c r="J1153" i="4"/>
  <c r="K1153" i="4"/>
  <c r="L1153" i="4"/>
  <c r="M1153" i="4"/>
  <c r="N1153" i="4"/>
  <c r="O1153" i="4"/>
  <c r="P1153" i="4"/>
  <c r="Q1153" i="4"/>
  <c r="R1153" i="4"/>
  <c r="S1153" i="4"/>
  <c r="T1153" i="4"/>
  <c r="C1152" i="4"/>
  <c r="J1152" i="4"/>
  <c r="K1152" i="4"/>
  <c r="L1152" i="4"/>
  <c r="M1152" i="4"/>
  <c r="N1152" i="4"/>
  <c r="O1152" i="4"/>
  <c r="P1152" i="4"/>
  <c r="Q1152" i="4"/>
  <c r="R1152" i="4"/>
  <c r="S1152" i="4"/>
  <c r="T1152" i="4"/>
  <c r="C1151" i="4"/>
  <c r="J1151" i="4"/>
  <c r="K1151" i="4"/>
  <c r="L1151" i="4"/>
  <c r="M1151" i="4"/>
  <c r="N1151" i="4"/>
  <c r="O1151" i="4"/>
  <c r="P1151" i="4"/>
  <c r="Q1151" i="4"/>
  <c r="R1151" i="4"/>
  <c r="S1151" i="4"/>
  <c r="T1151" i="4"/>
  <c r="C1150" i="4"/>
  <c r="J1150" i="4"/>
  <c r="K1150" i="4"/>
  <c r="L1150" i="4"/>
  <c r="M1150" i="4"/>
  <c r="N1150" i="4"/>
  <c r="O1150" i="4"/>
  <c r="P1150" i="4"/>
  <c r="Q1150" i="4"/>
  <c r="R1150" i="4"/>
  <c r="S1150" i="4"/>
  <c r="T1150" i="4"/>
  <c r="C1149" i="4"/>
  <c r="J1149" i="4"/>
  <c r="K1149" i="4"/>
  <c r="L1149" i="4"/>
  <c r="M1149" i="4"/>
  <c r="N1149" i="4"/>
  <c r="O1149" i="4"/>
  <c r="P1149" i="4"/>
  <c r="Q1149" i="4"/>
  <c r="R1149" i="4"/>
  <c r="S1149" i="4"/>
  <c r="T1149" i="4"/>
  <c r="C1148" i="4"/>
  <c r="J1148" i="4"/>
  <c r="K1148" i="4"/>
  <c r="L1148" i="4"/>
  <c r="M1148" i="4"/>
  <c r="N1148" i="4"/>
  <c r="O1148" i="4"/>
  <c r="P1148" i="4"/>
  <c r="Q1148" i="4"/>
  <c r="R1148" i="4"/>
  <c r="S1148" i="4"/>
  <c r="T1148" i="4"/>
  <c r="C1147" i="4"/>
  <c r="J1147" i="4"/>
  <c r="K1147" i="4"/>
  <c r="L1147" i="4"/>
  <c r="M1147" i="4"/>
  <c r="N1147" i="4"/>
  <c r="O1147" i="4"/>
  <c r="P1147" i="4"/>
  <c r="Q1147" i="4"/>
  <c r="R1147" i="4"/>
  <c r="S1147" i="4"/>
  <c r="T1147" i="4"/>
  <c r="C1146" i="4"/>
  <c r="J1146" i="4"/>
  <c r="K1146" i="4"/>
  <c r="L1146" i="4"/>
  <c r="M1146" i="4"/>
  <c r="N1146" i="4"/>
  <c r="O1146" i="4"/>
  <c r="P1146" i="4"/>
  <c r="Q1146" i="4"/>
  <c r="R1146" i="4"/>
  <c r="S1146" i="4"/>
  <c r="T1146" i="4"/>
  <c r="C1145" i="4"/>
  <c r="J1145" i="4"/>
  <c r="K1145" i="4"/>
  <c r="L1145" i="4"/>
  <c r="M1145" i="4"/>
  <c r="N1145" i="4"/>
  <c r="O1145" i="4"/>
  <c r="P1145" i="4"/>
  <c r="Q1145" i="4"/>
  <c r="R1145" i="4"/>
  <c r="S1145" i="4"/>
  <c r="T1145" i="4"/>
  <c r="C1144" i="4"/>
  <c r="J1144" i="4"/>
  <c r="K1144" i="4"/>
  <c r="L1144" i="4"/>
  <c r="M1144" i="4"/>
  <c r="N1144" i="4"/>
  <c r="O1144" i="4"/>
  <c r="P1144" i="4"/>
  <c r="Q1144" i="4"/>
  <c r="R1144" i="4"/>
  <c r="S1144" i="4"/>
  <c r="T1144" i="4"/>
  <c r="C1143" i="4"/>
  <c r="J1143" i="4"/>
  <c r="K1143" i="4"/>
  <c r="L1143" i="4"/>
  <c r="M1143" i="4"/>
  <c r="N1143" i="4"/>
  <c r="O1143" i="4"/>
  <c r="P1143" i="4"/>
  <c r="Q1143" i="4"/>
  <c r="R1143" i="4"/>
  <c r="S1143" i="4"/>
  <c r="T1143" i="4"/>
  <c r="C1142" i="4"/>
  <c r="J1142" i="4"/>
  <c r="K1142" i="4"/>
  <c r="L1142" i="4"/>
  <c r="M1142" i="4"/>
  <c r="N1142" i="4"/>
  <c r="O1142" i="4"/>
  <c r="P1142" i="4"/>
  <c r="Q1142" i="4"/>
  <c r="R1142" i="4"/>
  <c r="S1142" i="4"/>
  <c r="T1142" i="4"/>
  <c r="C1141" i="4"/>
  <c r="J1141" i="4"/>
  <c r="K1141" i="4"/>
  <c r="L1141" i="4"/>
  <c r="M1141" i="4"/>
  <c r="N1141" i="4"/>
  <c r="O1141" i="4"/>
  <c r="P1141" i="4"/>
  <c r="Q1141" i="4"/>
  <c r="R1141" i="4"/>
  <c r="S1141" i="4"/>
  <c r="T1141" i="4"/>
  <c r="C1140" i="4"/>
  <c r="J1140" i="4"/>
  <c r="K1140" i="4"/>
  <c r="L1140" i="4"/>
  <c r="M1140" i="4"/>
  <c r="N1140" i="4"/>
  <c r="O1140" i="4"/>
  <c r="P1140" i="4"/>
  <c r="Q1140" i="4"/>
  <c r="R1140" i="4"/>
  <c r="S1140" i="4"/>
  <c r="T1140" i="4"/>
  <c r="C1139" i="4"/>
  <c r="J1139" i="4"/>
  <c r="K1139" i="4"/>
  <c r="L1139" i="4"/>
  <c r="M1139" i="4"/>
  <c r="N1139" i="4"/>
  <c r="O1139" i="4"/>
  <c r="P1139" i="4"/>
  <c r="Q1139" i="4"/>
  <c r="R1139" i="4"/>
  <c r="S1139" i="4"/>
  <c r="T1139" i="4"/>
  <c r="C1138" i="4"/>
  <c r="J1138" i="4"/>
  <c r="K1138" i="4"/>
  <c r="L1138" i="4"/>
  <c r="M1138" i="4"/>
  <c r="N1138" i="4"/>
  <c r="O1138" i="4"/>
  <c r="P1138" i="4"/>
  <c r="Q1138" i="4"/>
  <c r="R1138" i="4"/>
  <c r="S1138" i="4"/>
  <c r="T1138" i="4"/>
  <c r="C1137" i="4"/>
  <c r="J1137" i="4"/>
  <c r="K1137" i="4"/>
  <c r="L1137" i="4"/>
  <c r="M1137" i="4"/>
  <c r="N1137" i="4"/>
  <c r="O1137" i="4"/>
  <c r="P1137" i="4"/>
  <c r="Q1137" i="4"/>
  <c r="R1137" i="4"/>
  <c r="S1137" i="4"/>
  <c r="T1137" i="4"/>
  <c r="C1136" i="4"/>
  <c r="J1136" i="4"/>
  <c r="K1136" i="4"/>
  <c r="L1136" i="4"/>
  <c r="M1136" i="4"/>
  <c r="N1136" i="4"/>
  <c r="O1136" i="4"/>
  <c r="P1136" i="4"/>
  <c r="Q1136" i="4"/>
  <c r="R1136" i="4"/>
  <c r="S1136" i="4"/>
  <c r="T1136" i="4"/>
  <c r="C1135" i="4"/>
  <c r="J1135" i="4"/>
  <c r="K1135" i="4"/>
  <c r="L1135" i="4"/>
  <c r="M1135" i="4"/>
  <c r="N1135" i="4"/>
  <c r="O1135" i="4"/>
  <c r="P1135" i="4"/>
  <c r="Q1135" i="4"/>
  <c r="R1135" i="4"/>
  <c r="S1135" i="4"/>
  <c r="T1135" i="4"/>
  <c r="C1134" i="4"/>
  <c r="J1134" i="4"/>
  <c r="K1134" i="4"/>
  <c r="L1134" i="4"/>
  <c r="M1134" i="4"/>
  <c r="N1134" i="4"/>
  <c r="O1134" i="4"/>
  <c r="P1134" i="4"/>
  <c r="Q1134" i="4"/>
  <c r="R1134" i="4"/>
  <c r="S1134" i="4"/>
  <c r="T1134" i="4"/>
  <c r="C1133" i="4"/>
  <c r="J1133" i="4"/>
  <c r="K1133" i="4"/>
  <c r="L1133" i="4"/>
  <c r="M1133" i="4"/>
  <c r="N1133" i="4"/>
  <c r="O1133" i="4"/>
  <c r="P1133" i="4"/>
  <c r="Q1133" i="4"/>
  <c r="R1133" i="4"/>
  <c r="S1133" i="4"/>
  <c r="T1133" i="4"/>
  <c r="C1132" i="4"/>
  <c r="J1132" i="4"/>
  <c r="K1132" i="4"/>
  <c r="L1132" i="4"/>
  <c r="M1132" i="4"/>
  <c r="N1132" i="4"/>
  <c r="O1132" i="4"/>
  <c r="P1132" i="4"/>
  <c r="Q1132" i="4"/>
  <c r="R1132" i="4"/>
  <c r="S1132" i="4"/>
  <c r="T1132" i="4"/>
  <c r="C1131" i="4"/>
  <c r="J1131" i="4"/>
  <c r="K1131" i="4"/>
  <c r="L1131" i="4"/>
  <c r="M1131" i="4"/>
  <c r="N1131" i="4"/>
  <c r="O1131" i="4"/>
  <c r="P1131" i="4"/>
  <c r="Q1131" i="4"/>
  <c r="R1131" i="4"/>
  <c r="S1131" i="4"/>
  <c r="T1131" i="4"/>
  <c r="C1130" i="4"/>
  <c r="J1130" i="4"/>
  <c r="K1130" i="4"/>
  <c r="L1130" i="4"/>
  <c r="M1130" i="4"/>
  <c r="N1130" i="4"/>
  <c r="O1130" i="4"/>
  <c r="P1130" i="4"/>
  <c r="Q1130" i="4"/>
  <c r="R1130" i="4"/>
  <c r="S1130" i="4"/>
  <c r="T1130" i="4"/>
  <c r="C1129" i="4"/>
  <c r="J1129" i="4"/>
  <c r="K1129" i="4"/>
  <c r="L1129" i="4"/>
  <c r="M1129" i="4"/>
  <c r="N1129" i="4"/>
  <c r="O1129" i="4"/>
  <c r="P1129" i="4"/>
  <c r="Q1129" i="4"/>
  <c r="R1129" i="4"/>
  <c r="S1129" i="4"/>
  <c r="T1129" i="4"/>
  <c r="C1128" i="4"/>
  <c r="J1128" i="4"/>
  <c r="K1128" i="4"/>
  <c r="L1128" i="4"/>
  <c r="M1128" i="4"/>
  <c r="N1128" i="4"/>
  <c r="O1128" i="4"/>
  <c r="P1128" i="4"/>
  <c r="Q1128" i="4"/>
  <c r="R1128" i="4"/>
  <c r="S1128" i="4"/>
  <c r="T1128" i="4"/>
  <c r="C1127" i="4"/>
  <c r="J1127" i="4"/>
  <c r="K1127" i="4"/>
  <c r="L1127" i="4"/>
  <c r="M1127" i="4"/>
  <c r="N1127" i="4"/>
  <c r="O1127" i="4"/>
  <c r="P1127" i="4"/>
  <c r="Q1127" i="4"/>
  <c r="R1127" i="4"/>
  <c r="S1127" i="4"/>
  <c r="T1127" i="4"/>
  <c r="C1126" i="4"/>
  <c r="J1126" i="4"/>
  <c r="K1126" i="4"/>
  <c r="L1126" i="4"/>
  <c r="M1126" i="4"/>
  <c r="N1126" i="4"/>
  <c r="O1126" i="4"/>
  <c r="P1126" i="4"/>
  <c r="Q1126" i="4"/>
  <c r="R1126" i="4"/>
  <c r="S1126" i="4"/>
  <c r="T1126" i="4"/>
  <c r="C1125" i="4"/>
  <c r="J1125" i="4"/>
  <c r="K1125" i="4"/>
  <c r="L1125" i="4"/>
  <c r="M1125" i="4"/>
  <c r="N1125" i="4"/>
  <c r="O1125" i="4"/>
  <c r="P1125" i="4"/>
  <c r="Q1125" i="4"/>
  <c r="R1125" i="4"/>
  <c r="S1125" i="4"/>
  <c r="T1125" i="4"/>
  <c r="C1124" i="4"/>
  <c r="J1124" i="4"/>
  <c r="K1124" i="4"/>
  <c r="L1124" i="4"/>
  <c r="M1124" i="4"/>
  <c r="N1124" i="4"/>
  <c r="O1124" i="4"/>
  <c r="P1124" i="4"/>
  <c r="Q1124" i="4"/>
  <c r="R1124" i="4"/>
  <c r="S1124" i="4"/>
  <c r="T1124" i="4"/>
  <c r="C1123" i="4"/>
  <c r="J1123" i="4"/>
  <c r="K1123" i="4"/>
  <c r="L1123" i="4"/>
  <c r="M1123" i="4"/>
  <c r="N1123" i="4"/>
  <c r="O1123" i="4"/>
  <c r="P1123" i="4"/>
  <c r="Q1123" i="4"/>
  <c r="R1123" i="4"/>
  <c r="S1123" i="4"/>
  <c r="T1123" i="4"/>
  <c r="C1122" i="4"/>
  <c r="J1122" i="4"/>
  <c r="K1122" i="4"/>
  <c r="L1122" i="4"/>
  <c r="M1122" i="4"/>
  <c r="N1122" i="4"/>
  <c r="O1122" i="4"/>
  <c r="P1122" i="4"/>
  <c r="Q1122" i="4"/>
  <c r="R1122" i="4"/>
  <c r="S1122" i="4"/>
  <c r="T1122" i="4"/>
  <c r="C1121" i="4"/>
  <c r="J1121" i="4"/>
  <c r="K1121" i="4"/>
  <c r="L1121" i="4"/>
  <c r="M1121" i="4"/>
  <c r="N1121" i="4"/>
  <c r="O1121" i="4"/>
  <c r="P1121" i="4"/>
  <c r="Q1121" i="4"/>
  <c r="R1121" i="4"/>
  <c r="S1121" i="4"/>
  <c r="T1121" i="4"/>
  <c r="C1120" i="4"/>
  <c r="J1120" i="4"/>
  <c r="K1120" i="4"/>
  <c r="L1120" i="4"/>
  <c r="M1120" i="4"/>
  <c r="N1120" i="4"/>
  <c r="O1120" i="4"/>
  <c r="P1120" i="4"/>
  <c r="Q1120" i="4"/>
  <c r="R1120" i="4"/>
  <c r="S1120" i="4"/>
  <c r="T1120" i="4"/>
  <c r="C1119" i="4"/>
  <c r="J1119" i="4"/>
  <c r="K1119" i="4"/>
  <c r="L1119" i="4"/>
  <c r="M1119" i="4"/>
  <c r="N1119" i="4"/>
  <c r="O1119" i="4"/>
  <c r="P1119" i="4"/>
  <c r="Q1119" i="4"/>
  <c r="R1119" i="4"/>
  <c r="S1119" i="4"/>
  <c r="T1119" i="4"/>
  <c r="C1118" i="4"/>
  <c r="J1118" i="4"/>
  <c r="K1118" i="4"/>
  <c r="L1118" i="4"/>
  <c r="M1118" i="4"/>
  <c r="N1118" i="4"/>
  <c r="O1118" i="4"/>
  <c r="P1118" i="4"/>
  <c r="Q1118" i="4"/>
  <c r="R1118" i="4"/>
  <c r="S1118" i="4"/>
  <c r="T1118" i="4"/>
  <c r="C1117" i="4"/>
  <c r="J1117" i="4"/>
  <c r="K1117" i="4"/>
  <c r="L1117" i="4"/>
  <c r="M1117" i="4"/>
  <c r="N1117" i="4"/>
  <c r="O1117" i="4"/>
  <c r="P1117" i="4"/>
  <c r="Q1117" i="4"/>
  <c r="R1117" i="4"/>
  <c r="S1117" i="4"/>
  <c r="T1117" i="4"/>
  <c r="C1116" i="4"/>
  <c r="J1116" i="4"/>
  <c r="K1116" i="4"/>
  <c r="L1116" i="4"/>
  <c r="M1116" i="4"/>
  <c r="N1116" i="4"/>
  <c r="O1116" i="4"/>
  <c r="P1116" i="4"/>
  <c r="Q1116" i="4"/>
  <c r="R1116" i="4"/>
  <c r="S1116" i="4"/>
  <c r="T1116" i="4"/>
  <c r="C1115" i="4"/>
  <c r="J1115" i="4"/>
  <c r="K1115" i="4"/>
  <c r="L1115" i="4"/>
  <c r="M1115" i="4"/>
  <c r="N1115" i="4"/>
  <c r="O1115" i="4"/>
  <c r="P1115" i="4"/>
  <c r="Q1115" i="4"/>
  <c r="R1115" i="4"/>
  <c r="S1115" i="4"/>
  <c r="T1115" i="4"/>
  <c r="C1114" i="4"/>
  <c r="J1114" i="4"/>
  <c r="K1114" i="4"/>
  <c r="L1114" i="4"/>
  <c r="M1114" i="4"/>
  <c r="N1114" i="4"/>
  <c r="O1114" i="4"/>
  <c r="P1114" i="4"/>
  <c r="Q1114" i="4"/>
  <c r="R1114" i="4"/>
  <c r="S1114" i="4"/>
  <c r="T1114" i="4"/>
  <c r="C1113" i="4"/>
  <c r="J1113" i="4"/>
  <c r="K1113" i="4"/>
  <c r="L1113" i="4"/>
  <c r="M1113" i="4"/>
  <c r="N1113" i="4"/>
  <c r="O1113" i="4"/>
  <c r="P1113" i="4"/>
  <c r="Q1113" i="4"/>
  <c r="R1113" i="4"/>
  <c r="S1113" i="4"/>
  <c r="T1113" i="4"/>
  <c r="C1112" i="4"/>
  <c r="J1112" i="4"/>
  <c r="K1112" i="4"/>
  <c r="L1112" i="4"/>
  <c r="M1112" i="4"/>
  <c r="N1112" i="4"/>
  <c r="O1112" i="4"/>
  <c r="P1112" i="4"/>
  <c r="Q1112" i="4"/>
  <c r="R1112" i="4"/>
  <c r="S1112" i="4"/>
  <c r="T1112" i="4"/>
  <c r="C1111" i="4"/>
  <c r="J1111" i="4"/>
  <c r="K1111" i="4"/>
  <c r="L1111" i="4"/>
  <c r="M1111" i="4"/>
  <c r="N1111" i="4"/>
  <c r="O1111" i="4"/>
  <c r="P1111" i="4"/>
  <c r="Q1111" i="4"/>
  <c r="R1111" i="4"/>
  <c r="S1111" i="4"/>
  <c r="T1111" i="4"/>
  <c r="C1110" i="4"/>
  <c r="J1110" i="4"/>
  <c r="K1110" i="4"/>
  <c r="L1110" i="4"/>
  <c r="M1110" i="4"/>
  <c r="N1110" i="4"/>
  <c r="O1110" i="4"/>
  <c r="P1110" i="4"/>
  <c r="Q1110" i="4"/>
  <c r="R1110" i="4"/>
  <c r="S1110" i="4"/>
  <c r="T1110" i="4"/>
  <c r="C1109" i="4"/>
  <c r="J1109" i="4"/>
  <c r="K1109" i="4"/>
  <c r="L1109" i="4"/>
  <c r="M1109" i="4"/>
  <c r="N1109" i="4"/>
  <c r="O1109" i="4"/>
  <c r="P1109" i="4"/>
  <c r="Q1109" i="4"/>
  <c r="R1109" i="4"/>
  <c r="S1109" i="4"/>
  <c r="T1109" i="4"/>
  <c r="C1108" i="4"/>
  <c r="J1108" i="4"/>
  <c r="K1108" i="4"/>
  <c r="L1108" i="4"/>
  <c r="M1108" i="4"/>
  <c r="N1108" i="4"/>
  <c r="O1108" i="4"/>
  <c r="P1108" i="4"/>
  <c r="Q1108" i="4"/>
  <c r="R1108" i="4"/>
  <c r="S1108" i="4"/>
  <c r="T1108" i="4"/>
  <c r="C1107" i="4"/>
  <c r="J1107" i="4"/>
  <c r="K1107" i="4"/>
  <c r="L1107" i="4"/>
  <c r="M1107" i="4"/>
  <c r="N1107" i="4"/>
  <c r="O1107" i="4"/>
  <c r="P1107" i="4"/>
  <c r="Q1107" i="4"/>
  <c r="R1107" i="4"/>
  <c r="S1107" i="4"/>
  <c r="T1107" i="4"/>
  <c r="C1106" i="4"/>
  <c r="J1106" i="4"/>
  <c r="K1106" i="4"/>
  <c r="L1106" i="4"/>
  <c r="M1106" i="4"/>
  <c r="N1106" i="4"/>
  <c r="O1106" i="4"/>
  <c r="P1106" i="4"/>
  <c r="Q1106" i="4"/>
  <c r="R1106" i="4"/>
  <c r="S1106" i="4"/>
  <c r="T1106" i="4"/>
  <c r="C1105" i="4"/>
  <c r="J1105" i="4"/>
  <c r="K1105" i="4"/>
  <c r="L1105" i="4"/>
  <c r="M1105" i="4"/>
  <c r="N1105" i="4"/>
  <c r="O1105" i="4"/>
  <c r="P1105" i="4"/>
  <c r="Q1105" i="4"/>
  <c r="R1105" i="4"/>
  <c r="S1105" i="4"/>
  <c r="T1105" i="4"/>
  <c r="C1104" i="4"/>
  <c r="J1104" i="4"/>
  <c r="K1104" i="4"/>
  <c r="L1104" i="4"/>
  <c r="M1104" i="4"/>
  <c r="N1104" i="4"/>
  <c r="O1104" i="4"/>
  <c r="P1104" i="4"/>
  <c r="Q1104" i="4"/>
  <c r="R1104" i="4"/>
  <c r="S1104" i="4"/>
  <c r="T1104" i="4"/>
  <c r="C1103" i="4"/>
  <c r="J1103" i="4"/>
  <c r="K1103" i="4"/>
  <c r="L1103" i="4"/>
  <c r="M1103" i="4"/>
  <c r="N1103" i="4"/>
  <c r="O1103" i="4"/>
  <c r="P1103" i="4"/>
  <c r="Q1103" i="4"/>
  <c r="R1103" i="4"/>
  <c r="S1103" i="4"/>
  <c r="T1103" i="4"/>
  <c r="C1102" i="4"/>
  <c r="J1102" i="4"/>
  <c r="K1102" i="4"/>
  <c r="L1102" i="4"/>
  <c r="M1102" i="4"/>
  <c r="N1102" i="4"/>
  <c r="O1102" i="4"/>
  <c r="P1102" i="4"/>
  <c r="Q1102" i="4"/>
  <c r="R1102" i="4"/>
  <c r="S1102" i="4"/>
  <c r="T1102" i="4"/>
  <c r="C1101" i="4"/>
  <c r="J1101" i="4"/>
  <c r="K1101" i="4"/>
  <c r="L1101" i="4"/>
  <c r="M1101" i="4"/>
  <c r="N1101" i="4"/>
  <c r="O1101" i="4"/>
  <c r="P1101" i="4"/>
  <c r="Q1101" i="4"/>
  <c r="R1101" i="4"/>
  <c r="S1101" i="4"/>
  <c r="T1101" i="4"/>
  <c r="C1100" i="4"/>
  <c r="J1100" i="4"/>
  <c r="K1100" i="4"/>
  <c r="L1100" i="4"/>
  <c r="M1100" i="4"/>
  <c r="N1100" i="4"/>
  <c r="O1100" i="4"/>
  <c r="P1100" i="4"/>
  <c r="Q1100" i="4"/>
  <c r="R1100" i="4"/>
  <c r="S1100" i="4"/>
  <c r="T1100" i="4"/>
  <c r="C1099" i="4"/>
  <c r="J1099" i="4"/>
  <c r="K1099" i="4"/>
  <c r="L1099" i="4"/>
  <c r="M1099" i="4"/>
  <c r="N1099" i="4"/>
  <c r="O1099" i="4"/>
  <c r="P1099" i="4"/>
  <c r="Q1099" i="4"/>
  <c r="R1099" i="4"/>
  <c r="S1099" i="4"/>
  <c r="T1099" i="4"/>
  <c r="C1098" i="4"/>
  <c r="J1098" i="4"/>
  <c r="K1098" i="4"/>
  <c r="L1098" i="4"/>
  <c r="M1098" i="4"/>
  <c r="N1098" i="4"/>
  <c r="O1098" i="4"/>
  <c r="P1098" i="4"/>
  <c r="Q1098" i="4"/>
  <c r="R1098" i="4"/>
  <c r="S1098" i="4"/>
  <c r="T1098" i="4"/>
  <c r="C1097" i="4"/>
  <c r="J1097" i="4"/>
  <c r="K1097" i="4"/>
  <c r="L1097" i="4"/>
  <c r="M1097" i="4"/>
  <c r="N1097" i="4"/>
  <c r="O1097" i="4"/>
  <c r="P1097" i="4"/>
  <c r="Q1097" i="4"/>
  <c r="R1097" i="4"/>
  <c r="S1097" i="4"/>
  <c r="T1097" i="4"/>
  <c r="C1096" i="4"/>
  <c r="J1096" i="4"/>
  <c r="K1096" i="4"/>
  <c r="L1096" i="4"/>
  <c r="M1096" i="4"/>
  <c r="N1096" i="4"/>
  <c r="O1096" i="4"/>
  <c r="P1096" i="4"/>
  <c r="Q1096" i="4"/>
  <c r="R1096" i="4"/>
  <c r="S1096" i="4"/>
  <c r="T1096" i="4"/>
  <c r="C1095" i="4"/>
  <c r="J1095" i="4"/>
  <c r="K1095" i="4"/>
  <c r="L1095" i="4"/>
  <c r="M1095" i="4"/>
  <c r="N1095" i="4"/>
  <c r="O1095" i="4"/>
  <c r="P1095" i="4"/>
  <c r="Q1095" i="4"/>
  <c r="R1095" i="4"/>
  <c r="S1095" i="4"/>
  <c r="T1095" i="4"/>
  <c r="C1094" i="4"/>
  <c r="J1094" i="4"/>
  <c r="K1094" i="4"/>
  <c r="L1094" i="4"/>
  <c r="M1094" i="4"/>
  <c r="N1094" i="4"/>
  <c r="O1094" i="4"/>
  <c r="P1094" i="4"/>
  <c r="Q1094" i="4"/>
  <c r="R1094" i="4"/>
  <c r="S1094" i="4"/>
  <c r="T1094" i="4"/>
  <c r="C1093" i="4"/>
  <c r="J1093" i="4"/>
  <c r="K1093" i="4"/>
  <c r="L1093" i="4"/>
  <c r="M1093" i="4"/>
  <c r="N1093" i="4"/>
  <c r="O1093" i="4"/>
  <c r="P1093" i="4"/>
  <c r="Q1093" i="4"/>
  <c r="R1093" i="4"/>
  <c r="S1093" i="4"/>
  <c r="T1093" i="4"/>
  <c r="C1092" i="4"/>
  <c r="J1092" i="4"/>
  <c r="K1092" i="4"/>
  <c r="L1092" i="4"/>
  <c r="M1092" i="4"/>
  <c r="N1092" i="4"/>
  <c r="O1092" i="4"/>
  <c r="P1092" i="4"/>
  <c r="Q1092" i="4"/>
  <c r="R1092" i="4"/>
  <c r="S1092" i="4"/>
  <c r="T1092" i="4"/>
  <c r="C1091" i="4"/>
  <c r="J1091" i="4"/>
  <c r="K1091" i="4"/>
  <c r="L1091" i="4"/>
  <c r="M1091" i="4"/>
  <c r="N1091" i="4"/>
  <c r="O1091" i="4"/>
  <c r="P1091" i="4"/>
  <c r="Q1091" i="4"/>
  <c r="R1091" i="4"/>
  <c r="S1091" i="4"/>
  <c r="T1091" i="4"/>
  <c r="C1090" i="4"/>
  <c r="J1090" i="4"/>
  <c r="K1090" i="4"/>
  <c r="L1090" i="4"/>
  <c r="M1090" i="4"/>
  <c r="N1090" i="4"/>
  <c r="O1090" i="4"/>
  <c r="P1090" i="4"/>
  <c r="Q1090" i="4"/>
  <c r="R1090" i="4"/>
  <c r="S1090" i="4"/>
  <c r="T1090" i="4"/>
  <c r="C1089" i="4"/>
  <c r="J1089" i="4"/>
  <c r="K1089" i="4"/>
  <c r="L1089" i="4"/>
  <c r="M1089" i="4"/>
  <c r="N1089" i="4"/>
  <c r="O1089" i="4"/>
  <c r="P1089" i="4"/>
  <c r="Q1089" i="4"/>
  <c r="R1089" i="4"/>
  <c r="S1089" i="4"/>
  <c r="T1089" i="4"/>
  <c r="C1088" i="4"/>
  <c r="J1088" i="4"/>
  <c r="K1088" i="4"/>
  <c r="L1088" i="4"/>
  <c r="M1088" i="4"/>
  <c r="N1088" i="4"/>
  <c r="O1088" i="4"/>
  <c r="P1088" i="4"/>
  <c r="Q1088" i="4"/>
  <c r="R1088" i="4"/>
  <c r="S1088" i="4"/>
  <c r="T1088" i="4"/>
  <c r="C1087" i="4"/>
  <c r="J1087" i="4"/>
  <c r="K1087" i="4"/>
  <c r="L1087" i="4"/>
  <c r="M1087" i="4"/>
  <c r="N1087" i="4"/>
  <c r="O1087" i="4"/>
  <c r="P1087" i="4"/>
  <c r="Q1087" i="4"/>
  <c r="R1087" i="4"/>
  <c r="S1087" i="4"/>
  <c r="T1087" i="4"/>
  <c r="C1086" i="4"/>
  <c r="J1086" i="4"/>
  <c r="K1086" i="4"/>
  <c r="L1086" i="4"/>
  <c r="M1086" i="4"/>
  <c r="N1086" i="4"/>
  <c r="O1086" i="4"/>
  <c r="P1086" i="4"/>
  <c r="Q1086" i="4"/>
  <c r="R1086" i="4"/>
  <c r="S1086" i="4"/>
  <c r="T1086" i="4"/>
  <c r="C1085" i="4"/>
  <c r="J1085" i="4"/>
  <c r="K1085" i="4"/>
  <c r="L1085" i="4"/>
  <c r="M1085" i="4"/>
  <c r="N1085" i="4"/>
  <c r="O1085" i="4"/>
  <c r="P1085" i="4"/>
  <c r="Q1085" i="4"/>
  <c r="R1085" i="4"/>
  <c r="S1085" i="4"/>
  <c r="T1085" i="4"/>
  <c r="C1084" i="4"/>
  <c r="J1084" i="4"/>
  <c r="K1084" i="4"/>
  <c r="L1084" i="4"/>
  <c r="M1084" i="4"/>
  <c r="N1084" i="4"/>
  <c r="O1084" i="4"/>
  <c r="P1084" i="4"/>
  <c r="Q1084" i="4"/>
  <c r="R1084" i="4"/>
  <c r="S1084" i="4"/>
  <c r="T1084" i="4"/>
  <c r="C1083" i="4"/>
  <c r="J1083" i="4"/>
  <c r="K1083" i="4"/>
  <c r="L1083" i="4"/>
  <c r="M1083" i="4"/>
  <c r="N1083" i="4"/>
  <c r="O1083" i="4"/>
  <c r="P1083" i="4"/>
  <c r="Q1083" i="4"/>
  <c r="R1083" i="4"/>
  <c r="S1083" i="4"/>
  <c r="T1083" i="4"/>
  <c r="C1082" i="4"/>
  <c r="J1082" i="4"/>
  <c r="K1082" i="4"/>
  <c r="L1082" i="4"/>
  <c r="M1082" i="4"/>
  <c r="N1082" i="4"/>
  <c r="O1082" i="4"/>
  <c r="P1082" i="4"/>
  <c r="Q1082" i="4"/>
  <c r="R1082" i="4"/>
  <c r="S1082" i="4"/>
  <c r="T1082" i="4"/>
  <c r="C1081" i="4"/>
  <c r="J1081" i="4"/>
  <c r="K1081" i="4"/>
  <c r="L1081" i="4"/>
  <c r="M1081" i="4"/>
  <c r="N1081" i="4"/>
  <c r="O1081" i="4"/>
  <c r="P1081" i="4"/>
  <c r="Q1081" i="4"/>
  <c r="R1081" i="4"/>
  <c r="S1081" i="4"/>
  <c r="T1081" i="4"/>
  <c r="C1080" i="4"/>
  <c r="J1080" i="4"/>
  <c r="K1080" i="4"/>
  <c r="L1080" i="4"/>
  <c r="M1080" i="4"/>
  <c r="N1080" i="4"/>
  <c r="O1080" i="4"/>
  <c r="P1080" i="4"/>
  <c r="Q1080" i="4"/>
  <c r="R1080" i="4"/>
  <c r="S1080" i="4"/>
  <c r="T1080" i="4"/>
  <c r="C1079" i="4"/>
  <c r="J1079" i="4"/>
  <c r="K1079" i="4"/>
  <c r="L1079" i="4"/>
  <c r="M1079" i="4"/>
  <c r="N1079" i="4"/>
  <c r="O1079" i="4"/>
  <c r="P1079" i="4"/>
  <c r="Q1079" i="4"/>
  <c r="R1079" i="4"/>
  <c r="S1079" i="4"/>
  <c r="T1079" i="4"/>
  <c r="C1078" i="4"/>
  <c r="J1078" i="4"/>
  <c r="K1078" i="4"/>
  <c r="L1078" i="4"/>
  <c r="M1078" i="4"/>
  <c r="N1078" i="4"/>
  <c r="O1078" i="4"/>
  <c r="P1078" i="4"/>
  <c r="Q1078" i="4"/>
  <c r="R1078" i="4"/>
  <c r="S1078" i="4"/>
  <c r="T1078" i="4"/>
  <c r="C1076" i="4"/>
  <c r="J1076" i="4"/>
  <c r="K1076" i="4"/>
  <c r="C1077" i="4"/>
  <c r="J1077" i="4"/>
  <c r="K1077" i="4"/>
  <c r="L1077" i="4"/>
  <c r="M1077" i="4"/>
  <c r="N1077" i="4"/>
  <c r="O1077" i="4"/>
  <c r="P1077" i="4"/>
  <c r="Q1077" i="4"/>
  <c r="R1077" i="4"/>
  <c r="S1077" i="4"/>
  <c r="T1077" i="4"/>
  <c r="L1076" i="4"/>
  <c r="M1076" i="4"/>
  <c r="N1076" i="4"/>
  <c r="O1076" i="4"/>
  <c r="P1076" i="4"/>
  <c r="Q1076" i="4"/>
  <c r="R1076" i="4"/>
  <c r="S1076" i="4"/>
  <c r="T1076" i="4"/>
  <c r="C1075" i="4"/>
  <c r="J1075" i="4"/>
  <c r="K1075" i="4"/>
  <c r="L1075" i="4"/>
  <c r="M1075" i="4"/>
  <c r="N1075" i="4"/>
  <c r="O1075" i="4"/>
  <c r="P1075" i="4"/>
  <c r="Q1075" i="4"/>
  <c r="R1075" i="4"/>
  <c r="S1075" i="4"/>
  <c r="T1075" i="4"/>
  <c r="C1074" i="4"/>
  <c r="J1074" i="4"/>
  <c r="K1074" i="4"/>
  <c r="L1074" i="4"/>
  <c r="M1074" i="4"/>
  <c r="N1074" i="4"/>
  <c r="O1074" i="4"/>
  <c r="P1074" i="4"/>
  <c r="Q1074" i="4"/>
  <c r="R1074" i="4"/>
  <c r="S1074" i="4"/>
  <c r="T1074" i="4"/>
  <c r="C1073" i="4"/>
  <c r="J1073" i="4"/>
  <c r="K1073" i="4"/>
  <c r="L1073" i="4"/>
  <c r="M1073" i="4"/>
  <c r="N1073" i="4"/>
  <c r="O1073" i="4"/>
  <c r="P1073" i="4"/>
  <c r="Q1073" i="4"/>
  <c r="R1073" i="4"/>
  <c r="S1073" i="4"/>
  <c r="T1073" i="4"/>
  <c r="C1072" i="4"/>
  <c r="J1072" i="4"/>
  <c r="K1072" i="4"/>
  <c r="L1072" i="4"/>
  <c r="M1072" i="4"/>
  <c r="N1072" i="4"/>
  <c r="O1072" i="4"/>
  <c r="P1072" i="4"/>
  <c r="Q1072" i="4"/>
  <c r="R1072" i="4"/>
  <c r="S1072" i="4"/>
  <c r="T1072" i="4"/>
  <c r="C1071" i="4"/>
  <c r="J1071" i="4"/>
  <c r="K1071" i="4"/>
  <c r="L1071" i="4"/>
  <c r="M1071" i="4"/>
  <c r="N1071" i="4"/>
  <c r="O1071" i="4"/>
  <c r="P1071" i="4"/>
  <c r="Q1071" i="4"/>
  <c r="R1071" i="4"/>
  <c r="S1071" i="4"/>
  <c r="T1071" i="4"/>
  <c r="C1070" i="4"/>
  <c r="J1070" i="4"/>
  <c r="K1070" i="4"/>
  <c r="L1070" i="4"/>
  <c r="M1070" i="4"/>
  <c r="N1070" i="4"/>
  <c r="O1070" i="4"/>
  <c r="P1070" i="4"/>
  <c r="Q1070" i="4"/>
  <c r="R1070" i="4"/>
  <c r="S1070" i="4"/>
  <c r="T1070" i="4"/>
  <c r="C1069" i="4"/>
  <c r="J1069" i="4"/>
  <c r="K1069" i="4"/>
  <c r="L1069" i="4"/>
  <c r="M1069" i="4"/>
  <c r="N1069" i="4"/>
  <c r="O1069" i="4"/>
  <c r="P1069" i="4"/>
  <c r="Q1069" i="4"/>
  <c r="R1069" i="4"/>
  <c r="S1069" i="4"/>
  <c r="T1069" i="4"/>
  <c r="C1068" i="4"/>
  <c r="J1068" i="4"/>
  <c r="K1068" i="4"/>
  <c r="L1068" i="4"/>
  <c r="M1068" i="4"/>
  <c r="N1068" i="4"/>
  <c r="O1068" i="4"/>
  <c r="P1068" i="4"/>
  <c r="Q1068" i="4"/>
  <c r="R1068" i="4"/>
  <c r="S1068" i="4"/>
  <c r="T1068" i="4"/>
  <c r="C1067" i="4"/>
  <c r="J1067" i="4"/>
  <c r="K1067" i="4"/>
  <c r="L1067" i="4"/>
  <c r="M1067" i="4"/>
  <c r="N1067" i="4"/>
  <c r="O1067" i="4"/>
  <c r="P1067" i="4"/>
  <c r="Q1067" i="4"/>
  <c r="R1067" i="4"/>
  <c r="S1067" i="4"/>
  <c r="T1067" i="4"/>
  <c r="C1066" i="4"/>
  <c r="J1066" i="4"/>
  <c r="K1066" i="4"/>
  <c r="L1066" i="4"/>
  <c r="M1066" i="4"/>
  <c r="N1066" i="4"/>
  <c r="O1066" i="4"/>
  <c r="P1066" i="4"/>
  <c r="Q1066" i="4"/>
  <c r="R1066" i="4"/>
  <c r="S1066" i="4"/>
  <c r="T1066" i="4"/>
  <c r="C1065" i="4"/>
  <c r="J1065" i="4"/>
  <c r="K1065" i="4"/>
  <c r="L1065" i="4"/>
  <c r="M1065" i="4"/>
  <c r="N1065" i="4"/>
  <c r="O1065" i="4"/>
  <c r="P1065" i="4"/>
  <c r="Q1065" i="4"/>
  <c r="R1065" i="4"/>
  <c r="S1065" i="4"/>
  <c r="T1065" i="4"/>
  <c r="C1064" i="4"/>
  <c r="J1064" i="4"/>
  <c r="K1064" i="4"/>
  <c r="L1064" i="4"/>
  <c r="M1064" i="4"/>
  <c r="N1064" i="4"/>
  <c r="O1064" i="4"/>
  <c r="P1064" i="4"/>
  <c r="Q1064" i="4"/>
  <c r="R1064" i="4"/>
  <c r="S1064" i="4"/>
  <c r="T1064" i="4"/>
  <c r="C1063" i="4"/>
  <c r="J1063" i="4"/>
  <c r="K1063" i="4"/>
  <c r="L1063" i="4"/>
  <c r="M1063" i="4"/>
  <c r="N1063" i="4"/>
  <c r="O1063" i="4"/>
  <c r="P1063" i="4"/>
  <c r="Q1063" i="4"/>
  <c r="R1063" i="4"/>
  <c r="S1063" i="4"/>
  <c r="T1063" i="4"/>
  <c r="C1062" i="4"/>
  <c r="J1062" i="4"/>
  <c r="K1062" i="4"/>
  <c r="L1062" i="4"/>
  <c r="M1062" i="4"/>
  <c r="N1062" i="4"/>
  <c r="O1062" i="4"/>
  <c r="P1062" i="4"/>
  <c r="Q1062" i="4"/>
  <c r="R1062" i="4"/>
  <c r="S1062" i="4"/>
  <c r="T1062" i="4"/>
  <c r="C1061" i="4"/>
  <c r="J1061" i="4"/>
  <c r="K1061" i="4"/>
  <c r="L1061" i="4"/>
  <c r="M1061" i="4"/>
  <c r="N1061" i="4"/>
  <c r="O1061" i="4"/>
  <c r="P1061" i="4"/>
  <c r="Q1061" i="4"/>
  <c r="R1061" i="4"/>
  <c r="S1061" i="4"/>
  <c r="T1061" i="4"/>
  <c r="C1060" i="4"/>
  <c r="J1060" i="4"/>
  <c r="K1060" i="4"/>
  <c r="L1060" i="4"/>
  <c r="M1060" i="4"/>
  <c r="N1060" i="4"/>
  <c r="O1060" i="4"/>
  <c r="P1060" i="4"/>
  <c r="Q1060" i="4"/>
  <c r="R1060" i="4"/>
  <c r="S1060" i="4"/>
  <c r="T1060" i="4"/>
  <c r="C1059" i="4"/>
  <c r="J1059" i="4"/>
  <c r="K1059" i="4"/>
  <c r="L1059" i="4"/>
  <c r="M1059" i="4"/>
  <c r="N1059" i="4"/>
  <c r="O1059" i="4"/>
  <c r="P1059" i="4"/>
  <c r="Q1059" i="4"/>
  <c r="R1059" i="4"/>
  <c r="S1059" i="4"/>
  <c r="T1059" i="4"/>
  <c r="C1058" i="4"/>
  <c r="J1058" i="4"/>
  <c r="K1058" i="4"/>
  <c r="L1058" i="4"/>
  <c r="M1058" i="4"/>
  <c r="N1058" i="4"/>
  <c r="O1058" i="4"/>
  <c r="P1058" i="4"/>
  <c r="Q1058" i="4"/>
  <c r="R1058" i="4"/>
  <c r="S1058" i="4"/>
  <c r="T1058" i="4"/>
  <c r="C1057" i="4"/>
  <c r="J1057" i="4"/>
  <c r="K1057" i="4"/>
  <c r="L1057" i="4"/>
  <c r="M1057" i="4"/>
  <c r="N1057" i="4"/>
  <c r="O1057" i="4"/>
  <c r="P1057" i="4"/>
  <c r="Q1057" i="4"/>
  <c r="R1057" i="4"/>
  <c r="S1057" i="4"/>
  <c r="T1057" i="4"/>
  <c r="C1056" i="4"/>
  <c r="J1056" i="4"/>
  <c r="K1056" i="4"/>
  <c r="L1056" i="4"/>
  <c r="M1056" i="4"/>
  <c r="N1056" i="4"/>
  <c r="O1056" i="4"/>
  <c r="P1056" i="4"/>
  <c r="Q1056" i="4"/>
  <c r="R1056" i="4"/>
  <c r="S1056" i="4"/>
  <c r="T1056" i="4"/>
  <c r="C1055" i="4"/>
  <c r="J1055" i="4"/>
  <c r="K1055" i="4"/>
  <c r="L1055" i="4"/>
  <c r="M1055" i="4"/>
  <c r="N1055" i="4"/>
  <c r="O1055" i="4"/>
  <c r="P1055" i="4"/>
  <c r="Q1055" i="4"/>
  <c r="R1055" i="4"/>
  <c r="S1055" i="4"/>
  <c r="T1055" i="4"/>
  <c r="C1054" i="4"/>
  <c r="J1054" i="4"/>
  <c r="K1054" i="4"/>
  <c r="L1054" i="4"/>
  <c r="M1054" i="4"/>
  <c r="N1054" i="4"/>
  <c r="O1054" i="4"/>
  <c r="P1054" i="4"/>
  <c r="Q1054" i="4"/>
  <c r="R1054" i="4"/>
  <c r="S1054" i="4"/>
  <c r="T1054" i="4"/>
  <c r="C1053" i="4"/>
  <c r="J1053" i="4"/>
  <c r="K1053" i="4"/>
  <c r="L1053" i="4"/>
  <c r="M1053" i="4"/>
  <c r="N1053" i="4"/>
  <c r="O1053" i="4"/>
  <c r="P1053" i="4"/>
  <c r="Q1053" i="4"/>
  <c r="R1053" i="4"/>
  <c r="S1053" i="4"/>
  <c r="T1053" i="4"/>
  <c r="C1052" i="4"/>
  <c r="J1052" i="4"/>
  <c r="K1052" i="4"/>
  <c r="L1052" i="4"/>
  <c r="M1052" i="4"/>
  <c r="N1052" i="4"/>
  <c r="O1052" i="4"/>
  <c r="P1052" i="4"/>
  <c r="Q1052" i="4"/>
  <c r="R1052" i="4"/>
  <c r="S1052" i="4"/>
  <c r="T1052" i="4"/>
  <c r="C1051" i="4"/>
  <c r="J1051" i="4"/>
  <c r="K1051" i="4"/>
  <c r="L1051" i="4"/>
  <c r="M1051" i="4"/>
  <c r="N1051" i="4"/>
  <c r="O1051" i="4"/>
  <c r="P1051" i="4"/>
  <c r="Q1051" i="4"/>
  <c r="R1051" i="4"/>
  <c r="S1051" i="4"/>
  <c r="T1051" i="4"/>
  <c r="C1050" i="4"/>
  <c r="J1050" i="4"/>
  <c r="K1050" i="4"/>
  <c r="L1050" i="4"/>
  <c r="M1050" i="4"/>
  <c r="N1050" i="4"/>
  <c r="O1050" i="4"/>
  <c r="P1050" i="4"/>
  <c r="Q1050" i="4"/>
  <c r="R1050" i="4"/>
  <c r="S1050" i="4"/>
  <c r="T1050" i="4"/>
  <c r="C1049" i="4"/>
  <c r="J1049" i="4"/>
  <c r="K1049" i="4"/>
  <c r="L1049" i="4"/>
  <c r="M1049" i="4"/>
  <c r="N1049" i="4"/>
  <c r="O1049" i="4"/>
  <c r="P1049" i="4"/>
  <c r="Q1049" i="4"/>
  <c r="R1049" i="4"/>
  <c r="S1049" i="4"/>
  <c r="T1049" i="4"/>
  <c r="C1048" i="4"/>
  <c r="J1048" i="4"/>
  <c r="K1048" i="4"/>
  <c r="L1048" i="4"/>
  <c r="M1048" i="4"/>
  <c r="N1048" i="4"/>
  <c r="O1048" i="4"/>
  <c r="P1048" i="4"/>
  <c r="Q1048" i="4"/>
  <c r="R1048" i="4"/>
  <c r="S1048" i="4"/>
  <c r="T1048" i="4"/>
  <c r="C1047" i="4"/>
  <c r="J1047" i="4"/>
  <c r="K1047" i="4"/>
  <c r="L1047" i="4"/>
  <c r="M1047" i="4"/>
  <c r="N1047" i="4"/>
  <c r="O1047" i="4"/>
  <c r="P1047" i="4"/>
  <c r="Q1047" i="4"/>
  <c r="R1047" i="4"/>
  <c r="S1047" i="4"/>
  <c r="T1047" i="4"/>
  <c r="C1046" i="4"/>
  <c r="J1046" i="4"/>
  <c r="K1046" i="4"/>
  <c r="L1046" i="4"/>
  <c r="M1046" i="4"/>
  <c r="N1046" i="4"/>
  <c r="O1046" i="4"/>
  <c r="P1046" i="4"/>
  <c r="Q1046" i="4"/>
  <c r="R1046" i="4"/>
  <c r="S1046" i="4"/>
  <c r="T1046" i="4"/>
  <c r="C1045" i="4"/>
  <c r="J1045" i="4"/>
  <c r="K1045" i="4"/>
  <c r="L1045" i="4"/>
  <c r="M1045" i="4"/>
  <c r="N1045" i="4"/>
  <c r="O1045" i="4"/>
  <c r="P1045" i="4"/>
  <c r="Q1045" i="4"/>
  <c r="R1045" i="4"/>
  <c r="S1045" i="4"/>
  <c r="T1045" i="4"/>
  <c r="C1044" i="4"/>
  <c r="J1044" i="4"/>
  <c r="K1044" i="4"/>
  <c r="L1044" i="4"/>
  <c r="M1044" i="4"/>
  <c r="N1044" i="4"/>
  <c r="O1044" i="4"/>
  <c r="P1044" i="4"/>
  <c r="Q1044" i="4"/>
  <c r="R1044" i="4"/>
  <c r="S1044" i="4"/>
  <c r="T1044" i="4"/>
  <c r="C1043" i="4"/>
  <c r="J1043" i="4"/>
  <c r="K1043" i="4"/>
  <c r="L1043" i="4"/>
  <c r="M1043" i="4"/>
  <c r="N1043" i="4"/>
  <c r="O1043" i="4"/>
  <c r="P1043" i="4"/>
  <c r="Q1043" i="4"/>
  <c r="R1043" i="4"/>
  <c r="S1043" i="4"/>
  <c r="T1043" i="4"/>
  <c r="C1042" i="4"/>
  <c r="J1042" i="4"/>
  <c r="K1042" i="4"/>
  <c r="L1042" i="4"/>
  <c r="M1042" i="4"/>
  <c r="N1042" i="4"/>
  <c r="O1042" i="4"/>
  <c r="P1042" i="4"/>
  <c r="Q1042" i="4"/>
  <c r="R1042" i="4"/>
  <c r="S1042" i="4"/>
  <c r="T1042" i="4"/>
  <c r="C1041" i="4"/>
  <c r="J1041" i="4"/>
  <c r="K1041" i="4"/>
  <c r="L1041" i="4"/>
  <c r="M1041" i="4"/>
  <c r="N1041" i="4"/>
  <c r="O1041" i="4"/>
  <c r="P1041" i="4"/>
  <c r="Q1041" i="4"/>
  <c r="R1041" i="4"/>
  <c r="S1041" i="4"/>
  <c r="T1041" i="4"/>
  <c r="C1040" i="4"/>
  <c r="J1040" i="4"/>
  <c r="K1040" i="4"/>
  <c r="L1040" i="4"/>
  <c r="M1040" i="4"/>
  <c r="N1040" i="4"/>
  <c r="O1040" i="4"/>
  <c r="P1040" i="4"/>
  <c r="Q1040" i="4"/>
  <c r="R1040" i="4"/>
  <c r="S1040" i="4"/>
  <c r="T1040" i="4"/>
  <c r="C1039" i="4"/>
  <c r="J1039" i="4"/>
  <c r="K1039" i="4"/>
  <c r="L1039" i="4"/>
  <c r="M1039" i="4"/>
  <c r="N1039" i="4"/>
  <c r="O1039" i="4"/>
  <c r="P1039" i="4"/>
  <c r="Q1039" i="4"/>
  <c r="R1039" i="4"/>
  <c r="S1039" i="4"/>
  <c r="T1039" i="4"/>
  <c r="C1038" i="4"/>
  <c r="J1038" i="4"/>
  <c r="K1038" i="4"/>
  <c r="L1038" i="4"/>
  <c r="M1038" i="4"/>
  <c r="N1038" i="4"/>
  <c r="O1038" i="4"/>
  <c r="P1038" i="4"/>
  <c r="Q1038" i="4"/>
  <c r="R1038" i="4"/>
  <c r="S1038" i="4"/>
  <c r="T1038" i="4"/>
  <c r="C1037" i="4"/>
  <c r="J1037" i="4"/>
  <c r="K1037" i="4"/>
  <c r="L1037" i="4"/>
  <c r="M1037" i="4"/>
  <c r="N1037" i="4"/>
  <c r="O1037" i="4"/>
  <c r="P1037" i="4"/>
  <c r="Q1037" i="4"/>
  <c r="R1037" i="4"/>
  <c r="S1037" i="4"/>
  <c r="T1037" i="4"/>
  <c r="C1036" i="4"/>
  <c r="J1036" i="4"/>
  <c r="K1036" i="4"/>
  <c r="L1036" i="4"/>
  <c r="M1036" i="4"/>
  <c r="N1036" i="4"/>
  <c r="O1036" i="4"/>
  <c r="P1036" i="4"/>
  <c r="Q1036" i="4"/>
  <c r="R1036" i="4"/>
  <c r="S1036" i="4"/>
  <c r="T1036" i="4"/>
  <c r="C1035" i="4"/>
  <c r="J1035" i="4"/>
  <c r="K1035" i="4"/>
  <c r="L1035" i="4"/>
  <c r="M1035" i="4"/>
  <c r="N1035" i="4"/>
  <c r="O1035" i="4"/>
  <c r="P1035" i="4"/>
  <c r="Q1035" i="4"/>
  <c r="R1035" i="4"/>
  <c r="S1035" i="4"/>
  <c r="T1035" i="4"/>
  <c r="C1034" i="4"/>
  <c r="J1034" i="4"/>
  <c r="K1034" i="4"/>
  <c r="L1034" i="4"/>
  <c r="M1034" i="4"/>
  <c r="N1034" i="4"/>
  <c r="O1034" i="4"/>
  <c r="P1034" i="4"/>
  <c r="Q1034" i="4"/>
  <c r="R1034" i="4"/>
  <c r="S1034" i="4"/>
  <c r="T1034" i="4"/>
  <c r="C1033" i="4"/>
  <c r="J1033" i="4"/>
  <c r="K1033" i="4"/>
  <c r="L1033" i="4"/>
  <c r="M1033" i="4"/>
  <c r="N1033" i="4"/>
  <c r="O1033" i="4"/>
  <c r="P1033" i="4"/>
  <c r="Q1033" i="4"/>
  <c r="R1033" i="4"/>
  <c r="S1033" i="4"/>
  <c r="T1033" i="4"/>
  <c r="C1032" i="4"/>
  <c r="J1032" i="4"/>
  <c r="K1032" i="4"/>
  <c r="L1032" i="4"/>
  <c r="M1032" i="4"/>
  <c r="N1032" i="4"/>
  <c r="O1032" i="4"/>
  <c r="P1032" i="4"/>
  <c r="Q1032" i="4"/>
  <c r="R1032" i="4"/>
  <c r="S1032" i="4"/>
  <c r="T1032" i="4"/>
  <c r="C1031" i="4"/>
  <c r="J1031" i="4"/>
  <c r="K1031" i="4"/>
  <c r="L1031" i="4"/>
  <c r="M1031" i="4"/>
  <c r="N1031" i="4"/>
  <c r="O1031" i="4"/>
  <c r="P1031" i="4"/>
  <c r="Q1031" i="4"/>
  <c r="R1031" i="4"/>
  <c r="S1031" i="4"/>
  <c r="T1031" i="4"/>
  <c r="C1030" i="4"/>
  <c r="J1030" i="4"/>
  <c r="K1030" i="4"/>
  <c r="L1030" i="4"/>
  <c r="M1030" i="4"/>
  <c r="N1030" i="4"/>
  <c r="O1030" i="4"/>
  <c r="P1030" i="4"/>
  <c r="Q1030" i="4"/>
  <c r="R1030" i="4"/>
  <c r="S1030" i="4"/>
  <c r="T1030" i="4"/>
  <c r="C1029" i="4"/>
  <c r="J1029" i="4"/>
  <c r="K1029" i="4"/>
  <c r="L1029" i="4"/>
  <c r="M1029" i="4"/>
  <c r="N1029" i="4"/>
  <c r="O1029" i="4"/>
  <c r="P1029" i="4"/>
  <c r="Q1029" i="4"/>
  <c r="R1029" i="4"/>
  <c r="S1029" i="4"/>
  <c r="T1029" i="4"/>
  <c r="C1028" i="4"/>
  <c r="J1028" i="4"/>
  <c r="K1028" i="4"/>
  <c r="L1028" i="4"/>
  <c r="M1028" i="4"/>
  <c r="N1028" i="4"/>
  <c r="O1028" i="4"/>
  <c r="P1028" i="4"/>
  <c r="Q1028" i="4"/>
  <c r="R1028" i="4"/>
  <c r="S1028" i="4"/>
  <c r="T1028" i="4"/>
  <c r="C1027" i="4"/>
  <c r="J1027" i="4"/>
  <c r="K1027" i="4"/>
  <c r="L1027" i="4"/>
  <c r="M1027" i="4"/>
  <c r="N1027" i="4"/>
  <c r="O1027" i="4"/>
  <c r="P1027" i="4"/>
  <c r="Q1027" i="4"/>
  <c r="R1027" i="4"/>
  <c r="S1027" i="4"/>
  <c r="T1027" i="4"/>
  <c r="C1026" i="4"/>
  <c r="J1026" i="4"/>
  <c r="K1026" i="4"/>
  <c r="L1026" i="4"/>
  <c r="M1026" i="4"/>
  <c r="N1026" i="4"/>
  <c r="O1026" i="4"/>
  <c r="P1026" i="4"/>
  <c r="Q1026" i="4"/>
  <c r="R1026" i="4"/>
  <c r="S1026" i="4"/>
  <c r="T1026" i="4"/>
  <c r="C1025" i="4"/>
  <c r="J1025" i="4"/>
  <c r="K1025" i="4"/>
  <c r="L1025" i="4"/>
  <c r="M1025" i="4"/>
  <c r="N1025" i="4"/>
  <c r="O1025" i="4"/>
  <c r="P1025" i="4"/>
  <c r="Q1025" i="4"/>
  <c r="R1025" i="4"/>
  <c r="S1025" i="4"/>
  <c r="T1025" i="4"/>
  <c r="C1024" i="4"/>
  <c r="J1024" i="4"/>
  <c r="K1024" i="4"/>
  <c r="L1024" i="4"/>
  <c r="M1024" i="4"/>
  <c r="N1024" i="4"/>
  <c r="O1024" i="4"/>
  <c r="P1024" i="4"/>
  <c r="Q1024" i="4"/>
  <c r="R1024" i="4"/>
  <c r="S1024" i="4"/>
  <c r="T1024" i="4"/>
  <c r="C1023" i="4"/>
  <c r="J1023" i="4"/>
  <c r="K1023" i="4"/>
  <c r="L1023" i="4"/>
  <c r="M1023" i="4"/>
  <c r="N1023" i="4"/>
  <c r="O1023" i="4"/>
  <c r="P1023" i="4"/>
  <c r="Q1023" i="4"/>
  <c r="R1023" i="4"/>
  <c r="S1023" i="4"/>
  <c r="T1023" i="4"/>
  <c r="C1022" i="4"/>
  <c r="J1022" i="4"/>
  <c r="K1022" i="4"/>
  <c r="L1022" i="4"/>
  <c r="M1022" i="4"/>
  <c r="N1022" i="4"/>
  <c r="O1022" i="4"/>
  <c r="P1022" i="4"/>
  <c r="Q1022" i="4"/>
  <c r="R1022" i="4"/>
  <c r="S1022" i="4"/>
  <c r="T1022" i="4"/>
  <c r="C1021" i="4"/>
  <c r="J1021" i="4"/>
  <c r="K1021" i="4"/>
  <c r="L1021" i="4"/>
  <c r="M1021" i="4"/>
  <c r="N1021" i="4"/>
  <c r="O1021" i="4"/>
  <c r="P1021" i="4"/>
  <c r="Q1021" i="4"/>
  <c r="R1021" i="4"/>
  <c r="S1021" i="4"/>
  <c r="T1021" i="4"/>
  <c r="C1020" i="4"/>
  <c r="J1020" i="4"/>
  <c r="K1020" i="4"/>
  <c r="L1020" i="4"/>
  <c r="M1020" i="4"/>
  <c r="N1020" i="4"/>
  <c r="O1020" i="4"/>
  <c r="P1020" i="4"/>
  <c r="Q1020" i="4"/>
  <c r="R1020" i="4"/>
  <c r="S1020" i="4"/>
  <c r="T1020" i="4"/>
  <c r="C1019" i="4"/>
  <c r="J1019" i="4"/>
  <c r="K1019" i="4"/>
  <c r="L1019" i="4"/>
  <c r="M1019" i="4"/>
  <c r="N1019" i="4"/>
  <c r="O1019" i="4"/>
  <c r="P1019" i="4"/>
  <c r="Q1019" i="4"/>
  <c r="R1019" i="4"/>
  <c r="S1019" i="4"/>
  <c r="T1019" i="4"/>
  <c r="C1018" i="4"/>
  <c r="J1018" i="4"/>
  <c r="K1018" i="4"/>
  <c r="L1018" i="4"/>
  <c r="M1018" i="4"/>
  <c r="N1018" i="4"/>
  <c r="O1018" i="4"/>
  <c r="P1018" i="4"/>
  <c r="Q1018" i="4"/>
  <c r="R1018" i="4"/>
  <c r="S1018" i="4"/>
  <c r="T1018" i="4"/>
  <c r="C1015" i="4"/>
  <c r="J1015" i="4"/>
  <c r="K1015" i="4"/>
  <c r="C1016" i="4"/>
  <c r="J1016" i="4"/>
  <c r="K1016" i="4"/>
  <c r="C1017" i="4"/>
  <c r="J1017" i="4"/>
  <c r="K1017" i="4"/>
  <c r="L1017" i="4"/>
  <c r="M1017" i="4"/>
  <c r="N1017" i="4"/>
  <c r="O1017" i="4"/>
  <c r="P1017" i="4"/>
  <c r="Q1017" i="4"/>
  <c r="R1017" i="4"/>
  <c r="S1017" i="4"/>
  <c r="T1017" i="4"/>
  <c r="L1016" i="4"/>
  <c r="M1016" i="4"/>
  <c r="N1016" i="4"/>
  <c r="O1016" i="4"/>
  <c r="P1016" i="4"/>
  <c r="Q1016" i="4"/>
  <c r="R1016" i="4"/>
  <c r="S1016" i="4"/>
  <c r="T1016" i="4"/>
  <c r="L1015" i="4"/>
  <c r="M1015" i="4"/>
  <c r="N1015" i="4"/>
  <c r="O1015" i="4"/>
  <c r="P1015" i="4"/>
  <c r="Q1015" i="4"/>
  <c r="R1015" i="4"/>
  <c r="S1015" i="4"/>
  <c r="T1015" i="4"/>
  <c r="C1014" i="4"/>
  <c r="J1014" i="4"/>
  <c r="K1014" i="4"/>
  <c r="L1014" i="4"/>
  <c r="M1014" i="4"/>
  <c r="N1014" i="4"/>
  <c r="O1014" i="4"/>
  <c r="P1014" i="4"/>
  <c r="Q1014" i="4"/>
  <c r="R1014" i="4"/>
  <c r="S1014" i="4"/>
  <c r="T1014" i="4"/>
  <c r="M21" i="4"/>
  <c r="F3" i="1"/>
  <c r="N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N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J1013" i="4"/>
  <c r="Q1013" i="4" s="1"/>
  <c r="K1013" i="4"/>
  <c r="J1012" i="4"/>
  <c r="Q1012" i="4" s="1"/>
  <c r="K1012" i="4"/>
  <c r="J1011" i="4"/>
  <c r="Q1011" i="4" s="1"/>
  <c r="K1011" i="4"/>
  <c r="J1010" i="4"/>
  <c r="Q1010" i="4" s="1"/>
  <c r="K1010" i="4"/>
  <c r="J1009" i="4"/>
  <c r="Q1009" i="4" s="1"/>
  <c r="K1009" i="4"/>
  <c r="J1008" i="4"/>
  <c r="Q1008" i="4" s="1"/>
  <c r="K1008" i="4"/>
  <c r="J1007" i="4"/>
  <c r="Q1007" i="4" s="1"/>
  <c r="K1007" i="4"/>
  <c r="J1006" i="4"/>
  <c r="Q1006" i="4" s="1"/>
  <c r="K1006" i="4"/>
  <c r="J1005" i="4"/>
  <c r="Q1005" i="4" s="1"/>
  <c r="K1005" i="4"/>
  <c r="J1004" i="4"/>
  <c r="Q1004" i="4" s="1"/>
  <c r="K1004" i="4"/>
  <c r="J1003" i="4"/>
  <c r="Q1003" i="4" s="1"/>
  <c r="K1003" i="4"/>
  <c r="J1002" i="4"/>
  <c r="Q1002" i="4" s="1"/>
  <c r="K1002" i="4"/>
  <c r="J1001" i="4"/>
  <c r="Q1001" i="4" s="1"/>
  <c r="K1001" i="4"/>
  <c r="J1000" i="4"/>
  <c r="Q1000" i="4" s="1"/>
  <c r="K1000" i="4"/>
  <c r="J999" i="4"/>
  <c r="Q999" i="4" s="1"/>
  <c r="K999" i="4"/>
  <c r="J998" i="4"/>
  <c r="Q998" i="4" s="1"/>
  <c r="K998" i="4"/>
  <c r="J997" i="4"/>
  <c r="Q997" i="4" s="1"/>
  <c r="K997" i="4"/>
  <c r="J996" i="4"/>
  <c r="Q996" i="4" s="1"/>
  <c r="K996" i="4"/>
  <c r="J995" i="4"/>
  <c r="Q995" i="4" s="1"/>
  <c r="K995" i="4"/>
  <c r="J994" i="4"/>
  <c r="Q994" i="4" s="1"/>
  <c r="K994" i="4"/>
  <c r="J993" i="4"/>
  <c r="Q993" i="4" s="1"/>
  <c r="K993" i="4"/>
  <c r="J992" i="4"/>
  <c r="Q992" i="4" s="1"/>
  <c r="K992" i="4"/>
  <c r="J991" i="4"/>
  <c r="Q991" i="4" s="1"/>
  <c r="K991" i="4"/>
  <c r="J990" i="4"/>
  <c r="Q990" i="4" s="1"/>
  <c r="K990" i="4"/>
  <c r="J989" i="4"/>
  <c r="Q989" i="4" s="1"/>
  <c r="K989" i="4"/>
  <c r="J988" i="4"/>
  <c r="Q988" i="4" s="1"/>
  <c r="K988" i="4"/>
  <c r="J987" i="4"/>
  <c r="Q987" i="4" s="1"/>
  <c r="K987" i="4"/>
  <c r="J986" i="4"/>
  <c r="Q986" i="4" s="1"/>
  <c r="K986" i="4"/>
  <c r="J985" i="4"/>
  <c r="Q985" i="4" s="1"/>
  <c r="K985" i="4"/>
  <c r="J984" i="4"/>
  <c r="Q984" i="4" s="1"/>
  <c r="K984" i="4"/>
  <c r="J983" i="4"/>
  <c r="Q983" i="4" s="1"/>
  <c r="K983" i="4"/>
  <c r="J982" i="4"/>
  <c r="Q982" i="4" s="1"/>
  <c r="K982" i="4"/>
  <c r="J981" i="4"/>
  <c r="Q981" i="4" s="1"/>
  <c r="K981" i="4"/>
  <c r="J980" i="4"/>
  <c r="Q980" i="4" s="1"/>
  <c r="K980" i="4"/>
  <c r="J979" i="4"/>
  <c r="Q979" i="4" s="1"/>
  <c r="K979" i="4"/>
  <c r="J978" i="4"/>
  <c r="Q978" i="4" s="1"/>
  <c r="K978" i="4"/>
  <c r="J977" i="4"/>
  <c r="Q977" i="4" s="1"/>
  <c r="K977" i="4"/>
  <c r="J976" i="4"/>
  <c r="Q976" i="4" s="1"/>
  <c r="K976" i="4"/>
  <c r="J975" i="4"/>
  <c r="Q975" i="4" s="1"/>
  <c r="K975" i="4"/>
  <c r="J974" i="4"/>
  <c r="Q974" i="4" s="1"/>
  <c r="K974" i="4"/>
  <c r="J973" i="4"/>
  <c r="Q973" i="4" s="1"/>
  <c r="K973" i="4"/>
  <c r="J972" i="4"/>
  <c r="Q972" i="4" s="1"/>
  <c r="K972" i="4"/>
  <c r="J971" i="4"/>
  <c r="Q971" i="4" s="1"/>
  <c r="K971" i="4"/>
  <c r="J970" i="4"/>
  <c r="Q970" i="4" s="1"/>
  <c r="K970" i="4"/>
  <c r="J969" i="4"/>
  <c r="Q969" i="4" s="1"/>
  <c r="K969" i="4"/>
  <c r="J968" i="4"/>
  <c r="Q968" i="4" s="1"/>
  <c r="K968" i="4"/>
  <c r="J967" i="4"/>
  <c r="Q967" i="4" s="1"/>
  <c r="K967" i="4"/>
  <c r="J966" i="4"/>
  <c r="Q966" i="4" s="1"/>
  <c r="K966" i="4"/>
  <c r="J965" i="4"/>
  <c r="Q965" i="4" s="1"/>
  <c r="K965" i="4"/>
  <c r="J964" i="4"/>
  <c r="Q964" i="4" s="1"/>
  <c r="K964" i="4"/>
  <c r="J963" i="4"/>
  <c r="Q963" i="4" s="1"/>
  <c r="K963" i="4"/>
  <c r="J962" i="4"/>
  <c r="Q962" i="4" s="1"/>
  <c r="K962" i="4"/>
  <c r="J961" i="4"/>
  <c r="Q961" i="4" s="1"/>
  <c r="K961" i="4"/>
  <c r="J960" i="4"/>
  <c r="Q960" i="4" s="1"/>
  <c r="K960" i="4"/>
  <c r="J959" i="4"/>
  <c r="Q959" i="4" s="1"/>
  <c r="K959" i="4"/>
  <c r="J958" i="4"/>
  <c r="Q958" i="4" s="1"/>
  <c r="K958" i="4"/>
  <c r="J957" i="4"/>
  <c r="Q957" i="4" s="1"/>
  <c r="K957" i="4"/>
  <c r="J956" i="4"/>
  <c r="Q956" i="4" s="1"/>
  <c r="K956" i="4"/>
  <c r="J955" i="4"/>
  <c r="Q955" i="4" s="1"/>
  <c r="K955" i="4"/>
  <c r="J954" i="4"/>
  <c r="Q954" i="4" s="1"/>
  <c r="K954" i="4"/>
  <c r="J953" i="4"/>
  <c r="Q953" i="4" s="1"/>
  <c r="K953" i="4"/>
  <c r="J952" i="4"/>
  <c r="Q952" i="4" s="1"/>
  <c r="K952" i="4"/>
  <c r="J951" i="4"/>
  <c r="Q951" i="4" s="1"/>
  <c r="K951" i="4"/>
  <c r="J950" i="4"/>
  <c r="Q950" i="4" s="1"/>
  <c r="K950" i="4"/>
  <c r="J949" i="4"/>
  <c r="Q949" i="4" s="1"/>
  <c r="K949" i="4"/>
  <c r="J948" i="4"/>
  <c r="Q948" i="4" s="1"/>
  <c r="K948" i="4"/>
  <c r="J947" i="4"/>
  <c r="Q947" i="4" s="1"/>
  <c r="K947" i="4"/>
  <c r="J946" i="4"/>
  <c r="Q946" i="4" s="1"/>
  <c r="K946" i="4"/>
  <c r="J945" i="4"/>
  <c r="Q945" i="4" s="1"/>
  <c r="K945" i="4"/>
  <c r="J944" i="4"/>
  <c r="Q944" i="4" s="1"/>
  <c r="K944" i="4"/>
  <c r="J943" i="4"/>
  <c r="Q943" i="4" s="1"/>
  <c r="K943" i="4"/>
  <c r="J942" i="4"/>
  <c r="Q942" i="4" s="1"/>
  <c r="K942" i="4"/>
  <c r="J941" i="4"/>
  <c r="Q941" i="4" s="1"/>
  <c r="K941" i="4"/>
  <c r="J940" i="4"/>
  <c r="Q940" i="4" s="1"/>
  <c r="K940" i="4"/>
  <c r="J939" i="4"/>
  <c r="Q939" i="4" s="1"/>
  <c r="K939" i="4"/>
  <c r="J938" i="4"/>
  <c r="Q938" i="4" s="1"/>
  <c r="K938" i="4"/>
  <c r="J937" i="4"/>
  <c r="Q937" i="4" s="1"/>
  <c r="K937" i="4"/>
  <c r="J936" i="4"/>
  <c r="Q936" i="4" s="1"/>
  <c r="K936" i="4"/>
  <c r="J935" i="4"/>
  <c r="Q935" i="4" s="1"/>
  <c r="K935" i="4"/>
  <c r="J934" i="4"/>
  <c r="Q934" i="4" s="1"/>
  <c r="K934" i="4"/>
  <c r="J933" i="4"/>
  <c r="Q933" i="4" s="1"/>
  <c r="K933" i="4"/>
  <c r="J932" i="4"/>
  <c r="Q932" i="4" s="1"/>
  <c r="K932" i="4"/>
  <c r="J931" i="4"/>
  <c r="Q931" i="4" s="1"/>
  <c r="K931" i="4"/>
  <c r="J930" i="4"/>
  <c r="Q930" i="4" s="1"/>
  <c r="K930" i="4"/>
  <c r="J929" i="4"/>
  <c r="Q929" i="4" s="1"/>
  <c r="K929" i="4"/>
  <c r="J928" i="4"/>
  <c r="Q928" i="4" s="1"/>
  <c r="K928" i="4"/>
  <c r="J927" i="4"/>
  <c r="Q927" i="4" s="1"/>
  <c r="K927" i="4"/>
  <c r="J926" i="4"/>
  <c r="Q926" i="4" s="1"/>
  <c r="K926" i="4"/>
  <c r="J925" i="4"/>
  <c r="Q925" i="4" s="1"/>
  <c r="K925" i="4"/>
  <c r="J924" i="4"/>
  <c r="Q924" i="4" s="1"/>
  <c r="K924" i="4"/>
  <c r="J923" i="4"/>
  <c r="Q923" i="4" s="1"/>
  <c r="K923" i="4"/>
  <c r="J922" i="4"/>
  <c r="Q922" i="4" s="1"/>
  <c r="K922" i="4"/>
  <c r="J921" i="4"/>
  <c r="Q921" i="4" s="1"/>
  <c r="K921" i="4"/>
  <c r="J920" i="4"/>
  <c r="Q920" i="4" s="1"/>
  <c r="K920" i="4"/>
  <c r="J919" i="4"/>
  <c r="Q919" i="4" s="1"/>
  <c r="K919" i="4"/>
  <c r="J918" i="4"/>
  <c r="Q918" i="4" s="1"/>
  <c r="K918" i="4"/>
  <c r="J917" i="4"/>
  <c r="Q917" i="4" s="1"/>
  <c r="K917" i="4"/>
  <c r="J916" i="4"/>
  <c r="Q916" i="4" s="1"/>
  <c r="K916" i="4"/>
  <c r="J915" i="4"/>
  <c r="Q915" i="4" s="1"/>
  <c r="K915" i="4"/>
  <c r="J914" i="4"/>
  <c r="Q914" i="4" s="1"/>
  <c r="K914" i="4"/>
  <c r="J913" i="4"/>
  <c r="Q913" i="4" s="1"/>
  <c r="K913" i="4"/>
  <c r="J912" i="4"/>
  <c r="Q912" i="4" s="1"/>
  <c r="K912" i="4"/>
  <c r="J911" i="4"/>
  <c r="Q911" i="4" s="1"/>
  <c r="K911" i="4"/>
  <c r="J910" i="4"/>
  <c r="Q910" i="4" s="1"/>
  <c r="K910" i="4"/>
  <c r="J909" i="4"/>
  <c r="Q909" i="4" s="1"/>
  <c r="K909" i="4"/>
  <c r="J908" i="4"/>
  <c r="Q908" i="4" s="1"/>
  <c r="K908" i="4"/>
  <c r="J907" i="4"/>
  <c r="Q907" i="4" s="1"/>
  <c r="K907" i="4"/>
  <c r="J906" i="4"/>
  <c r="Q906" i="4" s="1"/>
  <c r="K906" i="4"/>
  <c r="J905" i="4"/>
  <c r="Q905" i="4" s="1"/>
  <c r="K905" i="4"/>
  <c r="J904" i="4"/>
  <c r="Q904" i="4" s="1"/>
  <c r="K904" i="4"/>
  <c r="J903" i="4"/>
  <c r="Q903" i="4" s="1"/>
  <c r="K903" i="4"/>
  <c r="J902" i="4"/>
  <c r="Q902" i="4" s="1"/>
  <c r="K902" i="4"/>
  <c r="J901" i="4"/>
  <c r="Q901" i="4" s="1"/>
  <c r="K901" i="4"/>
  <c r="J900" i="4"/>
  <c r="Q900" i="4" s="1"/>
  <c r="K900" i="4"/>
  <c r="J899" i="4"/>
  <c r="Q899" i="4" s="1"/>
  <c r="K899" i="4"/>
  <c r="J898" i="4"/>
  <c r="Q898" i="4" s="1"/>
  <c r="K898" i="4"/>
  <c r="J897" i="4"/>
  <c r="Q897" i="4" s="1"/>
  <c r="K897" i="4"/>
  <c r="J896" i="4"/>
  <c r="Q896" i="4" s="1"/>
  <c r="K896" i="4"/>
  <c r="J895" i="4"/>
  <c r="Q895" i="4" s="1"/>
  <c r="K895" i="4"/>
  <c r="J894" i="4"/>
  <c r="Q894" i="4" s="1"/>
  <c r="K894" i="4"/>
  <c r="J893" i="4"/>
  <c r="Q893" i="4" s="1"/>
  <c r="K893" i="4"/>
  <c r="J892" i="4"/>
  <c r="Q892" i="4" s="1"/>
  <c r="K892" i="4"/>
  <c r="J891" i="4"/>
  <c r="Q891" i="4" s="1"/>
  <c r="K891" i="4"/>
  <c r="J890" i="4"/>
  <c r="Q890" i="4" s="1"/>
  <c r="K890" i="4"/>
  <c r="J889" i="4"/>
  <c r="Q889" i="4" s="1"/>
  <c r="K889" i="4"/>
  <c r="J888" i="4"/>
  <c r="Q888" i="4" s="1"/>
  <c r="K888" i="4"/>
  <c r="J887" i="4"/>
  <c r="Q887" i="4" s="1"/>
  <c r="K887" i="4"/>
  <c r="J886" i="4"/>
  <c r="Q886" i="4" s="1"/>
  <c r="K886" i="4"/>
  <c r="J885" i="4"/>
  <c r="Q885" i="4" s="1"/>
  <c r="K885" i="4"/>
  <c r="J884" i="4"/>
  <c r="Q884" i="4" s="1"/>
  <c r="K884" i="4"/>
  <c r="J883" i="4"/>
  <c r="Q883" i="4" s="1"/>
  <c r="K883" i="4"/>
  <c r="J882" i="4"/>
  <c r="Q882" i="4" s="1"/>
  <c r="K882" i="4"/>
  <c r="J881" i="4"/>
  <c r="Q881" i="4" s="1"/>
  <c r="K881" i="4"/>
  <c r="J880" i="4"/>
  <c r="Q880" i="4" s="1"/>
  <c r="K880" i="4"/>
  <c r="J879" i="4"/>
  <c r="Q879" i="4" s="1"/>
  <c r="K879" i="4"/>
  <c r="J878" i="4"/>
  <c r="Q878" i="4" s="1"/>
  <c r="K878" i="4"/>
  <c r="J877" i="4"/>
  <c r="Q877" i="4" s="1"/>
  <c r="K877" i="4"/>
  <c r="J876" i="4"/>
  <c r="Q876" i="4" s="1"/>
  <c r="K876" i="4"/>
  <c r="J875" i="4"/>
  <c r="Q875" i="4" s="1"/>
  <c r="K875" i="4"/>
  <c r="J874" i="4"/>
  <c r="Q874" i="4" s="1"/>
  <c r="K874" i="4"/>
  <c r="J873" i="4"/>
  <c r="Q873" i="4" s="1"/>
  <c r="K873" i="4"/>
  <c r="J872" i="4"/>
  <c r="Q872" i="4" s="1"/>
  <c r="K872" i="4"/>
  <c r="J871" i="4"/>
  <c r="Q871" i="4" s="1"/>
  <c r="K871" i="4"/>
  <c r="J870" i="4"/>
  <c r="Q870" i="4" s="1"/>
  <c r="K870" i="4"/>
  <c r="J869" i="4"/>
  <c r="Q869" i="4" s="1"/>
  <c r="K869" i="4"/>
  <c r="J868" i="4"/>
  <c r="Q868" i="4" s="1"/>
  <c r="K868" i="4"/>
  <c r="J867" i="4"/>
  <c r="Q867" i="4" s="1"/>
  <c r="K867" i="4"/>
  <c r="J866" i="4"/>
  <c r="Q866" i="4" s="1"/>
  <c r="K866" i="4"/>
  <c r="J865" i="4"/>
  <c r="Q865" i="4" s="1"/>
  <c r="K865" i="4"/>
  <c r="J864" i="4"/>
  <c r="Q864" i="4" s="1"/>
  <c r="K864" i="4"/>
  <c r="J863" i="4"/>
  <c r="Q863" i="4" s="1"/>
  <c r="K863" i="4"/>
  <c r="J862" i="4"/>
  <c r="Q862" i="4" s="1"/>
  <c r="K862" i="4"/>
  <c r="J861" i="4"/>
  <c r="Q861" i="4" s="1"/>
  <c r="K861" i="4"/>
  <c r="J860" i="4"/>
  <c r="Q860" i="4" s="1"/>
  <c r="K860" i="4"/>
  <c r="J859" i="4"/>
  <c r="Q859" i="4" s="1"/>
  <c r="K859" i="4"/>
  <c r="J858" i="4"/>
  <c r="Q858" i="4" s="1"/>
  <c r="K858" i="4"/>
  <c r="J857" i="4"/>
  <c r="Q857" i="4" s="1"/>
  <c r="K857" i="4"/>
  <c r="J856" i="4"/>
  <c r="Q856" i="4" s="1"/>
  <c r="K856" i="4"/>
  <c r="J855" i="4"/>
  <c r="Q855" i="4" s="1"/>
  <c r="K855" i="4"/>
  <c r="J854" i="4"/>
  <c r="Q854" i="4" s="1"/>
  <c r="K854" i="4"/>
  <c r="J853" i="4"/>
  <c r="Q853" i="4" s="1"/>
  <c r="K853" i="4"/>
  <c r="J852" i="4"/>
  <c r="Q852" i="4" s="1"/>
  <c r="K852" i="4"/>
  <c r="J851" i="4"/>
  <c r="Q851" i="4" s="1"/>
  <c r="K851" i="4"/>
  <c r="J850" i="4"/>
  <c r="Q850" i="4" s="1"/>
  <c r="K850" i="4"/>
  <c r="J849" i="4"/>
  <c r="Q849" i="4" s="1"/>
  <c r="K849" i="4"/>
  <c r="J848" i="4"/>
  <c r="Q848" i="4" s="1"/>
  <c r="K848" i="4"/>
  <c r="J847" i="4"/>
  <c r="Q847" i="4" s="1"/>
  <c r="K847" i="4"/>
  <c r="J846" i="4"/>
  <c r="Q846" i="4" s="1"/>
  <c r="K846" i="4"/>
  <c r="J845" i="4"/>
  <c r="Q845" i="4" s="1"/>
  <c r="K845" i="4"/>
  <c r="J844" i="4"/>
  <c r="Q844" i="4" s="1"/>
  <c r="K844" i="4"/>
  <c r="J843" i="4"/>
  <c r="Q843" i="4" s="1"/>
  <c r="K843" i="4"/>
  <c r="J842" i="4"/>
  <c r="Q842" i="4" s="1"/>
  <c r="K842" i="4"/>
  <c r="J841" i="4"/>
  <c r="Q841" i="4" s="1"/>
  <c r="K841" i="4"/>
  <c r="J840" i="4"/>
  <c r="Q840" i="4" s="1"/>
  <c r="K840" i="4"/>
  <c r="J839" i="4"/>
  <c r="Q839" i="4" s="1"/>
  <c r="K839" i="4"/>
  <c r="J838" i="4"/>
  <c r="Q838" i="4" s="1"/>
  <c r="K838" i="4"/>
  <c r="J837" i="4"/>
  <c r="Q837" i="4" s="1"/>
  <c r="K837" i="4"/>
  <c r="J836" i="4"/>
  <c r="Q836" i="4" s="1"/>
  <c r="K836" i="4"/>
  <c r="J835" i="4"/>
  <c r="Q835" i="4" s="1"/>
  <c r="K835" i="4"/>
  <c r="J834" i="4"/>
  <c r="Q834" i="4" s="1"/>
  <c r="K834" i="4"/>
  <c r="J833" i="4"/>
  <c r="Q833" i="4" s="1"/>
  <c r="K833" i="4"/>
  <c r="J832" i="4"/>
  <c r="Q832" i="4" s="1"/>
  <c r="K832" i="4"/>
  <c r="J831" i="4"/>
  <c r="Q831" i="4" s="1"/>
  <c r="K831" i="4"/>
  <c r="J830" i="4"/>
  <c r="Q830" i="4" s="1"/>
  <c r="K830" i="4"/>
  <c r="J829" i="4"/>
  <c r="Q829" i="4" s="1"/>
  <c r="K829" i="4"/>
  <c r="J828" i="4"/>
  <c r="Q828" i="4" s="1"/>
  <c r="K828" i="4"/>
  <c r="J827" i="4"/>
  <c r="Q827" i="4" s="1"/>
  <c r="K827" i="4"/>
  <c r="J826" i="4"/>
  <c r="Q826" i="4" s="1"/>
  <c r="K826" i="4"/>
  <c r="J825" i="4"/>
  <c r="Q825" i="4" s="1"/>
  <c r="K825" i="4"/>
  <c r="J824" i="4"/>
  <c r="Q824" i="4" s="1"/>
  <c r="K824" i="4"/>
  <c r="J823" i="4"/>
  <c r="Q823" i="4" s="1"/>
  <c r="K823" i="4"/>
  <c r="J822" i="4"/>
  <c r="Q822" i="4" s="1"/>
  <c r="K822" i="4"/>
  <c r="J821" i="4"/>
  <c r="Q821" i="4" s="1"/>
  <c r="K821" i="4"/>
  <c r="J820" i="4"/>
  <c r="Q820" i="4" s="1"/>
  <c r="K820" i="4"/>
  <c r="J819" i="4"/>
  <c r="Q819" i="4" s="1"/>
  <c r="K819" i="4"/>
  <c r="J818" i="4"/>
  <c r="Q818" i="4" s="1"/>
  <c r="K818" i="4"/>
  <c r="J817" i="4"/>
  <c r="Q817" i="4" s="1"/>
  <c r="K817" i="4"/>
  <c r="J816" i="4"/>
  <c r="Q816" i="4" s="1"/>
  <c r="K816" i="4"/>
  <c r="J815" i="4"/>
  <c r="Q815" i="4" s="1"/>
  <c r="K815" i="4"/>
  <c r="J814" i="4"/>
  <c r="Q814" i="4" s="1"/>
  <c r="K814" i="4"/>
  <c r="J813" i="4"/>
  <c r="Q813" i="4" s="1"/>
  <c r="K813" i="4"/>
  <c r="J812" i="4"/>
  <c r="Q812" i="4" s="1"/>
  <c r="K812" i="4"/>
  <c r="J811" i="4"/>
  <c r="Q811" i="4" s="1"/>
  <c r="K811" i="4"/>
  <c r="J810" i="4"/>
  <c r="Q810" i="4" s="1"/>
  <c r="K810" i="4"/>
  <c r="J809" i="4"/>
  <c r="Q809" i="4" s="1"/>
  <c r="K809" i="4"/>
  <c r="J808" i="4"/>
  <c r="Q808" i="4" s="1"/>
  <c r="K808" i="4"/>
  <c r="J807" i="4"/>
  <c r="Q807" i="4" s="1"/>
  <c r="K807" i="4"/>
  <c r="J806" i="4"/>
  <c r="Q806" i="4" s="1"/>
  <c r="K806" i="4"/>
  <c r="J805" i="4"/>
  <c r="Q805" i="4" s="1"/>
  <c r="K805" i="4"/>
  <c r="J804" i="4"/>
  <c r="Q804" i="4" s="1"/>
  <c r="K804" i="4"/>
  <c r="J803" i="4"/>
  <c r="Q803" i="4" s="1"/>
  <c r="K803" i="4"/>
  <c r="J802" i="4"/>
  <c r="Q802" i="4" s="1"/>
  <c r="K802" i="4"/>
  <c r="J801" i="4"/>
  <c r="Q801" i="4" s="1"/>
  <c r="K801" i="4"/>
  <c r="J800" i="4"/>
  <c r="Q800" i="4" s="1"/>
  <c r="K800" i="4"/>
  <c r="J799" i="4"/>
  <c r="Q799" i="4" s="1"/>
  <c r="K799" i="4"/>
  <c r="J798" i="4"/>
  <c r="Q798" i="4" s="1"/>
  <c r="K798" i="4"/>
  <c r="J797" i="4"/>
  <c r="Q797" i="4" s="1"/>
  <c r="K797" i="4"/>
  <c r="J796" i="4"/>
  <c r="Q796" i="4" s="1"/>
  <c r="K796" i="4"/>
  <c r="J795" i="4"/>
  <c r="Q795" i="4" s="1"/>
  <c r="K795" i="4"/>
  <c r="J794" i="4"/>
  <c r="Q794" i="4" s="1"/>
  <c r="K794" i="4"/>
  <c r="J793" i="4"/>
  <c r="Q793" i="4" s="1"/>
  <c r="K793" i="4"/>
  <c r="J792" i="4"/>
  <c r="Q792" i="4" s="1"/>
  <c r="K792" i="4"/>
  <c r="J791" i="4"/>
  <c r="Q791" i="4" s="1"/>
  <c r="K791" i="4"/>
  <c r="J790" i="4"/>
  <c r="Q790" i="4" s="1"/>
  <c r="K790" i="4"/>
  <c r="J789" i="4"/>
  <c r="Q789" i="4" s="1"/>
  <c r="K789" i="4"/>
  <c r="J788" i="4"/>
  <c r="Q788" i="4" s="1"/>
  <c r="K788" i="4"/>
  <c r="J787" i="4"/>
  <c r="Q787" i="4" s="1"/>
  <c r="K787" i="4"/>
  <c r="J786" i="4"/>
  <c r="Q786" i="4" s="1"/>
  <c r="K786" i="4"/>
  <c r="J785" i="4"/>
  <c r="Q785" i="4" s="1"/>
  <c r="K785" i="4"/>
  <c r="J784" i="4"/>
  <c r="Q784" i="4" s="1"/>
  <c r="K784" i="4"/>
  <c r="J783" i="4"/>
  <c r="Q783" i="4" s="1"/>
  <c r="K783" i="4"/>
  <c r="J782" i="4"/>
  <c r="Q782" i="4" s="1"/>
  <c r="K782" i="4"/>
  <c r="J781" i="4"/>
  <c r="Q781" i="4" s="1"/>
  <c r="K781" i="4"/>
  <c r="J780" i="4"/>
  <c r="Q780" i="4" s="1"/>
  <c r="K780" i="4"/>
  <c r="J779" i="4"/>
  <c r="Q779" i="4" s="1"/>
  <c r="K779" i="4"/>
  <c r="J778" i="4"/>
  <c r="Q778" i="4" s="1"/>
  <c r="K778" i="4"/>
  <c r="J777" i="4"/>
  <c r="Q777" i="4" s="1"/>
  <c r="K777" i="4"/>
  <c r="J776" i="4"/>
  <c r="Q776" i="4" s="1"/>
  <c r="K776" i="4"/>
  <c r="J775" i="4"/>
  <c r="Q775" i="4" s="1"/>
  <c r="K775" i="4"/>
  <c r="J774" i="4"/>
  <c r="Q774" i="4" s="1"/>
  <c r="K774" i="4"/>
  <c r="J773" i="4"/>
  <c r="Q773" i="4" s="1"/>
  <c r="K773" i="4"/>
  <c r="J772" i="4"/>
  <c r="Q772" i="4" s="1"/>
  <c r="K772" i="4"/>
  <c r="J771" i="4"/>
  <c r="Q771" i="4" s="1"/>
  <c r="K771" i="4"/>
  <c r="J770" i="4"/>
  <c r="Q770" i="4" s="1"/>
  <c r="K770" i="4"/>
  <c r="J769" i="4"/>
  <c r="Q769" i="4" s="1"/>
  <c r="K769" i="4"/>
  <c r="J768" i="4"/>
  <c r="Q768" i="4" s="1"/>
  <c r="K768" i="4"/>
  <c r="J767" i="4"/>
  <c r="Q767" i="4" s="1"/>
  <c r="K767" i="4"/>
  <c r="J766" i="4"/>
  <c r="Q766" i="4" s="1"/>
  <c r="K766" i="4"/>
  <c r="J765" i="4"/>
  <c r="Q765" i="4" s="1"/>
  <c r="K765" i="4"/>
  <c r="J764" i="4"/>
  <c r="Q764" i="4" s="1"/>
  <c r="K764" i="4"/>
  <c r="J763" i="4"/>
  <c r="Q763" i="4" s="1"/>
  <c r="K763" i="4"/>
  <c r="J762" i="4"/>
  <c r="Q762" i="4" s="1"/>
  <c r="K762" i="4"/>
  <c r="J761" i="4"/>
  <c r="Q761" i="4" s="1"/>
  <c r="K761" i="4"/>
  <c r="J760" i="4"/>
  <c r="Q760" i="4" s="1"/>
  <c r="K760" i="4"/>
  <c r="J759" i="4"/>
  <c r="Q759" i="4" s="1"/>
  <c r="K759" i="4"/>
  <c r="J758" i="4"/>
  <c r="Q758" i="4" s="1"/>
  <c r="K758" i="4"/>
  <c r="J757" i="4"/>
  <c r="Q757" i="4" s="1"/>
  <c r="K757" i="4"/>
  <c r="J756" i="4"/>
  <c r="Q756" i="4" s="1"/>
  <c r="K756" i="4"/>
  <c r="J755" i="4"/>
  <c r="Q755" i="4" s="1"/>
  <c r="K755" i="4"/>
  <c r="J754" i="4"/>
  <c r="Q754" i="4" s="1"/>
  <c r="K754" i="4"/>
  <c r="J753" i="4"/>
  <c r="Q753" i="4" s="1"/>
  <c r="K753" i="4"/>
  <c r="J752" i="4"/>
  <c r="Q752" i="4" s="1"/>
  <c r="K752" i="4"/>
  <c r="J751" i="4"/>
  <c r="Q751" i="4" s="1"/>
  <c r="K751" i="4"/>
  <c r="J750" i="4"/>
  <c r="Q750" i="4" s="1"/>
  <c r="K750" i="4"/>
  <c r="J749" i="4"/>
  <c r="Q749" i="4" s="1"/>
  <c r="K749" i="4"/>
  <c r="J748" i="4"/>
  <c r="Q748" i="4" s="1"/>
  <c r="K748" i="4"/>
  <c r="J747" i="4"/>
  <c r="Q747" i="4" s="1"/>
  <c r="K747" i="4"/>
  <c r="J746" i="4"/>
  <c r="Q746" i="4" s="1"/>
  <c r="K746" i="4"/>
  <c r="J745" i="4"/>
  <c r="Q745" i="4" s="1"/>
  <c r="K745" i="4"/>
  <c r="J744" i="4"/>
  <c r="Q744" i="4" s="1"/>
  <c r="K744" i="4"/>
  <c r="J743" i="4"/>
  <c r="Q743" i="4" s="1"/>
  <c r="K743" i="4"/>
  <c r="J742" i="4"/>
  <c r="Q742" i="4" s="1"/>
  <c r="K742" i="4"/>
  <c r="J741" i="4"/>
  <c r="Q741" i="4" s="1"/>
  <c r="K741" i="4"/>
  <c r="J740" i="4"/>
  <c r="Q740" i="4" s="1"/>
  <c r="K740" i="4"/>
  <c r="J739" i="4"/>
  <c r="Q739" i="4" s="1"/>
  <c r="K739" i="4"/>
  <c r="J738" i="4"/>
  <c r="Q738" i="4" s="1"/>
  <c r="K738" i="4"/>
  <c r="J737" i="4"/>
  <c r="Q737" i="4" s="1"/>
  <c r="K737" i="4"/>
  <c r="J736" i="4"/>
  <c r="Q736" i="4" s="1"/>
  <c r="K736" i="4"/>
  <c r="J735" i="4"/>
  <c r="Q735" i="4" s="1"/>
  <c r="K735" i="4"/>
  <c r="J734" i="4"/>
  <c r="Q734" i="4" s="1"/>
  <c r="K734" i="4"/>
  <c r="J733" i="4"/>
  <c r="Q733" i="4" s="1"/>
  <c r="K733" i="4"/>
  <c r="J732" i="4"/>
  <c r="Q732" i="4" s="1"/>
  <c r="K732" i="4"/>
  <c r="J731" i="4"/>
  <c r="Q731" i="4" s="1"/>
  <c r="K731" i="4"/>
  <c r="J730" i="4"/>
  <c r="Q730" i="4" s="1"/>
  <c r="K730" i="4"/>
  <c r="J729" i="4"/>
  <c r="Q729" i="4" s="1"/>
  <c r="K729" i="4"/>
  <c r="J728" i="4"/>
  <c r="Q728" i="4" s="1"/>
  <c r="K728" i="4"/>
  <c r="J727" i="4"/>
  <c r="Q727" i="4" s="1"/>
  <c r="K727" i="4"/>
  <c r="J726" i="4"/>
  <c r="Q726" i="4" s="1"/>
  <c r="K726" i="4"/>
  <c r="J725" i="4"/>
  <c r="Q725" i="4" s="1"/>
  <c r="K725" i="4"/>
  <c r="J724" i="4"/>
  <c r="Q724" i="4" s="1"/>
  <c r="K724" i="4"/>
  <c r="J723" i="4"/>
  <c r="Q723" i="4" s="1"/>
  <c r="K723" i="4"/>
  <c r="J722" i="4"/>
  <c r="Q722" i="4" s="1"/>
  <c r="K722" i="4"/>
  <c r="J721" i="4"/>
  <c r="Q721" i="4" s="1"/>
  <c r="K721" i="4"/>
  <c r="J720" i="4"/>
  <c r="Q720" i="4" s="1"/>
  <c r="K720" i="4"/>
  <c r="J719" i="4"/>
  <c r="Q719" i="4" s="1"/>
  <c r="K719" i="4"/>
  <c r="J718" i="4"/>
  <c r="Q718" i="4" s="1"/>
  <c r="K718" i="4"/>
  <c r="J717" i="4"/>
  <c r="Q717" i="4" s="1"/>
  <c r="K717" i="4"/>
  <c r="J716" i="4"/>
  <c r="Q716" i="4" s="1"/>
  <c r="K716" i="4"/>
  <c r="J715" i="4"/>
  <c r="Q715" i="4" s="1"/>
  <c r="K715" i="4"/>
  <c r="J714" i="4"/>
  <c r="Q714" i="4" s="1"/>
  <c r="K714" i="4"/>
  <c r="J713" i="4"/>
  <c r="Q713" i="4" s="1"/>
  <c r="K713" i="4"/>
  <c r="J712" i="4"/>
  <c r="Q712" i="4" s="1"/>
  <c r="K712" i="4"/>
  <c r="J711" i="4"/>
  <c r="Q711" i="4" s="1"/>
  <c r="K711" i="4"/>
  <c r="J710" i="4"/>
  <c r="Q710" i="4" s="1"/>
  <c r="K710" i="4"/>
  <c r="J709" i="4"/>
  <c r="Q709" i="4" s="1"/>
  <c r="K709" i="4"/>
  <c r="J708" i="4"/>
  <c r="Q708" i="4" s="1"/>
  <c r="K708" i="4"/>
  <c r="J707" i="4"/>
  <c r="Q707" i="4" s="1"/>
  <c r="K707" i="4"/>
  <c r="J706" i="4"/>
  <c r="Q706" i="4" s="1"/>
  <c r="K706" i="4"/>
  <c r="J705" i="4"/>
  <c r="Q705" i="4" s="1"/>
  <c r="K705" i="4"/>
  <c r="J704" i="4"/>
  <c r="Q704" i="4" s="1"/>
  <c r="K704" i="4"/>
  <c r="J703" i="4"/>
  <c r="Q703" i="4" s="1"/>
  <c r="K703" i="4"/>
  <c r="J702" i="4"/>
  <c r="Q702" i="4" s="1"/>
  <c r="K702" i="4"/>
  <c r="J701" i="4"/>
  <c r="Q701" i="4" s="1"/>
  <c r="K701" i="4"/>
  <c r="J700" i="4"/>
  <c r="Q700" i="4" s="1"/>
  <c r="K700" i="4"/>
  <c r="J699" i="4"/>
  <c r="Q699" i="4" s="1"/>
  <c r="K699" i="4"/>
  <c r="J698" i="4"/>
  <c r="Q698" i="4" s="1"/>
  <c r="K698" i="4"/>
  <c r="J697" i="4"/>
  <c r="Q697" i="4" s="1"/>
  <c r="K697" i="4"/>
  <c r="J696" i="4"/>
  <c r="Q696" i="4" s="1"/>
  <c r="K696" i="4"/>
  <c r="J695" i="4"/>
  <c r="Q695" i="4" s="1"/>
  <c r="K695" i="4"/>
  <c r="J694" i="4"/>
  <c r="Q694" i="4" s="1"/>
  <c r="K694" i="4"/>
  <c r="J693" i="4"/>
  <c r="Q693" i="4" s="1"/>
  <c r="K693" i="4"/>
  <c r="J692" i="4"/>
  <c r="Q692" i="4" s="1"/>
  <c r="K692" i="4"/>
  <c r="J691" i="4"/>
  <c r="Q691" i="4" s="1"/>
  <c r="K691" i="4"/>
  <c r="J690" i="4"/>
  <c r="Q690" i="4" s="1"/>
  <c r="K690" i="4"/>
  <c r="J689" i="4"/>
  <c r="Q689" i="4" s="1"/>
  <c r="K689" i="4"/>
  <c r="J688" i="4"/>
  <c r="Q688" i="4" s="1"/>
  <c r="K688" i="4"/>
  <c r="J687" i="4"/>
  <c r="Q687" i="4" s="1"/>
  <c r="K687" i="4"/>
  <c r="J686" i="4"/>
  <c r="Q686" i="4" s="1"/>
  <c r="K686" i="4"/>
  <c r="J685" i="4"/>
  <c r="Q685" i="4" s="1"/>
  <c r="K685" i="4"/>
  <c r="J684" i="4"/>
  <c r="Q684" i="4" s="1"/>
  <c r="K684" i="4"/>
  <c r="J683" i="4"/>
  <c r="Q683" i="4" s="1"/>
  <c r="K683" i="4"/>
  <c r="J682" i="4"/>
  <c r="Q682" i="4" s="1"/>
  <c r="K682" i="4"/>
  <c r="J681" i="4"/>
  <c r="Q681" i="4" s="1"/>
  <c r="K681" i="4"/>
  <c r="J680" i="4"/>
  <c r="Q680" i="4" s="1"/>
  <c r="K680" i="4"/>
  <c r="J679" i="4"/>
  <c r="Q679" i="4" s="1"/>
  <c r="K679" i="4"/>
  <c r="J678" i="4"/>
  <c r="Q678" i="4" s="1"/>
  <c r="K678" i="4"/>
  <c r="J677" i="4"/>
  <c r="Q677" i="4" s="1"/>
  <c r="K677" i="4"/>
  <c r="J676" i="4"/>
  <c r="Q676" i="4" s="1"/>
  <c r="K676" i="4"/>
  <c r="J675" i="4"/>
  <c r="Q675" i="4" s="1"/>
  <c r="K675" i="4"/>
  <c r="J674" i="4"/>
  <c r="Q674" i="4" s="1"/>
  <c r="K674" i="4"/>
  <c r="J673" i="4"/>
  <c r="Q673" i="4" s="1"/>
  <c r="K673" i="4"/>
  <c r="J672" i="4"/>
  <c r="Q672" i="4" s="1"/>
  <c r="K672" i="4"/>
  <c r="J671" i="4"/>
  <c r="Q671" i="4" s="1"/>
  <c r="K671" i="4"/>
  <c r="J670" i="4"/>
  <c r="Q670" i="4" s="1"/>
  <c r="K670" i="4"/>
  <c r="J669" i="4"/>
  <c r="Q669" i="4" s="1"/>
  <c r="K669" i="4"/>
  <c r="J668" i="4"/>
  <c r="Q668" i="4" s="1"/>
  <c r="K668" i="4"/>
  <c r="J667" i="4"/>
  <c r="Q667" i="4" s="1"/>
  <c r="K667" i="4"/>
  <c r="J666" i="4"/>
  <c r="Q666" i="4" s="1"/>
  <c r="K666" i="4"/>
  <c r="J665" i="4"/>
  <c r="Q665" i="4" s="1"/>
  <c r="K665" i="4"/>
  <c r="J664" i="4"/>
  <c r="Q664" i="4" s="1"/>
  <c r="K664" i="4"/>
  <c r="J663" i="4"/>
  <c r="Q663" i="4" s="1"/>
  <c r="K663" i="4"/>
  <c r="J662" i="4"/>
  <c r="Q662" i="4" s="1"/>
  <c r="K662" i="4"/>
  <c r="J661" i="4"/>
  <c r="Q661" i="4" s="1"/>
  <c r="K661" i="4"/>
  <c r="J660" i="4"/>
  <c r="Q660" i="4" s="1"/>
  <c r="K660" i="4"/>
  <c r="J659" i="4"/>
  <c r="Q659" i="4" s="1"/>
  <c r="K659" i="4"/>
  <c r="J658" i="4"/>
  <c r="Q658" i="4" s="1"/>
  <c r="K658" i="4"/>
  <c r="J657" i="4"/>
  <c r="Q657" i="4" s="1"/>
  <c r="K657" i="4"/>
  <c r="J656" i="4"/>
  <c r="Q656" i="4" s="1"/>
  <c r="K656" i="4"/>
  <c r="J655" i="4"/>
  <c r="Q655" i="4" s="1"/>
  <c r="K655" i="4"/>
  <c r="J654" i="4"/>
  <c r="Q654" i="4" s="1"/>
  <c r="K654" i="4"/>
  <c r="J653" i="4"/>
  <c r="Q653" i="4" s="1"/>
  <c r="K653" i="4"/>
  <c r="J652" i="4"/>
  <c r="Q652" i="4" s="1"/>
  <c r="K652" i="4"/>
  <c r="J651" i="4"/>
  <c r="Q651" i="4" s="1"/>
  <c r="K651" i="4"/>
  <c r="J650" i="4"/>
  <c r="Q650" i="4" s="1"/>
  <c r="K650" i="4"/>
  <c r="J649" i="4"/>
  <c r="Q649" i="4" s="1"/>
  <c r="K649" i="4"/>
  <c r="J648" i="4"/>
  <c r="Q648" i="4" s="1"/>
  <c r="K648" i="4"/>
  <c r="J647" i="4"/>
  <c r="Q647" i="4" s="1"/>
  <c r="K647" i="4"/>
  <c r="J646" i="4"/>
  <c r="Q646" i="4" s="1"/>
  <c r="K646" i="4"/>
  <c r="J645" i="4"/>
  <c r="Q645" i="4" s="1"/>
  <c r="K645" i="4"/>
  <c r="J644" i="4"/>
  <c r="Q644" i="4" s="1"/>
  <c r="K644" i="4"/>
  <c r="J643" i="4"/>
  <c r="Q643" i="4" s="1"/>
  <c r="K643" i="4"/>
  <c r="J642" i="4"/>
  <c r="Q642" i="4" s="1"/>
  <c r="K642" i="4"/>
  <c r="J641" i="4"/>
  <c r="Q641" i="4" s="1"/>
  <c r="K641" i="4"/>
  <c r="J640" i="4"/>
  <c r="Q640" i="4" s="1"/>
  <c r="K640" i="4"/>
  <c r="J639" i="4"/>
  <c r="Q639" i="4" s="1"/>
  <c r="K639" i="4"/>
  <c r="J638" i="4"/>
  <c r="Q638" i="4" s="1"/>
  <c r="K638" i="4"/>
  <c r="J637" i="4"/>
  <c r="Q637" i="4" s="1"/>
  <c r="K637" i="4"/>
  <c r="J636" i="4"/>
  <c r="Q636" i="4" s="1"/>
  <c r="K636" i="4"/>
  <c r="J635" i="4"/>
  <c r="Q635" i="4" s="1"/>
  <c r="K635" i="4"/>
  <c r="J634" i="4"/>
  <c r="Q634" i="4" s="1"/>
  <c r="K634" i="4"/>
  <c r="J633" i="4"/>
  <c r="Q633" i="4" s="1"/>
  <c r="K633" i="4"/>
  <c r="J632" i="4"/>
  <c r="Q632" i="4" s="1"/>
  <c r="K632" i="4"/>
  <c r="J631" i="4"/>
  <c r="Q631" i="4" s="1"/>
  <c r="K631" i="4"/>
  <c r="J630" i="4"/>
  <c r="Q630" i="4" s="1"/>
  <c r="K630" i="4"/>
  <c r="J629" i="4"/>
  <c r="Q629" i="4" s="1"/>
  <c r="K629" i="4"/>
  <c r="J628" i="4"/>
  <c r="Q628" i="4" s="1"/>
  <c r="K628" i="4"/>
  <c r="J627" i="4"/>
  <c r="Q627" i="4" s="1"/>
  <c r="K627" i="4"/>
  <c r="J626" i="4"/>
  <c r="Q626" i="4" s="1"/>
  <c r="K626" i="4"/>
  <c r="J625" i="4"/>
  <c r="Q625" i="4" s="1"/>
  <c r="K625" i="4"/>
  <c r="J624" i="4"/>
  <c r="Q624" i="4" s="1"/>
  <c r="K624" i="4"/>
  <c r="J623" i="4"/>
  <c r="Q623" i="4" s="1"/>
  <c r="K623" i="4"/>
  <c r="H22" i="1"/>
  <c r="F22" i="1"/>
  <c r="E22" i="1"/>
  <c r="J622" i="4"/>
  <c r="Q622" i="4" s="1"/>
  <c r="K622" i="4"/>
  <c r="J621" i="4"/>
  <c r="Q621" i="4" s="1"/>
  <c r="K621" i="4"/>
  <c r="J620" i="4"/>
  <c r="Q620" i="4" s="1"/>
  <c r="K620" i="4"/>
  <c r="J619" i="4"/>
  <c r="Q619" i="4" s="1"/>
  <c r="K619" i="4"/>
  <c r="J618" i="4"/>
  <c r="Q618" i="4" s="1"/>
  <c r="K618" i="4"/>
  <c r="J617" i="4"/>
  <c r="Q617" i="4" s="1"/>
  <c r="K617" i="4"/>
  <c r="J616" i="4"/>
  <c r="Q616" i="4" s="1"/>
  <c r="K616" i="4"/>
  <c r="J615" i="4"/>
  <c r="Q615" i="4" s="1"/>
  <c r="K615" i="4"/>
  <c r="J614" i="4"/>
  <c r="Q614" i="4" s="1"/>
  <c r="K614" i="4"/>
  <c r="J613" i="4"/>
  <c r="Q613" i="4" s="1"/>
  <c r="K613" i="4"/>
  <c r="J612" i="4"/>
  <c r="Q612" i="4" s="1"/>
  <c r="K612" i="4"/>
  <c r="J611" i="4"/>
  <c r="Q611" i="4" s="1"/>
  <c r="K611" i="4"/>
  <c r="J610" i="4"/>
  <c r="Q610" i="4" s="1"/>
  <c r="K610" i="4"/>
  <c r="J609" i="4"/>
  <c r="Q609" i="4" s="1"/>
  <c r="K609" i="4"/>
  <c r="J608" i="4"/>
  <c r="Q608" i="4" s="1"/>
  <c r="K608" i="4"/>
  <c r="J607" i="4"/>
  <c r="Q607" i="4" s="1"/>
  <c r="K607" i="4"/>
  <c r="J606" i="4"/>
  <c r="Q606" i="4" s="1"/>
  <c r="K606" i="4"/>
  <c r="J605" i="4"/>
  <c r="Q605" i="4" s="1"/>
  <c r="K605" i="4"/>
  <c r="J604" i="4"/>
  <c r="Q604" i="4" s="1"/>
  <c r="K604" i="4"/>
  <c r="J603" i="4"/>
  <c r="Q603" i="4" s="1"/>
  <c r="K603" i="4"/>
  <c r="F142" i="1"/>
  <c r="F143" i="1"/>
  <c r="J602" i="4"/>
  <c r="Q602" i="4" s="1"/>
  <c r="K602" i="4"/>
  <c r="J601" i="4"/>
  <c r="Q601" i="4" s="1"/>
  <c r="K601" i="4"/>
  <c r="J600" i="4"/>
  <c r="Q600" i="4" s="1"/>
  <c r="K600" i="4"/>
  <c r="J599" i="4"/>
  <c r="Q599" i="4" s="1"/>
  <c r="K599" i="4"/>
  <c r="J598" i="4"/>
  <c r="Q598" i="4" s="1"/>
  <c r="K598" i="4"/>
  <c r="J597" i="4"/>
  <c r="Q597" i="4" s="1"/>
  <c r="K597" i="4"/>
  <c r="J596" i="4"/>
  <c r="Q596" i="4" s="1"/>
  <c r="K596" i="4"/>
  <c r="J595" i="4"/>
  <c r="Q595" i="4" s="1"/>
  <c r="K595" i="4"/>
  <c r="J594" i="4"/>
  <c r="Q594" i="4" s="1"/>
  <c r="K594" i="4"/>
  <c r="J593" i="4"/>
  <c r="Q593" i="4" s="1"/>
  <c r="K593" i="4"/>
  <c r="J592" i="4"/>
  <c r="Q592" i="4" s="1"/>
  <c r="K592" i="4"/>
  <c r="J591" i="4"/>
  <c r="Q591" i="4" s="1"/>
  <c r="K591" i="4"/>
  <c r="J590" i="4"/>
  <c r="Q590" i="4" s="1"/>
  <c r="K590" i="4"/>
  <c r="J589" i="4"/>
  <c r="Q589" i="4" s="1"/>
  <c r="K589" i="4"/>
  <c r="J588" i="4"/>
  <c r="Q588" i="4" s="1"/>
  <c r="K588" i="4"/>
  <c r="J587" i="4"/>
  <c r="Q587" i="4" s="1"/>
  <c r="K587" i="4"/>
  <c r="J586" i="4"/>
  <c r="Q586" i="4" s="1"/>
  <c r="K586" i="4"/>
  <c r="J585" i="4"/>
  <c r="Q585" i="4" s="1"/>
  <c r="K585" i="4"/>
  <c r="J584" i="4"/>
  <c r="Q584" i="4" s="1"/>
  <c r="K584" i="4"/>
  <c r="J583" i="4"/>
  <c r="Q583" i="4" s="1"/>
  <c r="K583" i="4"/>
  <c r="J582" i="4"/>
  <c r="Q582" i="4" s="1"/>
  <c r="K582" i="4"/>
  <c r="J581" i="4"/>
  <c r="Q581" i="4" s="1"/>
  <c r="K581" i="4"/>
  <c r="J580" i="4"/>
  <c r="Q580" i="4" s="1"/>
  <c r="K580" i="4"/>
  <c r="J579" i="4"/>
  <c r="Q579" i="4" s="1"/>
  <c r="K579" i="4"/>
  <c r="J578" i="4"/>
  <c r="Q578" i="4" s="1"/>
  <c r="K578" i="4"/>
  <c r="J577" i="4"/>
  <c r="Q577" i="4" s="1"/>
  <c r="K577" i="4"/>
  <c r="J576" i="4"/>
  <c r="Q576" i="4" s="1"/>
  <c r="K576" i="4"/>
  <c r="J575" i="4"/>
  <c r="Q575" i="4" s="1"/>
  <c r="K575" i="4"/>
  <c r="J574" i="4"/>
  <c r="Q574" i="4" s="1"/>
  <c r="K574" i="4"/>
  <c r="J573" i="4"/>
  <c r="Q573" i="4" s="1"/>
  <c r="K573" i="4"/>
  <c r="J572" i="4"/>
  <c r="Q572" i="4" s="1"/>
  <c r="K572" i="4"/>
  <c r="J571" i="4"/>
  <c r="Q571" i="4" s="1"/>
  <c r="K571" i="4"/>
  <c r="J570" i="4"/>
  <c r="Q570" i="4" s="1"/>
  <c r="K570" i="4"/>
  <c r="J569" i="4"/>
  <c r="Q569" i="4" s="1"/>
  <c r="K569" i="4"/>
  <c r="J568" i="4"/>
  <c r="Q568" i="4" s="1"/>
  <c r="K568" i="4"/>
  <c r="J567" i="4"/>
  <c r="Q567" i="4" s="1"/>
  <c r="K567" i="4"/>
  <c r="J566" i="4"/>
  <c r="Q566" i="4" s="1"/>
  <c r="K566" i="4"/>
  <c r="J565" i="4"/>
  <c r="Q565" i="4" s="1"/>
  <c r="K565" i="4"/>
  <c r="J564" i="4"/>
  <c r="Q564" i="4" s="1"/>
  <c r="K564" i="4"/>
  <c r="J563" i="4"/>
  <c r="Q563" i="4" s="1"/>
  <c r="K563" i="4"/>
  <c r="J562" i="4"/>
  <c r="Q562" i="4" s="1"/>
  <c r="K562" i="4"/>
  <c r="J561" i="4"/>
  <c r="Q561" i="4" s="1"/>
  <c r="K561" i="4"/>
  <c r="J560" i="4"/>
  <c r="Q560" i="4" s="1"/>
  <c r="K560" i="4"/>
  <c r="J559" i="4"/>
  <c r="Q559" i="4" s="1"/>
  <c r="K559" i="4"/>
  <c r="J558" i="4"/>
  <c r="Q558" i="4" s="1"/>
  <c r="K558" i="4"/>
  <c r="J557" i="4"/>
  <c r="Q557" i="4" s="1"/>
  <c r="K557" i="4"/>
  <c r="J556" i="4"/>
  <c r="Q556" i="4" s="1"/>
  <c r="K556" i="4"/>
  <c r="J555" i="4"/>
  <c r="Q555" i="4" s="1"/>
  <c r="K555" i="4"/>
  <c r="J554" i="4"/>
  <c r="Q554" i="4" s="1"/>
  <c r="K554" i="4"/>
  <c r="J553" i="4"/>
  <c r="Q553" i="4" s="1"/>
  <c r="K553" i="4"/>
  <c r="J552" i="4"/>
  <c r="Q552" i="4" s="1"/>
  <c r="K552" i="4"/>
  <c r="J551" i="4"/>
  <c r="Q551" i="4" s="1"/>
  <c r="K551" i="4"/>
  <c r="J550" i="4"/>
  <c r="Q550" i="4" s="1"/>
  <c r="K550" i="4"/>
  <c r="J549" i="4"/>
  <c r="Q549" i="4" s="1"/>
  <c r="K549" i="4"/>
  <c r="J548" i="4"/>
  <c r="Q548" i="4" s="1"/>
  <c r="K548" i="4"/>
  <c r="J547" i="4"/>
  <c r="Q547" i="4" s="1"/>
  <c r="K547" i="4"/>
  <c r="J546" i="4"/>
  <c r="Q546" i="4" s="1"/>
  <c r="K546" i="4"/>
  <c r="J545" i="4"/>
  <c r="Q545" i="4" s="1"/>
  <c r="K545" i="4"/>
  <c r="J544" i="4"/>
  <c r="Q544" i="4" s="1"/>
  <c r="K544" i="4"/>
  <c r="J543" i="4"/>
  <c r="Q543" i="4" s="1"/>
  <c r="K543" i="4"/>
  <c r="J542" i="4"/>
  <c r="Q542" i="4" s="1"/>
  <c r="K542" i="4"/>
  <c r="J541" i="4"/>
  <c r="Q541" i="4" s="1"/>
  <c r="K541" i="4"/>
  <c r="J540" i="4"/>
  <c r="Q540" i="4" s="1"/>
  <c r="K540" i="4"/>
  <c r="J539" i="4"/>
  <c r="Q539" i="4" s="1"/>
  <c r="K539" i="4"/>
  <c r="J538" i="4"/>
  <c r="Q538" i="4" s="1"/>
  <c r="K538" i="4"/>
  <c r="J537" i="4"/>
  <c r="Q537" i="4" s="1"/>
  <c r="K537" i="4"/>
  <c r="J536" i="4"/>
  <c r="Q536" i="4" s="1"/>
  <c r="K536" i="4"/>
  <c r="J535" i="4"/>
  <c r="Q535" i="4" s="1"/>
  <c r="K535" i="4"/>
  <c r="J534" i="4"/>
  <c r="Q534" i="4" s="1"/>
  <c r="K534" i="4"/>
  <c r="J533" i="4"/>
  <c r="Q533" i="4" s="1"/>
  <c r="K533" i="4"/>
  <c r="J532" i="4"/>
  <c r="Q532" i="4" s="1"/>
  <c r="K532" i="4"/>
  <c r="J531" i="4"/>
  <c r="Q531" i="4" s="1"/>
  <c r="K531" i="4"/>
  <c r="J530" i="4"/>
  <c r="Q530" i="4" s="1"/>
  <c r="K530" i="4"/>
  <c r="J529" i="4"/>
  <c r="Q529" i="4" s="1"/>
  <c r="K529" i="4"/>
  <c r="J528" i="4"/>
  <c r="Q528" i="4" s="1"/>
  <c r="K528" i="4"/>
  <c r="J527" i="4"/>
  <c r="Q527" i="4" s="1"/>
  <c r="K527" i="4"/>
  <c r="J526" i="4"/>
  <c r="Q526" i="4" s="1"/>
  <c r="K526" i="4"/>
  <c r="J525" i="4"/>
  <c r="Q525" i="4" s="1"/>
  <c r="K525" i="4"/>
  <c r="J524" i="4"/>
  <c r="Q524" i="4" s="1"/>
  <c r="K524" i="4"/>
  <c r="J523" i="4"/>
  <c r="Q523" i="4" s="1"/>
  <c r="K523" i="4"/>
  <c r="J522" i="4"/>
  <c r="Q522" i="4" s="1"/>
  <c r="K522" i="4"/>
  <c r="J521" i="4"/>
  <c r="Q521" i="4" s="1"/>
  <c r="K521" i="4"/>
  <c r="J520" i="4"/>
  <c r="Q520" i="4" s="1"/>
  <c r="K520" i="4"/>
  <c r="J519" i="4"/>
  <c r="Q519" i="4" s="1"/>
  <c r="K519" i="4"/>
  <c r="J518" i="4"/>
  <c r="Q518" i="4" s="1"/>
  <c r="K518" i="4"/>
  <c r="J517" i="4"/>
  <c r="Q517" i="4" s="1"/>
  <c r="K517" i="4"/>
  <c r="J516" i="4"/>
  <c r="Q516" i="4" s="1"/>
  <c r="K516" i="4"/>
  <c r="J515" i="4"/>
  <c r="Q515" i="4" s="1"/>
  <c r="K515" i="4"/>
  <c r="J514" i="4"/>
  <c r="Q514" i="4" s="1"/>
  <c r="K514" i="4"/>
  <c r="J513" i="4"/>
  <c r="Q513" i="4" s="1"/>
  <c r="K513" i="4"/>
  <c r="J512" i="4"/>
  <c r="Q512" i="4" s="1"/>
  <c r="K512" i="4"/>
  <c r="J511" i="4"/>
  <c r="Q511" i="4" s="1"/>
  <c r="K511" i="4"/>
  <c r="J510" i="4"/>
  <c r="Q510" i="4" s="1"/>
  <c r="K510" i="4"/>
  <c r="J509" i="4"/>
  <c r="Q509" i="4" s="1"/>
  <c r="K509" i="4"/>
  <c r="J508" i="4"/>
  <c r="Q508" i="4" s="1"/>
  <c r="K508" i="4"/>
  <c r="J507" i="4"/>
  <c r="Q507" i="4" s="1"/>
  <c r="K507" i="4"/>
  <c r="J506" i="4"/>
  <c r="Q506" i="4" s="1"/>
  <c r="K506" i="4"/>
  <c r="J505" i="4"/>
  <c r="Q505" i="4" s="1"/>
  <c r="K505" i="4"/>
  <c r="J504" i="4"/>
  <c r="Q504" i="4" s="1"/>
  <c r="K504" i="4"/>
  <c r="J503" i="4"/>
  <c r="Q503" i="4" s="1"/>
  <c r="K503" i="4"/>
  <c r="J502" i="4"/>
  <c r="Q502" i="4" s="1"/>
  <c r="K502" i="4"/>
  <c r="J501" i="4"/>
  <c r="Q501" i="4" s="1"/>
  <c r="K501" i="4"/>
  <c r="J500" i="4"/>
  <c r="Q500" i="4" s="1"/>
  <c r="K500" i="4"/>
  <c r="J499" i="4"/>
  <c r="Q499" i="4" s="1"/>
  <c r="K499" i="4"/>
  <c r="J498" i="4"/>
  <c r="Q498" i="4" s="1"/>
  <c r="K498" i="4"/>
  <c r="J497" i="4"/>
  <c r="Q497" i="4" s="1"/>
  <c r="K497" i="4"/>
  <c r="J496" i="4"/>
  <c r="Q496" i="4" s="1"/>
  <c r="K496" i="4"/>
  <c r="J495" i="4"/>
  <c r="Q495" i="4" s="1"/>
  <c r="K495" i="4"/>
  <c r="J494" i="4"/>
  <c r="Q494" i="4" s="1"/>
  <c r="K494" i="4"/>
  <c r="J493" i="4"/>
  <c r="Q493" i="4" s="1"/>
  <c r="K493" i="4"/>
  <c r="J492" i="4"/>
  <c r="Q492" i="4" s="1"/>
  <c r="K492" i="4"/>
  <c r="J491" i="4"/>
  <c r="Q491" i="4" s="1"/>
  <c r="K491" i="4"/>
  <c r="J490" i="4"/>
  <c r="Q490" i="4" s="1"/>
  <c r="K490" i="4"/>
  <c r="J489" i="4"/>
  <c r="Q489" i="4" s="1"/>
  <c r="K489" i="4"/>
  <c r="J488" i="4"/>
  <c r="Q488" i="4" s="1"/>
  <c r="K488" i="4"/>
  <c r="J487" i="4"/>
  <c r="Q487" i="4" s="1"/>
  <c r="K487" i="4"/>
  <c r="J486" i="4"/>
  <c r="Q486" i="4" s="1"/>
  <c r="K486" i="4"/>
  <c r="J485" i="4"/>
  <c r="Q485" i="4" s="1"/>
  <c r="K485" i="4"/>
  <c r="J484" i="4"/>
  <c r="Q484" i="4" s="1"/>
  <c r="K484" i="4"/>
  <c r="J483" i="4"/>
  <c r="Q483" i="4" s="1"/>
  <c r="K483" i="4"/>
  <c r="J482" i="4"/>
  <c r="Q482" i="4" s="1"/>
  <c r="K482" i="4"/>
  <c r="J481" i="4"/>
  <c r="Q481" i="4" s="1"/>
  <c r="K481" i="4"/>
  <c r="J480" i="4"/>
  <c r="Q480" i="4" s="1"/>
  <c r="K480" i="4"/>
  <c r="J479" i="4"/>
  <c r="Q479" i="4" s="1"/>
  <c r="K479" i="4"/>
  <c r="J478" i="4"/>
  <c r="Q478" i="4" s="1"/>
  <c r="K478" i="4"/>
  <c r="J477" i="4"/>
  <c r="Q477" i="4" s="1"/>
  <c r="K477" i="4"/>
  <c r="J476" i="4"/>
  <c r="Q476" i="4" s="1"/>
  <c r="K476" i="4"/>
  <c r="J475" i="4"/>
  <c r="Q475" i="4" s="1"/>
  <c r="K475" i="4"/>
  <c r="J474" i="4"/>
  <c r="Q474" i="4" s="1"/>
  <c r="K474" i="4"/>
  <c r="J473" i="4"/>
  <c r="Q473" i="4" s="1"/>
  <c r="K473" i="4"/>
  <c r="J472" i="4"/>
  <c r="Q472" i="4" s="1"/>
  <c r="K472" i="4"/>
  <c r="J471" i="4"/>
  <c r="Q471" i="4" s="1"/>
  <c r="K471" i="4"/>
  <c r="J470" i="4"/>
  <c r="Q470" i="4" s="1"/>
  <c r="K470" i="4"/>
  <c r="J469" i="4"/>
  <c r="Q469" i="4" s="1"/>
  <c r="K469" i="4"/>
  <c r="J468" i="4"/>
  <c r="Q468" i="4" s="1"/>
  <c r="K468" i="4"/>
  <c r="J467" i="4"/>
  <c r="Q467" i="4" s="1"/>
  <c r="K467" i="4"/>
  <c r="E164" i="1"/>
  <c r="F164" i="1"/>
  <c r="H164" i="1"/>
  <c r="I164" i="1"/>
  <c r="L164" i="1" s="1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Q264" i="4" s="1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O2" i="4"/>
  <c r="K2" i="2"/>
  <c r="H166" i="1"/>
  <c r="F166" i="1"/>
  <c r="E166" i="1"/>
  <c r="I166" i="1" s="1"/>
  <c r="L166" i="1" s="1"/>
  <c r="H179" i="1"/>
  <c r="F179" i="1"/>
  <c r="E179" i="1"/>
  <c r="I179" i="1" s="1"/>
  <c r="L179" i="1" s="1"/>
  <c r="H177" i="1"/>
  <c r="F177" i="1"/>
  <c r="E177" i="1"/>
  <c r="I177" i="1" s="1"/>
  <c r="L177" i="1" s="1"/>
  <c r="H176" i="1"/>
  <c r="F176" i="1"/>
  <c r="E176" i="1"/>
  <c r="I176" i="1" s="1"/>
  <c r="L176" i="1" s="1"/>
  <c r="H175" i="1"/>
  <c r="F175" i="1"/>
  <c r="E175" i="1"/>
  <c r="I175" i="1" s="1"/>
  <c r="L175" i="1" s="1"/>
  <c r="H174" i="1"/>
  <c r="F174" i="1"/>
  <c r="E174" i="1"/>
  <c r="I174" i="1" s="1"/>
  <c r="L174" i="1" s="1"/>
  <c r="H173" i="1"/>
  <c r="F173" i="1"/>
  <c r="E173" i="1"/>
  <c r="I173" i="1" s="1"/>
  <c r="L173" i="1" s="1"/>
  <c r="H172" i="1"/>
  <c r="F172" i="1"/>
  <c r="E172" i="1"/>
  <c r="I172" i="1" s="1"/>
  <c r="L172" i="1" s="1"/>
  <c r="H171" i="1"/>
  <c r="F171" i="1"/>
  <c r="E171" i="1"/>
  <c r="I171" i="1" s="1"/>
  <c r="L171" i="1" s="1"/>
  <c r="H170" i="1"/>
  <c r="F170" i="1"/>
  <c r="E170" i="1"/>
  <c r="I170" i="1" s="1"/>
  <c r="L170" i="1" s="1"/>
  <c r="H169" i="1"/>
  <c r="F169" i="1"/>
  <c r="E169" i="1"/>
  <c r="I169" i="1" s="1"/>
  <c r="L169" i="1" s="1"/>
  <c r="H168" i="1"/>
  <c r="F168" i="1"/>
  <c r="E168" i="1"/>
  <c r="I168" i="1" s="1"/>
  <c r="L168" i="1" s="1"/>
  <c r="H167" i="1"/>
  <c r="F167" i="1"/>
  <c r="E167" i="1"/>
  <c r="I167" i="1" s="1"/>
  <c r="L167" i="1" s="1"/>
  <c r="H163" i="1"/>
  <c r="F163" i="1"/>
  <c r="E163" i="1"/>
  <c r="I163" i="1" s="1"/>
  <c r="L163" i="1" s="1"/>
  <c r="H162" i="1"/>
  <c r="F162" i="1"/>
  <c r="E162" i="1"/>
  <c r="I162" i="1" s="1"/>
  <c r="L162" i="1" s="1"/>
  <c r="H161" i="1"/>
  <c r="F161" i="1"/>
  <c r="E161" i="1"/>
  <c r="I161" i="1" s="1"/>
  <c r="L161" i="1" s="1"/>
  <c r="H160" i="1"/>
  <c r="F160" i="1"/>
  <c r="E160" i="1"/>
  <c r="I160" i="1" s="1"/>
  <c r="L160" i="1" s="1"/>
  <c r="H159" i="1"/>
  <c r="F159" i="1"/>
  <c r="E159" i="1"/>
  <c r="I159" i="1" s="1"/>
  <c r="L159" i="1" s="1"/>
  <c r="H158" i="1"/>
  <c r="F158" i="1"/>
  <c r="E158" i="1"/>
  <c r="I158" i="1" s="1"/>
  <c r="L158" i="1" s="1"/>
  <c r="H157" i="1"/>
  <c r="F157" i="1"/>
  <c r="E157" i="1"/>
  <c r="I157" i="1" s="1"/>
  <c r="L157" i="1" s="1"/>
  <c r="H156" i="1"/>
  <c r="F156" i="1"/>
  <c r="E156" i="1"/>
  <c r="I156" i="1" s="1"/>
  <c r="L156" i="1" s="1"/>
  <c r="H155" i="1"/>
  <c r="F155" i="1"/>
  <c r="E155" i="1"/>
  <c r="I155" i="1" s="1"/>
  <c r="L155" i="1" s="1"/>
  <c r="H154" i="1"/>
  <c r="F154" i="1"/>
  <c r="E154" i="1"/>
  <c r="I154" i="1" s="1"/>
  <c r="L154" i="1" s="1"/>
  <c r="H153" i="1"/>
  <c r="F153" i="1"/>
  <c r="E153" i="1"/>
  <c r="I153" i="1" s="1"/>
  <c r="L153" i="1" s="1"/>
  <c r="H152" i="1"/>
  <c r="F152" i="1"/>
  <c r="E152" i="1"/>
  <c r="I152" i="1" s="1"/>
  <c r="L152" i="1" s="1"/>
  <c r="H151" i="1"/>
  <c r="F151" i="1"/>
  <c r="E151" i="1"/>
  <c r="I151" i="1" s="1"/>
  <c r="L151" i="1" s="1"/>
  <c r="H150" i="1"/>
  <c r="F150" i="1"/>
  <c r="E150" i="1"/>
  <c r="I150" i="1" s="1"/>
  <c r="L150" i="1" s="1"/>
  <c r="H149" i="1"/>
  <c r="F149" i="1"/>
  <c r="E149" i="1"/>
  <c r="I149" i="1" s="1"/>
  <c r="L149" i="1" s="1"/>
  <c r="H148" i="1"/>
  <c r="F148" i="1"/>
  <c r="E148" i="1"/>
  <c r="I148" i="1" s="1"/>
  <c r="L148" i="1" s="1"/>
  <c r="H147" i="1"/>
  <c r="F147" i="1"/>
  <c r="E147" i="1"/>
  <c r="I147" i="1" s="1"/>
  <c r="L147" i="1" s="1"/>
  <c r="H146" i="1"/>
  <c r="F146" i="1"/>
  <c r="E146" i="1"/>
  <c r="I146" i="1" s="1"/>
  <c r="L146" i="1" s="1"/>
  <c r="H145" i="1"/>
  <c r="F145" i="1"/>
  <c r="E145" i="1"/>
  <c r="I145" i="1" s="1"/>
  <c r="L145" i="1" s="1"/>
  <c r="H144" i="1"/>
  <c r="F144" i="1"/>
  <c r="E144" i="1"/>
  <c r="I144" i="1" s="1"/>
  <c r="L144" i="1" s="1"/>
  <c r="H143" i="1"/>
  <c r="E143" i="1"/>
  <c r="I143" i="1" s="1"/>
  <c r="L143" i="1" s="1"/>
  <c r="H142" i="1"/>
  <c r="E142" i="1"/>
  <c r="I142" i="1" s="1"/>
  <c r="L142" i="1" s="1"/>
  <c r="H141" i="1"/>
  <c r="F141" i="1"/>
  <c r="E141" i="1"/>
  <c r="I141" i="1" s="1"/>
  <c r="L141" i="1" s="1"/>
  <c r="H140" i="1"/>
  <c r="F140" i="1"/>
  <c r="E140" i="1"/>
  <c r="I140" i="1" s="1"/>
  <c r="L140" i="1" s="1"/>
  <c r="H139" i="1"/>
  <c r="F139" i="1"/>
  <c r="E139" i="1"/>
  <c r="I139" i="1" s="1"/>
  <c r="L139" i="1" s="1"/>
  <c r="H138" i="1"/>
  <c r="F138" i="1"/>
  <c r="E138" i="1"/>
  <c r="I138" i="1" s="1"/>
  <c r="L138" i="1" s="1"/>
  <c r="H137" i="1"/>
  <c r="F137" i="1"/>
  <c r="E137" i="1"/>
  <c r="I137" i="1" s="1"/>
  <c r="L137" i="1" s="1"/>
  <c r="H136" i="1"/>
  <c r="F136" i="1"/>
  <c r="E136" i="1"/>
  <c r="I136" i="1" s="1"/>
  <c r="L136" i="1" s="1"/>
  <c r="H135" i="1"/>
  <c r="F135" i="1"/>
  <c r="E135" i="1"/>
  <c r="I135" i="1" s="1"/>
  <c r="L135" i="1" s="1"/>
  <c r="H134" i="1"/>
  <c r="F134" i="1"/>
  <c r="E134" i="1"/>
  <c r="I134" i="1" s="1"/>
  <c r="L134" i="1" s="1"/>
  <c r="H133" i="1"/>
  <c r="F133" i="1"/>
  <c r="E133" i="1"/>
  <c r="I133" i="1" s="1"/>
  <c r="L133" i="1" s="1"/>
  <c r="H132" i="1"/>
  <c r="F132" i="1"/>
  <c r="E132" i="1"/>
  <c r="I132" i="1" s="1"/>
  <c r="L132" i="1" s="1"/>
  <c r="H131" i="1"/>
  <c r="F131" i="1"/>
  <c r="E131" i="1"/>
  <c r="I131" i="1" s="1"/>
  <c r="L131" i="1" s="1"/>
  <c r="H130" i="1"/>
  <c r="F130" i="1"/>
  <c r="E130" i="1"/>
  <c r="I130" i="1" s="1"/>
  <c r="L130" i="1" s="1"/>
  <c r="H129" i="1"/>
  <c r="F129" i="1"/>
  <c r="E129" i="1"/>
  <c r="I129" i="1" s="1"/>
  <c r="L129" i="1" s="1"/>
  <c r="H128" i="1"/>
  <c r="F128" i="1"/>
  <c r="E128" i="1"/>
  <c r="I128" i="1" s="1"/>
  <c r="L128" i="1" s="1"/>
  <c r="H127" i="1"/>
  <c r="F127" i="1"/>
  <c r="E127" i="1"/>
  <c r="I127" i="1" s="1"/>
  <c r="L127" i="1" s="1"/>
  <c r="H126" i="1"/>
  <c r="F126" i="1"/>
  <c r="E126" i="1"/>
  <c r="I126" i="1" s="1"/>
  <c r="L126" i="1" s="1"/>
  <c r="H125" i="1"/>
  <c r="F125" i="1"/>
  <c r="E125" i="1"/>
  <c r="I125" i="1" s="1"/>
  <c r="L125" i="1" s="1"/>
  <c r="H124" i="1"/>
  <c r="F124" i="1"/>
  <c r="E124" i="1"/>
  <c r="I124" i="1" s="1"/>
  <c r="L124" i="1" s="1"/>
  <c r="H123" i="1"/>
  <c r="F123" i="1"/>
  <c r="E123" i="1"/>
  <c r="I123" i="1" s="1"/>
  <c r="L123" i="1" s="1"/>
  <c r="H122" i="1"/>
  <c r="F122" i="1"/>
  <c r="E122" i="1"/>
  <c r="I122" i="1" s="1"/>
  <c r="L122" i="1" s="1"/>
  <c r="H121" i="1"/>
  <c r="F121" i="1"/>
  <c r="E121" i="1"/>
  <c r="I121" i="1" s="1"/>
  <c r="L121" i="1" s="1"/>
  <c r="H120" i="1"/>
  <c r="F120" i="1"/>
  <c r="E120" i="1"/>
  <c r="I120" i="1" s="1"/>
  <c r="L120" i="1" s="1"/>
  <c r="H119" i="1"/>
  <c r="F119" i="1"/>
  <c r="E119" i="1"/>
  <c r="I119" i="1" s="1"/>
  <c r="L119" i="1" s="1"/>
  <c r="H118" i="1"/>
  <c r="F118" i="1"/>
  <c r="E118" i="1"/>
  <c r="I118" i="1" s="1"/>
  <c r="L118" i="1" s="1"/>
  <c r="H117" i="1"/>
  <c r="F117" i="1"/>
  <c r="E117" i="1"/>
  <c r="I117" i="1" s="1"/>
  <c r="L117" i="1" s="1"/>
  <c r="H116" i="1"/>
  <c r="F116" i="1"/>
  <c r="E116" i="1"/>
  <c r="I116" i="1" s="1"/>
  <c r="L116" i="1" s="1"/>
  <c r="H115" i="1"/>
  <c r="F115" i="1"/>
  <c r="E115" i="1"/>
  <c r="I115" i="1" s="1"/>
  <c r="L115" i="1" s="1"/>
  <c r="H114" i="1"/>
  <c r="F114" i="1"/>
  <c r="E114" i="1"/>
  <c r="I114" i="1" s="1"/>
  <c r="L114" i="1" s="1"/>
  <c r="H113" i="1"/>
  <c r="F113" i="1"/>
  <c r="E113" i="1"/>
  <c r="I113" i="1" s="1"/>
  <c r="L113" i="1" s="1"/>
  <c r="H112" i="1"/>
  <c r="F112" i="1"/>
  <c r="E112" i="1"/>
  <c r="I112" i="1" s="1"/>
  <c r="L112" i="1" s="1"/>
  <c r="H111" i="1"/>
  <c r="F111" i="1"/>
  <c r="E111" i="1"/>
  <c r="I111" i="1" s="1"/>
  <c r="L111" i="1" s="1"/>
  <c r="H110" i="1"/>
  <c r="F110" i="1"/>
  <c r="E110" i="1"/>
  <c r="I110" i="1" s="1"/>
  <c r="L110" i="1" s="1"/>
  <c r="H109" i="1"/>
  <c r="F109" i="1"/>
  <c r="E109" i="1"/>
  <c r="I109" i="1" s="1"/>
  <c r="L109" i="1" s="1"/>
  <c r="H108" i="1"/>
  <c r="F108" i="1"/>
  <c r="E108" i="1"/>
  <c r="I108" i="1" s="1"/>
  <c r="L108" i="1" s="1"/>
  <c r="H107" i="1"/>
  <c r="F107" i="1"/>
  <c r="E107" i="1"/>
  <c r="I107" i="1" s="1"/>
  <c r="L107" i="1" s="1"/>
  <c r="H106" i="1"/>
  <c r="F106" i="1"/>
  <c r="E106" i="1"/>
  <c r="I106" i="1" s="1"/>
  <c r="L106" i="1" s="1"/>
  <c r="H105" i="1"/>
  <c r="F105" i="1"/>
  <c r="E105" i="1"/>
  <c r="I105" i="1" s="1"/>
  <c r="L105" i="1" s="1"/>
  <c r="H103" i="1"/>
  <c r="F103" i="1"/>
  <c r="E103" i="1"/>
  <c r="I103" i="1" s="1"/>
  <c r="L103" i="1" s="1"/>
  <c r="H102" i="1"/>
  <c r="F102" i="1"/>
  <c r="E102" i="1"/>
  <c r="I102" i="1" s="1"/>
  <c r="L102" i="1" s="1"/>
  <c r="H101" i="1"/>
  <c r="F101" i="1"/>
  <c r="E101" i="1"/>
  <c r="I101" i="1" s="1"/>
  <c r="L101" i="1" s="1"/>
  <c r="H100" i="1"/>
  <c r="F100" i="1"/>
  <c r="E100" i="1"/>
  <c r="I100" i="1" s="1"/>
  <c r="L100" i="1" s="1"/>
  <c r="H99" i="1"/>
  <c r="F99" i="1"/>
  <c r="E99" i="1"/>
  <c r="I99" i="1" s="1"/>
  <c r="L99" i="1" s="1"/>
  <c r="H98" i="1"/>
  <c r="F98" i="1"/>
  <c r="E98" i="1"/>
  <c r="I98" i="1" s="1"/>
  <c r="L98" i="1" s="1"/>
  <c r="H97" i="1"/>
  <c r="F97" i="1"/>
  <c r="E97" i="1"/>
  <c r="I97" i="1" s="1"/>
  <c r="L97" i="1" s="1"/>
  <c r="H96" i="1"/>
  <c r="F96" i="1"/>
  <c r="E96" i="1"/>
  <c r="I96" i="1" s="1"/>
  <c r="L96" i="1" s="1"/>
  <c r="H95" i="1"/>
  <c r="F95" i="1"/>
  <c r="E95" i="1"/>
  <c r="I95" i="1" s="1"/>
  <c r="L95" i="1" s="1"/>
  <c r="H94" i="1"/>
  <c r="F94" i="1"/>
  <c r="E94" i="1"/>
  <c r="I94" i="1" s="1"/>
  <c r="L94" i="1" s="1"/>
  <c r="H93" i="1"/>
  <c r="F93" i="1"/>
  <c r="E93" i="1"/>
  <c r="I93" i="1" s="1"/>
  <c r="L93" i="1" s="1"/>
  <c r="H92" i="1"/>
  <c r="F92" i="1"/>
  <c r="E92" i="1"/>
  <c r="I92" i="1" s="1"/>
  <c r="L92" i="1" s="1"/>
  <c r="H91" i="1"/>
  <c r="F91" i="1"/>
  <c r="E91" i="1"/>
  <c r="I91" i="1" s="1"/>
  <c r="L91" i="1" s="1"/>
  <c r="H90" i="1"/>
  <c r="F90" i="1"/>
  <c r="E90" i="1"/>
  <c r="I90" i="1" s="1"/>
  <c r="L90" i="1" s="1"/>
  <c r="H88" i="1"/>
  <c r="F88" i="1"/>
  <c r="E88" i="1"/>
  <c r="I88" i="1" s="1"/>
  <c r="L88" i="1" s="1"/>
  <c r="H87" i="1"/>
  <c r="F87" i="1"/>
  <c r="E87" i="1"/>
  <c r="I87" i="1" s="1"/>
  <c r="L87" i="1" s="1"/>
  <c r="H84" i="1"/>
  <c r="F84" i="1"/>
  <c r="E84" i="1"/>
  <c r="I84" i="1" s="1"/>
  <c r="L84" i="1" s="1"/>
  <c r="H83" i="1"/>
  <c r="F83" i="1"/>
  <c r="E83" i="1"/>
  <c r="I83" i="1" s="1"/>
  <c r="L83" i="1" s="1"/>
  <c r="H80" i="1"/>
  <c r="F80" i="1"/>
  <c r="E80" i="1"/>
  <c r="I80" i="1" s="1"/>
  <c r="L80" i="1" s="1"/>
  <c r="H79" i="1"/>
  <c r="F79" i="1"/>
  <c r="E79" i="1"/>
  <c r="I79" i="1" s="1"/>
  <c r="L79" i="1" s="1"/>
  <c r="H78" i="1"/>
  <c r="F78" i="1"/>
  <c r="E78" i="1"/>
  <c r="I78" i="1" s="1"/>
  <c r="L78" i="1" s="1"/>
  <c r="H76" i="1"/>
  <c r="F76" i="1"/>
  <c r="E76" i="1"/>
  <c r="I76" i="1" s="1"/>
  <c r="L76" i="1" s="1"/>
  <c r="H74" i="1"/>
  <c r="F74" i="1"/>
  <c r="E74" i="1"/>
  <c r="I74" i="1" s="1"/>
  <c r="L74" i="1" s="1"/>
  <c r="H73" i="1"/>
  <c r="F73" i="1"/>
  <c r="E73" i="1"/>
  <c r="I73" i="1" s="1"/>
  <c r="L73" i="1" s="1"/>
  <c r="H72" i="1"/>
  <c r="F72" i="1"/>
  <c r="E72" i="1"/>
  <c r="I72" i="1" s="1"/>
  <c r="L72" i="1" s="1"/>
  <c r="H71" i="1"/>
  <c r="F71" i="1"/>
  <c r="E71" i="1"/>
  <c r="I71" i="1" s="1"/>
  <c r="L71" i="1" s="1"/>
  <c r="H70" i="1"/>
  <c r="F70" i="1"/>
  <c r="E70" i="1"/>
  <c r="I70" i="1" s="1"/>
  <c r="L70" i="1" s="1"/>
  <c r="H69" i="1"/>
  <c r="F69" i="1"/>
  <c r="E69" i="1"/>
  <c r="I69" i="1" s="1"/>
  <c r="L69" i="1" s="1"/>
  <c r="H68" i="1"/>
  <c r="F68" i="1"/>
  <c r="E68" i="1"/>
  <c r="I68" i="1" s="1"/>
  <c r="L68" i="1" s="1"/>
  <c r="H67" i="1"/>
  <c r="F67" i="1"/>
  <c r="E67" i="1"/>
  <c r="I67" i="1" s="1"/>
  <c r="L67" i="1" s="1"/>
  <c r="H66" i="1"/>
  <c r="F66" i="1"/>
  <c r="E66" i="1"/>
  <c r="I66" i="1" s="1"/>
  <c r="L66" i="1" s="1"/>
  <c r="H65" i="1"/>
  <c r="F65" i="1"/>
  <c r="E65" i="1"/>
  <c r="I65" i="1" s="1"/>
  <c r="L65" i="1" s="1"/>
  <c r="H62" i="1"/>
  <c r="F62" i="1"/>
  <c r="E62" i="1"/>
  <c r="I62" i="1" s="1"/>
  <c r="L62" i="1" s="1"/>
  <c r="H61" i="1"/>
  <c r="F61" i="1"/>
  <c r="E61" i="1"/>
  <c r="I61" i="1" s="1"/>
  <c r="L61" i="1" s="1"/>
  <c r="H60" i="1"/>
  <c r="F60" i="1"/>
  <c r="E60" i="1"/>
  <c r="I60" i="1" s="1"/>
  <c r="L60" i="1" s="1"/>
  <c r="H59" i="1"/>
  <c r="F59" i="1"/>
  <c r="E59" i="1"/>
  <c r="I59" i="1" s="1"/>
  <c r="L59" i="1" s="1"/>
  <c r="H58" i="1"/>
  <c r="F58" i="1"/>
  <c r="E58" i="1"/>
  <c r="I58" i="1" s="1"/>
  <c r="L58" i="1" s="1"/>
  <c r="H57" i="1"/>
  <c r="F57" i="1"/>
  <c r="E57" i="1"/>
  <c r="I57" i="1" s="1"/>
  <c r="L57" i="1" s="1"/>
  <c r="H56" i="1"/>
  <c r="F56" i="1"/>
  <c r="E56" i="1"/>
  <c r="I56" i="1" s="1"/>
  <c r="L56" i="1" s="1"/>
  <c r="H55" i="1"/>
  <c r="F55" i="1"/>
  <c r="E55" i="1"/>
  <c r="I55" i="1" s="1"/>
  <c r="L55" i="1" s="1"/>
  <c r="H54" i="1"/>
  <c r="F54" i="1"/>
  <c r="E54" i="1"/>
  <c r="I54" i="1" s="1"/>
  <c r="L54" i="1" s="1"/>
  <c r="H52" i="1"/>
  <c r="F52" i="1"/>
  <c r="E52" i="1"/>
  <c r="I52" i="1" s="1"/>
  <c r="L52" i="1" s="1"/>
  <c r="H51" i="1"/>
  <c r="F51" i="1"/>
  <c r="E51" i="1"/>
  <c r="I51" i="1" s="1"/>
  <c r="L51" i="1" s="1"/>
  <c r="H50" i="1"/>
  <c r="F50" i="1"/>
  <c r="E50" i="1"/>
  <c r="I50" i="1" s="1"/>
  <c r="L50" i="1" s="1"/>
  <c r="H49" i="1"/>
  <c r="F49" i="1"/>
  <c r="E49" i="1"/>
  <c r="I49" i="1" s="1"/>
  <c r="L49" i="1" s="1"/>
  <c r="H47" i="1"/>
  <c r="F47" i="1"/>
  <c r="E47" i="1"/>
  <c r="I47" i="1" s="1"/>
  <c r="L47" i="1" s="1"/>
  <c r="H46" i="1"/>
  <c r="F46" i="1"/>
  <c r="E46" i="1"/>
  <c r="I46" i="1" s="1"/>
  <c r="L46" i="1" s="1"/>
  <c r="H45" i="1"/>
  <c r="F45" i="1"/>
  <c r="E45" i="1"/>
  <c r="I45" i="1" s="1"/>
  <c r="L45" i="1" s="1"/>
  <c r="H44" i="1"/>
  <c r="F44" i="1"/>
  <c r="E44" i="1"/>
  <c r="I44" i="1" s="1"/>
  <c r="L44" i="1" s="1"/>
  <c r="H43" i="1"/>
  <c r="F43" i="1"/>
  <c r="E43" i="1"/>
  <c r="I43" i="1" s="1"/>
  <c r="L43" i="1" s="1"/>
  <c r="H42" i="1"/>
  <c r="F42" i="1"/>
  <c r="E42" i="1"/>
  <c r="I42" i="1" s="1"/>
  <c r="L42" i="1" s="1"/>
  <c r="H40" i="1"/>
  <c r="F40" i="1"/>
  <c r="E40" i="1"/>
  <c r="I40" i="1" s="1"/>
  <c r="L40" i="1" s="1"/>
  <c r="H39" i="1"/>
  <c r="F39" i="1"/>
  <c r="E39" i="1"/>
  <c r="I39" i="1" s="1"/>
  <c r="L39" i="1" s="1"/>
  <c r="H37" i="1"/>
  <c r="F37" i="1"/>
  <c r="E37" i="1"/>
  <c r="I37" i="1" s="1"/>
  <c r="L37" i="1" s="1"/>
  <c r="H36" i="1"/>
  <c r="F36" i="1"/>
  <c r="E36" i="1"/>
  <c r="I36" i="1" s="1"/>
  <c r="L36" i="1" s="1"/>
  <c r="H35" i="1"/>
  <c r="F35" i="1"/>
  <c r="E35" i="1"/>
  <c r="I35" i="1" s="1"/>
  <c r="L35" i="1" s="1"/>
  <c r="H34" i="1"/>
  <c r="F34" i="1"/>
  <c r="E34" i="1"/>
  <c r="I34" i="1" s="1"/>
  <c r="L34" i="1" s="1"/>
  <c r="H33" i="1"/>
  <c r="F33" i="1"/>
  <c r="E33" i="1"/>
  <c r="I33" i="1" s="1"/>
  <c r="L33" i="1" s="1"/>
  <c r="H32" i="1"/>
  <c r="F32" i="1"/>
  <c r="E32" i="1"/>
  <c r="I32" i="1" s="1"/>
  <c r="L32" i="1" s="1"/>
  <c r="H31" i="1"/>
  <c r="F31" i="1"/>
  <c r="E31" i="1"/>
  <c r="I31" i="1" s="1"/>
  <c r="L31" i="1" s="1"/>
  <c r="H30" i="1"/>
  <c r="F30" i="1"/>
  <c r="E30" i="1"/>
  <c r="I30" i="1" s="1"/>
  <c r="L30" i="1" s="1"/>
  <c r="H29" i="1"/>
  <c r="F29" i="1"/>
  <c r="E29" i="1"/>
  <c r="I29" i="1" s="1"/>
  <c r="L29" i="1" s="1"/>
  <c r="H28" i="1"/>
  <c r="F28" i="1"/>
  <c r="E28" i="1"/>
  <c r="I28" i="1" s="1"/>
  <c r="L28" i="1" s="1"/>
  <c r="H27" i="1"/>
  <c r="F27" i="1"/>
  <c r="E27" i="1"/>
  <c r="I27" i="1" s="1"/>
  <c r="L27" i="1" s="1"/>
  <c r="H26" i="1"/>
  <c r="F26" i="1"/>
  <c r="E26" i="1"/>
  <c r="I26" i="1" s="1"/>
  <c r="L26" i="1" s="1"/>
  <c r="H25" i="1"/>
  <c r="F25" i="1"/>
  <c r="E25" i="1"/>
  <c r="I25" i="1" s="1"/>
  <c r="L25" i="1" s="1"/>
  <c r="H24" i="1"/>
  <c r="F24" i="1"/>
  <c r="E24" i="1"/>
  <c r="I24" i="1" s="1"/>
  <c r="L24" i="1" s="1"/>
  <c r="H23" i="1"/>
  <c r="F23" i="1"/>
  <c r="E23" i="1"/>
  <c r="I23" i="1" s="1"/>
  <c r="L23" i="1" s="1"/>
  <c r="H20" i="1"/>
  <c r="F20" i="1"/>
  <c r="E20" i="1"/>
  <c r="I20" i="1" s="1"/>
  <c r="L20" i="1" s="1"/>
  <c r="H19" i="1"/>
  <c r="F19" i="1"/>
  <c r="E19" i="1"/>
  <c r="I19" i="1" s="1"/>
  <c r="L19" i="1" s="1"/>
  <c r="H18" i="1"/>
  <c r="F18" i="1"/>
  <c r="E18" i="1"/>
  <c r="I18" i="1" s="1"/>
  <c r="L18" i="1" s="1"/>
  <c r="H17" i="1"/>
  <c r="F17" i="1"/>
  <c r="E17" i="1"/>
  <c r="I17" i="1" s="1"/>
  <c r="L17" i="1" s="1"/>
  <c r="H16" i="1"/>
  <c r="F16" i="1"/>
  <c r="E16" i="1"/>
  <c r="I16" i="1" s="1"/>
  <c r="L16" i="1" s="1"/>
  <c r="H15" i="1"/>
  <c r="F15" i="1"/>
  <c r="E15" i="1"/>
  <c r="I15" i="1" s="1"/>
  <c r="L15" i="1" s="1"/>
  <c r="H14" i="1"/>
  <c r="F14" i="1"/>
  <c r="E14" i="1"/>
  <c r="I14" i="1" s="1"/>
  <c r="L14" i="1" s="1"/>
  <c r="H13" i="1"/>
  <c r="F13" i="1"/>
  <c r="E13" i="1"/>
  <c r="I13" i="1" s="1"/>
  <c r="L13" i="1" s="1"/>
  <c r="H12" i="1"/>
  <c r="F12" i="1"/>
  <c r="E12" i="1"/>
  <c r="I12" i="1" s="1"/>
  <c r="L12" i="1" s="1"/>
  <c r="H11" i="1"/>
  <c r="F11" i="1"/>
  <c r="E11" i="1"/>
  <c r="I11" i="1" s="1"/>
  <c r="L11" i="1" s="1"/>
  <c r="H10" i="1"/>
  <c r="F10" i="1"/>
  <c r="E10" i="1"/>
  <c r="I10" i="1" s="1"/>
  <c r="L10" i="1" s="1"/>
  <c r="H9" i="1"/>
  <c r="F9" i="1"/>
  <c r="E9" i="1"/>
  <c r="I9" i="1" s="1"/>
  <c r="L9" i="1" s="1"/>
  <c r="H8" i="1"/>
  <c r="F8" i="1"/>
  <c r="E8" i="1"/>
  <c r="I8" i="1" s="1"/>
  <c r="L8" i="1" s="1"/>
  <c r="H7" i="1"/>
  <c r="F7" i="1"/>
  <c r="E7" i="1"/>
  <c r="I7" i="1" s="1"/>
  <c r="L7" i="1" s="1"/>
  <c r="H6" i="1"/>
  <c r="F6" i="1"/>
  <c r="E6" i="1"/>
  <c r="I6" i="1" s="1"/>
  <c r="L6" i="1" s="1"/>
  <c r="H5" i="1"/>
  <c r="F5" i="1"/>
  <c r="E5" i="1"/>
  <c r="I5" i="1" s="1"/>
  <c r="L5" i="1" s="1"/>
  <c r="H4" i="1"/>
  <c r="F4" i="1"/>
  <c r="E4" i="1"/>
  <c r="I4" i="1" s="1"/>
  <c r="L4" i="1" s="1"/>
  <c r="H3" i="1"/>
  <c r="E3" i="1"/>
  <c r="I3" i="1" s="1"/>
  <c r="L3" i="1" s="1"/>
  <c r="H2" i="1"/>
  <c r="F2" i="1"/>
  <c r="E2" i="1"/>
  <c r="I2" i="1" s="1"/>
  <c r="L2" i="1" s="1"/>
  <c r="C6" i="9" l="1"/>
  <c r="E6" i="9"/>
  <c r="E9" i="9"/>
  <c r="E12" i="9"/>
  <c r="C4" i="9"/>
  <c r="E13" i="9"/>
  <c r="E14" i="9"/>
  <c r="E3" i="9"/>
  <c r="D3" i="9"/>
  <c r="AC3" i="9"/>
  <c r="K9" i="9"/>
  <c r="M9" i="9"/>
  <c r="K12" i="9"/>
  <c r="M12" i="9"/>
  <c r="K13" i="9"/>
  <c r="M13" i="9"/>
  <c r="K14" i="9"/>
  <c r="M14" i="9"/>
  <c r="I6" i="9"/>
  <c r="AD4" i="9"/>
  <c r="AE4" i="9"/>
  <c r="AF4" i="9"/>
  <c r="AG4" i="9"/>
  <c r="AH4" i="9"/>
  <c r="AJ4" i="9"/>
  <c r="AL4" i="9"/>
  <c r="AN4" i="9"/>
  <c r="AD5" i="9"/>
  <c r="AE5" i="9"/>
  <c r="AF5" i="9"/>
  <c r="AG5" i="9"/>
  <c r="AH5" i="9"/>
  <c r="AJ5" i="9"/>
  <c r="AL5" i="9"/>
  <c r="AN5" i="9"/>
  <c r="AD6" i="9"/>
  <c r="AE6" i="9"/>
  <c r="AF6" i="9"/>
  <c r="AG6" i="9"/>
  <c r="AH6" i="9"/>
  <c r="AJ6" i="9"/>
  <c r="AL6" i="9"/>
  <c r="AN6" i="9"/>
  <c r="AD7" i="9"/>
  <c r="AE7" i="9"/>
  <c r="AF7" i="9"/>
  <c r="AG7" i="9"/>
  <c r="AH7" i="9"/>
  <c r="AD8" i="9"/>
  <c r="AE8" i="9"/>
  <c r="AF8" i="9"/>
  <c r="AG8" i="9"/>
  <c r="AH8" i="9"/>
  <c r="AJ8" i="9"/>
  <c r="AL8" i="9"/>
  <c r="AN8" i="9"/>
  <c r="AD9" i="9"/>
  <c r="AE9" i="9"/>
  <c r="AF9" i="9"/>
  <c r="AG9" i="9"/>
  <c r="AH9" i="9"/>
  <c r="AJ9" i="9"/>
  <c r="AL9" i="9"/>
  <c r="AN9" i="9"/>
  <c r="AD10" i="9"/>
  <c r="AE10" i="9"/>
  <c r="AF10" i="9"/>
  <c r="AG10" i="9"/>
  <c r="AH10" i="9"/>
  <c r="AJ10" i="9"/>
  <c r="AL10" i="9"/>
  <c r="AN10" i="9"/>
  <c r="AD11" i="9"/>
  <c r="AE11" i="9"/>
  <c r="AF11" i="9"/>
  <c r="AG11" i="9"/>
  <c r="AH11" i="9"/>
  <c r="AJ11" i="9"/>
  <c r="AL11" i="9"/>
  <c r="AN11" i="9"/>
  <c r="AD12" i="9"/>
  <c r="AE12" i="9"/>
  <c r="AF12" i="9"/>
  <c r="AG12" i="9"/>
  <c r="AH12" i="9"/>
  <c r="AJ12" i="9"/>
  <c r="AL12" i="9"/>
  <c r="AN12" i="9"/>
  <c r="AD13" i="9"/>
  <c r="AE13" i="9"/>
  <c r="AF13" i="9"/>
  <c r="AG13" i="9"/>
  <c r="AH13" i="9"/>
  <c r="AJ13" i="9"/>
  <c r="AL13" i="9"/>
  <c r="AN13" i="9"/>
  <c r="AD14" i="9"/>
  <c r="AE14" i="9"/>
  <c r="AF14" i="9"/>
  <c r="AG14" i="9"/>
  <c r="AH14" i="9"/>
  <c r="AJ14" i="9"/>
  <c r="AL14" i="9"/>
  <c r="AN14" i="9"/>
  <c r="N3" i="9"/>
  <c r="L3" i="9"/>
  <c r="J3" i="9"/>
  <c r="AH3" i="9"/>
  <c r="H3" i="9"/>
  <c r="AG3" i="9"/>
  <c r="G3" i="9"/>
  <c r="F3" i="9"/>
  <c r="AD3" i="9"/>
  <c r="AC4" i="9"/>
  <c r="AC5" i="9"/>
  <c r="AC6" i="9"/>
  <c r="AC7" i="9"/>
  <c r="AC8" i="9"/>
  <c r="AR8" i="9" s="1"/>
  <c r="AC9" i="9"/>
  <c r="AC10" i="9"/>
  <c r="AC11" i="9"/>
  <c r="AC12" i="9"/>
  <c r="AC13" i="9"/>
  <c r="AC14" i="9"/>
  <c r="C3" i="9"/>
  <c r="J6" i="9"/>
  <c r="L6" i="9"/>
  <c r="N6" i="9"/>
  <c r="J9" i="9"/>
  <c r="L9" i="9"/>
  <c r="N9" i="9"/>
  <c r="O9" i="9" s="1"/>
  <c r="J12" i="9"/>
  <c r="L12" i="9"/>
  <c r="N12" i="9"/>
  <c r="O12" i="9" s="1"/>
  <c r="J13" i="9"/>
  <c r="L13" i="9"/>
  <c r="N13" i="9"/>
  <c r="O13" i="9" s="1"/>
  <c r="J14" i="9"/>
  <c r="L14" i="9"/>
  <c r="N14" i="9"/>
  <c r="O14" i="9" s="1"/>
  <c r="H6" i="9"/>
  <c r="H9" i="9"/>
  <c r="H12" i="9"/>
  <c r="H13" i="9"/>
  <c r="H14" i="9"/>
  <c r="G6" i="9"/>
  <c r="G9" i="9"/>
  <c r="G12" i="9"/>
  <c r="G13" i="9"/>
  <c r="G14" i="9"/>
  <c r="F6" i="9"/>
  <c r="F9" i="9"/>
  <c r="F12" i="9"/>
  <c r="F13" i="9"/>
  <c r="F14" i="9"/>
  <c r="D4" i="9"/>
  <c r="D5" i="9"/>
  <c r="D6" i="9"/>
  <c r="D7" i="9"/>
  <c r="D8" i="9"/>
  <c r="D9" i="9"/>
  <c r="D10" i="9"/>
  <c r="D11" i="9"/>
  <c r="D12" i="9"/>
  <c r="D13" i="9"/>
  <c r="D14" i="9"/>
  <c r="C5" i="9"/>
  <c r="C7" i="9"/>
  <c r="C8" i="9"/>
  <c r="C9" i="9"/>
  <c r="C10" i="9"/>
  <c r="C11" i="9"/>
  <c r="C12" i="9"/>
  <c r="C13" i="9"/>
  <c r="C14" i="9"/>
  <c r="O1553" i="4"/>
  <c r="AF3" i="9" s="1"/>
  <c r="N1553" i="4"/>
  <c r="AE3" i="9" s="1"/>
  <c r="T1553" i="4"/>
  <c r="S1553" i="4"/>
  <c r="R1553" i="4"/>
  <c r="Q2" i="4"/>
  <c r="L2" i="4"/>
  <c r="L3" i="4"/>
  <c r="Q3" i="4"/>
  <c r="L4" i="4"/>
  <c r="Q4" i="4"/>
  <c r="L5" i="4"/>
  <c r="Q5" i="4"/>
  <c r="L6" i="4"/>
  <c r="Q6" i="4"/>
  <c r="L7" i="4"/>
  <c r="Q7" i="4"/>
  <c r="L8" i="4"/>
  <c r="Q8" i="4"/>
  <c r="L9" i="4"/>
  <c r="Q9" i="4"/>
  <c r="L10" i="4"/>
  <c r="Q10" i="4"/>
  <c r="L11" i="4"/>
  <c r="Q11" i="4"/>
  <c r="L12" i="4"/>
  <c r="Q12" i="4"/>
  <c r="L13" i="4"/>
  <c r="Q13" i="4"/>
  <c r="L14" i="4"/>
  <c r="Q14" i="4"/>
  <c r="L15" i="4"/>
  <c r="Q15" i="4"/>
  <c r="L16" i="4"/>
  <c r="Q16" i="4"/>
  <c r="L17" i="4"/>
  <c r="Q17" i="4"/>
  <c r="L18" i="4"/>
  <c r="Q18" i="4"/>
  <c r="L19" i="4"/>
  <c r="Q19" i="4"/>
  <c r="L20" i="4"/>
  <c r="Q20" i="4"/>
  <c r="L21" i="4"/>
  <c r="Q21" i="4"/>
  <c r="L22" i="4"/>
  <c r="Q22" i="4"/>
  <c r="L23" i="4"/>
  <c r="Q23" i="4"/>
  <c r="L24" i="4"/>
  <c r="Q24" i="4"/>
  <c r="L25" i="4"/>
  <c r="Q25" i="4"/>
  <c r="L26" i="4"/>
  <c r="Q26" i="4"/>
  <c r="L27" i="4"/>
  <c r="Q27" i="4"/>
  <c r="L28" i="4"/>
  <c r="Q28" i="4"/>
  <c r="L29" i="4"/>
  <c r="Q29" i="4"/>
  <c r="L30" i="4"/>
  <c r="Q30" i="4"/>
  <c r="L31" i="4"/>
  <c r="Q31" i="4"/>
  <c r="L32" i="4"/>
  <c r="Q32" i="4"/>
  <c r="L33" i="4"/>
  <c r="Q33" i="4"/>
  <c r="L34" i="4"/>
  <c r="Q34" i="4"/>
  <c r="L35" i="4"/>
  <c r="Q35" i="4"/>
  <c r="L36" i="4"/>
  <c r="Q36" i="4"/>
  <c r="L37" i="4"/>
  <c r="Q37" i="4"/>
  <c r="L38" i="4"/>
  <c r="Q38" i="4"/>
  <c r="L39" i="4"/>
  <c r="Q39" i="4"/>
  <c r="L40" i="4"/>
  <c r="Q40" i="4"/>
  <c r="L41" i="4"/>
  <c r="Q41" i="4"/>
  <c r="L42" i="4"/>
  <c r="Q42" i="4"/>
  <c r="L43" i="4"/>
  <c r="Q43" i="4"/>
  <c r="L44" i="4"/>
  <c r="Q44" i="4"/>
  <c r="L45" i="4"/>
  <c r="Q45" i="4"/>
  <c r="L46" i="4"/>
  <c r="Q46" i="4"/>
  <c r="L47" i="4"/>
  <c r="Q47" i="4"/>
  <c r="L48" i="4"/>
  <c r="Q48" i="4"/>
  <c r="L49" i="4"/>
  <c r="Q49" i="4"/>
  <c r="L50" i="4"/>
  <c r="Q50" i="4"/>
  <c r="L51" i="4"/>
  <c r="Q51" i="4"/>
  <c r="L53" i="4"/>
  <c r="Q53" i="4"/>
  <c r="L54" i="4"/>
  <c r="Q54" i="4"/>
  <c r="L55" i="4"/>
  <c r="Q55" i="4"/>
  <c r="L56" i="4"/>
  <c r="Q56" i="4"/>
  <c r="L57" i="4"/>
  <c r="Q57" i="4"/>
  <c r="L58" i="4"/>
  <c r="Q58" i="4"/>
  <c r="L59" i="4"/>
  <c r="Q59" i="4"/>
  <c r="L60" i="4"/>
  <c r="Q60" i="4"/>
  <c r="L61" i="4"/>
  <c r="Q61" i="4"/>
  <c r="L62" i="4"/>
  <c r="Q62" i="4"/>
  <c r="L63" i="4"/>
  <c r="Q63" i="4"/>
  <c r="L64" i="4"/>
  <c r="Q64" i="4"/>
  <c r="L65" i="4"/>
  <c r="Q65" i="4"/>
  <c r="L66" i="4"/>
  <c r="Q66" i="4"/>
  <c r="L67" i="4"/>
  <c r="Q67" i="4"/>
  <c r="L68" i="4"/>
  <c r="Q68" i="4"/>
  <c r="L69" i="4"/>
  <c r="Q69" i="4"/>
  <c r="L70" i="4"/>
  <c r="Q70" i="4"/>
  <c r="L71" i="4"/>
  <c r="Q71" i="4"/>
  <c r="L72" i="4"/>
  <c r="Q72" i="4"/>
  <c r="L73" i="4"/>
  <c r="Q73" i="4"/>
  <c r="L74" i="4"/>
  <c r="Q74" i="4"/>
  <c r="L75" i="4"/>
  <c r="Q75" i="4"/>
  <c r="L76" i="4"/>
  <c r="Q76" i="4"/>
  <c r="L77" i="4"/>
  <c r="Q77" i="4"/>
  <c r="L78" i="4"/>
  <c r="Q78" i="4"/>
  <c r="L79" i="4"/>
  <c r="Q79" i="4"/>
  <c r="L80" i="4"/>
  <c r="Q80" i="4"/>
  <c r="L81" i="4"/>
  <c r="Q81" i="4"/>
  <c r="L82" i="4"/>
  <c r="Q82" i="4"/>
  <c r="L83" i="4"/>
  <c r="Q83" i="4"/>
  <c r="L84" i="4"/>
  <c r="Q84" i="4"/>
  <c r="L85" i="4"/>
  <c r="Q85" i="4"/>
  <c r="L86" i="4"/>
  <c r="Q86" i="4"/>
  <c r="L87" i="4"/>
  <c r="Q87" i="4"/>
  <c r="L88" i="4"/>
  <c r="Q88" i="4"/>
  <c r="L89" i="4"/>
  <c r="Q89" i="4"/>
  <c r="L90" i="4"/>
  <c r="Q90" i="4"/>
  <c r="L91" i="4"/>
  <c r="Q91" i="4"/>
  <c r="L92" i="4"/>
  <c r="Q92" i="4"/>
  <c r="L93" i="4"/>
  <c r="Q93" i="4"/>
  <c r="L94" i="4"/>
  <c r="Q94" i="4"/>
  <c r="L95" i="4"/>
  <c r="Q95" i="4"/>
  <c r="L96" i="4"/>
  <c r="Q96" i="4"/>
  <c r="L97" i="4"/>
  <c r="Q97" i="4"/>
  <c r="L98" i="4"/>
  <c r="Q98" i="4"/>
  <c r="L99" i="4"/>
  <c r="Q99" i="4"/>
  <c r="L100" i="4"/>
  <c r="Q100" i="4"/>
  <c r="L101" i="4"/>
  <c r="Q101" i="4"/>
  <c r="L102" i="4"/>
  <c r="Q102" i="4"/>
  <c r="L103" i="4"/>
  <c r="Q103" i="4"/>
  <c r="L104" i="4"/>
  <c r="Q104" i="4"/>
  <c r="L105" i="4"/>
  <c r="Q105" i="4"/>
  <c r="L106" i="4"/>
  <c r="Q106" i="4"/>
  <c r="L107" i="4"/>
  <c r="Q107" i="4"/>
  <c r="L108" i="4"/>
  <c r="Q108" i="4"/>
  <c r="L109" i="4"/>
  <c r="Q109" i="4"/>
  <c r="L110" i="4"/>
  <c r="Q110" i="4"/>
  <c r="L111" i="4"/>
  <c r="P111" i="4" s="1"/>
  <c r="Q111" i="4"/>
  <c r="L112" i="4"/>
  <c r="Q112" i="4"/>
  <c r="L113" i="4"/>
  <c r="Q113" i="4"/>
  <c r="L114" i="4"/>
  <c r="Q114" i="4"/>
  <c r="L115" i="4"/>
  <c r="Q115" i="4"/>
  <c r="L116" i="4"/>
  <c r="Q116" i="4"/>
  <c r="L117" i="4"/>
  <c r="Q117" i="4"/>
  <c r="L118" i="4"/>
  <c r="Q118" i="4"/>
  <c r="L119" i="4"/>
  <c r="Q119" i="4"/>
  <c r="L120" i="4"/>
  <c r="Q120" i="4"/>
  <c r="L121" i="4"/>
  <c r="Q121" i="4"/>
  <c r="L122" i="4"/>
  <c r="Q122" i="4"/>
  <c r="L123" i="4"/>
  <c r="Q123" i="4"/>
  <c r="L124" i="4"/>
  <c r="Q124" i="4"/>
  <c r="L125" i="4"/>
  <c r="Q125" i="4"/>
  <c r="L126" i="4"/>
  <c r="Q126" i="4"/>
  <c r="L127" i="4"/>
  <c r="Q127" i="4"/>
  <c r="L128" i="4"/>
  <c r="Q128" i="4"/>
  <c r="L129" i="4"/>
  <c r="Q129" i="4"/>
  <c r="L130" i="4"/>
  <c r="Q130" i="4"/>
  <c r="L131" i="4"/>
  <c r="Q131" i="4"/>
  <c r="L132" i="4"/>
  <c r="Q132" i="4"/>
  <c r="L133" i="4"/>
  <c r="Q133" i="4"/>
  <c r="L134" i="4"/>
  <c r="Q134" i="4"/>
  <c r="L135" i="4"/>
  <c r="Q135" i="4"/>
  <c r="L136" i="4"/>
  <c r="Q136" i="4"/>
  <c r="L137" i="4"/>
  <c r="Q137" i="4"/>
  <c r="L138" i="4"/>
  <c r="Q138" i="4"/>
  <c r="L139" i="4"/>
  <c r="Q139" i="4"/>
  <c r="L140" i="4"/>
  <c r="Q140" i="4"/>
  <c r="L141" i="4"/>
  <c r="Q141" i="4"/>
  <c r="L142" i="4"/>
  <c r="Q142" i="4"/>
  <c r="L143" i="4"/>
  <c r="Q143" i="4"/>
  <c r="L144" i="4"/>
  <c r="Q144" i="4"/>
  <c r="L145" i="4"/>
  <c r="Q145" i="4"/>
  <c r="L146" i="4"/>
  <c r="Q146" i="4"/>
  <c r="L147" i="4"/>
  <c r="Q147" i="4"/>
  <c r="L148" i="4"/>
  <c r="Q148" i="4"/>
  <c r="L149" i="4"/>
  <c r="Q149" i="4"/>
  <c r="L150" i="4"/>
  <c r="Q150" i="4"/>
  <c r="L151" i="4"/>
  <c r="Q151" i="4"/>
  <c r="L152" i="4"/>
  <c r="Q152" i="4"/>
  <c r="L153" i="4"/>
  <c r="Q153" i="4"/>
  <c r="O153" i="4"/>
  <c r="L154" i="4"/>
  <c r="Q154" i="4"/>
  <c r="L155" i="4"/>
  <c r="Q155" i="4"/>
  <c r="L156" i="4"/>
  <c r="Q156" i="4"/>
  <c r="L157" i="4"/>
  <c r="Q157" i="4"/>
  <c r="L158" i="4"/>
  <c r="Q158" i="4"/>
  <c r="L159" i="4"/>
  <c r="Q159" i="4"/>
  <c r="L160" i="4"/>
  <c r="Q160" i="4"/>
  <c r="L161" i="4"/>
  <c r="Q161" i="4"/>
  <c r="L162" i="4"/>
  <c r="Q162" i="4"/>
  <c r="L163" i="4"/>
  <c r="Q163" i="4"/>
  <c r="L164" i="4"/>
  <c r="Q164" i="4"/>
  <c r="L165" i="4"/>
  <c r="Q165" i="4"/>
  <c r="L166" i="4"/>
  <c r="Q166" i="4"/>
  <c r="L167" i="4"/>
  <c r="Q167" i="4"/>
  <c r="L168" i="4"/>
  <c r="Q168" i="4"/>
  <c r="L169" i="4"/>
  <c r="Q169" i="4"/>
  <c r="L170" i="4"/>
  <c r="Q170" i="4"/>
  <c r="L171" i="4"/>
  <c r="Q171" i="4"/>
  <c r="L172" i="4"/>
  <c r="Q172" i="4"/>
  <c r="L173" i="4"/>
  <c r="Q173" i="4"/>
  <c r="L174" i="4"/>
  <c r="Q174" i="4"/>
  <c r="L175" i="4"/>
  <c r="Q175" i="4"/>
  <c r="L176" i="4"/>
  <c r="Q176" i="4"/>
  <c r="L177" i="4"/>
  <c r="Q177" i="4"/>
  <c r="L178" i="4"/>
  <c r="Q178" i="4"/>
  <c r="L179" i="4"/>
  <c r="Q179" i="4"/>
  <c r="L180" i="4"/>
  <c r="Q180" i="4"/>
  <c r="L181" i="4"/>
  <c r="Q181" i="4"/>
  <c r="L182" i="4"/>
  <c r="Q182" i="4"/>
  <c r="L183" i="4"/>
  <c r="Q183" i="4"/>
  <c r="L184" i="4"/>
  <c r="Q184" i="4"/>
  <c r="L185" i="4"/>
  <c r="Q185" i="4"/>
  <c r="L186" i="4"/>
  <c r="Q186" i="4"/>
  <c r="L187" i="4"/>
  <c r="Q187" i="4"/>
  <c r="L188" i="4"/>
  <c r="Q188" i="4"/>
  <c r="L189" i="4"/>
  <c r="Q189" i="4"/>
  <c r="L190" i="4"/>
  <c r="Q190" i="4"/>
  <c r="L191" i="4"/>
  <c r="Q191" i="4"/>
  <c r="L192" i="4"/>
  <c r="Q192" i="4"/>
  <c r="L193" i="4"/>
  <c r="Q193" i="4"/>
  <c r="L194" i="4"/>
  <c r="Q194" i="4"/>
  <c r="L195" i="4"/>
  <c r="Q195" i="4"/>
  <c r="L196" i="4"/>
  <c r="Q196" i="4"/>
  <c r="L197" i="4"/>
  <c r="Q197" i="4"/>
  <c r="L198" i="4"/>
  <c r="Q198" i="4"/>
  <c r="L199" i="4"/>
  <c r="Q199" i="4"/>
  <c r="L200" i="4"/>
  <c r="Q200" i="4"/>
  <c r="L201" i="4"/>
  <c r="Q201" i="4"/>
  <c r="L202" i="4"/>
  <c r="Q202" i="4"/>
  <c r="L203" i="4"/>
  <c r="Q203" i="4"/>
  <c r="L204" i="4"/>
  <c r="Q204" i="4"/>
  <c r="L205" i="4"/>
  <c r="Q205" i="4"/>
  <c r="L206" i="4"/>
  <c r="Q206" i="4"/>
  <c r="L207" i="4"/>
  <c r="Q207" i="4"/>
  <c r="L208" i="4"/>
  <c r="Q208" i="4"/>
  <c r="L210" i="4"/>
  <c r="Q210" i="4"/>
  <c r="L211" i="4"/>
  <c r="Q211" i="4"/>
  <c r="L212" i="4"/>
  <c r="Q212" i="4"/>
  <c r="L213" i="4"/>
  <c r="Q213" i="4"/>
  <c r="L214" i="4"/>
  <c r="Q214" i="4"/>
  <c r="L215" i="4"/>
  <c r="Q215" i="4"/>
  <c r="L216" i="4"/>
  <c r="Q216" i="4"/>
  <c r="L217" i="4"/>
  <c r="Q217" i="4"/>
  <c r="L218" i="4"/>
  <c r="Q218" i="4"/>
  <c r="L219" i="4"/>
  <c r="Q219" i="4"/>
  <c r="L220" i="4"/>
  <c r="Q220" i="4"/>
  <c r="L221" i="4"/>
  <c r="Q221" i="4"/>
  <c r="L222" i="4"/>
  <c r="Q222" i="4"/>
  <c r="L223" i="4"/>
  <c r="Q223" i="4"/>
  <c r="L224" i="4"/>
  <c r="Q224" i="4"/>
  <c r="L225" i="4"/>
  <c r="Q225" i="4"/>
  <c r="L226" i="4"/>
  <c r="Q226" i="4"/>
  <c r="L227" i="4"/>
  <c r="Q227" i="4"/>
  <c r="L228" i="4"/>
  <c r="Q228" i="4"/>
  <c r="L229" i="4"/>
  <c r="Q229" i="4"/>
  <c r="L230" i="4"/>
  <c r="Q230" i="4"/>
  <c r="L231" i="4"/>
  <c r="Q231" i="4"/>
  <c r="L232" i="4"/>
  <c r="Q232" i="4"/>
  <c r="L233" i="4"/>
  <c r="Q233" i="4"/>
  <c r="L234" i="4"/>
  <c r="Q234" i="4"/>
  <c r="L235" i="4"/>
  <c r="Q235" i="4"/>
  <c r="L236" i="4"/>
  <c r="Q236" i="4"/>
  <c r="L237" i="4"/>
  <c r="Q237" i="4"/>
  <c r="L238" i="4"/>
  <c r="Q238" i="4"/>
  <c r="L239" i="4"/>
  <c r="Q239" i="4"/>
  <c r="L240" i="4"/>
  <c r="Q240" i="4"/>
  <c r="L241" i="4"/>
  <c r="Q241" i="4"/>
  <c r="L242" i="4"/>
  <c r="Q242" i="4"/>
  <c r="L243" i="4"/>
  <c r="Q243" i="4"/>
  <c r="L244" i="4"/>
  <c r="Q244" i="4"/>
  <c r="L245" i="4"/>
  <c r="Q245" i="4"/>
  <c r="L246" i="4"/>
  <c r="Q246" i="4"/>
  <c r="L247" i="4"/>
  <c r="Q247" i="4"/>
  <c r="L248" i="4"/>
  <c r="Q248" i="4"/>
  <c r="L249" i="4"/>
  <c r="Q249" i="4"/>
  <c r="L250" i="4"/>
  <c r="Q250" i="4"/>
  <c r="L251" i="4"/>
  <c r="Q251" i="4"/>
  <c r="L252" i="4"/>
  <c r="Q252" i="4"/>
  <c r="L253" i="4"/>
  <c r="Q253" i="4"/>
  <c r="L254" i="4"/>
  <c r="Q254" i="4"/>
  <c r="L255" i="4"/>
  <c r="Q255" i="4"/>
  <c r="L256" i="4"/>
  <c r="Q256" i="4"/>
  <c r="L257" i="4"/>
  <c r="Q257" i="4"/>
  <c r="L258" i="4"/>
  <c r="Q258" i="4"/>
  <c r="L259" i="4"/>
  <c r="Q259" i="4"/>
  <c r="L260" i="4"/>
  <c r="Q260" i="4"/>
  <c r="L261" i="4"/>
  <c r="Q261" i="4"/>
  <c r="L262" i="4"/>
  <c r="Q262" i="4"/>
  <c r="L263" i="4"/>
  <c r="Q263" i="4"/>
  <c r="T264" i="4"/>
  <c r="S264" i="4"/>
  <c r="R264" i="4"/>
  <c r="L265" i="4"/>
  <c r="Q265" i="4"/>
  <c r="L266" i="4"/>
  <c r="Q266" i="4"/>
  <c r="L267" i="4"/>
  <c r="Q267" i="4"/>
  <c r="L268" i="4"/>
  <c r="Q268" i="4"/>
  <c r="L269" i="4"/>
  <c r="Q269" i="4"/>
  <c r="L270" i="4"/>
  <c r="Q270" i="4"/>
  <c r="L271" i="4"/>
  <c r="Q271" i="4"/>
  <c r="L272" i="4"/>
  <c r="Q272" i="4"/>
  <c r="L273" i="4"/>
  <c r="Q273" i="4"/>
  <c r="L274" i="4"/>
  <c r="Q274" i="4"/>
  <c r="L275" i="4"/>
  <c r="Q275" i="4"/>
  <c r="L276" i="4"/>
  <c r="Q276" i="4"/>
  <c r="L277" i="4"/>
  <c r="Q277" i="4"/>
  <c r="L278" i="4"/>
  <c r="Q278" i="4"/>
  <c r="L279" i="4"/>
  <c r="Q279" i="4"/>
  <c r="L280" i="4"/>
  <c r="Q280" i="4"/>
  <c r="L281" i="4"/>
  <c r="Q281" i="4"/>
  <c r="L282" i="4"/>
  <c r="Q282" i="4"/>
  <c r="L283" i="4"/>
  <c r="Q283" i="4"/>
  <c r="L284" i="4"/>
  <c r="Q284" i="4"/>
  <c r="L285" i="4"/>
  <c r="Q285" i="4"/>
  <c r="L286" i="4"/>
  <c r="Q286" i="4"/>
  <c r="L287" i="4"/>
  <c r="Q287" i="4"/>
  <c r="L288" i="4"/>
  <c r="Q288" i="4"/>
  <c r="L289" i="4"/>
  <c r="Q289" i="4"/>
  <c r="L290" i="4"/>
  <c r="Q290" i="4"/>
  <c r="L291" i="4"/>
  <c r="Q291" i="4"/>
  <c r="L292" i="4"/>
  <c r="Q292" i="4"/>
  <c r="L293" i="4"/>
  <c r="Q293" i="4"/>
  <c r="L294" i="4"/>
  <c r="Q294" i="4"/>
  <c r="L295" i="4"/>
  <c r="Q295" i="4"/>
  <c r="L296" i="4"/>
  <c r="Q296" i="4"/>
  <c r="L297" i="4"/>
  <c r="Q297" i="4"/>
  <c r="L298" i="4"/>
  <c r="Q298" i="4"/>
  <c r="L299" i="4"/>
  <c r="Q299" i="4"/>
  <c r="L300" i="4"/>
  <c r="Q300" i="4"/>
  <c r="L301" i="4"/>
  <c r="Q301" i="4"/>
  <c r="L302" i="4"/>
  <c r="Q302" i="4"/>
  <c r="L303" i="4"/>
  <c r="Q303" i="4"/>
  <c r="L304" i="4"/>
  <c r="Q304" i="4"/>
  <c r="L305" i="4"/>
  <c r="Q305" i="4"/>
  <c r="L306" i="4"/>
  <c r="Q306" i="4"/>
  <c r="L307" i="4"/>
  <c r="Q307" i="4"/>
  <c r="L308" i="4"/>
  <c r="Q308" i="4"/>
  <c r="L309" i="4"/>
  <c r="Q309" i="4"/>
  <c r="L310" i="4"/>
  <c r="Q310" i="4"/>
  <c r="L311" i="4"/>
  <c r="Q311" i="4"/>
  <c r="L312" i="4"/>
  <c r="Q312" i="4"/>
  <c r="L313" i="4"/>
  <c r="Q313" i="4"/>
  <c r="L314" i="4"/>
  <c r="Q314" i="4"/>
  <c r="L315" i="4"/>
  <c r="Q315" i="4"/>
  <c r="L316" i="4"/>
  <c r="Q316" i="4"/>
  <c r="L317" i="4"/>
  <c r="Q317" i="4"/>
  <c r="L318" i="4"/>
  <c r="Q318" i="4"/>
  <c r="L319" i="4"/>
  <c r="Q319" i="4"/>
  <c r="L320" i="4"/>
  <c r="Q320" i="4"/>
  <c r="L321" i="4"/>
  <c r="Q321" i="4"/>
  <c r="L322" i="4"/>
  <c r="Q322" i="4"/>
  <c r="L323" i="4"/>
  <c r="Q323" i="4"/>
  <c r="L324" i="4"/>
  <c r="Q324" i="4"/>
  <c r="L325" i="4"/>
  <c r="Q325" i="4"/>
  <c r="L326" i="4"/>
  <c r="Q326" i="4"/>
  <c r="L327" i="4"/>
  <c r="Q327" i="4"/>
  <c r="L328" i="4"/>
  <c r="Q328" i="4"/>
  <c r="L329" i="4"/>
  <c r="Q329" i="4"/>
  <c r="L330" i="4"/>
  <c r="Q330" i="4"/>
  <c r="L331" i="4"/>
  <c r="Q331" i="4"/>
  <c r="L332" i="4"/>
  <c r="Q332" i="4"/>
  <c r="L333" i="4"/>
  <c r="Q333" i="4"/>
  <c r="L334" i="4"/>
  <c r="Q334" i="4"/>
  <c r="L335" i="4"/>
  <c r="Q335" i="4"/>
  <c r="L336" i="4"/>
  <c r="Q336" i="4"/>
  <c r="L337" i="4"/>
  <c r="Q337" i="4"/>
  <c r="L338" i="4"/>
  <c r="Q338" i="4"/>
  <c r="L339" i="4"/>
  <c r="Q339" i="4"/>
  <c r="L340" i="4"/>
  <c r="Q340" i="4"/>
  <c r="L341" i="4"/>
  <c r="Q341" i="4"/>
  <c r="L342" i="4"/>
  <c r="Q342" i="4"/>
  <c r="L343" i="4"/>
  <c r="Q343" i="4"/>
  <c r="L344" i="4"/>
  <c r="Q344" i="4"/>
  <c r="L345" i="4"/>
  <c r="Q345" i="4"/>
  <c r="L346" i="4"/>
  <c r="Q346" i="4"/>
  <c r="L347" i="4"/>
  <c r="Q347" i="4"/>
  <c r="L348" i="4"/>
  <c r="Q348" i="4"/>
  <c r="L349" i="4"/>
  <c r="Q349" i="4"/>
  <c r="L350" i="4"/>
  <c r="Q350" i="4"/>
  <c r="L351" i="4"/>
  <c r="Q351" i="4"/>
  <c r="L352" i="4"/>
  <c r="Q352" i="4"/>
  <c r="L353" i="4"/>
  <c r="Q353" i="4"/>
  <c r="L354" i="4"/>
  <c r="Q354" i="4"/>
  <c r="L355" i="4"/>
  <c r="Q355" i="4"/>
  <c r="L356" i="4"/>
  <c r="Q356" i="4"/>
  <c r="L357" i="4"/>
  <c r="Q357" i="4"/>
  <c r="L358" i="4"/>
  <c r="Q358" i="4"/>
  <c r="L359" i="4"/>
  <c r="Q359" i="4"/>
  <c r="L360" i="4"/>
  <c r="Q360" i="4"/>
  <c r="L361" i="4"/>
  <c r="Q361" i="4"/>
  <c r="L362" i="4"/>
  <c r="Q362" i="4"/>
  <c r="L363" i="4"/>
  <c r="Q363" i="4"/>
  <c r="L364" i="4"/>
  <c r="Q364" i="4"/>
  <c r="L365" i="4"/>
  <c r="Q365" i="4"/>
  <c r="L366" i="4"/>
  <c r="Q366" i="4"/>
  <c r="L367" i="4"/>
  <c r="Q367" i="4"/>
  <c r="L369" i="4"/>
  <c r="Q369" i="4"/>
  <c r="L370" i="4"/>
  <c r="Q370" i="4"/>
  <c r="L371" i="4"/>
  <c r="Q371" i="4"/>
  <c r="L372" i="4"/>
  <c r="Q372" i="4"/>
  <c r="L373" i="4"/>
  <c r="Q373" i="4"/>
  <c r="L374" i="4"/>
  <c r="Q374" i="4"/>
  <c r="L375" i="4"/>
  <c r="Q375" i="4"/>
  <c r="L376" i="4"/>
  <c r="Q376" i="4"/>
  <c r="L377" i="4"/>
  <c r="Q377" i="4"/>
  <c r="L378" i="4"/>
  <c r="Q378" i="4"/>
  <c r="L379" i="4"/>
  <c r="Q379" i="4"/>
  <c r="L380" i="4"/>
  <c r="Q380" i="4"/>
  <c r="L381" i="4"/>
  <c r="Q381" i="4"/>
  <c r="L382" i="4"/>
  <c r="Q382" i="4"/>
  <c r="L383" i="4"/>
  <c r="Q383" i="4"/>
  <c r="L384" i="4"/>
  <c r="Q384" i="4"/>
  <c r="L385" i="4"/>
  <c r="Q385" i="4"/>
  <c r="L386" i="4"/>
  <c r="Q386" i="4"/>
  <c r="L387" i="4"/>
  <c r="Q387" i="4"/>
  <c r="L388" i="4"/>
  <c r="Q388" i="4"/>
  <c r="L389" i="4"/>
  <c r="Q389" i="4"/>
  <c r="L390" i="4"/>
  <c r="Q390" i="4"/>
  <c r="L391" i="4"/>
  <c r="Q391" i="4"/>
  <c r="L392" i="4"/>
  <c r="Q392" i="4"/>
  <c r="L393" i="4"/>
  <c r="Q393" i="4"/>
  <c r="L394" i="4"/>
  <c r="Q394" i="4"/>
  <c r="L395" i="4"/>
  <c r="Q395" i="4"/>
  <c r="L396" i="4"/>
  <c r="Q396" i="4"/>
  <c r="L397" i="4"/>
  <c r="Q397" i="4"/>
  <c r="L398" i="4"/>
  <c r="Q398" i="4"/>
  <c r="L399" i="4"/>
  <c r="Q399" i="4"/>
  <c r="L400" i="4"/>
  <c r="Q400" i="4"/>
  <c r="L401" i="4"/>
  <c r="Q401" i="4"/>
  <c r="L402" i="4"/>
  <c r="Q402" i="4"/>
  <c r="L403" i="4"/>
  <c r="Q403" i="4"/>
  <c r="L404" i="4"/>
  <c r="Q404" i="4"/>
  <c r="L405" i="4"/>
  <c r="Q405" i="4"/>
  <c r="L406" i="4"/>
  <c r="Q406" i="4"/>
  <c r="L407" i="4"/>
  <c r="Q407" i="4"/>
  <c r="L408" i="4"/>
  <c r="Q408" i="4"/>
  <c r="L409" i="4"/>
  <c r="Q409" i="4"/>
  <c r="L410" i="4"/>
  <c r="Q410" i="4"/>
  <c r="L411" i="4"/>
  <c r="Q411" i="4"/>
  <c r="L412" i="4"/>
  <c r="Q412" i="4"/>
  <c r="L413" i="4"/>
  <c r="Q413" i="4"/>
  <c r="L414" i="4"/>
  <c r="Q414" i="4"/>
  <c r="L415" i="4"/>
  <c r="Q415" i="4"/>
  <c r="L416" i="4"/>
  <c r="Q416" i="4"/>
  <c r="L417" i="4"/>
  <c r="Q417" i="4"/>
  <c r="L418" i="4"/>
  <c r="Q418" i="4"/>
  <c r="L419" i="4"/>
  <c r="Q419" i="4"/>
  <c r="L420" i="4"/>
  <c r="Q420" i="4"/>
  <c r="L421" i="4"/>
  <c r="Q421" i="4"/>
  <c r="L422" i="4"/>
  <c r="Q422" i="4"/>
  <c r="L423" i="4"/>
  <c r="Q423" i="4"/>
  <c r="L424" i="4"/>
  <c r="Q424" i="4"/>
  <c r="L425" i="4"/>
  <c r="Q425" i="4"/>
  <c r="L426" i="4"/>
  <c r="Q426" i="4"/>
  <c r="L427" i="4"/>
  <c r="Q427" i="4"/>
  <c r="L428" i="4"/>
  <c r="Q428" i="4"/>
  <c r="L429" i="4"/>
  <c r="Q429" i="4"/>
  <c r="L430" i="4"/>
  <c r="Q430" i="4"/>
  <c r="L431" i="4"/>
  <c r="Q431" i="4"/>
  <c r="L432" i="4"/>
  <c r="Q432" i="4"/>
  <c r="L433" i="4"/>
  <c r="Q433" i="4"/>
  <c r="L434" i="4"/>
  <c r="Q434" i="4"/>
  <c r="L435" i="4"/>
  <c r="Q435" i="4"/>
  <c r="L436" i="4"/>
  <c r="Q436" i="4"/>
  <c r="L437" i="4"/>
  <c r="Q437" i="4"/>
  <c r="L438" i="4"/>
  <c r="Q438" i="4"/>
  <c r="L439" i="4"/>
  <c r="Q439" i="4"/>
  <c r="L440" i="4"/>
  <c r="Q440" i="4"/>
  <c r="L441" i="4"/>
  <c r="Q441" i="4"/>
  <c r="L442" i="4"/>
  <c r="Q442" i="4"/>
  <c r="L443" i="4"/>
  <c r="Q443" i="4"/>
  <c r="L444" i="4"/>
  <c r="Q444" i="4"/>
  <c r="L445" i="4"/>
  <c r="Q445" i="4"/>
  <c r="L446" i="4"/>
  <c r="Q446" i="4"/>
  <c r="L447" i="4"/>
  <c r="Q447" i="4"/>
  <c r="L448" i="4"/>
  <c r="Q448" i="4"/>
  <c r="L449" i="4"/>
  <c r="Q449" i="4"/>
  <c r="L450" i="4"/>
  <c r="Q450" i="4"/>
  <c r="L451" i="4"/>
  <c r="Q451" i="4"/>
  <c r="L452" i="4"/>
  <c r="Q452" i="4"/>
  <c r="L453" i="4"/>
  <c r="Q453" i="4"/>
  <c r="L454" i="4"/>
  <c r="Q454" i="4"/>
  <c r="L455" i="4"/>
  <c r="Q455" i="4"/>
  <c r="L456" i="4"/>
  <c r="Q456" i="4"/>
  <c r="L457" i="4"/>
  <c r="Q457" i="4"/>
  <c r="L458" i="4"/>
  <c r="Q458" i="4"/>
  <c r="L459" i="4"/>
  <c r="Q459" i="4"/>
  <c r="L460" i="4"/>
  <c r="Q460" i="4"/>
  <c r="L461" i="4"/>
  <c r="Q461" i="4"/>
  <c r="L462" i="4"/>
  <c r="Q462" i="4"/>
  <c r="L463" i="4"/>
  <c r="Q463" i="4"/>
  <c r="L464" i="4"/>
  <c r="Q464" i="4"/>
  <c r="L465" i="4"/>
  <c r="Q465" i="4"/>
  <c r="L466" i="4"/>
  <c r="Q466" i="4"/>
  <c r="T467" i="4"/>
  <c r="S467" i="4"/>
  <c r="R467" i="4"/>
  <c r="T468" i="4"/>
  <c r="S468" i="4"/>
  <c r="R468" i="4"/>
  <c r="T469" i="4"/>
  <c r="S469" i="4"/>
  <c r="R469" i="4"/>
  <c r="T470" i="4"/>
  <c r="S470" i="4"/>
  <c r="R470" i="4"/>
  <c r="T471" i="4"/>
  <c r="S471" i="4"/>
  <c r="R471" i="4"/>
  <c r="T472" i="4"/>
  <c r="S472" i="4"/>
  <c r="R472" i="4"/>
  <c r="T473" i="4"/>
  <c r="S473" i="4"/>
  <c r="R473" i="4"/>
  <c r="T474" i="4"/>
  <c r="S474" i="4"/>
  <c r="R474" i="4"/>
  <c r="T475" i="4"/>
  <c r="S475" i="4"/>
  <c r="R475" i="4"/>
  <c r="T476" i="4"/>
  <c r="S476" i="4"/>
  <c r="R476" i="4"/>
  <c r="T477" i="4"/>
  <c r="S477" i="4"/>
  <c r="R477" i="4"/>
  <c r="T478" i="4"/>
  <c r="S478" i="4"/>
  <c r="R478" i="4"/>
  <c r="T479" i="4"/>
  <c r="S479" i="4"/>
  <c r="R479" i="4"/>
  <c r="T480" i="4"/>
  <c r="S480" i="4"/>
  <c r="R480" i="4"/>
  <c r="T481" i="4"/>
  <c r="S481" i="4"/>
  <c r="R481" i="4"/>
  <c r="T482" i="4"/>
  <c r="S482" i="4"/>
  <c r="R482" i="4"/>
  <c r="T483" i="4"/>
  <c r="S483" i="4"/>
  <c r="R483" i="4"/>
  <c r="T484" i="4"/>
  <c r="S484" i="4"/>
  <c r="R484" i="4"/>
  <c r="T485" i="4"/>
  <c r="S485" i="4"/>
  <c r="R485" i="4"/>
  <c r="T486" i="4"/>
  <c r="S486" i="4"/>
  <c r="R486" i="4"/>
  <c r="T487" i="4"/>
  <c r="S487" i="4"/>
  <c r="R487" i="4"/>
  <c r="T488" i="4"/>
  <c r="S488" i="4"/>
  <c r="R488" i="4"/>
  <c r="T489" i="4"/>
  <c r="S489" i="4"/>
  <c r="R489" i="4"/>
  <c r="T490" i="4"/>
  <c r="S490" i="4"/>
  <c r="R490" i="4"/>
  <c r="T491" i="4"/>
  <c r="S491" i="4"/>
  <c r="R491" i="4"/>
  <c r="T492" i="4"/>
  <c r="S492" i="4"/>
  <c r="R492" i="4"/>
  <c r="T493" i="4"/>
  <c r="S493" i="4"/>
  <c r="R493" i="4"/>
  <c r="T494" i="4"/>
  <c r="S494" i="4"/>
  <c r="R494" i="4"/>
  <c r="T495" i="4"/>
  <c r="S495" i="4"/>
  <c r="R495" i="4"/>
  <c r="T496" i="4"/>
  <c r="S496" i="4"/>
  <c r="R496" i="4"/>
  <c r="T497" i="4"/>
  <c r="S497" i="4"/>
  <c r="R497" i="4"/>
  <c r="T498" i="4"/>
  <c r="S498" i="4"/>
  <c r="R498" i="4"/>
  <c r="T499" i="4"/>
  <c r="S499" i="4"/>
  <c r="R499" i="4"/>
  <c r="T500" i="4"/>
  <c r="S500" i="4"/>
  <c r="R500" i="4"/>
  <c r="T501" i="4"/>
  <c r="S501" i="4"/>
  <c r="R501" i="4"/>
  <c r="T502" i="4"/>
  <c r="S502" i="4"/>
  <c r="R502" i="4"/>
  <c r="T503" i="4"/>
  <c r="S503" i="4"/>
  <c r="R503" i="4"/>
  <c r="T504" i="4"/>
  <c r="S504" i="4"/>
  <c r="R504" i="4"/>
  <c r="T505" i="4"/>
  <c r="S505" i="4"/>
  <c r="R505" i="4"/>
  <c r="T506" i="4"/>
  <c r="S506" i="4"/>
  <c r="R506" i="4"/>
  <c r="T507" i="4"/>
  <c r="S507" i="4"/>
  <c r="R507" i="4"/>
  <c r="T508" i="4"/>
  <c r="S508" i="4"/>
  <c r="R508" i="4"/>
  <c r="T509" i="4"/>
  <c r="S509" i="4"/>
  <c r="R509" i="4"/>
  <c r="T510" i="4"/>
  <c r="S510" i="4"/>
  <c r="R510" i="4"/>
  <c r="T511" i="4"/>
  <c r="S511" i="4"/>
  <c r="R511" i="4"/>
  <c r="T513" i="4"/>
  <c r="S513" i="4"/>
  <c r="R513" i="4"/>
  <c r="T514" i="4"/>
  <c r="S514" i="4"/>
  <c r="R514" i="4"/>
  <c r="T515" i="4"/>
  <c r="S515" i="4"/>
  <c r="R515" i="4"/>
  <c r="T516" i="4"/>
  <c r="S516" i="4"/>
  <c r="R516" i="4"/>
  <c r="T517" i="4"/>
  <c r="S517" i="4"/>
  <c r="R517" i="4"/>
  <c r="T518" i="4"/>
  <c r="S518" i="4"/>
  <c r="R518" i="4"/>
  <c r="T519" i="4"/>
  <c r="S519" i="4"/>
  <c r="R519" i="4"/>
  <c r="T520" i="4"/>
  <c r="S520" i="4"/>
  <c r="R520" i="4"/>
  <c r="T521" i="4"/>
  <c r="S521" i="4"/>
  <c r="R521" i="4"/>
  <c r="T522" i="4"/>
  <c r="S522" i="4"/>
  <c r="R522" i="4"/>
  <c r="T523" i="4"/>
  <c r="S523" i="4"/>
  <c r="R523" i="4"/>
  <c r="T524" i="4"/>
  <c r="S524" i="4"/>
  <c r="R524" i="4"/>
  <c r="T525" i="4"/>
  <c r="S525" i="4"/>
  <c r="R525" i="4"/>
  <c r="T526" i="4"/>
  <c r="S526" i="4"/>
  <c r="R526" i="4"/>
  <c r="T527" i="4"/>
  <c r="S527" i="4"/>
  <c r="R527" i="4"/>
  <c r="T528" i="4"/>
  <c r="S528" i="4"/>
  <c r="R528" i="4"/>
  <c r="T529" i="4"/>
  <c r="S529" i="4"/>
  <c r="R529" i="4"/>
  <c r="T530" i="4"/>
  <c r="S530" i="4"/>
  <c r="R530" i="4"/>
  <c r="T531" i="4"/>
  <c r="S531" i="4"/>
  <c r="R531" i="4"/>
  <c r="T532" i="4"/>
  <c r="S532" i="4"/>
  <c r="R532" i="4"/>
  <c r="T533" i="4"/>
  <c r="S533" i="4"/>
  <c r="R533" i="4"/>
  <c r="T534" i="4"/>
  <c r="S534" i="4"/>
  <c r="R534" i="4"/>
  <c r="T535" i="4"/>
  <c r="S535" i="4"/>
  <c r="R535" i="4"/>
  <c r="T536" i="4"/>
  <c r="S536" i="4"/>
  <c r="R536" i="4"/>
  <c r="T537" i="4"/>
  <c r="S537" i="4"/>
  <c r="R537" i="4"/>
  <c r="T538" i="4"/>
  <c r="S538" i="4"/>
  <c r="R538" i="4"/>
  <c r="T539" i="4"/>
  <c r="S539" i="4"/>
  <c r="R539" i="4"/>
  <c r="T540" i="4"/>
  <c r="S540" i="4"/>
  <c r="R540" i="4"/>
  <c r="T541" i="4"/>
  <c r="S541" i="4"/>
  <c r="R541" i="4"/>
  <c r="T542" i="4"/>
  <c r="S542" i="4"/>
  <c r="R542" i="4"/>
  <c r="T543" i="4"/>
  <c r="S543" i="4"/>
  <c r="R543" i="4"/>
  <c r="T544" i="4"/>
  <c r="S544" i="4"/>
  <c r="R544" i="4"/>
  <c r="T545" i="4"/>
  <c r="S545" i="4"/>
  <c r="R545" i="4"/>
  <c r="T546" i="4"/>
  <c r="S546" i="4"/>
  <c r="R546" i="4"/>
  <c r="T547" i="4"/>
  <c r="S547" i="4"/>
  <c r="R547" i="4"/>
  <c r="T548" i="4"/>
  <c r="S548" i="4"/>
  <c r="R548" i="4"/>
  <c r="T549" i="4"/>
  <c r="S549" i="4"/>
  <c r="R549" i="4"/>
  <c r="T550" i="4"/>
  <c r="S550" i="4"/>
  <c r="R550" i="4"/>
  <c r="T551" i="4"/>
  <c r="S551" i="4"/>
  <c r="R551" i="4"/>
  <c r="T552" i="4"/>
  <c r="S552" i="4"/>
  <c r="R552" i="4"/>
  <c r="T553" i="4"/>
  <c r="S553" i="4"/>
  <c r="R553" i="4"/>
  <c r="T554" i="4"/>
  <c r="S554" i="4"/>
  <c r="R554" i="4"/>
  <c r="T555" i="4"/>
  <c r="S555" i="4"/>
  <c r="R555" i="4"/>
  <c r="T556" i="4"/>
  <c r="S556" i="4"/>
  <c r="R556" i="4"/>
  <c r="T557" i="4"/>
  <c r="S557" i="4"/>
  <c r="R557" i="4"/>
  <c r="T558" i="4"/>
  <c r="S558" i="4"/>
  <c r="R558" i="4"/>
  <c r="T559" i="4"/>
  <c r="S559" i="4"/>
  <c r="R559" i="4"/>
  <c r="T560" i="4"/>
  <c r="S560" i="4"/>
  <c r="R560" i="4"/>
  <c r="T561" i="4"/>
  <c r="S561" i="4"/>
  <c r="R561" i="4"/>
  <c r="T562" i="4"/>
  <c r="S562" i="4"/>
  <c r="R562" i="4"/>
  <c r="T563" i="4"/>
  <c r="S563" i="4"/>
  <c r="R563" i="4"/>
  <c r="T564" i="4"/>
  <c r="S564" i="4"/>
  <c r="R564" i="4"/>
  <c r="T565" i="4"/>
  <c r="S565" i="4"/>
  <c r="R565" i="4"/>
  <c r="T566" i="4"/>
  <c r="S566" i="4"/>
  <c r="R566" i="4"/>
  <c r="T567" i="4"/>
  <c r="S567" i="4"/>
  <c r="R567" i="4"/>
  <c r="T568" i="4"/>
  <c r="S568" i="4"/>
  <c r="R568" i="4"/>
  <c r="T569" i="4"/>
  <c r="S569" i="4"/>
  <c r="R569" i="4"/>
  <c r="T570" i="4"/>
  <c r="S570" i="4"/>
  <c r="R570" i="4"/>
  <c r="T571" i="4"/>
  <c r="S571" i="4"/>
  <c r="R571" i="4"/>
  <c r="T572" i="4"/>
  <c r="S572" i="4"/>
  <c r="R572" i="4"/>
  <c r="T573" i="4"/>
  <c r="S573" i="4"/>
  <c r="R573" i="4"/>
  <c r="T574" i="4"/>
  <c r="S574" i="4"/>
  <c r="R574" i="4"/>
  <c r="T575" i="4"/>
  <c r="S575" i="4"/>
  <c r="R575" i="4"/>
  <c r="T576" i="4"/>
  <c r="S576" i="4"/>
  <c r="R576" i="4"/>
  <c r="T577" i="4"/>
  <c r="S577" i="4"/>
  <c r="R577" i="4"/>
  <c r="T578" i="4"/>
  <c r="S578" i="4"/>
  <c r="R578" i="4"/>
  <c r="T579" i="4"/>
  <c r="S579" i="4"/>
  <c r="R579" i="4"/>
  <c r="T580" i="4"/>
  <c r="S580" i="4"/>
  <c r="R580" i="4"/>
  <c r="T581" i="4"/>
  <c r="S581" i="4"/>
  <c r="R581" i="4"/>
  <c r="T582" i="4"/>
  <c r="S582" i="4"/>
  <c r="R582" i="4"/>
  <c r="T583" i="4"/>
  <c r="S583" i="4"/>
  <c r="R583" i="4"/>
  <c r="T584" i="4"/>
  <c r="S584" i="4"/>
  <c r="R584" i="4"/>
  <c r="T585" i="4"/>
  <c r="S585" i="4"/>
  <c r="R585" i="4"/>
  <c r="T586" i="4"/>
  <c r="S586" i="4"/>
  <c r="R586" i="4"/>
  <c r="T587" i="4"/>
  <c r="S587" i="4"/>
  <c r="R587" i="4"/>
  <c r="T588" i="4"/>
  <c r="S588" i="4"/>
  <c r="R588" i="4"/>
  <c r="T589" i="4"/>
  <c r="S589" i="4"/>
  <c r="R589" i="4"/>
  <c r="T590" i="4"/>
  <c r="S590" i="4"/>
  <c r="R590" i="4"/>
  <c r="T591" i="4"/>
  <c r="S591" i="4"/>
  <c r="R591" i="4"/>
  <c r="T592" i="4"/>
  <c r="S592" i="4"/>
  <c r="R592" i="4"/>
  <c r="T593" i="4"/>
  <c r="S593" i="4"/>
  <c r="R593" i="4"/>
  <c r="T594" i="4"/>
  <c r="S594" i="4"/>
  <c r="R594" i="4"/>
  <c r="T595" i="4"/>
  <c r="S595" i="4"/>
  <c r="R595" i="4"/>
  <c r="T596" i="4"/>
  <c r="S596" i="4"/>
  <c r="R596" i="4"/>
  <c r="T597" i="4"/>
  <c r="S597" i="4"/>
  <c r="R597" i="4"/>
  <c r="T598" i="4"/>
  <c r="S598" i="4"/>
  <c r="R598" i="4"/>
  <c r="T599" i="4"/>
  <c r="S599" i="4"/>
  <c r="R599" i="4"/>
  <c r="T600" i="4"/>
  <c r="S600" i="4"/>
  <c r="R600" i="4"/>
  <c r="T601" i="4"/>
  <c r="S601" i="4"/>
  <c r="R601" i="4"/>
  <c r="T602" i="4"/>
  <c r="S602" i="4"/>
  <c r="R602" i="4"/>
  <c r="T603" i="4"/>
  <c r="S603" i="4"/>
  <c r="R603" i="4"/>
  <c r="T604" i="4"/>
  <c r="S604" i="4"/>
  <c r="R604" i="4"/>
  <c r="T605" i="4"/>
  <c r="S605" i="4"/>
  <c r="R605" i="4"/>
  <c r="T606" i="4"/>
  <c r="S606" i="4"/>
  <c r="R606" i="4"/>
  <c r="T607" i="4"/>
  <c r="S607" i="4"/>
  <c r="R607" i="4"/>
  <c r="T608" i="4"/>
  <c r="S608" i="4"/>
  <c r="R608" i="4"/>
  <c r="T609" i="4"/>
  <c r="S609" i="4"/>
  <c r="R609" i="4"/>
  <c r="T610" i="4"/>
  <c r="S610" i="4"/>
  <c r="R610" i="4"/>
  <c r="T611" i="4"/>
  <c r="S611" i="4"/>
  <c r="R611" i="4"/>
  <c r="T612" i="4"/>
  <c r="S612" i="4"/>
  <c r="R612" i="4"/>
  <c r="T613" i="4"/>
  <c r="S613" i="4"/>
  <c r="R613" i="4"/>
  <c r="T614" i="4"/>
  <c r="S614" i="4"/>
  <c r="R614" i="4"/>
  <c r="T615" i="4"/>
  <c r="S615" i="4"/>
  <c r="R615" i="4"/>
  <c r="T616" i="4"/>
  <c r="S616" i="4"/>
  <c r="R616" i="4"/>
  <c r="T617" i="4"/>
  <c r="S617" i="4"/>
  <c r="R617" i="4"/>
  <c r="T618" i="4"/>
  <c r="S618" i="4"/>
  <c r="R618" i="4"/>
  <c r="T619" i="4"/>
  <c r="S619" i="4"/>
  <c r="R619" i="4"/>
  <c r="T620" i="4"/>
  <c r="S620" i="4"/>
  <c r="R620" i="4"/>
  <c r="T621" i="4"/>
  <c r="S621" i="4"/>
  <c r="R621" i="4"/>
  <c r="T622" i="4"/>
  <c r="S622" i="4"/>
  <c r="R622" i="4"/>
  <c r="T623" i="4"/>
  <c r="S623" i="4"/>
  <c r="R623" i="4"/>
  <c r="T624" i="4"/>
  <c r="S624" i="4"/>
  <c r="R624" i="4"/>
  <c r="T625" i="4"/>
  <c r="S625" i="4"/>
  <c r="R625" i="4"/>
  <c r="T626" i="4"/>
  <c r="S626" i="4"/>
  <c r="R626" i="4"/>
  <c r="T627" i="4"/>
  <c r="S627" i="4"/>
  <c r="R627" i="4"/>
  <c r="T628" i="4"/>
  <c r="S628" i="4"/>
  <c r="R628" i="4"/>
  <c r="T629" i="4"/>
  <c r="S629" i="4"/>
  <c r="R629" i="4"/>
  <c r="T630" i="4"/>
  <c r="S630" i="4"/>
  <c r="R630" i="4"/>
  <c r="T631" i="4"/>
  <c r="S631" i="4"/>
  <c r="R631" i="4"/>
  <c r="T632" i="4"/>
  <c r="S632" i="4"/>
  <c r="R632" i="4"/>
  <c r="T633" i="4"/>
  <c r="S633" i="4"/>
  <c r="R633" i="4"/>
  <c r="T634" i="4"/>
  <c r="S634" i="4"/>
  <c r="R634" i="4"/>
  <c r="T635" i="4"/>
  <c r="S635" i="4"/>
  <c r="R635" i="4"/>
  <c r="T636" i="4"/>
  <c r="S636" i="4"/>
  <c r="R636" i="4"/>
  <c r="T637" i="4"/>
  <c r="S637" i="4"/>
  <c r="R637" i="4"/>
  <c r="T638" i="4"/>
  <c r="S638" i="4"/>
  <c r="R638" i="4"/>
  <c r="T639" i="4"/>
  <c r="S639" i="4"/>
  <c r="R639" i="4"/>
  <c r="T641" i="4"/>
  <c r="S641" i="4"/>
  <c r="R641" i="4"/>
  <c r="T642" i="4"/>
  <c r="S642" i="4"/>
  <c r="R642" i="4"/>
  <c r="T643" i="4"/>
  <c r="S643" i="4"/>
  <c r="R643" i="4"/>
  <c r="T644" i="4"/>
  <c r="S644" i="4"/>
  <c r="R644" i="4"/>
  <c r="T645" i="4"/>
  <c r="S645" i="4"/>
  <c r="R645" i="4"/>
  <c r="T646" i="4"/>
  <c r="S646" i="4"/>
  <c r="R646" i="4"/>
  <c r="T647" i="4"/>
  <c r="S647" i="4"/>
  <c r="R647" i="4"/>
  <c r="T648" i="4"/>
  <c r="S648" i="4"/>
  <c r="R648" i="4"/>
  <c r="T649" i="4"/>
  <c r="S649" i="4"/>
  <c r="R649" i="4"/>
  <c r="T650" i="4"/>
  <c r="S650" i="4"/>
  <c r="R650" i="4"/>
  <c r="T651" i="4"/>
  <c r="S651" i="4"/>
  <c r="R651" i="4"/>
  <c r="T652" i="4"/>
  <c r="S652" i="4"/>
  <c r="R652" i="4"/>
  <c r="T653" i="4"/>
  <c r="S653" i="4"/>
  <c r="R653" i="4"/>
  <c r="T654" i="4"/>
  <c r="S654" i="4"/>
  <c r="R654" i="4"/>
  <c r="T655" i="4"/>
  <c r="S655" i="4"/>
  <c r="R655" i="4"/>
  <c r="T656" i="4"/>
  <c r="S656" i="4"/>
  <c r="R656" i="4"/>
  <c r="T657" i="4"/>
  <c r="S657" i="4"/>
  <c r="R657" i="4"/>
  <c r="T658" i="4"/>
  <c r="S658" i="4"/>
  <c r="R658" i="4"/>
  <c r="T659" i="4"/>
  <c r="S659" i="4"/>
  <c r="R659" i="4"/>
  <c r="T660" i="4"/>
  <c r="S660" i="4"/>
  <c r="R660" i="4"/>
  <c r="T661" i="4"/>
  <c r="S661" i="4"/>
  <c r="R661" i="4"/>
  <c r="T662" i="4"/>
  <c r="S662" i="4"/>
  <c r="R662" i="4"/>
  <c r="T663" i="4"/>
  <c r="S663" i="4"/>
  <c r="R663" i="4"/>
  <c r="T664" i="4"/>
  <c r="S664" i="4"/>
  <c r="R664" i="4"/>
  <c r="T665" i="4"/>
  <c r="S665" i="4"/>
  <c r="R665" i="4"/>
  <c r="T666" i="4"/>
  <c r="S666" i="4"/>
  <c r="R666" i="4"/>
  <c r="T667" i="4"/>
  <c r="S667" i="4"/>
  <c r="R667" i="4"/>
  <c r="T668" i="4"/>
  <c r="S668" i="4"/>
  <c r="R668" i="4"/>
  <c r="T669" i="4"/>
  <c r="S669" i="4"/>
  <c r="R669" i="4"/>
  <c r="T670" i="4"/>
  <c r="S670" i="4"/>
  <c r="R670" i="4"/>
  <c r="T671" i="4"/>
  <c r="S671" i="4"/>
  <c r="R671" i="4"/>
  <c r="T672" i="4"/>
  <c r="S672" i="4"/>
  <c r="R672" i="4"/>
  <c r="T673" i="4"/>
  <c r="S673" i="4"/>
  <c r="R673" i="4"/>
  <c r="T674" i="4"/>
  <c r="S674" i="4"/>
  <c r="R674" i="4"/>
  <c r="T675" i="4"/>
  <c r="S675" i="4"/>
  <c r="R675" i="4"/>
  <c r="T676" i="4"/>
  <c r="S676" i="4"/>
  <c r="R676" i="4"/>
  <c r="T677" i="4"/>
  <c r="S677" i="4"/>
  <c r="R677" i="4"/>
  <c r="T678" i="4"/>
  <c r="S678" i="4"/>
  <c r="R678" i="4"/>
  <c r="T679" i="4"/>
  <c r="S679" i="4"/>
  <c r="R679" i="4"/>
  <c r="T680" i="4"/>
  <c r="S680" i="4"/>
  <c r="R680" i="4"/>
  <c r="T681" i="4"/>
  <c r="S681" i="4"/>
  <c r="R681" i="4"/>
  <c r="T682" i="4"/>
  <c r="S682" i="4"/>
  <c r="R682" i="4"/>
  <c r="T683" i="4"/>
  <c r="S683" i="4"/>
  <c r="R683" i="4"/>
  <c r="T684" i="4"/>
  <c r="S684" i="4"/>
  <c r="R684" i="4"/>
  <c r="T685" i="4"/>
  <c r="S685" i="4"/>
  <c r="R685" i="4"/>
  <c r="T686" i="4"/>
  <c r="S686" i="4"/>
  <c r="R686" i="4"/>
  <c r="T687" i="4"/>
  <c r="S687" i="4"/>
  <c r="R687" i="4"/>
  <c r="T688" i="4"/>
  <c r="S688" i="4"/>
  <c r="R688" i="4"/>
  <c r="T689" i="4"/>
  <c r="S689" i="4"/>
  <c r="R689" i="4"/>
  <c r="T690" i="4"/>
  <c r="S690" i="4"/>
  <c r="R690" i="4"/>
  <c r="T691" i="4"/>
  <c r="S691" i="4"/>
  <c r="R691" i="4"/>
  <c r="T692" i="4"/>
  <c r="S692" i="4"/>
  <c r="R692" i="4"/>
  <c r="T693" i="4"/>
  <c r="S693" i="4"/>
  <c r="R693" i="4"/>
  <c r="T694" i="4"/>
  <c r="S694" i="4"/>
  <c r="R694" i="4"/>
  <c r="T695" i="4"/>
  <c r="S695" i="4"/>
  <c r="R695" i="4"/>
  <c r="T696" i="4"/>
  <c r="S696" i="4"/>
  <c r="R696" i="4"/>
  <c r="T697" i="4"/>
  <c r="S697" i="4"/>
  <c r="R697" i="4"/>
  <c r="T698" i="4"/>
  <c r="S698" i="4"/>
  <c r="R698" i="4"/>
  <c r="T699" i="4"/>
  <c r="S699" i="4"/>
  <c r="R699" i="4"/>
  <c r="T700" i="4"/>
  <c r="S700" i="4"/>
  <c r="R700" i="4"/>
  <c r="T701" i="4"/>
  <c r="S701" i="4"/>
  <c r="R701" i="4"/>
  <c r="T702" i="4"/>
  <c r="S702" i="4"/>
  <c r="R702" i="4"/>
  <c r="T703" i="4"/>
  <c r="S703" i="4"/>
  <c r="R703" i="4"/>
  <c r="T704" i="4"/>
  <c r="S704" i="4"/>
  <c r="R704" i="4"/>
  <c r="T705" i="4"/>
  <c r="S705" i="4"/>
  <c r="R705" i="4"/>
  <c r="T706" i="4"/>
  <c r="S706" i="4"/>
  <c r="R706" i="4"/>
  <c r="T707" i="4"/>
  <c r="S707" i="4"/>
  <c r="R707" i="4"/>
  <c r="T708" i="4"/>
  <c r="S708" i="4"/>
  <c r="R708" i="4"/>
  <c r="T709" i="4"/>
  <c r="S709" i="4"/>
  <c r="R709" i="4"/>
  <c r="T710" i="4"/>
  <c r="S710" i="4"/>
  <c r="R710" i="4"/>
  <c r="T711" i="4"/>
  <c r="S711" i="4"/>
  <c r="R711" i="4"/>
  <c r="T712" i="4"/>
  <c r="S712" i="4"/>
  <c r="R712" i="4"/>
  <c r="T713" i="4"/>
  <c r="S713" i="4"/>
  <c r="R713" i="4"/>
  <c r="T714" i="4"/>
  <c r="S714" i="4"/>
  <c r="R714" i="4"/>
  <c r="T715" i="4"/>
  <c r="S715" i="4"/>
  <c r="R715" i="4"/>
  <c r="T716" i="4"/>
  <c r="S716" i="4"/>
  <c r="R716" i="4"/>
  <c r="T717" i="4"/>
  <c r="S717" i="4"/>
  <c r="R717" i="4"/>
  <c r="T718" i="4"/>
  <c r="S718" i="4"/>
  <c r="R718" i="4"/>
  <c r="T719" i="4"/>
  <c r="S719" i="4"/>
  <c r="R719" i="4"/>
  <c r="T720" i="4"/>
  <c r="S720" i="4"/>
  <c r="R720" i="4"/>
  <c r="T721" i="4"/>
  <c r="S721" i="4"/>
  <c r="R721" i="4"/>
  <c r="T722" i="4"/>
  <c r="S722" i="4"/>
  <c r="R722" i="4"/>
  <c r="T723" i="4"/>
  <c r="S723" i="4"/>
  <c r="R723" i="4"/>
  <c r="T724" i="4"/>
  <c r="S724" i="4"/>
  <c r="R724" i="4"/>
  <c r="T725" i="4"/>
  <c r="S725" i="4"/>
  <c r="R725" i="4"/>
  <c r="T726" i="4"/>
  <c r="S726" i="4"/>
  <c r="R726" i="4"/>
  <c r="T727" i="4"/>
  <c r="S727" i="4"/>
  <c r="R727" i="4"/>
  <c r="T728" i="4"/>
  <c r="S728" i="4"/>
  <c r="R728" i="4"/>
  <c r="T729" i="4"/>
  <c r="S729" i="4"/>
  <c r="R729" i="4"/>
  <c r="T730" i="4"/>
  <c r="S730" i="4"/>
  <c r="R730" i="4"/>
  <c r="T731" i="4"/>
  <c r="S731" i="4"/>
  <c r="R731" i="4"/>
  <c r="T732" i="4"/>
  <c r="S732" i="4"/>
  <c r="R732" i="4"/>
  <c r="T733" i="4"/>
  <c r="S733" i="4"/>
  <c r="R733" i="4"/>
  <c r="T734" i="4"/>
  <c r="S734" i="4"/>
  <c r="R734" i="4"/>
  <c r="T735" i="4"/>
  <c r="S735" i="4"/>
  <c r="R735" i="4"/>
  <c r="T736" i="4"/>
  <c r="S736" i="4"/>
  <c r="R736" i="4"/>
  <c r="T737" i="4"/>
  <c r="S737" i="4"/>
  <c r="R737" i="4"/>
  <c r="T738" i="4"/>
  <c r="S738" i="4"/>
  <c r="R738" i="4"/>
  <c r="T739" i="4"/>
  <c r="S739" i="4"/>
  <c r="R739" i="4"/>
  <c r="T740" i="4"/>
  <c r="S740" i="4"/>
  <c r="R740" i="4"/>
  <c r="T741" i="4"/>
  <c r="S741" i="4"/>
  <c r="R741" i="4"/>
  <c r="T742" i="4"/>
  <c r="S742" i="4"/>
  <c r="R742" i="4"/>
  <c r="T743" i="4"/>
  <c r="S743" i="4"/>
  <c r="R743" i="4"/>
  <c r="T744" i="4"/>
  <c r="S744" i="4"/>
  <c r="R744" i="4"/>
  <c r="T745" i="4"/>
  <c r="S745" i="4"/>
  <c r="R745" i="4"/>
  <c r="T746" i="4"/>
  <c r="S746" i="4"/>
  <c r="R746" i="4"/>
  <c r="T747" i="4"/>
  <c r="S747" i="4"/>
  <c r="R747" i="4"/>
  <c r="T748" i="4"/>
  <c r="S748" i="4"/>
  <c r="R748" i="4"/>
  <c r="T749" i="4"/>
  <c r="S749" i="4"/>
  <c r="R749" i="4"/>
  <c r="T750" i="4"/>
  <c r="S750" i="4"/>
  <c r="R750" i="4"/>
  <c r="T751" i="4"/>
  <c r="S751" i="4"/>
  <c r="R751" i="4"/>
  <c r="T752" i="4"/>
  <c r="S752" i="4"/>
  <c r="R752" i="4"/>
  <c r="T753" i="4"/>
  <c r="S753" i="4"/>
  <c r="R753" i="4"/>
  <c r="T754" i="4"/>
  <c r="S754" i="4"/>
  <c r="R754" i="4"/>
  <c r="T755" i="4"/>
  <c r="S755" i="4"/>
  <c r="R755" i="4"/>
  <c r="T756" i="4"/>
  <c r="S756" i="4"/>
  <c r="R756" i="4"/>
  <c r="T757" i="4"/>
  <c r="S757" i="4"/>
  <c r="R757" i="4"/>
  <c r="T758" i="4"/>
  <c r="S758" i="4"/>
  <c r="R758" i="4"/>
  <c r="T759" i="4"/>
  <c r="S759" i="4"/>
  <c r="R759" i="4"/>
  <c r="T760" i="4"/>
  <c r="S760" i="4"/>
  <c r="R760" i="4"/>
  <c r="T761" i="4"/>
  <c r="S761" i="4"/>
  <c r="R761" i="4"/>
  <c r="T762" i="4"/>
  <c r="S762" i="4"/>
  <c r="R762" i="4"/>
  <c r="T763" i="4"/>
  <c r="S763" i="4"/>
  <c r="R763" i="4"/>
  <c r="T764" i="4"/>
  <c r="S764" i="4"/>
  <c r="R764" i="4"/>
  <c r="T765" i="4"/>
  <c r="S765" i="4"/>
  <c r="R765" i="4"/>
  <c r="T766" i="4"/>
  <c r="S766" i="4"/>
  <c r="R766" i="4"/>
  <c r="T767" i="4"/>
  <c r="S767" i="4"/>
  <c r="R767" i="4"/>
  <c r="T768" i="4"/>
  <c r="S768" i="4"/>
  <c r="R768" i="4"/>
  <c r="T769" i="4"/>
  <c r="S769" i="4"/>
  <c r="R769" i="4"/>
  <c r="T770" i="4"/>
  <c r="S770" i="4"/>
  <c r="R770" i="4"/>
  <c r="T771" i="4"/>
  <c r="S771" i="4"/>
  <c r="R771" i="4"/>
  <c r="T772" i="4"/>
  <c r="S772" i="4"/>
  <c r="R772" i="4"/>
  <c r="T773" i="4"/>
  <c r="S773" i="4"/>
  <c r="R773" i="4"/>
  <c r="T774" i="4"/>
  <c r="S774" i="4"/>
  <c r="R774" i="4"/>
  <c r="T775" i="4"/>
  <c r="S775" i="4"/>
  <c r="R775" i="4"/>
  <c r="T776" i="4"/>
  <c r="S776" i="4"/>
  <c r="R776" i="4"/>
  <c r="T777" i="4"/>
  <c r="S777" i="4"/>
  <c r="R777" i="4"/>
  <c r="T778" i="4"/>
  <c r="S778" i="4"/>
  <c r="R778" i="4"/>
  <c r="T779" i="4"/>
  <c r="S779" i="4"/>
  <c r="R779" i="4"/>
  <c r="T780" i="4"/>
  <c r="S780" i="4"/>
  <c r="R780" i="4"/>
  <c r="T781" i="4"/>
  <c r="S781" i="4"/>
  <c r="R781" i="4"/>
  <c r="T782" i="4"/>
  <c r="S782" i="4"/>
  <c r="R782" i="4"/>
  <c r="T783" i="4"/>
  <c r="S783" i="4"/>
  <c r="R783" i="4"/>
  <c r="T784" i="4"/>
  <c r="S784" i="4"/>
  <c r="R784" i="4"/>
  <c r="T785" i="4"/>
  <c r="S785" i="4"/>
  <c r="R785" i="4"/>
  <c r="T786" i="4"/>
  <c r="S786" i="4"/>
  <c r="R786" i="4"/>
  <c r="T787" i="4"/>
  <c r="S787" i="4"/>
  <c r="R787" i="4"/>
  <c r="T788" i="4"/>
  <c r="S788" i="4"/>
  <c r="R788" i="4"/>
  <c r="T789" i="4"/>
  <c r="S789" i="4"/>
  <c r="R789" i="4"/>
  <c r="T790" i="4"/>
  <c r="S790" i="4"/>
  <c r="R790" i="4"/>
  <c r="T791" i="4"/>
  <c r="S791" i="4"/>
  <c r="R791" i="4"/>
  <c r="T792" i="4"/>
  <c r="S792" i="4"/>
  <c r="R792" i="4"/>
  <c r="T793" i="4"/>
  <c r="S793" i="4"/>
  <c r="R793" i="4"/>
  <c r="T794" i="4"/>
  <c r="S794" i="4"/>
  <c r="R794" i="4"/>
  <c r="T796" i="4"/>
  <c r="S796" i="4"/>
  <c r="R796" i="4"/>
  <c r="T797" i="4"/>
  <c r="S797" i="4"/>
  <c r="R797" i="4"/>
  <c r="T798" i="4"/>
  <c r="S798" i="4"/>
  <c r="R798" i="4"/>
  <c r="T799" i="4"/>
  <c r="S799" i="4"/>
  <c r="R799" i="4"/>
  <c r="T800" i="4"/>
  <c r="S800" i="4"/>
  <c r="R800" i="4"/>
  <c r="T801" i="4"/>
  <c r="S801" i="4"/>
  <c r="R801" i="4"/>
  <c r="T802" i="4"/>
  <c r="S802" i="4"/>
  <c r="R802" i="4"/>
  <c r="T803" i="4"/>
  <c r="S803" i="4"/>
  <c r="R803" i="4"/>
  <c r="T804" i="4"/>
  <c r="S804" i="4"/>
  <c r="R804" i="4"/>
  <c r="T805" i="4"/>
  <c r="S805" i="4"/>
  <c r="R805" i="4"/>
  <c r="T806" i="4"/>
  <c r="S806" i="4"/>
  <c r="R806" i="4"/>
  <c r="T807" i="4"/>
  <c r="S807" i="4"/>
  <c r="R807" i="4"/>
  <c r="T808" i="4"/>
  <c r="S808" i="4"/>
  <c r="R808" i="4"/>
  <c r="T809" i="4"/>
  <c r="S809" i="4"/>
  <c r="R809" i="4"/>
  <c r="T810" i="4"/>
  <c r="S810" i="4"/>
  <c r="R810" i="4"/>
  <c r="T811" i="4"/>
  <c r="S811" i="4"/>
  <c r="R811" i="4"/>
  <c r="T812" i="4"/>
  <c r="S812" i="4"/>
  <c r="R812" i="4"/>
  <c r="T813" i="4"/>
  <c r="S813" i="4"/>
  <c r="R813" i="4"/>
  <c r="T814" i="4"/>
  <c r="S814" i="4"/>
  <c r="R814" i="4"/>
  <c r="T815" i="4"/>
  <c r="S815" i="4"/>
  <c r="R815" i="4"/>
  <c r="T816" i="4"/>
  <c r="S816" i="4"/>
  <c r="R816" i="4"/>
  <c r="T817" i="4"/>
  <c r="S817" i="4"/>
  <c r="R817" i="4"/>
  <c r="T818" i="4"/>
  <c r="S818" i="4"/>
  <c r="R818" i="4"/>
  <c r="T819" i="4"/>
  <c r="S819" i="4"/>
  <c r="R819" i="4"/>
  <c r="T820" i="4"/>
  <c r="S820" i="4"/>
  <c r="R820" i="4"/>
  <c r="T821" i="4"/>
  <c r="S821" i="4"/>
  <c r="R821" i="4"/>
  <c r="T822" i="4"/>
  <c r="S822" i="4"/>
  <c r="R822" i="4"/>
  <c r="T823" i="4"/>
  <c r="S823" i="4"/>
  <c r="R823" i="4"/>
  <c r="T824" i="4"/>
  <c r="S824" i="4"/>
  <c r="R824" i="4"/>
  <c r="T825" i="4"/>
  <c r="S825" i="4"/>
  <c r="R825" i="4"/>
  <c r="T826" i="4"/>
  <c r="S826" i="4"/>
  <c r="R826" i="4"/>
  <c r="T827" i="4"/>
  <c r="S827" i="4"/>
  <c r="R827" i="4"/>
  <c r="T828" i="4"/>
  <c r="S828" i="4"/>
  <c r="R828" i="4"/>
  <c r="T829" i="4"/>
  <c r="S829" i="4"/>
  <c r="R829" i="4"/>
  <c r="T830" i="4"/>
  <c r="S830" i="4"/>
  <c r="R830" i="4"/>
  <c r="T831" i="4"/>
  <c r="S831" i="4"/>
  <c r="R831" i="4"/>
  <c r="T832" i="4"/>
  <c r="S832" i="4"/>
  <c r="R832" i="4"/>
  <c r="T833" i="4"/>
  <c r="S833" i="4"/>
  <c r="R833" i="4"/>
  <c r="T834" i="4"/>
  <c r="S834" i="4"/>
  <c r="R834" i="4"/>
  <c r="T835" i="4"/>
  <c r="S835" i="4"/>
  <c r="R835" i="4"/>
  <c r="T836" i="4"/>
  <c r="S836" i="4"/>
  <c r="R836" i="4"/>
  <c r="T837" i="4"/>
  <c r="S837" i="4"/>
  <c r="R837" i="4"/>
  <c r="T838" i="4"/>
  <c r="S838" i="4"/>
  <c r="R838" i="4"/>
  <c r="T839" i="4"/>
  <c r="S839" i="4"/>
  <c r="R839" i="4"/>
  <c r="T840" i="4"/>
  <c r="S840" i="4"/>
  <c r="R840" i="4"/>
  <c r="T841" i="4"/>
  <c r="S841" i="4"/>
  <c r="R841" i="4"/>
  <c r="T842" i="4"/>
  <c r="S842" i="4"/>
  <c r="R842" i="4"/>
  <c r="T843" i="4"/>
  <c r="S843" i="4"/>
  <c r="R843" i="4"/>
  <c r="T844" i="4"/>
  <c r="S844" i="4"/>
  <c r="R844" i="4"/>
  <c r="T845" i="4"/>
  <c r="S845" i="4"/>
  <c r="R845" i="4"/>
  <c r="T846" i="4"/>
  <c r="S846" i="4"/>
  <c r="R846" i="4"/>
  <c r="T847" i="4"/>
  <c r="S847" i="4"/>
  <c r="R847" i="4"/>
  <c r="T848" i="4"/>
  <c r="S848" i="4"/>
  <c r="R848" i="4"/>
  <c r="T849" i="4"/>
  <c r="S849" i="4"/>
  <c r="R849" i="4"/>
  <c r="T850" i="4"/>
  <c r="S850" i="4"/>
  <c r="R850" i="4"/>
  <c r="T851" i="4"/>
  <c r="S851" i="4"/>
  <c r="R851" i="4"/>
  <c r="T852" i="4"/>
  <c r="S852" i="4"/>
  <c r="R852" i="4"/>
  <c r="T853" i="4"/>
  <c r="S853" i="4"/>
  <c r="R853" i="4"/>
  <c r="T854" i="4"/>
  <c r="S854" i="4"/>
  <c r="R854" i="4"/>
  <c r="T855" i="4"/>
  <c r="S855" i="4"/>
  <c r="R855" i="4"/>
  <c r="T856" i="4"/>
  <c r="S856" i="4"/>
  <c r="R856" i="4"/>
  <c r="T857" i="4"/>
  <c r="S857" i="4"/>
  <c r="R857" i="4"/>
  <c r="T858" i="4"/>
  <c r="S858" i="4"/>
  <c r="R858" i="4"/>
  <c r="T859" i="4"/>
  <c r="S859" i="4"/>
  <c r="R859" i="4"/>
  <c r="T860" i="4"/>
  <c r="S860" i="4"/>
  <c r="R860" i="4"/>
  <c r="T861" i="4"/>
  <c r="S861" i="4"/>
  <c r="R861" i="4"/>
  <c r="T862" i="4"/>
  <c r="S862" i="4"/>
  <c r="R862" i="4"/>
  <c r="T863" i="4"/>
  <c r="S863" i="4"/>
  <c r="R863" i="4"/>
  <c r="T864" i="4"/>
  <c r="S864" i="4"/>
  <c r="R864" i="4"/>
  <c r="T865" i="4"/>
  <c r="S865" i="4"/>
  <c r="R865" i="4"/>
  <c r="T866" i="4"/>
  <c r="S866" i="4"/>
  <c r="R866" i="4"/>
  <c r="T867" i="4"/>
  <c r="S867" i="4"/>
  <c r="R867" i="4"/>
  <c r="T868" i="4"/>
  <c r="S868" i="4"/>
  <c r="R868" i="4"/>
  <c r="T869" i="4"/>
  <c r="S869" i="4"/>
  <c r="R869" i="4"/>
  <c r="T870" i="4"/>
  <c r="S870" i="4"/>
  <c r="R870" i="4"/>
  <c r="T871" i="4"/>
  <c r="S871" i="4"/>
  <c r="R871" i="4"/>
  <c r="T872" i="4"/>
  <c r="S872" i="4"/>
  <c r="R872" i="4"/>
  <c r="T873" i="4"/>
  <c r="S873" i="4"/>
  <c r="R873" i="4"/>
  <c r="T874" i="4"/>
  <c r="S874" i="4"/>
  <c r="R874" i="4"/>
  <c r="T875" i="4"/>
  <c r="S875" i="4"/>
  <c r="R875" i="4"/>
  <c r="T876" i="4"/>
  <c r="S876" i="4"/>
  <c r="R876" i="4"/>
  <c r="T877" i="4"/>
  <c r="S877" i="4"/>
  <c r="R877" i="4"/>
  <c r="T878" i="4"/>
  <c r="S878" i="4"/>
  <c r="R878" i="4"/>
  <c r="T879" i="4"/>
  <c r="S879" i="4"/>
  <c r="R879" i="4"/>
  <c r="T880" i="4"/>
  <c r="S880" i="4"/>
  <c r="R880" i="4"/>
  <c r="T881" i="4"/>
  <c r="S881" i="4"/>
  <c r="R881" i="4"/>
  <c r="T882" i="4"/>
  <c r="S882" i="4"/>
  <c r="R882" i="4"/>
  <c r="T883" i="4"/>
  <c r="S883" i="4"/>
  <c r="R883" i="4"/>
  <c r="T884" i="4"/>
  <c r="S884" i="4"/>
  <c r="R884" i="4"/>
  <c r="T885" i="4"/>
  <c r="S885" i="4"/>
  <c r="R885" i="4"/>
  <c r="T886" i="4"/>
  <c r="S886" i="4"/>
  <c r="R886" i="4"/>
  <c r="T887" i="4"/>
  <c r="S887" i="4"/>
  <c r="R887" i="4"/>
  <c r="T888" i="4"/>
  <c r="S888" i="4"/>
  <c r="R888" i="4"/>
  <c r="T889" i="4"/>
  <c r="S889" i="4"/>
  <c r="R889" i="4"/>
  <c r="T890" i="4"/>
  <c r="S890" i="4"/>
  <c r="R890" i="4"/>
  <c r="T891" i="4"/>
  <c r="S891" i="4"/>
  <c r="R891" i="4"/>
  <c r="T892" i="4"/>
  <c r="S892" i="4"/>
  <c r="R892" i="4"/>
  <c r="T893" i="4"/>
  <c r="S893" i="4"/>
  <c r="R893" i="4"/>
  <c r="T894" i="4"/>
  <c r="S894" i="4"/>
  <c r="R894" i="4"/>
  <c r="T895" i="4"/>
  <c r="S895" i="4"/>
  <c r="R895" i="4"/>
  <c r="T896" i="4"/>
  <c r="S896" i="4"/>
  <c r="R896" i="4"/>
  <c r="T897" i="4"/>
  <c r="S897" i="4"/>
  <c r="R897" i="4"/>
  <c r="T898" i="4"/>
  <c r="S898" i="4"/>
  <c r="R898" i="4"/>
  <c r="T899" i="4"/>
  <c r="S899" i="4"/>
  <c r="R899" i="4"/>
  <c r="T900" i="4"/>
  <c r="S900" i="4"/>
  <c r="R900" i="4"/>
  <c r="T901" i="4"/>
  <c r="S901" i="4"/>
  <c r="R901" i="4"/>
  <c r="T902" i="4"/>
  <c r="S902" i="4"/>
  <c r="R902" i="4"/>
  <c r="T903" i="4"/>
  <c r="S903" i="4"/>
  <c r="R903" i="4"/>
  <c r="T904" i="4"/>
  <c r="S904" i="4"/>
  <c r="R904" i="4"/>
  <c r="T905" i="4"/>
  <c r="S905" i="4"/>
  <c r="R905" i="4"/>
  <c r="T906" i="4"/>
  <c r="S906" i="4"/>
  <c r="R906" i="4"/>
  <c r="T907" i="4"/>
  <c r="S907" i="4"/>
  <c r="R907" i="4"/>
  <c r="T908" i="4"/>
  <c r="S908" i="4"/>
  <c r="R908" i="4"/>
  <c r="T909" i="4"/>
  <c r="S909" i="4"/>
  <c r="R909" i="4"/>
  <c r="T910" i="4"/>
  <c r="S910" i="4"/>
  <c r="R910" i="4"/>
  <c r="T911" i="4"/>
  <c r="S911" i="4"/>
  <c r="R911" i="4"/>
  <c r="T912" i="4"/>
  <c r="S912" i="4"/>
  <c r="R912" i="4"/>
  <c r="T913" i="4"/>
  <c r="S913" i="4"/>
  <c r="R913" i="4"/>
  <c r="T914" i="4"/>
  <c r="S914" i="4"/>
  <c r="R914" i="4"/>
  <c r="T915" i="4"/>
  <c r="S915" i="4"/>
  <c r="R915" i="4"/>
  <c r="T916" i="4"/>
  <c r="S916" i="4"/>
  <c r="R916" i="4"/>
  <c r="T917" i="4"/>
  <c r="S917" i="4"/>
  <c r="R917" i="4"/>
  <c r="T918" i="4"/>
  <c r="S918" i="4"/>
  <c r="R918" i="4"/>
  <c r="T919" i="4"/>
  <c r="S919" i="4"/>
  <c r="R919" i="4"/>
  <c r="T920" i="4"/>
  <c r="S920" i="4"/>
  <c r="R920" i="4"/>
  <c r="T921" i="4"/>
  <c r="S921" i="4"/>
  <c r="R921" i="4"/>
  <c r="T922" i="4"/>
  <c r="S922" i="4"/>
  <c r="R922" i="4"/>
  <c r="T924" i="4"/>
  <c r="S924" i="4"/>
  <c r="R924" i="4"/>
  <c r="T925" i="4"/>
  <c r="S925" i="4"/>
  <c r="R925" i="4"/>
  <c r="T926" i="4"/>
  <c r="S926" i="4"/>
  <c r="R926" i="4"/>
  <c r="T927" i="4"/>
  <c r="S927" i="4"/>
  <c r="R927" i="4"/>
  <c r="T928" i="4"/>
  <c r="S928" i="4"/>
  <c r="R928" i="4"/>
  <c r="T929" i="4"/>
  <c r="S929" i="4"/>
  <c r="R929" i="4"/>
  <c r="T930" i="4"/>
  <c r="S930" i="4"/>
  <c r="R930" i="4"/>
  <c r="T931" i="4"/>
  <c r="S931" i="4"/>
  <c r="R931" i="4"/>
  <c r="T932" i="4"/>
  <c r="S932" i="4"/>
  <c r="R932" i="4"/>
  <c r="T933" i="4"/>
  <c r="S933" i="4"/>
  <c r="R933" i="4"/>
  <c r="T934" i="4"/>
  <c r="S934" i="4"/>
  <c r="R934" i="4"/>
  <c r="T935" i="4"/>
  <c r="S935" i="4"/>
  <c r="R935" i="4"/>
  <c r="T936" i="4"/>
  <c r="S936" i="4"/>
  <c r="R936" i="4"/>
  <c r="T937" i="4"/>
  <c r="S937" i="4"/>
  <c r="R937" i="4"/>
  <c r="T938" i="4"/>
  <c r="S938" i="4"/>
  <c r="R938" i="4"/>
  <c r="T939" i="4"/>
  <c r="S939" i="4"/>
  <c r="R939" i="4"/>
  <c r="T940" i="4"/>
  <c r="S940" i="4"/>
  <c r="R940" i="4"/>
  <c r="T941" i="4"/>
  <c r="S941" i="4"/>
  <c r="R941" i="4"/>
  <c r="T942" i="4"/>
  <c r="S942" i="4"/>
  <c r="R942" i="4"/>
  <c r="T943" i="4"/>
  <c r="S943" i="4"/>
  <c r="R943" i="4"/>
  <c r="T944" i="4"/>
  <c r="S944" i="4"/>
  <c r="R944" i="4"/>
  <c r="T945" i="4"/>
  <c r="S945" i="4"/>
  <c r="R945" i="4"/>
  <c r="T946" i="4"/>
  <c r="S946" i="4"/>
  <c r="R946" i="4"/>
  <c r="T947" i="4"/>
  <c r="S947" i="4"/>
  <c r="R947" i="4"/>
  <c r="T948" i="4"/>
  <c r="S948" i="4"/>
  <c r="R948" i="4"/>
  <c r="T949" i="4"/>
  <c r="S949" i="4"/>
  <c r="R949" i="4"/>
  <c r="T950" i="4"/>
  <c r="S950" i="4"/>
  <c r="R950" i="4"/>
  <c r="T951" i="4"/>
  <c r="S951" i="4"/>
  <c r="R951" i="4"/>
  <c r="T952" i="4"/>
  <c r="S952" i="4"/>
  <c r="R952" i="4"/>
  <c r="T953" i="4"/>
  <c r="S953" i="4"/>
  <c r="R953" i="4"/>
  <c r="T954" i="4"/>
  <c r="S954" i="4"/>
  <c r="R954" i="4"/>
  <c r="T955" i="4"/>
  <c r="S955" i="4"/>
  <c r="R955" i="4"/>
  <c r="T956" i="4"/>
  <c r="S956" i="4"/>
  <c r="R956" i="4"/>
  <c r="T957" i="4"/>
  <c r="S957" i="4"/>
  <c r="R957" i="4"/>
  <c r="T958" i="4"/>
  <c r="S958" i="4"/>
  <c r="R958" i="4"/>
  <c r="T959" i="4"/>
  <c r="S959" i="4"/>
  <c r="R959" i="4"/>
  <c r="T960" i="4"/>
  <c r="S960" i="4"/>
  <c r="R960" i="4"/>
  <c r="T961" i="4"/>
  <c r="S961" i="4"/>
  <c r="R961" i="4"/>
  <c r="T962" i="4"/>
  <c r="S962" i="4"/>
  <c r="R962" i="4"/>
  <c r="T963" i="4"/>
  <c r="S963" i="4"/>
  <c r="R963" i="4"/>
  <c r="T964" i="4"/>
  <c r="S964" i="4"/>
  <c r="R964" i="4"/>
  <c r="T965" i="4"/>
  <c r="S965" i="4"/>
  <c r="R965" i="4"/>
  <c r="T966" i="4"/>
  <c r="S966" i="4"/>
  <c r="R966" i="4"/>
  <c r="T967" i="4"/>
  <c r="S967" i="4"/>
  <c r="R967" i="4"/>
  <c r="T968" i="4"/>
  <c r="S968" i="4"/>
  <c r="R968" i="4"/>
  <c r="T969" i="4"/>
  <c r="S969" i="4"/>
  <c r="R969" i="4"/>
  <c r="T970" i="4"/>
  <c r="S970" i="4"/>
  <c r="R970" i="4"/>
  <c r="T971" i="4"/>
  <c r="S971" i="4"/>
  <c r="R971" i="4"/>
  <c r="T972" i="4"/>
  <c r="S972" i="4"/>
  <c r="R972" i="4"/>
  <c r="T973" i="4"/>
  <c r="S973" i="4"/>
  <c r="R973" i="4"/>
  <c r="T974" i="4"/>
  <c r="S974" i="4"/>
  <c r="R974" i="4"/>
  <c r="T975" i="4"/>
  <c r="S975" i="4"/>
  <c r="R975" i="4"/>
  <c r="T976" i="4"/>
  <c r="S976" i="4"/>
  <c r="R976" i="4"/>
  <c r="T977" i="4"/>
  <c r="S977" i="4"/>
  <c r="R977" i="4"/>
  <c r="T978" i="4"/>
  <c r="S978" i="4"/>
  <c r="R978" i="4"/>
  <c r="T979" i="4"/>
  <c r="S979" i="4"/>
  <c r="R979" i="4"/>
  <c r="T980" i="4"/>
  <c r="S980" i="4"/>
  <c r="R980" i="4"/>
  <c r="T981" i="4"/>
  <c r="S981" i="4"/>
  <c r="R981" i="4"/>
  <c r="T982" i="4"/>
  <c r="S982" i="4"/>
  <c r="R982" i="4"/>
  <c r="T983" i="4"/>
  <c r="S983" i="4"/>
  <c r="R983" i="4"/>
  <c r="T984" i="4"/>
  <c r="S984" i="4"/>
  <c r="R984" i="4"/>
  <c r="T985" i="4"/>
  <c r="S985" i="4"/>
  <c r="R985" i="4"/>
  <c r="T986" i="4"/>
  <c r="S986" i="4"/>
  <c r="R986" i="4"/>
  <c r="T987" i="4"/>
  <c r="S987" i="4"/>
  <c r="R987" i="4"/>
  <c r="T988" i="4"/>
  <c r="S988" i="4"/>
  <c r="R988" i="4"/>
  <c r="T989" i="4"/>
  <c r="S989" i="4"/>
  <c r="R989" i="4"/>
  <c r="T990" i="4"/>
  <c r="S990" i="4"/>
  <c r="R990" i="4"/>
  <c r="T991" i="4"/>
  <c r="S991" i="4"/>
  <c r="R991" i="4"/>
  <c r="T992" i="4"/>
  <c r="S992" i="4"/>
  <c r="R992" i="4"/>
  <c r="T993" i="4"/>
  <c r="S993" i="4"/>
  <c r="R993" i="4"/>
  <c r="T994" i="4"/>
  <c r="S994" i="4"/>
  <c r="R994" i="4"/>
  <c r="T995" i="4"/>
  <c r="S995" i="4"/>
  <c r="R995" i="4"/>
  <c r="T996" i="4"/>
  <c r="S996" i="4"/>
  <c r="R996" i="4"/>
  <c r="T997" i="4"/>
  <c r="S997" i="4"/>
  <c r="R997" i="4"/>
  <c r="T998" i="4"/>
  <c r="S998" i="4"/>
  <c r="R998" i="4"/>
  <c r="T999" i="4"/>
  <c r="S999" i="4"/>
  <c r="R999" i="4"/>
  <c r="T1000" i="4"/>
  <c r="S1000" i="4"/>
  <c r="R1000" i="4"/>
  <c r="T1001" i="4"/>
  <c r="S1001" i="4"/>
  <c r="R1001" i="4"/>
  <c r="T1002" i="4"/>
  <c r="S1002" i="4"/>
  <c r="R1002" i="4"/>
  <c r="T1003" i="4"/>
  <c r="S1003" i="4"/>
  <c r="R1003" i="4"/>
  <c r="T1004" i="4"/>
  <c r="S1004" i="4"/>
  <c r="R1004" i="4"/>
  <c r="T1005" i="4"/>
  <c r="S1005" i="4"/>
  <c r="R1005" i="4"/>
  <c r="T1006" i="4"/>
  <c r="S1006" i="4"/>
  <c r="R1006" i="4"/>
  <c r="T1007" i="4"/>
  <c r="S1007" i="4"/>
  <c r="R1007" i="4"/>
  <c r="T1008" i="4"/>
  <c r="S1008" i="4"/>
  <c r="R1008" i="4"/>
  <c r="T1009" i="4"/>
  <c r="S1009" i="4"/>
  <c r="R1009" i="4"/>
  <c r="T1010" i="4"/>
  <c r="S1010" i="4"/>
  <c r="R1010" i="4"/>
  <c r="T1011" i="4"/>
  <c r="S1011" i="4"/>
  <c r="R1011" i="4"/>
  <c r="T1012" i="4"/>
  <c r="S1012" i="4"/>
  <c r="R1012" i="4"/>
  <c r="T1013" i="4"/>
  <c r="S1013" i="4"/>
  <c r="R1013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21" i="4"/>
  <c r="T923" i="4"/>
  <c r="S923" i="4"/>
  <c r="R923" i="4"/>
  <c r="O923" i="4"/>
  <c r="T795" i="4"/>
  <c r="S795" i="4"/>
  <c r="R795" i="4"/>
  <c r="O795" i="4"/>
  <c r="T640" i="4"/>
  <c r="S640" i="4"/>
  <c r="R640" i="4"/>
  <c r="O640" i="4"/>
  <c r="T512" i="4"/>
  <c r="S512" i="4"/>
  <c r="R512" i="4"/>
  <c r="O512" i="4"/>
  <c r="L368" i="4"/>
  <c r="Q368" i="4"/>
  <c r="O368" i="4"/>
  <c r="L209" i="4"/>
  <c r="Q209" i="4"/>
  <c r="O209" i="4"/>
  <c r="L52" i="4"/>
  <c r="Q52" i="4"/>
  <c r="O52" i="4"/>
  <c r="O3" i="4"/>
  <c r="P3" i="4"/>
  <c r="N110" i="4"/>
  <c r="O110" i="4"/>
  <c r="L264" i="4"/>
  <c r="O264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P21" i="4"/>
  <c r="N1013" i="4"/>
  <c r="P1013" i="4"/>
  <c r="N1012" i="4"/>
  <c r="P1012" i="4"/>
  <c r="N1011" i="4"/>
  <c r="P1011" i="4"/>
  <c r="N1010" i="4"/>
  <c r="P1010" i="4"/>
  <c r="N1009" i="4"/>
  <c r="P1009" i="4"/>
  <c r="N1008" i="4"/>
  <c r="P1008" i="4"/>
  <c r="N1007" i="4"/>
  <c r="P1007" i="4"/>
  <c r="N1006" i="4"/>
  <c r="P1006" i="4"/>
  <c r="N1005" i="4"/>
  <c r="P1005" i="4"/>
  <c r="N1004" i="4"/>
  <c r="P1004" i="4"/>
  <c r="N1003" i="4"/>
  <c r="P1003" i="4"/>
  <c r="N1002" i="4"/>
  <c r="P1002" i="4"/>
  <c r="N1001" i="4"/>
  <c r="P1001" i="4"/>
  <c r="N1000" i="4"/>
  <c r="P1000" i="4"/>
  <c r="N999" i="4"/>
  <c r="P999" i="4"/>
  <c r="N998" i="4"/>
  <c r="P998" i="4"/>
  <c r="N997" i="4"/>
  <c r="P997" i="4"/>
  <c r="N996" i="4"/>
  <c r="P996" i="4"/>
  <c r="N995" i="4"/>
  <c r="P995" i="4"/>
  <c r="N994" i="4"/>
  <c r="P994" i="4"/>
  <c r="N993" i="4"/>
  <c r="P993" i="4"/>
  <c r="N992" i="4"/>
  <c r="P992" i="4"/>
  <c r="N991" i="4"/>
  <c r="P991" i="4"/>
  <c r="N990" i="4"/>
  <c r="P990" i="4"/>
  <c r="N989" i="4"/>
  <c r="P989" i="4"/>
  <c r="N988" i="4"/>
  <c r="P988" i="4"/>
  <c r="N987" i="4"/>
  <c r="P987" i="4"/>
  <c r="N986" i="4"/>
  <c r="P986" i="4"/>
  <c r="N985" i="4"/>
  <c r="P985" i="4"/>
  <c r="N984" i="4"/>
  <c r="P984" i="4"/>
  <c r="N983" i="4"/>
  <c r="P983" i="4"/>
  <c r="N982" i="4"/>
  <c r="P982" i="4"/>
  <c r="N981" i="4"/>
  <c r="P981" i="4"/>
  <c r="N980" i="4"/>
  <c r="P980" i="4"/>
  <c r="N979" i="4"/>
  <c r="P979" i="4"/>
  <c r="N978" i="4"/>
  <c r="P978" i="4"/>
  <c r="N977" i="4"/>
  <c r="P977" i="4"/>
  <c r="N976" i="4"/>
  <c r="P976" i="4"/>
  <c r="N975" i="4"/>
  <c r="P975" i="4"/>
  <c r="N974" i="4"/>
  <c r="P974" i="4"/>
  <c r="N973" i="4"/>
  <c r="P973" i="4"/>
  <c r="N972" i="4"/>
  <c r="P972" i="4"/>
  <c r="N971" i="4"/>
  <c r="P971" i="4"/>
  <c r="N970" i="4"/>
  <c r="P970" i="4"/>
  <c r="N969" i="4"/>
  <c r="P969" i="4"/>
  <c r="N968" i="4"/>
  <c r="P968" i="4"/>
  <c r="N967" i="4"/>
  <c r="P967" i="4"/>
  <c r="N966" i="4"/>
  <c r="P966" i="4"/>
  <c r="N965" i="4"/>
  <c r="P965" i="4"/>
  <c r="N964" i="4"/>
  <c r="P964" i="4"/>
  <c r="N963" i="4"/>
  <c r="P963" i="4"/>
  <c r="N962" i="4"/>
  <c r="P962" i="4"/>
  <c r="N961" i="4"/>
  <c r="P961" i="4"/>
  <c r="N960" i="4"/>
  <c r="P960" i="4"/>
  <c r="N959" i="4"/>
  <c r="P959" i="4"/>
  <c r="N958" i="4"/>
  <c r="P958" i="4"/>
  <c r="N957" i="4"/>
  <c r="P957" i="4"/>
  <c r="N956" i="4"/>
  <c r="P956" i="4"/>
  <c r="N955" i="4"/>
  <c r="P955" i="4"/>
  <c r="N954" i="4"/>
  <c r="P954" i="4"/>
  <c r="N953" i="4"/>
  <c r="P953" i="4"/>
  <c r="N952" i="4"/>
  <c r="P952" i="4"/>
  <c r="N951" i="4"/>
  <c r="P951" i="4"/>
  <c r="N950" i="4"/>
  <c r="P950" i="4"/>
  <c r="N949" i="4"/>
  <c r="P949" i="4"/>
  <c r="N948" i="4"/>
  <c r="P948" i="4"/>
  <c r="N947" i="4"/>
  <c r="P947" i="4"/>
  <c r="N946" i="4"/>
  <c r="P946" i="4"/>
  <c r="N945" i="4"/>
  <c r="P945" i="4"/>
  <c r="N944" i="4"/>
  <c r="P944" i="4"/>
  <c r="N943" i="4"/>
  <c r="P943" i="4"/>
  <c r="N942" i="4"/>
  <c r="P942" i="4"/>
  <c r="N941" i="4"/>
  <c r="P941" i="4"/>
  <c r="N940" i="4"/>
  <c r="P940" i="4"/>
  <c r="N939" i="4"/>
  <c r="P939" i="4"/>
  <c r="N938" i="4"/>
  <c r="P938" i="4"/>
  <c r="N937" i="4"/>
  <c r="P937" i="4"/>
  <c r="N936" i="4"/>
  <c r="P936" i="4"/>
  <c r="N935" i="4"/>
  <c r="P935" i="4"/>
  <c r="N934" i="4"/>
  <c r="P934" i="4"/>
  <c r="N933" i="4"/>
  <c r="P933" i="4"/>
  <c r="N932" i="4"/>
  <c r="P932" i="4"/>
  <c r="N931" i="4"/>
  <c r="P931" i="4"/>
  <c r="N930" i="4"/>
  <c r="P930" i="4"/>
  <c r="N929" i="4"/>
  <c r="P929" i="4"/>
  <c r="N928" i="4"/>
  <c r="P928" i="4"/>
  <c r="N927" i="4"/>
  <c r="P927" i="4"/>
  <c r="N926" i="4"/>
  <c r="P926" i="4"/>
  <c r="N925" i="4"/>
  <c r="P925" i="4"/>
  <c r="N924" i="4"/>
  <c r="P924" i="4"/>
  <c r="N923" i="4"/>
  <c r="P923" i="4"/>
  <c r="N922" i="4"/>
  <c r="P922" i="4"/>
  <c r="N921" i="4"/>
  <c r="P921" i="4"/>
  <c r="N920" i="4"/>
  <c r="P920" i="4"/>
  <c r="N919" i="4"/>
  <c r="P919" i="4"/>
  <c r="N918" i="4"/>
  <c r="P918" i="4"/>
  <c r="N917" i="4"/>
  <c r="P917" i="4"/>
  <c r="N916" i="4"/>
  <c r="P916" i="4"/>
  <c r="N915" i="4"/>
  <c r="P915" i="4"/>
  <c r="N914" i="4"/>
  <c r="P914" i="4"/>
  <c r="N913" i="4"/>
  <c r="P913" i="4"/>
  <c r="N912" i="4"/>
  <c r="P912" i="4"/>
  <c r="N911" i="4"/>
  <c r="P911" i="4"/>
  <c r="N910" i="4"/>
  <c r="P910" i="4"/>
  <c r="N909" i="4"/>
  <c r="P909" i="4"/>
  <c r="N908" i="4"/>
  <c r="P908" i="4"/>
  <c r="N907" i="4"/>
  <c r="P907" i="4"/>
  <c r="N906" i="4"/>
  <c r="P906" i="4"/>
  <c r="N905" i="4"/>
  <c r="P905" i="4"/>
  <c r="N904" i="4"/>
  <c r="P904" i="4"/>
  <c r="N903" i="4"/>
  <c r="P903" i="4"/>
  <c r="N902" i="4"/>
  <c r="P902" i="4"/>
  <c r="N901" i="4"/>
  <c r="P901" i="4"/>
  <c r="N900" i="4"/>
  <c r="P900" i="4"/>
  <c r="N899" i="4"/>
  <c r="P899" i="4"/>
  <c r="N898" i="4"/>
  <c r="P898" i="4"/>
  <c r="N897" i="4"/>
  <c r="P897" i="4"/>
  <c r="N896" i="4"/>
  <c r="P896" i="4"/>
  <c r="N895" i="4"/>
  <c r="P895" i="4"/>
  <c r="N894" i="4"/>
  <c r="P894" i="4"/>
  <c r="N893" i="4"/>
  <c r="P893" i="4"/>
  <c r="N892" i="4"/>
  <c r="P892" i="4"/>
  <c r="N891" i="4"/>
  <c r="P891" i="4"/>
  <c r="N890" i="4"/>
  <c r="P890" i="4"/>
  <c r="N889" i="4"/>
  <c r="P889" i="4"/>
  <c r="N888" i="4"/>
  <c r="P888" i="4"/>
  <c r="N887" i="4"/>
  <c r="P887" i="4"/>
  <c r="N886" i="4"/>
  <c r="P886" i="4"/>
  <c r="N885" i="4"/>
  <c r="P885" i="4"/>
  <c r="N884" i="4"/>
  <c r="P884" i="4"/>
  <c r="N883" i="4"/>
  <c r="P883" i="4"/>
  <c r="N882" i="4"/>
  <c r="P882" i="4"/>
  <c r="N881" i="4"/>
  <c r="P881" i="4"/>
  <c r="N880" i="4"/>
  <c r="P880" i="4"/>
  <c r="N879" i="4"/>
  <c r="P879" i="4"/>
  <c r="N878" i="4"/>
  <c r="P878" i="4"/>
  <c r="N877" i="4"/>
  <c r="P877" i="4"/>
  <c r="N876" i="4"/>
  <c r="P876" i="4"/>
  <c r="N875" i="4"/>
  <c r="P875" i="4"/>
  <c r="N874" i="4"/>
  <c r="P874" i="4"/>
  <c r="N873" i="4"/>
  <c r="P873" i="4"/>
  <c r="N872" i="4"/>
  <c r="P872" i="4"/>
  <c r="N871" i="4"/>
  <c r="P871" i="4"/>
  <c r="N870" i="4"/>
  <c r="P870" i="4"/>
  <c r="N869" i="4"/>
  <c r="P869" i="4"/>
  <c r="N868" i="4"/>
  <c r="P868" i="4"/>
  <c r="N867" i="4"/>
  <c r="P867" i="4"/>
  <c r="N866" i="4"/>
  <c r="P866" i="4"/>
  <c r="N865" i="4"/>
  <c r="P865" i="4"/>
  <c r="N864" i="4"/>
  <c r="P864" i="4"/>
  <c r="N863" i="4"/>
  <c r="P863" i="4"/>
  <c r="N862" i="4"/>
  <c r="P862" i="4"/>
  <c r="N861" i="4"/>
  <c r="P861" i="4"/>
  <c r="N860" i="4"/>
  <c r="P860" i="4"/>
  <c r="N859" i="4"/>
  <c r="P859" i="4"/>
  <c r="N858" i="4"/>
  <c r="P858" i="4"/>
  <c r="N857" i="4"/>
  <c r="P857" i="4"/>
  <c r="N856" i="4"/>
  <c r="P856" i="4"/>
  <c r="N855" i="4"/>
  <c r="P855" i="4"/>
  <c r="N854" i="4"/>
  <c r="P854" i="4"/>
  <c r="N853" i="4"/>
  <c r="P853" i="4"/>
  <c r="N852" i="4"/>
  <c r="P852" i="4"/>
  <c r="N851" i="4"/>
  <c r="P851" i="4"/>
  <c r="N850" i="4"/>
  <c r="P850" i="4"/>
  <c r="N849" i="4"/>
  <c r="P849" i="4"/>
  <c r="N848" i="4"/>
  <c r="P848" i="4"/>
  <c r="N847" i="4"/>
  <c r="P847" i="4"/>
  <c r="N846" i="4"/>
  <c r="P846" i="4"/>
  <c r="N845" i="4"/>
  <c r="P845" i="4"/>
  <c r="N844" i="4"/>
  <c r="P844" i="4"/>
  <c r="N843" i="4"/>
  <c r="P843" i="4"/>
  <c r="N842" i="4"/>
  <c r="P842" i="4"/>
  <c r="N841" i="4"/>
  <c r="P841" i="4"/>
  <c r="N840" i="4"/>
  <c r="P840" i="4"/>
  <c r="N839" i="4"/>
  <c r="P839" i="4"/>
  <c r="N838" i="4"/>
  <c r="P838" i="4"/>
  <c r="N837" i="4"/>
  <c r="P837" i="4"/>
  <c r="N836" i="4"/>
  <c r="P836" i="4"/>
  <c r="N835" i="4"/>
  <c r="P835" i="4"/>
  <c r="N834" i="4"/>
  <c r="P834" i="4"/>
  <c r="N833" i="4"/>
  <c r="P833" i="4"/>
  <c r="N832" i="4"/>
  <c r="P832" i="4"/>
  <c r="N831" i="4"/>
  <c r="P831" i="4"/>
  <c r="N830" i="4"/>
  <c r="P830" i="4"/>
  <c r="N829" i="4"/>
  <c r="P829" i="4"/>
  <c r="N828" i="4"/>
  <c r="P828" i="4"/>
  <c r="N827" i="4"/>
  <c r="P827" i="4"/>
  <c r="N826" i="4"/>
  <c r="P826" i="4"/>
  <c r="N825" i="4"/>
  <c r="P825" i="4"/>
  <c r="N824" i="4"/>
  <c r="P824" i="4"/>
  <c r="N823" i="4"/>
  <c r="P823" i="4"/>
  <c r="N822" i="4"/>
  <c r="P822" i="4"/>
  <c r="N821" i="4"/>
  <c r="P821" i="4"/>
  <c r="N820" i="4"/>
  <c r="P820" i="4"/>
  <c r="N819" i="4"/>
  <c r="P819" i="4"/>
  <c r="N818" i="4"/>
  <c r="P818" i="4"/>
  <c r="N817" i="4"/>
  <c r="P817" i="4"/>
  <c r="N816" i="4"/>
  <c r="P816" i="4"/>
  <c r="N815" i="4"/>
  <c r="P815" i="4"/>
  <c r="N814" i="4"/>
  <c r="P814" i="4"/>
  <c r="N813" i="4"/>
  <c r="P813" i="4"/>
  <c r="N812" i="4"/>
  <c r="P812" i="4"/>
  <c r="N811" i="4"/>
  <c r="P811" i="4"/>
  <c r="N810" i="4"/>
  <c r="P810" i="4"/>
  <c r="N809" i="4"/>
  <c r="P809" i="4"/>
  <c r="N808" i="4"/>
  <c r="P808" i="4"/>
  <c r="N807" i="4"/>
  <c r="P807" i="4"/>
  <c r="N806" i="4"/>
  <c r="P806" i="4"/>
  <c r="N805" i="4"/>
  <c r="P805" i="4"/>
  <c r="N804" i="4"/>
  <c r="P804" i="4"/>
  <c r="N803" i="4"/>
  <c r="P803" i="4"/>
  <c r="N802" i="4"/>
  <c r="P802" i="4"/>
  <c r="N801" i="4"/>
  <c r="P801" i="4"/>
  <c r="N800" i="4"/>
  <c r="P800" i="4"/>
  <c r="N799" i="4"/>
  <c r="P799" i="4"/>
  <c r="N798" i="4"/>
  <c r="P798" i="4"/>
  <c r="N797" i="4"/>
  <c r="P797" i="4"/>
  <c r="N796" i="4"/>
  <c r="P796" i="4"/>
  <c r="N795" i="4"/>
  <c r="P795" i="4"/>
  <c r="N794" i="4"/>
  <c r="P794" i="4"/>
  <c r="N793" i="4"/>
  <c r="P793" i="4"/>
  <c r="N792" i="4"/>
  <c r="P792" i="4"/>
  <c r="N791" i="4"/>
  <c r="P791" i="4"/>
  <c r="N790" i="4"/>
  <c r="P790" i="4"/>
  <c r="N789" i="4"/>
  <c r="P789" i="4"/>
  <c r="N788" i="4"/>
  <c r="P788" i="4"/>
  <c r="N787" i="4"/>
  <c r="P787" i="4"/>
  <c r="N786" i="4"/>
  <c r="P786" i="4"/>
  <c r="N785" i="4"/>
  <c r="P785" i="4"/>
  <c r="N784" i="4"/>
  <c r="P784" i="4"/>
  <c r="N783" i="4"/>
  <c r="P783" i="4"/>
  <c r="N782" i="4"/>
  <c r="P782" i="4"/>
  <c r="N781" i="4"/>
  <c r="P781" i="4"/>
  <c r="N780" i="4"/>
  <c r="P780" i="4"/>
  <c r="N779" i="4"/>
  <c r="P779" i="4"/>
  <c r="N778" i="4"/>
  <c r="P778" i="4"/>
  <c r="N777" i="4"/>
  <c r="P777" i="4"/>
  <c r="N776" i="4"/>
  <c r="P776" i="4"/>
  <c r="N775" i="4"/>
  <c r="P775" i="4"/>
  <c r="N774" i="4"/>
  <c r="P774" i="4"/>
  <c r="N773" i="4"/>
  <c r="P773" i="4"/>
  <c r="N772" i="4"/>
  <c r="P772" i="4"/>
  <c r="N771" i="4"/>
  <c r="P771" i="4"/>
  <c r="N770" i="4"/>
  <c r="P770" i="4"/>
  <c r="N769" i="4"/>
  <c r="P769" i="4"/>
  <c r="N768" i="4"/>
  <c r="P768" i="4"/>
  <c r="N767" i="4"/>
  <c r="P767" i="4"/>
  <c r="N766" i="4"/>
  <c r="P766" i="4"/>
  <c r="N765" i="4"/>
  <c r="P765" i="4"/>
  <c r="N764" i="4"/>
  <c r="P764" i="4"/>
  <c r="N763" i="4"/>
  <c r="P763" i="4"/>
  <c r="N762" i="4"/>
  <c r="P762" i="4"/>
  <c r="N761" i="4"/>
  <c r="P761" i="4"/>
  <c r="N760" i="4"/>
  <c r="P760" i="4"/>
  <c r="N759" i="4"/>
  <c r="P759" i="4"/>
  <c r="N758" i="4"/>
  <c r="P758" i="4"/>
  <c r="N757" i="4"/>
  <c r="P757" i="4"/>
  <c r="N756" i="4"/>
  <c r="P756" i="4"/>
  <c r="N755" i="4"/>
  <c r="P755" i="4"/>
  <c r="N754" i="4"/>
  <c r="P754" i="4"/>
  <c r="N753" i="4"/>
  <c r="P753" i="4"/>
  <c r="N752" i="4"/>
  <c r="P752" i="4"/>
  <c r="N751" i="4"/>
  <c r="P751" i="4"/>
  <c r="N750" i="4"/>
  <c r="P750" i="4"/>
  <c r="N749" i="4"/>
  <c r="P749" i="4"/>
  <c r="N748" i="4"/>
  <c r="P748" i="4"/>
  <c r="N747" i="4"/>
  <c r="P747" i="4"/>
  <c r="N746" i="4"/>
  <c r="P746" i="4"/>
  <c r="N745" i="4"/>
  <c r="P745" i="4"/>
  <c r="N744" i="4"/>
  <c r="P744" i="4"/>
  <c r="N743" i="4"/>
  <c r="P743" i="4"/>
  <c r="N742" i="4"/>
  <c r="P742" i="4"/>
  <c r="N741" i="4"/>
  <c r="P741" i="4"/>
  <c r="N740" i="4"/>
  <c r="P740" i="4"/>
  <c r="N739" i="4"/>
  <c r="P739" i="4"/>
  <c r="N738" i="4"/>
  <c r="P738" i="4"/>
  <c r="N737" i="4"/>
  <c r="P737" i="4"/>
  <c r="N736" i="4"/>
  <c r="P736" i="4"/>
  <c r="N735" i="4"/>
  <c r="P735" i="4"/>
  <c r="N734" i="4"/>
  <c r="P734" i="4"/>
  <c r="N733" i="4"/>
  <c r="P733" i="4"/>
  <c r="N732" i="4"/>
  <c r="P732" i="4"/>
  <c r="N731" i="4"/>
  <c r="P731" i="4"/>
  <c r="N730" i="4"/>
  <c r="P730" i="4"/>
  <c r="N729" i="4"/>
  <c r="P729" i="4"/>
  <c r="N728" i="4"/>
  <c r="P728" i="4"/>
  <c r="N727" i="4"/>
  <c r="P727" i="4"/>
  <c r="N726" i="4"/>
  <c r="P726" i="4"/>
  <c r="N725" i="4"/>
  <c r="P725" i="4"/>
  <c r="N724" i="4"/>
  <c r="P724" i="4"/>
  <c r="N723" i="4"/>
  <c r="P723" i="4"/>
  <c r="N722" i="4"/>
  <c r="P722" i="4"/>
  <c r="N721" i="4"/>
  <c r="P721" i="4"/>
  <c r="N720" i="4"/>
  <c r="P720" i="4"/>
  <c r="N719" i="4"/>
  <c r="P719" i="4"/>
  <c r="N718" i="4"/>
  <c r="P718" i="4"/>
  <c r="N717" i="4"/>
  <c r="P717" i="4"/>
  <c r="N716" i="4"/>
  <c r="P716" i="4"/>
  <c r="N715" i="4"/>
  <c r="P715" i="4"/>
  <c r="N714" i="4"/>
  <c r="P714" i="4"/>
  <c r="N713" i="4"/>
  <c r="P713" i="4"/>
  <c r="N712" i="4"/>
  <c r="P712" i="4"/>
  <c r="N711" i="4"/>
  <c r="P711" i="4"/>
  <c r="N710" i="4"/>
  <c r="P710" i="4"/>
  <c r="N709" i="4"/>
  <c r="P709" i="4"/>
  <c r="N708" i="4"/>
  <c r="P708" i="4"/>
  <c r="N707" i="4"/>
  <c r="P707" i="4"/>
  <c r="N706" i="4"/>
  <c r="P706" i="4"/>
  <c r="N705" i="4"/>
  <c r="P705" i="4"/>
  <c r="N704" i="4"/>
  <c r="P704" i="4"/>
  <c r="N703" i="4"/>
  <c r="P703" i="4"/>
  <c r="N702" i="4"/>
  <c r="P702" i="4"/>
  <c r="N701" i="4"/>
  <c r="P701" i="4"/>
  <c r="N700" i="4"/>
  <c r="P700" i="4"/>
  <c r="N699" i="4"/>
  <c r="P699" i="4"/>
  <c r="N698" i="4"/>
  <c r="P698" i="4"/>
  <c r="N697" i="4"/>
  <c r="P697" i="4"/>
  <c r="N696" i="4"/>
  <c r="P696" i="4"/>
  <c r="N695" i="4"/>
  <c r="P695" i="4"/>
  <c r="N694" i="4"/>
  <c r="P694" i="4"/>
  <c r="N693" i="4"/>
  <c r="P693" i="4"/>
  <c r="N692" i="4"/>
  <c r="P692" i="4"/>
  <c r="N691" i="4"/>
  <c r="P691" i="4"/>
  <c r="N690" i="4"/>
  <c r="P690" i="4"/>
  <c r="N689" i="4"/>
  <c r="P689" i="4"/>
  <c r="N688" i="4"/>
  <c r="P688" i="4"/>
  <c r="N687" i="4"/>
  <c r="P687" i="4"/>
  <c r="N686" i="4"/>
  <c r="P686" i="4"/>
  <c r="N685" i="4"/>
  <c r="P685" i="4"/>
  <c r="N684" i="4"/>
  <c r="P684" i="4"/>
  <c r="N683" i="4"/>
  <c r="P683" i="4"/>
  <c r="N682" i="4"/>
  <c r="P682" i="4"/>
  <c r="N681" i="4"/>
  <c r="P681" i="4"/>
  <c r="N680" i="4"/>
  <c r="P680" i="4"/>
  <c r="N679" i="4"/>
  <c r="P679" i="4"/>
  <c r="N678" i="4"/>
  <c r="P678" i="4"/>
  <c r="N677" i="4"/>
  <c r="P677" i="4"/>
  <c r="N676" i="4"/>
  <c r="P676" i="4"/>
  <c r="N675" i="4"/>
  <c r="P675" i="4"/>
  <c r="N674" i="4"/>
  <c r="P674" i="4"/>
  <c r="N673" i="4"/>
  <c r="P673" i="4"/>
  <c r="N672" i="4"/>
  <c r="P672" i="4"/>
  <c r="N671" i="4"/>
  <c r="P671" i="4"/>
  <c r="N670" i="4"/>
  <c r="P670" i="4"/>
  <c r="N669" i="4"/>
  <c r="P669" i="4"/>
  <c r="N668" i="4"/>
  <c r="P668" i="4"/>
  <c r="N667" i="4"/>
  <c r="P667" i="4"/>
  <c r="N666" i="4"/>
  <c r="P666" i="4"/>
  <c r="N665" i="4"/>
  <c r="P665" i="4"/>
  <c r="N664" i="4"/>
  <c r="P664" i="4"/>
  <c r="N663" i="4"/>
  <c r="P663" i="4"/>
  <c r="N662" i="4"/>
  <c r="P662" i="4"/>
  <c r="N661" i="4"/>
  <c r="P661" i="4"/>
  <c r="N660" i="4"/>
  <c r="P660" i="4"/>
  <c r="N659" i="4"/>
  <c r="P659" i="4"/>
  <c r="N658" i="4"/>
  <c r="P658" i="4"/>
  <c r="N657" i="4"/>
  <c r="P657" i="4"/>
  <c r="N656" i="4"/>
  <c r="P656" i="4"/>
  <c r="N655" i="4"/>
  <c r="P655" i="4"/>
  <c r="N654" i="4"/>
  <c r="P654" i="4"/>
  <c r="N653" i="4"/>
  <c r="P653" i="4"/>
  <c r="N652" i="4"/>
  <c r="P652" i="4"/>
  <c r="N651" i="4"/>
  <c r="P651" i="4"/>
  <c r="N650" i="4"/>
  <c r="P650" i="4"/>
  <c r="N649" i="4"/>
  <c r="P649" i="4"/>
  <c r="N648" i="4"/>
  <c r="P648" i="4"/>
  <c r="N647" i="4"/>
  <c r="P647" i="4"/>
  <c r="N646" i="4"/>
  <c r="P646" i="4"/>
  <c r="N645" i="4"/>
  <c r="P645" i="4"/>
  <c r="N644" i="4"/>
  <c r="P644" i="4"/>
  <c r="N643" i="4"/>
  <c r="P643" i="4"/>
  <c r="N642" i="4"/>
  <c r="P642" i="4"/>
  <c r="N641" i="4"/>
  <c r="P641" i="4"/>
  <c r="N640" i="4"/>
  <c r="P640" i="4"/>
  <c r="N639" i="4"/>
  <c r="P639" i="4"/>
  <c r="N638" i="4"/>
  <c r="P638" i="4"/>
  <c r="N637" i="4"/>
  <c r="P637" i="4"/>
  <c r="N636" i="4"/>
  <c r="P636" i="4"/>
  <c r="N635" i="4"/>
  <c r="P635" i="4"/>
  <c r="N634" i="4"/>
  <c r="P634" i="4"/>
  <c r="N633" i="4"/>
  <c r="P633" i="4"/>
  <c r="N632" i="4"/>
  <c r="P632" i="4"/>
  <c r="N631" i="4"/>
  <c r="P631" i="4"/>
  <c r="N630" i="4"/>
  <c r="P630" i="4"/>
  <c r="N629" i="4"/>
  <c r="P629" i="4"/>
  <c r="N628" i="4"/>
  <c r="P628" i="4"/>
  <c r="N627" i="4"/>
  <c r="P627" i="4"/>
  <c r="N626" i="4"/>
  <c r="P626" i="4"/>
  <c r="N625" i="4"/>
  <c r="P625" i="4"/>
  <c r="N624" i="4"/>
  <c r="P624" i="4"/>
  <c r="N623" i="4"/>
  <c r="P623" i="4"/>
  <c r="N622" i="4"/>
  <c r="P622" i="4"/>
  <c r="N621" i="4"/>
  <c r="P621" i="4"/>
  <c r="N620" i="4"/>
  <c r="P620" i="4"/>
  <c r="N619" i="4"/>
  <c r="P619" i="4"/>
  <c r="N618" i="4"/>
  <c r="P618" i="4"/>
  <c r="N617" i="4"/>
  <c r="P617" i="4"/>
  <c r="N616" i="4"/>
  <c r="P616" i="4"/>
  <c r="N615" i="4"/>
  <c r="P615" i="4"/>
  <c r="N614" i="4"/>
  <c r="P614" i="4"/>
  <c r="N613" i="4"/>
  <c r="P613" i="4"/>
  <c r="N612" i="4"/>
  <c r="P612" i="4"/>
  <c r="N611" i="4"/>
  <c r="P611" i="4"/>
  <c r="N610" i="4"/>
  <c r="P610" i="4"/>
  <c r="N609" i="4"/>
  <c r="P609" i="4"/>
  <c r="N608" i="4"/>
  <c r="P608" i="4"/>
  <c r="N607" i="4"/>
  <c r="P607" i="4"/>
  <c r="N606" i="4"/>
  <c r="P606" i="4"/>
  <c r="N605" i="4"/>
  <c r="P605" i="4"/>
  <c r="N604" i="4"/>
  <c r="P604" i="4"/>
  <c r="N603" i="4"/>
  <c r="P603" i="4"/>
  <c r="N602" i="4"/>
  <c r="P602" i="4"/>
  <c r="N601" i="4"/>
  <c r="P601" i="4"/>
  <c r="N600" i="4"/>
  <c r="P600" i="4"/>
  <c r="N599" i="4"/>
  <c r="P599" i="4"/>
  <c r="N598" i="4"/>
  <c r="P598" i="4"/>
  <c r="N597" i="4"/>
  <c r="P597" i="4"/>
  <c r="N596" i="4"/>
  <c r="P596" i="4"/>
  <c r="N595" i="4"/>
  <c r="P595" i="4"/>
  <c r="N594" i="4"/>
  <c r="P594" i="4"/>
  <c r="N593" i="4"/>
  <c r="P593" i="4"/>
  <c r="N592" i="4"/>
  <c r="P592" i="4"/>
  <c r="N591" i="4"/>
  <c r="P591" i="4"/>
  <c r="N590" i="4"/>
  <c r="P590" i="4"/>
  <c r="N589" i="4"/>
  <c r="P589" i="4"/>
  <c r="N588" i="4"/>
  <c r="P588" i="4"/>
  <c r="N587" i="4"/>
  <c r="P587" i="4"/>
  <c r="N586" i="4"/>
  <c r="P586" i="4"/>
  <c r="N585" i="4"/>
  <c r="P585" i="4"/>
  <c r="N584" i="4"/>
  <c r="P584" i="4"/>
  <c r="N583" i="4"/>
  <c r="P583" i="4"/>
  <c r="N582" i="4"/>
  <c r="P582" i="4"/>
  <c r="N581" i="4"/>
  <c r="P581" i="4"/>
  <c r="N580" i="4"/>
  <c r="P580" i="4"/>
  <c r="N579" i="4"/>
  <c r="P579" i="4"/>
  <c r="N578" i="4"/>
  <c r="P578" i="4"/>
  <c r="N577" i="4"/>
  <c r="P577" i="4"/>
  <c r="N576" i="4"/>
  <c r="P576" i="4"/>
  <c r="N575" i="4"/>
  <c r="P575" i="4"/>
  <c r="N574" i="4"/>
  <c r="P574" i="4"/>
  <c r="N573" i="4"/>
  <c r="P573" i="4"/>
  <c r="N572" i="4"/>
  <c r="P572" i="4"/>
  <c r="N571" i="4"/>
  <c r="P571" i="4"/>
  <c r="N570" i="4"/>
  <c r="P570" i="4"/>
  <c r="N569" i="4"/>
  <c r="P569" i="4"/>
  <c r="N568" i="4"/>
  <c r="P568" i="4"/>
  <c r="N567" i="4"/>
  <c r="P567" i="4"/>
  <c r="N566" i="4"/>
  <c r="P566" i="4"/>
  <c r="N565" i="4"/>
  <c r="P565" i="4"/>
  <c r="N564" i="4"/>
  <c r="P564" i="4"/>
  <c r="N563" i="4"/>
  <c r="P563" i="4"/>
  <c r="N562" i="4"/>
  <c r="P562" i="4"/>
  <c r="N561" i="4"/>
  <c r="P561" i="4"/>
  <c r="N560" i="4"/>
  <c r="P560" i="4"/>
  <c r="N559" i="4"/>
  <c r="P559" i="4"/>
  <c r="N558" i="4"/>
  <c r="P558" i="4"/>
  <c r="N557" i="4"/>
  <c r="P557" i="4"/>
  <c r="N556" i="4"/>
  <c r="P556" i="4"/>
  <c r="N555" i="4"/>
  <c r="P555" i="4"/>
  <c r="N554" i="4"/>
  <c r="P554" i="4"/>
  <c r="N553" i="4"/>
  <c r="P553" i="4"/>
  <c r="N552" i="4"/>
  <c r="P552" i="4"/>
  <c r="N551" i="4"/>
  <c r="P551" i="4"/>
  <c r="N550" i="4"/>
  <c r="P550" i="4"/>
  <c r="N549" i="4"/>
  <c r="P549" i="4"/>
  <c r="N548" i="4"/>
  <c r="P548" i="4"/>
  <c r="N547" i="4"/>
  <c r="P547" i="4"/>
  <c r="N546" i="4"/>
  <c r="P546" i="4"/>
  <c r="N545" i="4"/>
  <c r="P545" i="4"/>
  <c r="N544" i="4"/>
  <c r="P544" i="4"/>
  <c r="N543" i="4"/>
  <c r="P543" i="4"/>
  <c r="N542" i="4"/>
  <c r="P542" i="4"/>
  <c r="N541" i="4"/>
  <c r="P541" i="4"/>
  <c r="N540" i="4"/>
  <c r="P540" i="4"/>
  <c r="N539" i="4"/>
  <c r="P539" i="4"/>
  <c r="N538" i="4"/>
  <c r="P538" i="4"/>
  <c r="N537" i="4"/>
  <c r="P537" i="4"/>
  <c r="N536" i="4"/>
  <c r="P536" i="4"/>
  <c r="N535" i="4"/>
  <c r="P535" i="4"/>
  <c r="N534" i="4"/>
  <c r="P534" i="4"/>
  <c r="N533" i="4"/>
  <c r="P533" i="4"/>
  <c r="N532" i="4"/>
  <c r="P532" i="4"/>
  <c r="N531" i="4"/>
  <c r="P531" i="4"/>
  <c r="N530" i="4"/>
  <c r="P530" i="4"/>
  <c r="N529" i="4"/>
  <c r="P529" i="4"/>
  <c r="N528" i="4"/>
  <c r="P528" i="4"/>
  <c r="N527" i="4"/>
  <c r="P527" i="4"/>
  <c r="N526" i="4"/>
  <c r="P526" i="4"/>
  <c r="N525" i="4"/>
  <c r="P525" i="4"/>
  <c r="N524" i="4"/>
  <c r="P524" i="4"/>
  <c r="N523" i="4"/>
  <c r="P523" i="4"/>
  <c r="N522" i="4"/>
  <c r="P522" i="4"/>
  <c r="N521" i="4"/>
  <c r="P521" i="4"/>
  <c r="N520" i="4"/>
  <c r="P520" i="4"/>
  <c r="N519" i="4"/>
  <c r="P519" i="4"/>
  <c r="N518" i="4"/>
  <c r="P518" i="4"/>
  <c r="N517" i="4"/>
  <c r="P517" i="4"/>
  <c r="N516" i="4"/>
  <c r="P516" i="4"/>
  <c r="N515" i="4"/>
  <c r="P515" i="4"/>
  <c r="N514" i="4"/>
  <c r="P514" i="4"/>
  <c r="N513" i="4"/>
  <c r="P513" i="4"/>
  <c r="N512" i="4"/>
  <c r="P512" i="4"/>
  <c r="N511" i="4"/>
  <c r="P511" i="4"/>
  <c r="N510" i="4"/>
  <c r="P510" i="4"/>
  <c r="N509" i="4"/>
  <c r="P509" i="4"/>
  <c r="N508" i="4"/>
  <c r="P508" i="4"/>
  <c r="N507" i="4"/>
  <c r="P507" i="4"/>
  <c r="N506" i="4"/>
  <c r="P506" i="4"/>
  <c r="N505" i="4"/>
  <c r="P505" i="4"/>
  <c r="N504" i="4"/>
  <c r="P504" i="4"/>
  <c r="N503" i="4"/>
  <c r="P503" i="4"/>
  <c r="N502" i="4"/>
  <c r="P502" i="4"/>
  <c r="N501" i="4"/>
  <c r="P501" i="4"/>
  <c r="N500" i="4"/>
  <c r="P500" i="4"/>
  <c r="N499" i="4"/>
  <c r="P499" i="4"/>
  <c r="N498" i="4"/>
  <c r="P498" i="4"/>
  <c r="N497" i="4"/>
  <c r="P497" i="4"/>
  <c r="N496" i="4"/>
  <c r="P496" i="4"/>
  <c r="N495" i="4"/>
  <c r="P495" i="4"/>
  <c r="N494" i="4"/>
  <c r="P494" i="4"/>
  <c r="N493" i="4"/>
  <c r="P493" i="4"/>
  <c r="N492" i="4"/>
  <c r="P492" i="4"/>
  <c r="N491" i="4"/>
  <c r="P491" i="4"/>
  <c r="N490" i="4"/>
  <c r="P490" i="4"/>
  <c r="N489" i="4"/>
  <c r="P489" i="4"/>
  <c r="N488" i="4"/>
  <c r="P488" i="4"/>
  <c r="N487" i="4"/>
  <c r="P487" i="4"/>
  <c r="N486" i="4"/>
  <c r="P486" i="4"/>
  <c r="N485" i="4"/>
  <c r="P485" i="4"/>
  <c r="N484" i="4"/>
  <c r="P484" i="4"/>
  <c r="N483" i="4"/>
  <c r="P483" i="4"/>
  <c r="N482" i="4"/>
  <c r="P482" i="4"/>
  <c r="N481" i="4"/>
  <c r="P481" i="4"/>
  <c r="N480" i="4"/>
  <c r="P480" i="4"/>
  <c r="N479" i="4"/>
  <c r="P479" i="4"/>
  <c r="N478" i="4"/>
  <c r="P478" i="4"/>
  <c r="N477" i="4"/>
  <c r="P477" i="4"/>
  <c r="N476" i="4"/>
  <c r="P476" i="4"/>
  <c r="N475" i="4"/>
  <c r="P475" i="4"/>
  <c r="N474" i="4"/>
  <c r="P474" i="4"/>
  <c r="N473" i="4"/>
  <c r="P473" i="4"/>
  <c r="N472" i="4"/>
  <c r="P472" i="4"/>
  <c r="N471" i="4"/>
  <c r="P471" i="4"/>
  <c r="N470" i="4"/>
  <c r="P470" i="4"/>
  <c r="N469" i="4"/>
  <c r="P469" i="4"/>
  <c r="N468" i="4"/>
  <c r="P468" i="4"/>
  <c r="N467" i="4"/>
  <c r="P467" i="4"/>
  <c r="N466" i="4"/>
  <c r="P466" i="4"/>
  <c r="N465" i="4"/>
  <c r="P465" i="4"/>
  <c r="N464" i="4"/>
  <c r="P464" i="4"/>
  <c r="N463" i="4"/>
  <c r="P463" i="4"/>
  <c r="N462" i="4"/>
  <c r="P462" i="4"/>
  <c r="N461" i="4"/>
  <c r="P461" i="4"/>
  <c r="N460" i="4"/>
  <c r="P460" i="4"/>
  <c r="N459" i="4"/>
  <c r="P459" i="4"/>
  <c r="N458" i="4"/>
  <c r="P458" i="4"/>
  <c r="N457" i="4"/>
  <c r="P457" i="4"/>
  <c r="N456" i="4"/>
  <c r="P456" i="4"/>
  <c r="N455" i="4"/>
  <c r="P455" i="4"/>
  <c r="N454" i="4"/>
  <c r="P454" i="4"/>
  <c r="N453" i="4"/>
  <c r="P453" i="4"/>
  <c r="N452" i="4"/>
  <c r="P452" i="4"/>
  <c r="N451" i="4"/>
  <c r="P451" i="4"/>
  <c r="N450" i="4"/>
  <c r="P450" i="4"/>
  <c r="N449" i="4"/>
  <c r="P449" i="4"/>
  <c r="N448" i="4"/>
  <c r="P448" i="4"/>
  <c r="N447" i="4"/>
  <c r="P447" i="4"/>
  <c r="N446" i="4"/>
  <c r="P446" i="4"/>
  <c r="N445" i="4"/>
  <c r="P445" i="4"/>
  <c r="N444" i="4"/>
  <c r="P444" i="4"/>
  <c r="N443" i="4"/>
  <c r="P443" i="4"/>
  <c r="N442" i="4"/>
  <c r="P442" i="4"/>
  <c r="N441" i="4"/>
  <c r="P441" i="4"/>
  <c r="N440" i="4"/>
  <c r="P440" i="4"/>
  <c r="N439" i="4"/>
  <c r="P439" i="4"/>
  <c r="N438" i="4"/>
  <c r="P438" i="4"/>
  <c r="N437" i="4"/>
  <c r="P437" i="4"/>
  <c r="N436" i="4"/>
  <c r="P436" i="4"/>
  <c r="N435" i="4"/>
  <c r="P435" i="4"/>
  <c r="N434" i="4"/>
  <c r="P434" i="4"/>
  <c r="N433" i="4"/>
  <c r="P433" i="4"/>
  <c r="N432" i="4"/>
  <c r="P432" i="4"/>
  <c r="N431" i="4"/>
  <c r="P431" i="4"/>
  <c r="N430" i="4"/>
  <c r="P430" i="4"/>
  <c r="N429" i="4"/>
  <c r="P429" i="4"/>
  <c r="N428" i="4"/>
  <c r="P428" i="4"/>
  <c r="N427" i="4"/>
  <c r="P427" i="4"/>
  <c r="N426" i="4"/>
  <c r="P426" i="4"/>
  <c r="N425" i="4"/>
  <c r="P425" i="4"/>
  <c r="N424" i="4"/>
  <c r="P424" i="4"/>
  <c r="N423" i="4"/>
  <c r="P423" i="4"/>
  <c r="N422" i="4"/>
  <c r="P422" i="4"/>
  <c r="N421" i="4"/>
  <c r="P421" i="4"/>
  <c r="N420" i="4"/>
  <c r="P420" i="4"/>
  <c r="N419" i="4"/>
  <c r="P419" i="4"/>
  <c r="N418" i="4"/>
  <c r="P418" i="4"/>
  <c r="N417" i="4"/>
  <c r="P417" i="4"/>
  <c r="N416" i="4"/>
  <c r="P416" i="4"/>
  <c r="N415" i="4"/>
  <c r="P415" i="4"/>
  <c r="N414" i="4"/>
  <c r="P414" i="4"/>
  <c r="N413" i="4"/>
  <c r="P413" i="4"/>
  <c r="N412" i="4"/>
  <c r="P412" i="4"/>
  <c r="N411" i="4"/>
  <c r="P411" i="4"/>
  <c r="N410" i="4"/>
  <c r="P410" i="4"/>
  <c r="N409" i="4"/>
  <c r="P409" i="4"/>
  <c r="N408" i="4"/>
  <c r="P408" i="4"/>
  <c r="N407" i="4"/>
  <c r="P407" i="4"/>
  <c r="N406" i="4"/>
  <c r="P406" i="4"/>
  <c r="N405" i="4"/>
  <c r="P405" i="4"/>
  <c r="N404" i="4"/>
  <c r="P404" i="4"/>
  <c r="N403" i="4"/>
  <c r="P403" i="4"/>
  <c r="N402" i="4"/>
  <c r="P402" i="4"/>
  <c r="N401" i="4"/>
  <c r="P401" i="4"/>
  <c r="N400" i="4"/>
  <c r="P400" i="4"/>
  <c r="N399" i="4"/>
  <c r="P399" i="4"/>
  <c r="N398" i="4"/>
  <c r="P398" i="4"/>
  <c r="N397" i="4"/>
  <c r="P397" i="4"/>
  <c r="N396" i="4"/>
  <c r="P396" i="4"/>
  <c r="N395" i="4"/>
  <c r="P395" i="4"/>
  <c r="N394" i="4"/>
  <c r="P394" i="4"/>
  <c r="N393" i="4"/>
  <c r="P393" i="4"/>
  <c r="N392" i="4"/>
  <c r="P392" i="4"/>
  <c r="N391" i="4"/>
  <c r="P391" i="4"/>
  <c r="N390" i="4"/>
  <c r="P390" i="4"/>
  <c r="N389" i="4"/>
  <c r="P389" i="4"/>
  <c r="N388" i="4"/>
  <c r="P388" i="4"/>
  <c r="N387" i="4"/>
  <c r="P387" i="4"/>
  <c r="N386" i="4"/>
  <c r="P386" i="4"/>
  <c r="N385" i="4"/>
  <c r="P385" i="4"/>
  <c r="N384" i="4"/>
  <c r="P384" i="4"/>
  <c r="N383" i="4"/>
  <c r="P383" i="4"/>
  <c r="N382" i="4"/>
  <c r="P382" i="4"/>
  <c r="N381" i="4"/>
  <c r="P381" i="4"/>
  <c r="N380" i="4"/>
  <c r="P380" i="4"/>
  <c r="N379" i="4"/>
  <c r="P379" i="4"/>
  <c r="N378" i="4"/>
  <c r="P378" i="4"/>
  <c r="N377" i="4"/>
  <c r="P377" i="4"/>
  <c r="N376" i="4"/>
  <c r="P376" i="4"/>
  <c r="N375" i="4"/>
  <c r="P375" i="4"/>
  <c r="N374" i="4"/>
  <c r="P374" i="4"/>
  <c r="N373" i="4"/>
  <c r="P373" i="4"/>
  <c r="N372" i="4"/>
  <c r="P372" i="4"/>
  <c r="N371" i="4"/>
  <c r="P371" i="4"/>
  <c r="N370" i="4"/>
  <c r="P370" i="4"/>
  <c r="N369" i="4"/>
  <c r="P369" i="4"/>
  <c r="N368" i="4"/>
  <c r="P368" i="4"/>
  <c r="N367" i="4"/>
  <c r="P367" i="4"/>
  <c r="N366" i="4"/>
  <c r="P366" i="4"/>
  <c r="N365" i="4"/>
  <c r="P365" i="4"/>
  <c r="N364" i="4"/>
  <c r="P364" i="4"/>
  <c r="N363" i="4"/>
  <c r="P363" i="4"/>
  <c r="N362" i="4"/>
  <c r="P362" i="4"/>
  <c r="N361" i="4"/>
  <c r="P361" i="4"/>
  <c r="N360" i="4"/>
  <c r="P360" i="4"/>
  <c r="N359" i="4"/>
  <c r="P359" i="4"/>
  <c r="N358" i="4"/>
  <c r="P358" i="4"/>
  <c r="N357" i="4"/>
  <c r="P357" i="4"/>
  <c r="N356" i="4"/>
  <c r="P356" i="4"/>
  <c r="N355" i="4"/>
  <c r="P355" i="4"/>
  <c r="N354" i="4"/>
  <c r="P354" i="4"/>
  <c r="N353" i="4"/>
  <c r="P353" i="4"/>
  <c r="N352" i="4"/>
  <c r="P352" i="4"/>
  <c r="N351" i="4"/>
  <c r="P351" i="4"/>
  <c r="N350" i="4"/>
  <c r="P350" i="4"/>
  <c r="N349" i="4"/>
  <c r="P349" i="4"/>
  <c r="N348" i="4"/>
  <c r="P348" i="4"/>
  <c r="N347" i="4"/>
  <c r="P347" i="4"/>
  <c r="N346" i="4"/>
  <c r="P346" i="4"/>
  <c r="N345" i="4"/>
  <c r="P345" i="4"/>
  <c r="N344" i="4"/>
  <c r="P344" i="4"/>
  <c r="N343" i="4"/>
  <c r="P343" i="4"/>
  <c r="N342" i="4"/>
  <c r="P342" i="4"/>
  <c r="N341" i="4"/>
  <c r="P341" i="4"/>
  <c r="N340" i="4"/>
  <c r="P340" i="4"/>
  <c r="N339" i="4"/>
  <c r="P339" i="4"/>
  <c r="N338" i="4"/>
  <c r="P338" i="4"/>
  <c r="N337" i="4"/>
  <c r="P337" i="4"/>
  <c r="N336" i="4"/>
  <c r="P336" i="4"/>
  <c r="N335" i="4"/>
  <c r="P335" i="4"/>
  <c r="N334" i="4"/>
  <c r="P334" i="4"/>
  <c r="N333" i="4"/>
  <c r="P333" i="4"/>
  <c r="N332" i="4"/>
  <c r="P332" i="4"/>
  <c r="N331" i="4"/>
  <c r="P331" i="4"/>
  <c r="N330" i="4"/>
  <c r="P330" i="4"/>
  <c r="N329" i="4"/>
  <c r="P329" i="4"/>
  <c r="N328" i="4"/>
  <c r="P328" i="4"/>
  <c r="N327" i="4"/>
  <c r="P327" i="4"/>
  <c r="N326" i="4"/>
  <c r="P326" i="4"/>
  <c r="N325" i="4"/>
  <c r="P325" i="4"/>
  <c r="N324" i="4"/>
  <c r="P324" i="4"/>
  <c r="N323" i="4"/>
  <c r="P323" i="4"/>
  <c r="N322" i="4"/>
  <c r="P322" i="4"/>
  <c r="N321" i="4"/>
  <c r="P321" i="4"/>
  <c r="N320" i="4"/>
  <c r="P320" i="4"/>
  <c r="N319" i="4"/>
  <c r="P319" i="4"/>
  <c r="N318" i="4"/>
  <c r="P318" i="4"/>
  <c r="N317" i="4"/>
  <c r="P317" i="4"/>
  <c r="N316" i="4"/>
  <c r="P316" i="4"/>
  <c r="N315" i="4"/>
  <c r="P315" i="4"/>
  <c r="N314" i="4"/>
  <c r="P314" i="4"/>
  <c r="N313" i="4"/>
  <c r="P313" i="4"/>
  <c r="N312" i="4"/>
  <c r="P312" i="4"/>
  <c r="N311" i="4"/>
  <c r="P311" i="4"/>
  <c r="N310" i="4"/>
  <c r="P310" i="4"/>
  <c r="N309" i="4"/>
  <c r="P309" i="4"/>
  <c r="N308" i="4"/>
  <c r="P308" i="4"/>
  <c r="N307" i="4"/>
  <c r="P307" i="4"/>
  <c r="N306" i="4"/>
  <c r="P306" i="4"/>
  <c r="N305" i="4"/>
  <c r="P305" i="4"/>
  <c r="N304" i="4"/>
  <c r="P304" i="4"/>
  <c r="N303" i="4"/>
  <c r="P303" i="4"/>
  <c r="N302" i="4"/>
  <c r="P302" i="4"/>
  <c r="N301" i="4"/>
  <c r="P301" i="4"/>
  <c r="N300" i="4"/>
  <c r="P300" i="4"/>
  <c r="N299" i="4"/>
  <c r="P299" i="4"/>
  <c r="N298" i="4"/>
  <c r="P298" i="4"/>
  <c r="N297" i="4"/>
  <c r="P297" i="4"/>
  <c r="N296" i="4"/>
  <c r="P296" i="4"/>
  <c r="N295" i="4"/>
  <c r="P295" i="4"/>
  <c r="N294" i="4"/>
  <c r="P294" i="4"/>
  <c r="N293" i="4"/>
  <c r="P293" i="4"/>
  <c r="N292" i="4"/>
  <c r="P292" i="4"/>
  <c r="N291" i="4"/>
  <c r="P291" i="4"/>
  <c r="N290" i="4"/>
  <c r="P290" i="4"/>
  <c r="N289" i="4"/>
  <c r="P289" i="4"/>
  <c r="N288" i="4"/>
  <c r="P288" i="4"/>
  <c r="N287" i="4"/>
  <c r="P287" i="4"/>
  <c r="N286" i="4"/>
  <c r="P286" i="4"/>
  <c r="N285" i="4"/>
  <c r="P285" i="4"/>
  <c r="N284" i="4"/>
  <c r="P284" i="4"/>
  <c r="N283" i="4"/>
  <c r="P283" i="4"/>
  <c r="N282" i="4"/>
  <c r="P282" i="4"/>
  <c r="N281" i="4"/>
  <c r="P281" i="4"/>
  <c r="N280" i="4"/>
  <c r="P280" i="4"/>
  <c r="N279" i="4"/>
  <c r="P279" i="4"/>
  <c r="N278" i="4"/>
  <c r="P278" i="4"/>
  <c r="N277" i="4"/>
  <c r="P277" i="4"/>
  <c r="N276" i="4"/>
  <c r="P276" i="4"/>
  <c r="N275" i="4"/>
  <c r="P275" i="4"/>
  <c r="N274" i="4"/>
  <c r="P274" i="4"/>
  <c r="N273" i="4"/>
  <c r="P273" i="4"/>
  <c r="N272" i="4"/>
  <c r="P272" i="4"/>
  <c r="N271" i="4"/>
  <c r="P271" i="4"/>
  <c r="N270" i="4"/>
  <c r="P270" i="4"/>
  <c r="N269" i="4"/>
  <c r="P269" i="4"/>
  <c r="N268" i="4"/>
  <c r="P268" i="4"/>
  <c r="N267" i="4"/>
  <c r="P267" i="4"/>
  <c r="N266" i="4"/>
  <c r="P266" i="4"/>
  <c r="N265" i="4"/>
  <c r="P265" i="4"/>
  <c r="N264" i="4"/>
  <c r="P264" i="4"/>
  <c r="N263" i="4"/>
  <c r="P263" i="4"/>
  <c r="N262" i="4"/>
  <c r="P262" i="4"/>
  <c r="N261" i="4"/>
  <c r="P261" i="4"/>
  <c r="N260" i="4"/>
  <c r="P260" i="4"/>
  <c r="N259" i="4"/>
  <c r="P259" i="4"/>
  <c r="N258" i="4"/>
  <c r="P258" i="4"/>
  <c r="N257" i="4"/>
  <c r="P257" i="4"/>
  <c r="N256" i="4"/>
  <c r="P256" i="4"/>
  <c r="N255" i="4"/>
  <c r="P255" i="4"/>
  <c r="N254" i="4"/>
  <c r="P254" i="4"/>
  <c r="N253" i="4"/>
  <c r="P253" i="4"/>
  <c r="N252" i="4"/>
  <c r="P252" i="4"/>
  <c r="N251" i="4"/>
  <c r="P251" i="4"/>
  <c r="N250" i="4"/>
  <c r="P250" i="4"/>
  <c r="N249" i="4"/>
  <c r="P249" i="4"/>
  <c r="N248" i="4"/>
  <c r="P248" i="4"/>
  <c r="N247" i="4"/>
  <c r="P247" i="4"/>
  <c r="N246" i="4"/>
  <c r="P246" i="4"/>
  <c r="N245" i="4"/>
  <c r="P245" i="4"/>
  <c r="N244" i="4"/>
  <c r="P244" i="4"/>
  <c r="N243" i="4"/>
  <c r="P243" i="4"/>
  <c r="N242" i="4"/>
  <c r="P242" i="4"/>
  <c r="N241" i="4"/>
  <c r="P241" i="4"/>
  <c r="N240" i="4"/>
  <c r="P240" i="4"/>
  <c r="N239" i="4"/>
  <c r="P239" i="4"/>
  <c r="N238" i="4"/>
  <c r="P238" i="4"/>
  <c r="N237" i="4"/>
  <c r="P237" i="4"/>
  <c r="N236" i="4"/>
  <c r="P236" i="4"/>
  <c r="N235" i="4"/>
  <c r="P235" i="4"/>
  <c r="N234" i="4"/>
  <c r="P234" i="4"/>
  <c r="N233" i="4"/>
  <c r="P233" i="4"/>
  <c r="N232" i="4"/>
  <c r="P232" i="4"/>
  <c r="N231" i="4"/>
  <c r="P231" i="4"/>
  <c r="N230" i="4"/>
  <c r="P230" i="4"/>
  <c r="N229" i="4"/>
  <c r="P229" i="4"/>
  <c r="N228" i="4"/>
  <c r="P228" i="4"/>
  <c r="N227" i="4"/>
  <c r="P227" i="4"/>
  <c r="N226" i="4"/>
  <c r="P226" i="4"/>
  <c r="N225" i="4"/>
  <c r="P225" i="4"/>
  <c r="N224" i="4"/>
  <c r="P224" i="4"/>
  <c r="N223" i="4"/>
  <c r="P223" i="4"/>
  <c r="N222" i="4"/>
  <c r="P222" i="4"/>
  <c r="N221" i="4"/>
  <c r="P221" i="4"/>
  <c r="N220" i="4"/>
  <c r="P220" i="4"/>
  <c r="N219" i="4"/>
  <c r="P219" i="4"/>
  <c r="N218" i="4"/>
  <c r="P218" i="4"/>
  <c r="N217" i="4"/>
  <c r="P217" i="4"/>
  <c r="N216" i="4"/>
  <c r="P216" i="4"/>
  <c r="N215" i="4"/>
  <c r="P215" i="4"/>
  <c r="N214" i="4"/>
  <c r="P214" i="4"/>
  <c r="N213" i="4"/>
  <c r="P213" i="4"/>
  <c r="N212" i="4"/>
  <c r="P212" i="4"/>
  <c r="N211" i="4"/>
  <c r="P211" i="4"/>
  <c r="N210" i="4"/>
  <c r="P210" i="4"/>
  <c r="N209" i="4"/>
  <c r="P209" i="4"/>
  <c r="N208" i="4"/>
  <c r="P208" i="4"/>
  <c r="N207" i="4"/>
  <c r="P207" i="4"/>
  <c r="N206" i="4"/>
  <c r="P206" i="4"/>
  <c r="N205" i="4"/>
  <c r="P205" i="4"/>
  <c r="N204" i="4"/>
  <c r="P204" i="4"/>
  <c r="N203" i="4"/>
  <c r="P203" i="4"/>
  <c r="N202" i="4"/>
  <c r="P202" i="4"/>
  <c r="N201" i="4"/>
  <c r="P201" i="4"/>
  <c r="N200" i="4"/>
  <c r="P200" i="4"/>
  <c r="N199" i="4"/>
  <c r="P199" i="4"/>
  <c r="N198" i="4"/>
  <c r="P198" i="4"/>
  <c r="N197" i="4"/>
  <c r="P197" i="4"/>
  <c r="N196" i="4"/>
  <c r="P196" i="4"/>
  <c r="N195" i="4"/>
  <c r="P195" i="4"/>
  <c r="N194" i="4"/>
  <c r="P194" i="4"/>
  <c r="N193" i="4"/>
  <c r="P193" i="4"/>
  <c r="N192" i="4"/>
  <c r="P192" i="4"/>
  <c r="N191" i="4"/>
  <c r="P191" i="4"/>
  <c r="N190" i="4"/>
  <c r="P190" i="4"/>
  <c r="N189" i="4"/>
  <c r="P189" i="4"/>
  <c r="N188" i="4"/>
  <c r="P188" i="4"/>
  <c r="N187" i="4"/>
  <c r="P187" i="4"/>
  <c r="N186" i="4"/>
  <c r="P186" i="4"/>
  <c r="N185" i="4"/>
  <c r="P185" i="4"/>
  <c r="N184" i="4"/>
  <c r="P184" i="4"/>
  <c r="N183" i="4"/>
  <c r="P183" i="4"/>
  <c r="N182" i="4"/>
  <c r="P182" i="4"/>
  <c r="N181" i="4"/>
  <c r="P181" i="4"/>
  <c r="N180" i="4"/>
  <c r="P180" i="4"/>
  <c r="N179" i="4"/>
  <c r="P179" i="4"/>
  <c r="N178" i="4"/>
  <c r="P178" i="4"/>
  <c r="N177" i="4"/>
  <c r="P177" i="4"/>
  <c r="N176" i="4"/>
  <c r="P176" i="4"/>
  <c r="N175" i="4"/>
  <c r="P175" i="4"/>
  <c r="N174" i="4"/>
  <c r="P174" i="4"/>
  <c r="N173" i="4"/>
  <c r="P173" i="4"/>
  <c r="N172" i="4"/>
  <c r="P172" i="4"/>
  <c r="N171" i="4"/>
  <c r="P171" i="4"/>
  <c r="N170" i="4"/>
  <c r="P170" i="4"/>
  <c r="N169" i="4"/>
  <c r="P169" i="4"/>
  <c r="N168" i="4"/>
  <c r="P168" i="4"/>
  <c r="N167" i="4"/>
  <c r="P167" i="4"/>
  <c r="N166" i="4"/>
  <c r="P166" i="4"/>
  <c r="N165" i="4"/>
  <c r="P165" i="4"/>
  <c r="N164" i="4"/>
  <c r="P164" i="4"/>
  <c r="N163" i="4"/>
  <c r="P163" i="4"/>
  <c r="N162" i="4"/>
  <c r="P162" i="4"/>
  <c r="N161" i="4"/>
  <c r="P161" i="4"/>
  <c r="N160" i="4"/>
  <c r="P160" i="4"/>
  <c r="N159" i="4"/>
  <c r="P159" i="4"/>
  <c r="N158" i="4"/>
  <c r="P158" i="4"/>
  <c r="N157" i="4"/>
  <c r="P157" i="4"/>
  <c r="N156" i="4"/>
  <c r="P156" i="4"/>
  <c r="N155" i="4"/>
  <c r="P155" i="4"/>
  <c r="N154" i="4"/>
  <c r="P154" i="4"/>
  <c r="N153" i="4"/>
  <c r="P153" i="4"/>
  <c r="N152" i="4"/>
  <c r="P152" i="4"/>
  <c r="N151" i="4"/>
  <c r="P151" i="4"/>
  <c r="N150" i="4"/>
  <c r="P150" i="4"/>
  <c r="N149" i="4"/>
  <c r="P149" i="4"/>
  <c r="N148" i="4"/>
  <c r="P148" i="4"/>
  <c r="N147" i="4"/>
  <c r="P147" i="4"/>
  <c r="N146" i="4"/>
  <c r="P146" i="4"/>
  <c r="N145" i="4"/>
  <c r="P145" i="4"/>
  <c r="N144" i="4"/>
  <c r="P144" i="4"/>
  <c r="N143" i="4"/>
  <c r="P143" i="4"/>
  <c r="N142" i="4"/>
  <c r="P142" i="4"/>
  <c r="N141" i="4"/>
  <c r="P141" i="4"/>
  <c r="N140" i="4"/>
  <c r="P140" i="4"/>
  <c r="N139" i="4"/>
  <c r="P139" i="4"/>
  <c r="N138" i="4"/>
  <c r="P138" i="4"/>
  <c r="N137" i="4"/>
  <c r="P137" i="4"/>
  <c r="N136" i="4"/>
  <c r="P136" i="4"/>
  <c r="N135" i="4"/>
  <c r="P135" i="4"/>
  <c r="N134" i="4"/>
  <c r="P134" i="4"/>
  <c r="N133" i="4"/>
  <c r="P133" i="4"/>
  <c r="N132" i="4"/>
  <c r="P132" i="4"/>
  <c r="N131" i="4"/>
  <c r="P131" i="4"/>
  <c r="N130" i="4"/>
  <c r="P130" i="4"/>
  <c r="N129" i="4"/>
  <c r="P129" i="4"/>
  <c r="N128" i="4"/>
  <c r="P128" i="4"/>
  <c r="N127" i="4"/>
  <c r="P127" i="4"/>
  <c r="N126" i="4"/>
  <c r="P126" i="4"/>
  <c r="N125" i="4"/>
  <c r="P125" i="4"/>
  <c r="N124" i="4"/>
  <c r="P124" i="4"/>
  <c r="N123" i="4"/>
  <c r="P123" i="4"/>
  <c r="N122" i="4"/>
  <c r="P122" i="4"/>
  <c r="N121" i="4"/>
  <c r="P121" i="4"/>
  <c r="N120" i="4"/>
  <c r="P120" i="4"/>
  <c r="N119" i="4"/>
  <c r="P119" i="4"/>
  <c r="N118" i="4"/>
  <c r="P118" i="4"/>
  <c r="N117" i="4"/>
  <c r="P117" i="4"/>
  <c r="N116" i="4"/>
  <c r="P116" i="4"/>
  <c r="N115" i="4"/>
  <c r="P115" i="4"/>
  <c r="N114" i="4"/>
  <c r="P114" i="4"/>
  <c r="N113" i="4"/>
  <c r="P113" i="4"/>
  <c r="N112" i="4"/>
  <c r="P112" i="4"/>
  <c r="N111" i="4"/>
  <c r="P110" i="4"/>
  <c r="N109" i="4"/>
  <c r="P109" i="4"/>
  <c r="N108" i="4"/>
  <c r="P108" i="4"/>
  <c r="N107" i="4"/>
  <c r="P107" i="4"/>
  <c r="N106" i="4"/>
  <c r="P106" i="4"/>
  <c r="N105" i="4"/>
  <c r="P105" i="4"/>
  <c r="N104" i="4"/>
  <c r="P104" i="4"/>
  <c r="N103" i="4"/>
  <c r="P103" i="4"/>
  <c r="N102" i="4"/>
  <c r="P102" i="4"/>
  <c r="N101" i="4"/>
  <c r="P101" i="4"/>
  <c r="N100" i="4"/>
  <c r="P100" i="4"/>
  <c r="N99" i="4"/>
  <c r="P99" i="4"/>
  <c r="N98" i="4"/>
  <c r="P98" i="4"/>
  <c r="N97" i="4"/>
  <c r="P97" i="4"/>
  <c r="N96" i="4"/>
  <c r="P96" i="4"/>
  <c r="N95" i="4"/>
  <c r="P95" i="4"/>
  <c r="N94" i="4"/>
  <c r="P94" i="4"/>
  <c r="N93" i="4"/>
  <c r="P93" i="4"/>
  <c r="N92" i="4"/>
  <c r="P92" i="4"/>
  <c r="N91" i="4"/>
  <c r="P91" i="4"/>
  <c r="N90" i="4"/>
  <c r="P90" i="4"/>
  <c r="N89" i="4"/>
  <c r="P89" i="4"/>
  <c r="N88" i="4"/>
  <c r="P88" i="4"/>
  <c r="N87" i="4"/>
  <c r="P87" i="4"/>
  <c r="N86" i="4"/>
  <c r="P86" i="4"/>
  <c r="N85" i="4"/>
  <c r="P85" i="4"/>
  <c r="N84" i="4"/>
  <c r="P84" i="4"/>
  <c r="N83" i="4"/>
  <c r="P83" i="4"/>
  <c r="N82" i="4"/>
  <c r="P82" i="4"/>
  <c r="N81" i="4"/>
  <c r="P81" i="4"/>
  <c r="N80" i="4"/>
  <c r="P80" i="4"/>
  <c r="N79" i="4"/>
  <c r="P79" i="4"/>
  <c r="N78" i="4"/>
  <c r="P78" i="4"/>
  <c r="N77" i="4"/>
  <c r="P77" i="4"/>
  <c r="N76" i="4"/>
  <c r="P76" i="4"/>
  <c r="N75" i="4"/>
  <c r="P75" i="4"/>
  <c r="N74" i="4"/>
  <c r="P74" i="4"/>
  <c r="N73" i="4"/>
  <c r="P73" i="4"/>
  <c r="N72" i="4"/>
  <c r="P72" i="4"/>
  <c r="N71" i="4"/>
  <c r="P71" i="4"/>
  <c r="N70" i="4"/>
  <c r="P70" i="4"/>
  <c r="N69" i="4"/>
  <c r="P69" i="4"/>
  <c r="N68" i="4"/>
  <c r="P68" i="4"/>
  <c r="N67" i="4"/>
  <c r="P67" i="4"/>
  <c r="N66" i="4"/>
  <c r="P66" i="4"/>
  <c r="N65" i="4"/>
  <c r="P65" i="4"/>
  <c r="N64" i="4"/>
  <c r="P64" i="4"/>
  <c r="N63" i="4"/>
  <c r="P63" i="4"/>
  <c r="N62" i="4"/>
  <c r="P62" i="4"/>
  <c r="N61" i="4"/>
  <c r="P61" i="4"/>
  <c r="N60" i="4"/>
  <c r="P60" i="4"/>
  <c r="N59" i="4"/>
  <c r="P59" i="4"/>
  <c r="N58" i="4"/>
  <c r="P58" i="4"/>
  <c r="N57" i="4"/>
  <c r="P57" i="4"/>
  <c r="N56" i="4"/>
  <c r="P56" i="4"/>
  <c r="N55" i="4"/>
  <c r="P55" i="4"/>
  <c r="N54" i="4"/>
  <c r="P54" i="4"/>
  <c r="N53" i="4"/>
  <c r="P53" i="4"/>
  <c r="N52" i="4"/>
  <c r="P52" i="4"/>
  <c r="N51" i="4"/>
  <c r="P51" i="4"/>
  <c r="N50" i="4"/>
  <c r="P50" i="4"/>
  <c r="N49" i="4"/>
  <c r="P49" i="4"/>
  <c r="N48" i="4"/>
  <c r="P48" i="4"/>
  <c r="N47" i="4"/>
  <c r="P47" i="4"/>
  <c r="N46" i="4"/>
  <c r="P46" i="4"/>
  <c r="N45" i="4"/>
  <c r="P45" i="4"/>
  <c r="N44" i="4"/>
  <c r="P44" i="4"/>
  <c r="N43" i="4"/>
  <c r="P43" i="4"/>
  <c r="N42" i="4"/>
  <c r="P42" i="4"/>
  <c r="N41" i="4"/>
  <c r="P41" i="4"/>
  <c r="N40" i="4"/>
  <c r="P40" i="4"/>
  <c r="N39" i="4"/>
  <c r="P39" i="4"/>
  <c r="N38" i="4"/>
  <c r="P38" i="4"/>
  <c r="N37" i="4"/>
  <c r="P37" i="4"/>
  <c r="N36" i="4"/>
  <c r="P36" i="4"/>
  <c r="N35" i="4"/>
  <c r="P35" i="4"/>
  <c r="N34" i="4"/>
  <c r="P34" i="4"/>
  <c r="N33" i="4"/>
  <c r="P33" i="4"/>
  <c r="N32" i="4"/>
  <c r="P32" i="4"/>
  <c r="N31" i="4"/>
  <c r="P31" i="4"/>
  <c r="N30" i="4"/>
  <c r="P30" i="4"/>
  <c r="N29" i="4"/>
  <c r="P29" i="4"/>
  <c r="N28" i="4"/>
  <c r="P28" i="4"/>
  <c r="N27" i="4"/>
  <c r="P27" i="4"/>
  <c r="N26" i="4"/>
  <c r="P26" i="4"/>
  <c r="N25" i="4"/>
  <c r="P25" i="4"/>
  <c r="N24" i="4"/>
  <c r="P24" i="4"/>
  <c r="N23" i="4"/>
  <c r="P23" i="4"/>
  <c r="N22" i="4"/>
  <c r="P22" i="4"/>
  <c r="N20" i="4"/>
  <c r="P20" i="4"/>
  <c r="N19" i="4"/>
  <c r="P19" i="4"/>
  <c r="N18" i="4"/>
  <c r="P18" i="4"/>
  <c r="N17" i="4"/>
  <c r="P17" i="4"/>
  <c r="N16" i="4"/>
  <c r="P16" i="4"/>
  <c r="N15" i="4"/>
  <c r="P15" i="4"/>
  <c r="N14" i="4"/>
  <c r="P14" i="4"/>
  <c r="N13" i="4"/>
  <c r="P13" i="4"/>
  <c r="N12" i="4"/>
  <c r="P12" i="4"/>
  <c r="N11" i="4"/>
  <c r="P11" i="4"/>
  <c r="N10" i="4"/>
  <c r="P10" i="4"/>
  <c r="N9" i="4"/>
  <c r="P9" i="4"/>
  <c r="N8" i="4"/>
  <c r="P8" i="4"/>
  <c r="N7" i="4"/>
  <c r="P7" i="4"/>
  <c r="N6" i="4"/>
  <c r="P6" i="4"/>
  <c r="N5" i="4"/>
  <c r="P5" i="4"/>
  <c r="N4" i="4"/>
  <c r="P4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I22" i="1"/>
  <c r="L22" i="1" s="1"/>
  <c r="AQ7" i="9" l="1"/>
  <c r="Q5" i="9"/>
  <c r="Q6" i="9"/>
  <c r="AF15" i="9"/>
  <c r="AQ10" i="9"/>
  <c r="AQ13" i="9"/>
  <c r="AH15" i="9"/>
  <c r="E10" i="9"/>
  <c r="AR7" i="9"/>
  <c r="AV7" i="9" s="1"/>
  <c r="E8" i="9"/>
  <c r="E11" i="9"/>
  <c r="E5" i="9"/>
  <c r="E7" i="9"/>
  <c r="E18" i="9"/>
  <c r="E4" i="9"/>
  <c r="AR14" i="9"/>
  <c r="AQ8" i="9"/>
  <c r="AR9" i="9"/>
  <c r="AV9" i="9" s="1"/>
  <c r="AQ12" i="9"/>
  <c r="AQ9" i="9"/>
  <c r="AR11" i="9"/>
  <c r="AV11" i="9" s="1"/>
  <c r="AR12" i="9"/>
  <c r="AV12" i="9" s="1"/>
  <c r="S13" i="9"/>
  <c r="U13" i="9" s="1"/>
  <c r="S6" i="9"/>
  <c r="U6" i="9" s="1"/>
  <c r="AQ14" i="9"/>
  <c r="AQ11" i="9"/>
  <c r="AG15" i="9"/>
  <c r="H11" i="9"/>
  <c r="S12" i="9"/>
  <c r="U12" i="9" s="1"/>
  <c r="AC15" i="9"/>
  <c r="AR15" i="9" s="1"/>
  <c r="AV15" i="9" s="1"/>
  <c r="AR13" i="9"/>
  <c r="AV13" i="9" s="1"/>
  <c r="AR10" i="9"/>
  <c r="AV10" i="9" s="1"/>
  <c r="AD15" i="9"/>
  <c r="AQ15" i="9" s="1"/>
  <c r="H8" i="9"/>
  <c r="S14" i="9"/>
  <c r="U14" i="9" s="1"/>
  <c r="S9" i="9"/>
  <c r="U9" i="9" s="1"/>
  <c r="H7" i="9"/>
  <c r="S7" i="9" s="1"/>
  <c r="H5" i="9"/>
  <c r="H10" i="9"/>
  <c r="G11" i="9"/>
  <c r="G10" i="9"/>
  <c r="R10" i="9" s="1"/>
  <c r="V10" i="9" s="1"/>
  <c r="G8" i="9"/>
  <c r="R8" i="9" s="1"/>
  <c r="V8" i="9" s="1"/>
  <c r="I11" i="9"/>
  <c r="J11" i="9"/>
  <c r="K11" i="9"/>
  <c r="L11" i="9"/>
  <c r="M11" i="9"/>
  <c r="N11" i="9"/>
  <c r="I10" i="9"/>
  <c r="J10" i="9"/>
  <c r="K10" i="9"/>
  <c r="L10" i="9"/>
  <c r="M10" i="9"/>
  <c r="N10" i="9"/>
  <c r="I8" i="9"/>
  <c r="J8" i="9"/>
  <c r="K8" i="9"/>
  <c r="L8" i="9"/>
  <c r="M8" i="9"/>
  <c r="N8" i="9"/>
  <c r="G7" i="9"/>
  <c r="R7" i="9" s="1"/>
  <c r="V7" i="9" s="1"/>
  <c r="G5" i="9"/>
  <c r="R5" i="9" s="1"/>
  <c r="V5" i="9" s="1"/>
  <c r="P2" i="4"/>
  <c r="G4" i="9"/>
  <c r="R4" i="9" s="1"/>
  <c r="V4" i="9" s="1"/>
  <c r="AI3" i="9"/>
  <c r="AJ3" i="9"/>
  <c r="AK3" i="9"/>
  <c r="AL3" i="9"/>
  <c r="AM3" i="9"/>
  <c r="AN3" i="9"/>
  <c r="F4" i="9"/>
  <c r="F5" i="9"/>
  <c r="F7" i="9"/>
  <c r="F8" i="9"/>
  <c r="F10" i="9"/>
  <c r="F11" i="9"/>
  <c r="AS3" i="9"/>
  <c r="AE15" i="9"/>
  <c r="R14" i="9"/>
  <c r="V14" i="9" s="1"/>
  <c r="Q14" i="9"/>
  <c r="R13" i="9"/>
  <c r="V13" i="9" s="1"/>
  <c r="Q13" i="9"/>
  <c r="R12" i="9"/>
  <c r="V12" i="9" s="1"/>
  <c r="Q12" i="9"/>
  <c r="R11" i="9"/>
  <c r="V11" i="9" s="1"/>
  <c r="Q11" i="9"/>
  <c r="Q10" i="9"/>
  <c r="R9" i="9"/>
  <c r="V9" i="9" s="1"/>
  <c r="Q9" i="9"/>
  <c r="Q8" i="9"/>
  <c r="Q7" i="9"/>
  <c r="R6" i="9"/>
  <c r="V6" i="9" s="1"/>
  <c r="Q4" i="9"/>
  <c r="R3" i="9"/>
  <c r="V3" i="9" s="1"/>
  <c r="Q3" i="9"/>
  <c r="C15" i="9"/>
  <c r="AQ3" i="9"/>
  <c r="AR3" i="9"/>
  <c r="AV3" i="9" s="1"/>
  <c r="AQ6" i="9"/>
  <c r="AR6" i="9"/>
  <c r="AV6" i="9" s="1"/>
  <c r="AQ5" i="9"/>
  <c r="AR5" i="9"/>
  <c r="AV5" i="9" s="1"/>
  <c r="AQ4" i="9"/>
  <c r="AR4" i="9"/>
  <c r="AV4" i="9" s="1"/>
  <c r="D15" i="9"/>
  <c r="S3" i="9"/>
  <c r="U3" i="9" s="1"/>
  <c r="AS14" i="9"/>
  <c r="AU14" i="9" s="1"/>
  <c r="AS13" i="9"/>
  <c r="AU13" i="9" s="1"/>
  <c r="AS12" i="9"/>
  <c r="AU12" i="9" s="1"/>
  <c r="AS11" i="9"/>
  <c r="AU11" i="9" s="1"/>
  <c r="AS10" i="9"/>
  <c r="AU10" i="9" s="1"/>
  <c r="AS9" i="9"/>
  <c r="AU9" i="9" s="1"/>
  <c r="AS8" i="9"/>
  <c r="AU8" i="9" s="1"/>
  <c r="AS7" i="9"/>
  <c r="AU7" i="9" s="1"/>
  <c r="AS6" i="9"/>
  <c r="AS5" i="9"/>
  <c r="AS4" i="9"/>
  <c r="AV14" i="9"/>
  <c r="AV8" i="9"/>
  <c r="T466" i="4"/>
  <c r="S466" i="4"/>
  <c r="R466" i="4"/>
  <c r="T465" i="4"/>
  <c r="S465" i="4"/>
  <c r="R465" i="4"/>
  <c r="T464" i="4"/>
  <c r="S464" i="4"/>
  <c r="R464" i="4"/>
  <c r="T463" i="4"/>
  <c r="S463" i="4"/>
  <c r="R463" i="4"/>
  <c r="T462" i="4"/>
  <c r="S462" i="4"/>
  <c r="R462" i="4"/>
  <c r="T461" i="4"/>
  <c r="S461" i="4"/>
  <c r="R461" i="4"/>
  <c r="T460" i="4"/>
  <c r="S460" i="4"/>
  <c r="R460" i="4"/>
  <c r="T459" i="4"/>
  <c r="S459" i="4"/>
  <c r="R459" i="4"/>
  <c r="T458" i="4"/>
  <c r="S458" i="4"/>
  <c r="R458" i="4"/>
  <c r="T457" i="4"/>
  <c r="S457" i="4"/>
  <c r="R457" i="4"/>
  <c r="T456" i="4"/>
  <c r="S456" i="4"/>
  <c r="R456" i="4"/>
  <c r="T455" i="4"/>
  <c r="S455" i="4"/>
  <c r="R455" i="4"/>
  <c r="T454" i="4"/>
  <c r="S454" i="4"/>
  <c r="R454" i="4"/>
  <c r="T453" i="4"/>
  <c r="S453" i="4"/>
  <c r="R453" i="4"/>
  <c r="T452" i="4"/>
  <c r="S452" i="4"/>
  <c r="R452" i="4"/>
  <c r="T451" i="4"/>
  <c r="S451" i="4"/>
  <c r="R451" i="4"/>
  <c r="T450" i="4"/>
  <c r="S450" i="4"/>
  <c r="R450" i="4"/>
  <c r="T449" i="4"/>
  <c r="S449" i="4"/>
  <c r="R449" i="4"/>
  <c r="T448" i="4"/>
  <c r="S448" i="4"/>
  <c r="R448" i="4"/>
  <c r="T447" i="4"/>
  <c r="S447" i="4"/>
  <c r="R447" i="4"/>
  <c r="T446" i="4"/>
  <c r="S446" i="4"/>
  <c r="R446" i="4"/>
  <c r="T445" i="4"/>
  <c r="S445" i="4"/>
  <c r="R445" i="4"/>
  <c r="T444" i="4"/>
  <c r="S444" i="4"/>
  <c r="R444" i="4"/>
  <c r="T443" i="4"/>
  <c r="S443" i="4"/>
  <c r="R443" i="4"/>
  <c r="T442" i="4"/>
  <c r="S442" i="4"/>
  <c r="R442" i="4"/>
  <c r="T441" i="4"/>
  <c r="S441" i="4"/>
  <c r="R441" i="4"/>
  <c r="T440" i="4"/>
  <c r="S440" i="4"/>
  <c r="R440" i="4"/>
  <c r="T439" i="4"/>
  <c r="S439" i="4"/>
  <c r="R439" i="4"/>
  <c r="T438" i="4"/>
  <c r="S438" i="4"/>
  <c r="R438" i="4"/>
  <c r="T437" i="4"/>
  <c r="S437" i="4"/>
  <c r="R437" i="4"/>
  <c r="T436" i="4"/>
  <c r="S436" i="4"/>
  <c r="R436" i="4"/>
  <c r="T435" i="4"/>
  <c r="S435" i="4"/>
  <c r="R435" i="4"/>
  <c r="T434" i="4"/>
  <c r="S434" i="4"/>
  <c r="R434" i="4"/>
  <c r="T433" i="4"/>
  <c r="S433" i="4"/>
  <c r="R433" i="4"/>
  <c r="T432" i="4"/>
  <c r="S432" i="4"/>
  <c r="R432" i="4"/>
  <c r="T431" i="4"/>
  <c r="S431" i="4"/>
  <c r="R431" i="4"/>
  <c r="T430" i="4"/>
  <c r="S430" i="4"/>
  <c r="R430" i="4"/>
  <c r="T429" i="4"/>
  <c r="S429" i="4"/>
  <c r="R429" i="4"/>
  <c r="T428" i="4"/>
  <c r="S428" i="4"/>
  <c r="R428" i="4"/>
  <c r="T427" i="4"/>
  <c r="S427" i="4"/>
  <c r="R427" i="4"/>
  <c r="T426" i="4"/>
  <c r="S426" i="4"/>
  <c r="R426" i="4"/>
  <c r="T425" i="4"/>
  <c r="S425" i="4"/>
  <c r="R425" i="4"/>
  <c r="T424" i="4"/>
  <c r="S424" i="4"/>
  <c r="R424" i="4"/>
  <c r="T423" i="4"/>
  <c r="S423" i="4"/>
  <c r="R423" i="4"/>
  <c r="T422" i="4"/>
  <c r="S422" i="4"/>
  <c r="R422" i="4"/>
  <c r="T421" i="4"/>
  <c r="S421" i="4"/>
  <c r="R421" i="4"/>
  <c r="T420" i="4"/>
  <c r="S420" i="4"/>
  <c r="R420" i="4"/>
  <c r="T419" i="4"/>
  <c r="S419" i="4"/>
  <c r="R419" i="4"/>
  <c r="T418" i="4"/>
  <c r="S418" i="4"/>
  <c r="R418" i="4"/>
  <c r="T417" i="4"/>
  <c r="S417" i="4"/>
  <c r="R417" i="4"/>
  <c r="T416" i="4"/>
  <c r="S416" i="4"/>
  <c r="R416" i="4"/>
  <c r="T415" i="4"/>
  <c r="S415" i="4"/>
  <c r="R415" i="4"/>
  <c r="T414" i="4"/>
  <c r="S414" i="4"/>
  <c r="R414" i="4"/>
  <c r="T413" i="4"/>
  <c r="S413" i="4"/>
  <c r="R413" i="4"/>
  <c r="T412" i="4"/>
  <c r="S412" i="4"/>
  <c r="R412" i="4"/>
  <c r="T411" i="4"/>
  <c r="S411" i="4"/>
  <c r="R411" i="4"/>
  <c r="T410" i="4"/>
  <c r="S410" i="4"/>
  <c r="R410" i="4"/>
  <c r="T409" i="4"/>
  <c r="S409" i="4"/>
  <c r="R409" i="4"/>
  <c r="T408" i="4"/>
  <c r="S408" i="4"/>
  <c r="R408" i="4"/>
  <c r="T407" i="4"/>
  <c r="S407" i="4"/>
  <c r="R407" i="4"/>
  <c r="T406" i="4"/>
  <c r="S406" i="4"/>
  <c r="R406" i="4"/>
  <c r="T405" i="4"/>
  <c r="S405" i="4"/>
  <c r="R405" i="4"/>
  <c r="T404" i="4"/>
  <c r="S404" i="4"/>
  <c r="R404" i="4"/>
  <c r="T403" i="4"/>
  <c r="S403" i="4"/>
  <c r="R403" i="4"/>
  <c r="T402" i="4"/>
  <c r="S402" i="4"/>
  <c r="R402" i="4"/>
  <c r="T401" i="4"/>
  <c r="S401" i="4"/>
  <c r="R401" i="4"/>
  <c r="T400" i="4"/>
  <c r="S400" i="4"/>
  <c r="R400" i="4"/>
  <c r="T399" i="4"/>
  <c r="S399" i="4"/>
  <c r="R399" i="4"/>
  <c r="T398" i="4"/>
  <c r="S398" i="4"/>
  <c r="R398" i="4"/>
  <c r="T397" i="4"/>
  <c r="S397" i="4"/>
  <c r="R397" i="4"/>
  <c r="T396" i="4"/>
  <c r="S396" i="4"/>
  <c r="R396" i="4"/>
  <c r="T395" i="4"/>
  <c r="S395" i="4"/>
  <c r="R395" i="4"/>
  <c r="T394" i="4"/>
  <c r="S394" i="4"/>
  <c r="R394" i="4"/>
  <c r="T393" i="4"/>
  <c r="S393" i="4"/>
  <c r="R393" i="4"/>
  <c r="T392" i="4"/>
  <c r="S392" i="4"/>
  <c r="R392" i="4"/>
  <c r="T391" i="4"/>
  <c r="S391" i="4"/>
  <c r="R391" i="4"/>
  <c r="T390" i="4"/>
  <c r="S390" i="4"/>
  <c r="R390" i="4"/>
  <c r="T389" i="4"/>
  <c r="S389" i="4"/>
  <c r="R389" i="4"/>
  <c r="T388" i="4"/>
  <c r="S388" i="4"/>
  <c r="R388" i="4"/>
  <c r="T387" i="4"/>
  <c r="S387" i="4"/>
  <c r="R387" i="4"/>
  <c r="T386" i="4"/>
  <c r="S386" i="4"/>
  <c r="R386" i="4"/>
  <c r="T385" i="4"/>
  <c r="S385" i="4"/>
  <c r="R385" i="4"/>
  <c r="T384" i="4"/>
  <c r="S384" i="4"/>
  <c r="R384" i="4"/>
  <c r="T383" i="4"/>
  <c r="S383" i="4"/>
  <c r="R383" i="4"/>
  <c r="T382" i="4"/>
  <c r="S382" i="4"/>
  <c r="R382" i="4"/>
  <c r="T381" i="4"/>
  <c r="S381" i="4"/>
  <c r="R381" i="4"/>
  <c r="T380" i="4"/>
  <c r="S380" i="4"/>
  <c r="R380" i="4"/>
  <c r="T379" i="4"/>
  <c r="S379" i="4"/>
  <c r="R379" i="4"/>
  <c r="T378" i="4"/>
  <c r="S378" i="4"/>
  <c r="R378" i="4"/>
  <c r="T377" i="4"/>
  <c r="S377" i="4"/>
  <c r="R377" i="4"/>
  <c r="T376" i="4"/>
  <c r="S376" i="4"/>
  <c r="R376" i="4"/>
  <c r="T375" i="4"/>
  <c r="S375" i="4"/>
  <c r="R375" i="4"/>
  <c r="T374" i="4"/>
  <c r="S374" i="4"/>
  <c r="R374" i="4"/>
  <c r="T373" i="4"/>
  <c r="S373" i="4"/>
  <c r="R373" i="4"/>
  <c r="T372" i="4"/>
  <c r="S372" i="4"/>
  <c r="R372" i="4"/>
  <c r="T371" i="4"/>
  <c r="S371" i="4"/>
  <c r="R371" i="4"/>
  <c r="T370" i="4"/>
  <c r="S370" i="4"/>
  <c r="R370" i="4"/>
  <c r="T369" i="4"/>
  <c r="S369" i="4"/>
  <c r="R369" i="4"/>
  <c r="T367" i="4"/>
  <c r="S367" i="4"/>
  <c r="R367" i="4"/>
  <c r="T366" i="4"/>
  <c r="S366" i="4"/>
  <c r="R366" i="4"/>
  <c r="T365" i="4"/>
  <c r="S365" i="4"/>
  <c r="R365" i="4"/>
  <c r="T364" i="4"/>
  <c r="S364" i="4"/>
  <c r="R364" i="4"/>
  <c r="T363" i="4"/>
  <c r="S363" i="4"/>
  <c r="R363" i="4"/>
  <c r="T362" i="4"/>
  <c r="S362" i="4"/>
  <c r="R362" i="4"/>
  <c r="T361" i="4"/>
  <c r="S361" i="4"/>
  <c r="R361" i="4"/>
  <c r="T360" i="4"/>
  <c r="S360" i="4"/>
  <c r="R360" i="4"/>
  <c r="T359" i="4"/>
  <c r="S359" i="4"/>
  <c r="R359" i="4"/>
  <c r="T358" i="4"/>
  <c r="S358" i="4"/>
  <c r="R358" i="4"/>
  <c r="T357" i="4"/>
  <c r="S357" i="4"/>
  <c r="R357" i="4"/>
  <c r="T356" i="4"/>
  <c r="S356" i="4"/>
  <c r="R356" i="4"/>
  <c r="T355" i="4"/>
  <c r="S355" i="4"/>
  <c r="R355" i="4"/>
  <c r="T354" i="4"/>
  <c r="S354" i="4"/>
  <c r="R354" i="4"/>
  <c r="T353" i="4"/>
  <c r="S353" i="4"/>
  <c r="R353" i="4"/>
  <c r="T352" i="4"/>
  <c r="S352" i="4"/>
  <c r="R352" i="4"/>
  <c r="T351" i="4"/>
  <c r="S351" i="4"/>
  <c r="R351" i="4"/>
  <c r="T350" i="4"/>
  <c r="S350" i="4"/>
  <c r="R350" i="4"/>
  <c r="T349" i="4"/>
  <c r="S349" i="4"/>
  <c r="R349" i="4"/>
  <c r="T348" i="4"/>
  <c r="S348" i="4"/>
  <c r="R348" i="4"/>
  <c r="T347" i="4"/>
  <c r="S347" i="4"/>
  <c r="R347" i="4"/>
  <c r="T346" i="4"/>
  <c r="S346" i="4"/>
  <c r="R346" i="4"/>
  <c r="T345" i="4"/>
  <c r="S345" i="4"/>
  <c r="R345" i="4"/>
  <c r="T344" i="4"/>
  <c r="S344" i="4"/>
  <c r="R344" i="4"/>
  <c r="T343" i="4"/>
  <c r="S343" i="4"/>
  <c r="R343" i="4"/>
  <c r="T342" i="4"/>
  <c r="S342" i="4"/>
  <c r="R342" i="4"/>
  <c r="T341" i="4"/>
  <c r="S341" i="4"/>
  <c r="R341" i="4"/>
  <c r="T340" i="4"/>
  <c r="S340" i="4"/>
  <c r="R340" i="4"/>
  <c r="T339" i="4"/>
  <c r="S339" i="4"/>
  <c r="R339" i="4"/>
  <c r="T338" i="4"/>
  <c r="S338" i="4"/>
  <c r="R338" i="4"/>
  <c r="T337" i="4"/>
  <c r="S337" i="4"/>
  <c r="R337" i="4"/>
  <c r="T336" i="4"/>
  <c r="S336" i="4"/>
  <c r="R336" i="4"/>
  <c r="T335" i="4"/>
  <c r="S335" i="4"/>
  <c r="R335" i="4"/>
  <c r="T334" i="4"/>
  <c r="S334" i="4"/>
  <c r="R334" i="4"/>
  <c r="T333" i="4"/>
  <c r="S333" i="4"/>
  <c r="R333" i="4"/>
  <c r="T332" i="4"/>
  <c r="S332" i="4"/>
  <c r="R332" i="4"/>
  <c r="T331" i="4"/>
  <c r="S331" i="4"/>
  <c r="R331" i="4"/>
  <c r="T330" i="4"/>
  <c r="S330" i="4"/>
  <c r="R330" i="4"/>
  <c r="T329" i="4"/>
  <c r="S329" i="4"/>
  <c r="R329" i="4"/>
  <c r="T328" i="4"/>
  <c r="S328" i="4"/>
  <c r="R328" i="4"/>
  <c r="T327" i="4"/>
  <c r="S327" i="4"/>
  <c r="R327" i="4"/>
  <c r="T326" i="4"/>
  <c r="S326" i="4"/>
  <c r="R326" i="4"/>
  <c r="T325" i="4"/>
  <c r="S325" i="4"/>
  <c r="R325" i="4"/>
  <c r="T324" i="4"/>
  <c r="S324" i="4"/>
  <c r="R324" i="4"/>
  <c r="T323" i="4"/>
  <c r="S323" i="4"/>
  <c r="R323" i="4"/>
  <c r="T322" i="4"/>
  <c r="S322" i="4"/>
  <c r="R322" i="4"/>
  <c r="T321" i="4"/>
  <c r="S321" i="4"/>
  <c r="R321" i="4"/>
  <c r="T320" i="4"/>
  <c r="S320" i="4"/>
  <c r="R320" i="4"/>
  <c r="T319" i="4"/>
  <c r="S319" i="4"/>
  <c r="R319" i="4"/>
  <c r="T318" i="4"/>
  <c r="S318" i="4"/>
  <c r="R318" i="4"/>
  <c r="T317" i="4"/>
  <c r="S317" i="4"/>
  <c r="R317" i="4"/>
  <c r="T316" i="4"/>
  <c r="S316" i="4"/>
  <c r="R316" i="4"/>
  <c r="T315" i="4"/>
  <c r="S315" i="4"/>
  <c r="R315" i="4"/>
  <c r="T314" i="4"/>
  <c r="S314" i="4"/>
  <c r="R314" i="4"/>
  <c r="T313" i="4"/>
  <c r="S313" i="4"/>
  <c r="R313" i="4"/>
  <c r="T312" i="4"/>
  <c r="S312" i="4"/>
  <c r="R312" i="4"/>
  <c r="T311" i="4"/>
  <c r="S311" i="4"/>
  <c r="R311" i="4"/>
  <c r="T310" i="4"/>
  <c r="S310" i="4"/>
  <c r="R310" i="4"/>
  <c r="T309" i="4"/>
  <c r="S309" i="4"/>
  <c r="R309" i="4"/>
  <c r="T308" i="4"/>
  <c r="S308" i="4"/>
  <c r="R308" i="4"/>
  <c r="T307" i="4"/>
  <c r="S307" i="4"/>
  <c r="R307" i="4"/>
  <c r="T306" i="4"/>
  <c r="S306" i="4"/>
  <c r="R306" i="4"/>
  <c r="T305" i="4"/>
  <c r="S305" i="4"/>
  <c r="R305" i="4"/>
  <c r="T304" i="4"/>
  <c r="S304" i="4"/>
  <c r="R304" i="4"/>
  <c r="T303" i="4"/>
  <c r="S303" i="4"/>
  <c r="R303" i="4"/>
  <c r="T302" i="4"/>
  <c r="S302" i="4"/>
  <c r="R302" i="4"/>
  <c r="T301" i="4"/>
  <c r="S301" i="4"/>
  <c r="R301" i="4"/>
  <c r="T300" i="4"/>
  <c r="S300" i="4"/>
  <c r="R300" i="4"/>
  <c r="T299" i="4"/>
  <c r="S299" i="4"/>
  <c r="R299" i="4"/>
  <c r="T298" i="4"/>
  <c r="S298" i="4"/>
  <c r="R298" i="4"/>
  <c r="T297" i="4"/>
  <c r="S297" i="4"/>
  <c r="R297" i="4"/>
  <c r="T296" i="4"/>
  <c r="S296" i="4"/>
  <c r="R296" i="4"/>
  <c r="T295" i="4"/>
  <c r="S295" i="4"/>
  <c r="R295" i="4"/>
  <c r="T294" i="4"/>
  <c r="S294" i="4"/>
  <c r="R294" i="4"/>
  <c r="T293" i="4"/>
  <c r="S293" i="4"/>
  <c r="R293" i="4"/>
  <c r="T292" i="4"/>
  <c r="S292" i="4"/>
  <c r="R292" i="4"/>
  <c r="T291" i="4"/>
  <c r="S291" i="4"/>
  <c r="R291" i="4"/>
  <c r="T290" i="4"/>
  <c r="S290" i="4"/>
  <c r="R290" i="4"/>
  <c r="T289" i="4"/>
  <c r="S289" i="4"/>
  <c r="R289" i="4"/>
  <c r="T288" i="4"/>
  <c r="S288" i="4"/>
  <c r="R288" i="4"/>
  <c r="T287" i="4"/>
  <c r="S287" i="4"/>
  <c r="R287" i="4"/>
  <c r="T286" i="4"/>
  <c r="S286" i="4"/>
  <c r="R286" i="4"/>
  <c r="T285" i="4"/>
  <c r="S285" i="4"/>
  <c r="R285" i="4"/>
  <c r="T284" i="4"/>
  <c r="S284" i="4"/>
  <c r="R284" i="4"/>
  <c r="T283" i="4"/>
  <c r="S283" i="4"/>
  <c r="R283" i="4"/>
  <c r="T282" i="4"/>
  <c r="S282" i="4"/>
  <c r="R282" i="4"/>
  <c r="T281" i="4"/>
  <c r="S281" i="4"/>
  <c r="R281" i="4"/>
  <c r="T280" i="4"/>
  <c r="S280" i="4"/>
  <c r="R280" i="4"/>
  <c r="T279" i="4"/>
  <c r="S279" i="4"/>
  <c r="R279" i="4"/>
  <c r="T278" i="4"/>
  <c r="S278" i="4"/>
  <c r="R278" i="4"/>
  <c r="T277" i="4"/>
  <c r="S277" i="4"/>
  <c r="R277" i="4"/>
  <c r="T276" i="4"/>
  <c r="S276" i="4"/>
  <c r="R276" i="4"/>
  <c r="T275" i="4"/>
  <c r="S275" i="4"/>
  <c r="R275" i="4"/>
  <c r="T274" i="4"/>
  <c r="S274" i="4"/>
  <c r="R274" i="4"/>
  <c r="T273" i="4"/>
  <c r="S273" i="4"/>
  <c r="R273" i="4"/>
  <c r="T272" i="4"/>
  <c r="S272" i="4"/>
  <c r="R272" i="4"/>
  <c r="T271" i="4"/>
  <c r="S271" i="4"/>
  <c r="R271" i="4"/>
  <c r="T270" i="4"/>
  <c r="S270" i="4"/>
  <c r="R270" i="4"/>
  <c r="T269" i="4"/>
  <c r="S269" i="4"/>
  <c r="R269" i="4"/>
  <c r="T268" i="4"/>
  <c r="S268" i="4"/>
  <c r="R268" i="4"/>
  <c r="T267" i="4"/>
  <c r="S267" i="4"/>
  <c r="R267" i="4"/>
  <c r="T266" i="4"/>
  <c r="S266" i="4"/>
  <c r="R266" i="4"/>
  <c r="T265" i="4"/>
  <c r="S265" i="4"/>
  <c r="R265" i="4"/>
  <c r="T263" i="4"/>
  <c r="S263" i="4"/>
  <c r="R263" i="4"/>
  <c r="T262" i="4"/>
  <c r="S262" i="4"/>
  <c r="R262" i="4"/>
  <c r="T261" i="4"/>
  <c r="S261" i="4"/>
  <c r="R261" i="4"/>
  <c r="T260" i="4"/>
  <c r="S260" i="4"/>
  <c r="R260" i="4"/>
  <c r="T259" i="4"/>
  <c r="S259" i="4"/>
  <c r="R259" i="4"/>
  <c r="T258" i="4"/>
  <c r="S258" i="4"/>
  <c r="R258" i="4"/>
  <c r="T257" i="4"/>
  <c r="S257" i="4"/>
  <c r="R257" i="4"/>
  <c r="T256" i="4"/>
  <c r="S256" i="4"/>
  <c r="R256" i="4"/>
  <c r="T255" i="4"/>
  <c r="S255" i="4"/>
  <c r="R255" i="4"/>
  <c r="T254" i="4"/>
  <c r="S254" i="4"/>
  <c r="R254" i="4"/>
  <c r="T253" i="4"/>
  <c r="S253" i="4"/>
  <c r="R253" i="4"/>
  <c r="T252" i="4"/>
  <c r="S252" i="4"/>
  <c r="R252" i="4"/>
  <c r="T251" i="4"/>
  <c r="S251" i="4"/>
  <c r="R251" i="4"/>
  <c r="T250" i="4"/>
  <c r="S250" i="4"/>
  <c r="R250" i="4"/>
  <c r="T249" i="4"/>
  <c r="S249" i="4"/>
  <c r="R249" i="4"/>
  <c r="T248" i="4"/>
  <c r="S248" i="4"/>
  <c r="R248" i="4"/>
  <c r="T247" i="4"/>
  <c r="S247" i="4"/>
  <c r="R247" i="4"/>
  <c r="T246" i="4"/>
  <c r="S246" i="4"/>
  <c r="R246" i="4"/>
  <c r="T245" i="4"/>
  <c r="S245" i="4"/>
  <c r="R245" i="4"/>
  <c r="T244" i="4"/>
  <c r="S244" i="4"/>
  <c r="R244" i="4"/>
  <c r="T243" i="4"/>
  <c r="S243" i="4"/>
  <c r="R243" i="4"/>
  <c r="T242" i="4"/>
  <c r="S242" i="4"/>
  <c r="R242" i="4"/>
  <c r="T241" i="4"/>
  <c r="S241" i="4"/>
  <c r="R241" i="4"/>
  <c r="T240" i="4"/>
  <c r="S240" i="4"/>
  <c r="R240" i="4"/>
  <c r="T239" i="4"/>
  <c r="S239" i="4"/>
  <c r="R239" i="4"/>
  <c r="T238" i="4"/>
  <c r="S238" i="4"/>
  <c r="R238" i="4"/>
  <c r="T237" i="4"/>
  <c r="S237" i="4"/>
  <c r="R237" i="4"/>
  <c r="T236" i="4"/>
  <c r="S236" i="4"/>
  <c r="R236" i="4"/>
  <c r="T235" i="4"/>
  <c r="S235" i="4"/>
  <c r="R235" i="4"/>
  <c r="T234" i="4"/>
  <c r="S234" i="4"/>
  <c r="R234" i="4"/>
  <c r="T233" i="4"/>
  <c r="S233" i="4"/>
  <c r="R233" i="4"/>
  <c r="T232" i="4"/>
  <c r="S232" i="4"/>
  <c r="R232" i="4"/>
  <c r="T231" i="4"/>
  <c r="S231" i="4"/>
  <c r="R231" i="4"/>
  <c r="T230" i="4"/>
  <c r="S230" i="4"/>
  <c r="R230" i="4"/>
  <c r="T229" i="4"/>
  <c r="S229" i="4"/>
  <c r="R229" i="4"/>
  <c r="T228" i="4"/>
  <c r="S228" i="4"/>
  <c r="R228" i="4"/>
  <c r="T227" i="4"/>
  <c r="S227" i="4"/>
  <c r="R227" i="4"/>
  <c r="T226" i="4"/>
  <c r="S226" i="4"/>
  <c r="R226" i="4"/>
  <c r="T225" i="4"/>
  <c r="S225" i="4"/>
  <c r="R225" i="4"/>
  <c r="T224" i="4"/>
  <c r="S224" i="4"/>
  <c r="R224" i="4"/>
  <c r="T223" i="4"/>
  <c r="S223" i="4"/>
  <c r="R223" i="4"/>
  <c r="T222" i="4"/>
  <c r="S222" i="4"/>
  <c r="R222" i="4"/>
  <c r="T221" i="4"/>
  <c r="S221" i="4"/>
  <c r="R221" i="4"/>
  <c r="T220" i="4"/>
  <c r="S220" i="4"/>
  <c r="R220" i="4"/>
  <c r="T219" i="4"/>
  <c r="S219" i="4"/>
  <c r="R219" i="4"/>
  <c r="T218" i="4"/>
  <c r="S218" i="4"/>
  <c r="R218" i="4"/>
  <c r="T217" i="4"/>
  <c r="S217" i="4"/>
  <c r="R217" i="4"/>
  <c r="T216" i="4"/>
  <c r="S216" i="4"/>
  <c r="R216" i="4"/>
  <c r="T215" i="4"/>
  <c r="S215" i="4"/>
  <c r="R215" i="4"/>
  <c r="T214" i="4"/>
  <c r="S214" i="4"/>
  <c r="R214" i="4"/>
  <c r="T213" i="4"/>
  <c r="S213" i="4"/>
  <c r="R213" i="4"/>
  <c r="T212" i="4"/>
  <c r="S212" i="4"/>
  <c r="R212" i="4"/>
  <c r="T211" i="4"/>
  <c r="S211" i="4"/>
  <c r="R211" i="4"/>
  <c r="T210" i="4"/>
  <c r="S210" i="4"/>
  <c r="R210" i="4"/>
  <c r="T208" i="4"/>
  <c r="S208" i="4"/>
  <c r="R208" i="4"/>
  <c r="T207" i="4"/>
  <c r="S207" i="4"/>
  <c r="R207" i="4"/>
  <c r="T206" i="4"/>
  <c r="S206" i="4"/>
  <c r="R206" i="4"/>
  <c r="T205" i="4"/>
  <c r="S205" i="4"/>
  <c r="R205" i="4"/>
  <c r="T204" i="4"/>
  <c r="S204" i="4"/>
  <c r="R204" i="4"/>
  <c r="T203" i="4"/>
  <c r="S203" i="4"/>
  <c r="R203" i="4"/>
  <c r="T202" i="4"/>
  <c r="S202" i="4"/>
  <c r="R202" i="4"/>
  <c r="T201" i="4"/>
  <c r="S201" i="4"/>
  <c r="R201" i="4"/>
  <c r="T200" i="4"/>
  <c r="S200" i="4"/>
  <c r="R200" i="4"/>
  <c r="T199" i="4"/>
  <c r="S199" i="4"/>
  <c r="R199" i="4"/>
  <c r="T198" i="4"/>
  <c r="S198" i="4"/>
  <c r="R198" i="4"/>
  <c r="T197" i="4"/>
  <c r="S197" i="4"/>
  <c r="R197" i="4"/>
  <c r="T196" i="4"/>
  <c r="S196" i="4"/>
  <c r="R196" i="4"/>
  <c r="T195" i="4"/>
  <c r="S195" i="4"/>
  <c r="R195" i="4"/>
  <c r="T194" i="4"/>
  <c r="S194" i="4"/>
  <c r="R194" i="4"/>
  <c r="T193" i="4"/>
  <c r="S193" i="4"/>
  <c r="R193" i="4"/>
  <c r="T192" i="4"/>
  <c r="S192" i="4"/>
  <c r="R192" i="4"/>
  <c r="T191" i="4"/>
  <c r="S191" i="4"/>
  <c r="R191" i="4"/>
  <c r="T190" i="4"/>
  <c r="S190" i="4"/>
  <c r="R190" i="4"/>
  <c r="T189" i="4"/>
  <c r="S189" i="4"/>
  <c r="R189" i="4"/>
  <c r="T188" i="4"/>
  <c r="S188" i="4"/>
  <c r="R188" i="4"/>
  <c r="T187" i="4"/>
  <c r="S187" i="4"/>
  <c r="R187" i="4"/>
  <c r="T186" i="4"/>
  <c r="S186" i="4"/>
  <c r="R186" i="4"/>
  <c r="T185" i="4"/>
  <c r="S185" i="4"/>
  <c r="R185" i="4"/>
  <c r="T184" i="4"/>
  <c r="S184" i="4"/>
  <c r="R184" i="4"/>
  <c r="T183" i="4"/>
  <c r="S183" i="4"/>
  <c r="R183" i="4"/>
  <c r="T182" i="4"/>
  <c r="S182" i="4"/>
  <c r="R182" i="4"/>
  <c r="T181" i="4"/>
  <c r="S181" i="4"/>
  <c r="R181" i="4"/>
  <c r="T180" i="4"/>
  <c r="S180" i="4"/>
  <c r="R180" i="4"/>
  <c r="T179" i="4"/>
  <c r="S179" i="4"/>
  <c r="R179" i="4"/>
  <c r="T178" i="4"/>
  <c r="S178" i="4"/>
  <c r="R178" i="4"/>
  <c r="T177" i="4"/>
  <c r="S177" i="4"/>
  <c r="R177" i="4"/>
  <c r="T176" i="4"/>
  <c r="S176" i="4"/>
  <c r="R176" i="4"/>
  <c r="T175" i="4"/>
  <c r="S175" i="4"/>
  <c r="R175" i="4"/>
  <c r="T174" i="4"/>
  <c r="S174" i="4"/>
  <c r="R174" i="4"/>
  <c r="T173" i="4"/>
  <c r="S173" i="4"/>
  <c r="R173" i="4"/>
  <c r="T172" i="4"/>
  <c r="S172" i="4"/>
  <c r="R172" i="4"/>
  <c r="T171" i="4"/>
  <c r="S171" i="4"/>
  <c r="R171" i="4"/>
  <c r="T170" i="4"/>
  <c r="S170" i="4"/>
  <c r="R170" i="4"/>
  <c r="T169" i="4"/>
  <c r="S169" i="4"/>
  <c r="R169" i="4"/>
  <c r="T168" i="4"/>
  <c r="S168" i="4"/>
  <c r="R168" i="4"/>
  <c r="T167" i="4"/>
  <c r="S167" i="4"/>
  <c r="R167" i="4"/>
  <c r="T166" i="4"/>
  <c r="S166" i="4"/>
  <c r="R166" i="4"/>
  <c r="T165" i="4"/>
  <c r="S165" i="4"/>
  <c r="R165" i="4"/>
  <c r="T164" i="4"/>
  <c r="S164" i="4"/>
  <c r="R164" i="4"/>
  <c r="T163" i="4"/>
  <c r="S163" i="4"/>
  <c r="R163" i="4"/>
  <c r="T162" i="4"/>
  <c r="S162" i="4"/>
  <c r="R162" i="4"/>
  <c r="T161" i="4"/>
  <c r="S161" i="4"/>
  <c r="R161" i="4"/>
  <c r="T160" i="4"/>
  <c r="S160" i="4"/>
  <c r="R160" i="4"/>
  <c r="T159" i="4"/>
  <c r="S159" i="4"/>
  <c r="R159" i="4"/>
  <c r="T158" i="4"/>
  <c r="S158" i="4"/>
  <c r="R158" i="4"/>
  <c r="T157" i="4"/>
  <c r="S157" i="4"/>
  <c r="R157" i="4"/>
  <c r="T156" i="4"/>
  <c r="S156" i="4"/>
  <c r="R156" i="4"/>
  <c r="T155" i="4"/>
  <c r="S155" i="4"/>
  <c r="R155" i="4"/>
  <c r="T154" i="4"/>
  <c r="S154" i="4"/>
  <c r="R154" i="4"/>
  <c r="T153" i="4"/>
  <c r="S153" i="4"/>
  <c r="R153" i="4"/>
  <c r="T152" i="4"/>
  <c r="S152" i="4"/>
  <c r="R152" i="4"/>
  <c r="T151" i="4"/>
  <c r="S151" i="4"/>
  <c r="R151" i="4"/>
  <c r="T150" i="4"/>
  <c r="S150" i="4"/>
  <c r="R150" i="4"/>
  <c r="T149" i="4"/>
  <c r="S149" i="4"/>
  <c r="R149" i="4"/>
  <c r="T148" i="4"/>
  <c r="S148" i="4"/>
  <c r="R148" i="4"/>
  <c r="T147" i="4"/>
  <c r="S147" i="4"/>
  <c r="R147" i="4"/>
  <c r="T146" i="4"/>
  <c r="S146" i="4"/>
  <c r="R146" i="4"/>
  <c r="T145" i="4"/>
  <c r="S145" i="4"/>
  <c r="R145" i="4"/>
  <c r="T144" i="4"/>
  <c r="S144" i="4"/>
  <c r="R144" i="4"/>
  <c r="T143" i="4"/>
  <c r="S143" i="4"/>
  <c r="R143" i="4"/>
  <c r="T142" i="4"/>
  <c r="S142" i="4"/>
  <c r="R142" i="4"/>
  <c r="T141" i="4"/>
  <c r="S141" i="4"/>
  <c r="R141" i="4"/>
  <c r="T140" i="4"/>
  <c r="S140" i="4"/>
  <c r="R140" i="4"/>
  <c r="T139" i="4"/>
  <c r="S139" i="4"/>
  <c r="R139" i="4"/>
  <c r="T138" i="4"/>
  <c r="S138" i="4"/>
  <c r="R138" i="4"/>
  <c r="T137" i="4"/>
  <c r="S137" i="4"/>
  <c r="R137" i="4"/>
  <c r="T136" i="4"/>
  <c r="S136" i="4"/>
  <c r="R136" i="4"/>
  <c r="T135" i="4"/>
  <c r="S135" i="4"/>
  <c r="R135" i="4"/>
  <c r="T134" i="4"/>
  <c r="S134" i="4"/>
  <c r="R134" i="4"/>
  <c r="T133" i="4"/>
  <c r="S133" i="4"/>
  <c r="R133" i="4"/>
  <c r="T132" i="4"/>
  <c r="S132" i="4"/>
  <c r="R132" i="4"/>
  <c r="T131" i="4"/>
  <c r="S131" i="4"/>
  <c r="R131" i="4"/>
  <c r="T130" i="4"/>
  <c r="S130" i="4"/>
  <c r="R130" i="4"/>
  <c r="T129" i="4"/>
  <c r="S129" i="4"/>
  <c r="R129" i="4"/>
  <c r="T128" i="4"/>
  <c r="S128" i="4"/>
  <c r="R128" i="4"/>
  <c r="T127" i="4"/>
  <c r="S127" i="4"/>
  <c r="R127" i="4"/>
  <c r="T126" i="4"/>
  <c r="S126" i="4"/>
  <c r="R126" i="4"/>
  <c r="T125" i="4"/>
  <c r="S125" i="4"/>
  <c r="R125" i="4"/>
  <c r="T124" i="4"/>
  <c r="S124" i="4"/>
  <c r="R124" i="4"/>
  <c r="T123" i="4"/>
  <c r="S123" i="4"/>
  <c r="R123" i="4"/>
  <c r="T122" i="4"/>
  <c r="S122" i="4"/>
  <c r="R122" i="4"/>
  <c r="T121" i="4"/>
  <c r="S121" i="4"/>
  <c r="R121" i="4"/>
  <c r="T120" i="4"/>
  <c r="S120" i="4"/>
  <c r="R120" i="4"/>
  <c r="T119" i="4"/>
  <c r="S119" i="4"/>
  <c r="R119" i="4"/>
  <c r="T118" i="4"/>
  <c r="S118" i="4"/>
  <c r="R118" i="4"/>
  <c r="T117" i="4"/>
  <c r="S117" i="4"/>
  <c r="R117" i="4"/>
  <c r="T116" i="4"/>
  <c r="S116" i="4"/>
  <c r="R116" i="4"/>
  <c r="T115" i="4"/>
  <c r="S115" i="4"/>
  <c r="R115" i="4"/>
  <c r="T114" i="4"/>
  <c r="S114" i="4"/>
  <c r="R114" i="4"/>
  <c r="T113" i="4"/>
  <c r="S113" i="4"/>
  <c r="R113" i="4"/>
  <c r="T112" i="4"/>
  <c r="S112" i="4"/>
  <c r="R112" i="4"/>
  <c r="T111" i="4"/>
  <c r="S111" i="4"/>
  <c r="R111" i="4"/>
  <c r="T110" i="4"/>
  <c r="S110" i="4"/>
  <c r="R110" i="4"/>
  <c r="T109" i="4"/>
  <c r="S109" i="4"/>
  <c r="R109" i="4"/>
  <c r="T108" i="4"/>
  <c r="S108" i="4"/>
  <c r="R108" i="4"/>
  <c r="T107" i="4"/>
  <c r="S107" i="4"/>
  <c r="R107" i="4"/>
  <c r="T106" i="4"/>
  <c r="S106" i="4"/>
  <c r="R106" i="4"/>
  <c r="T105" i="4"/>
  <c r="S105" i="4"/>
  <c r="R105" i="4"/>
  <c r="T104" i="4"/>
  <c r="S104" i="4"/>
  <c r="R104" i="4"/>
  <c r="T103" i="4"/>
  <c r="S103" i="4"/>
  <c r="R103" i="4"/>
  <c r="T102" i="4"/>
  <c r="S102" i="4"/>
  <c r="R102" i="4"/>
  <c r="T101" i="4"/>
  <c r="S101" i="4"/>
  <c r="R101" i="4"/>
  <c r="T100" i="4"/>
  <c r="S100" i="4"/>
  <c r="R100" i="4"/>
  <c r="T99" i="4"/>
  <c r="S99" i="4"/>
  <c r="R99" i="4"/>
  <c r="T98" i="4"/>
  <c r="S98" i="4"/>
  <c r="R98" i="4"/>
  <c r="T97" i="4"/>
  <c r="S97" i="4"/>
  <c r="R97" i="4"/>
  <c r="T96" i="4"/>
  <c r="S96" i="4"/>
  <c r="R96" i="4"/>
  <c r="T95" i="4"/>
  <c r="S95" i="4"/>
  <c r="R95" i="4"/>
  <c r="T94" i="4"/>
  <c r="S94" i="4"/>
  <c r="R94" i="4"/>
  <c r="T93" i="4"/>
  <c r="S93" i="4"/>
  <c r="R93" i="4"/>
  <c r="T92" i="4"/>
  <c r="S92" i="4"/>
  <c r="R92" i="4"/>
  <c r="T91" i="4"/>
  <c r="S91" i="4"/>
  <c r="R91" i="4"/>
  <c r="T90" i="4"/>
  <c r="S90" i="4"/>
  <c r="R90" i="4"/>
  <c r="T89" i="4"/>
  <c r="S89" i="4"/>
  <c r="R89" i="4"/>
  <c r="T88" i="4"/>
  <c r="S88" i="4"/>
  <c r="R88" i="4"/>
  <c r="T87" i="4"/>
  <c r="S87" i="4"/>
  <c r="R87" i="4"/>
  <c r="T86" i="4"/>
  <c r="S86" i="4"/>
  <c r="R86" i="4"/>
  <c r="T85" i="4"/>
  <c r="S85" i="4"/>
  <c r="R85" i="4"/>
  <c r="T84" i="4"/>
  <c r="S84" i="4"/>
  <c r="R84" i="4"/>
  <c r="T83" i="4"/>
  <c r="S83" i="4"/>
  <c r="R83" i="4"/>
  <c r="T82" i="4"/>
  <c r="S82" i="4"/>
  <c r="R82" i="4"/>
  <c r="T81" i="4"/>
  <c r="S81" i="4"/>
  <c r="R81" i="4"/>
  <c r="T80" i="4"/>
  <c r="S80" i="4"/>
  <c r="R80" i="4"/>
  <c r="T79" i="4"/>
  <c r="S79" i="4"/>
  <c r="R79" i="4"/>
  <c r="T78" i="4"/>
  <c r="S78" i="4"/>
  <c r="R78" i="4"/>
  <c r="T77" i="4"/>
  <c r="S77" i="4"/>
  <c r="R77" i="4"/>
  <c r="T76" i="4"/>
  <c r="S76" i="4"/>
  <c r="R76" i="4"/>
  <c r="T75" i="4"/>
  <c r="S75" i="4"/>
  <c r="R75" i="4"/>
  <c r="T74" i="4"/>
  <c r="S74" i="4"/>
  <c r="R74" i="4"/>
  <c r="T73" i="4"/>
  <c r="S73" i="4"/>
  <c r="R73" i="4"/>
  <c r="T72" i="4"/>
  <c r="S72" i="4"/>
  <c r="R72" i="4"/>
  <c r="T71" i="4"/>
  <c r="S71" i="4"/>
  <c r="R71" i="4"/>
  <c r="T70" i="4"/>
  <c r="S70" i="4"/>
  <c r="R70" i="4"/>
  <c r="T69" i="4"/>
  <c r="S69" i="4"/>
  <c r="R69" i="4"/>
  <c r="T68" i="4"/>
  <c r="S68" i="4"/>
  <c r="R68" i="4"/>
  <c r="T67" i="4"/>
  <c r="S67" i="4"/>
  <c r="R67" i="4"/>
  <c r="T66" i="4"/>
  <c r="S66" i="4"/>
  <c r="R66" i="4"/>
  <c r="T65" i="4"/>
  <c r="S65" i="4"/>
  <c r="R65" i="4"/>
  <c r="T64" i="4"/>
  <c r="S64" i="4"/>
  <c r="R64" i="4"/>
  <c r="T63" i="4"/>
  <c r="S63" i="4"/>
  <c r="R63" i="4"/>
  <c r="T62" i="4"/>
  <c r="S62" i="4"/>
  <c r="R62" i="4"/>
  <c r="T61" i="4"/>
  <c r="S61" i="4"/>
  <c r="R61" i="4"/>
  <c r="T60" i="4"/>
  <c r="S60" i="4"/>
  <c r="R60" i="4"/>
  <c r="T59" i="4"/>
  <c r="S59" i="4"/>
  <c r="R59" i="4"/>
  <c r="T58" i="4"/>
  <c r="S58" i="4"/>
  <c r="R58" i="4"/>
  <c r="T57" i="4"/>
  <c r="S57" i="4"/>
  <c r="R57" i="4"/>
  <c r="T56" i="4"/>
  <c r="S56" i="4"/>
  <c r="R56" i="4"/>
  <c r="T55" i="4"/>
  <c r="S55" i="4"/>
  <c r="R55" i="4"/>
  <c r="T54" i="4"/>
  <c r="S54" i="4"/>
  <c r="R54" i="4"/>
  <c r="T53" i="4"/>
  <c r="S53" i="4"/>
  <c r="R53" i="4"/>
  <c r="T51" i="4"/>
  <c r="S51" i="4"/>
  <c r="R51" i="4"/>
  <c r="T50" i="4"/>
  <c r="S50" i="4"/>
  <c r="R50" i="4"/>
  <c r="T49" i="4"/>
  <c r="S49" i="4"/>
  <c r="R49" i="4"/>
  <c r="T48" i="4"/>
  <c r="S48" i="4"/>
  <c r="R48" i="4"/>
  <c r="T47" i="4"/>
  <c r="S47" i="4"/>
  <c r="R47" i="4"/>
  <c r="T46" i="4"/>
  <c r="S46" i="4"/>
  <c r="R46" i="4"/>
  <c r="T45" i="4"/>
  <c r="S45" i="4"/>
  <c r="R45" i="4"/>
  <c r="T44" i="4"/>
  <c r="S44" i="4"/>
  <c r="R44" i="4"/>
  <c r="T43" i="4"/>
  <c r="S43" i="4"/>
  <c r="R43" i="4"/>
  <c r="T42" i="4"/>
  <c r="S42" i="4"/>
  <c r="R42" i="4"/>
  <c r="T41" i="4"/>
  <c r="S41" i="4"/>
  <c r="R41" i="4"/>
  <c r="T40" i="4"/>
  <c r="S40" i="4"/>
  <c r="R40" i="4"/>
  <c r="T39" i="4"/>
  <c r="S39" i="4"/>
  <c r="R39" i="4"/>
  <c r="T38" i="4"/>
  <c r="S38" i="4"/>
  <c r="R38" i="4"/>
  <c r="T37" i="4"/>
  <c r="S37" i="4"/>
  <c r="R37" i="4"/>
  <c r="T36" i="4"/>
  <c r="S36" i="4"/>
  <c r="R36" i="4"/>
  <c r="T35" i="4"/>
  <c r="S35" i="4"/>
  <c r="R35" i="4"/>
  <c r="T34" i="4"/>
  <c r="S34" i="4"/>
  <c r="R34" i="4"/>
  <c r="T33" i="4"/>
  <c r="S33" i="4"/>
  <c r="R33" i="4"/>
  <c r="T32" i="4"/>
  <c r="S32" i="4"/>
  <c r="R32" i="4"/>
  <c r="T31" i="4"/>
  <c r="S31" i="4"/>
  <c r="R31" i="4"/>
  <c r="T30" i="4"/>
  <c r="S30" i="4"/>
  <c r="R30" i="4"/>
  <c r="T29" i="4"/>
  <c r="S29" i="4"/>
  <c r="R29" i="4"/>
  <c r="T28" i="4"/>
  <c r="S28" i="4"/>
  <c r="R28" i="4"/>
  <c r="T27" i="4"/>
  <c r="S27" i="4"/>
  <c r="R27" i="4"/>
  <c r="T26" i="4"/>
  <c r="S26" i="4"/>
  <c r="R26" i="4"/>
  <c r="T25" i="4"/>
  <c r="S25" i="4"/>
  <c r="R25" i="4"/>
  <c r="T24" i="4"/>
  <c r="S24" i="4"/>
  <c r="R24" i="4"/>
  <c r="T23" i="4"/>
  <c r="S23" i="4"/>
  <c r="R23" i="4"/>
  <c r="T22" i="4"/>
  <c r="S22" i="4"/>
  <c r="R22" i="4"/>
  <c r="T21" i="4"/>
  <c r="S21" i="4"/>
  <c r="R21" i="4"/>
  <c r="T20" i="4"/>
  <c r="S20" i="4"/>
  <c r="R20" i="4"/>
  <c r="T19" i="4"/>
  <c r="S19" i="4"/>
  <c r="R19" i="4"/>
  <c r="T18" i="4"/>
  <c r="S18" i="4"/>
  <c r="R18" i="4"/>
  <c r="T17" i="4"/>
  <c r="S17" i="4"/>
  <c r="R17" i="4"/>
  <c r="T16" i="4"/>
  <c r="S16" i="4"/>
  <c r="R16" i="4"/>
  <c r="T15" i="4"/>
  <c r="S15" i="4"/>
  <c r="R15" i="4"/>
  <c r="T14" i="4"/>
  <c r="S14" i="4"/>
  <c r="R14" i="4"/>
  <c r="T13" i="4"/>
  <c r="S13" i="4"/>
  <c r="R13" i="4"/>
  <c r="T12" i="4"/>
  <c r="S12" i="4"/>
  <c r="R12" i="4"/>
  <c r="T11" i="4"/>
  <c r="S11" i="4"/>
  <c r="R11" i="4"/>
  <c r="T10" i="4"/>
  <c r="S10" i="4"/>
  <c r="R10" i="4"/>
  <c r="T9" i="4"/>
  <c r="S9" i="4"/>
  <c r="R9" i="4"/>
  <c r="T8" i="4"/>
  <c r="S8" i="4"/>
  <c r="R8" i="4"/>
  <c r="T7" i="4"/>
  <c r="S7" i="4"/>
  <c r="R7" i="4"/>
  <c r="T6" i="4"/>
  <c r="S6" i="4"/>
  <c r="R6" i="4"/>
  <c r="T5" i="4"/>
  <c r="S5" i="4"/>
  <c r="R5" i="4"/>
  <c r="T4" i="4"/>
  <c r="S4" i="4"/>
  <c r="R4" i="4"/>
  <c r="T3" i="4"/>
  <c r="S3" i="4"/>
  <c r="R3" i="4"/>
  <c r="T2" i="4"/>
  <c r="M6" i="9" s="1"/>
  <c r="O6" i="9" s="1"/>
  <c r="R2" i="4"/>
  <c r="S2" i="4"/>
  <c r="T368" i="4"/>
  <c r="S368" i="4"/>
  <c r="R368" i="4"/>
  <c r="T209" i="4"/>
  <c r="S209" i="4"/>
  <c r="R209" i="4"/>
  <c r="T52" i="4"/>
  <c r="S52" i="4"/>
  <c r="R52" i="4"/>
  <c r="S8" i="9" l="1"/>
  <c r="U8" i="9" s="1"/>
  <c r="I3" i="9"/>
  <c r="I9" i="9"/>
  <c r="I12" i="9"/>
  <c r="I13" i="9"/>
  <c r="I14" i="9"/>
  <c r="K3" i="9"/>
  <c r="K6" i="9"/>
  <c r="P6" i="9" s="1"/>
  <c r="AS15" i="9"/>
  <c r="AU15" i="9" s="1"/>
  <c r="S5" i="9"/>
  <c r="U5" i="9" s="1"/>
  <c r="S11" i="9"/>
  <c r="U11" i="9" s="1"/>
  <c r="E15" i="9"/>
  <c r="S10" i="9"/>
  <c r="U10" i="9" s="1"/>
  <c r="F15" i="9"/>
  <c r="H4" i="9"/>
  <c r="S4" i="9" s="1"/>
  <c r="U4" i="9" s="1"/>
  <c r="G15" i="9"/>
  <c r="R15" i="9" s="1"/>
  <c r="V15" i="9" s="1"/>
  <c r="AO3" i="9"/>
  <c r="AK12" i="9"/>
  <c r="AK13" i="9"/>
  <c r="AK14" i="9"/>
  <c r="AI12" i="9"/>
  <c r="AI13" i="9"/>
  <c r="AI14" i="9"/>
  <c r="AM11" i="9"/>
  <c r="AO11" i="9" s="1"/>
  <c r="AM12" i="9"/>
  <c r="AO12" i="9" s="1"/>
  <c r="AM13" i="9"/>
  <c r="AO13" i="9" s="1"/>
  <c r="AM14" i="9"/>
  <c r="AO14" i="9" s="1"/>
  <c r="M3" i="9"/>
  <c r="O3" i="9" s="1"/>
  <c r="P3" i="9" s="1"/>
  <c r="AK8" i="9"/>
  <c r="AK9" i="9"/>
  <c r="AK10" i="9"/>
  <c r="AK11" i="9"/>
  <c r="AI8" i="9"/>
  <c r="AI9" i="9"/>
  <c r="AI10" i="9"/>
  <c r="AI11" i="9"/>
  <c r="AM8" i="9"/>
  <c r="AO8" i="9" s="1"/>
  <c r="AM9" i="9"/>
  <c r="AO9" i="9" s="1"/>
  <c r="AM10" i="9"/>
  <c r="AO10" i="9" s="1"/>
  <c r="AK4" i="9"/>
  <c r="AK5" i="9"/>
  <c r="AK6" i="9"/>
  <c r="AK7" i="9"/>
  <c r="K4" i="9"/>
  <c r="AL7" i="9"/>
  <c r="AL15" i="9" s="1"/>
  <c r="L4" i="9"/>
  <c r="AI4" i="9"/>
  <c r="AI5" i="9"/>
  <c r="AI6" i="9"/>
  <c r="AI7" i="9"/>
  <c r="I4" i="9"/>
  <c r="AJ7" i="9"/>
  <c r="AJ15" i="9" s="1"/>
  <c r="J4" i="9"/>
  <c r="AM4" i="9"/>
  <c r="AM5" i="9"/>
  <c r="AO5" i="9" s="1"/>
  <c r="AM6" i="9"/>
  <c r="AO6" i="9" s="1"/>
  <c r="AM7" i="9"/>
  <c r="M4" i="9"/>
  <c r="AN7" i="9"/>
  <c r="AN15" i="9" s="1"/>
  <c r="N4" i="9"/>
  <c r="I5" i="9"/>
  <c r="J5" i="9"/>
  <c r="K5" i="9"/>
  <c r="L5" i="9"/>
  <c r="M5" i="9"/>
  <c r="N5" i="9"/>
  <c r="I7" i="9"/>
  <c r="J7" i="9"/>
  <c r="K7" i="9"/>
  <c r="L7" i="9"/>
  <c r="M7" i="9"/>
  <c r="N7" i="9"/>
  <c r="O8" i="9"/>
  <c r="P8" i="9" s="1"/>
  <c r="O10" i="9"/>
  <c r="P10" i="9" s="1"/>
  <c r="O11" i="9"/>
  <c r="P11" i="9" s="1"/>
  <c r="AP3" i="9"/>
  <c r="AW3" i="9" s="1"/>
  <c r="AU4" i="9"/>
  <c r="AU5" i="9"/>
  <c r="AU6" i="9"/>
  <c r="Q15" i="9"/>
  <c r="AU3" i="9"/>
  <c r="U7" i="9"/>
  <c r="P12" i="9"/>
  <c r="P13" i="9"/>
  <c r="P14" i="9"/>
  <c r="P9" i="9"/>
  <c r="O7" i="9" l="1"/>
  <c r="P7" i="9" s="1"/>
  <c r="W7" i="9" s="1"/>
  <c r="X7" i="9" s="1"/>
  <c r="Y7" i="9" s="1"/>
  <c r="H15" i="9"/>
  <c r="S15" i="9" s="1"/>
  <c r="U15" i="9" s="1"/>
  <c r="AX3" i="9"/>
  <c r="AY3" i="9" s="1"/>
  <c r="O4" i="9"/>
  <c r="P4" i="9" s="1"/>
  <c r="W4" i="9" s="1"/>
  <c r="AT3" i="9"/>
  <c r="AI15" i="9"/>
  <c r="AK15" i="9"/>
  <c r="AP5" i="9"/>
  <c r="AP11" i="9"/>
  <c r="AT11" i="9" s="1"/>
  <c r="O5" i="9"/>
  <c r="P5" i="9" s="1"/>
  <c r="T5" i="9" s="1"/>
  <c r="W3" i="9"/>
  <c r="X3" i="9" s="1"/>
  <c r="Y3" i="9" s="1"/>
  <c r="T3" i="9"/>
  <c r="AP14" i="9"/>
  <c r="AP13" i="9"/>
  <c r="AP12" i="9"/>
  <c r="AP10" i="9"/>
  <c r="AP9" i="9"/>
  <c r="AP8" i="9"/>
  <c r="N15" i="9"/>
  <c r="M15" i="9"/>
  <c r="AO7" i="9"/>
  <c r="AP7" i="9" s="1"/>
  <c r="AM15" i="9"/>
  <c r="AO4" i="9"/>
  <c r="J15" i="9"/>
  <c r="I15" i="9"/>
  <c r="L15" i="9"/>
  <c r="K15" i="9"/>
  <c r="AP6" i="9"/>
  <c r="W10" i="9"/>
  <c r="X10" i="9" s="1"/>
  <c r="Y10" i="9" s="1"/>
  <c r="T10" i="9"/>
  <c r="W9" i="9"/>
  <c r="X9" i="9" s="1"/>
  <c r="Y9" i="9" s="1"/>
  <c r="T9" i="9"/>
  <c r="W8" i="9"/>
  <c r="X8" i="9" s="1"/>
  <c r="Y8" i="9" s="1"/>
  <c r="T8" i="9"/>
  <c r="W6" i="9"/>
  <c r="X6" i="9" s="1"/>
  <c r="Y6" i="9" s="1"/>
  <c r="T6" i="9"/>
  <c r="W14" i="9"/>
  <c r="X14" i="9" s="1"/>
  <c r="Y14" i="9" s="1"/>
  <c r="T14" i="9"/>
  <c r="W13" i="9"/>
  <c r="X13" i="9" s="1"/>
  <c r="Y13" i="9" s="1"/>
  <c r="T13" i="9"/>
  <c r="W12" i="9"/>
  <c r="X12" i="9" s="1"/>
  <c r="Y12" i="9" s="1"/>
  <c r="T12" i="9"/>
  <c r="W11" i="9"/>
  <c r="X11" i="9" s="1"/>
  <c r="Y11" i="9" s="1"/>
  <c r="T11" i="9"/>
  <c r="T7" i="9" l="1"/>
  <c r="AW11" i="9"/>
  <c r="AX11" i="9" s="1"/>
  <c r="AY11" i="9" s="1"/>
  <c r="T4" i="9"/>
  <c r="W5" i="9"/>
  <c r="X5" i="9" s="1"/>
  <c r="Y5" i="9" s="1"/>
  <c r="AW5" i="9"/>
  <c r="AX5" i="9" s="1"/>
  <c r="AY5" i="9" s="1"/>
  <c r="AT5" i="9"/>
  <c r="O15" i="9"/>
  <c r="P15" i="9" s="1"/>
  <c r="AW12" i="9"/>
  <c r="AX12" i="9" s="1"/>
  <c r="AY12" i="9" s="1"/>
  <c r="AT12" i="9"/>
  <c r="AW13" i="9"/>
  <c r="AX13" i="9" s="1"/>
  <c r="AY13" i="9" s="1"/>
  <c r="AT13" i="9"/>
  <c r="AW14" i="9"/>
  <c r="AX14" i="9" s="1"/>
  <c r="AY14" i="9" s="1"/>
  <c r="AT14" i="9"/>
  <c r="AW8" i="9"/>
  <c r="AX8" i="9" s="1"/>
  <c r="AY8" i="9" s="1"/>
  <c r="AT8" i="9"/>
  <c r="AW9" i="9"/>
  <c r="AX9" i="9" s="1"/>
  <c r="AY9" i="9" s="1"/>
  <c r="AT9" i="9"/>
  <c r="AW10" i="9"/>
  <c r="AX10" i="9" s="1"/>
  <c r="AY10" i="9" s="1"/>
  <c r="AT10" i="9"/>
  <c r="AW6" i="9"/>
  <c r="AX6" i="9" s="1"/>
  <c r="AY6" i="9" s="1"/>
  <c r="AT6" i="9"/>
  <c r="AP4" i="9"/>
  <c r="AO15" i="9"/>
  <c r="AP15" i="9" s="1"/>
  <c r="AW7" i="9"/>
  <c r="AX7" i="9" s="1"/>
  <c r="AY7" i="9" s="1"/>
  <c r="AT7" i="9"/>
  <c r="X4" i="9" l="1"/>
  <c r="Y4" i="9" s="1"/>
  <c r="W15" i="9"/>
  <c r="X15" i="9" s="1"/>
  <c r="Y15" i="9" s="1"/>
  <c r="T15" i="9"/>
  <c r="AT15" i="9"/>
  <c r="AW15" i="9"/>
  <c r="AX15" i="9" s="1"/>
  <c r="AY15" i="9" s="1"/>
  <c r="AW4" i="9"/>
  <c r="AX4" i="9" s="1"/>
  <c r="AY4" i="9" s="1"/>
  <c r="AT4" i="9"/>
</calcChain>
</file>

<file path=xl/sharedStrings.xml><?xml version="1.0" encoding="utf-8"?>
<sst xmlns="http://schemas.openxmlformats.org/spreadsheetml/2006/main" count="44740" uniqueCount="5484">
  <si>
    <t>KODE ITEM</t>
  </si>
  <si>
    <t>NAMA ITEM</t>
  </si>
  <si>
    <t>SATUAN</t>
  </si>
  <si>
    <t>STOK AWAL</t>
  </si>
  <si>
    <t>ITEM MASUK</t>
  </si>
  <si>
    <t>ITEM KELUAR</t>
  </si>
  <si>
    <t>ADJUST MASUK</t>
  </si>
  <si>
    <t>ADJUST KELUAR</t>
  </si>
  <si>
    <t>STOK AKHIR</t>
  </si>
  <si>
    <t>HARGA</t>
  </si>
  <si>
    <t>STOK MINIMAL</t>
  </si>
  <si>
    <t>RESTOK?</t>
  </si>
  <si>
    <t>TO DO</t>
  </si>
  <si>
    <t>ORDER</t>
  </si>
  <si>
    <t>ATKYHO001</t>
  </si>
  <si>
    <t>AMPLOP A3 NFI COKLAT</t>
  </si>
  <si>
    <t>PACK</t>
  </si>
  <si>
    <t>ATKYHO002</t>
  </si>
  <si>
    <t>AMPLOP COKLAT A3</t>
  </si>
  <si>
    <t>ATKYHO003</t>
  </si>
  <si>
    <t>AMPLOP COKLAT A4 310 BHG</t>
  </si>
  <si>
    <t>ATKYHO004</t>
  </si>
  <si>
    <t>AMPLOP COKLAT FOLIO GARDA</t>
  </si>
  <si>
    <t>ATKYHO005</t>
  </si>
  <si>
    <t>AMPLOP PUTIH LOGO</t>
  </si>
  <si>
    <t>ATKYHO006</t>
  </si>
  <si>
    <t>AMPLOP PUTIH POLOS NO. 90</t>
  </si>
  <si>
    <t>ATKYHO007</t>
  </si>
  <si>
    <t>AMPLOP SUPER KABINET</t>
  </si>
  <si>
    <t>ATKYHO008</t>
  </si>
  <si>
    <t>AMPLOP TALI BHG 312</t>
  </si>
  <si>
    <t>ATKYHO009</t>
  </si>
  <si>
    <t>BALLPOINT BIRU</t>
  </si>
  <si>
    <t>PCS</t>
  </si>
  <si>
    <t>ATKYHO010</t>
  </si>
  <si>
    <t>BALLPOINT HITAM</t>
  </si>
  <si>
    <t>ATKYHO011</t>
  </si>
  <si>
    <t>BALLPOINT MERAH</t>
  </si>
  <si>
    <t>ATKYHO012</t>
  </si>
  <si>
    <t>BATERAI KOTAK 9VOLT ABC</t>
  </si>
  <si>
    <t>ATKYHO013</t>
  </si>
  <si>
    <t>BATERAI LR 44 MAXCELL</t>
  </si>
  <si>
    <t>ATKYHO014</t>
  </si>
  <si>
    <t>BATERAI MAXELL CR2025</t>
  </si>
  <si>
    <t>ATKYHO015</t>
  </si>
  <si>
    <t>BATERAI MAXELL CR2032</t>
  </si>
  <si>
    <t>ATKYHO016</t>
  </si>
  <si>
    <t>BATERAI SIZE A2 1.5 VOLT ALKALINE</t>
  </si>
  <si>
    <t>ATKYHO017</t>
  </si>
  <si>
    <t>BATERAI SIZE A3 1.5 VOLT ALKALINE</t>
  </si>
  <si>
    <t>ATKYHO018</t>
  </si>
  <si>
    <t>BATERAI SIZE C 1.5 VOLT ABC</t>
  </si>
  <si>
    <t>ATKYHO019</t>
  </si>
  <si>
    <t>BATERAI SIZE D 1.5 VOLT ABC</t>
  </si>
  <si>
    <t>ATKYHO020</t>
  </si>
  <si>
    <t>BINDER CLIP NO.107</t>
  </si>
  <si>
    <t>LUSIN</t>
  </si>
  <si>
    <t>ATKYHO021</t>
  </si>
  <si>
    <t>BINDER CLIP NO.155</t>
  </si>
  <si>
    <t>Lusin</t>
  </si>
  <si>
    <t>ATKYHO022</t>
  </si>
  <si>
    <t>BINDER CLIP NO.260</t>
  </si>
  <si>
    <t>ATKYHO023</t>
  </si>
  <si>
    <t>BOX FILE BINDEX</t>
  </si>
  <si>
    <t>ATKYHO024</t>
  </si>
  <si>
    <t>BOX TEMPAT KARTU NAMA NO. 6000 KENKO</t>
  </si>
  <si>
    <t>UNIT</t>
  </si>
  <si>
    <t>*propose lelang</t>
  </si>
  <si>
    <t>ATKYHO025</t>
  </si>
  <si>
    <t>BUKU EKSPEDISI</t>
  </si>
  <si>
    <t>ATKYHO026</t>
  </si>
  <si>
    <t>BUKU FOLIO 100 LBR</t>
  </si>
  <si>
    <t>ATKYHO027</t>
  </si>
  <si>
    <t>BUKU FOLIO 200 LBR</t>
  </si>
  <si>
    <t>ATKYHO028</t>
  </si>
  <si>
    <t>BUKU KWARTO 100 LEMBAR</t>
  </si>
  <si>
    <t>ATKYHO029</t>
  </si>
  <si>
    <t>BUKU KWARTO 300 LEMBAR</t>
  </si>
  <si>
    <t>ATKYHO030</t>
  </si>
  <si>
    <t>BUKU KWITANSI BESAR</t>
  </si>
  <si>
    <t>ATKYHO031</t>
  </si>
  <si>
    <t>BUKU KWITANSI KECIL</t>
  </si>
  <si>
    <t>ATKYHO032</t>
  </si>
  <si>
    <t>BUKU KWITANSI NUTRIFOOD</t>
  </si>
  <si>
    <t>ATKYHO033</t>
  </si>
  <si>
    <t>BUKU NOTEBOOK SPIRAL</t>
  </si>
  <si>
    <t>ATKYHO034</t>
  </si>
  <si>
    <t>BUKU TELEPON</t>
  </si>
  <si>
    <t>EACH</t>
  </si>
  <si>
    <t>ATKYHO035</t>
  </si>
  <si>
    <t>BUKU TULIS 38 LBR</t>
  </si>
  <si>
    <t>ATKYHO036</t>
  </si>
  <si>
    <t>CALCULATOR CITIZEN SDC 868-L</t>
  </si>
  <si>
    <t>ATKYHO037</t>
  </si>
  <si>
    <t>CELLOTAPE 1/2X10 YDS PANFIX</t>
  </si>
  <si>
    <t>ROLL</t>
  </si>
  <si>
    <t>ATKYHO038</t>
  </si>
  <si>
    <t>CELLOTAPE 1/2X72 YDS PANFIX</t>
  </si>
  <si>
    <t>ATKYHO039</t>
  </si>
  <si>
    <t>CELLOTAPE 1X72 YDS PANFIX</t>
  </si>
  <si>
    <t>ATKYHO040</t>
  </si>
  <si>
    <t>CLIPBOARD MIKA</t>
  </si>
  <si>
    <t>ATKYHO041</t>
  </si>
  <si>
    <t>CONTINOUS FORM 9.5" X 11/2 , 1 PLY</t>
  </si>
  <si>
    <t>BOX</t>
  </si>
  <si>
    <t>ATKYHO042</t>
  </si>
  <si>
    <t>CONTINOUS FORM 9.5"X11", 3PLY</t>
  </si>
  <si>
    <t>ATKYHO043</t>
  </si>
  <si>
    <t>CONTINUOUS FORM 14 7/8"X 11", 1PLY</t>
  </si>
  <si>
    <t>ATKYHO044</t>
  </si>
  <si>
    <t>CONTINUOUS FORM 9.5"X 13", 4PLY</t>
  </si>
  <si>
    <t>ATKYHO045</t>
  </si>
  <si>
    <t>CONTINUOUS FORM 9.5"X 13", 6PLY</t>
  </si>
  <si>
    <t>ATKYHO046</t>
  </si>
  <si>
    <t>CONTINUOUS FORM 9.5"X 13", 6PLY (PUTIH POLOS)</t>
  </si>
  <si>
    <t>ATKYHO047</t>
  </si>
  <si>
    <t>CONTINUOUS FORM 9.5"X11", 1PLY</t>
  </si>
  <si>
    <t>ATKYHO048</t>
  </si>
  <si>
    <t>CONTINUOUS FORM 9.5"X11", 2PLY</t>
  </si>
  <si>
    <t>ATKYHO049</t>
  </si>
  <si>
    <t>CONTINUOUS FORM 9.5"X11", 4PLY</t>
  </si>
  <si>
    <t>ATKYHO050</t>
  </si>
  <si>
    <t>CONTINUOUS FORM 9.5"X11", 5PLY</t>
  </si>
  <si>
    <t>ATKYHO051</t>
  </si>
  <si>
    <t>CONTINUOUS FORM 9.5"X11/2", 2PLY</t>
  </si>
  <si>
    <t>ATKYHO052</t>
  </si>
  <si>
    <t>CONTINUOUS FORM FAKTUR BISNIS 9.5"X11", 1PLY</t>
  </si>
  <si>
    <t>ATKYHO053</t>
  </si>
  <si>
    <t>CONTINUOUS FORM FAKTUR BISNIS 9.5"X11", 4PLY</t>
  </si>
  <si>
    <t>ATKYHO054</t>
  </si>
  <si>
    <t>CONTINUOUS FORM FAKTUR BISNIS 9.5"X11", 6PLY</t>
  </si>
  <si>
    <t>ATKYHO055</t>
  </si>
  <si>
    <t>CONTINUOUS FORM FAKTUR PAJAK 9.5"X11", 3PLY</t>
  </si>
  <si>
    <t>ATKYHO056</t>
  </si>
  <si>
    <t>CONTINUOUS FORM SURAT JALAN 9.5"X11", 6PLY</t>
  </si>
  <si>
    <t>ATKYHO057</t>
  </si>
  <si>
    <t>COVER BUFFALO</t>
  </si>
  <si>
    <t>ATKYHO058</t>
  </si>
  <si>
    <t>COVER MIKA</t>
  </si>
  <si>
    <t>LEMBAR</t>
  </si>
  <si>
    <t>ATKYHO059</t>
  </si>
  <si>
    <t>CUTTER BESAR</t>
  </si>
  <si>
    <t>ATKYHO060</t>
  </si>
  <si>
    <t>DOCUMENT KEEPER 40 SHEETS</t>
  </si>
  <si>
    <t>ATKYHO061</t>
  </si>
  <si>
    <t>DOUBLE TAPE 1"</t>
  </si>
  <si>
    <t>ATKYHO062</t>
  </si>
  <si>
    <t>DOUBLE TAPE 1/2"</t>
  </si>
  <si>
    <t>ATKYHO063</t>
  </si>
  <si>
    <t>DOUBLE TAPE 1/4"</t>
  </si>
  <si>
    <t>ATKYHO064</t>
  </si>
  <si>
    <t>FORM LAPORAN AKTIVITAS PROMOSI (LAP) UK FOLIO 3 PLY</t>
  </si>
  <si>
    <t>ATKYHO065</t>
  </si>
  <si>
    <t>FORM NTB (NOTA TOLAKAN BARANG), UK. 1/2 FOLIO, 2PLY, NOMERATOR</t>
  </si>
  <si>
    <t>*tanya prosedur ke sistem</t>
  </si>
  <si>
    <t>ATKYHO066</t>
  </si>
  <si>
    <t>FORM NTD (NOTA DEBIT) NOMERATOR</t>
  </si>
  <si>
    <t>ATKYHO067</t>
  </si>
  <si>
    <t>FORM NTK (NOTA KREDIT)NOMERATOR</t>
  </si>
  <si>
    <t>ATKYHO068</t>
  </si>
  <si>
    <t>FORM NTP (NOTA TOLAKAN BARANG)</t>
  </si>
  <si>
    <t>ATKYHO069</t>
  </si>
  <si>
    <t>FORM PSIKOTEST 2PLY F4</t>
  </si>
  <si>
    <t>ATKYHO070</t>
  </si>
  <si>
    <t>FORM PUM, UK. 1/2 FOLIO, 3PLY</t>
  </si>
  <si>
    <t>ATKYHO071</t>
  </si>
  <si>
    <t>FORM SURAT JALAN (FSJ A4), UK. A4, 4PLY</t>
  </si>
  <si>
    <t>ATKYHO072</t>
  </si>
  <si>
    <t>FORM TANDA TERIMA FAKTUR PAJAK, UK. 1/2 FOLIO, 2PLY</t>
  </si>
  <si>
    <t>ATKYHO073</t>
  </si>
  <si>
    <t>FORM TANDA TERIMA FAKTUR, 1/2 FOLIO, 2 PLY</t>
  </si>
  <si>
    <t>BUKU</t>
  </si>
  <si>
    <t>ATKYHO074</t>
  </si>
  <si>
    <t>GUNTING KECIL</t>
  </si>
  <si>
    <t>ATKYHO075</t>
  </si>
  <si>
    <t>ISI CUTTER BESAR L 150</t>
  </si>
  <si>
    <t>TUBE</t>
  </si>
  <si>
    <t>ATKYHO076</t>
  </si>
  <si>
    <t>ISI PENSIL MEKANIK PILOT</t>
  </si>
  <si>
    <t>ATKYHO077</t>
  </si>
  <si>
    <t>ISI STAPLES 1210FA</t>
  </si>
  <si>
    <t>ATKYHO078</t>
  </si>
  <si>
    <t>ISI STAPLES 1213FA-H</t>
  </si>
  <si>
    <t>ATKYHO079</t>
  </si>
  <si>
    <t>ISI STAPLES 1217 FA-H/ML</t>
  </si>
  <si>
    <t>ATKYHO080</t>
  </si>
  <si>
    <t>ISI STAPLES KECIL NO.10</t>
  </si>
  <si>
    <t>DUS</t>
  </si>
  <si>
    <t>ATKYHO081</t>
  </si>
  <si>
    <t>ISI STAPLES NO.3</t>
  </si>
  <si>
    <t>ATKYHO082</t>
  </si>
  <si>
    <t>KARTU ABSENSI MANUAL APEL</t>
  </si>
  <si>
    <t>ATKYHO083</t>
  </si>
  <si>
    <t>KERTAS A3 80GR</t>
  </si>
  <si>
    <t>RIM</t>
  </si>
  <si>
    <t>ATKYHO084</t>
  </si>
  <si>
    <t>KERTAS A4 70 GR PP LITE</t>
  </si>
  <si>
    <t>ATKYHO085</t>
  </si>
  <si>
    <t>KERTAS A4 80GR</t>
  </si>
  <si>
    <t>ATKYHO086</t>
  </si>
  <si>
    <t>KERTAS A5 WARNA PUTIH</t>
  </si>
  <si>
    <t>ATKYHO087</t>
  </si>
  <si>
    <t>KERTAS BURAM</t>
  </si>
  <si>
    <t>ATKYHO088</t>
  </si>
  <si>
    <t>KERTAS CONCORDE 220G</t>
  </si>
  <si>
    <t>ATKYHO089</t>
  </si>
  <si>
    <t>KERTAS F4 80GR PAPERONE</t>
  </si>
  <si>
    <t>ATKYHO090</t>
  </si>
  <si>
    <t>KERTAS F4 WARNA 70GR NAGAMAS</t>
  </si>
  <si>
    <t>ATKYHO091</t>
  </si>
  <si>
    <t>KERTAS FLIP CHART</t>
  </si>
  <si>
    <t>ATKYHO092</t>
  </si>
  <si>
    <t>LAKBAN BENING 2"</t>
  </si>
  <si>
    <t>ATKYHO093</t>
  </si>
  <si>
    <t>LAKBAN HITAM 2"</t>
  </si>
  <si>
    <t>ATKYHO094</t>
  </si>
  <si>
    <t>LAKBAN LOGO PUTIH 2"(48mm)X100M 45MIC WONTAPE</t>
  </si>
  <si>
    <t>ATKYHO095</t>
  </si>
  <si>
    <t>LEM STICK 25GR KENKO</t>
  </si>
  <si>
    <t>ATKYHO096</t>
  </si>
  <si>
    <t>LEMBAR TES K</t>
  </si>
  <si>
    <t>ATKYHO097</t>
  </si>
  <si>
    <t>MAP BAMBI KOMPUTER FILE</t>
  </si>
  <si>
    <t>ATKYHO098</t>
  </si>
  <si>
    <t>MAP BATIK 3455</t>
  </si>
  <si>
    <t>ATKYHO099</t>
  </si>
  <si>
    <t>MAP BENING CLEAR SLEEVE F4</t>
  </si>
  <si>
    <t>ATKYHO100</t>
  </si>
  <si>
    <t>MAP JEPIT KABITA 1001</t>
  </si>
  <si>
    <t>ATKYHO101</t>
  </si>
  <si>
    <t>MAP JEPIT KABITA 1002 - TANPA ACCO</t>
  </si>
  <si>
    <t>ATKYHO102</t>
  </si>
  <si>
    <t>MAP KANCING FOLIO</t>
  </si>
  <si>
    <t>ATKYHO103</t>
  </si>
  <si>
    <t>MAP PLASTIK BUSINESS FILE A4</t>
  </si>
  <si>
    <t>ATKYHO104</t>
  </si>
  <si>
    <t>MAP PLASTIK BUSINESS FILE FOLIO</t>
  </si>
  <si>
    <t>ATKYHO105</t>
  </si>
  <si>
    <t>MAP STOPMAP</t>
  </si>
  <si>
    <t>ATKYHO106</t>
  </si>
  <si>
    <t>MATERAI 3000</t>
  </si>
  <si>
    <t>ATKYHO107</t>
  </si>
  <si>
    <t>MATERAI 6000</t>
  </si>
  <si>
    <t>ATKYHO108</t>
  </si>
  <si>
    <t>NAME CARD HOLDER</t>
  </si>
  <si>
    <t>ATKYHO109</t>
  </si>
  <si>
    <t>OPP DISPENSER</t>
  </si>
  <si>
    <t>ATKYHO110</t>
  </si>
  <si>
    <t>ORDNER A3 TYPE 1596</t>
  </si>
  <si>
    <t>ATKYHO111</t>
  </si>
  <si>
    <t>ORDNER BINDEX 717 HITAM</t>
  </si>
  <si>
    <t>ATKYHO112</t>
  </si>
  <si>
    <t>ORDNER BINDEX 777</t>
  </si>
  <si>
    <t>ATKYHO113</t>
  </si>
  <si>
    <t>PAPER CLIP No. 5</t>
  </si>
  <si>
    <t>ATKYHO114</t>
  </si>
  <si>
    <t>Paper Roll Print</t>
  </si>
  <si>
    <t>ATKYHO115</t>
  </si>
  <si>
    <t>PEMBATAS BUKU</t>
  </si>
  <si>
    <t>SET</t>
  </si>
  <si>
    <t>ATKYHO116</t>
  </si>
  <si>
    <t>PEMBATAS ORDNER BAMBI 2612</t>
  </si>
  <si>
    <t>ATKYHO117</t>
  </si>
  <si>
    <t>PENGGARIS BESI 30 CM</t>
  </si>
  <si>
    <t>ATKYHO118</t>
  </si>
  <si>
    <t>PENGGARIS PLASTIK 30CM BUTTERFLY</t>
  </si>
  <si>
    <t>ATKYHO119</t>
  </si>
  <si>
    <t>PENGHAPUS PENSIL</t>
  </si>
  <si>
    <t>ATKYHO120</t>
  </si>
  <si>
    <t>PENGHAPUS WHITEBOARD</t>
  </si>
  <si>
    <t>ATKYHO121</t>
  </si>
  <si>
    <t>PENSIL 2B STEADLER</t>
  </si>
  <si>
    <t>ATKYHO122</t>
  </si>
  <si>
    <t>PENSIL HB FABER CASTELL</t>
  </si>
  <si>
    <t>ATKYHO123</t>
  </si>
  <si>
    <t>PENSIL MEKANIK</t>
  </si>
  <si>
    <t>ATKYHO124</t>
  </si>
  <si>
    <t>PERFURATOR NO. 30</t>
  </si>
  <si>
    <t>ATKYHO125</t>
  </si>
  <si>
    <t>PERFURATOR NO. 85</t>
  </si>
  <si>
    <t>ATKYHO126</t>
  </si>
  <si>
    <t>PLASTIK LAMINATING F4</t>
  </si>
  <si>
    <t>ATKYHO127</t>
  </si>
  <si>
    <t>POCKET BANTEX 2044</t>
  </si>
  <si>
    <t>ATKYHO128</t>
  </si>
  <si>
    <t>POCKET NOTE</t>
  </si>
  <si>
    <t>ATKYHO129</t>
  </si>
  <si>
    <t>POST IT MARK&amp;NOTE PRONTO</t>
  </si>
  <si>
    <t>ATKYHO130</t>
  </si>
  <si>
    <t>RAUTAN ANGEL CARL</t>
  </si>
  <si>
    <t>ATKYHO131</t>
  </si>
  <si>
    <t>REFFIL TINTA SPIDOL WHITEBOARD</t>
  </si>
  <si>
    <t>ATKYHO132</t>
  </si>
  <si>
    <t>REMOVER MAX</t>
  </si>
  <si>
    <t>ATKYHO133</t>
  </si>
  <si>
    <t>SPIDOL ARTLINE 100</t>
  </si>
  <si>
    <t>ATKYHO134</t>
  </si>
  <si>
    <t>SPIDOL ARTLINE 500 BIRU</t>
  </si>
  <si>
    <t>ATKYHO135</t>
  </si>
  <si>
    <t>SPIDOL ARTLINE 500 HITAM</t>
  </si>
  <si>
    <t>ATKYHO136</t>
  </si>
  <si>
    <t>SPIDOL ARTLINE 500 MERAH</t>
  </si>
  <si>
    <t>ATKYHO137</t>
  </si>
  <si>
    <t>SPIDOL ARTLINE 70 BIRU</t>
  </si>
  <si>
    <t>ATKYHO138</t>
  </si>
  <si>
    <t>SPIDOL ARTLINE 70 HITAM</t>
  </si>
  <si>
    <t>ATKYHO139</t>
  </si>
  <si>
    <t>SPIDOL ARTLINE 70 MERAH</t>
  </si>
  <si>
    <t>ATKYHO140</t>
  </si>
  <si>
    <t>SPIDOL KECIL SNOWMAN BIRU</t>
  </si>
  <si>
    <t>ATKYHO141</t>
  </si>
  <si>
    <t>SPIDOL KECIL SNOWMAN HIJAU</t>
  </si>
  <si>
    <t>ATKYHO142</t>
  </si>
  <si>
    <t>SPIDOL KECIL SNOWMAN HITAM</t>
  </si>
  <si>
    <t>ATKYHO143</t>
  </si>
  <si>
    <t>SPIDOL KECIL SNOWMAN MERAH</t>
  </si>
  <si>
    <t>ATKYHO144</t>
  </si>
  <si>
    <t>Spidol Snowman OHP (Fine) Warna Biru</t>
  </si>
  <si>
    <t>ATKYHO145</t>
  </si>
  <si>
    <t>Spidol Snowman OHP (Fine) Warna Hijau</t>
  </si>
  <si>
    <t>ATKYHO146</t>
  </si>
  <si>
    <t>SPIDOL SNOWMAN OHP FINE</t>
  </si>
  <si>
    <t>ATKYHO147</t>
  </si>
  <si>
    <t>SPIDOL SNOWMAN OHP FINE MERAH</t>
  </si>
  <si>
    <t>ATKYHO148</t>
  </si>
  <si>
    <t>SPONGE AIR (UNTUK HITUNG UANG)</t>
  </si>
  <si>
    <t>ATKYHO149</t>
  </si>
  <si>
    <t>STABILO BOSS</t>
  </si>
  <si>
    <t>ATKYHO150</t>
  </si>
  <si>
    <t>STAPLER NO. 10</t>
  </si>
  <si>
    <t>ATKYHO151</t>
  </si>
  <si>
    <t>STEAPLER BESAR HD 50</t>
  </si>
  <si>
    <t>ATKYHO152</t>
  </si>
  <si>
    <t>STICKER TOM &amp; JERRY N0. 109</t>
  </si>
  <si>
    <t>PAD</t>
  </si>
  <si>
    <t>ATKYHO153</t>
  </si>
  <si>
    <t>STICKER TOM &amp; JERRY NO. 105</t>
  </si>
  <si>
    <t>ATKYHO154</t>
  </si>
  <si>
    <t>STICKER TOM &amp; JERRY NO. 121</t>
  </si>
  <si>
    <t>ATKYHO155</t>
  </si>
  <si>
    <t>TAPE DISPENSER NO. 20</t>
  </si>
  <si>
    <t>ATKYHO156</t>
  </si>
  <si>
    <t>TAPE DISPENSER NO. 50</t>
  </si>
  <si>
    <t>ATKYHO158</t>
  </si>
  <si>
    <t>TINTA STEMPEL EXO BIRU</t>
  </si>
  <si>
    <t>BOTOL</t>
  </si>
  <si>
    <t>ATKYHO159</t>
  </si>
  <si>
    <t>TINTA STEMPEL EXO HIJAU</t>
  </si>
  <si>
    <t>ATKYHO160</t>
  </si>
  <si>
    <t>TINTA STEMPEL EXO MERAH</t>
  </si>
  <si>
    <t>ATKYHO161</t>
  </si>
  <si>
    <t>TINTA STEMPEL HITAM</t>
  </si>
  <si>
    <t>ATKYHO162</t>
  </si>
  <si>
    <t>TIP EX</t>
  </si>
  <si>
    <t>ATKYHO163</t>
  </si>
  <si>
    <t>TRIGONAL CLIP NO. 3</t>
  </si>
  <si>
    <t>ATKYHO164</t>
  </si>
  <si>
    <t>Materai 10000</t>
  </si>
  <si>
    <t>pcs</t>
  </si>
  <si>
    <t>ATKYHO165</t>
  </si>
  <si>
    <t>FORM SURAT JALAN (FSJ A4), UK. A4, 3PLY</t>
  </si>
  <si>
    <t>EP1006999</t>
  </si>
  <si>
    <t>CONTINUOUS FORM SURAT JALAN 9.5"X11", 3PLY</t>
  </si>
  <si>
    <t>Box</t>
  </si>
  <si>
    <t>STOKYHO009</t>
  </si>
  <si>
    <t>AMPLOP COKLAT NUTRIFOOD</t>
  </si>
  <si>
    <t>STOKYHO062</t>
  </si>
  <si>
    <t>CONTINUOUS FORM FAKTUR BISNIS 9.5" X 11" 3PLY</t>
  </si>
  <si>
    <t>STOKYHO063</t>
  </si>
  <si>
    <t>CONTINUOUS FORM FAKTUR BISNIS 9.5"X11",2 PLY</t>
  </si>
  <si>
    <t>STOKYHO064</t>
  </si>
  <si>
    <t>CONTINUOUS FORM SURAT JALAN 9.5"X11", 4PLY</t>
  </si>
  <si>
    <t>STOKYHO086</t>
  </si>
  <si>
    <t>FORM LAP (LAPORAN AKTIFITAS PROMOSI), UK. FOLIO, 2PLY</t>
  </si>
  <si>
    <t>STOKYHO087</t>
  </si>
  <si>
    <t>FORM MAP, 1/2 FOLIO, 3 PLY, NOMERATOR</t>
  </si>
  <si>
    <t>STOKYHO088</t>
  </si>
  <si>
    <t>FORM NKB (NOTA KEMBALIAN BARANG), UK. 1/2 FOLIO, 3PLY, NOMERATOR</t>
  </si>
  <si>
    <t>STOKYHO089</t>
  </si>
  <si>
    <t>FORM NKP (NOTA KEMBALIAN BARANG)</t>
  </si>
  <si>
    <t>STOKYHO090</t>
  </si>
  <si>
    <t>FORM NOTA RETUR 2 PLY</t>
  </si>
  <si>
    <t>STOKYHO091</t>
  </si>
  <si>
    <t>FORM NTB (NOTA TOLAKAN BARANG), UK. 1/2 FOLIO, 3PLY, NOMERATOR (PROVIDER)</t>
  </si>
  <si>
    <t>STOKYHO092</t>
  </si>
  <si>
    <t>FORM PPP, UK. 1/2 FOLIO, 3PLY, NOMERATOR</t>
  </si>
  <si>
    <t>STOKYHO097</t>
  </si>
  <si>
    <t>FORM SURAT PENGANTAR</t>
  </si>
  <si>
    <t>STOKYHO199</t>
  </si>
  <si>
    <t>KERTAS KOP SURAT NUTRIFOOD A4</t>
  </si>
  <si>
    <t>STOKYHO496</t>
  </si>
  <si>
    <t>POST IT 3M 654 (7 X 7 CM)</t>
  </si>
  <si>
    <t>tes</t>
  </si>
  <si>
    <t>cek abjad</t>
  </si>
  <si>
    <t>INPUT OLEH</t>
  </si>
  <si>
    <t>NO TRANSAKSI</t>
  </si>
  <si>
    <t>TANGGAL</t>
  </si>
  <si>
    <t>JML MASUK</t>
  </si>
  <si>
    <t>NOMOR PO</t>
  </si>
  <si>
    <t>PENJUAL</t>
  </si>
  <si>
    <t>HARGA BELI</t>
  </si>
  <si>
    <t>TOTAL BELI</t>
  </si>
  <si>
    <t>Bulan</t>
  </si>
  <si>
    <t>Tahun</t>
  </si>
  <si>
    <t>nining@nutrifood.co.id</t>
  </si>
  <si>
    <t>ATK/IN/0001</t>
  </si>
  <si>
    <t>160165</t>
  </si>
  <si>
    <t>Citra Satriawidya Andhika, PT</t>
  </si>
  <si>
    <t>ATK/IN/0002</t>
  </si>
  <si>
    <t>161914</t>
  </si>
  <si>
    <t>POS INDONESIA, PT</t>
  </si>
  <si>
    <t>ATK/IN/0003</t>
  </si>
  <si>
    <t>161729</t>
  </si>
  <si>
    <t>ARTHA STATIONERY, CV</t>
  </si>
  <si>
    <t>ATK/IN/0004</t>
  </si>
  <si>
    <t>161731</t>
  </si>
  <si>
    <t>SIGMA BERKAT SEJATI, PT</t>
  </si>
  <si>
    <t>ATK/IN/0005</t>
  </si>
  <si>
    <t>ATK/IN/0006</t>
  </si>
  <si>
    <t>ATK/IN/0007</t>
  </si>
  <si>
    <t>ATK/IN/0008</t>
  </si>
  <si>
    <t>ATK/IN/0009</t>
  </si>
  <si>
    <t>5513</t>
  </si>
  <si>
    <t>ATK/IN/0010</t>
  </si>
  <si>
    <t>1900</t>
  </si>
  <si>
    <t>ATK/IN/0011</t>
  </si>
  <si>
    <t>161730</t>
  </si>
  <si>
    <t>DATASCRIP, PT</t>
  </si>
  <si>
    <t>33864</t>
  </si>
  <si>
    <t>ATK/IN/0012</t>
  </si>
  <si>
    <t>161883</t>
  </si>
  <si>
    <t>HASRI ANEKATAMA</t>
  </si>
  <si>
    <t>7400</t>
  </si>
  <si>
    <t>ATK/IN/0013</t>
  </si>
  <si>
    <t>5000</t>
  </si>
  <si>
    <t>ATK/IN/0014</t>
  </si>
  <si>
    <t>19792</t>
  </si>
  <si>
    <t>ATK/IN/0015</t>
  </si>
  <si>
    <t>3360</t>
  </si>
  <si>
    <t>ATK/IN/0016</t>
  </si>
  <si>
    <t>1575</t>
  </si>
  <si>
    <t>ATK/IN/0017</t>
  </si>
  <si>
    <t>900</t>
  </si>
  <si>
    <t>ATK/IN/0018</t>
  </si>
  <si>
    <t>12000</t>
  </si>
  <si>
    <t>ATK/IN/0019</t>
  </si>
  <si>
    <t>8500</t>
  </si>
  <si>
    <t>ATK/IN/0020</t>
  </si>
  <si>
    <t>8000</t>
  </si>
  <si>
    <t>ATK/IN/0021</t>
  </si>
  <si>
    <t>6000</t>
  </si>
  <si>
    <t>ATK/IN/0022</t>
  </si>
  <si>
    <t>162220</t>
  </si>
  <si>
    <t>BINO MITRA SEJATI, PT</t>
  </si>
  <si>
    <t>220540</t>
  </si>
  <si>
    <t>ATK/IN/0023</t>
  </si>
  <si>
    <t>162285</t>
  </si>
  <si>
    <t>8925</t>
  </si>
  <si>
    <t>ATK/IN/0024</t>
  </si>
  <si>
    <t>5225</t>
  </si>
  <si>
    <t>ATK/IN/0025</t>
  </si>
  <si>
    <t>161908</t>
  </si>
  <si>
    <t>CITRA SATRIAWIDYA ANDHIKA, PT</t>
  </si>
  <si>
    <t>290000</t>
  </si>
  <si>
    <t>ATK/IN/0026</t>
  </si>
  <si>
    <t>265000</t>
  </si>
  <si>
    <t>ATK/IN/0027</t>
  </si>
  <si>
    <t>ATK/IN/0028</t>
  </si>
  <si>
    <t>161580</t>
  </si>
  <si>
    <t>UPAYA LESTARI SEMESTA, PT</t>
  </si>
  <si>
    <t>255000</t>
  </si>
  <si>
    <t>ATK/IN/0029</t>
  </si>
  <si>
    <t>109/PAD/YHO/II/2021</t>
  </si>
  <si>
    <t>ATK/IN/0030</t>
  </si>
  <si>
    <t>0053/PAD/YHO/I/2021</t>
  </si>
  <si>
    <t>385000</t>
  </si>
  <si>
    <t>ATK/IN/0031</t>
  </si>
  <si>
    <t>0122/PAD/YHO/II/2021</t>
  </si>
  <si>
    <t>2100</t>
  </si>
  <si>
    <t>ATK/IN/0032</t>
  </si>
  <si>
    <t>ATK/IN/0033</t>
  </si>
  <si>
    <t>ARTHA STATIONERY, CV  I</t>
  </si>
  <si>
    <t>1750</t>
  </si>
  <si>
    <t>ATK/IN/0034</t>
  </si>
  <si>
    <t>4900</t>
  </si>
  <si>
    <t>ATK/IN/0035</t>
  </si>
  <si>
    <t>ATK/IN/0036</t>
  </si>
  <si>
    <t>2450</t>
  </si>
  <si>
    <t>ATK/IN/0037</t>
  </si>
  <si>
    <t>5145</t>
  </si>
  <si>
    <t>ATK/IN/0038</t>
  </si>
  <si>
    <t>5250</t>
  </si>
  <si>
    <t>ATK/IN/0039</t>
  </si>
  <si>
    <t>ATK/IN/0040</t>
  </si>
  <si>
    <t>230000</t>
  </si>
  <si>
    <t>ATK/IN/0041</t>
  </si>
  <si>
    <t>ATK/IN/0042</t>
  </si>
  <si>
    <t>3780</t>
  </si>
  <si>
    <t>ATK/IN/0043</t>
  </si>
  <si>
    <t>2625</t>
  </si>
  <si>
    <t>ATK/IN/0044</t>
  </si>
  <si>
    <t>ATK/IN/0045</t>
  </si>
  <si>
    <t>ATK/IN/0046</t>
  </si>
  <si>
    <t>33846</t>
  </si>
  <si>
    <t>ATK/IN/0047</t>
  </si>
  <si>
    <t>39091</t>
  </si>
  <si>
    <t>ATK/IN/0048</t>
  </si>
  <si>
    <t>ATK/IN/0049</t>
  </si>
  <si>
    <t>ATK/IN/0050</t>
  </si>
  <si>
    <t>6825</t>
  </si>
  <si>
    <t>ATK/IN/0051</t>
  </si>
  <si>
    <t>ATK/IN/0052</t>
  </si>
  <si>
    <t>ATK/IN/0053</t>
  </si>
  <si>
    <t>1400</t>
  </si>
  <si>
    <t>ATK/IN/0054</t>
  </si>
  <si>
    <t>165670</t>
  </si>
  <si>
    <t>SANKO MATERIAL INDONESIA, PT</t>
  </si>
  <si>
    <t>7800</t>
  </si>
  <si>
    <t>ATK/IN/0055</t>
  </si>
  <si>
    <t>166265</t>
  </si>
  <si>
    <t>35227</t>
  </si>
  <si>
    <t>ATK/IN/0056</t>
  </si>
  <si>
    <t>166263</t>
  </si>
  <si>
    <t>ATK/IN/0057</t>
  </si>
  <si>
    <t>165755</t>
  </si>
  <si>
    <t>ATK/IN/0058</t>
  </si>
  <si>
    <t>165949</t>
  </si>
  <si>
    <t>410000</t>
  </si>
  <si>
    <t>ATK/IN/0059</t>
  </si>
  <si>
    <t>166254</t>
  </si>
  <si>
    <t>ATK/IN/0060</t>
  </si>
  <si>
    <t>167010</t>
  </si>
  <si>
    <t>TATAWARNA MANDIRI, PT</t>
  </si>
  <si>
    <t>ATK/IN/0061</t>
  </si>
  <si>
    <t>166702</t>
  </si>
  <si>
    <t>ATK/IN/0062</t>
  </si>
  <si>
    <t>166700</t>
  </si>
  <si>
    <t>SUSANTY PRINTING PROMOTION YANG, CV</t>
  </si>
  <si>
    <t>ATK/IN/0063</t>
  </si>
  <si>
    <t>166382</t>
  </si>
  <si>
    <t>12800</t>
  </si>
  <si>
    <t>ATK/IN/0064</t>
  </si>
  <si>
    <t>ATK/IN/0065</t>
  </si>
  <si>
    <t>1838</t>
  </si>
  <si>
    <t>ATK/IN/0066</t>
  </si>
  <si>
    <t>ATK/IN/0067</t>
  </si>
  <si>
    <t>ATK/IN/0068</t>
  </si>
  <si>
    <t>ATK/IN/0069</t>
  </si>
  <si>
    <t>ATK/IN/0070</t>
  </si>
  <si>
    <t>ATK/IN/0071</t>
  </si>
  <si>
    <t>ATK/IN/0072</t>
  </si>
  <si>
    <t>ATK/IN/0073</t>
  </si>
  <si>
    <t>166569</t>
  </si>
  <si>
    <t>ATK/IN/0074</t>
  </si>
  <si>
    <t>ATK/IN/0075</t>
  </si>
  <si>
    <t>ATK/IN/0076</t>
  </si>
  <si>
    <t>ATK/IN/0077</t>
  </si>
  <si>
    <t>6720</t>
  </si>
  <si>
    <t>ATK/IN/0078</t>
  </si>
  <si>
    <t>7000</t>
  </si>
  <si>
    <t>ATK/IN/0079</t>
  </si>
  <si>
    <t>ATK/IN/0080</t>
  </si>
  <si>
    <t>167724 / 0317/PAD/YHO/V/2021</t>
  </si>
  <si>
    <t>239.330</t>
  </si>
  <si>
    <t>ATK/IN/0081</t>
  </si>
  <si>
    <t>168111 / 0347/PAD/YHO/V/2021</t>
  </si>
  <si>
    <t>8900</t>
  </si>
  <si>
    <t>ATK/IN/0082</t>
  </si>
  <si>
    <t>168109 / 0347/PAD/YHO/V/2021</t>
  </si>
  <si>
    <t>ATK/IN/0083</t>
  </si>
  <si>
    <t>168109  / 0347/PAD/YHO/V/2021</t>
  </si>
  <si>
    <t>ATK/IN/0084</t>
  </si>
  <si>
    <t>168109 /  0347/PAD/YHO/V/2021</t>
  </si>
  <si>
    <t>99750</t>
  </si>
  <si>
    <t>ATK/IN/0085</t>
  </si>
  <si>
    <t>ATK/IN/0086</t>
  </si>
  <si>
    <t>131250</t>
  </si>
  <si>
    <t>ATK/IN/0087</t>
  </si>
  <si>
    <t>ATK/IN/0088</t>
  </si>
  <si>
    <t>49350</t>
  </si>
  <si>
    <t>ATK/IN/0089</t>
  </si>
  <si>
    <t>12500</t>
  </si>
  <si>
    <t>ATK/IN/0090</t>
  </si>
  <si>
    <t>ATK/IN/0091</t>
  </si>
  <si>
    <t>9975</t>
  </si>
  <si>
    <t>ATK/IN/0092</t>
  </si>
  <si>
    <t>168113 / 0347/PAD/YHO/V/2021</t>
  </si>
  <si>
    <t>ATK/IN/0093</t>
  </si>
  <si>
    <t>168412 / 0357/PAD/YHO/V/2021</t>
  </si>
  <si>
    <t>ATK/IN/0094</t>
  </si>
  <si>
    <t>168667  / 0377/PAD/YHO/VI/2021</t>
  </si>
  <si>
    <t>ATK/IN/0095</t>
  </si>
  <si>
    <t>168667 / 0377/PAD/YHO/VI/2021</t>
  </si>
  <si>
    <t>ATK/IN/0096</t>
  </si>
  <si>
    <t>169089 / 0385/PAD/YHO/VI/2021</t>
  </si>
  <si>
    <t>ATK/IN/0097</t>
  </si>
  <si>
    <t>169098  / 0385/PAD/YHO/VI/2021</t>
  </si>
  <si>
    <t>ATK/IN/0098</t>
  </si>
  <si>
    <t>169087 / 0385/PAD/YHO/VI/2021</t>
  </si>
  <si>
    <t>ATK/IN/0099</t>
  </si>
  <si>
    <t>169087 / v</t>
  </si>
  <si>
    <t>ATK/IN/0100</t>
  </si>
  <si>
    <t>ATK/IN/0101</t>
  </si>
  <si>
    <t>169087 /  0385/PAD/YHO/VI/2021</t>
  </si>
  <si>
    <t>ATK/IN/0102</t>
  </si>
  <si>
    <t>ATK/IN/0103</t>
  </si>
  <si>
    <t>ATK/IN/0104</t>
  </si>
  <si>
    <t>ATK/IN/0105</t>
  </si>
  <si>
    <t>ATK/IN/0106</t>
  </si>
  <si>
    <t>ATK/IN/0107</t>
  </si>
  <si>
    <t>169087  / 0385/PAD/YHO/VI/2021</t>
  </si>
  <si>
    <t>ATK/IN/0108</t>
  </si>
  <si>
    <t>170319 / 0424/PAD/YHO/VII/2021</t>
  </si>
  <si>
    <t>ATK/IN/0109</t>
  </si>
  <si>
    <t>169153 / 0012/PAD/YHO/VI/2021</t>
  </si>
  <si>
    <t>ATK/IN/0110</t>
  </si>
  <si>
    <t>170398 /  0426/PAD/YHO/VII/2021</t>
  </si>
  <si>
    <t>ATK/IN/0111</t>
  </si>
  <si>
    <t>ATK/IN/0112</t>
  </si>
  <si>
    <t>penata.office@nutrifood.co.id</t>
  </si>
  <si>
    <t>ATK/IN/0113</t>
  </si>
  <si>
    <t>0439/PAD/YHO/VII/2021</t>
  </si>
  <si>
    <t>Citra satria</t>
  </si>
  <si>
    <t>ATK/IN/0114</t>
  </si>
  <si>
    <t>0439/PAD/VII/2021</t>
  </si>
  <si>
    <t>Sigma berkatsejati</t>
  </si>
  <si>
    <t>ATK/IN/0115</t>
  </si>
  <si>
    <t>0439/pad/vii/2021</t>
  </si>
  <si>
    <t>Sigma berkat sejati</t>
  </si>
  <si>
    <t>ATK/IN/0116</t>
  </si>
  <si>
    <t>ATK/IN/0117</t>
  </si>
  <si>
    <t>ATK/IN/0118</t>
  </si>
  <si>
    <t>ATK/IN/0119</t>
  </si>
  <si>
    <t>Sigma berkati sejati</t>
  </si>
  <si>
    <t>ATK/IN/0120</t>
  </si>
  <si>
    <t>Pt. Harsi</t>
  </si>
  <si>
    <t>ATK/IN/0121</t>
  </si>
  <si>
    <t>Pt. Pos</t>
  </si>
  <si>
    <t>ATK/IN/0122</t>
  </si>
  <si>
    <t>0439/pad/viii/202+</t>
  </si>
  <si>
    <t>ATK/IN/0123</t>
  </si>
  <si>
    <t>Pengembalian dr USI Dept</t>
  </si>
  <si>
    <t>ATK/IN/0124</t>
  </si>
  <si>
    <t>ATK/IN/0125</t>
  </si>
  <si>
    <t>ATK/IN/0126</t>
  </si>
  <si>
    <t>ATK/IN/0127</t>
  </si>
  <si>
    <t>ATK/IN/0128</t>
  </si>
  <si>
    <t>ATK/IN/0129</t>
  </si>
  <si>
    <t>ATK/IN/0130</t>
  </si>
  <si>
    <t>ATK/IN/0131</t>
  </si>
  <si>
    <t>ATK/IN/0132</t>
  </si>
  <si>
    <t>ATK/IN/0133</t>
  </si>
  <si>
    <t>ATK/IN/0134</t>
  </si>
  <si>
    <t>ATK/IN/0135</t>
  </si>
  <si>
    <t>office.YHO@nutrifood.co.id</t>
  </si>
  <si>
    <t>ATK/IN/0136</t>
  </si>
  <si>
    <t>Sigma</t>
  </si>
  <si>
    <t>ATK/IN/0137</t>
  </si>
  <si>
    <t>ATK/IN/0138</t>
  </si>
  <si>
    <t>ATK/IN/0139</t>
  </si>
  <si>
    <t>ATK/IN/0140</t>
  </si>
  <si>
    <t>ATK/IN/0141</t>
  </si>
  <si>
    <t>ATK/IN/0142</t>
  </si>
  <si>
    <t>ATK/IN/0143</t>
  </si>
  <si>
    <t>ATK/IN/0144</t>
  </si>
  <si>
    <t>ATK/IN/0145</t>
  </si>
  <si>
    <t>ATK/IN/0146</t>
  </si>
  <si>
    <t>ATK/IN/0147</t>
  </si>
  <si>
    <t>Datascript</t>
  </si>
  <si>
    <t>ATK/IN/0148</t>
  </si>
  <si>
    <t>ATK/IN/0149</t>
  </si>
  <si>
    <t>ATK/IN/0150</t>
  </si>
  <si>
    <t>ATK/IN/0151</t>
  </si>
  <si>
    <t>ATK/IN/0152</t>
  </si>
  <si>
    <t>ATK/IN/0153</t>
  </si>
  <si>
    <t>ATK/IN/0154</t>
  </si>
  <si>
    <t>ATK/IN/0155</t>
  </si>
  <si>
    <t>ATK/IN/0156</t>
  </si>
  <si>
    <t>ATK/IN/0157</t>
  </si>
  <si>
    <t>ATK/IN/0159</t>
  </si>
  <si>
    <t>ATK/IN/0160</t>
  </si>
  <si>
    <t>ATK/IN/0161</t>
  </si>
  <si>
    <t>ATK/IN/0162</t>
  </si>
  <si>
    <t>Pos Indonesia</t>
  </si>
  <si>
    <t>ATK/IN/0163</t>
  </si>
  <si>
    <t>Tatawarna</t>
  </si>
  <si>
    <t>ATK/IN/0164</t>
  </si>
  <si>
    <t>ATK/IN/0165</t>
  </si>
  <si>
    <t>ATK/IN/0166</t>
  </si>
  <si>
    <t>ATK/IN/0167</t>
  </si>
  <si>
    <t>ATK/IN/0168</t>
  </si>
  <si>
    <t>ATK/IN/0169</t>
  </si>
  <si>
    <t>ATK/IN/0170</t>
  </si>
  <si>
    <t>ATK/IN/0171</t>
  </si>
  <si>
    <t>ATK/IN/0172</t>
  </si>
  <si>
    <t>ATK/IN/0173</t>
  </si>
  <si>
    <t>ATK/IN/0174</t>
  </si>
  <si>
    <t>ATK/IN/0175</t>
  </si>
  <si>
    <t>ATK/IN/0176</t>
  </si>
  <si>
    <t>ATK/IN/0177</t>
  </si>
  <si>
    <t>ATK/IN/0178</t>
  </si>
  <si>
    <t>ATK/IN/0179</t>
  </si>
  <si>
    <t>ATK/IN/0180</t>
  </si>
  <si>
    <t>ATK/IN/0181</t>
  </si>
  <si>
    <t>ATK/IN/0182</t>
  </si>
  <si>
    <t>ATK/IN/0183</t>
  </si>
  <si>
    <t>ATK/IN/0184</t>
  </si>
  <si>
    <t>ATK/IN/0185</t>
  </si>
  <si>
    <t>ATK/IN/0186</t>
  </si>
  <si>
    <t>ATK/IN/0187</t>
  </si>
  <si>
    <t>ATK/IN/0188</t>
  </si>
  <si>
    <t>ATK/IN/0189</t>
  </si>
  <si>
    <t>ATK/IN/0190</t>
  </si>
  <si>
    <t>ATK/IN/0191</t>
  </si>
  <si>
    <t>ATK/IN/0192</t>
  </si>
  <si>
    <t>ATK/IN/0193</t>
  </si>
  <si>
    <t>ATK/IN/0194</t>
  </si>
  <si>
    <t>ATK/IN/0195</t>
  </si>
  <si>
    <t>ATK/IN/0196</t>
  </si>
  <si>
    <t>ATK/IN/0197</t>
  </si>
  <si>
    <t>Datascrip</t>
  </si>
  <si>
    <t>ATK/IN/0198</t>
  </si>
  <si>
    <t>ATK/IN/0199</t>
  </si>
  <si>
    <t>ATK/IN/0200</t>
  </si>
  <si>
    <t>ATK/IN/0201</t>
  </si>
  <si>
    <t>ATK/IN/0202</t>
  </si>
  <si>
    <t>ATK/IN/0203</t>
  </si>
  <si>
    <t>ATK/IN/0204</t>
  </si>
  <si>
    <t>Susanty</t>
  </si>
  <si>
    <t>ATK/IN/0205</t>
  </si>
  <si>
    <t>ATK/IN/0206</t>
  </si>
  <si>
    <t>ATK/IN/0207</t>
  </si>
  <si>
    <t>ATK/IN/0208</t>
  </si>
  <si>
    <t>ATK/IN/0209</t>
  </si>
  <si>
    <t>ATK/IN/0210</t>
  </si>
  <si>
    <t>ATK/IN/0211</t>
  </si>
  <si>
    <t>ATK/IN/0212</t>
  </si>
  <si>
    <t>ATK/IN/0213</t>
  </si>
  <si>
    <t>ATK/IN/0214</t>
  </si>
  <si>
    <t>ATK/IN/0215</t>
  </si>
  <si>
    <t>ATK/IN/0216</t>
  </si>
  <si>
    <t>ATK/IN/0217</t>
  </si>
  <si>
    <t>ATK/IN/0218</t>
  </si>
  <si>
    <t>ATK/IN/0219</t>
  </si>
  <si>
    <t>ATK/IN/0220</t>
  </si>
  <si>
    <t>ATK/IN/0221</t>
  </si>
  <si>
    <t>ATK/IN/0222</t>
  </si>
  <si>
    <t>ATK/IN/0223</t>
  </si>
  <si>
    <t>ATK/IN/0224</t>
  </si>
  <si>
    <t>ATK/IN/0225</t>
  </si>
  <si>
    <t>ATK/IN/0226</t>
  </si>
  <si>
    <t>ATK/IN/0227</t>
  </si>
  <si>
    <t>ATK/IN/0228</t>
  </si>
  <si>
    <t>ATK/IN/0229</t>
  </si>
  <si>
    <t>ATK/IN/0230</t>
  </si>
  <si>
    <t>ATK/IN/0231</t>
  </si>
  <si>
    <t>ATK/IN/0232</t>
  </si>
  <si>
    <t>ATK/IN/0233</t>
  </si>
  <si>
    <t>ATK/IN/0234</t>
  </si>
  <si>
    <t>ATK/IN/0235</t>
  </si>
  <si>
    <t>ATK/IN/0236</t>
  </si>
  <si>
    <t>ATK/IN/0237</t>
  </si>
  <si>
    <t>ATK/IN/0238</t>
  </si>
  <si>
    <t>ATK/IN/0239</t>
  </si>
  <si>
    <t>ATK/IN/0240</t>
  </si>
  <si>
    <t>ATK/IN/0241</t>
  </si>
  <si>
    <t>ATK/IN/0242</t>
  </si>
  <si>
    <t>ATK/IN/0243</t>
  </si>
  <si>
    <t>ATK/IN/0244</t>
  </si>
  <si>
    <t>ATK/IN/0245</t>
  </si>
  <si>
    <t>ATK/IN/0246</t>
  </si>
  <si>
    <t>ATK/IN/0247</t>
  </si>
  <si>
    <t>ATK/IN/0248</t>
  </si>
  <si>
    <t>ATK/IN/0249</t>
  </si>
  <si>
    <t>189128 (non stok ATK)</t>
  </si>
  <si>
    <t>ATK/IN/0250</t>
  </si>
  <si>
    <t>ATK/IN/0251</t>
  </si>
  <si>
    <t>ATK/IN/0252</t>
  </si>
  <si>
    <t>ATK/IN/0253</t>
  </si>
  <si>
    <t>ATK/IN/0254</t>
  </si>
  <si>
    <t>ATK/IN/0255</t>
  </si>
  <si>
    <t>ATK/IN/0256</t>
  </si>
  <si>
    <t>ATK/IN/0257</t>
  </si>
  <si>
    <t>ATK/IN/0258</t>
  </si>
  <si>
    <t>ATK/IN/0259</t>
  </si>
  <si>
    <t>ATK/IN/0260</t>
  </si>
  <si>
    <t>ATK/IN/0261</t>
  </si>
  <si>
    <t>ATK/IN/0262</t>
  </si>
  <si>
    <t>ATK/IN/0263</t>
  </si>
  <si>
    <t>ATK/IN/0264</t>
  </si>
  <si>
    <t>ATK/IN/0265</t>
  </si>
  <si>
    <t>ATK/IN/0266</t>
  </si>
  <si>
    <t>ATK/IN/0267</t>
  </si>
  <si>
    <t>ATK/IN/0268</t>
  </si>
  <si>
    <t>ATK/IN/0269</t>
  </si>
  <si>
    <t>ATK/IN/0270</t>
  </si>
  <si>
    <t>ATK/IN/0271</t>
  </si>
  <si>
    <t>ATK/IN/0272</t>
  </si>
  <si>
    <t>ATK/IN/0273</t>
  </si>
  <si>
    <t>HASRI ANEKATAMA, PT</t>
  </si>
  <si>
    <t>ATK/IN/0274</t>
  </si>
  <si>
    <t>ATK/IN/0275</t>
  </si>
  <si>
    <t>ATK/IN/0276</t>
  </si>
  <si>
    <t>ATK/IN/0277</t>
  </si>
  <si>
    <t>ATK/IN/0278</t>
  </si>
  <si>
    <t>ATK/IN/0279</t>
  </si>
  <si>
    <t>ATK/IN/0280</t>
  </si>
  <si>
    <t>ATK/IN/0281</t>
  </si>
  <si>
    <t>ATK/IN/0282</t>
  </si>
  <si>
    <t>ATK/IN/0283</t>
  </si>
  <si>
    <t>ATK/IN/0284</t>
  </si>
  <si>
    <t>ATK/IN/0285</t>
  </si>
  <si>
    <t>ATK/IN/0286</t>
  </si>
  <si>
    <t>ATK/IN/0287</t>
  </si>
  <si>
    <t>ATK/IN/0288</t>
  </si>
  <si>
    <t>ATK/IN/0289</t>
  </si>
  <si>
    <t>ATK/IN/0290</t>
  </si>
  <si>
    <t>ATK/IN/0291</t>
  </si>
  <si>
    <t>ATK/IN/0292</t>
  </si>
  <si>
    <t>ATK/IN/0293</t>
  </si>
  <si>
    <t>27SIGM - SIGMA BERKAT SEJATI, PT</t>
  </si>
  <si>
    <t>ATK/IN/0294</t>
  </si>
  <si>
    <t>ATK/IN/0295</t>
  </si>
  <si>
    <t>ATK/IN/0296</t>
  </si>
  <si>
    <t>ATK/IN/0297</t>
  </si>
  <si>
    <t>ATK/IN/0298</t>
  </si>
  <si>
    <t>ATK/IN/0299</t>
  </si>
  <si>
    <t>ATK/IN/0300</t>
  </si>
  <si>
    <t>ATK/IN/0301</t>
  </si>
  <si>
    <t>ATK/IN/0302</t>
  </si>
  <si>
    <t>ATK/IN/0303</t>
  </si>
  <si>
    <t>ATK/IN/0304</t>
  </si>
  <si>
    <t>ATK/IN/0305</t>
  </si>
  <si>
    <t>ATK/IN/0306</t>
  </si>
  <si>
    <t>27ARTA - ARTHA STATIONERY, CV</t>
  </si>
  <si>
    <t>ATK/IN/0307</t>
  </si>
  <si>
    <t>ATK/IN/0308</t>
  </si>
  <si>
    <t>ATK/IN/0309</t>
  </si>
  <si>
    <t>ATK/IN/0310</t>
  </si>
  <si>
    <t>ATK/IN/0311</t>
  </si>
  <si>
    <t>ATK/IN/0312</t>
  </si>
  <si>
    <t>ATK/IN/0313</t>
  </si>
  <si>
    <t>ATK/IN/0314</t>
  </si>
  <si>
    <t>ATK/IN/0315</t>
  </si>
  <si>
    <t>ATK/IN/0316</t>
  </si>
  <si>
    <t>27TTWM - TATAWARNA MANDIRI, PT</t>
  </si>
  <si>
    <t>ATK/IN/0317</t>
  </si>
  <si>
    <t>27DATA - DATASCRIP, PT</t>
  </si>
  <si>
    <t>ATK/IN/0318</t>
  </si>
  <si>
    <t>ATK/IN/0319</t>
  </si>
  <si>
    <t>ATK/IN/0320</t>
  </si>
  <si>
    <t>ATK/IN/0321</t>
  </si>
  <si>
    <t>ATK/IN/0322</t>
  </si>
  <si>
    <t>ATK/IN/0323</t>
  </si>
  <si>
    <t>ATK/IN/0324</t>
  </si>
  <si>
    <t>ATK/IN/0325</t>
  </si>
  <si>
    <t>ATK/IN/0326</t>
  </si>
  <si>
    <t>ATK/IN/0327</t>
  </si>
  <si>
    <t>ATK/IN/0328</t>
  </si>
  <si>
    <t>ATK/IN/0329</t>
  </si>
  <si>
    <t>27KPOS - POS INDONESIA, PT</t>
  </si>
  <si>
    <t>ATK/IN/0330</t>
  </si>
  <si>
    <t>ATK/IN/0331</t>
  </si>
  <si>
    <t>ATK/IN/0332</t>
  </si>
  <si>
    <t>ATK/IN/0333</t>
  </si>
  <si>
    <t>ATK/IN/0334</t>
  </si>
  <si>
    <t>ATK/IN/0335</t>
  </si>
  <si>
    <t>ATK/IN/0336</t>
  </si>
  <si>
    <t>ATK/IN/0337</t>
  </si>
  <si>
    <t>ATK/IN/0338</t>
  </si>
  <si>
    <t>ATK/IN/0339</t>
  </si>
  <si>
    <t>ATK/IN/0340</t>
  </si>
  <si>
    <t>ATK/IN/0341</t>
  </si>
  <si>
    <t>ATK/IN/0342</t>
  </si>
  <si>
    <t>ATK/IN/0343</t>
  </si>
  <si>
    <t>ATK/IN/0344</t>
  </si>
  <si>
    <t>ATK/IN/0345</t>
  </si>
  <si>
    <t>ATK/IN/0346</t>
  </si>
  <si>
    <t>ATK/IN/0347</t>
  </si>
  <si>
    <t>ATK/IN/0348</t>
  </si>
  <si>
    <t>ATK/IN/0349</t>
  </si>
  <si>
    <t>ATK/IN/0350</t>
  </si>
  <si>
    <t>ATK/IN/0351</t>
  </si>
  <si>
    <t>ATK/IN/0352</t>
  </si>
  <si>
    <t>ATK/IN/0353</t>
  </si>
  <si>
    <t>ATK/IN/0354</t>
  </si>
  <si>
    <t>ATK/IN/0355</t>
  </si>
  <si>
    <t>ATK/IN/0356</t>
  </si>
  <si>
    <t>ATK/IN/0357</t>
  </si>
  <si>
    <t>ATK/IN/0358</t>
  </si>
  <si>
    <t>ATK/IN/0359</t>
  </si>
  <si>
    <t>ATK/IN/0360</t>
  </si>
  <si>
    <t>ATK/IN/0361</t>
  </si>
  <si>
    <t>ATK/IN/0362</t>
  </si>
  <si>
    <t>ATK/IN/0363</t>
  </si>
  <si>
    <t>ATK/IN/0364</t>
  </si>
  <si>
    <t>ATK/IN/0365</t>
  </si>
  <si>
    <t>ATK/IN/0366</t>
  </si>
  <si>
    <t>ATK/IN/0367</t>
  </si>
  <si>
    <t>ATK/IN/0368</t>
  </si>
  <si>
    <t>ATK/IN/0369</t>
  </si>
  <si>
    <t>ATK/IN/0370</t>
  </si>
  <si>
    <t>ATK/IN/0371</t>
  </si>
  <si>
    <t>ATK/IN/0372</t>
  </si>
  <si>
    <t>ATK/IN/0373</t>
  </si>
  <si>
    <t>ATK/IN/0374</t>
  </si>
  <si>
    <t>ATK/IN/0375</t>
  </si>
  <si>
    <t>ATK/IN/0376</t>
  </si>
  <si>
    <t>ATK/IN/0377</t>
  </si>
  <si>
    <t>ATK/IN/0378</t>
  </si>
  <si>
    <t>ATK/IN/0379</t>
  </si>
  <si>
    <t>ATK/IN/0380</t>
  </si>
  <si>
    <t>ATK/IN/0381</t>
  </si>
  <si>
    <t>ATK/IN/0382</t>
  </si>
  <si>
    <t>ATK/IN/0383</t>
  </si>
  <si>
    <t>ATK/IN/0384</t>
  </si>
  <si>
    <t>ATK/IN/0385</t>
  </si>
  <si>
    <t>ATK/IN/0386</t>
  </si>
  <si>
    <t>ATK/IN/0387</t>
  </si>
  <si>
    <t>ATK/IN/0388</t>
  </si>
  <si>
    <t>ATK/IN/0389</t>
  </si>
  <si>
    <t>ATK/IN/0390</t>
  </si>
  <si>
    <t>ATK/IN/0391</t>
  </si>
  <si>
    <t>ATK/IN/0392</t>
  </si>
  <si>
    <t>ATK/IN/0393</t>
  </si>
  <si>
    <t>ATK/IN/0394</t>
  </si>
  <si>
    <t>ATK/IN/0395</t>
  </si>
  <si>
    <t>ATK/IN/0396</t>
  </si>
  <si>
    <t>ATK/IN/0397</t>
  </si>
  <si>
    <t>ATK/IN/0398</t>
  </si>
  <si>
    <t>ATK/IN/0399</t>
  </si>
  <si>
    <t>ATK/IN/0400</t>
  </si>
  <si>
    <t>ATK/IN/0401</t>
  </si>
  <si>
    <t>ATK/IN/0402</t>
  </si>
  <si>
    <t>ATK/IN/0403</t>
  </si>
  <si>
    <t>ATK/IN/0404</t>
  </si>
  <si>
    <t>ATK/IN/0405</t>
  </si>
  <si>
    <t>ATK/IN/0406</t>
  </si>
  <si>
    <t>ATK/IN/0407</t>
  </si>
  <si>
    <t>ATK/IN/0408</t>
  </si>
  <si>
    <t>ATK/IN/0409</t>
  </si>
  <si>
    <t>ATK/IN/0410</t>
  </si>
  <si>
    <t>ATK/IN/0411</t>
  </si>
  <si>
    <t>-</t>
  </si>
  <si>
    <t>ATK/IN/0412</t>
  </si>
  <si>
    <t>ATK/IN/0413</t>
  </si>
  <si>
    <t>ATK/IN/0414</t>
  </si>
  <si>
    <t>ATK/IN/0415</t>
  </si>
  <si>
    <t>ATK/IN/0416</t>
  </si>
  <si>
    <t>ATK/IN/0417</t>
  </si>
  <si>
    <t>ATK/IN/0418</t>
  </si>
  <si>
    <t>ATK/IN/0419</t>
  </si>
  <si>
    <t>ATK/IN/0420</t>
  </si>
  <si>
    <t>ATK/IN/0421</t>
  </si>
  <si>
    <t>ATK/IN/0422</t>
  </si>
  <si>
    <t>ATK/IN/0423</t>
  </si>
  <si>
    <t>ATK/IN/0424</t>
  </si>
  <si>
    <t>ATK/IN/0425</t>
  </si>
  <si>
    <t>22HATR - HASRI ANEKATAMA, PT</t>
  </si>
  <si>
    <t>ATK/IN/0426</t>
  </si>
  <si>
    <t>ATK/IN/0427</t>
  </si>
  <si>
    <t>ATK/IN/0428</t>
  </si>
  <si>
    <t>ATK/IN/0429</t>
  </si>
  <si>
    <t>ATK/IN/0430</t>
  </si>
  <si>
    <t>ATK/IN/0431</t>
  </si>
  <si>
    <t>ATK/IN/0432</t>
  </si>
  <si>
    <t>ATK/IN/0433</t>
  </si>
  <si>
    <t>ATK/IN/0434</t>
  </si>
  <si>
    <t>ATK/IN/0435</t>
  </si>
  <si>
    <t>ATK/IN/0436</t>
  </si>
  <si>
    <t>Tokopedia</t>
  </si>
  <si>
    <t>ATK/IN/0437</t>
  </si>
  <si>
    <t>ATK/IN/0438</t>
  </si>
  <si>
    <t>ATK/IN/0439</t>
  </si>
  <si>
    <t>ATK/IN/0440</t>
  </si>
  <si>
    <t>ATK/IN/0441</t>
  </si>
  <si>
    <t>ATK/IN/0442</t>
  </si>
  <si>
    <t>ATK/IN/0443</t>
  </si>
  <si>
    <t>ATK/IN/0444</t>
  </si>
  <si>
    <t>ATK/IN/0445</t>
  </si>
  <si>
    <t>ATK/IN/0446</t>
  </si>
  <si>
    <t>ATK/IN/0447</t>
  </si>
  <si>
    <t>ATK/IN/0448</t>
  </si>
  <si>
    <t>ATK/IN/0449</t>
  </si>
  <si>
    <t>ATK/IN/0450</t>
  </si>
  <si>
    <t>ATK/IN/0451</t>
  </si>
  <si>
    <t>ATK/IN/0452</t>
  </si>
  <si>
    <t>ATK/IN/0453</t>
  </si>
  <si>
    <t>ATK/IN/0454</t>
  </si>
  <si>
    <t>ATK/IN/0455</t>
  </si>
  <si>
    <t>ATK/IN/0456</t>
  </si>
  <si>
    <t>ATK/IN/0457</t>
  </si>
  <si>
    <t>ATK/IN/0458</t>
  </si>
  <si>
    <t>ATK/IN/0459</t>
  </si>
  <si>
    <t>ATK/IN/0460</t>
  </si>
  <si>
    <t>ATK/IN/0461</t>
  </si>
  <si>
    <t>ATK/IN/0462</t>
  </si>
  <si>
    <t>ATK/IN/0463</t>
  </si>
  <si>
    <t>ATK/IN/0464</t>
  </si>
  <si>
    <t>ATK/IN/0465</t>
  </si>
  <si>
    <t>ATK/IN/0466</t>
  </si>
  <si>
    <t>ATK/IN/0467</t>
  </si>
  <si>
    <t>ATK/IN/0468</t>
  </si>
  <si>
    <t>ATK/IN/0469</t>
  </si>
  <si>
    <t>ATK/IN/0470</t>
  </si>
  <si>
    <t>ATK/IN/0471</t>
  </si>
  <si>
    <t>ATK/IN/0472</t>
  </si>
  <si>
    <t>ATK/IN/0473</t>
  </si>
  <si>
    <t>ATK/IN/0474</t>
  </si>
  <si>
    <t>ATK/IN/0475</t>
  </si>
  <si>
    <t>ATK/IN/0476</t>
  </si>
  <si>
    <t>ATK/IN/0477</t>
  </si>
  <si>
    <t>ATK/IN/0478</t>
  </si>
  <si>
    <t>ATK/IN/0479</t>
  </si>
  <si>
    <t>ATK/IN/0480</t>
  </si>
  <si>
    <t>ATK/IN/0481</t>
  </si>
  <si>
    <t>ATK/IN/0482</t>
  </si>
  <si>
    <t>ATK/IN/0483</t>
  </si>
  <si>
    <t>ATK/IN/0484</t>
  </si>
  <si>
    <t>ATK/IN/0485</t>
  </si>
  <si>
    <t>ATK/IN/0486</t>
  </si>
  <si>
    <t>ATK/IN/0487</t>
  </si>
  <si>
    <t>ATK/IN/0488</t>
  </si>
  <si>
    <t>ATK/IN/0489</t>
  </si>
  <si>
    <t>ATK/IN/0490</t>
  </si>
  <si>
    <t>ATK/IN/0491</t>
  </si>
  <si>
    <t>ATK/IN/0492</t>
  </si>
  <si>
    <t>ATK/IN/0493</t>
  </si>
  <si>
    <t>ATK/IN/0494</t>
  </si>
  <si>
    <t>ATK/IN/0495</t>
  </si>
  <si>
    <t>ATK/IN/0496</t>
  </si>
  <si>
    <t>ATK/IN/0497</t>
  </si>
  <si>
    <t>ATK/IN/0498</t>
  </si>
  <si>
    <t>ATK/IN/0499</t>
  </si>
  <si>
    <t>ATK/IN/0500</t>
  </si>
  <si>
    <t>ATK/IN/0501</t>
  </si>
  <si>
    <t>ATK/IN/0502</t>
  </si>
  <si>
    <t>ATK/IN/0503</t>
  </si>
  <si>
    <t>ATK/IN/0504</t>
  </si>
  <si>
    <t>ATK/IN/0505</t>
  </si>
  <si>
    <t>ATK/IN/0506</t>
  </si>
  <si>
    <t>ATK/IN/0507</t>
  </si>
  <si>
    <t>NO. TRANSAKSI</t>
  </si>
  <si>
    <t>JML KELUAR</t>
  </si>
  <si>
    <t>USER PEMOHON</t>
  </si>
  <si>
    <t>DEPT PEMOHON BK</t>
  </si>
  <si>
    <t>DITERIMA OLEH</t>
  </si>
  <si>
    <t>BUKTI SERAH TERIMA</t>
  </si>
  <si>
    <t>ATK/OUT/0001</t>
  </si>
  <si>
    <t>Dewi Mulyaningsih</t>
  </si>
  <si>
    <t>ALA</t>
  </si>
  <si>
    <t>Rindi</t>
  </si>
  <si>
    <t>ATK/OUT/0002</t>
  </si>
  <si>
    <t>Ghani Fadhilah Wijayanti</t>
  </si>
  <si>
    <t>MEA</t>
  </si>
  <si>
    <t>Ghani</t>
  </si>
  <si>
    <t>ATK/OUT/0003</t>
  </si>
  <si>
    <t>ATK/OUT/0004</t>
  </si>
  <si>
    <t>Rindy</t>
  </si>
  <si>
    <t>ATK/OUT/0005</t>
  </si>
  <si>
    <t>A. D. Maulana</t>
  </si>
  <si>
    <t>YAA</t>
  </si>
  <si>
    <t>Achmad kosasih</t>
  </si>
  <si>
    <t>ATK/OUT/0006</t>
  </si>
  <si>
    <t>ATK/OUT/0007</t>
  </si>
  <si>
    <t>ATK/OUT/0008</t>
  </si>
  <si>
    <t>ATK/OUT/0009</t>
  </si>
  <si>
    <t>ATK/OUT/0010</t>
  </si>
  <si>
    <t>Grace Manatap B. Aritonang</t>
  </si>
  <si>
    <t>OAH</t>
  </si>
  <si>
    <t>Grace manatap</t>
  </si>
  <si>
    <t>ATK/OUT/0011</t>
  </si>
  <si>
    <t>Wahyudin</t>
  </si>
  <si>
    <t>YHO</t>
  </si>
  <si>
    <t>Untuk Jordy Ciawi</t>
  </si>
  <si>
    <t>ATK/OUT/0012</t>
  </si>
  <si>
    <t>Grace</t>
  </si>
  <si>
    <t>ATK/OUT/0013</t>
  </si>
  <si>
    <t>ATK/OUT/0014</t>
  </si>
  <si>
    <t>ATK/OUT/0015</t>
  </si>
  <si>
    <t>ATK/OUT/0016</t>
  </si>
  <si>
    <t>Bernadette Sonya Anindita</t>
  </si>
  <si>
    <t>QPA</t>
  </si>
  <si>
    <t>Bernadette dita</t>
  </si>
  <si>
    <t>ATK/OUT/0017</t>
  </si>
  <si>
    <t>Dita</t>
  </si>
  <si>
    <t>ATK/OUT/0018</t>
  </si>
  <si>
    <t>ATK/OUT/0019</t>
  </si>
  <si>
    <t>ATK/OUT/0020</t>
  </si>
  <si>
    <t>Debbi Adestya Putri</t>
  </si>
  <si>
    <t>VFF</t>
  </si>
  <si>
    <t>Sandra</t>
  </si>
  <si>
    <t>ATK/OUT/0021</t>
  </si>
  <si>
    <t>ATK/OUT/0022</t>
  </si>
  <si>
    <t>ATK/OUT/0023</t>
  </si>
  <si>
    <t>ATK/OUT/0024</t>
  </si>
  <si>
    <t>ATK/OUT/0025</t>
  </si>
  <si>
    <t>ATK/OUT/0026</t>
  </si>
  <si>
    <t>Eka Damayanti Oktavia</t>
  </si>
  <si>
    <t>ITA</t>
  </si>
  <si>
    <t>Puji</t>
  </si>
  <si>
    <t>ATK/OUT/0027</t>
  </si>
  <si>
    <t>Ke input 2 kali</t>
  </si>
  <si>
    <t>ATK/OUT/0028</t>
  </si>
  <si>
    <t>Ke input 2X</t>
  </si>
  <si>
    <t>ATK/OUT/0029</t>
  </si>
  <si>
    <t>Ke input 2x</t>
  </si>
  <si>
    <t>ATK/OUT/0030</t>
  </si>
  <si>
    <t>ATK/OUT/0031</t>
  </si>
  <si>
    <t>Diyah Dwi Wahyuni</t>
  </si>
  <si>
    <t>DAA</t>
  </si>
  <si>
    <t>Diyah</t>
  </si>
  <si>
    <t>ATK/OUT/0032</t>
  </si>
  <si>
    <t>ATK/OUT/0033</t>
  </si>
  <si>
    <t>Ganis</t>
  </si>
  <si>
    <t>ATK/OUT/0034</t>
  </si>
  <si>
    <t>ATK/OUT/0035</t>
  </si>
  <si>
    <t>ATK/OUT/0036</t>
  </si>
  <si>
    <t>ATK/OUT/0037</t>
  </si>
  <si>
    <t>ATK/OUT/0038</t>
  </si>
  <si>
    <t>ATK/OUT/0039</t>
  </si>
  <si>
    <t>ATK/OUT/0040</t>
  </si>
  <si>
    <t>Bk tgl 14 ada brg tgl 20</t>
  </si>
  <si>
    <t>ATK/OUT/0041</t>
  </si>
  <si>
    <t>Dewi" Bk tgl 14 ada barang tgl 20</t>
  </si>
  <si>
    <t>ATK/OUT/0042</t>
  </si>
  <si>
    <t>NAMA KARYAWAN</t>
  </si>
  <si>
    <t>CZZ</t>
  </si>
  <si>
    <t>Diah maulina</t>
  </si>
  <si>
    <t>ATK/OUT/0043</t>
  </si>
  <si>
    <t>Diah tangerang</t>
  </si>
  <si>
    <t>ATK/OUT/0044</t>
  </si>
  <si>
    <t>ATK/OUT/0045</t>
  </si>
  <si>
    <t>Lenny Astuti</t>
  </si>
  <si>
    <t>MMA</t>
  </si>
  <si>
    <t>Lenny</t>
  </si>
  <si>
    <t>ATK/OUT/0046</t>
  </si>
  <si>
    <t>ATK/OUT/0047</t>
  </si>
  <si>
    <t>Puspa Indah Nurfitriani</t>
  </si>
  <si>
    <t>Puspa</t>
  </si>
  <si>
    <t>ATK/OUT/0048</t>
  </si>
  <si>
    <t>Ria Melati</t>
  </si>
  <si>
    <t>Ria melati</t>
  </si>
  <si>
    <t>ATK/OUT/0049</t>
  </si>
  <si>
    <t>Ai Maelani</t>
  </si>
  <si>
    <t>DOA</t>
  </si>
  <si>
    <t>Ai</t>
  </si>
  <si>
    <t>ATK/OUT/0050</t>
  </si>
  <si>
    <t>ATK/OUT/0051</t>
  </si>
  <si>
    <t>Lenny astutti</t>
  </si>
  <si>
    <t>ATK/OUT/0052</t>
  </si>
  <si>
    <t>ATK/OUT/0053</t>
  </si>
  <si>
    <t>ATK/OUT/0054</t>
  </si>
  <si>
    <t>ATK/OUT/0055</t>
  </si>
  <si>
    <t>ATK/OUT/0056</t>
  </si>
  <si>
    <t>ATK/OUT/0057</t>
  </si>
  <si>
    <t>Nydia Muti Fauzia Fahmy</t>
  </si>
  <si>
    <t>OAZ</t>
  </si>
  <si>
    <t>Nydia</t>
  </si>
  <si>
    <t>ATK/OUT/0058</t>
  </si>
  <si>
    <t>QOA</t>
  </si>
  <si>
    <t>Ditaaaa</t>
  </si>
  <si>
    <t>ATK/OUT/0059</t>
  </si>
  <si>
    <t>Yeni Yuniarti</t>
  </si>
  <si>
    <t>VFR</t>
  </si>
  <si>
    <t>Yeni yuniarti</t>
  </si>
  <si>
    <t>ATK/OUT/0060</t>
  </si>
  <si>
    <t>Ria m</t>
  </si>
  <si>
    <t>ATK/OUT/0061</t>
  </si>
  <si>
    <t>ATK/OUT/0062</t>
  </si>
  <si>
    <t>ATK/OUT/0063</t>
  </si>
  <si>
    <t>ATK/OUT/0064</t>
  </si>
  <si>
    <t>ATK/OUT/0065</t>
  </si>
  <si>
    <t>ATK/OUT/0066</t>
  </si>
  <si>
    <t>ATK/OUT/0067</t>
  </si>
  <si>
    <t>Dewi mulyaningsih</t>
  </si>
  <si>
    <t>ATK/OUT/0068</t>
  </si>
  <si>
    <t>Effi r</t>
  </si>
  <si>
    <t>ATK/OUT/0069</t>
  </si>
  <si>
    <t>Effi</t>
  </si>
  <si>
    <t>ATK/OUT/0070</t>
  </si>
  <si>
    <t>ATK/OUT/0071</t>
  </si>
  <si>
    <t>Mikhael Yuliantino</t>
  </si>
  <si>
    <t>Mikhael</t>
  </si>
  <si>
    <t>ATK/OUT/0072</t>
  </si>
  <si>
    <t>Muhamad Lukmanul Hakim</t>
  </si>
  <si>
    <t>YPJ</t>
  </si>
  <si>
    <t>Iukman</t>
  </si>
  <si>
    <t>ATK/OUT/0073</t>
  </si>
  <si>
    <t>Dewi</t>
  </si>
  <si>
    <t>ATK/OUT/0074</t>
  </si>
  <si>
    <t>Silvia Verawati</t>
  </si>
  <si>
    <t>Rai</t>
  </si>
  <si>
    <t>ATK/OUT/0075</t>
  </si>
  <si>
    <t>ATK/OUT/0076</t>
  </si>
  <si>
    <t>ATK/OUT/0077</t>
  </si>
  <si>
    <t>ATK/OUT/0078</t>
  </si>
  <si>
    <t>Tri Atmojo Prianggotomo</t>
  </si>
  <si>
    <t>Indri</t>
  </si>
  <si>
    <t>ATK/OUT/0079</t>
  </si>
  <si>
    <t>ATK/OUT/0080</t>
  </si>
  <si>
    <t>ATK/OUT/0081</t>
  </si>
  <si>
    <t>Andrea</t>
  </si>
  <si>
    <t>ATK/OUT/0082</t>
  </si>
  <si>
    <t>ATK/OUT/0083</t>
  </si>
  <si>
    <t>Achmad Kosasih</t>
  </si>
  <si>
    <t>Achmad k</t>
  </si>
  <si>
    <t>ATK/OUT/0084</t>
  </si>
  <si>
    <t>ATK/OUT/0085</t>
  </si>
  <si>
    <t>Ida Uliyah</t>
  </si>
  <si>
    <t>Ida</t>
  </si>
  <si>
    <t>ATK/OUT/0086</t>
  </si>
  <si>
    <t>Ida u</t>
  </si>
  <si>
    <t>ATK/OUT/0087</t>
  </si>
  <si>
    <t>Ida uliyah</t>
  </si>
  <si>
    <t>ATK/OUT/0088</t>
  </si>
  <si>
    <t>ATK/OUT/0089</t>
  </si>
  <si>
    <t>Willy Novianto</t>
  </si>
  <si>
    <t>OAP</t>
  </si>
  <si>
    <t>Charla</t>
  </si>
  <si>
    <t>ATK/OUT/0090</t>
  </si>
  <si>
    <t>ATK/OUT/0091</t>
  </si>
  <si>
    <t>Eka</t>
  </si>
  <si>
    <t>ATK/OUT/0092</t>
  </si>
  <si>
    <t>ATK/OUT/0093</t>
  </si>
  <si>
    <t>Novitasari</t>
  </si>
  <si>
    <t>ATK/OUT/0094</t>
  </si>
  <si>
    <t>ATK/OUT/0095</t>
  </si>
  <si>
    <t>ATK/OUT/0096</t>
  </si>
  <si>
    <t>Rifqy Febryannor</t>
  </si>
  <si>
    <t>Irfan</t>
  </si>
  <si>
    <t>ATK/OUT/0097</t>
  </si>
  <si>
    <t>Achmad</t>
  </si>
  <si>
    <t>ATK/OUT/0098</t>
  </si>
  <si>
    <t>ATK/OUT/0099</t>
  </si>
  <si>
    <t>ITEM KELUAR_Images/ATK-OUT-0099.BUKTI SERAH TERIMA.071311.jpg</t>
  </si>
  <si>
    <t>ATK/OUT/0100</t>
  </si>
  <si>
    <t>Ujang Ruswandi</t>
  </si>
  <si>
    <t>COA</t>
  </si>
  <si>
    <t>Ujang wawan</t>
  </si>
  <si>
    <t>ITEM KELUAR_Images/ATK-OUT-0100.BUKTI SERAH TERIMA.071740.jpg</t>
  </si>
  <si>
    <t>ATK/OUT/0101</t>
  </si>
  <si>
    <t>Nurul husna</t>
  </si>
  <si>
    <t>ITEM KELUAR_Images/ATK-OUT-0101.BUKTI SERAH TERIMA.071952.jpg</t>
  </si>
  <si>
    <t>ATK/OUT/0102</t>
  </si>
  <si>
    <t>ATK/OUT/0103</t>
  </si>
  <si>
    <t>Alfredo Garcia</t>
  </si>
  <si>
    <t>Angga</t>
  </si>
  <si>
    <t>ITEM KELUAR_Images/ATK-OUT-0103.BUKTI SERAH TERIMA.072607.jpg</t>
  </si>
  <si>
    <t>ATK/OUT/0104</t>
  </si>
  <si>
    <t>Siti Nurhasanah</t>
  </si>
  <si>
    <t>ITEM KELUAR_Images/ATK-OUT-0104.BUKTI SERAH TERIMA.072757.jpg</t>
  </si>
  <si>
    <t>ATK/OUT/0105</t>
  </si>
  <si>
    <t>Nurlaila poto kopi</t>
  </si>
  <si>
    <t>ITEM KELUAR_Images/ATK-OUT-0105.BUKTI SERAH TERIMA.065557.jpg</t>
  </si>
  <si>
    <t>ATK/OUT/0106</t>
  </si>
  <si>
    <t>Untuk gudang telkom titip diloby</t>
  </si>
  <si>
    <t>ITEM KELUAR_Images/ATK-OUT-0106.BUKTI SERAH TERIMA.071414.jpg</t>
  </si>
  <si>
    <t>ATK/OUT/0107</t>
  </si>
  <si>
    <t>Gudang telkom</t>
  </si>
  <si>
    <t>ATK/OUT/0108</t>
  </si>
  <si>
    <t>ATK/OUT/0109</t>
  </si>
  <si>
    <t>ATK/OUT/0110</t>
  </si>
  <si>
    <t>Meirillisa</t>
  </si>
  <si>
    <t>Meiril</t>
  </si>
  <si>
    <t>ITEM KELUAR_Images/ATK-OUT-0110.BUKTI SERAH TERIMA.072107.jpg</t>
  </si>
  <si>
    <t>ATK/OUT/0111</t>
  </si>
  <si>
    <t>ATK/OUT/0112</t>
  </si>
  <si>
    <t>ATK/OUT/0113</t>
  </si>
  <si>
    <t>ATK/OUT/0114</t>
  </si>
  <si>
    <t>Nova Eka Iryanti</t>
  </si>
  <si>
    <t>Yurasi</t>
  </si>
  <si>
    <t>ITEM KELUAR_Images/ATK-OUT-0114.BUKTI SERAH TERIMA.072816.jpg</t>
  </si>
  <si>
    <t>ATK/OUT/0115</t>
  </si>
  <si>
    <t>ATK/OUT/0116</t>
  </si>
  <si>
    <t>ATK/OUT/0117</t>
  </si>
  <si>
    <t>ATK/OUT/0118</t>
  </si>
  <si>
    <t>ATK/OUT/0119</t>
  </si>
  <si>
    <t>ATK/OUT/0120</t>
  </si>
  <si>
    <t>ATK/OUT/0121</t>
  </si>
  <si>
    <t>Puji Lestari Handayani</t>
  </si>
  <si>
    <t>Eka d</t>
  </si>
  <si>
    <t>ITEM KELUAR_Images/ATK-OUT-0121.BUKTI SERAH TERIMA.073931.jpg</t>
  </si>
  <si>
    <t>ATK/OUT/0122</t>
  </si>
  <si>
    <t>Riska Fahraeni</t>
  </si>
  <si>
    <t>Riska</t>
  </si>
  <si>
    <t>ITEM KELUAR_Images/ATK-OUT-0122.BUKTI SERAH TERIMA.075229.jpg</t>
  </si>
  <si>
    <t>ATK/OUT/0123</t>
  </si>
  <si>
    <t>ATK/OUT/0124</t>
  </si>
  <si>
    <t>Mey Lavenia Pardosi</t>
  </si>
  <si>
    <t>YDL</t>
  </si>
  <si>
    <t>Mey</t>
  </si>
  <si>
    <t>ITEM KELUAR_Images/ATK-OUT-0124.BUKTI SERAH TERIMA.082246.jpg</t>
  </si>
  <si>
    <t>ATK/OUT/0125</t>
  </si>
  <si>
    <t>ITEM KELUAR_Images/ATK-OUT-0125.BUKTI SERAH TERIMA.082252.jpg</t>
  </si>
  <si>
    <t>ATK/OUT/0126</t>
  </si>
  <si>
    <t>Tjahyaningtyas</t>
  </si>
  <si>
    <t>Yulianti - PLF</t>
  </si>
  <si>
    <t>ATK/OUT/0127</t>
  </si>
  <si>
    <t>ATK/OUT/0128</t>
  </si>
  <si>
    <t>ATK/OUT/0129</t>
  </si>
  <si>
    <t>Nurul Husnah</t>
  </si>
  <si>
    <t>ATK/OUT/0130</t>
  </si>
  <si>
    <t>Irfan Prsetya Arisandi</t>
  </si>
  <si>
    <t>Irfan PA</t>
  </si>
  <si>
    <t>ATK/OUT/0131</t>
  </si>
  <si>
    <t>ATK/OUT/0132</t>
  </si>
  <si>
    <t>ATK/OUT/0133</t>
  </si>
  <si>
    <t>ATK/OUT/0134</t>
  </si>
  <si>
    <t>Syifa Harfiany</t>
  </si>
  <si>
    <t>Syifa</t>
  </si>
  <si>
    <t>ITEM KELUAR_Images/ATK-OUT-0134.BUKTI SERAH TERIMA.070259.jpg</t>
  </si>
  <si>
    <t>ATK/OUT/0135</t>
  </si>
  <si>
    <t>Silvia</t>
  </si>
  <si>
    <t>ITEM KELUAR_Images/ATK-OUT-0135.BUKTI SERAH TERIMA.071237.jpg</t>
  </si>
  <si>
    <t>ATK/OUT/0136</t>
  </si>
  <si>
    <t>ATK/OUT/0137</t>
  </si>
  <si>
    <t>ATK/OUT/0138</t>
  </si>
  <si>
    <t>ATK/OUT/0139</t>
  </si>
  <si>
    <t>ATK/OUT/0140</t>
  </si>
  <si>
    <t>ATK/OUT/0141</t>
  </si>
  <si>
    <t>ATK/OUT/0142</t>
  </si>
  <si>
    <t>ATK/OUT/0143</t>
  </si>
  <si>
    <t>ATK/OUT/0144</t>
  </si>
  <si>
    <t>ATK/OUT/0145</t>
  </si>
  <si>
    <t>Iin</t>
  </si>
  <si>
    <t>ATK/OUT/0146</t>
  </si>
  <si>
    <t>Talitha Anandini</t>
  </si>
  <si>
    <t>USI</t>
  </si>
  <si>
    <t>Untuk vani cibitung</t>
  </si>
  <si>
    <t>ATK/OUT/0147</t>
  </si>
  <si>
    <t>UNtuk dhiki dimas ciawi PLF</t>
  </si>
  <si>
    <t>ATK/OUT/0148</t>
  </si>
  <si>
    <t>ATK/OUT/0149</t>
  </si>
  <si>
    <t>Muhammad Irfan Firdaus</t>
  </si>
  <si>
    <t>ITEM KELUAR_Images/ATK-OUT-0149.BUKTI SERAH TERIMA.063909.jpg</t>
  </si>
  <si>
    <t>ATK/OUT/0150</t>
  </si>
  <si>
    <t>ATK/OUT/0151</t>
  </si>
  <si>
    <t>ATK/OUT/0152</t>
  </si>
  <si>
    <t>ATK/OUT/0153</t>
  </si>
  <si>
    <t>ATK/OUT/0154</t>
  </si>
  <si>
    <t>ATK/OUT/0155</t>
  </si>
  <si>
    <t>ATK/OUT/0156</t>
  </si>
  <si>
    <t>ATK/OUT/0157</t>
  </si>
  <si>
    <t>ATK/OUT/0158</t>
  </si>
  <si>
    <t>ATK/OUT/0159</t>
  </si>
  <si>
    <t>Yunia</t>
  </si>
  <si>
    <t>ITEM KELUAR_Images/ATK-OUT-0159.BUKTI SERAH TERIMA.065053.jpg</t>
  </si>
  <si>
    <t>ATK/OUT/0160</t>
  </si>
  <si>
    <t>ATK/OUT/0161</t>
  </si>
  <si>
    <t>ATK/OUT/0162</t>
  </si>
  <si>
    <t>Nungky</t>
  </si>
  <si>
    <t>ITEM KELUAR_Images/ATK-OUT-0162.BUKTI SERAH TERIMA.070031.jpg</t>
  </si>
  <si>
    <t>ATK/OUT/0163</t>
  </si>
  <si>
    <t>ATK/OUT/0164</t>
  </si>
  <si>
    <t>ATK/OUT/0165</t>
  </si>
  <si>
    <t>ATK/OUT/0166</t>
  </si>
  <si>
    <t>ATK/OUT/0167</t>
  </si>
  <si>
    <t>ATK/OUT/0168</t>
  </si>
  <si>
    <t>ATK/OUT/0169</t>
  </si>
  <si>
    <t>ATK/OUT/0170</t>
  </si>
  <si>
    <t>Remon</t>
  </si>
  <si>
    <t>ITEM KELUAR_Images/ATK-OUT-0170.BUKTI SERAH TERIMA.074601.jpg</t>
  </si>
  <si>
    <t>ATK/OUT/0171</t>
  </si>
  <si>
    <t>ATK/OUT/0172</t>
  </si>
  <si>
    <t>Yuraasi</t>
  </si>
  <si>
    <t>ITEM KELUAR_Images/ATK-OUT-0172.BUKTI SERAH TERIMA.075808.jpg</t>
  </si>
  <si>
    <t>ATK/OUT/0173</t>
  </si>
  <si>
    <t>Meirilisa</t>
  </si>
  <si>
    <t>ITEM KELUAR_Images/ATK-OUT-0173.BUKTI SERAH TERIMA.080343.jpg</t>
  </si>
  <si>
    <t>ATK/OUT/0174</t>
  </si>
  <si>
    <t>ATK/OUT/0175</t>
  </si>
  <si>
    <t>ATK/OUT/0176</t>
  </si>
  <si>
    <t>Ernawati</t>
  </si>
  <si>
    <t>ITEM KELUAR_Images/ATK-OUT-0176.BUKTI SERAH TERIMA.080405.jpg</t>
  </si>
  <si>
    <t>ATK/OUT/0177</t>
  </si>
  <si>
    <t>ATK/OUT/0178</t>
  </si>
  <si>
    <t>ATK/OUT/0179</t>
  </si>
  <si>
    <t>ATK/OUT/0180</t>
  </si>
  <si>
    <t>ATK/OUT/0181</t>
  </si>
  <si>
    <t>Astri</t>
  </si>
  <si>
    <t>VFC</t>
  </si>
  <si>
    <t>Sunarti</t>
  </si>
  <si>
    <t>ITEM KELUAR_Images/ATK-OUT-0181.BUKTI SERAH TERIMA.081202.jpg</t>
  </si>
  <si>
    <t>ATK/OUT/0182</t>
  </si>
  <si>
    <t>ATK/OUT/0183</t>
  </si>
  <si>
    <t>ATK/OUT/0184</t>
  </si>
  <si>
    <t>Mentari</t>
  </si>
  <si>
    <t>ITEM KELUAR_Images/ATK-OUT-0184.BUKTI SERAH TERIMA.070946.jpg</t>
  </si>
  <si>
    <t>ATK/OUT/0185</t>
  </si>
  <si>
    <t>ATK/OUT/0186</t>
  </si>
  <si>
    <t>ATK/OUT/0187</t>
  </si>
  <si>
    <t>ATK/OUT/0188</t>
  </si>
  <si>
    <t>Debby</t>
  </si>
  <si>
    <t>ITEM KELUAR_Images/ATK-OUT-0188.BUKTI SERAH TERIMA.072016.jpg</t>
  </si>
  <si>
    <t>ATK/OUT/0189</t>
  </si>
  <si>
    <t>ATK/OUT/0190</t>
  </si>
  <si>
    <t>Ana</t>
  </si>
  <si>
    <t>ITEM KELUAR_Images/ATK-OUT-0190.BUKTI SERAH TERIMA.072410.jpg</t>
  </si>
  <si>
    <t>ATK/OUT/0191</t>
  </si>
  <si>
    <t>Wawan</t>
  </si>
  <si>
    <t>ATK/OUT/0192</t>
  </si>
  <si>
    <t>database.officenutrifood@gmail.com</t>
  </si>
  <si>
    <t>ATK/OUT/0193</t>
  </si>
  <si>
    <t>Bambang Budianto</t>
  </si>
  <si>
    <t>CPA</t>
  </si>
  <si>
    <t>Bk an Diah maulina tangerang( diterima  Bambang)</t>
  </si>
  <si>
    <t>ATK/OUT/0194</t>
  </si>
  <si>
    <t>Untuk Diah maulina( penerima Bambang)</t>
  </si>
  <si>
    <t>ATK/OUT/0195</t>
  </si>
  <si>
    <t>Untuk diah  maulina penerima bambang</t>
  </si>
  <si>
    <t>ITEM KELUAR_Images/ATK-OUT-0195.BUKTI SERAH TERIMA.063704.jpg</t>
  </si>
  <si>
    <t>ATK/OUT/0196</t>
  </si>
  <si>
    <t>Untuk diah maulina tangerang</t>
  </si>
  <si>
    <t>ITEM KELUAR_Images/ATK-OUT-0196.BUKTI SERAH TERIMA.063816.jpg</t>
  </si>
  <si>
    <t>ATK/OUT/0197</t>
  </si>
  <si>
    <t>ITEM KELUAR_Images/ATK-OUT-0197.BUKTI SERAH TERIMA.065211.jpg</t>
  </si>
  <si>
    <t>ATK/OUT/0198</t>
  </si>
  <si>
    <t>Silvia v</t>
  </si>
  <si>
    <t>ATK/OUT/0199</t>
  </si>
  <si>
    <t>ATK/OUT/0200</t>
  </si>
  <si>
    <t>ATK/OUT/0201</t>
  </si>
  <si>
    <t>ITEM KELUAR_Images/ATK-OUT-0201.BUKTI SERAH TERIMA.065558.jpg</t>
  </si>
  <si>
    <t>ATK/OUT/0202</t>
  </si>
  <si>
    <t>ATK/OUT/0203</t>
  </si>
  <si>
    <t>Untuk diyah maulina tangerang</t>
  </si>
  <si>
    <t>ATK/OUT/0204</t>
  </si>
  <si>
    <t>ATK/OUT/0205</t>
  </si>
  <si>
    <t>Ai m</t>
  </si>
  <si>
    <t>ATK/OUT/0206</t>
  </si>
  <si>
    <t>Dimeja</t>
  </si>
  <si>
    <t>ATK/OUT/0207</t>
  </si>
  <si>
    <t>Dimeja irfan</t>
  </si>
  <si>
    <t>ATK/OUT/0208</t>
  </si>
  <si>
    <t>DiMeja irfan</t>
  </si>
  <si>
    <t>ATK/OUT/0209</t>
  </si>
  <si>
    <t>ATK/OUT/0210</t>
  </si>
  <si>
    <t>ATK/OUT/0211</t>
  </si>
  <si>
    <t>ATK/OUT/0212</t>
  </si>
  <si>
    <t>ATK/OUT/0213</t>
  </si>
  <si>
    <t>ATK/OUT/0214</t>
  </si>
  <si>
    <t>ATK/OUT/0215</t>
  </si>
  <si>
    <t>Silvi</t>
  </si>
  <si>
    <t>ATK/OUT/0216</t>
  </si>
  <si>
    <t>ATK/OUT/0217</t>
  </si>
  <si>
    <t>ATK/OUT/0218</t>
  </si>
  <si>
    <t>ATK/OUT/0219</t>
  </si>
  <si>
    <t>ATK/OUT/0220</t>
  </si>
  <si>
    <t>ATK/OUT/0221</t>
  </si>
  <si>
    <t>ATK/OUT/0222</t>
  </si>
  <si>
    <t>Yanita</t>
  </si>
  <si>
    <t>ATK/OUT/0223</t>
  </si>
  <si>
    <t>ATK/OUT/0224</t>
  </si>
  <si>
    <t>ATK/OUT/0225</t>
  </si>
  <si>
    <t>ATK/OUT/0226</t>
  </si>
  <si>
    <t>yanita</t>
  </si>
  <si>
    <t>ATK/OUT/0227</t>
  </si>
  <si>
    <t>ATK/OUT/0228</t>
  </si>
  <si>
    <t>ATK/OUT/0229</t>
  </si>
  <si>
    <t>Wito Serianto</t>
  </si>
  <si>
    <t>Wito</t>
  </si>
  <si>
    <t>ITEM KELUAR_Images/ATK-OUT-0229.BUKTI SERAH TERIMA.072813.jpg</t>
  </si>
  <si>
    <t>ATK/OUT/0230</t>
  </si>
  <si>
    <t>ATK/OUT/0231</t>
  </si>
  <si>
    <t>ATK/OUT/0232</t>
  </si>
  <si>
    <t>ATK/OUT/0233</t>
  </si>
  <si>
    <t>ATK/OUT/0234</t>
  </si>
  <si>
    <t>Nanda</t>
  </si>
  <si>
    <t>ATK/OUT/0235</t>
  </si>
  <si>
    <t>ATK/OUT/0236</t>
  </si>
  <si>
    <t>ATK/OUT/0237</t>
  </si>
  <si>
    <t>ATK/OUT/0238</t>
  </si>
  <si>
    <t>Ruth</t>
  </si>
  <si>
    <t>ITEM KELUAR_Images/ATK-OUT-0238.BUKTI SERAH TERIMA.071912.jpg</t>
  </si>
  <si>
    <t>ATK/OUT/0239</t>
  </si>
  <si>
    <t>ATK/OUT/0240</t>
  </si>
  <si>
    <t>ATK/OUT/0241</t>
  </si>
  <si>
    <t>ATK/OUT/0242</t>
  </si>
  <si>
    <t>ATK/OUT/0243</t>
  </si>
  <si>
    <t>ATK/OUT/0244</t>
  </si>
  <si>
    <t>ATK/OUT/0245</t>
  </si>
  <si>
    <t>ATK/OUT/0246</t>
  </si>
  <si>
    <t>ATK/OUT/0247</t>
  </si>
  <si>
    <t>ATK/OUT/0248</t>
  </si>
  <si>
    <t>ATK/OUT/0249</t>
  </si>
  <si>
    <t>ATK/OUT/0250</t>
  </si>
  <si>
    <t>ATK/OUT/0251</t>
  </si>
  <si>
    <t>Maudi</t>
  </si>
  <si>
    <t>ITEM KELUAR_Images/ATK-OUT-0251.BUKTI SERAH TERIMA.073420.jpg</t>
  </si>
  <si>
    <t>ATK/OUT/0252</t>
  </si>
  <si>
    <t>Lydia Wirawan</t>
  </si>
  <si>
    <t>UPK</t>
  </si>
  <si>
    <t>lydia wirawan</t>
  </si>
  <si>
    <t>ATK/OUT/0253</t>
  </si>
  <si>
    <t>Fahrizal ciawi (PRO)</t>
  </si>
  <si>
    <t>ATK/OUT/0254</t>
  </si>
  <si>
    <t>ATK/OUT/0255</t>
  </si>
  <si>
    <t>Triana gurning</t>
  </si>
  <si>
    <t>ATK/OUT/0256</t>
  </si>
  <si>
    <t>Trianz gurning</t>
  </si>
  <si>
    <t>ATK/OUT/0257</t>
  </si>
  <si>
    <t>ATK/OUT/0258</t>
  </si>
  <si>
    <t>ATK/OUT/0259</t>
  </si>
  <si>
    <t>Daisy Christiana</t>
  </si>
  <si>
    <t>Daisy</t>
  </si>
  <si>
    <t>ATK/OUT/0260</t>
  </si>
  <si>
    <t>Ade m</t>
  </si>
  <si>
    <t>ATK/OUT/0261</t>
  </si>
  <si>
    <t>AD M</t>
  </si>
  <si>
    <t>ATK/OUT/0262</t>
  </si>
  <si>
    <t>ATK/OUT/0263</t>
  </si>
  <si>
    <t>ATK/OUT/0264</t>
  </si>
  <si>
    <t>ATK/OUT/0265</t>
  </si>
  <si>
    <t>ATK/OUT/0266</t>
  </si>
  <si>
    <t>ATK/OUT/0267</t>
  </si>
  <si>
    <t>ATK/OUT/0268</t>
  </si>
  <si>
    <t>Debbi</t>
  </si>
  <si>
    <t>ATK/OUT/0269</t>
  </si>
  <si>
    <t>ATK/OUT/0270</t>
  </si>
  <si>
    <t>ATK/OUT/0271</t>
  </si>
  <si>
    <t>ATK/OUT/0272</t>
  </si>
  <si>
    <t>ATK/OUT/0273</t>
  </si>
  <si>
    <t>ATK/OUT/0274</t>
  </si>
  <si>
    <t>ATK/OUT/0275</t>
  </si>
  <si>
    <t>Vff</t>
  </si>
  <si>
    <t>ATK/OUT/0276</t>
  </si>
  <si>
    <t>ATK/OUT/0277</t>
  </si>
  <si>
    <t>M. irfan</t>
  </si>
  <si>
    <t>ATK/OUT/0278</t>
  </si>
  <si>
    <t>M. Irfan</t>
  </si>
  <si>
    <t>ATK/OUT/0279</t>
  </si>
  <si>
    <t>ATK/OUT/0280</t>
  </si>
  <si>
    <t>ATK/OUT/0281</t>
  </si>
  <si>
    <t>ATK/OUT/0282</t>
  </si>
  <si>
    <t>A d maulana</t>
  </si>
  <si>
    <t>ATK/OUT/0283</t>
  </si>
  <si>
    <t>ATK/OUT/0284</t>
  </si>
  <si>
    <t>Dian</t>
  </si>
  <si>
    <t>ATK/OUT/0285</t>
  </si>
  <si>
    <t>ATK/OUT/0286</t>
  </si>
  <si>
    <t>ATK/OUT/0287</t>
  </si>
  <si>
    <t>ATK/OUT/0288</t>
  </si>
  <si>
    <t>ATK/OUT/0289</t>
  </si>
  <si>
    <t>ATK/OUT/0290</t>
  </si>
  <si>
    <t>ATK/OUT/0291</t>
  </si>
  <si>
    <t>ATK/OUT/0292</t>
  </si>
  <si>
    <t>ATK/OUT/0293</t>
  </si>
  <si>
    <t>Iwang Sutisna</t>
  </si>
  <si>
    <t>QCP</t>
  </si>
  <si>
    <t>Reza</t>
  </si>
  <si>
    <t>ATK/OUT/0294</t>
  </si>
  <si>
    <t>ATK/OUT/0295</t>
  </si>
  <si>
    <t>ATK/OUT/0296</t>
  </si>
  <si>
    <t>ATK/OUT/0297</t>
  </si>
  <si>
    <t>Tri Yulia Suryandari</t>
  </si>
  <si>
    <t>ATK/OUT/0298</t>
  </si>
  <si>
    <t>ATK/OUT/0299</t>
  </si>
  <si>
    <t>ATK/OUT/0300</t>
  </si>
  <si>
    <t>ATK/OUT/0301</t>
  </si>
  <si>
    <t>ATK/OUT/0302</t>
  </si>
  <si>
    <t>ATK/OUT/0303</t>
  </si>
  <si>
    <t>ATK/OUT/0304</t>
  </si>
  <si>
    <t>ATK/OUT/0305</t>
  </si>
  <si>
    <t>ATK/OUT/0306</t>
  </si>
  <si>
    <t>ATK/OUT/0307</t>
  </si>
  <si>
    <t>ATK/OUT/0308</t>
  </si>
  <si>
    <t>ATK/OUT/0309</t>
  </si>
  <si>
    <t>ATK/OUT/0310</t>
  </si>
  <si>
    <t>ATK/OUT/0311</t>
  </si>
  <si>
    <t>ATK/OUT/0312</t>
  </si>
  <si>
    <t>M irfan f</t>
  </si>
  <si>
    <t>ATK/OUT/0313</t>
  </si>
  <si>
    <t>ATK/OUT/0314</t>
  </si>
  <si>
    <t>ATK/OUT/0315</t>
  </si>
  <si>
    <t>ATK/OUT/0316</t>
  </si>
  <si>
    <t>Lidya Wulandari</t>
  </si>
  <si>
    <t>UPB</t>
  </si>
  <si>
    <t>Lidya wulandari</t>
  </si>
  <si>
    <t>ATK/OUT/0317</t>
  </si>
  <si>
    <t>ATK/OUT/0318</t>
  </si>
  <si>
    <t>Yeyen Dharmadi</t>
  </si>
  <si>
    <t>Yeyen d</t>
  </si>
  <si>
    <t>ATK/OUT/0319</t>
  </si>
  <si>
    <t>Yeyen</t>
  </si>
  <si>
    <t>ATK/OUT/0320</t>
  </si>
  <si>
    <t>ATK/OUT/0321</t>
  </si>
  <si>
    <t>ATK/OUT/0322</t>
  </si>
  <si>
    <t>ATK/OUT/0323</t>
  </si>
  <si>
    <t>Nova eka</t>
  </si>
  <si>
    <t>ATK/OUT/0324</t>
  </si>
  <si>
    <t>ATK/OUT/0325</t>
  </si>
  <si>
    <t>ATK/OUT/0326</t>
  </si>
  <si>
    <t>ATK/OUT/0327</t>
  </si>
  <si>
    <t>ATK/OUT/0328</t>
  </si>
  <si>
    <t>Titin Latif</t>
  </si>
  <si>
    <t>Bambang b</t>
  </si>
  <si>
    <t>ATK/OUT/0329</t>
  </si>
  <si>
    <t>ATK/OUT/0330</t>
  </si>
  <si>
    <t>ATK/OUT/0331</t>
  </si>
  <si>
    <t>ATK/OUT/0332</t>
  </si>
  <si>
    <t>ATK/OUT/0333</t>
  </si>
  <si>
    <t>ATK/OUT/0334</t>
  </si>
  <si>
    <t>Mamik GSA cibitung</t>
  </si>
  <si>
    <t>ATK/OUT/0335</t>
  </si>
  <si>
    <t>ATK/OUT/0336</t>
  </si>
  <si>
    <t>ATK/OUT/0337</t>
  </si>
  <si>
    <t>ATK/OUT/0338</t>
  </si>
  <si>
    <t>ATK/OUT/0339</t>
  </si>
  <si>
    <t>ATK/OUT/0340</t>
  </si>
  <si>
    <t>Asrida Risviana</t>
  </si>
  <si>
    <t>Asrida</t>
  </si>
  <si>
    <t>ATK/OUT/0341</t>
  </si>
  <si>
    <t>ATK/OUT/0342</t>
  </si>
  <si>
    <t>ATK/OUT/0343</t>
  </si>
  <si>
    <t>ATK/OUT/0344</t>
  </si>
  <si>
    <t>Effi R</t>
  </si>
  <si>
    <t>ATK/OUT/0345</t>
  </si>
  <si>
    <t>ATK/OUT/0346</t>
  </si>
  <si>
    <t>ATK/OUT/0347</t>
  </si>
  <si>
    <t>ATK/OUT/0348</t>
  </si>
  <si>
    <t>Arti</t>
  </si>
  <si>
    <t>ATK/OUT/0349</t>
  </si>
  <si>
    <t>Sastri</t>
  </si>
  <si>
    <t>ATK/OUT/0350</t>
  </si>
  <si>
    <t>ATK/OUT/0351</t>
  </si>
  <si>
    <t>Asrtri</t>
  </si>
  <si>
    <t>ATK/OUT/0352</t>
  </si>
  <si>
    <t>ATK/OUT/0353</t>
  </si>
  <si>
    <t>ATK/OUT/0354</t>
  </si>
  <si>
    <t>ATK/OUT/0355</t>
  </si>
  <si>
    <t>ATK/OUT/0356</t>
  </si>
  <si>
    <t>ATK/OUT/0357</t>
  </si>
  <si>
    <t>Nydia m</t>
  </si>
  <si>
    <t>ATK/OUT/0358</t>
  </si>
  <si>
    <t>ATK/OUT/0359</t>
  </si>
  <si>
    <t>ATK/OUT/0360</t>
  </si>
  <si>
    <t>Bernadette yunia</t>
  </si>
  <si>
    <t>ATK/OUT/0361</t>
  </si>
  <si>
    <t>ATK/OUT/0362</t>
  </si>
  <si>
    <t>Febby</t>
  </si>
  <si>
    <t>ATK/OUT/0363</t>
  </si>
  <si>
    <t>ATK/OUT/0364</t>
  </si>
  <si>
    <t>ATK/OUT/0365</t>
  </si>
  <si>
    <t>ATK/OUT/0366</t>
  </si>
  <si>
    <t>ATK/OUT/0367</t>
  </si>
  <si>
    <t>ATK/OUT/0368</t>
  </si>
  <si>
    <t>ATK/OUT/0369</t>
  </si>
  <si>
    <t>ATK/OUT/0370</t>
  </si>
  <si>
    <t>ATK/OUT/0371</t>
  </si>
  <si>
    <t>ATK/OUT/0372</t>
  </si>
  <si>
    <t>ATK/OUT/0373</t>
  </si>
  <si>
    <t>RiskA</t>
  </si>
  <si>
    <t>ATK/OUT/0374</t>
  </si>
  <si>
    <t>Untuk Diah maulina tangerang</t>
  </si>
  <si>
    <t>ITEM KELUAR_Images/ATK-OUT-0374.BUKTI SERAH TERIMA.065455.jpg</t>
  </si>
  <si>
    <t>ATK/OUT/0375</t>
  </si>
  <si>
    <t>Untuk Diah maulina Tangerang</t>
  </si>
  <si>
    <t>ATK/OUT/0376</t>
  </si>
  <si>
    <t>ATK/OUT/0377</t>
  </si>
  <si>
    <t>ITEM KELUAR_Images/ATK-OUT-0377.BUKTI SERAH TERIMA.065920.jpg</t>
  </si>
  <si>
    <t>ATK/OUT/0378</t>
  </si>
  <si>
    <t>ATK/OUT/0379</t>
  </si>
  <si>
    <t>ITEM KELUAR_Images/ATK-OUT-0379.BUKTI SERAH TERIMA.070441.jpg</t>
  </si>
  <si>
    <t>ATK/OUT/0380</t>
  </si>
  <si>
    <t>ATK/OUT/0381</t>
  </si>
  <si>
    <t>Belyntan</t>
  </si>
  <si>
    <t>ATK/OUT/0382</t>
  </si>
  <si>
    <t>Ria yuliana</t>
  </si>
  <si>
    <t>ATK/OUT/0383</t>
  </si>
  <si>
    <t>Ria y</t>
  </si>
  <si>
    <t>ATK/OUT/0384</t>
  </si>
  <si>
    <t>Ria</t>
  </si>
  <si>
    <t>ATK/OUT/0385</t>
  </si>
  <si>
    <t>Belyntann</t>
  </si>
  <si>
    <t>ATK/OUT/0386</t>
  </si>
  <si>
    <t>ATK/OUT/0387</t>
  </si>
  <si>
    <t>ATK/OUT/0388</t>
  </si>
  <si>
    <t>ATK/OUT/0389</t>
  </si>
  <si>
    <t>ATK/OUT/0390</t>
  </si>
  <si>
    <t>ATK/OUT/0391</t>
  </si>
  <si>
    <t>ATK/OUT/0392</t>
  </si>
  <si>
    <t>ATK/OUT/0393</t>
  </si>
  <si>
    <t>Angel</t>
  </si>
  <si>
    <t>ATK/OUT/0394</t>
  </si>
  <si>
    <t>ATK/OUT/0395</t>
  </si>
  <si>
    <t>ATK/OUT/0396</t>
  </si>
  <si>
    <t>ATK/OUT/0397</t>
  </si>
  <si>
    <t>ATK/OUT/0398</t>
  </si>
  <si>
    <t>ATK/OUT/0399</t>
  </si>
  <si>
    <t>ATK/OUT/0400</t>
  </si>
  <si>
    <t>ATK/OUT/0401</t>
  </si>
  <si>
    <t>ATK/OUT/0402</t>
  </si>
  <si>
    <t>ATK/OUT/0403</t>
  </si>
  <si>
    <t>ATK/OUT/0404</t>
  </si>
  <si>
    <t>ATK/OUT/0405</t>
  </si>
  <si>
    <t>ATK/OUT/0406</t>
  </si>
  <si>
    <t>ATK/OUT/0407</t>
  </si>
  <si>
    <t>ATK/OUT/0408</t>
  </si>
  <si>
    <t>Eernawati</t>
  </si>
  <si>
    <t>ATK/OUT/0409</t>
  </si>
  <si>
    <t>ATK/OUT/0410</t>
  </si>
  <si>
    <t>Rieke</t>
  </si>
  <si>
    <t>ATK/OUT/0411</t>
  </si>
  <si>
    <t>ATK/OUT/0412</t>
  </si>
  <si>
    <t>ATK/OUT/0413</t>
  </si>
  <si>
    <t>ATK/OUT/0414</t>
  </si>
  <si>
    <t>ATK/OUT/0415</t>
  </si>
  <si>
    <t>ATK/OUT/0416</t>
  </si>
  <si>
    <t>ATK/OUT/0417</t>
  </si>
  <si>
    <t>ATK/OUT/0418</t>
  </si>
  <si>
    <t>ATK/OUT/0419</t>
  </si>
  <si>
    <t>ITEM KELUAR_Images/ATK-OUT-0419.BUKTI SERAH TERIMA.071128.jpg</t>
  </si>
  <si>
    <t>ATK/OUT/0420</t>
  </si>
  <si>
    <t>ATK/OUT/0421</t>
  </si>
  <si>
    <t>ATK/OUT/0422</t>
  </si>
  <si>
    <t>ATK/OUT/0423</t>
  </si>
  <si>
    <t>ATK/OUT/0424</t>
  </si>
  <si>
    <t>ATK/OUT/0425</t>
  </si>
  <si>
    <t>ATK/OUT/0426</t>
  </si>
  <si>
    <t>Yeni</t>
  </si>
  <si>
    <t>ATK/OUT/0427</t>
  </si>
  <si>
    <t>ATK/OUT/0428</t>
  </si>
  <si>
    <t>ATK/OUT/0429</t>
  </si>
  <si>
    <t>Yeni yunisrt</t>
  </si>
  <si>
    <t>ATK/OUT/0430</t>
  </si>
  <si>
    <t>ATK/OUT/0431</t>
  </si>
  <si>
    <t>ATK/OUT/0432</t>
  </si>
  <si>
    <t>Ratna</t>
  </si>
  <si>
    <t>ATK/OUT/0433</t>
  </si>
  <si>
    <t>A. D  .maulana</t>
  </si>
  <si>
    <t>ATK/OUT/0434</t>
  </si>
  <si>
    <t>A. D</t>
  </si>
  <si>
    <t>ATK/OUT/0435</t>
  </si>
  <si>
    <t>Untuk jordy</t>
  </si>
  <si>
    <t>ATK/OUT/0436</t>
  </si>
  <si>
    <t>Vanny Santoso</t>
  </si>
  <si>
    <t>QOX</t>
  </si>
  <si>
    <t>Shiena</t>
  </si>
  <si>
    <t>ATK/OUT/0437</t>
  </si>
  <si>
    <t>ATK/OUT/0438</t>
  </si>
  <si>
    <t>ATK/OUT/0439</t>
  </si>
  <si>
    <t>ATK/OUT/0440</t>
  </si>
  <si>
    <t>ATK/OUT/0441</t>
  </si>
  <si>
    <t>ATK/OUT/0442</t>
  </si>
  <si>
    <t>ATK/OUT/0443</t>
  </si>
  <si>
    <t>ATK/OUT/0444</t>
  </si>
  <si>
    <t>Lutfia cibitung</t>
  </si>
  <si>
    <t>ATK/OUT/0445</t>
  </si>
  <si>
    <t>ATK/OUT/0446</t>
  </si>
  <si>
    <t>ATK/OUT/0447</t>
  </si>
  <si>
    <t>IZZ</t>
  </si>
  <si>
    <t>ATK/OUT/0448</t>
  </si>
  <si>
    <t>Uyung</t>
  </si>
  <si>
    <t>ATK/OUT/0449</t>
  </si>
  <si>
    <t>ATK/OUT/0450</t>
  </si>
  <si>
    <t>Edo</t>
  </si>
  <si>
    <t>ATK/OUT/0451</t>
  </si>
  <si>
    <t>A d mau</t>
  </si>
  <si>
    <t>ATK/OUT/0452</t>
  </si>
  <si>
    <t>A d m</t>
  </si>
  <si>
    <t>ATK/OUT/0453</t>
  </si>
  <si>
    <t>ATK/OUT/0454</t>
  </si>
  <si>
    <t>ATK/OUT/0455</t>
  </si>
  <si>
    <t>ATK/OUT/0456</t>
  </si>
  <si>
    <t>ATK/OUT/0457</t>
  </si>
  <si>
    <t>ATK/OUT/0458</t>
  </si>
  <si>
    <t>ATK/OUT/0459</t>
  </si>
  <si>
    <t>Cecilia grace</t>
  </si>
  <si>
    <t>ATK/OUT/0460</t>
  </si>
  <si>
    <t>ATK/OUT/0461</t>
  </si>
  <si>
    <t>ATK/OUT/0462</t>
  </si>
  <si>
    <t>ATK/OUT/0463</t>
  </si>
  <si>
    <t>ATK/OUT/0464</t>
  </si>
  <si>
    <t>ATK/OUT/0465</t>
  </si>
  <si>
    <t>ATK/OUT/0466</t>
  </si>
  <si>
    <t>ATK/OUT/0467</t>
  </si>
  <si>
    <t>Efi</t>
  </si>
  <si>
    <t>ATK/OUT/0468</t>
  </si>
  <si>
    <t>ATK/OUT/0469</t>
  </si>
  <si>
    <t>ATK/OUT/0470</t>
  </si>
  <si>
    <t>ATK/OUT/0471</t>
  </si>
  <si>
    <t>Vani Ade Cibitung</t>
  </si>
  <si>
    <t>ATK/OUT/0472</t>
  </si>
  <si>
    <t>Fauzan Hakim Ciawi</t>
  </si>
  <si>
    <t>ATK/OUT/0473</t>
  </si>
  <si>
    <t>Fauzan Hakim</t>
  </si>
  <si>
    <t>ATK/OUT/0474</t>
  </si>
  <si>
    <t>ATK/OUT/0475</t>
  </si>
  <si>
    <t>ATK/OUT/0476</t>
  </si>
  <si>
    <t>Arti,pipie</t>
  </si>
  <si>
    <t>ATK/OUT/0477</t>
  </si>
  <si>
    <t>ATK/OUT/0478</t>
  </si>
  <si>
    <t>ATK/OUT/0479</t>
  </si>
  <si>
    <t>ATK/OUT/0480</t>
  </si>
  <si>
    <t>ATK/OUT/0481</t>
  </si>
  <si>
    <t>ATK/OUT/0482</t>
  </si>
  <si>
    <t>ATK/OUT/0483</t>
  </si>
  <si>
    <t>ATK/OUT/0484</t>
  </si>
  <si>
    <t>ATK/OUT/0485</t>
  </si>
  <si>
    <t>Arida</t>
  </si>
  <si>
    <t>ATK/OUT/0486</t>
  </si>
  <si>
    <t>ATK/OUT/0487</t>
  </si>
  <si>
    <t>Asia</t>
  </si>
  <si>
    <t>ATK/OUT/0488</t>
  </si>
  <si>
    <t>ATK/OUT/0489</t>
  </si>
  <si>
    <t>ATK/OUT/0490</t>
  </si>
  <si>
    <t>Irawan</t>
  </si>
  <si>
    <t>ATK/OUT/0491</t>
  </si>
  <si>
    <t>ATK/OUT/0492</t>
  </si>
  <si>
    <t>ATK/OUT/0493</t>
  </si>
  <si>
    <t>ATK/OUT/0494</t>
  </si>
  <si>
    <t>ATK/OUT/0495</t>
  </si>
  <si>
    <t>ATK/OUT/0496</t>
  </si>
  <si>
    <t>ATK/OUT/0497</t>
  </si>
  <si>
    <t>ATK/OUT/0498</t>
  </si>
  <si>
    <t>ATK/OUT/0499</t>
  </si>
  <si>
    <t>Astra Kumala Dewi. H</t>
  </si>
  <si>
    <t>Astra</t>
  </si>
  <si>
    <t>ATK/OUT/0500</t>
  </si>
  <si>
    <t>ATK/OUT/0501</t>
  </si>
  <si>
    <t>ATK/OUT/0502</t>
  </si>
  <si>
    <t>Grace m</t>
  </si>
  <si>
    <t>ATK/OUT/0503</t>
  </si>
  <si>
    <t>ATK/OUT/0504</t>
  </si>
  <si>
    <t>ATK/OUT/0505</t>
  </si>
  <si>
    <t>ATK/OUT/0506</t>
  </si>
  <si>
    <t>Alfredo</t>
  </si>
  <si>
    <t>ATK/OUT/0507</t>
  </si>
  <si>
    <t>ATK/OUT/0508</t>
  </si>
  <si>
    <t>ATK/OUT/0509</t>
  </si>
  <si>
    <t>ATK/OUT/0510</t>
  </si>
  <si>
    <t>Wahyu wiratoko cibitung</t>
  </si>
  <si>
    <t>ATK/OUT/0511</t>
  </si>
  <si>
    <t>Mewa</t>
  </si>
  <si>
    <t>ATK/OUT/0512</t>
  </si>
  <si>
    <t>ATK/OUT/0513</t>
  </si>
  <si>
    <t>ATK/OUT/0514</t>
  </si>
  <si>
    <t>ATK/OUT/0515</t>
  </si>
  <si>
    <t>Mwa</t>
  </si>
  <si>
    <t>ATK/OUT/0516</t>
  </si>
  <si>
    <t>ATK/OUT/0517</t>
  </si>
  <si>
    <t>ATK/OUT/0518</t>
  </si>
  <si>
    <t>ATK/OUT/0519</t>
  </si>
  <si>
    <t>ATK/OUT/0520</t>
  </si>
  <si>
    <t>ATK/OUT/0521</t>
  </si>
  <si>
    <t>ATK/OUT/0522</t>
  </si>
  <si>
    <t>ATK/OUT/0523</t>
  </si>
  <si>
    <t>ATK/OUT/0524</t>
  </si>
  <si>
    <t>ATK/OUT/0525</t>
  </si>
  <si>
    <t>ATK/OUT/0526</t>
  </si>
  <si>
    <t>ATK/OUT/0527</t>
  </si>
  <si>
    <t>ATK/OUT/0528</t>
  </si>
  <si>
    <t>ATK/OUT/0529</t>
  </si>
  <si>
    <t>ATK/OUT/0530</t>
  </si>
  <si>
    <t>ATK/OUT/0531</t>
  </si>
  <si>
    <t>ATK/OUT/0532</t>
  </si>
  <si>
    <t>ATK/OUT/0533</t>
  </si>
  <si>
    <t>ATK/OUT/0534</t>
  </si>
  <si>
    <t>Diyah DW</t>
  </si>
  <si>
    <t>ATK/OUT/0535</t>
  </si>
  <si>
    <t>Diyah D W</t>
  </si>
  <si>
    <t>ATK/OUT/0536</t>
  </si>
  <si>
    <t>Andrea Pitaloka</t>
  </si>
  <si>
    <t>ATK/OUT/0537</t>
  </si>
  <si>
    <t>ATK/OUT/0538</t>
  </si>
  <si>
    <t>ATK/OUT/0539</t>
  </si>
  <si>
    <t>ATK/OUT/0540</t>
  </si>
  <si>
    <t>Etin ciawi</t>
  </si>
  <si>
    <t>ATK/OUT/0541</t>
  </si>
  <si>
    <t>ATK/OUT/0542</t>
  </si>
  <si>
    <t>ATK/OUT/0543</t>
  </si>
  <si>
    <t>Lydia wirawan</t>
  </si>
  <si>
    <t>ATK/OUT/0544</t>
  </si>
  <si>
    <t>Lydia w</t>
  </si>
  <si>
    <t>ATK/OUT/0545</t>
  </si>
  <si>
    <t>ATK/OUT/0546</t>
  </si>
  <si>
    <t>Diah w tangerang</t>
  </si>
  <si>
    <t>ATK/OUT/0547</t>
  </si>
  <si>
    <t>ATK/OUT/0548</t>
  </si>
  <si>
    <t>ATK/OUT/0549</t>
  </si>
  <si>
    <t>Ujang</t>
  </si>
  <si>
    <t>ATK/OUT/0550</t>
  </si>
  <si>
    <t>ATK/OUT/0551</t>
  </si>
  <si>
    <t>ATK/OUT/0552</t>
  </si>
  <si>
    <t>ATK/OUT/0553</t>
  </si>
  <si>
    <t>ATK/OUT/0554</t>
  </si>
  <si>
    <t>ATK/OUT/0555</t>
  </si>
  <si>
    <t>ATK/OUT/0556</t>
  </si>
  <si>
    <t>ATK/OUT/0557</t>
  </si>
  <si>
    <t>ATK/OUT/0558</t>
  </si>
  <si>
    <t>ATK/OUT/0559</t>
  </si>
  <si>
    <t>ATK/OUT/0560</t>
  </si>
  <si>
    <t>ATK/OUT/0561</t>
  </si>
  <si>
    <t>ATK/OUT/0562</t>
  </si>
  <si>
    <t>ATK/OUT/0563</t>
  </si>
  <si>
    <t>ATK/OUT/0564</t>
  </si>
  <si>
    <t>ATK/OUT/0565</t>
  </si>
  <si>
    <t>ATK/OUT/0566</t>
  </si>
  <si>
    <t>Sunita</t>
  </si>
  <si>
    <t>ATK/OUT/0567</t>
  </si>
  <si>
    <t>sunita</t>
  </si>
  <si>
    <t>ATK/OUT/0568</t>
  </si>
  <si>
    <t>ATK/OUT/0569</t>
  </si>
  <si>
    <t>ATK/OUT/0570</t>
  </si>
  <si>
    <t>ATK/OUT/0571</t>
  </si>
  <si>
    <t>ATK/OUT/0572</t>
  </si>
  <si>
    <t>ATK/OUT/0573</t>
  </si>
  <si>
    <t>yeni</t>
  </si>
  <si>
    <t>ATK/OUT/0574</t>
  </si>
  <si>
    <t>ATK/OUT/0575</t>
  </si>
  <si>
    <t>ATK/OUT/0576</t>
  </si>
  <si>
    <t>ATK/OUT/0577</t>
  </si>
  <si>
    <t>ida u</t>
  </si>
  <si>
    <t>ATK/OUT/0578</t>
  </si>
  <si>
    <t>Angel Jovi Burhannudin</t>
  </si>
  <si>
    <t>Angel Jovi</t>
  </si>
  <si>
    <t>ATK/OUT/0579</t>
  </si>
  <si>
    <t>ATK/OUT/0580</t>
  </si>
  <si>
    <t>ATK/OUT/0581</t>
  </si>
  <si>
    <t>ATK/OUT/0582</t>
  </si>
  <si>
    <t>ATK/OUT/0583</t>
  </si>
  <si>
    <t>ATK/OUT/0584</t>
  </si>
  <si>
    <t>ATK/OUT/0585</t>
  </si>
  <si>
    <t>ATK/OUT/0586</t>
  </si>
  <si>
    <t>ATK/OUT/0587</t>
  </si>
  <si>
    <t>ATK/OUT/0588</t>
  </si>
  <si>
    <t>ATK/OUT/0589</t>
  </si>
  <si>
    <t>ATK/OUT/0590</t>
  </si>
  <si>
    <t>ATK/OUT/0591</t>
  </si>
  <si>
    <t>ATK/OUT/0592</t>
  </si>
  <si>
    <t>ATK/OUT/0593</t>
  </si>
  <si>
    <t>Yeni Y</t>
  </si>
  <si>
    <t>ATK/OUT/0594</t>
  </si>
  <si>
    <t>ATK/OUT/0595</t>
  </si>
  <si>
    <t>ATK/OUT/0596</t>
  </si>
  <si>
    <t>Piepiey</t>
  </si>
  <si>
    <t>ATK/OUT/0597</t>
  </si>
  <si>
    <t>ATK/OUT/0598</t>
  </si>
  <si>
    <t>ATK/OUT/0599</t>
  </si>
  <si>
    <t>ATK/OUT/0600</t>
  </si>
  <si>
    <t>Iwang</t>
  </si>
  <si>
    <t>ATK/OUT/0601</t>
  </si>
  <si>
    <t>ATK/OUT/0602</t>
  </si>
  <si>
    <t>ATK/OUT/0603</t>
  </si>
  <si>
    <t>ATK/OUT/0604</t>
  </si>
  <si>
    <t>ATK/OUT/0605</t>
  </si>
  <si>
    <t>Dewi m</t>
  </si>
  <si>
    <t>ATK/OUT/0606</t>
  </si>
  <si>
    <t>Yulianna Bean</t>
  </si>
  <si>
    <t>ATK/OUT/0607</t>
  </si>
  <si>
    <t>ATK/OUT/0608</t>
  </si>
  <si>
    <t>ATK/OUT/0609</t>
  </si>
  <si>
    <t>ATK/OUT/0610</t>
  </si>
  <si>
    <t>ria</t>
  </si>
  <si>
    <t>ATK/OUT/0611</t>
  </si>
  <si>
    <t>andrea pitaloka</t>
  </si>
  <si>
    <t>ATK/OUT/0612</t>
  </si>
  <si>
    <t>ATK/OUT/0613</t>
  </si>
  <si>
    <t>ATK/OUT/0614</t>
  </si>
  <si>
    <t>ATK/OUT/0615</t>
  </si>
  <si>
    <t>ATK/OUT/0616</t>
  </si>
  <si>
    <t>ATK/OUT/0617</t>
  </si>
  <si>
    <t>ATK/OUT/0618</t>
  </si>
  <si>
    <t>ATK/OUT/0619</t>
  </si>
  <si>
    <t>ATK/OUT/0620</t>
  </si>
  <si>
    <t>ATK/OUT/0621</t>
  </si>
  <si>
    <t>ATK/OUT/0622</t>
  </si>
  <si>
    <t>ATK/OUT/0623</t>
  </si>
  <si>
    <t>ruth</t>
  </si>
  <si>
    <t>ATK/OUT/0624</t>
  </si>
  <si>
    <t>silvia</t>
  </si>
  <si>
    <t>ATK/OUT/0625</t>
  </si>
  <si>
    <t>ATK/OUT/0626</t>
  </si>
  <si>
    <t>Ujang R</t>
  </si>
  <si>
    <t>ATK/OUT/0627</t>
  </si>
  <si>
    <t>ATK/OUT/0628</t>
  </si>
  <si>
    <t>ATK/OUT/0629</t>
  </si>
  <si>
    <t>Taufik Nugroho, no. BK : 0019/BK/FHS/VII/2021</t>
  </si>
  <si>
    <t>ATK/OUT/0630</t>
  </si>
  <si>
    <t>debbi</t>
  </si>
  <si>
    <t>ATK/OUT/0631</t>
  </si>
  <si>
    <t>ATK/OUT/0632</t>
  </si>
  <si>
    <t>puji</t>
  </si>
  <si>
    <t>ATK/OUT/0633</t>
  </si>
  <si>
    <t>erna</t>
  </si>
  <si>
    <t>ATK/OUT/0634</t>
  </si>
  <si>
    <t>ATK/OUT/0635</t>
  </si>
  <si>
    <t>ATK/OUT/0636</t>
  </si>
  <si>
    <t>ATK/OUT/0637</t>
  </si>
  <si>
    <t>ATK/OUT/0638</t>
  </si>
  <si>
    <t>ATK/OUT/0639</t>
  </si>
  <si>
    <t>Fauzan Hakim PLF Ciawi</t>
  </si>
  <si>
    <t>ATK/OUT/0640</t>
  </si>
  <si>
    <t>Andika Dwi Hastami / Sentul</t>
  </si>
  <si>
    <t>ATK/OUT/0641</t>
  </si>
  <si>
    <t>ATK/OUT/0642</t>
  </si>
  <si>
    <t>ATK/OUT/0643</t>
  </si>
  <si>
    <t>ATK/OUT/0644</t>
  </si>
  <si>
    <t>ATK/OUT/0645</t>
  </si>
  <si>
    <t>ATK/OUT/0646</t>
  </si>
  <si>
    <t>ATK/OUT/0647</t>
  </si>
  <si>
    <t>Rulli Angga</t>
  </si>
  <si>
    <t>ATK/OUT/0648</t>
  </si>
  <si>
    <t>Farhat Balfas</t>
  </si>
  <si>
    <t>ATK/OUT/0649</t>
  </si>
  <si>
    <t>ATK/OUT/0650</t>
  </si>
  <si>
    <t>ATK/OUT/0651</t>
  </si>
  <si>
    <t>ATK/OUT/0652</t>
  </si>
  <si>
    <t>Vani Pertiwi Cibi</t>
  </si>
  <si>
    <t>ATK/OUT/0653</t>
  </si>
  <si>
    <t>ATK/OUT/0654</t>
  </si>
  <si>
    <t>Andrea P</t>
  </si>
  <si>
    <t>ATK/OUT/0655</t>
  </si>
  <si>
    <t>kirim ke gdg Telkom</t>
  </si>
  <si>
    <t>ATK/OUT/0656</t>
  </si>
  <si>
    <t>kirim ke gdg telkom</t>
  </si>
  <si>
    <t>ATK/OUT/0657</t>
  </si>
  <si>
    <t>dewi m</t>
  </si>
  <si>
    <t>ATK/OUT/0658</t>
  </si>
  <si>
    <t>Mamik GSA dept</t>
  </si>
  <si>
    <t>ATK/OUT/0659</t>
  </si>
  <si>
    <t>ATK/OUT/0660</t>
  </si>
  <si>
    <t>ATK/OUT/0661</t>
  </si>
  <si>
    <t>ATK/OUT/0662</t>
  </si>
  <si>
    <t>ATK/OUT/0663</t>
  </si>
  <si>
    <t>ATK/OUT/0664</t>
  </si>
  <si>
    <t>ATK/OUT/0665</t>
  </si>
  <si>
    <t>ATK/OUT/0666</t>
  </si>
  <si>
    <t>Muhamad Rizki Fajar</t>
  </si>
  <si>
    <t>TAA</t>
  </si>
  <si>
    <t>reza</t>
  </si>
  <si>
    <t>ATK/OUT/0667</t>
  </si>
  <si>
    <t>ATK/OUT/0668</t>
  </si>
  <si>
    <t>ATK/OUT/0669</t>
  </si>
  <si>
    <t>dikirim ke gdg telkom</t>
  </si>
  <si>
    <t>ATK/OUT/0670</t>
  </si>
  <si>
    <t>ATK/OUT/0671</t>
  </si>
  <si>
    <t>ATK/OUT/0672</t>
  </si>
  <si>
    <t>Mayantoni Sungkana Cibitung</t>
  </si>
  <si>
    <t>ATK/OUT/0673</t>
  </si>
  <si>
    <t>Ria M</t>
  </si>
  <si>
    <t>ATK/OUT/0674</t>
  </si>
  <si>
    <t>ATK/OUT/0675</t>
  </si>
  <si>
    <t>ATK/OUT/0676</t>
  </si>
  <si>
    <t>ATK/OUT/0677</t>
  </si>
  <si>
    <t>ATK/OUT/0678</t>
  </si>
  <si>
    <t>ATK/OUT/0679</t>
  </si>
  <si>
    <t>ATK/OUT/0680</t>
  </si>
  <si>
    <t>ATK/OUT/0681</t>
  </si>
  <si>
    <t>ATK/OUT/0682</t>
  </si>
  <si>
    <t>ATK/OUT/0683</t>
  </si>
  <si>
    <t>ATK/OUT/0684</t>
  </si>
  <si>
    <t>ade triana</t>
  </si>
  <si>
    <t>ATK/OUT/0685</t>
  </si>
  <si>
    <t>ATK/OUT/0686</t>
  </si>
  <si>
    <t>wahyu</t>
  </si>
  <si>
    <t>ATK/OUT/0687</t>
  </si>
  <si>
    <t>ATK/OUT/0688</t>
  </si>
  <si>
    <t>Hendrik</t>
  </si>
  <si>
    <t>ATK/OUT/0689</t>
  </si>
  <si>
    <t>ATK/OUT/0690</t>
  </si>
  <si>
    <t>wito</t>
  </si>
  <si>
    <t>ATK/OUT/0691</t>
  </si>
  <si>
    <t>achmad kosasih</t>
  </si>
  <si>
    <t>ATK/OUT/0692</t>
  </si>
  <si>
    <t>ATK/OUT/0693</t>
  </si>
  <si>
    <t>ATK/OUT/0694</t>
  </si>
  <si>
    <t>ATK/OUT/0695</t>
  </si>
  <si>
    <t>ATK/OUT/0696</t>
  </si>
  <si>
    <t>ATK/OUT/0697</t>
  </si>
  <si>
    <t>ATK/OUT/0698</t>
  </si>
  <si>
    <t>ATK/OUT/0699</t>
  </si>
  <si>
    <t>ATK/OUT/0700</t>
  </si>
  <si>
    <t>ATK/OUT/0701</t>
  </si>
  <si>
    <t>ATK/OUT/0702</t>
  </si>
  <si>
    <t>ATK/OUT/0703</t>
  </si>
  <si>
    <t>ATK/OUT/0704</t>
  </si>
  <si>
    <t>ATK/OUT/0705</t>
  </si>
  <si>
    <t>ATK/OUT/0706</t>
  </si>
  <si>
    <t>ptgs fotocopy</t>
  </si>
  <si>
    <t>riska.fahraeni@nutrifood.co.id</t>
  </si>
  <si>
    <t>ATK/OUT/0707</t>
  </si>
  <si>
    <t>Daisy ishak</t>
  </si>
  <si>
    <t>ATK/OUT/0708</t>
  </si>
  <si>
    <t>ATK/OUT/0709</t>
  </si>
  <si>
    <t>Via shutle telkom</t>
  </si>
  <si>
    <t>ITEM KELUAR_Images/ATK-OUT-0709.BUKTI SERAH TERIMA.072651.jpg</t>
  </si>
  <si>
    <t>ATK/OUT/0710</t>
  </si>
  <si>
    <t>Via shutlle telkom</t>
  </si>
  <si>
    <t>ITEM KELUAR_Images/ATK-OUT-0710.BUKTI SERAH TERIMA.072801.jpg</t>
  </si>
  <si>
    <t>ATK/OUT/0711</t>
  </si>
  <si>
    <t>ATK/OUT/0712</t>
  </si>
  <si>
    <t>ATK/OUT/0713</t>
  </si>
  <si>
    <t>M Lutfi Sabani - SGB dept cibitung</t>
  </si>
  <si>
    <t>ATK/OUT/0714</t>
  </si>
  <si>
    <t>ATK/OUT/0715</t>
  </si>
  <si>
    <t>ATK/OUT/0716</t>
  </si>
  <si>
    <t>ATK/OUT/0717</t>
  </si>
  <si>
    <t>ATK/OUT/0718</t>
  </si>
  <si>
    <t>ATK/OUT/0719</t>
  </si>
  <si>
    <t>ATK/OUT/0720</t>
  </si>
  <si>
    <t>ATK/OUT/0721</t>
  </si>
  <si>
    <t>ATK/OUT/0722</t>
  </si>
  <si>
    <t>ATK/OUT/0723</t>
  </si>
  <si>
    <t>ATK/OUT/0724</t>
  </si>
  <si>
    <t>ATK/OUT/0725</t>
  </si>
  <si>
    <t>Triana Gurning</t>
  </si>
  <si>
    <t>Triana G</t>
  </si>
  <si>
    <t>ATK/OUT/0726</t>
  </si>
  <si>
    <t>wito s</t>
  </si>
  <si>
    <t>ATK/OUT/0727</t>
  </si>
  <si>
    <t>Bambang B</t>
  </si>
  <si>
    <t>ATK/OUT/0728</t>
  </si>
  <si>
    <t>ATK/OUT/0729</t>
  </si>
  <si>
    <t>nining</t>
  </si>
  <si>
    <t>ATK/OUT/0730</t>
  </si>
  <si>
    <t>ATK/OUT/0731</t>
  </si>
  <si>
    <t>ATK/OUT/0732</t>
  </si>
  <si>
    <t>Lukman</t>
  </si>
  <si>
    <t>ATK/OUT/0733</t>
  </si>
  <si>
    <t>ATK/OUT/0734</t>
  </si>
  <si>
    <t>Sista</t>
  </si>
  <si>
    <t>ATK/OUT/0735</t>
  </si>
  <si>
    <t>ATK/OUT/0736</t>
  </si>
  <si>
    <t>ATK/OUT/0737</t>
  </si>
  <si>
    <t>ATK/OUT/0738</t>
  </si>
  <si>
    <t>GhAnis</t>
  </si>
  <si>
    <t>ITEM KELUAR_Images/ATK-OUT-0739.BUKTI SERAH TERIMA.072728.jpg</t>
  </si>
  <si>
    <t>ATK/OUT/0739</t>
  </si>
  <si>
    <t>Ghanis</t>
  </si>
  <si>
    <t>ITEM KELUAR_Images/ATK-OUT-0740.BUKTI SERAH TERIMA.072859.jpg</t>
  </si>
  <si>
    <t>ATK/OUT/0740</t>
  </si>
  <si>
    <t>Fajar supirman sentul ( via shutlle sentul)</t>
  </si>
  <si>
    <t>ATK/OUT/0741</t>
  </si>
  <si>
    <t>Nanda puspita</t>
  </si>
  <si>
    <t>ITEM KELUAR_Images/ATK-OUT-0742.BUKTI SERAH TERIMA.073155.jpg</t>
  </si>
  <si>
    <t>ATK/OUT/0742</t>
  </si>
  <si>
    <t>ITEM KELUAR_Images/ATK-OUT-0743.BUKTI SERAH TERIMA.080250.jpg</t>
  </si>
  <si>
    <t>ATK/OUT/0743</t>
  </si>
  <si>
    <t>ITEM KELUAR_Images/ATK-OUT-0744.BUKTI SERAH TERIMA.080514.jpg</t>
  </si>
  <si>
    <t>ATK/OUT/0744</t>
  </si>
  <si>
    <t>ATK/OUT/0745</t>
  </si>
  <si>
    <t>ITEM KELUAR_Images/ATK-OUT-0746.BUKTI SERAH TERIMA.080802.jpg</t>
  </si>
  <si>
    <t>ATK/OUT/0746</t>
  </si>
  <si>
    <t>ITEM KELUAR_Images/ATK-OUT-0747.BUKTI SERAH TERIMA.080853.jpg</t>
  </si>
  <si>
    <t>ATK/OUT/0747</t>
  </si>
  <si>
    <t>Abe majid (untuk pak age)</t>
  </si>
  <si>
    <t>ATK/OUT/0748</t>
  </si>
  <si>
    <t>Abe majid(untuk pak Ag)</t>
  </si>
  <si>
    <t>ATK/OUT/0749</t>
  </si>
  <si>
    <t>Tri yulia</t>
  </si>
  <si>
    <t>ITEM KELUAR_Images/ATK-OUT-0750.BUKTI SERAH TERIMA.074536.jpg</t>
  </si>
  <si>
    <t>ATK/OUT/0750</t>
  </si>
  <si>
    <t>ATK/OUT/0751</t>
  </si>
  <si>
    <t>ATK/OUT/0752</t>
  </si>
  <si>
    <t>ATK/OUT/0753</t>
  </si>
  <si>
    <t>ITEM KELUAR_Images/ATK-OUT-0754.BUKTI SERAH TERIMA.075125.jpg</t>
  </si>
  <si>
    <t>ATK/OUT/0754</t>
  </si>
  <si>
    <t>ATK/OUT/0755</t>
  </si>
  <si>
    <t>ATK/OUT/0756</t>
  </si>
  <si>
    <t>ATK/OUT/0757</t>
  </si>
  <si>
    <t>Efi R</t>
  </si>
  <si>
    <t>ATK/OUT/0758</t>
  </si>
  <si>
    <t>ITEM KELUAR_Images/ATK-OUT-0759.BUKTI SERAH TERIMA.070719.jpg</t>
  </si>
  <si>
    <t>ATK/OUT/0759</t>
  </si>
  <si>
    <t>ITEM KELUAR_Images/ATK-OUT-0760.BUKTI SERAH TERIMA.070954.jpg</t>
  </si>
  <si>
    <t>ATK/OUT/0760</t>
  </si>
  <si>
    <t>ITEM KELUAR_Images/ATK-OUT-0761.BUKTI SERAH TERIMA.071102.jpg</t>
  </si>
  <si>
    <t>ATK/OUT/0761</t>
  </si>
  <si>
    <t>ITEM KELUAR_Images/ATK-OUT-0762.BUKTI SERAH TERIMA.071505.jpg</t>
  </si>
  <si>
    <t>ATK/OUT/0762</t>
  </si>
  <si>
    <t>ATK/OUT/0763</t>
  </si>
  <si>
    <t>ITEM KELUAR_Images/ATK-OUT-0764.BUKTI SERAH TERIMA.071300.jpg</t>
  </si>
  <si>
    <t>ATK/OUT/0764</t>
  </si>
  <si>
    <t>ITEM KELUAR_Images/ATK-OUT-0765.BUKTI SERAH TERIMA.071407.jpg</t>
  </si>
  <si>
    <t>ATK/OUT/0765</t>
  </si>
  <si>
    <t>ITEM KELUAR_Images/ATK-OUT-0766.BUKTI SERAH TERIMA.071459.jpg</t>
  </si>
  <si>
    <t>ATK/OUT/0766</t>
  </si>
  <si>
    <t>ITEM KELUAR_Images/ATK-OUT-0767.BUKTI SERAH TERIMA.071540.jpg</t>
  </si>
  <si>
    <t>ATK/OUT/0767</t>
  </si>
  <si>
    <t>RibkA</t>
  </si>
  <si>
    <t>ITEM KELUAR_Images/ATK-OUT-0768.BUKTI SERAH TERIMA.071926.jpg</t>
  </si>
  <si>
    <t>ATK/OUT/0768</t>
  </si>
  <si>
    <t>Ribka</t>
  </si>
  <si>
    <t>ATK/OUT/0769</t>
  </si>
  <si>
    <t>ATK/OUT/0770</t>
  </si>
  <si>
    <t>M irfan</t>
  </si>
  <si>
    <t>ITEM KELUAR_Images/ATK-OUT-0771.BUKTI SERAH TERIMA.073033.jpg</t>
  </si>
  <si>
    <t>ATK/OUT/0771</t>
  </si>
  <si>
    <t>ITEM KELUAR_Images/ATK-OUT-0772.BUKTI SERAH TERIMA.073205.jpg</t>
  </si>
  <si>
    <t>ATK/OUT/0772</t>
  </si>
  <si>
    <t>ATK/OUT/0773</t>
  </si>
  <si>
    <t>M irfa</t>
  </si>
  <si>
    <t>ITEM KELUAR_Images/ATK-OUT-0774.BUKTI SERAH TERIMA.073439.jpg</t>
  </si>
  <si>
    <t>ATK/OUT/0774</t>
  </si>
  <si>
    <t>ITEM KELUAR_Images/ATK-OUT-0775.BUKTI SERAH TERIMA.073553.jpg</t>
  </si>
  <si>
    <t>ATK/OUT/0775</t>
  </si>
  <si>
    <t>ITEM KELUAR_Images/ATK-OUT-0776.BUKTI SERAH TERIMA.073639.jpg</t>
  </si>
  <si>
    <t>ATK/OUT/0776</t>
  </si>
  <si>
    <t>Difa</t>
  </si>
  <si>
    <t>ITEM KELUAR_Images/ATK-OUT-0777.BUKTI SERAH TERIMA.073821.jpg</t>
  </si>
  <si>
    <t>ATK/OUT/0777</t>
  </si>
  <si>
    <t>ITEM KELUAR_Images/ATK-OUT-0778.BUKTI SERAH TERIMA.074004.jpg</t>
  </si>
  <si>
    <t>ATK/OUT/0778</t>
  </si>
  <si>
    <t>ITEM KELUAR_Images/ATK-OUT-0779.BUKTI SERAH TERIMA.070841.jpg</t>
  </si>
  <si>
    <t>ATK/OUT/0779</t>
  </si>
  <si>
    <t>Leni</t>
  </si>
  <si>
    <t>ATK/OUT/0780</t>
  </si>
  <si>
    <t>ATK/OUT/0781</t>
  </si>
  <si>
    <t>ATK/OUT/0782</t>
  </si>
  <si>
    <t>ATK/OUT/0783</t>
  </si>
  <si>
    <t>ATK/OUT/0784</t>
  </si>
  <si>
    <t>ATK/OUT/0785</t>
  </si>
  <si>
    <t>ATK/OUT/0786</t>
  </si>
  <si>
    <t>ATK/OUT/0787</t>
  </si>
  <si>
    <t>ATK/OUT/0788</t>
  </si>
  <si>
    <t>Cecilia Grace Hartanti</t>
  </si>
  <si>
    <t>ITEM KELUAR_Images/ATK-OUT-0791.BUKTI SERAH TERIMA.072408.jpg</t>
  </si>
  <si>
    <t>ATK/OUT/0789</t>
  </si>
  <si>
    <t>ATK/OUT/0790</t>
  </si>
  <si>
    <t>ITEM KELUAR_Images/ATK-OUT-0793.BUKTI SERAH TERIMA.073532.jpg</t>
  </si>
  <si>
    <t>ATK/OUT/0791</t>
  </si>
  <si>
    <t>ATK/OUT/0792</t>
  </si>
  <si>
    <t>ATK/OUT/0793</t>
  </si>
  <si>
    <t>ATK/OUT/0794</t>
  </si>
  <si>
    <t>ATK/OUT/0795</t>
  </si>
  <si>
    <t>ATK/OUT/0796</t>
  </si>
  <si>
    <t>ATK/OUT/0797</t>
  </si>
  <si>
    <t>ATK/OUT/0798</t>
  </si>
  <si>
    <t>Rizal utk ganti baterai jam tgl 13 juli</t>
  </si>
  <si>
    <t>ATK/OUT/0799</t>
  </si>
  <si>
    <t>mikhael</t>
  </si>
  <si>
    <t>ATK/OUT/0800</t>
  </si>
  <si>
    <t>ATK/OUT/0801</t>
  </si>
  <si>
    <t>yurasi</t>
  </si>
  <si>
    <t>ATK/OUT/0802</t>
  </si>
  <si>
    <t>ATK/OUT/0803</t>
  </si>
  <si>
    <t>Tri Yulia</t>
  </si>
  <si>
    <t>ATK/OUT/0804</t>
  </si>
  <si>
    <t>AD Maulana</t>
  </si>
  <si>
    <t>ATK/OUT/0805</t>
  </si>
  <si>
    <t>ATK/OUT/0806</t>
  </si>
  <si>
    <t>A. D .maulana</t>
  </si>
  <si>
    <t>ITEM KELUAR_Images/ATK-OUT-0809.BUKTI SERAH TERIMA.063023.jpg</t>
  </si>
  <si>
    <t>ATK/OUT/0807</t>
  </si>
  <si>
    <t>A.D maulana</t>
  </si>
  <si>
    <t>ATK/OUT/0808</t>
  </si>
  <si>
    <t>A.d maul</t>
  </si>
  <si>
    <t>ATK/OUT/0809</t>
  </si>
  <si>
    <t>A .d maul</t>
  </si>
  <si>
    <t>ATK/OUT/0810</t>
  </si>
  <si>
    <t>Taufik Nugraha dg no BK 0021/BK/FHS/IX/2021/GUDANG SUPPORT, dikirim shutle senin 13 Sep 2021</t>
  </si>
  <si>
    <t>ATK/OUT/0811</t>
  </si>
  <si>
    <t>Taufik Nugraha dg no BK 0020/BK/FHS/IX/2021/GUDANG SUPPORT, dikirim shutle senin 13 SEp 2021</t>
  </si>
  <si>
    <t>ATK/OUT/0812</t>
  </si>
  <si>
    <t>Mamik - 0027/BK/GSA/VIII/2021</t>
  </si>
  <si>
    <t>ATK/OUT/0813</t>
  </si>
  <si>
    <t>Mih Miftah - 0057/BK/PRB/IX/2021</t>
  </si>
  <si>
    <t>ATK/OUT/0814</t>
  </si>
  <si>
    <t>Bambang</t>
  </si>
  <si>
    <t>ITEM KELUAR_Images/ATK-OUT-0817.BUKTI SERAH TERIMA.062257.jpg</t>
  </si>
  <si>
    <t>ATK/OUT/0815</t>
  </si>
  <si>
    <t>Wiwit - ciawi 0019/BK/DTA/VII/2021</t>
  </si>
  <si>
    <t>ATK/OUT/0816</t>
  </si>
  <si>
    <t>Vanny S</t>
  </si>
  <si>
    <t>ATK/OUT/0817</t>
  </si>
  <si>
    <t>ATK/OUT/0818</t>
  </si>
  <si>
    <t>ATK/OUT/0819</t>
  </si>
  <si>
    <t>ATK/OUT/0820</t>
  </si>
  <si>
    <t>ATK/OUT/0821</t>
  </si>
  <si>
    <t>ATK/OUT/0822</t>
  </si>
  <si>
    <t>Kodirin SP</t>
  </si>
  <si>
    <t>XMA</t>
  </si>
  <si>
    <t>Kodirin</t>
  </si>
  <si>
    <t>ITEM KELUAR_Images/ATK-OUT-0825.BUKTI SERAH TERIMA.071624.jpg</t>
  </si>
  <si>
    <t>ATK/OUT/0823</t>
  </si>
  <si>
    <t>Irfan firdaua</t>
  </si>
  <si>
    <t>ITEM KELUAR_Images/ATK-OUT-0826.BUKTI SERAH TERIMA.072047.jpg</t>
  </si>
  <si>
    <t>ATK/OUT/0824</t>
  </si>
  <si>
    <t>ATK/OUT/0825</t>
  </si>
  <si>
    <t>ATK/OUT/0826</t>
  </si>
  <si>
    <t>ATK/OUT/0827</t>
  </si>
  <si>
    <t>ATK/OUT/0828</t>
  </si>
  <si>
    <t>ATK/OUT/0829</t>
  </si>
  <si>
    <t>ITEM KELUAR_Images/ATK-OUT-0832.BUKTI SERAH TERIMA.072841.jpg</t>
  </si>
  <si>
    <t>ATK/OUT/0830</t>
  </si>
  <si>
    <t>A.d maulana</t>
  </si>
  <si>
    <t>ITEM KELUAR_Images/ATK-OUT-0833.BUKTI SERAH TERIMA.061603.jpg</t>
  </si>
  <si>
    <t>ATK/OUT/0831</t>
  </si>
  <si>
    <t>ITEM KELUAR_Images/ATK-OUT-0834.BUKTI SERAH TERIMA.062653.jpg</t>
  </si>
  <si>
    <t>ATK/OUT/0832</t>
  </si>
  <si>
    <t>ATK/OUT/0833</t>
  </si>
  <si>
    <t>ATK/OUT/0834</t>
  </si>
  <si>
    <t>Murti/ syifa (brngnya duluan)</t>
  </si>
  <si>
    <t>ATK/OUT/0835</t>
  </si>
  <si>
    <t>ITEM KELUAR_Images/ATK-OUT-0838.BUKTI SERAH TERIMA.063408.jpg</t>
  </si>
  <si>
    <t>ATK/OUT/0836</t>
  </si>
  <si>
    <t>ATK/OUT/0837</t>
  </si>
  <si>
    <t>ATK/OUT/0838</t>
  </si>
  <si>
    <t>ATK/OUT/0839</t>
  </si>
  <si>
    <t>Tri Prawatya Fitri S</t>
  </si>
  <si>
    <t>ITEM KELUAR_Images/ATK-OUT-0842.BUKTI SERAH TERIMA.070346.jpg</t>
  </si>
  <si>
    <t>ATK/OUT/0840</t>
  </si>
  <si>
    <t>ATK/OUT/0841</t>
  </si>
  <si>
    <t>ATK/OUT/0842</t>
  </si>
  <si>
    <t>ATK/OUT/0843</t>
  </si>
  <si>
    <t>ATK/OUT/0844</t>
  </si>
  <si>
    <t>ATK/OUT/0845</t>
  </si>
  <si>
    <t>ATK/OUT/0846</t>
  </si>
  <si>
    <t>ATK/OUT/0847</t>
  </si>
  <si>
    <t>ATK/OUT/0848</t>
  </si>
  <si>
    <t>Piepei</t>
  </si>
  <si>
    <t>ITEM KELUAR_Images/ATK-OUT-0851.BUKTI SERAH TERIMA.071112.jpg</t>
  </si>
  <si>
    <t>ATK/OUT/0849</t>
  </si>
  <si>
    <t>Piepie</t>
  </si>
  <si>
    <t>ATK/OUT/0850</t>
  </si>
  <si>
    <t>ATK/OUT/0851</t>
  </si>
  <si>
    <t>ATK/OUT/0852</t>
  </si>
  <si>
    <t>ATK/OUT/0853</t>
  </si>
  <si>
    <t>ATK/OUT/0854</t>
  </si>
  <si>
    <t>Rara</t>
  </si>
  <si>
    <t>ITEM KELUAR_Images/ATK-OUT-0857.BUKTI SERAH TERIMA.071943.jpg</t>
  </si>
  <si>
    <t>ATK/OUT/0855</t>
  </si>
  <si>
    <t>ATK/OUT/0856</t>
  </si>
  <si>
    <t>ATK/OUT/0857</t>
  </si>
  <si>
    <t>ATK/OUT/0858</t>
  </si>
  <si>
    <t>ATK/OUT/0859</t>
  </si>
  <si>
    <t>ATK/OUT/0860</t>
  </si>
  <si>
    <t>ATK/OUT/0861</t>
  </si>
  <si>
    <t>ATK/OUT/0862</t>
  </si>
  <si>
    <t>ITEM KELUAR_Images/ATK-OUT-0865.BUKTI SERAH TERIMA.072707.jpg</t>
  </si>
  <si>
    <t>ATK/OUT/0863</t>
  </si>
  <si>
    <t>ITEM KELUAR_Images/ATK-OUT-0866.BUKTI SERAH TERIMA.072812.jpg</t>
  </si>
  <si>
    <t>ATK/OUT/0864</t>
  </si>
  <si>
    <t>Ngadino</t>
  </si>
  <si>
    <t>ITEM KELUAR_Images/ATK-OUT-0867.BUKTI SERAH TERIMA.065853.jpg</t>
  </si>
  <si>
    <t>ATK/OUT/0865</t>
  </si>
  <si>
    <t>ATK/OUT/0866</t>
  </si>
  <si>
    <t>ATK/OUT/0867</t>
  </si>
  <si>
    <t>Erna</t>
  </si>
  <si>
    <t>ITEM KELUAR_Images/ATK-OUT-0870.BUKTI SERAH TERIMA.070641.jpg</t>
  </si>
  <si>
    <t>ATK/OUT/0868</t>
  </si>
  <si>
    <t>ATK/OUT/0869</t>
  </si>
  <si>
    <t>ATK/OUT/0870</t>
  </si>
  <si>
    <t>ATK/OUT/0871</t>
  </si>
  <si>
    <t>ITEM KELUAR_Images/ATK-OUT-0874.BUKTI SERAH TERIMA.071029.jpg</t>
  </si>
  <si>
    <t>ATK/OUT/0872</t>
  </si>
  <si>
    <t>ATK/OUT/0873</t>
  </si>
  <si>
    <t>ATK/OUT/0874</t>
  </si>
  <si>
    <t>Petugas kopian (ela)</t>
  </si>
  <si>
    <t>ITEM KELUAR_Images/ATK-OUT-0877.BUKTI SERAH TERIMA.071313.jpg</t>
  </si>
  <si>
    <t>ATK/OUT/0875</t>
  </si>
  <si>
    <t>Lukamn</t>
  </si>
  <si>
    <t>ATK/OUT/0876</t>
  </si>
  <si>
    <t>ITEM KELUAR_Images/ATK-OUT-0879.BUKTI SERAH TERIMA.070157.jpg</t>
  </si>
  <si>
    <t>ATK/OUT/0877</t>
  </si>
  <si>
    <t>ITEM KELUAR_Images/ATK-OUT-0880.BUKTI SERAH TERIMA.070253.jpg</t>
  </si>
  <si>
    <t>ATK/OUT/0878</t>
  </si>
  <si>
    <t>ATK/OUT/0879</t>
  </si>
  <si>
    <t>ITEM KELUAR_Images/ATK-OUT-0882.BUKTI SERAH TERIMA.070419.jpg</t>
  </si>
  <si>
    <t>ATK/OUT/0880</t>
  </si>
  <si>
    <t>ITEM KELUAR_Images/ATK-OUT-0883.BUKTI SERAH TERIMA.070450.jpg</t>
  </si>
  <si>
    <t>ATK/OUT/0881</t>
  </si>
  <si>
    <t>Andrea pitaloka</t>
  </si>
  <si>
    <t>ITEM KELUAR_Images/ATK-OUT-0884.BUKTI SERAH TERIMA.071642.jpg</t>
  </si>
  <si>
    <t>ATK/OUT/0882</t>
  </si>
  <si>
    <t>Andrea p</t>
  </si>
  <si>
    <t>ITEM KELUAR_Images/ATK-OUT-0885.BUKTI SERAH TERIMA.070150.jpg</t>
  </si>
  <si>
    <t>ATK/OUT/0883</t>
  </si>
  <si>
    <t>ITEM KELUAR_Images/ATK-OUT-0886.BUKTI SERAH TERIMA.070237.jpg</t>
  </si>
  <si>
    <t>ATK/OUT/0884</t>
  </si>
  <si>
    <t>ITEM KELUAR_Images/ATK-OUT-0887.BUKTI SERAH TERIMA.070329.jpg</t>
  </si>
  <si>
    <t>ATK/OUT/0885</t>
  </si>
  <si>
    <t>ITEM KELUAR_Images/ATK-OUT-0888.BUKTI SERAH TERIMA.070413.jpg</t>
  </si>
  <si>
    <t>ATK/OUT/0886</t>
  </si>
  <si>
    <t>Untuk / RizkiAmalia via shuttle</t>
  </si>
  <si>
    <t>ITEM KELUAR_Images/ATK-OUT-0889.BUKTI SERAH TERIMA.073149.jpg</t>
  </si>
  <si>
    <t>ATK/OUT/0887</t>
  </si>
  <si>
    <t>Waawqå</t>
  </si>
  <si>
    <t>ITEM KELUAR_Images/ATK-OUT-0890.BUKTI SERAH TERIMA.071408.jpg</t>
  </si>
  <si>
    <t>ATK/OUT/0888</t>
  </si>
  <si>
    <t>Ali</t>
  </si>
  <si>
    <t>ATK/OUT/0889</t>
  </si>
  <si>
    <t>ATK/OUT/0890</t>
  </si>
  <si>
    <t>ATK/OUT/0891</t>
  </si>
  <si>
    <t>ATK/OUT/0892</t>
  </si>
  <si>
    <t>ATK/OUT/0893</t>
  </si>
  <si>
    <t>ATK/OUT/0894</t>
  </si>
  <si>
    <t>ATK/OUT/0895</t>
  </si>
  <si>
    <t>ATK/OUT/0896</t>
  </si>
  <si>
    <t>ATK/OUT/0897</t>
  </si>
  <si>
    <t>ATK/OUT/0898</t>
  </si>
  <si>
    <t>ITEM KELUAR_Images/ATK-OUT-0901.BUKTI SERAH TERIMA.072342.jpg</t>
  </si>
  <si>
    <t>ATK/OUT/0899</t>
  </si>
  <si>
    <t>Untuk Bu lucia ciawi</t>
  </si>
  <si>
    <t>ATK/OUT/0900</t>
  </si>
  <si>
    <t>riska</t>
  </si>
  <si>
    <t>ATK/OUT/0901</t>
  </si>
  <si>
    <t>Mayantoni</t>
  </si>
  <si>
    <t>ITEM KELUAR_Images/ATK-OUT-0904.BUKTI SERAH TERIMA.074428.jpg</t>
  </si>
  <si>
    <t>ATK/OUT/0902</t>
  </si>
  <si>
    <t>ITEM KELUAR_Images/ATK-OUT-0905.BUKTI SERAH TERIMA.074648.jpg</t>
  </si>
  <si>
    <t>ATK/OUT/0903</t>
  </si>
  <si>
    <t>ATK/OUT/0904</t>
  </si>
  <si>
    <t>ATK/OUT/0905</t>
  </si>
  <si>
    <t>ATK/OUT/0906</t>
  </si>
  <si>
    <t>ITEM KELUAR_Images/ATK-OUT-0909.BUKTI SERAH TERIMA.071717.jpg</t>
  </si>
  <si>
    <t>ATK/OUT/0907</t>
  </si>
  <si>
    <t>ITEM KELUAR_Images/ATK-OUT-0910.BUKTI SERAH TERIMA.071804.jpg</t>
  </si>
  <si>
    <t>why12die80@gmail.com</t>
  </si>
  <si>
    <t>ATK/OUT/0908</t>
  </si>
  <si>
    <t>ATK/OUT/0909</t>
  </si>
  <si>
    <t>ATK/OUT/0910</t>
  </si>
  <si>
    <t>ATK/OUT/0911</t>
  </si>
  <si>
    <t>ATK/OUT/0912</t>
  </si>
  <si>
    <t>ATK/OUT/0913</t>
  </si>
  <si>
    <t>ATK/OUT/0914</t>
  </si>
  <si>
    <t>ITEM KELUAR_Images/ATK-OUT-0917.BUKTI SERAH TERIMA.075334.jpg</t>
  </si>
  <si>
    <t>ATK/OUT/0915</t>
  </si>
  <si>
    <t>ITEM KELUAR_Images/ATK-OUT-0918.BUKTI SERAH TERIMA.081754.jpg</t>
  </si>
  <si>
    <t>ATK/OUT/0916</t>
  </si>
  <si>
    <t>ITEM KELUAR_Images/ATK-OUT-0919.BUKTI SERAH TERIMA.081900.jpg</t>
  </si>
  <si>
    <t>ATK/OUT/0917</t>
  </si>
  <si>
    <t>ATK/OUT/0918</t>
  </si>
  <si>
    <t>ATK/OUT/0919</t>
  </si>
  <si>
    <t>ATK/OUT/0920</t>
  </si>
  <si>
    <t>ATK/OUT/0921</t>
  </si>
  <si>
    <t>ITEM KELUAR_Images/ATK-OUT-0924.BUKTI SERAH TERIMA.082317.jpg</t>
  </si>
  <si>
    <t>ATK/OUT/0922</t>
  </si>
  <si>
    <t>ITEM KELUAR_Images/ATK-OUT-0925.BUKTI SERAH TERIMA.082438.jpg</t>
  </si>
  <si>
    <t>ATK/OUT/0923</t>
  </si>
  <si>
    <t>ITEM KELUAR_Images/ATK-OUT-0926.BUKTI SERAH TERIMA.082514.jpg</t>
  </si>
  <si>
    <t>ATK/OUT/0924</t>
  </si>
  <si>
    <t>ATK/OUT/0925</t>
  </si>
  <si>
    <t>ATK/OUT/0926</t>
  </si>
  <si>
    <t>ITEM KELUAR_Images/ATK-OUT-0929.BUKTI SERAH TERIMA.082807.jpg</t>
  </si>
  <si>
    <t>ATK/OUT/0927</t>
  </si>
  <si>
    <t>ATK/OUT/0928</t>
  </si>
  <si>
    <t>ATK/OUT/0929</t>
  </si>
  <si>
    <t>ITEM KELUAR_Images/ATK-OUT-0932.BUKTI SERAH TERIMA.083018.jpg</t>
  </si>
  <si>
    <t>ATK/OUT/0930</t>
  </si>
  <si>
    <t>ITEM KELUAR_Images/ATK-OUT-0933.BUKTI SERAH TERIMA.083100.jpg</t>
  </si>
  <si>
    <t>ATK/OUT/0931</t>
  </si>
  <si>
    <t>ITEM KELUAR_Images/ATK-OUT-0934.BUKTI SERAH TERIMA.083212.jpg</t>
  </si>
  <si>
    <t>ATK/OUT/0932</t>
  </si>
  <si>
    <t>Wisbert</t>
  </si>
  <si>
    <t>ITEM KELUAR_Images/ATK-OUT-0935.BUKTI SERAH TERIMA.083312.jpg</t>
  </si>
  <si>
    <t>ATK/OUT/0933</t>
  </si>
  <si>
    <t>Diya purwaningrum</t>
  </si>
  <si>
    <t>ITEM KELUAR_Images/ATK-OUT-0936.BUKTI SERAH TERIMA.083516.jpg</t>
  </si>
  <si>
    <t>ATK/OUT/0934</t>
  </si>
  <si>
    <t>ITEM KELUAR_Images/ATK-OUT-0937.BUKTI SERAH TERIMA.083558.jpg</t>
  </si>
  <si>
    <t>ATK/OUT/0935</t>
  </si>
  <si>
    <t>ITEM KELUAR_Images/ATK-OUT-0938.BUKTI SERAH TERIMA.083638.jpg</t>
  </si>
  <si>
    <t>ATK/OUT/0936</t>
  </si>
  <si>
    <t>ITEM KELUAR_Images/ATK-OUT-0939.BUKTI SERAH TERIMA.083730.jpg</t>
  </si>
  <si>
    <t>ATK/OUT/0937</t>
  </si>
  <si>
    <t>ITEM KELUAR_Images/ATK-OUT-0940.BUKTI SERAH TERIMA.073035.jpg</t>
  </si>
  <si>
    <t>ATK/OUT/0938</t>
  </si>
  <si>
    <t>ATK/OUT/0939</t>
  </si>
  <si>
    <t>ATK/OUT/0940</t>
  </si>
  <si>
    <t>ATK/OUT/0941</t>
  </si>
  <si>
    <t>ATK/OUT/0942</t>
  </si>
  <si>
    <t>ITEM KELUAR_Images/ATK-OUT-0945.BUKTI SERAH TERIMA.075115.jpg</t>
  </si>
  <si>
    <t>ATK/OUT/0943</t>
  </si>
  <si>
    <t>ITEM KELUAR_Images/ATK-OUT-0946.BUKTI SERAH TERIMA.063518.jpg</t>
  </si>
  <si>
    <t>ATK/OUT/0944</t>
  </si>
  <si>
    <t>ATK/OUT/0945</t>
  </si>
  <si>
    <t>ATK/OUT/0946</t>
  </si>
  <si>
    <t>ATK/OUT/0947</t>
  </si>
  <si>
    <t>ITEM KELUAR_Images/ATK-OUT-0947.BUKTI SERAH TERIMA.070417.jpg</t>
  </si>
  <si>
    <t>ATK/OUT/0948</t>
  </si>
  <si>
    <t>ATK/OUT/0949</t>
  </si>
  <si>
    <t>ATK/OUT/0950</t>
  </si>
  <si>
    <t>ITEM KELUAR_Images/ATK-OUT-0950.BUKTI SERAH TERIMA.071148.jpg</t>
  </si>
  <si>
    <t>ATK/OUT/0952</t>
  </si>
  <si>
    <t>Arjuna</t>
  </si>
  <si>
    <t>ITEM KELUAR_Images/ATK-OUT-0952.BUKTI SERAH TERIMA.070202.jpg</t>
  </si>
  <si>
    <t>ATK/OUT/0953</t>
  </si>
  <si>
    <t>Yuliana bean</t>
  </si>
  <si>
    <t>ITEM KELUAR_Images/ATK-OUT-0953.BUKTI SERAH TERIMA.071010.jpg</t>
  </si>
  <si>
    <t>ATK/OUT/0954</t>
  </si>
  <si>
    <t>ITEM KELUAR_Images/ATK-OUT-0954.BUKTI SERAH TERIMA.071219.jpg</t>
  </si>
  <si>
    <t>ATK/OUT/0955</t>
  </si>
  <si>
    <t>ATK/OUT/0956</t>
  </si>
  <si>
    <t>ATK/OUT/0957</t>
  </si>
  <si>
    <t>Silviq</t>
  </si>
  <si>
    <t>ATK/OUT/0958</t>
  </si>
  <si>
    <t>ATK/OUT/0959</t>
  </si>
  <si>
    <t>ATK/OUT/0960</t>
  </si>
  <si>
    <t>ATK/OUT/0961</t>
  </si>
  <si>
    <t>ATK/OUT/0962</t>
  </si>
  <si>
    <t>ATK/OUT/0963</t>
  </si>
  <si>
    <t>ATK/OUT/0964</t>
  </si>
  <si>
    <t>Dian ayu</t>
  </si>
  <si>
    <t>ITEM KELUAR_Images/ATK-OUT-0964.BUKTI SERAH TERIMA.025207.jpg</t>
  </si>
  <si>
    <t>ATK/OUT/0965</t>
  </si>
  <si>
    <t>Vanny/ brenda</t>
  </si>
  <si>
    <t>ITEM KELUAR_Images/ATK-OUT-0965.BUKTI SERAH TERIMA.063041.jpg</t>
  </si>
  <si>
    <t>ATK/OUT/0966</t>
  </si>
  <si>
    <t>Vanny / brenda</t>
  </si>
  <si>
    <t>ATK/OUT/0967</t>
  </si>
  <si>
    <t>Vera rikin</t>
  </si>
  <si>
    <t>ITEM KELUAR_Images/ATK-OUT-0967.BUKTI SERAH TERIMA.063449.jpg</t>
  </si>
  <si>
    <t>ATK/OUT/0968</t>
  </si>
  <si>
    <t>ATK/OUT/0969</t>
  </si>
  <si>
    <t>Vera rikn</t>
  </si>
  <si>
    <t>ATK/OUT/0970</t>
  </si>
  <si>
    <t>ATK/OUT/0971</t>
  </si>
  <si>
    <t>U/ Novia h Ciawi</t>
  </si>
  <si>
    <t>ITEM KELUAR_Images/ATK-OUT-0971.BUKTI SERAH TERIMA.064256.jpg</t>
  </si>
  <si>
    <t>ATK/OUT/0972</t>
  </si>
  <si>
    <t>ITEM KELUAR_Images/ATK-OUT-0972.BUKTI SERAH TERIMA.070251.jpg</t>
  </si>
  <si>
    <t>ATK/OUT/0973</t>
  </si>
  <si>
    <t>ATK/OUT/0974</t>
  </si>
  <si>
    <t>ATK/OUT/0975</t>
  </si>
  <si>
    <t>ATK/OUT/0976</t>
  </si>
  <si>
    <t>ITEM KELUAR_Images/ATK-OUT-0976.BUKTI SERAH TERIMA.072107.jpg</t>
  </si>
  <si>
    <t>ATK/OUT/0977</t>
  </si>
  <si>
    <t>Sri handayani ciawi</t>
  </si>
  <si>
    <t>ITEM KELUAR_Images/ATK-OUT-0977.BUKTI SERAH TERIMA.072345.jpg</t>
  </si>
  <si>
    <t>ATK/OUT/0978</t>
  </si>
  <si>
    <t>ATK/OUT/0979</t>
  </si>
  <si>
    <t>Tiwi</t>
  </si>
  <si>
    <t>ITEM KELUAR_Images/ATK-OUT-0979.BUKTI SERAH TERIMA.063730.jpg</t>
  </si>
  <si>
    <t>ATK/OUT/0980</t>
  </si>
  <si>
    <t>Claire</t>
  </si>
  <si>
    <t>ITEM KELUAR_Images/ATK-OUT-0980.BUKTI SERAH TERIMA.071615.jpg</t>
  </si>
  <si>
    <t>ATK/OUT/0981</t>
  </si>
  <si>
    <t>Yanto</t>
  </si>
  <si>
    <t>ATK/OUT/0982</t>
  </si>
  <si>
    <t>Cathrine</t>
  </si>
  <si>
    <t>ATK/OUT/0983</t>
  </si>
  <si>
    <t>Catherine</t>
  </si>
  <si>
    <t>ATK/OUT/0984</t>
  </si>
  <si>
    <t>ATK/OUT/0985</t>
  </si>
  <si>
    <t>ATK/OUT/0986</t>
  </si>
  <si>
    <t>ATK/OUT/0987</t>
  </si>
  <si>
    <t>ATK/OUT/0988</t>
  </si>
  <si>
    <t>Putra Aditya Rakhman</t>
  </si>
  <si>
    <t>Uta</t>
  </si>
  <si>
    <t>ATK/OUT/0989</t>
  </si>
  <si>
    <t>ATK/OUT/0990</t>
  </si>
  <si>
    <t>ATK/OUT/0991</t>
  </si>
  <si>
    <t>ATK/OUT/0992</t>
  </si>
  <si>
    <t>Mamik cibitung</t>
  </si>
  <si>
    <t>ATK/OUT/0993</t>
  </si>
  <si>
    <t>Ad maulana</t>
  </si>
  <si>
    <t>ATK/OUT/0994</t>
  </si>
  <si>
    <t>ATK/OUT/0995</t>
  </si>
  <si>
    <t>ATK/OUT/0996</t>
  </si>
  <si>
    <t>ATK/OUT/0997</t>
  </si>
  <si>
    <t>ATK/OUT/0998</t>
  </si>
  <si>
    <t>ATK/OUT/0999</t>
  </si>
  <si>
    <t>ATK/OUT/1000</t>
  </si>
  <si>
    <t>ATK/OUT/1001</t>
  </si>
  <si>
    <t>ATK/OUT/1002</t>
  </si>
  <si>
    <t>ATK/OUT/1003</t>
  </si>
  <si>
    <t>Nova e</t>
  </si>
  <si>
    <t>ATK/OUT/1004</t>
  </si>
  <si>
    <t>Pie</t>
  </si>
  <si>
    <t>ATK/OUT/1005</t>
  </si>
  <si>
    <t>ATK/OUT/1006</t>
  </si>
  <si>
    <t>ATK/OUT/1007</t>
  </si>
  <si>
    <t>Ie</t>
  </si>
  <si>
    <t>ATK/OUT/1008</t>
  </si>
  <si>
    <t>ATK/OUT/1009</t>
  </si>
  <si>
    <t>ATK/OUT/1010</t>
  </si>
  <si>
    <t>ATK/OUT/1011</t>
  </si>
  <si>
    <t>ATK/OUT/1012</t>
  </si>
  <si>
    <t>ATK/OUT/1013</t>
  </si>
  <si>
    <t>ATK/OUT/1014</t>
  </si>
  <si>
    <t>ATK/OUT/1015</t>
  </si>
  <si>
    <t>Syofa</t>
  </si>
  <si>
    <t>ATK/OUT/1016</t>
  </si>
  <si>
    <t>ATK/OUT/1017</t>
  </si>
  <si>
    <t>ATK/OUT/1018</t>
  </si>
  <si>
    <t>ATK/OUT/1019</t>
  </si>
  <si>
    <t>ATK/OUT/1020</t>
  </si>
  <si>
    <t>ATK/OUT/1021</t>
  </si>
  <si>
    <t>ATK/OUT/1022</t>
  </si>
  <si>
    <t>ATK/OUT/1023</t>
  </si>
  <si>
    <t>ATK/OUT/1024</t>
  </si>
  <si>
    <t>ATK/OUT/1025</t>
  </si>
  <si>
    <t>ATK/OUT/1026</t>
  </si>
  <si>
    <t>ATK/OUT/1027</t>
  </si>
  <si>
    <t>ATK/OUT/1028</t>
  </si>
  <si>
    <t>ATK/OUT/1029</t>
  </si>
  <si>
    <t>ATK/OUT/1030</t>
  </si>
  <si>
    <t>A .d maulana</t>
  </si>
  <si>
    <t>ATK/OUT/1031</t>
  </si>
  <si>
    <t>ATK/OUT/1032</t>
  </si>
  <si>
    <t>ATK/OUT/1033</t>
  </si>
  <si>
    <t>ATK/OUT/1034</t>
  </si>
  <si>
    <t>ATK/OUT/1035</t>
  </si>
  <si>
    <t>ATK/OUT/1036</t>
  </si>
  <si>
    <t>ATK/OUT/1037</t>
  </si>
  <si>
    <t>ATK/OUT/1038</t>
  </si>
  <si>
    <t>ATK/OUT/1039</t>
  </si>
  <si>
    <t>Yuliaba bean</t>
  </si>
  <si>
    <t>ATK/OUT/1040</t>
  </si>
  <si>
    <t>Ana bean</t>
  </si>
  <si>
    <t>ATK/OUT/1041</t>
  </si>
  <si>
    <t>ATK/OUT/1042</t>
  </si>
  <si>
    <t>ATK/OUT/1043</t>
  </si>
  <si>
    <t>ATK/OUT/1044</t>
  </si>
  <si>
    <t>ATK/OUT/1045</t>
  </si>
  <si>
    <t>ATK/OUT/1046</t>
  </si>
  <si>
    <t>Ratih</t>
  </si>
  <si>
    <t>ATK/OUT/1047</t>
  </si>
  <si>
    <t>Vani ade pratiwi cibitung</t>
  </si>
  <si>
    <t>ATK/OUT/1048</t>
  </si>
  <si>
    <t>ATK/OUT/1049</t>
  </si>
  <si>
    <t>ATK/OUT/1050</t>
  </si>
  <si>
    <t>ATK/OUT/1051</t>
  </si>
  <si>
    <t>ATK/OUT/1052</t>
  </si>
  <si>
    <t>Maulina</t>
  </si>
  <si>
    <t>ATK/OUT/1053</t>
  </si>
  <si>
    <t>ATK/OUT/1054</t>
  </si>
  <si>
    <t>ATK/OUT/1055</t>
  </si>
  <si>
    <t>ATK/OUT/1056</t>
  </si>
  <si>
    <t>ATK/OUT/1057</t>
  </si>
  <si>
    <t>Ida (yg 2 pcs sdh pas acara encode)</t>
  </si>
  <si>
    <t>ATK/OUT/1058</t>
  </si>
  <si>
    <t>ATK/OUT/1059</t>
  </si>
  <si>
    <t>U/ Dika kusnadi sentul</t>
  </si>
  <si>
    <t>ATK/OUT/1060</t>
  </si>
  <si>
    <t>ATK/OUT/1061</t>
  </si>
  <si>
    <t>ATK/OUT/1062</t>
  </si>
  <si>
    <t>ATK/OUT/1063</t>
  </si>
  <si>
    <t>Fajar suirman /$entul</t>
  </si>
  <si>
    <t>ATK/OUT/1064</t>
  </si>
  <si>
    <t>Ai maelani</t>
  </si>
  <si>
    <t>ATK/OUT/1065</t>
  </si>
  <si>
    <t>ATK/OUT/1066</t>
  </si>
  <si>
    <t>ATK/OUT/1067</t>
  </si>
  <si>
    <t>ATK/OUT/1068</t>
  </si>
  <si>
    <t>ATK/OUT/1069</t>
  </si>
  <si>
    <t>ATK/OUT/1070</t>
  </si>
  <si>
    <t>ATK/OUT/1071</t>
  </si>
  <si>
    <t>ATK/OUT/1072</t>
  </si>
  <si>
    <t>Fajar supirman</t>
  </si>
  <si>
    <t>ATK/OUT/1073</t>
  </si>
  <si>
    <t>ATK/OUT/1074</t>
  </si>
  <si>
    <t>ATK/OUT/1075</t>
  </si>
  <si>
    <t>ATK/OUT/1076</t>
  </si>
  <si>
    <t>ATK/OUT/1078</t>
  </si>
  <si>
    <t>ATK/OUT/1079</t>
  </si>
  <si>
    <t>ATK/OUT/1080</t>
  </si>
  <si>
    <t>Andre</t>
  </si>
  <si>
    <t>ATK/OUT/1081</t>
  </si>
  <si>
    <t>ATK/OUT/1082</t>
  </si>
  <si>
    <t>ATK/OUT/1083</t>
  </si>
  <si>
    <t>ATK/OUT/1084</t>
  </si>
  <si>
    <t>ATK/OUT/1085</t>
  </si>
  <si>
    <t>ATK/OUT/1086</t>
  </si>
  <si>
    <t>ATK/OUT/1087</t>
  </si>
  <si>
    <t>ATK/OUT/1088</t>
  </si>
  <si>
    <t>ATK/OUT/1089</t>
  </si>
  <si>
    <t>ITEM KELUAR_Images/ATK-OUT-1089.BUKTI SERAH TERIMA.065820.jpg</t>
  </si>
  <si>
    <t>ATK/OUT/1090</t>
  </si>
  <si>
    <t>Nydiamutih</t>
  </si>
  <si>
    <t>ATK/OUT/1091</t>
  </si>
  <si>
    <t>ATK/OUT/1092</t>
  </si>
  <si>
    <t>ATK/OUT/1093</t>
  </si>
  <si>
    <t>ATK/OUT/1094</t>
  </si>
  <si>
    <t>ATK/OUT/1095</t>
  </si>
  <si>
    <t>ATK/OUT/1096</t>
  </si>
  <si>
    <t>ITEM KELUAR_Images/ATK-OUT-1096.BUKTI SERAH TERIMA.071236.jpg</t>
  </si>
  <si>
    <t>ATK/OUT/1097</t>
  </si>
  <si>
    <t>ATK/OUT/1098</t>
  </si>
  <si>
    <t>ATK/OUT/1099</t>
  </si>
  <si>
    <t>ATK/OUT/1100</t>
  </si>
  <si>
    <t>ATK/OUT/1101</t>
  </si>
  <si>
    <t>ATK/OUT/1102</t>
  </si>
  <si>
    <t>ITEM KELUAR_Images/ATK-OUT-1102.BUKTI SERAH TERIMA.072204.jpg</t>
  </si>
  <si>
    <t>ATK/OUT/1103</t>
  </si>
  <si>
    <t>ITEM KELUAR_Images/ATK-OUT-1103.BUKTI SERAH TERIMA.072408.jpg</t>
  </si>
  <si>
    <t>ATK/OUT/1104</t>
  </si>
  <si>
    <t>ATK/OUT/1105</t>
  </si>
  <si>
    <t>ATK/OUT/1106</t>
  </si>
  <si>
    <t>ATK/OUT/1107</t>
  </si>
  <si>
    <t>ATK/OUT/1108</t>
  </si>
  <si>
    <t>ATK/OUT/1109</t>
  </si>
  <si>
    <t>ATK/OUT/1110</t>
  </si>
  <si>
    <t>ATK/OUT/1111</t>
  </si>
  <si>
    <t>Dian Fatmasari</t>
  </si>
  <si>
    <t>ATK/OUT/1112</t>
  </si>
  <si>
    <t>ATK/OUT/1113</t>
  </si>
  <si>
    <t>Vfr</t>
  </si>
  <si>
    <t>ATK/OUT/1114</t>
  </si>
  <si>
    <t>ATK/OUT/1115</t>
  </si>
  <si>
    <t>Ella kopian</t>
  </si>
  <si>
    <t>ATK/OUT/1116</t>
  </si>
  <si>
    <t>Upk</t>
  </si>
  <si>
    <t>ATK/OUT/1117</t>
  </si>
  <si>
    <t>ATK/OUT/1118</t>
  </si>
  <si>
    <t>ATK/OUT/1119</t>
  </si>
  <si>
    <t>ATK/OUT/1120</t>
  </si>
  <si>
    <t>ATK/OUT/1121</t>
  </si>
  <si>
    <t>ATK/OUT/1122</t>
  </si>
  <si>
    <t>ATK/OUT/1123</t>
  </si>
  <si>
    <t>ATK/OUT/1124</t>
  </si>
  <si>
    <t>ATK/OUT/1125</t>
  </si>
  <si>
    <t>ATK/OUT/1126</t>
  </si>
  <si>
    <t>ATK/OUT/1127</t>
  </si>
  <si>
    <t>Muh irfan firdaus</t>
  </si>
  <si>
    <t>ATK/OUT/1128</t>
  </si>
  <si>
    <t>ATK/OUT/1129</t>
  </si>
  <si>
    <t>ATK/OUT/1130</t>
  </si>
  <si>
    <t>Muh irfan f</t>
  </si>
  <si>
    <t>ATK/OUT/1131</t>
  </si>
  <si>
    <t>ATK/OUT/1132</t>
  </si>
  <si>
    <t>A dmauoana</t>
  </si>
  <si>
    <t>ATK/OUT/1133</t>
  </si>
  <si>
    <t>ATK/OUT/1134</t>
  </si>
  <si>
    <t>ATK/OUT/1135</t>
  </si>
  <si>
    <t>ATK/OUT/1136</t>
  </si>
  <si>
    <t>ATK/OUT/1137</t>
  </si>
  <si>
    <t>ATK/OUT/1138</t>
  </si>
  <si>
    <t>ATK/OUT/1139</t>
  </si>
  <si>
    <t>ATK/OUT/1140</t>
  </si>
  <si>
    <t>ATK/OUT/1141</t>
  </si>
  <si>
    <t>ATK/OUT/1142</t>
  </si>
  <si>
    <t>ATK/OUT/1143</t>
  </si>
  <si>
    <t>ATK/OUT/1144</t>
  </si>
  <si>
    <t>Sumarni</t>
  </si>
  <si>
    <t>ATK/OUT/1145</t>
  </si>
  <si>
    <t>Diyah purw (cibitung)</t>
  </si>
  <si>
    <t>ATK/OUT/1146</t>
  </si>
  <si>
    <t>ATK/OUT/1147</t>
  </si>
  <si>
    <t>ATK/OUT/1148</t>
  </si>
  <si>
    <t>ATK/OUT/1149</t>
  </si>
  <si>
    <t>ATK/OUT/1150</t>
  </si>
  <si>
    <t>A.d m</t>
  </si>
  <si>
    <t>ATK/OUT/1151</t>
  </si>
  <si>
    <t>ATK/OUT/1152</t>
  </si>
  <si>
    <t>ATK/OUT/1153</t>
  </si>
  <si>
    <t>ATK/OUT/1154</t>
  </si>
  <si>
    <t>ATK/OUT/1155</t>
  </si>
  <si>
    <t>ATK/OUT/1156</t>
  </si>
  <si>
    <t>ITEM KELUAR_Images/ATK-OUT-1156.BUKTI SERAH TERIMA.094710.jpg</t>
  </si>
  <si>
    <t>ATK/OUT/1157</t>
  </si>
  <si>
    <t>ITEM KELUAR_Images/ATK-OUT-1157.BUKTI SERAH TERIMA.101755.png</t>
  </si>
  <si>
    <t>ATK/OUT/1158</t>
  </si>
  <si>
    <t>ATK/OUT/1159</t>
  </si>
  <si>
    <t>ATK/OUT/1160</t>
  </si>
  <si>
    <t>ATK/OUT/1161</t>
  </si>
  <si>
    <t>ATK/OUT/1162</t>
  </si>
  <si>
    <t>ATK/OUT/1163</t>
  </si>
  <si>
    <t>ATK/OUT/1164</t>
  </si>
  <si>
    <t>ATK/OUT/1165</t>
  </si>
  <si>
    <t>ATK/OUT/1166</t>
  </si>
  <si>
    <t>ATK/OUT/1167</t>
  </si>
  <si>
    <t>ATK/OUT/1168</t>
  </si>
  <si>
    <t>Leeny</t>
  </si>
  <si>
    <t>ATK/OUT/1169</t>
  </si>
  <si>
    <t>ATK/OUT/1170</t>
  </si>
  <si>
    <t>ATK/OUT/1171</t>
  </si>
  <si>
    <t>ATK/OUT/1172</t>
  </si>
  <si>
    <t>ATK/OUT/1173</t>
  </si>
  <si>
    <t>ATK/OUT/1174</t>
  </si>
  <si>
    <t>ATK/OUT/1175</t>
  </si>
  <si>
    <t>ATK/OUT/1176</t>
  </si>
  <si>
    <t>ATK/OUT/1177</t>
  </si>
  <si>
    <t>ATK/OUT/1178</t>
  </si>
  <si>
    <t>ATK/OUT/1179</t>
  </si>
  <si>
    <t>ATK/OUT/1180</t>
  </si>
  <si>
    <t>ATK/OUT/1181</t>
  </si>
  <si>
    <t>ATK/OUT/1182</t>
  </si>
  <si>
    <t>U wawan</t>
  </si>
  <si>
    <t>ATK/OUT/1183</t>
  </si>
  <si>
    <t>ATK/OUT/1184</t>
  </si>
  <si>
    <t>ATK/OUT/1185</t>
  </si>
  <si>
    <t>ATK/OUT/1186</t>
  </si>
  <si>
    <t>ATK/OUT/1187</t>
  </si>
  <si>
    <t>ATK/OUT/1188</t>
  </si>
  <si>
    <t>ATK/OUT/1189</t>
  </si>
  <si>
    <t>ATK/OUT/1190</t>
  </si>
  <si>
    <t>ATK/OUT/1191</t>
  </si>
  <si>
    <t>ATK/OUT/1192</t>
  </si>
  <si>
    <t>ATK/OUT/1193</t>
  </si>
  <si>
    <t>ATK/OUT/1194</t>
  </si>
  <si>
    <t>ATK/OUT/1195</t>
  </si>
  <si>
    <t>ATK/OUT/1196</t>
  </si>
  <si>
    <t>ATK/OUT/1197</t>
  </si>
  <si>
    <t>ATK/OUT/1198</t>
  </si>
  <si>
    <t>ATK/OUT/1199</t>
  </si>
  <si>
    <t>ATK/OUT/1200</t>
  </si>
  <si>
    <t>ATK/OUT/1201</t>
  </si>
  <si>
    <t>ATK/OUT/1202</t>
  </si>
  <si>
    <t>ATK/OUT/1203</t>
  </si>
  <si>
    <t>ATK/OUT/1204</t>
  </si>
  <si>
    <t>ATK/OUT/1205</t>
  </si>
  <si>
    <t>ATK/OUT/1206</t>
  </si>
  <si>
    <t>Ria Puji Handayani</t>
  </si>
  <si>
    <t>ATK/OUT/1207</t>
  </si>
  <si>
    <t>ATK/OUT/1208</t>
  </si>
  <si>
    <t>Ria puji</t>
  </si>
  <si>
    <t>ATK/OUT/1209</t>
  </si>
  <si>
    <t>ATK/OUT/1210</t>
  </si>
  <si>
    <t>ATK/OUT/1211</t>
  </si>
  <si>
    <t>Rià</t>
  </si>
  <si>
    <t>ATK/OUT/1212</t>
  </si>
  <si>
    <t>ATK/OUT/1213</t>
  </si>
  <si>
    <t>ATK/OUT/1214</t>
  </si>
  <si>
    <t>ATK/OUT/1215</t>
  </si>
  <si>
    <t>ATK/OUT/1216</t>
  </si>
  <si>
    <t>ATK/OUT/1217</t>
  </si>
  <si>
    <t>ATK/OUT/1218</t>
  </si>
  <si>
    <t>ATK/OUT/1219</t>
  </si>
  <si>
    <t>achmad</t>
  </si>
  <si>
    <t>ATK/OUT/1220</t>
  </si>
  <si>
    <t>ATK/OUT/1221</t>
  </si>
  <si>
    <t>ATK/OUT/1222</t>
  </si>
  <si>
    <t>ATK/OUT/1223</t>
  </si>
  <si>
    <t>ATK/OUT/1224</t>
  </si>
  <si>
    <t>ATK/OUT/1225</t>
  </si>
  <si>
    <t>ATK/OUT/1226</t>
  </si>
  <si>
    <t>ATK/OUT/1227</t>
  </si>
  <si>
    <t>ATK/OUT/1228</t>
  </si>
  <si>
    <t>ATK/OUT/1229</t>
  </si>
  <si>
    <t>ATK/OUT/1230</t>
  </si>
  <si>
    <t>ATK/OUT/1231</t>
  </si>
  <si>
    <t>ATK/OUT/1232</t>
  </si>
  <si>
    <t>ATK/OUT/1233</t>
  </si>
  <si>
    <t>ATK/OUT/1234</t>
  </si>
  <si>
    <t>ATK/OUT/1235</t>
  </si>
  <si>
    <t>Muhammad Irfan F</t>
  </si>
  <si>
    <t>ATK/OUT/1236</t>
  </si>
  <si>
    <t>ATK/OUT/1237</t>
  </si>
  <si>
    <t>ATK/OUT/1238</t>
  </si>
  <si>
    <t>ATK/OUT/1239</t>
  </si>
  <si>
    <t>ATK/OUT/1240</t>
  </si>
  <si>
    <t>ATK/OUT/1241</t>
  </si>
  <si>
    <t>ATK/OUT/1242</t>
  </si>
  <si>
    <t>ATK/OUT/1243</t>
  </si>
  <si>
    <t>ATK/OUT/1244</t>
  </si>
  <si>
    <t>ujang</t>
  </si>
  <si>
    <t>ATK/OUT/1245</t>
  </si>
  <si>
    <t>ATK/OUT/1246</t>
  </si>
  <si>
    <t>Silvia verawati</t>
  </si>
  <si>
    <t>ATK/OUT/1247</t>
  </si>
  <si>
    <t>poto kopi ( Ella)</t>
  </si>
  <si>
    <t>ATK/OUT/1248</t>
  </si>
  <si>
    <t>ATK/OUT/1249</t>
  </si>
  <si>
    <t>ATK/OUT/1250</t>
  </si>
  <si>
    <t>ATK/OUT/1251</t>
  </si>
  <si>
    <t>ATK/OUT/1252</t>
  </si>
  <si>
    <t>ATK/OUT/1253</t>
  </si>
  <si>
    <t>ATK/OUT/1254</t>
  </si>
  <si>
    <t>ATK/OUT/1255</t>
  </si>
  <si>
    <t>ATK/OUT/1256</t>
  </si>
  <si>
    <t>ATK/OUT/1257</t>
  </si>
  <si>
    <t>ATK/OUT/1258</t>
  </si>
  <si>
    <t>ATK/OUT/1259</t>
  </si>
  <si>
    <t>ATK/OUT/1260</t>
  </si>
  <si>
    <t>Andri</t>
  </si>
  <si>
    <t>ATK/OUT/1261</t>
  </si>
  <si>
    <t>ATK/OUT/1262</t>
  </si>
  <si>
    <t>ATK/OUT/1263</t>
  </si>
  <si>
    <t>an Riska</t>
  </si>
  <si>
    <t>ATK/OUT/1264</t>
  </si>
  <si>
    <t>ATK/OUT/1265</t>
  </si>
  <si>
    <t>A. D.</t>
  </si>
  <si>
    <t>ATK/OUT/1266</t>
  </si>
  <si>
    <t>ATK/OUT/1267</t>
  </si>
  <si>
    <t>Piska Viviana Artati</t>
  </si>
  <si>
    <t>piska</t>
  </si>
  <si>
    <t>ATK/OUT/1268</t>
  </si>
  <si>
    <t>ATK/OUT/1269</t>
  </si>
  <si>
    <t>maulina</t>
  </si>
  <si>
    <t>ATK/OUT/1270</t>
  </si>
  <si>
    <t>ATK/OUT/1271</t>
  </si>
  <si>
    <t>ATK/OUT/1272</t>
  </si>
  <si>
    <t>ATK/OUT/1273</t>
  </si>
  <si>
    <t>ATK/OUT/1274</t>
  </si>
  <si>
    <t>udi hartini</t>
  </si>
  <si>
    <t>ATK/OUT/1275</t>
  </si>
  <si>
    <t>rai handayani</t>
  </si>
  <si>
    <t>ATK/OUT/1276</t>
  </si>
  <si>
    <t>ATK/OUT/1277</t>
  </si>
  <si>
    <t>Rai handayani</t>
  </si>
  <si>
    <t>ATK/OUT/1278</t>
  </si>
  <si>
    <t>ATK/OUT/1279</t>
  </si>
  <si>
    <t>ATK/OUT/1280</t>
  </si>
  <si>
    <t>ATK/OUT/1281</t>
  </si>
  <si>
    <t>ATK/OUT/1282</t>
  </si>
  <si>
    <t>A. D maulana</t>
  </si>
  <si>
    <t>ATK/OUT/1283</t>
  </si>
  <si>
    <t>ATK/OUT/1284</t>
  </si>
  <si>
    <t>ATK/OUT/1285</t>
  </si>
  <si>
    <t>Rtih</t>
  </si>
  <si>
    <t>ATK/OUT/1286</t>
  </si>
  <si>
    <t>Cecila</t>
  </si>
  <si>
    <t>ATK/OUT/1287</t>
  </si>
  <si>
    <t>bu mamik</t>
  </si>
  <si>
    <t>ATK/OUT/1288</t>
  </si>
  <si>
    <t>ATK/OUT/1289</t>
  </si>
  <si>
    <t>ATK/OUT/1290</t>
  </si>
  <si>
    <t>Enjo</t>
  </si>
  <si>
    <t>ATK/OUT/1291</t>
  </si>
  <si>
    <t>ATK/OUT/1292</t>
  </si>
  <si>
    <t>ATK/OUT/1293</t>
  </si>
  <si>
    <t>De ebbi</t>
  </si>
  <si>
    <t>ATK/OUT/1294</t>
  </si>
  <si>
    <t>ATK/OUT/1295</t>
  </si>
  <si>
    <t>ATK/OUT/1296</t>
  </si>
  <si>
    <t>ATK/OUT/1297</t>
  </si>
  <si>
    <t>ATK/OUT/1298</t>
  </si>
  <si>
    <t>ATK/OUT/1299</t>
  </si>
  <si>
    <t>Leny</t>
  </si>
  <si>
    <t>ATK/OUT/1300</t>
  </si>
  <si>
    <t>ATK/OUT/1301</t>
  </si>
  <si>
    <t>A.d .maulana</t>
  </si>
  <si>
    <t>ATK/OUT/1302</t>
  </si>
  <si>
    <t>ATK/OUT/1303</t>
  </si>
  <si>
    <t>ATK/OUT/1304</t>
  </si>
  <si>
    <t>A.d.maulana</t>
  </si>
  <si>
    <t>ATK/OUT/1305</t>
  </si>
  <si>
    <t>Kodirun</t>
  </si>
  <si>
    <t>ITEM KELUAR_Images/ATK-OUT-1305.BUKTI SERAH TERIMA.065100.jpg</t>
  </si>
  <si>
    <t>ATK/OUT/1306</t>
  </si>
  <si>
    <t>ITEM KELUAR_Images/ATK-OUT-1306.BUKTI SERAH TERIMA.065313.jpg</t>
  </si>
  <si>
    <t>ATK/OUT/1307</t>
  </si>
  <si>
    <t>ITEM KELUAR_Images/ATK-OUT-1307.BUKTI SERAH TERIMA.065445.jpg</t>
  </si>
  <si>
    <t>ATK/OUT/1308</t>
  </si>
  <si>
    <t>ITEM KELUAR_Images/ATK-OUT-1308.BUKTI SERAH TERIMA.071232.jpg</t>
  </si>
  <si>
    <t>ATK/OUT/1309</t>
  </si>
  <si>
    <t>Wahyu cibitung</t>
  </si>
  <si>
    <t>ITEM KELUAR_Images/ATK-OUT-1309.BUKTI SERAH TERIMA.072417.jpg</t>
  </si>
  <si>
    <t>ATK/OUT/1310</t>
  </si>
  <si>
    <t>ATK/OUT/1311</t>
  </si>
  <si>
    <t>ATK/OUT/1312</t>
  </si>
  <si>
    <t>ATK/OUT/1313</t>
  </si>
  <si>
    <t>ATK/OUT/1314</t>
  </si>
  <si>
    <t>ATK/OUT/1315</t>
  </si>
  <si>
    <t>ATK/OUT/1316</t>
  </si>
  <si>
    <t>ATK/OUT/1317</t>
  </si>
  <si>
    <t>ATK/OUT/1318</t>
  </si>
  <si>
    <t>Novia h</t>
  </si>
  <si>
    <t>ATK/OUT/1319</t>
  </si>
  <si>
    <t>Ahmad</t>
  </si>
  <si>
    <t>ATK/OUT/1320</t>
  </si>
  <si>
    <t>Ahmd</t>
  </si>
  <si>
    <t>ATK/OUT/1321</t>
  </si>
  <si>
    <t>ATK/OUT/1322</t>
  </si>
  <si>
    <t>ATK/OUT/1323</t>
  </si>
  <si>
    <t>ATK/OUT/1324</t>
  </si>
  <si>
    <t>Siti n</t>
  </si>
  <si>
    <t>ATK/OUT/1325</t>
  </si>
  <si>
    <t>ATK/OUT/1326</t>
  </si>
  <si>
    <t>ATK/OUT/1327</t>
  </si>
  <si>
    <t>ATK/OUT/1328</t>
  </si>
  <si>
    <t>ATK/OUT/1329</t>
  </si>
  <si>
    <t>ATK/OUT/1330</t>
  </si>
  <si>
    <t>ATK/OUT/1331</t>
  </si>
  <si>
    <t>ATK/OUT/1332</t>
  </si>
  <si>
    <t>Lutfia yuniar cibitung via shuttle</t>
  </si>
  <si>
    <t>ATK/OUT/1333</t>
  </si>
  <si>
    <t>ATK/OUT/1334</t>
  </si>
  <si>
    <t>ATK/OUT/1335</t>
  </si>
  <si>
    <t>ATK/OUT/1336</t>
  </si>
  <si>
    <t>ATK/OUT/1337</t>
  </si>
  <si>
    <t>ATK/OUT/1338</t>
  </si>
  <si>
    <t>ATK/OUT/1339</t>
  </si>
  <si>
    <t>ATK/OUT/1340</t>
  </si>
  <si>
    <t>ATK/OUT/1341</t>
  </si>
  <si>
    <t>ATK/OUT/1342</t>
  </si>
  <si>
    <t>ATK/OUT/1343</t>
  </si>
  <si>
    <t>Inggar Arum Shasi</t>
  </si>
  <si>
    <t>ATK/OUT/1344</t>
  </si>
  <si>
    <t>Muhamad miftah ciawi</t>
  </si>
  <si>
    <t>ATK/OUT/1345</t>
  </si>
  <si>
    <t>ATK/OUT/1346</t>
  </si>
  <si>
    <t>ATK/OUT/1347</t>
  </si>
  <si>
    <t>ATK/OUT/1348</t>
  </si>
  <si>
    <t>ATK/OUT/1349</t>
  </si>
  <si>
    <t>ATK/OUT/1350</t>
  </si>
  <si>
    <t>ATK/OUT/1351</t>
  </si>
  <si>
    <t>ATK/OUT/1352</t>
  </si>
  <si>
    <t>ATK/OUT/1353</t>
  </si>
  <si>
    <t>ATK/OUT/1354</t>
  </si>
  <si>
    <t>ATK/OUT/1355</t>
  </si>
  <si>
    <t>ATK/OUT/1356</t>
  </si>
  <si>
    <t>ATK/OUT/1357</t>
  </si>
  <si>
    <t>ATK/OUT/1358</t>
  </si>
  <si>
    <t>ATK/OUT/1359</t>
  </si>
  <si>
    <t>Inggar</t>
  </si>
  <si>
    <t>ATK/OUT/1360</t>
  </si>
  <si>
    <t>ATK/OUT/1361</t>
  </si>
  <si>
    <t>Innggar</t>
  </si>
  <si>
    <t>ATK/OUT/1362</t>
  </si>
  <si>
    <t>ATK/OUT/1363</t>
  </si>
  <si>
    <t>ATK/OUT/1364</t>
  </si>
  <si>
    <t>ATK/OUT/1365</t>
  </si>
  <si>
    <t>ATK/OUT/1366</t>
  </si>
  <si>
    <t>ATK/OUT/1367</t>
  </si>
  <si>
    <t>ATK/OUT/1368</t>
  </si>
  <si>
    <t>ATK/OUT/1369</t>
  </si>
  <si>
    <t>ATK/OUT/1370</t>
  </si>
  <si>
    <t>ATK/OUT/1371</t>
  </si>
  <si>
    <t>ATK/OUT/1372</t>
  </si>
  <si>
    <t>ATK/OUT/1373</t>
  </si>
  <si>
    <t>ATK/OUT/1374</t>
  </si>
  <si>
    <t>ATK/OUT/1375</t>
  </si>
  <si>
    <t>ATK/OUT/1376</t>
  </si>
  <si>
    <t>ATK/OUT/1377</t>
  </si>
  <si>
    <t>ATK/OUT/1378</t>
  </si>
  <si>
    <t>ATK/OUT/1379</t>
  </si>
  <si>
    <t>ATK/OUT/1380</t>
  </si>
  <si>
    <t>ATK/OUT/1381</t>
  </si>
  <si>
    <t>ATK/OUT/1382</t>
  </si>
  <si>
    <t>ATK/OUT/1383</t>
  </si>
  <si>
    <t>ITEM KELUAR_Images/ATK-OUT-1383.BUKTI SERAH TERIMA.075015.jpg</t>
  </si>
  <si>
    <t>ATK/OUT/1384</t>
  </si>
  <si>
    <t>ATK/OUT/1385</t>
  </si>
  <si>
    <t>Ai melani</t>
  </si>
  <si>
    <t>ATK/OUT/1386</t>
  </si>
  <si>
    <t>ATK/OUT/1387</t>
  </si>
  <si>
    <t>ATK/OUT/1388</t>
  </si>
  <si>
    <t>ATK/OUT/1389</t>
  </si>
  <si>
    <t>ATK/OUT/1390</t>
  </si>
  <si>
    <t>ATK/OUT/1392</t>
  </si>
  <si>
    <t>ATK/OUT/1393</t>
  </si>
  <si>
    <t>ATK/OUT/1394</t>
  </si>
  <si>
    <t>ATK/OUT/1395</t>
  </si>
  <si>
    <t>ATK/OUT/1396</t>
  </si>
  <si>
    <t>ATK/OUT/1397</t>
  </si>
  <si>
    <t>ATK/OUT/1398</t>
  </si>
  <si>
    <t>ATK/OUT/1399</t>
  </si>
  <si>
    <t>ATK/OUT/1400</t>
  </si>
  <si>
    <t>ATK/OUT/1401</t>
  </si>
  <si>
    <t>Yaya</t>
  </si>
  <si>
    <t>ATK/OUT/1402</t>
  </si>
  <si>
    <t>ATK/OUT/1403</t>
  </si>
  <si>
    <t>ATK/OUT/1404</t>
  </si>
  <si>
    <t>ATK/OUT/1405</t>
  </si>
  <si>
    <t>ATK/OUT/1406</t>
  </si>
  <si>
    <t>ATK/OUT/1407</t>
  </si>
  <si>
    <t>ATK/OUT/1408</t>
  </si>
  <si>
    <t>ATK/OUT/1409</t>
  </si>
  <si>
    <t>ATK/OUT/1410</t>
  </si>
  <si>
    <t>ATK/OUT/1411</t>
  </si>
  <si>
    <t>ATK/OUT/1412</t>
  </si>
  <si>
    <t>ATK/OUT/1413</t>
  </si>
  <si>
    <t>ATK/OUT/1414</t>
  </si>
  <si>
    <t>Putra adi</t>
  </si>
  <si>
    <t>ATK/OUT/1415</t>
  </si>
  <si>
    <t>ATK/OUT/1416</t>
  </si>
  <si>
    <t>ATK/OUT/1417</t>
  </si>
  <si>
    <t>ATK/OUT/1418</t>
  </si>
  <si>
    <t>Nanda p</t>
  </si>
  <si>
    <t>ATK/OUT/1419</t>
  </si>
  <si>
    <t>ATK/OUT/1420</t>
  </si>
  <si>
    <t>ATK/OUT/1421</t>
  </si>
  <si>
    <t>ATK/OUT/1422</t>
  </si>
  <si>
    <t>ATK/OUT/1423</t>
  </si>
  <si>
    <t>Irfaan f</t>
  </si>
  <si>
    <t>ATK/OUT/1424</t>
  </si>
  <si>
    <t>Irfan m</t>
  </si>
  <si>
    <t>ATK/OUT/1425</t>
  </si>
  <si>
    <t>Irfan fird</t>
  </si>
  <si>
    <t>ATK/OUT/1426</t>
  </si>
  <si>
    <t>Irfani</t>
  </si>
  <si>
    <t>ATK/OUT/1427</t>
  </si>
  <si>
    <t>Agus Burhanudin</t>
  </si>
  <si>
    <t>ATK/OUT/1428</t>
  </si>
  <si>
    <t>Rieka</t>
  </si>
  <si>
    <t>ATK/OUT/1429</t>
  </si>
  <si>
    <t>Re iska</t>
  </si>
  <si>
    <t>ATK/OUT/1430</t>
  </si>
  <si>
    <t>ATK/OUT/1431</t>
  </si>
  <si>
    <t>Vfc</t>
  </si>
  <si>
    <t>ATK/OUT/1432</t>
  </si>
  <si>
    <t>ATK/OUT/1433</t>
  </si>
  <si>
    <t>Ati</t>
  </si>
  <si>
    <t>ATK/OUT/1434</t>
  </si>
  <si>
    <t>ATK/OUT/1435</t>
  </si>
  <si>
    <t>Veronica Jatimurtiani</t>
  </si>
  <si>
    <t>Mutri</t>
  </si>
  <si>
    <t>ATK/OUT/1436</t>
  </si>
  <si>
    <t>Murti</t>
  </si>
  <si>
    <t>ATK/OUT/1437</t>
  </si>
  <si>
    <t>Icha</t>
  </si>
  <si>
    <t>ATK/OUT/1439</t>
  </si>
  <si>
    <t>ATK/OUT/1440</t>
  </si>
  <si>
    <t>Eric</t>
  </si>
  <si>
    <t>ATK/OUT/1442</t>
  </si>
  <si>
    <t>Yulai</t>
  </si>
  <si>
    <t>ATK/OUT/1443</t>
  </si>
  <si>
    <t>Yulia</t>
  </si>
  <si>
    <t>ATK/OUT/1444</t>
  </si>
  <si>
    <t>ATK/OUT/1446</t>
  </si>
  <si>
    <t>ATK/OUT/1447</t>
  </si>
  <si>
    <t>ATK/OUT/1448</t>
  </si>
  <si>
    <t>ATK/OUT/1449</t>
  </si>
  <si>
    <t>Re fan</t>
  </si>
  <si>
    <t>ATK/OUT/1450</t>
  </si>
  <si>
    <t>ATK/OUT/1451</t>
  </si>
  <si>
    <t>Miftah</t>
  </si>
  <si>
    <t>ATK/OUT/1452</t>
  </si>
  <si>
    <t>Ade irma latifah</t>
  </si>
  <si>
    <t>ATK/OUT/1453</t>
  </si>
  <si>
    <t>ATK/OUT/1454</t>
  </si>
  <si>
    <t>ATK/OUT/1455</t>
  </si>
  <si>
    <t>ATK/OUT/1456</t>
  </si>
  <si>
    <t>ATK/OUT/1457</t>
  </si>
  <si>
    <t>ATK/OUT/1458</t>
  </si>
  <si>
    <t>ATK/OUT/1459</t>
  </si>
  <si>
    <t>ATK/OUT/1460</t>
  </si>
  <si>
    <t>ATK/OUT/1461</t>
  </si>
  <si>
    <t>ATK/OUT/1462</t>
  </si>
  <si>
    <t>ATK/OUT/1463</t>
  </si>
  <si>
    <t>ATK/OUT/1464</t>
  </si>
  <si>
    <t>ATK/OUT/1465</t>
  </si>
  <si>
    <t>ATK/OUT/1466</t>
  </si>
  <si>
    <t>ATK/OUT/1467</t>
  </si>
  <si>
    <t>ATK/OUT/1468</t>
  </si>
  <si>
    <t>ATK/OUT/1469</t>
  </si>
  <si>
    <t>ATK/OUT/1470</t>
  </si>
  <si>
    <t>ATK/OUT/1471</t>
  </si>
  <si>
    <t>ATK/OUT/1473</t>
  </si>
  <si>
    <t>ATK/OUT/1474</t>
  </si>
  <si>
    <t>ATK/OUT/1475</t>
  </si>
  <si>
    <t>ATK/OUT/1476</t>
  </si>
  <si>
    <t>ATK/OUT/1477</t>
  </si>
  <si>
    <t>ATK/OUT/1478</t>
  </si>
  <si>
    <t>ATK/OUT/1479</t>
  </si>
  <si>
    <t>ATK/OUT/1480</t>
  </si>
  <si>
    <t>Bundir</t>
  </si>
  <si>
    <t>ATK/OUT/1481</t>
  </si>
  <si>
    <t>ATK/OUT/1482</t>
  </si>
  <si>
    <t>ATK/OUT/1483</t>
  </si>
  <si>
    <t>ATK/OUT/1484</t>
  </si>
  <si>
    <t>ATK/OUT/1485</t>
  </si>
  <si>
    <t>ATK/OUT/1486</t>
  </si>
  <si>
    <t>ATK/OUT/1487</t>
  </si>
  <si>
    <t>Asep suyana ciawi</t>
  </si>
  <si>
    <t>ATK/OUT/1488</t>
  </si>
  <si>
    <t>ATK/OUT/1489</t>
  </si>
  <si>
    <t>ATK/OUT/1490</t>
  </si>
  <si>
    <t>Tri yulia s</t>
  </si>
  <si>
    <t>ATK/OUT/1491</t>
  </si>
  <si>
    <t>ATK/OUT/1492</t>
  </si>
  <si>
    <t>Muti</t>
  </si>
  <si>
    <t>ATK/OUT/1493</t>
  </si>
  <si>
    <t>ATK/OUT/1494</t>
  </si>
  <si>
    <t>ATK/OUT/1495</t>
  </si>
  <si>
    <t>ATK/OUT/1496</t>
  </si>
  <si>
    <t>M fajar</t>
  </si>
  <si>
    <t>ATK/OUT/1497</t>
  </si>
  <si>
    <t>ATK/OUT/1498</t>
  </si>
  <si>
    <t>ATK/OUT/1499</t>
  </si>
  <si>
    <t>ATK/OUT/1500</t>
  </si>
  <si>
    <t>Kenny</t>
  </si>
  <si>
    <t>ATK/OUT/1501</t>
  </si>
  <si>
    <t>ATK/OUT/1502</t>
  </si>
  <si>
    <t>Lwnny</t>
  </si>
  <si>
    <t>ATK/OUT/1503</t>
  </si>
  <si>
    <t>ATK/OUT/1504</t>
  </si>
  <si>
    <t>ATK/OUT/1505</t>
  </si>
  <si>
    <t>ATK/OUT/1506</t>
  </si>
  <si>
    <t>ATK/OUT/1507</t>
  </si>
  <si>
    <t>ATK/OUT/1508</t>
  </si>
  <si>
    <t>ATK/OUT/1509</t>
  </si>
  <si>
    <t>ATK/OUT/1510</t>
  </si>
  <si>
    <t>ATK/OUT/1511</t>
  </si>
  <si>
    <t>ATK/OUT/1512</t>
  </si>
  <si>
    <t>ATK/OUT/1513</t>
  </si>
  <si>
    <t>ATK/OUT/1514</t>
  </si>
  <si>
    <t>ATK/OUT/1515</t>
  </si>
  <si>
    <t>ATK/OUT/1516</t>
  </si>
  <si>
    <t>ATK/OUT/1517</t>
  </si>
  <si>
    <t>ATK/OUT/1518</t>
  </si>
  <si>
    <t>Riam</t>
  </si>
  <si>
    <t>ATK/OUT/1519</t>
  </si>
  <si>
    <t>ATK/OUT/1520</t>
  </si>
  <si>
    <t>ATK/OUT/1521</t>
  </si>
  <si>
    <t>ATK/OUT/1523</t>
  </si>
  <si>
    <t>ATK/OUT/1524</t>
  </si>
  <si>
    <t>ATK/OUT/1525</t>
  </si>
  <si>
    <t>ATK/OUT/1526</t>
  </si>
  <si>
    <t>Linar</t>
  </si>
  <si>
    <t>ATK/OUT/1527</t>
  </si>
  <si>
    <t>ATK/OUT/1528</t>
  </si>
  <si>
    <t>ATK/OUT/1529</t>
  </si>
  <si>
    <t>Irke diksh ke Riska</t>
  </si>
  <si>
    <t>ATK/OUT/1530</t>
  </si>
  <si>
    <t>ATK/OUT/1531</t>
  </si>
  <si>
    <t>ATK/OUT/1532</t>
  </si>
  <si>
    <t>ATK/OUT/1533</t>
  </si>
  <si>
    <t>ATK/OUT/1534</t>
  </si>
  <si>
    <t>ATK/OUT/1535</t>
  </si>
  <si>
    <t>ATK/OUT/1536</t>
  </si>
  <si>
    <t>ATK/OUT/1537</t>
  </si>
  <si>
    <t>ATK/OUT/1538</t>
  </si>
  <si>
    <t>Mikahel</t>
  </si>
  <si>
    <t>ATK/OUT/1539</t>
  </si>
  <si>
    <t>ATK/OUT/1540</t>
  </si>
  <si>
    <t>ATK/OUT/1541</t>
  </si>
  <si>
    <t>ATK/OUT/1542</t>
  </si>
  <si>
    <t>ATK/OUT/1543</t>
  </si>
  <si>
    <t>ATK/OUT/1544</t>
  </si>
  <si>
    <t>ATK/OUT/1545</t>
  </si>
  <si>
    <t>ATK/OUT/1546</t>
  </si>
  <si>
    <t>ATK/OUT/1547</t>
  </si>
  <si>
    <t>ATK/OUT/1548</t>
  </si>
  <si>
    <t>ATK/OUT/1549</t>
  </si>
  <si>
    <t>ATK/OUT/1550</t>
  </si>
  <si>
    <t>ATK/OUT/1551</t>
  </si>
  <si>
    <t>ATK/OUT/1552</t>
  </si>
  <si>
    <t>ATK/OUT/1553</t>
  </si>
  <si>
    <t>Wulan</t>
  </si>
  <si>
    <t>ATK/OUT/1554</t>
  </si>
  <si>
    <t>ATK/OUT/1555</t>
  </si>
  <si>
    <t>ATK/OUT/1556</t>
  </si>
  <si>
    <t>ATK/OUT/1557</t>
  </si>
  <si>
    <t>ATK/OUT/1558</t>
  </si>
  <si>
    <t>ATK/OUT/1559</t>
  </si>
  <si>
    <t>ATK/OUT/1560</t>
  </si>
  <si>
    <t>ATK/OUT/1561</t>
  </si>
  <si>
    <t>ATK/OUT/1562</t>
  </si>
  <si>
    <t>ATK/OUT/1563</t>
  </si>
  <si>
    <t>ATK/OUT/1564</t>
  </si>
  <si>
    <t>ATK/OUT/1565</t>
  </si>
  <si>
    <t>ATK/OUT/1566</t>
  </si>
  <si>
    <t>ATK/OUT/1567</t>
  </si>
  <si>
    <t>ATK/OUT/1568</t>
  </si>
  <si>
    <t>Antjony</t>
  </si>
  <si>
    <t>ATK/OUT/1569</t>
  </si>
  <si>
    <t>ATK/OUT/1570</t>
  </si>
  <si>
    <t>ATK/OUT/1571</t>
  </si>
  <si>
    <t>ATK/OUT/1572</t>
  </si>
  <si>
    <t>ATK/OUT/1573</t>
  </si>
  <si>
    <t>A maulana</t>
  </si>
  <si>
    <t>ATK/OUT/1574</t>
  </si>
  <si>
    <t>ATK/OUT/1575</t>
  </si>
  <si>
    <t>ATK/OUT/1576</t>
  </si>
  <si>
    <t>A maulan</t>
  </si>
  <si>
    <t>ATK/OUT/1577</t>
  </si>
  <si>
    <t>ATK/OUT/1578</t>
  </si>
  <si>
    <t>ATK/OUT/1579</t>
  </si>
  <si>
    <t>ATK/OUT/1580</t>
  </si>
  <si>
    <t>ATK/OUT/1581</t>
  </si>
  <si>
    <t>ATK/OUT/1582</t>
  </si>
  <si>
    <t>ATK/OUT/1583</t>
  </si>
  <si>
    <t>UPM</t>
  </si>
  <si>
    <t>Talita</t>
  </si>
  <si>
    <t>ATK/OUT/1584</t>
  </si>
  <si>
    <t>ATK/OUT/1585</t>
  </si>
  <si>
    <t>Talitha</t>
  </si>
  <si>
    <t>ATK/OUT/1586</t>
  </si>
  <si>
    <t>ATK/OUT/1587</t>
  </si>
  <si>
    <t>Titin</t>
  </si>
  <si>
    <t>ATK/OUT/1588</t>
  </si>
  <si>
    <t>ATK/OUT/1589</t>
  </si>
  <si>
    <t>ATK/OUT/1590</t>
  </si>
  <si>
    <t>Fajar s sentul</t>
  </si>
  <si>
    <t>ATK/OUT/1591</t>
  </si>
  <si>
    <t>ATK/OUT/1592</t>
  </si>
  <si>
    <t>ATK/OUT/1593</t>
  </si>
  <si>
    <t>ATK/OUT/1594</t>
  </si>
  <si>
    <t>ATK/OUT/1595</t>
  </si>
  <si>
    <t>ATK/OUT/1596</t>
  </si>
  <si>
    <t>ATK/OUT/1597</t>
  </si>
  <si>
    <t>ATK/OUT/1598</t>
  </si>
  <si>
    <t>Mulya dewi</t>
  </si>
  <si>
    <t>ATK/OUT/1599</t>
  </si>
  <si>
    <t>Dewi kristina</t>
  </si>
  <si>
    <t>ATK/OUT/1600</t>
  </si>
  <si>
    <t>Dewi k</t>
  </si>
  <si>
    <t>ATK/OUT/1601</t>
  </si>
  <si>
    <t>ATK/OUT/1602</t>
  </si>
  <si>
    <t>ATK/OUT/1603</t>
  </si>
  <si>
    <t>ATK/OUT/1604</t>
  </si>
  <si>
    <t>Yeni yu</t>
  </si>
  <si>
    <t>ATK/OUT/1605</t>
  </si>
  <si>
    <t>ATK/OUT/1606</t>
  </si>
  <si>
    <t>Mamik</t>
  </si>
  <si>
    <t>ATK/OUT/1607</t>
  </si>
  <si>
    <t>Lutfi</t>
  </si>
  <si>
    <t>ATK/OUT/1608</t>
  </si>
  <si>
    <t>Nurfitri aprida</t>
  </si>
  <si>
    <t>ATK/OUT/1609</t>
  </si>
  <si>
    <t>ATK/OUT/1610</t>
  </si>
  <si>
    <t>Nurfitria Aprida</t>
  </si>
  <si>
    <t>ATK/OUT/1611</t>
  </si>
  <si>
    <t>ATK/OUT/1612</t>
  </si>
  <si>
    <t>Nurfitria aprida</t>
  </si>
  <si>
    <t>ATK/OUT/1613</t>
  </si>
  <si>
    <t>Nurfitria Aprida Berliani</t>
  </si>
  <si>
    <t>Nurfitriani</t>
  </si>
  <si>
    <t>ATK/OUT/1614</t>
  </si>
  <si>
    <t>ATK/OUT/1615</t>
  </si>
  <si>
    <t>ATK/OUT/1616</t>
  </si>
  <si>
    <t>ATK/OUT/1617</t>
  </si>
  <si>
    <t>ATK/OUT/1618</t>
  </si>
  <si>
    <t>ATK/OUT/1619</t>
  </si>
  <si>
    <t>ATK/OUT/1620</t>
  </si>
  <si>
    <t>ATK/OUT/1621</t>
  </si>
  <si>
    <t>ATK/OUT/1622</t>
  </si>
  <si>
    <t>ATK/OUT/1623</t>
  </si>
  <si>
    <t>ATK/OUT/1624</t>
  </si>
  <si>
    <t>Lydia Octaviani</t>
  </si>
  <si>
    <t>YRA</t>
  </si>
  <si>
    <t>Lydia</t>
  </si>
  <si>
    <t>ATK/OUT/1625</t>
  </si>
  <si>
    <t>Meyril</t>
  </si>
  <si>
    <t>ATK/OUT/1626</t>
  </si>
  <si>
    <t>Meril</t>
  </si>
  <si>
    <t>ATK/OUT/1627</t>
  </si>
  <si>
    <t>ATK/OUT/1628</t>
  </si>
  <si>
    <t>ATK/OUT/1629</t>
  </si>
  <si>
    <t>ATK/OUT/1630</t>
  </si>
  <si>
    <t>ATK/OUT/1631</t>
  </si>
  <si>
    <t>ATK/OUT/1632</t>
  </si>
  <si>
    <t>ATK/OUT/1633</t>
  </si>
  <si>
    <t>Sri handayani</t>
  </si>
  <si>
    <t>YPC</t>
  </si>
  <si>
    <t>Via shutle</t>
  </si>
  <si>
    <t>ATK/OUT/1634</t>
  </si>
  <si>
    <t>ATK/OUT/1635</t>
  </si>
  <si>
    <t>ATK/OUT/1636</t>
  </si>
  <si>
    <t>ATK/OUT/1637</t>
  </si>
  <si>
    <t>ATK/OUT/1638</t>
  </si>
  <si>
    <t>Etin</t>
  </si>
  <si>
    <t>PEA</t>
  </si>
  <si>
    <t>ATK/OUT/1639</t>
  </si>
  <si>
    <t>ATK/OUT/1640</t>
  </si>
  <si>
    <t>ATK/OUT/1642</t>
  </si>
  <si>
    <t>ATK/OUT/1643</t>
  </si>
  <si>
    <t>ATK/OUT/1644</t>
  </si>
  <si>
    <t>ATK/OUT/1645</t>
  </si>
  <si>
    <t>ATK/OUT/1646</t>
  </si>
  <si>
    <t>ATK/OUT/1647</t>
  </si>
  <si>
    <t>ATK/OUT/1648</t>
  </si>
  <si>
    <t>ATK/OUT/1649</t>
  </si>
  <si>
    <t>ATK/OUT/1650</t>
  </si>
  <si>
    <t>ATK/OUT/1651</t>
  </si>
  <si>
    <t>ATK/OUT/1652</t>
  </si>
  <si>
    <t>Untuk poto kopi</t>
  </si>
  <si>
    <t>ATK/OUT/1653</t>
  </si>
  <si>
    <t>ATK/OUT/1654</t>
  </si>
  <si>
    <t>ATK/OUT/1655</t>
  </si>
  <si>
    <t>ATK/OUT/1656</t>
  </si>
  <si>
    <t>ATK/OUT/1657</t>
  </si>
  <si>
    <t>ATK/OUT/1658</t>
  </si>
  <si>
    <t>ATK/OUT/1659</t>
  </si>
  <si>
    <t>ATK/OUT/1660</t>
  </si>
  <si>
    <t>ATK/OUT/1661</t>
  </si>
  <si>
    <t>ATK/OUT/1662</t>
  </si>
  <si>
    <t>ATK/OUT/1663</t>
  </si>
  <si>
    <t>Silvoa b</t>
  </si>
  <si>
    <t>ATK/OUT/1664</t>
  </si>
  <si>
    <t>Ala</t>
  </si>
  <si>
    <t>ATK/OUT/1665</t>
  </si>
  <si>
    <t>ATK/OUT/1666</t>
  </si>
  <si>
    <t>Irfn f</t>
  </si>
  <si>
    <t>ATK/OUT/1667</t>
  </si>
  <si>
    <t>ATK/OUT/1668</t>
  </si>
  <si>
    <t>ATK/OUT/1669</t>
  </si>
  <si>
    <t>Irfan  f</t>
  </si>
  <si>
    <t>ATK/OUT/1670</t>
  </si>
  <si>
    <t>ATK/OUT/1671</t>
  </si>
  <si>
    <t>ATK/OUT/1672</t>
  </si>
  <si>
    <t>ATK/OUT/1673</t>
  </si>
  <si>
    <t>ATK/OUT/1674</t>
  </si>
  <si>
    <t>ATK/OUT/1675</t>
  </si>
  <si>
    <t>ATK/OUT/1676</t>
  </si>
  <si>
    <t>ATK/OUT/1677</t>
  </si>
  <si>
    <t>ATK/OUT/1678</t>
  </si>
  <si>
    <t>ATK/OUT/1679</t>
  </si>
  <si>
    <t>ATK/OUT/1680</t>
  </si>
  <si>
    <t>ATK/OUT/1681</t>
  </si>
  <si>
    <t>ATK/OUT/1682</t>
  </si>
  <si>
    <t>ATK/OUT/1683</t>
  </si>
  <si>
    <t>ATK/OUT/1684</t>
  </si>
  <si>
    <t>ATK/OUT/1685</t>
  </si>
  <si>
    <t>ATK/OUT/1686</t>
  </si>
  <si>
    <t>Nnda</t>
  </si>
  <si>
    <t>ATK/OUT/1687</t>
  </si>
  <si>
    <t>Nda</t>
  </si>
  <si>
    <t>ATK/OUT/1688</t>
  </si>
  <si>
    <t>ATK/OUT/1689</t>
  </si>
  <si>
    <t>Novita</t>
  </si>
  <si>
    <t>ATK/OUT/1690</t>
  </si>
  <si>
    <t>ATK/OUT/1691</t>
  </si>
  <si>
    <t>Novit</t>
  </si>
  <si>
    <t>ATK/OUT/1692</t>
  </si>
  <si>
    <t>ATK/OUT/1693</t>
  </si>
  <si>
    <t>ATK/OUT/1694</t>
  </si>
  <si>
    <t>ATK/OUT/1695</t>
  </si>
  <si>
    <t>ATK/OUT/1696</t>
  </si>
  <si>
    <t>Ria p</t>
  </si>
  <si>
    <t>ATK/OUT/1697</t>
  </si>
  <si>
    <t>ATK/OUT/1698</t>
  </si>
  <si>
    <t>ATK/OUT/1699</t>
  </si>
  <si>
    <t>ATK/OUT/1700</t>
  </si>
  <si>
    <t>ATK/OUT/1701</t>
  </si>
  <si>
    <t>ATK/OUT/1702</t>
  </si>
  <si>
    <t>ATK/OUT/1703</t>
  </si>
  <si>
    <t>Dedew</t>
  </si>
  <si>
    <t>ATK/OUT/1704</t>
  </si>
  <si>
    <t>ATK/OUT/1705</t>
  </si>
  <si>
    <t>ATK/OUT/1706</t>
  </si>
  <si>
    <t>ATK/OUT/1707</t>
  </si>
  <si>
    <t>ATK/OUT/1708</t>
  </si>
  <si>
    <t>ATK/OUT/1709</t>
  </si>
  <si>
    <t>ATK/OUT/1710</t>
  </si>
  <si>
    <t>ATK/OUT/1711</t>
  </si>
  <si>
    <t>Syif</t>
  </si>
  <si>
    <t>ATK/OUT/1712</t>
  </si>
  <si>
    <t>ATK/OUT/1713</t>
  </si>
  <si>
    <t>ATK/OUT/1714</t>
  </si>
  <si>
    <t>ATK/OUT/1715</t>
  </si>
  <si>
    <t>ATK/OUT/1716</t>
  </si>
  <si>
    <t>ATK/OUT/1717</t>
  </si>
  <si>
    <t>ATK/OUT/1718</t>
  </si>
  <si>
    <t>ATK/OUT/1719</t>
  </si>
  <si>
    <t>ATK/OUT/1720</t>
  </si>
  <si>
    <t>ATK/OUT/1721</t>
  </si>
  <si>
    <t>ATK/OUT/1722</t>
  </si>
  <si>
    <t>ATK/OUT/1723</t>
  </si>
  <si>
    <t>Irfn</t>
  </si>
  <si>
    <t>ATK/OUT/1724</t>
  </si>
  <si>
    <t>ATK/OUT/1725</t>
  </si>
  <si>
    <t>ATK/OUT/1726</t>
  </si>
  <si>
    <t>ATK/OUT/1727</t>
  </si>
  <si>
    <t>ATK/OUT/1728</t>
  </si>
  <si>
    <t>ATK/OUT/1729</t>
  </si>
  <si>
    <t>Cory</t>
  </si>
  <si>
    <t>ATK/OUT/1730</t>
  </si>
  <si>
    <t>ATK/OUT/1731</t>
  </si>
  <si>
    <t>ATK/OUT/1732</t>
  </si>
  <si>
    <t>ATK/OUT/1733</t>
  </si>
  <si>
    <t>ATK/OUT/1734</t>
  </si>
  <si>
    <t>ATK/OUT/1735</t>
  </si>
  <si>
    <t>ATK/OUT/1736</t>
  </si>
  <si>
    <t>A maulqna</t>
  </si>
  <si>
    <t>ATK/OUT/1737</t>
  </si>
  <si>
    <t>ATK/OUT/1738</t>
  </si>
  <si>
    <t>ATK/OUT/1739</t>
  </si>
  <si>
    <t>ATK/OUT/1740</t>
  </si>
  <si>
    <t>ATK/OUT/1741</t>
  </si>
  <si>
    <t>ATK/OUT/1742</t>
  </si>
  <si>
    <t>ATK/OUT/1743</t>
  </si>
  <si>
    <t>ATK/OUT/1744</t>
  </si>
  <si>
    <t>ATK/OUT/1745</t>
  </si>
  <si>
    <t>ATK/OUT/1746</t>
  </si>
  <si>
    <t>ATK/OUT/1747</t>
  </si>
  <si>
    <t>ATK/OUT/1748</t>
  </si>
  <si>
    <t>ATK/OUT/1749</t>
  </si>
  <si>
    <t>ATK/OUT/1750</t>
  </si>
  <si>
    <t>ATK/OUT/1751</t>
  </si>
  <si>
    <t>ATK/OUT/1752</t>
  </si>
  <si>
    <t>ATK/OUT/1753</t>
  </si>
  <si>
    <t>ATK/OUT/1754</t>
  </si>
  <si>
    <t>ATK/OUT/1755</t>
  </si>
  <si>
    <t>ATK/OUT/1756</t>
  </si>
  <si>
    <t>ATK/OUT/1757</t>
  </si>
  <si>
    <t>ATK/OUT/1758</t>
  </si>
  <si>
    <t>ATK/OUT/1759</t>
  </si>
  <si>
    <t>ATK/OUT/1760</t>
  </si>
  <si>
    <t>ATK/OUT/1761</t>
  </si>
  <si>
    <t>ATK/OUT/1762</t>
  </si>
  <si>
    <t>Wahyu wiratmoko</t>
  </si>
  <si>
    <t>YPB</t>
  </si>
  <si>
    <t>Via shutla</t>
  </si>
  <si>
    <t>ATK/OUT/1763</t>
  </si>
  <si>
    <t>Budi Firmansyah</t>
  </si>
  <si>
    <t>DTA</t>
  </si>
  <si>
    <t>via shutle</t>
  </si>
  <si>
    <t>ATK/OUT/1764</t>
  </si>
  <si>
    <t>ATK/OUT/1765</t>
  </si>
  <si>
    <t>ATK/OUT/1766</t>
  </si>
  <si>
    <t>ATK/OUT/1767</t>
  </si>
  <si>
    <t>ATK/OUT/1768</t>
  </si>
  <si>
    <t>ATK/OUT/1769</t>
  </si>
  <si>
    <t>Yuliani</t>
  </si>
  <si>
    <t>ATK/OUT/1770</t>
  </si>
  <si>
    <t>ATK/OUT/1771</t>
  </si>
  <si>
    <t>ATK/OUT/1772</t>
  </si>
  <si>
    <t>ATK/OUT/1773</t>
  </si>
  <si>
    <t>Dini koespriandini</t>
  </si>
  <si>
    <t>PCA</t>
  </si>
  <si>
    <t>Dini</t>
  </si>
  <si>
    <t>ATK/OUT/1774</t>
  </si>
  <si>
    <t>CPY</t>
  </si>
  <si>
    <t>Via org tangerng</t>
  </si>
  <si>
    <t>ATK/OUT/1775</t>
  </si>
  <si>
    <t>ATK/OUT/1776</t>
  </si>
  <si>
    <t>ATK/OUT/1777</t>
  </si>
  <si>
    <t>ATK/OUT/1778</t>
  </si>
  <si>
    <t>ATK/OUT/1779</t>
  </si>
  <si>
    <t>ATK/OUT/1780</t>
  </si>
  <si>
    <t>ATK/OUT/1781</t>
  </si>
  <si>
    <t>ATK/OUT/1782</t>
  </si>
  <si>
    <t>ATK/OUT/1783</t>
  </si>
  <si>
    <t>ATK/OUT/1784</t>
  </si>
  <si>
    <t>Grace tonang</t>
  </si>
  <si>
    <t>ATK/OUT/1785</t>
  </si>
  <si>
    <t>ATK/OUT/1786</t>
  </si>
  <si>
    <t>Nov ek</t>
  </si>
  <si>
    <t>ATK/OUT/1787</t>
  </si>
  <si>
    <t>ATK/OUT/1788</t>
  </si>
  <si>
    <t>Yuliaa</t>
  </si>
  <si>
    <t>ATK/OUT/1789</t>
  </si>
  <si>
    <t>Fjar</t>
  </si>
  <si>
    <t>ATK/OUT/1790</t>
  </si>
  <si>
    <t>Fajar</t>
  </si>
  <si>
    <t>ATK/OUT/1791</t>
  </si>
  <si>
    <t>ATK/OUT/1792</t>
  </si>
  <si>
    <t>Jule</t>
  </si>
  <si>
    <t>ATK/OUT/1793</t>
  </si>
  <si>
    <t>ATK/OUT/1794</t>
  </si>
  <si>
    <t>ATK/OUT/1795</t>
  </si>
  <si>
    <t>ATK/OUT/1796</t>
  </si>
  <si>
    <t>ATK/OUT/1797</t>
  </si>
  <si>
    <t>ATK/OUT/1798</t>
  </si>
  <si>
    <t>ATK/OUT/1799</t>
  </si>
  <si>
    <t>ATK/OUT/1800</t>
  </si>
  <si>
    <t>ATK/OUT/1801</t>
  </si>
  <si>
    <t>ATK/OUT/1802</t>
  </si>
  <si>
    <t>Irgan</t>
  </si>
  <si>
    <t>ATK/OUT/1803</t>
  </si>
  <si>
    <t>ATK/OUT/1804</t>
  </si>
  <si>
    <t>ATK/OUT/1805</t>
  </si>
  <si>
    <t>ATK/OUT/1806</t>
  </si>
  <si>
    <t>ATK/OUT/1807</t>
  </si>
  <si>
    <t>ATK/OUT/1808</t>
  </si>
  <si>
    <t>Angraeno</t>
  </si>
  <si>
    <t>Yho</t>
  </si>
  <si>
    <t>Berto</t>
  </si>
  <si>
    <t>ATK/OUT/1809</t>
  </si>
  <si>
    <t>ATK/OUT/1810</t>
  </si>
  <si>
    <t>ATK/OUT/1811</t>
  </si>
  <si>
    <t>ATK/OUT/1812</t>
  </si>
  <si>
    <t>Lutfia yunizar</t>
  </si>
  <si>
    <t>GEA</t>
  </si>
  <si>
    <t>Titip shutle</t>
  </si>
  <si>
    <t>ATK/OUT/1813</t>
  </si>
  <si>
    <t>Ad maul</t>
  </si>
  <si>
    <t>ATK/OUT/1814</t>
  </si>
  <si>
    <t>A maul</t>
  </si>
  <si>
    <t>ATK/OUT/1816</t>
  </si>
  <si>
    <t>Ri puji</t>
  </si>
  <si>
    <t>ATK/OUT/1817</t>
  </si>
  <si>
    <t>ATK/OUT/1818</t>
  </si>
  <si>
    <t>ATK/OUT/1819</t>
  </si>
  <si>
    <t>ATK/OUT/1820</t>
  </si>
  <si>
    <t>ATK/OUT/1821</t>
  </si>
  <si>
    <t>ATK/OUT/1822</t>
  </si>
  <si>
    <t>ATK/OUT/1823</t>
  </si>
  <si>
    <t>ATK/OUT/1824</t>
  </si>
  <si>
    <t>ATK/OUT/1825</t>
  </si>
  <si>
    <t>ATK/OUT/1826</t>
  </si>
  <si>
    <t>ATK/OUT/1827</t>
  </si>
  <si>
    <t>ATK/OUT/1828</t>
  </si>
  <si>
    <t>ATK/OUT/1829</t>
  </si>
  <si>
    <t>ATK/OUT/1830</t>
  </si>
  <si>
    <t>ATK/OUT/1831</t>
  </si>
  <si>
    <t>ATK/OUT/1832</t>
  </si>
  <si>
    <t>ATK/OUT/1834</t>
  </si>
  <si>
    <t>ATK/OUT/1835</t>
  </si>
  <si>
    <t>GSA</t>
  </si>
  <si>
    <t>ATK/OUT/1836</t>
  </si>
  <si>
    <t>ATK/OUT/1837</t>
  </si>
  <si>
    <t>ATK/OUT/1838</t>
  </si>
  <si>
    <t>ATK/OUT/1839</t>
  </si>
  <si>
    <t>ATK/OUT/1840</t>
  </si>
  <si>
    <t>ATK/OUT/1841</t>
  </si>
  <si>
    <t>ATK/OUT/1842</t>
  </si>
  <si>
    <t>ATK/OUT/1843</t>
  </si>
  <si>
    <t>ATK/OUT/1844</t>
  </si>
  <si>
    <t>ATK/OUT/1845</t>
  </si>
  <si>
    <t>ATK/OUT/1846</t>
  </si>
  <si>
    <t>ATK/OUT/1847</t>
  </si>
  <si>
    <t>ATK/OUT/1848</t>
  </si>
  <si>
    <t>ATK/OUT/1849</t>
  </si>
  <si>
    <t>ATK/OUT/1850</t>
  </si>
  <si>
    <t>ATK/OUT/1851</t>
  </si>
  <si>
    <t>ATK/OUT/1852</t>
  </si>
  <si>
    <t>ATK/OUT/1853</t>
  </si>
  <si>
    <t>ATK/OUT/1854</t>
  </si>
  <si>
    <t>ATK/OUT/1855</t>
  </si>
  <si>
    <t>ATK/OUT/1856</t>
  </si>
  <si>
    <t>ATK/OUT/1857</t>
  </si>
  <si>
    <t>ATK/OUT/1859</t>
  </si>
  <si>
    <t>ATK/OUT/1860</t>
  </si>
  <si>
    <t>ATK/OUT/1861</t>
  </si>
  <si>
    <t>ATK/OUT/1862</t>
  </si>
  <si>
    <t>ATK/OUT/1863</t>
  </si>
  <si>
    <t>ATK/OUT/1864</t>
  </si>
  <si>
    <t>ATK/OUT/1865</t>
  </si>
  <si>
    <t>ATK/OUT/1866</t>
  </si>
  <si>
    <t>ATK/OUT/1867</t>
  </si>
  <si>
    <t>ATK/OUT/1868</t>
  </si>
  <si>
    <t>ATK/OUT/1869</t>
  </si>
  <si>
    <t>ATK/OUT/1870</t>
  </si>
  <si>
    <t>Ghni</t>
  </si>
  <si>
    <t>ATK/OUT/1871</t>
  </si>
  <si>
    <t>ATK/OUT/1872</t>
  </si>
  <si>
    <t>ATK/OUT/1873</t>
  </si>
  <si>
    <t>ATK/OUT/1874</t>
  </si>
  <si>
    <t>M firdaus</t>
  </si>
  <si>
    <t>ATK/OUT/1875</t>
  </si>
  <si>
    <t>ATK/OUT/1876</t>
  </si>
  <si>
    <t>Nyfia</t>
  </si>
  <si>
    <t>ATK/OUT/1877</t>
  </si>
  <si>
    <t>ATK/OUT/1878</t>
  </si>
  <si>
    <t>ATK/OUT/1879</t>
  </si>
  <si>
    <t>ATK/OUT/1880</t>
  </si>
  <si>
    <t>ATK/OUT/1881</t>
  </si>
  <si>
    <t>ATK/OUT/1882</t>
  </si>
  <si>
    <t>ATK/OUT/1883</t>
  </si>
  <si>
    <t>ATK/OUT/1884</t>
  </si>
  <si>
    <t>ATK/OUT/1885</t>
  </si>
  <si>
    <t>ATK/OUT/1886</t>
  </si>
  <si>
    <t>ATK/OUT/1887</t>
  </si>
  <si>
    <t>ATK/OUT/1888</t>
  </si>
  <si>
    <t>ATK/OUT/1889</t>
  </si>
  <si>
    <t>ATK/OUT/1890</t>
  </si>
  <si>
    <t>ATK/OUT/1891</t>
  </si>
  <si>
    <t>Na bean</t>
  </si>
  <si>
    <t>ATK/OUT/1892</t>
  </si>
  <si>
    <t>ATK/OUT/1893</t>
  </si>
  <si>
    <t>ATK/OUT/1894</t>
  </si>
  <si>
    <t>ATK/OUT/1895</t>
  </si>
  <si>
    <t>ATK/OUT/1896</t>
  </si>
  <si>
    <t>An ben</t>
  </si>
  <si>
    <t>ATK/OUT/1897</t>
  </si>
  <si>
    <t>ATK/OUT/1898</t>
  </si>
  <si>
    <t>ATK/OUT/1899</t>
  </si>
  <si>
    <t>ATK/OUT/1900</t>
  </si>
  <si>
    <t>Iwang,dimeja</t>
  </si>
  <si>
    <t>ITEM KELUAR_Images/ATK-OUT-1900.BUKTI SERAH TERIMA.070956.jpg</t>
  </si>
  <si>
    <t>ATK/OUT/1901</t>
  </si>
  <si>
    <t>Iwang ,dimeja</t>
  </si>
  <si>
    <t>ATK/OUT/1902</t>
  </si>
  <si>
    <t>Meja iwang</t>
  </si>
  <si>
    <t>ATK/OUT/1903</t>
  </si>
  <si>
    <t>Meja iwng</t>
  </si>
  <si>
    <t>ATK/OUT/1904</t>
  </si>
  <si>
    <t>Irfan firdus</t>
  </si>
  <si>
    <t>ATK/OUT/1905</t>
  </si>
  <si>
    <t>ATK/OUT/1906</t>
  </si>
  <si>
    <t>Irfan f</t>
  </si>
  <si>
    <t>ATK/OUT/1907</t>
  </si>
  <si>
    <t>Irfn m</t>
  </si>
  <si>
    <t>ATK/OUT/1908</t>
  </si>
  <si>
    <t>ATK/OUT/1909</t>
  </si>
  <si>
    <t>ATK/OUT/1910</t>
  </si>
  <si>
    <t>ATK/OUT/1911</t>
  </si>
  <si>
    <t>Risk</t>
  </si>
  <si>
    <t>ATK/OUT/1912</t>
  </si>
  <si>
    <t>ATK/OUT/1913</t>
  </si>
  <si>
    <t>ATK/OUT/1914</t>
  </si>
  <si>
    <t>ATK/OUT/1915</t>
  </si>
  <si>
    <t>ATK/OUT/1916</t>
  </si>
  <si>
    <t>ATK/OUT/1917</t>
  </si>
  <si>
    <t>Ri m</t>
  </si>
  <si>
    <t>ATK/OUT/1918</t>
  </si>
  <si>
    <t>ATK/OUT/1919</t>
  </si>
  <si>
    <t>ATK/OUT/1920</t>
  </si>
  <si>
    <t>Anggreano Berto</t>
  </si>
  <si>
    <t>ATK/OUT/1921</t>
  </si>
  <si>
    <t>ATK/OUT/1922</t>
  </si>
  <si>
    <t>ATK/OUT/1923</t>
  </si>
  <si>
    <t>ATK/OUT/1924</t>
  </si>
  <si>
    <t>Dwbby</t>
  </si>
  <si>
    <t>ATK/OUT/1925</t>
  </si>
  <si>
    <t>Nurfiria</t>
  </si>
  <si>
    <t>ATK/OUT/1926</t>
  </si>
  <si>
    <t>Nurfitria</t>
  </si>
  <si>
    <t>ATK/OUT/1927</t>
  </si>
  <si>
    <t>ATK/OUT/1928</t>
  </si>
  <si>
    <t>ATK/OUT/1929</t>
  </si>
  <si>
    <t>ATK/OUT/1930</t>
  </si>
  <si>
    <t>ATK/OUT/1931</t>
  </si>
  <si>
    <t>ATK/OUT/1932</t>
  </si>
  <si>
    <t>Oaz</t>
  </si>
  <si>
    <t>ATK/OUT/1933</t>
  </si>
  <si>
    <t>A . Maul</t>
  </si>
  <si>
    <t>ATK/OUT/1934</t>
  </si>
  <si>
    <t>ATK/OUT/1935</t>
  </si>
  <si>
    <t>ATK/OUT/1936</t>
  </si>
  <si>
    <t>ATK/OUT/1937</t>
  </si>
  <si>
    <t>ATK/OUT/1938</t>
  </si>
  <si>
    <t>ATK/OUT/1939</t>
  </si>
  <si>
    <t>ATK/OUT/1940</t>
  </si>
  <si>
    <t>ATK/OUT/1941</t>
  </si>
  <si>
    <t>Ranii kopian</t>
  </si>
  <si>
    <t>ATK/OUT/1942</t>
  </si>
  <si>
    <t>ATK/OUT/1943</t>
  </si>
  <si>
    <t>ATK/OUT/1944</t>
  </si>
  <si>
    <t>ATK/OUT/1945</t>
  </si>
  <si>
    <t>ATK/OUT/1946</t>
  </si>
  <si>
    <t>ATK/OUT/1947</t>
  </si>
  <si>
    <t>ATK/OUT/1948</t>
  </si>
  <si>
    <t>ATK/OUT/1949</t>
  </si>
  <si>
    <t>ATK/OUT/1950</t>
  </si>
  <si>
    <t>ATK/OUT/1951</t>
  </si>
  <si>
    <t>Kodir</t>
  </si>
  <si>
    <t>ATK/OUT/1952</t>
  </si>
  <si>
    <t>ATK/OUT/1953</t>
  </si>
  <si>
    <t>ATK/OUT/1954</t>
  </si>
  <si>
    <t>ATK/OUT/1955</t>
  </si>
  <si>
    <t>ATK/OUT/1956</t>
  </si>
  <si>
    <t>ATK/OUT/1957</t>
  </si>
  <si>
    <t>ATK/OUT/1958</t>
  </si>
  <si>
    <t>ATK/OUT/1959</t>
  </si>
  <si>
    <t>ATK/OUT/1960</t>
  </si>
  <si>
    <t>ATK/OUT/1961</t>
  </si>
  <si>
    <t>Firdaus</t>
  </si>
  <si>
    <t>ATK/OUT/1962</t>
  </si>
  <si>
    <t>ATK/OUT/1963</t>
  </si>
  <si>
    <t>ATK/OUT/1964</t>
  </si>
  <si>
    <t>Firdus</t>
  </si>
  <si>
    <t>ATK/OUT/1965</t>
  </si>
  <si>
    <t>ATK/OUT/1966</t>
  </si>
  <si>
    <t>M gfirdaus</t>
  </si>
  <si>
    <t>ATK/OUT/1967</t>
  </si>
  <si>
    <t>ATK/OUT/1968</t>
  </si>
  <si>
    <t>Irfan firdaus</t>
  </si>
  <si>
    <t>ATK/OUT/1969</t>
  </si>
  <si>
    <t>ATK/OUT/1970</t>
  </si>
  <si>
    <t>Putra adi R</t>
  </si>
  <si>
    <t>ATK/OUT/1971</t>
  </si>
  <si>
    <t>ATK/OUT/1972</t>
  </si>
  <si>
    <t>ATK/OUT/1973</t>
  </si>
  <si>
    <t>Fitri</t>
  </si>
  <si>
    <t>ATK/OUT/1974</t>
  </si>
  <si>
    <t>Fitria</t>
  </si>
  <si>
    <t>ATK/OUT/1975</t>
  </si>
  <si>
    <t>ATK/OUT/1976</t>
  </si>
  <si>
    <t>ATK/OUT/1977</t>
  </si>
  <si>
    <t>ATK/OUT/1978</t>
  </si>
  <si>
    <t>ATK/OUT/1979</t>
  </si>
  <si>
    <t>ATK/OUT/1980</t>
  </si>
  <si>
    <t>ATK/OUT/1981</t>
  </si>
  <si>
    <t>ATK/OUT/1982</t>
  </si>
  <si>
    <t>ATK/OUT/1983</t>
  </si>
  <si>
    <t>Uj wawan</t>
  </si>
  <si>
    <t>ATK/OUT/1984</t>
  </si>
  <si>
    <t>Ujng wawan</t>
  </si>
  <si>
    <t>ATK/OUT/1985</t>
  </si>
  <si>
    <t>Keny</t>
  </si>
  <si>
    <t>ATK/OUT/1986</t>
  </si>
  <si>
    <t>Keni</t>
  </si>
  <si>
    <t>ATK/OUT/1987</t>
  </si>
  <si>
    <t>Muhamad Miftah</t>
  </si>
  <si>
    <t>Pzz</t>
  </si>
  <si>
    <t>ATK/OUT/1988</t>
  </si>
  <si>
    <t>ATK/OUT/1989</t>
  </si>
  <si>
    <t>ATK/OUT/1990</t>
  </si>
  <si>
    <t>ATK/OUT/1991</t>
  </si>
  <si>
    <t>Rika</t>
  </si>
  <si>
    <t>ATK/OUT/1992</t>
  </si>
  <si>
    <t>Riks,yaya</t>
  </si>
  <si>
    <t>ATK/OUT/1993</t>
  </si>
  <si>
    <t>Yuli</t>
  </si>
  <si>
    <t>ATK/OUT/1994</t>
  </si>
  <si>
    <t>ATK/OUT/1995</t>
  </si>
  <si>
    <t>ATK/OUT/1996</t>
  </si>
  <si>
    <t>ATK/OUT/1997</t>
  </si>
  <si>
    <t>ATK/OUT/1998</t>
  </si>
  <si>
    <t>Fitr</t>
  </si>
  <si>
    <t>ATK/OUT/1999</t>
  </si>
  <si>
    <t>Ggani</t>
  </si>
  <si>
    <t>ATK/OUT/2000</t>
  </si>
  <si>
    <t>ATK/OUT/2001</t>
  </si>
  <si>
    <t>ATK/OUT/2002</t>
  </si>
  <si>
    <t>ATK/OUT/2003</t>
  </si>
  <si>
    <t>ATK/OUT/2004</t>
  </si>
  <si>
    <t>ATK/OUT/2005</t>
  </si>
  <si>
    <t>ATK/OUT/2006</t>
  </si>
  <si>
    <t>ATK/OUT/2007</t>
  </si>
  <si>
    <t>ATK/OUT/2008</t>
  </si>
  <si>
    <t>ATK/OUT/2009</t>
  </si>
  <si>
    <t>Yeni y</t>
  </si>
  <si>
    <t>ATK/OUT/2010</t>
  </si>
  <si>
    <t>ATK/OUT/2011</t>
  </si>
  <si>
    <t>Solvi</t>
  </si>
  <si>
    <t>ATK/OUT/2012</t>
  </si>
  <si>
    <t>ATK/OUT/2013</t>
  </si>
  <si>
    <t>ATK/OUT/2014</t>
  </si>
  <si>
    <t>ATK/OUT/2015</t>
  </si>
  <si>
    <t>ATK/OUT/2016</t>
  </si>
  <si>
    <t>ATK/OUT/2017</t>
  </si>
  <si>
    <t>Erna bk tgl 24/10/22</t>
  </si>
  <si>
    <t>ATK/OUT/2018</t>
  </si>
  <si>
    <t>ATK/OUT/2019</t>
  </si>
  <si>
    <t>CoA</t>
  </si>
  <si>
    <t>ATK/OUT/2020</t>
  </si>
  <si>
    <t>ATK/OUT/2021</t>
  </si>
  <si>
    <t>ATK/OUT/2022</t>
  </si>
  <si>
    <t>ATK/OUT/2023</t>
  </si>
  <si>
    <t>ATK/OUT/2024</t>
  </si>
  <si>
    <t>ATK/OUT/2025</t>
  </si>
  <si>
    <t>ATK/OUT/2026</t>
  </si>
  <si>
    <t>ATK/OUT/2027</t>
  </si>
  <si>
    <t>ATK/OUT/2028</t>
  </si>
  <si>
    <t>ATK/OUT/2029</t>
  </si>
  <si>
    <t>ATK/OUT/2030</t>
  </si>
  <si>
    <t>ATK/OUT/2031</t>
  </si>
  <si>
    <t>ATK/OUT/2032</t>
  </si>
  <si>
    <t>ATK/OUT/2033</t>
  </si>
  <si>
    <t>ATK/OUT/2034</t>
  </si>
  <si>
    <t>ATK/OUT/2035</t>
  </si>
  <si>
    <t>ATK/OUT/2036</t>
  </si>
  <si>
    <t>ATK/OUT/2037</t>
  </si>
  <si>
    <t>Ria yaya</t>
  </si>
  <si>
    <t>ATK/OUT/2038</t>
  </si>
  <si>
    <t>ATK/OUT/2039</t>
  </si>
  <si>
    <t>ATK/OUT/2040</t>
  </si>
  <si>
    <t>ATK/OUT/2041</t>
  </si>
  <si>
    <t>ATK/OUT/2042</t>
  </si>
  <si>
    <t>ATK/OUT/2043</t>
  </si>
  <si>
    <t>ATK/OUT/2044</t>
  </si>
  <si>
    <t>ATK/OUT/2045</t>
  </si>
  <si>
    <t>ATK/OUT/2046</t>
  </si>
  <si>
    <t>ATK/OUT/2047</t>
  </si>
  <si>
    <t>ATK/OUT/2048</t>
  </si>
  <si>
    <t>ATK/OUT/2049</t>
  </si>
  <si>
    <t>ATK/OUT/2050</t>
  </si>
  <si>
    <t>A.  D mmau</t>
  </si>
  <si>
    <t>ATK/OUT/2051</t>
  </si>
  <si>
    <t>ATK/OUT/2052</t>
  </si>
  <si>
    <t>ATK/OUT/2053</t>
  </si>
  <si>
    <t>ATK/OUT/2054</t>
  </si>
  <si>
    <t>ATK/OUT/2055</t>
  </si>
  <si>
    <t>ATK/OUT/2056</t>
  </si>
  <si>
    <t>ATK/OUT/2057</t>
  </si>
  <si>
    <t>ATK/OUT/2058</t>
  </si>
  <si>
    <t>ATK/OUT/2059</t>
  </si>
  <si>
    <t>ATK/OUT/2060</t>
  </si>
  <si>
    <t>ATK/OUT/2061</t>
  </si>
  <si>
    <t>ATK/OUT/2062</t>
  </si>
  <si>
    <t>Anie</t>
  </si>
  <si>
    <t>ATK/OUT/2063</t>
  </si>
  <si>
    <t>ATK/OUT/2065</t>
  </si>
  <si>
    <t>ATK/OUT/2066</t>
  </si>
  <si>
    <t>ATK/OUT/2067</t>
  </si>
  <si>
    <t>Yuilia</t>
  </si>
  <si>
    <t>ATK/OUT/2068</t>
  </si>
  <si>
    <t>ATK/OUT/2069</t>
  </si>
  <si>
    <t>ATK/OUT/2070</t>
  </si>
  <si>
    <t>ATK/OUT/2071</t>
  </si>
  <si>
    <t>Wisbett</t>
  </si>
  <si>
    <t>ATK/OUT/2072</t>
  </si>
  <si>
    <t>ATK/OUT/2073</t>
  </si>
  <si>
    <t>ATK/OUT/2074</t>
  </si>
  <si>
    <t>ATK/OUT/2075</t>
  </si>
  <si>
    <t>ATK/OUT/2076</t>
  </si>
  <si>
    <t>ATK/OUT/2077</t>
  </si>
  <si>
    <t>ATK/OUT/2078</t>
  </si>
  <si>
    <t>ATK/OUT/2079</t>
  </si>
  <si>
    <t>ATK/OUT/2080</t>
  </si>
  <si>
    <t>ATK/OUT/2081</t>
  </si>
  <si>
    <t>ATK/OUT/2082</t>
  </si>
  <si>
    <t>ATK/OUT/2083</t>
  </si>
  <si>
    <t>Siti mar</t>
  </si>
  <si>
    <t>ATK/OUT/2084</t>
  </si>
  <si>
    <t>ATK/OUT/2085</t>
  </si>
  <si>
    <t>ATK/OUT/2086</t>
  </si>
  <si>
    <t>ATK/OUT/2087</t>
  </si>
  <si>
    <t>ATK/OUT/2088</t>
  </si>
  <si>
    <t>ATK/OUT/2089</t>
  </si>
  <si>
    <t>ATK/OUT/2090</t>
  </si>
  <si>
    <t>ATK/OUT/2091</t>
  </si>
  <si>
    <t>ATK/OUT/2092</t>
  </si>
  <si>
    <t>ATK/OUT/2093</t>
  </si>
  <si>
    <t>ATK/OUT/2094</t>
  </si>
  <si>
    <t>ATK/OUT/2095</t>
  </si>
  <si>
    <t>ATK/OUT/2096</t>
  </si>
  <si>
    <t>ITEM KELUAR_Images/ATK-OUT-2096.BUKTI SERAH TERIMA.034727.jpg</t>
  </si>
  <si>
    <t>ATK/OUT/2097</t>
  </si>
  <si>
    <t>ATK/OUT/2098</t>
  </si>
  <si>
    <t>ATK/OUT/2099</t>
  </si>
  <si>
    <t>ATK/OUT/2100</t>
  </si>
  <si>
    <t>ATK/OUT/2102</t>
  </si>
  <si>
    <t>Wawqn</t>
  </si>
  <si>
    <t>ATK/OUT/2103</t>
  </si>
  <si>
    <t>Abi Rizkiyanto</t>
  </si>
  <si>
    <t>Novia t/Albert</t>
  </si>
  <si>
    <t>ATK/OUT/2104</t>
  </si>
  <si>
    <t>ATK/OUT/2105</t>
  </si>
  <si>
    <t>ATK/OUT/2106</t>
  </si>
  <si>
    <t>ATK/OUT/2107</t>
  </si>
  <si>
    <t>ATK/OUT/2108</t>
  </si>
  <si>
    <t>ATK/OUT/2109</t>
  </si>
  <si>
    <t>ATK/OUT/2110</t>
  </si>
  <si>
    <t>ATK/OUT/2111</t>
  </si>
  <si>
    <t>ATK/OUT/2112</t>
  </si>
  <si>
    <t>ATK/OUT/2113</t>
  </si>
  <si>
    <t>ATK/OUT/2114</t>
  </si>
  <si>
    <t>ATK/OUT/2115</t>
  </si>
  <si>
    <t>ATK/OUT/2116</t>
  </si>
  <si>
    <t>Cecilia</t>
  </si>
  <si>
    <t>ATK/OUT/2117</t>
  </si>
  <si>
    <t>ATK/OUT/2118</t>
  </si>
  <si>
    <t>ATK/OUT/2119</t>
  </si>
  <si>
    <t>Yohanes Teguh Sunu Triwidodo</t>
  </si>
  <si>
    <t>Teguh</t>
  </si>
  <si>
    <t>ATK/OUT/2120</t>
  </si>
  <si>
    <t>ATK/OUT/2121</t>
  </si>
  <si>
    <t>ATK/OUT/2122</t>
  </si>
  <si>
    <t>ATK/OUT/2123</t>
  </si>
  <si>
    <t>ATK/OUT/2124</t>
  </si>
  <si>
    <t>ATK/OUT/2125</t>
  </si>
  <si>
    <t>ATK/OUT/2126</t>
  </si>
  <si>
    <t>ATK/OUT/2127</t>
  </si>
  <si>
    <t>ATK/OUT/2128</t>
  </si>
  <si>
    <t>ATK/OUT/2129</t>
  </si>
  <si>
    <t>ATK/OUT/2130</t>
  </si>
  <si>
    <t>ATK/OUT/2131</t>
  </si>
  <si>
    <t>ATK/OUT/2132</t>
  </si>
  <si>
    <t>ATK/OUT/2133</t>
  </si>
  <si>
    <t>ATK/OUT/2134</t>
  </si>
  <si>
    <t>ATK/OUT/2135</t>
  </si>
  <si>
    <t>ATK/OUT/2136</t>
  </si>
  <si>
    <t>ATK/OUT/2137</t>
  </si>
  <si>
    <t>Fajar Supriman (FSC)</t>
  </si>
  <si>
    <t>ATK/OUT/2138</t>
  </si>
  <si>
    <t>Dewi M</t>
  </si>
  <si>
    <t>ATK/OUT/2139</t>
  </si>
  <si>
    <t>Mayantoni (OAH)</t>
  </si>
  <si>
    <t>ATK/OUT/2140</t>
  </si>
  <si>
    <t>Ria P</t>
  </si>
  <si>
    <t>ATK/OUT/2141</t>
  </si>
  <si>
    <t>ATK/OUT/2142</t>
  </si>
  <si>
    <t>Mamik cibi</t>
  </si>
  <si>
    <t>ATK/OUT/2143</t>
  </si>
  <si>
    <t>ATK/OUT/2144</t>
  </si>
  <si>
    <t>ATK/OUT/2145</t>
  </si>
  <si>
    <t>ATK/OUT/2146</t>
  </si>
  <si>
    <t>ATK/OUT/2147</t>
  </si>
  <si>
    <t>ATK/OUT/2148</t>
  </si>
  <si>
    <t>ATK/OUT/2149</t>
  </si>
  <si>
    <t>ATK/OUT/2150</t>
  </si>
  <si>
    <t>ATK/OUT/2151</t>
  </si>
  <si>
    <t>ATK/OUT/2152</t>
  </si>
  <si>
    <t>ATK/OUT/2153</t>
  </si>
  <si>
    <t>ATK/OUT/2154</t>
  </si>
  <si>
    <t>ATK/OUT/2155</t>
  </si>
  <si>
    <t>ATK/OUT/2156</t>
  </si>
  <si>
    <t>ATK/OUT/2157</t>
  </si>
  <si>
    <t>ATK/OUT/2158</t>
  </si>
  <si>
    <t>Toni</t>
  </si>
  <si>
    <t>ATK/OUT/2159</t>
  </si>
  <si>
    <t>ATK/OUT/2160</t>
  </si>
  <si>
    <t>ATK/OUT/2161</t>
  </si>
  <si>
    <t>ATK/OUT/2162</t>
  </si>
  <si>
    <t>ATK/OUT/2163</t>
  </si>
  <si>
    <t>ATK/OUT/2164</t>
  </si>
  <si>
    <t>ATK/OUT/2165</t>
  </si>
  <si>
    <t>Nyd</t>
  </si>
  <si>
    <t>ATK/OUT/2166</t>
  </si>
  <si>
    <t>ATK/OUT/2167</t>
  </si>
  <si>
    <t>ATK/OUT/2168</t>
  </si>
  <si>
    <t>ATK/OUT/2169</t>
  </si>
  <si>
    <t>ATK/OUT/2170</t>
  </si>
  <si>
    <t>ATK/OUT/2171</t>
  </si>
  <si>
    <t>ATK/OUT/2172</t>
  </si>
  <si>
    <t>ATK/OUT/2173</t>
  </si>
  <si>
    <t>ATK/OUT/2174</t>
  </si>
  <si>
    <t>ATK/OUT/2175</t>
  </si>
  <si>
    <t>ATK/OUT/2176</t>
  </si>
  <si>
    <t>ATK/OUT/2177</t>
  </si>
  <si>
    <t>ATK/OUT/2178</t>
  </si>
  <si>
    <t>ATK/OUT/2179</t>
  </si>
  <si>
    <t>ATK/OUT/2180</t>
  </si>
  <si>
    <t>Rph</t>
  </si>
  <si>
    <t>ATK/OUT/2181</t>
  </si>
  <si>
    <t>ATK/OUT/2182</t>
  </si>
  <si>
    <t>ATK/OUT/2183</t>
  </si>
  <si>
    <t>ATK/OUT/2184</t>
  </si>
  <si>
    <t>ATK/OUT/2185</t>
  </si>
  <si>
    <t>ATK/OUT/2186</t>
  </si>
  <si>
    <t>ATK/OUT/2187</t>
  </si>
  <si>
    <t>ATK/OUT/2188</t>
  </si>
  <si>
    <t>ATK/OUT/2189</t>
  </si>
  <si>
    <t>ATK/OUT/2190</t>
  </si>
  <si>
    <t>ATK/OUT/2191</t>
  </si>
  <si>
    <t>ATK/OUT/2192</t>
  </si>
  <si>
    <t>ATK/OUT/2193</t>
  </si>
  <si>
    <t>ATK/OUT/2194</t>
  </si>
  <si>
    <t>Muhammad Sahril</t>
  </si>
  <si>
    <t>ATK/OUT/2195</t>
  </si>
  <si>
    <t>ATK/OUT/2196</t>
  </si>
  <si>
    <t>ATK/OUT/2197</t>
  </si>
  <si>
    <t>Erik</t>
  </si>
  <si>
    <t>ATK/OUT/2198</t>
  </si>
  <si>
    <t>ATK/OUT/2199</t>
  </si>
  <si>
    <t>ATK/OUT/2200</t>
  </si>
  <si>
    <t>ATK/OUT/2201</t>
  </si>
  <si>
    <t>ATK/OUT/2202</t>
  </si>
  <si>
    <t>Vanny</t>
  </si>
  <si>
    <t>ATK/OUT/2203</t>
  </si>
  <si>
    <t>ATK/OUT/2204</t>
  </si>
  <si>
    <t>ATK/OUT/2205</t>
  </si>
  <si>
    <t>ATK/OUT/2206</t>
  </si>
  <si>
    <t>ATK/OUT/2207</t>
  </si>
  <si>
    <t>ATK/OUT/2208</t>
  </si>
  <si>
    <t>ATK/OUT/2209</t>
  </si>
  <si>
    <t>ATK/OUT/2210</t>
  </si>
  <si>
    <t>ATK/OUT/2211</t>
  </si>
  <si>
    <t>ATK/OUT/2212</t>
  </si>
  <si>
    <t>ATK/OUT/2213</t>
  </si>
  <si>
    <t>ATK/OUT/2214</t>
  </si>
  <si>
    <t>ATK/OUT/2215</t>
  </si>
  <si>
    <t>ATK/OUT/2216</t>
  </si>
  <si>
    <t>ATK/OUT/2217</t>
  </si>
  <si>
    <t>ATK/OUT/2218</t>
  </si>
  <si>
    <t>ATK/OUT/2219</t>
  </si>
  <si>
    <t>ATK/OUT/2220</t>
  </si>
  <si>
    <t>ATK/OUT/2221</t>
  </si>
  <si>
    <t>ATK/OUT/2222</t>
  </si>
  <si>
    <t>ATK/OUT/2223</t>
  </si>
  <si>
    <t>ATK/OUT/2224</t>
  </si>
  <si>
    <t>ATK/OUT/2225</t>
  </si>
  <si>
    <t>ATK/OUT/2226</t>
  </si>
  <si>
    <t>ATK/OUT/2227</t>
  </si>
  <si>
    <t>ATK/OUT/2228</t>
  </si>
  <si>
    <t>ATK/OUT/2229</t>
  </si>
  <si>
    <t>ATK/OUT/2230</t>
  </si>
  <si>
    <t>ATK/OUT/2231</t>
  </si>
  <si>
    <t>ATK/OUT/2232</t>
  </si>
  <si>
    <t>ATK/OUT/2233</t>
  </si>
  <si>
    <t>ATK/OUT/2234</t>
  </si>
  <si>
    <t>ATK/OUT/2235</t>
  </si>
  <si>
    <t>ATK/OUT/2236</t>
  </si>
  <si>
    <t>ATK/OUT/2237</t>
  </si>
  <si>
    <t>Sri Handayani</t>
  </si>
  <si>
    <t>ATK/OUT/2238</t>
  </si>
  <si>
    <t>ATK/OUT/2239</t>
  </si>
  <si>
    <t>ATK/OUT/2240</t>
  </si>
  <si>
    <t>ATK/OUT/2241</t>
  </si>
  <si>
    <t>ATK/OUT/2242</t>
  </si>
  <si>
    <t>ATK/OUT/2243</t>
  </si>
  <si>
    <t>ATK/OUT/2244</t>
  </si>
  <si>
    <t>ATK/OUT/2245</t>
  </si>
  <si>
    <t>ATK/OUT/2246</t>
  </si>
  <si>
    <t>ATK/OUT/2247</t>
  </si>
  <si>
    <t>ATK/OUT/2248</t>
  </si>
  <si>
    <t>ATK/OUT/2249</t>
  </si>
  <si>
    <t>ATK/OUT/2250</t>
  </si>
  <si>
    <t>ATK/OUT/2251</t>
  </si>
  <si>
    <t>ATK/OUT/2252</t>
  </si>
  <si>
    <t>ATK/OUT/2253</t>
  </si>
  <si>
    <t>ATK/OUT/2254</t>
  </si>
  <si>
    <t>ATK/OUT/2255</t>
  </si>
  <si>
    <t>ATK/OUT/2256</t>
  </si>
  <si>
    <t>ATK/OUT/2257</t>
  </si>
  <si>
    <t>Sitinur</t>
  </si>
  <si>
    <t>ATK/OUT/2258</t>
  </si>
  <si>
    <t>ATK/OUT/2259</t>
  </si>
  <si>
    <t>ATK/OUT/2260</t>
  </si>
  <si>
    <t>A.maulana</t>
  </si>
  <si>
    <t>ATK/OUT/2261</t>
  </si>
  <si>
    <t>A Maulana</t>
  </si>
  <si>
    <t>ATK/OUT/2262</t>
  </si>
  <si>
    <t>ATK/OUT/2263</t>
  </si>
  <si>
    <t>ATK/OUT/2264</t>
  </si>
  <si>
    <t>ATK/OUT/2265</t>
  </si>
  <si>
    <t>Maulana</t>
  </si>
  <si>
    <t>ATK/OUT/2266</t>
  </si>
  <si>
    <t>ATK/OUT/2267</t>
  </si>
  <si>
    <t>ATK/OUT/2268</t>
  </si>
  <si>
    <t>Poto kopi</t>
  </si>
  <si>
    <t>Nurel</t>
  </si>
  <si>
    <t>ATK/OUT/2269</t>
  </si>
  <si>
    <t>ATK/OUT/2270</t>
  </si>
  <si>
    <t>ATK/OUT/2271</t>
  </si>
  <si>
    <t>ATK/OUT/2272</t>
  </si>
  <si>
    <t>ATK/OUT/2273</t>
  </si>
  <si>
    <t>ATK/OUT/2274</t>
  </si>
  <si>
    <t>Wito Seprianto</t>
  </si>
  <si>
    <t>ATK/OUT/2275</t>
  </si>
  <si>
    <t>ATK/OUT/2276</t>
  </si>
  <si>
    <t>ATK/OUT/2277</t>
  </si>
  <si>
    <t>ATK/OUT/2278</t>
  </si>
  <si>
    <t>ATK/OUT/2279</t>
  </si>
  <si>
    <t>ATK/OUT/2280</t>
  </si>
  <si>
    <t>ATK/OUT/2281</t>
  </si>
  <si>
    <t>ATK/OUT/2282</t>
  </si>
  <si>
    <t>ATK/OUT/2283</t>
  </si>
  <si>
    <t>ATK/OUT/2284</t>
  </si>
  <si>
    <t>ATK/OUT/2285</t>
  </si>
  <si>
    <t>ATK/OUT/2286</t>
  </si>
  <si>
    <t>ATK/OUT/2287</t>
  </si>
  <si>
    <t>ATK/OUT/2288</t>
  </si>
  <si>
    <t>ATK/OUT/2289</t>
  </si>
  <si>
    <t>ATK/OUT/2290</t>
  </si>
  <si>
    <t>ATK/OUT/2291</t>
  </si>
  <si>
    <t>ATK/OUT/2292</t>
  </si>
  <si>
    <t>ATK/OUT/2293</t>
  </si>
  <si>
    <t>ATK/OUT/2294</t>
  </si>
  <si>
    <t>ATK/OUT/2295</t>
  </si>
  <si>
    <t>Jessaya</t>
  </si>
  <si>
    <t>ATK/OUT/2296</t>
  </si>
  <si>
    <t>ATK/OUT/2297</t>
  </si>
  <si>
    <t>ATK/OUT/2298</t>
  </si>
  <si>
    <t>ATK/OUT/2299</t>
  </si>
  <si>
    <t>ATK/OUT/2300</t>
  </si>
  <si>
    <t>ATK/OUT/2301</t>
  </si>
  <si>
    <t>ATK/OUT/2302</t>
  </si>
  <si>
    <t>ATK/OUT/2303</t>
  </si>
  <si>
    <t>Irf firdaus</t>
  </si>
  <si>
    <t>ATK/OUT/2304</t>
  </si>
  <si>
    <t>ATK/OUT/2305</t>
  </si>
  <si>
    <t>A .mailana</t>
  </si>
  <si>
    <t>ATK/OUT/2306</t>
  </si>
  <si>
    <t>ATK/OUT/2307</t>
  </si>
  <si>
    <t>ATK/OUT/2308</t>
  </si>
  <si>
    <t>ATK/OUT/2309</t>
  </si>
  <si>
    <t>Sitnur</t>
  </si>
  <si>
    <t>ATK/OUT/2310</t>
  </si>
  <si>
    <t>ATK/OUT/2311</t>
  </si>
  <si>
    <t>ATK/OUT/2312</t>
  </si>
  <si>
    <t>ATK/OUT/2313</t>
  </si>
  <si>
    <t>Melati</t>
  </si>
  <si>
    <t>ATK/OUT/2314</t>
  </si>
  <si>
    <t>ATK/OUT/2315</t>
  </si>
  <si>
    <t>Mel ati</t>
  </si>
  <si>
    <t>ATK/OUT/2316</t>
  </si>
  <si>
    <t>ATK/OUT/2317</t>
  </si>
  <si>
    <t>ATK/OUT/2318</t>
  </si>
  <si>
    <t>Via shutle cibitung</t>
  </si>
  <si>
    <t>ATK/OUT/2319</t>
  </si>
  <si>
    <t>ATK/OUT/2320</t>
  </si>
  <si>
    <t>ATK/OUT/2321</t>
  </si>
  <si>
    <t>ATK/OUT/2322</t>
  </si>
  <si>
    <t>ATK/OUT/2323</t>
  </si>
  <si>
    <t>ATK/OUT/2324</t>
  </si>
  <si>
    <t>ATK/OUT/2325</t>
  </si>
  <si>
    <t>ATK/OUT/2326</t>
  </si>
  <si>
    <t>ATK/OUT/2327</t>
  </si>
  <si>
    <t>ATK/OUT/2328</t>
  </si>
  <si>
    <t>ATK/OUT/2329</t>
  </si>
  <si>
    <t>ATK/OUT/2330</t>
  </si>
  <si>
    <t>ATK/OUT/2331</t>
  </si>
  <si>
    <t>ATK/OUT/2332</t>
  </si>
  <si>
    <t>Ade irma</t>
  </si>
  <si>
    <t>Yga</t>
  </si>
  <si>
    <t>Ade via shutle</t>
  </si>
  <si>
    <t>ATK/OUT/2333</t>
  </si>
  <si>
    <t>ATK/OUT/2334</t>
  </si>
  <si>
    <t>ATK/OUT/2335</t>
  </si>
  <si>
    <t>ATK/OUT/2336</t>
  </si>
  <si>
    <t>ATK/OUT/2337</t>
  </si>
  <si>
    <t>ATK/OUT/2338</t>
  </si>
  <si>
    <t>ATK/OUT/2339</t>
  </si>
  <si>
    <t>ATK/OUT/2340</t>
  </si>
  <si>
    <t>Ifa</t>
  </si>
  <si>
    <t>ATK/OUT/2341</t>
  </si>
  <si>
    <t>ATK/OUT/2342</t>
  </si>
  <si>
    <t>Dian f</t>
  </si>
  <si>
    <t>ATK/OUT/2343</t>
  </si>
  <si>
    <t>ATK/OUT/2344</t>
  </si>
  <si>
    <t>ATK/OUT/2345</t>
  </si>
  <si>
    <t>ATK/OUT/2346</t>
  </si>
  <si>
    <t>ATK/OUT/2347</t>
  </si>
  <si>
    <t>Sahril</t>
  </si>
  <si>
    <t>ATK/OUT/2348</t>
  </si>
  <si>
    <t>ATK/OUT/2349</t>
  </si>
  <si>
    <t>ATK/OUT/2350</t>
  </si>
  <si>
    <t>ATK/OUT/2351</t>
  </si>
  <si>
    <t>ATK/OUT/2352</t>
  </si>
  <si>
    <t>Tomy</t>
  </si>
  <si>
    <t>ATK/OUT/2353</t>
  </si>
  <si>
    <t>ATK/OUT/2354</t>
  </si>
  <si>
    <t>ATK/OUT/2355</t>
  </si>
  <si>
    <t>Novia</t>
  </si>
  <si>
    <t>ATK/OUT/2356</t>
  </si>
  <si>
    <t>ATK/OUT/2357</t>
  </si>
  <si>
    <t>ATK/OUT/2358</t>
  </si>
  <si>
    <t>ATK/OUT/2359</t>
  </si>
  <si>
    <t>ATK/OUT/2360</t>
  </si>
  <si>
    <t>Bbg</t>
  </si>
  <si>
    <t>ATK/OUT/2361</t>
  </si>
  <si>
    <t>ATK/OUT/2362</t>
  </si>
  <si>
    <t>ATK/OUT/2363</t>
  </si>
  <si>
    <t>ATK/OUT/2364</t>
  </si>
  <si>
    <t>ATK/OUT/2365</t>
  </si>
  <si>
    <t>ATK/OUT/2366</t>
  </si>
  <si>
    <t>ATK/OUT/2367</t>
  </si>
  <si>
    <t>ATK/OUT/2368</t>
  </si>
  <si>
    <t>ATK/OUT/2369</t>
  </si>
  <si>
    <t>ATK/OUT/2370</t>
  </si>
  <si>
    <t>ATK/OUT/2371</t>
  </si>
  <si>
    <t>ATK/OUT/2372</t>
  </si>
  <si>
    <t>ATK/OUT/2373</t>
  </si>
  <si>
    <t>ATK/OUT/2374</t>
  </si>
  <si>
    <t>ATK/OUT/2375</t>
  </si>
  <si>
    <t>ATK/OUT/2376</t>
  </si>
  <si>
    <t>ATK/OUT/2377</t>
  </si>
  <si>
    <t>ATK/OUT/2378</t>
  </si>
  <si>
    <t>ATK/OUT/2379</t>
  </si>
  <si>
    <t>ATK/OUT/2380</t>
  </si>
  <si>
    <t>ATK/OUT/2381</t>
  </si>
  <si>
    <t>ATK/OUT/2382</t>
  </si>
  <si>
    <t>Supadi</t>
  </si>
  <si>
    <t>ATK/OUT/2383</t>
  </si>
  <si>
    <t>Sipadi</t>
  </si>
  <si>
    <t>ATK/OUT/2384</t>
  </si>
  <si>
    <t>ATK/OUT/2385</t>
  </si>
  <si>
    <t>ATK/OUT/2386</t>
  </si>
  <si>
    <t>ATK/OUT/2387</t>
  </si>
  <si>
    <t>ATK/OUT/2388</t>
  </si>
  <si>
    <t>ATK/OUT/2389</t>
  </si>
  <si>
    <t>ATK/OUT/2390</t>
  </si>
  <si>
    <t>ATK/OUT/2391</t>
  </si>
  <si>
    <t>ATK/OUT/2392</t>
  </si>
  <si>
    <t>ATK/OUT/2393</t>
  </si>
  <si>
    <t>ATK/OUT/2394</t>
  </si>
  <si>
    <t>ATK/OUT/2395</t>
  </si>
  <si>
    <t>ATK/OUT/2396</t>
  </si>
  <si>
    <t>ATK/OUT/2397</t>
  </si>
  <si>
    <t>ATK/OUT/2398</t>
  </si>
  <si>
    <t>ATK/OUT/2399</t>
  </si>
  <si>
    <t>ATK/OUT/2400</t>
  </si>
  <si>
    <t>ATK/OUT/2401</t>
  </si>
  <si>
    <t>ATK/OUT/2402</t>
  </si>
  <si>
    <t>ATK/OUT/2403</t>
  </si>
  <si>
    <t>ATK/OUT/2404</t>
  </si>
  <si>
    <t>ATK/OUT/2405</t>
  </si>
  <si>
    <t>ATK/OUT/2406</t>
  </si>
  <si>
    <t>ATK/OUT/2407</t>
  </si>
  <si>
    <t>ATK/OUT/2408</t>
  </si>
  <si>
    <t>ATK/OUT/2409</t>
  </si>
  <si>
    <t>Bazallinar</t>
  </si>
  <si>
    <t>ATK/OUT/2410</t>
  </si>
  <si>
    <t>ATK/OUT/2411</t>
  </si>
  <si>
    <t>ATK/OUT/2412</t>
  </si>
  <si>
    <t>ATK/OUT/2413</t>
  </si>
  <si>
    <t>Danny Williams Wongso</t>
  </si>
  <si>
    <t>Hans</t>
  </si>
  <si>
    <t>ATK/OUT/2414</t>
  </si>
  <si>
    <t>ATK/OUT/2415</t>
  </si>
  <si>
    <t>ATK/OUT/2416</t>
  </si>
  <si>
    <t>ATK/OUT/2417</t>
  </si>
  <si>
    <t>ATK/OUT/2418</t>
  </si>
  <si>
    <t>ATK/OUT/2419</t>
  </si>
  <si>
    <t>ATK/OUT/2420</t>
  </si>
  <si>
    <t>ATK/OUT/2421</t>
  </si>
  <si>
    <t>ATK/OUT/2422</t>
  </si>
  <si>
    <t>ATK/OUT/2423</t>
  </si>
  <si>
    <t>ATK/OUT/2424</t>
  </si>
  <si>
    <t>ATK/OUT/2425</t>
  </si>
  <si>
    <t>ATK/OUT/2426</t>
  </si>
  <si>
    <t>ATK/OUT/2427</t>
  </si>
  <si>
    <t>ATK/OUT/2428</t>
  </si>
  <si>
    <t>ATK/OUT/2429</t>
  </si>
  <si>
    <t>ATK/OUT/2430</t>
  </si>
  <si>
    <t>ATK/OUT/2431</t>
  </si>
  <si>
    <t>ATK/OUT/2432</t>
  </si>
  <si>
    <t>ATK/OUT/2433</t>
  </si>
  <si>
    <t>ATK/OUT/2434</t>
  </si>
  <si>
    <t>ATK/OUT/2435</t>
  </si>
  <si>
    <t>ATK/OUT/2436</t>
  </si>
  <si>
    <t>ATK/OUT/2437</t>
  </si>
  <si>
    <t>ATK/OUT/2438</t>
  </si>
  <si>
    <t>ATK/OUT/2439</t>
  </si>
  <si>
    <t>ATK/OUT/2440</t>
  </si>
  <si>
    <t>ATK/OUT/2441</t>
  </si>
  <si>
    <t>ATK/OUT/2442</t>
  </si>
  <si>
    <t>ATK/OUT/2443</t>
  </si>
  <si>
    <t>ATK/OUT/2444</t>
  </si>
  <si>
    <t>ATK/OUT/2445</t>
  </si>
  <si>
    <t>ATK/OUT/2446</t>
  </si>
  <si>
    <t>ATK/OUT/2447</t>
  </si>
  <si>
    <t>ATK/OUT/2448</t>
  </si>
  <si>
    <t>ATK/OUT/2449</t>
  </si>
  <si>
    <t>ATK/OUT/2450</t>
  </si>
  <si>
    <t>ATK/OUT/2451</t>
  </si>
  <si>
    <t>ATK/OUT/2452</t>
  </si>
  <si>
    <t>ATK/OUT/2453</t>
  </si>
  <si>
    <t>ATK/OUT/2454</t>
  </si>
  <si>
    <t>ATK/OUT/2455</t>
  </si>
  <si>
    <t>Gugum Chandra Gumilar</t>
  </si>
  <si>
    <t>FSC</t>
  </si>
  <si>
    <t>Titip Shuttle</t>
  </si>
  <si>
    <t>ATK/OUT/2456</t>
  </si>
  <si>
    <t>ATK/OUT/2457</t>
  </si>
  <si>
    <t>ATK/OUT/2458</t>
  </si>
  <si>
    <t>ATK/OUT/2459</t>
  </si>
  <si>
    <t>ATK/OUT/2460</t>
  </si>
  <si>
    <t>ATK/OUT/2461</t>
  </si>
  <si>
    <t>ATK/OUT/2462</t>
  </si>
  <si>
    <t>ATK/OUT/2463</t>
  </si>
  <si>
    <t>ATK/OUT/2464</t>
  </si>
  <si>
    <t>ATK/OUT/2465</t>
  </si>
  <si>
    <t>ATK/OUT/2466</t>
  </si>
  <si>
    <t>ATK/OUT/2467</t>
  </si>
  <si>
    <t>ATK/OUT/2468</t>
  </si>
  <si>
    <t>ATK/OUT/2469</t>
  </si>
  <si>
    <t>ATK/OUT/2470</t>
  </si>
  <si>
    <t>ATK/OUT/2471</t>
  </si>
  <si>
    <t>ATK/OUT/2472</t>
  </si>
  <si>
    <t>ATK/OUT/2473</t>
  </si>
  <si>
    <t>ATK/OUT/2474</t>
  </si>
  <si>
    <t>ATK/OUT/2475</t>
  </si>
  <si>
    <t>ATK/OUT/2476</t>
  </si>
  <si>
    <t>Astri Costing</t>
  </si>
  <si>
    <t>ATK/OUT/2477</t>
  </si>
  <si>
    <t>ATK/OUT/2478</t>
  </si>
  <si>
    <t>lenny</t>
  </si>
  <si>
    <t>ATK/OUT/2479</t>
  </si>
  <si>
    <t>ATK/OUT/2480</t>
  </si>
  <si>
    <t>ATK/OUT/2481</t>
  </si>
  <si>
    <t>ATK/OUT/2482</t>
  </si>
  <si>
    <t>ATK/OUT/2483</t>
  </si>
  <si>
    <t>ATK/OUT/2484</t>
  </si>
  <si>
    <t>ATK/OUT/2485</t>
  </si>
  <si>
    <t>Rani (Fotokopi)</t>
  </si>
  <si>
    <t>ATK/OUT/2486</t>
  </si>
  <si>
    <t>ATK/OUT/2487</t>
  </si>
  <si>
    <t>ATK/OUT/2488</t>
  </si>
  <si>
    <t>ATK/OUT/2489</t>
  </si>
  <si>
    <t>ATK/OUT/2490</t>
  </si>
  <si>
    <t>ATK/OUT/2491</t>
  </si>
  <si>
    <t>ATK/OUT/2492</t>
  </si>
  <si>
    <t>ATK/OUT/2493</t>
  </si>
  <si>
    <t>ATK/OUT/2494</t>
  </si>
  <si>
    <t>ATK/OUT/2495</t>
  </si>
  <si>
    <t>ATK/OUT/2496</t>
  </si>
  <si>
    <t>ATK/OUT/2497</t>
  </si>
  <si>
    <t>ATK/OUT/2498</t>
  </si>
  <si>
    <t>ATK/OUT/2499</t>
  </si>
  <si>
    <t>ATK/OUT/2500</t>
  </si>
  <si>
    <t>ATK/OUT/2501</t>
  </si>
  <si>
    <t>ATK/OUT/2502</t>
  </si>
  <si>
    <t>ATK/OUT/2503</t>
  </si>
  <si>
    <t>ATK/OUT/2504</t>
  </si>
  <si>
    <t>ATK/OUT/2505</t>
  </si>
  <si>
    <t>ATK/OUT/2506</t>
  </si>
  <si>
    <t>ATK/OUT/2507</t>
  </si>
  <si>
    <t>ATK/OUT/2508</t>
  </si>
  <si>
    <t>ATK/OUT/2509</t>
  </si>
  <si>
    <t>ATK/OUT/2510</t>
  </si>
  <si>
    <t>ATK/OUT/2511</t>
  </si>
  <si>
    <t>ATK/OUT/2512</t>
  </si>
  <si>
    <t>ATK/OUT/2513</t>
  </si>
  <si>
    <t>ATK/OUT/2514</t>
  </si>
  <si>
    <t>ATK/OUT/2515</t>
  </si>
  <si>
    <t>ATK/OUT/2516</t>
  </si>
  <si>
    <t>ATK/OUT/2517</t>
  </si>
  <si>
    <t>ATK/OUT/2518</t>
  </si>
  <si>
    <t>ATK/OUT/2519</t>
  </si>
  <si>
    <t>ATK/OUT/2520</t>
  </si>
  <si>
    <t>ATK/OUT/2521</t>
  </si>
  <si>
    <t>ATK/OUT/2522</t>
  </si>
  <si>
    <t>ATK/OUT/2523</t>
  </si>
  <si>
    <t>ATK/OUT/2524</t>
  </si>
  <si>
    <t>ATK/OUT/2525</t>
  </si>
  <si>
    <t>ATK/OUT/2526</t>
  </si>
  <si>
    <t>Wahyu Wiratmoko</t>
  </si>
  <si>
    <t>ATK/OUT/2527</t>
  </si>
  <si>
    <t>ATK/OUT/2528</t>
  </si>
  <si>
    <t>ATK/OUT/2529</t>
  </si>
  <si>
    <t>ATK/OUT/2530</t>
  </si>
  <si>
    <t>ATK/OUT/2531</t>
  </si>
  <si>
    <t>ATK/OUT/2532</t>
  </si>
  <si>
    <t>ATK/OUT/2533</t>
  </si>
  <si>
    <t>ATK/OUT/2534</t>
  </si>
  <si>
    <t>ATK/OUT/2535</t>
  </si>
  <si>
    <t>ATK/OUT/2536</t>
  </si>
  <si>
    <t>ATK/OUT/2537</t>
  </si>
  <si>
    <t>ATK/OUT/2538</t>
  </si>
  <si>
    <t>ATK/OUT/2539</t>
  </si>
  <si>
    <t>ATK/OUT/2540</t>
  </si>
  <si>
    <t>ATK/OUT/2541</t>
  </si>
  <si>
    <t>ATK/OUT/2542</t>
  </si>
  <si>
    <t>ATK/OUT/2543</t>
  </si>
  <si>
    <t>ATK/OUT/2544</t>
  </si>
  <si>
    <t>ATK/OUT/2545</t>
  </si>
  <si>
    <t>ATK/OUT/2546</t>
  </si>
  <si>
    <t>ATK/OUT/2547</t>
  </si>
  <si>
    <t>ATK/OUT/2548</t>
  </si>
  <si>
    <t>Diah Mauliana</t>
  </si>
  <si>
    <t>ATK/OUT/2549</t>
  </si>
  <si>
    <t>ATK/OUT/2550</t>
  </si>
  <si>
    <t>ATK/OUT/2551</t>
  </si>
  <si>
    <t>ATK/OUT/2552</t>
  </si>
  <si>
    <t>ATK/OUT/2553</t>
  </si>
  <si>
    <t>ATK/OUT/2554</t>
  </si>
  <si>
    <t>ATK/OUT/2555</t>
  </si>
  <si>
    <t>ATK/OUT/2556</t>
  </si>
  <si>
    <t>ATK/OUT/2557</t>
  </si>
  <si>
    <t>ATK/OUT/2558</t>
  </si>
  <si>
    <t>ATK/OUT/2559</t>
  </si>
  <si>
    <t>ATK/OUT/2560</t>
  </si>
  <si>
    <t>ATK/OUT/2561</t>
  </si>
  <si>
    <t>ATK/OUT/2562</t>
  </si>
  <si>
    <t>ATK/OUT/2563</t>
  </si>
  <si>
    <t>ATK/OUT/2564</t>
  </si>
  <si>
    <t>ATK/OUT/2565</t>
  </si>
  <si>
    <t>ATK/OUT/2566</t>
  </si>
  <si>
    <t>ATK/OUT/2567</t>
  </si>
  <si>
    <t>ATK/OUT/2568</t>
  </si>
  <si>
    <t>ATK/OUT/2569</t>
  </si>
  <si>
    <t>ATK/OUT/2570</t>
  </si>
  <si>
    <t>ATK/OUT/2571</t>
  </si>
  <si>
    <t>ATK/OUT/2572</t>
  </si>
  <si>
    <t>ATK/OUT/2573</t>
  </si>
  <si>
    <t>ATK/OUT/2574</t>
  </si>
  <si>
    <t>ATK/OUT/2575</t>
  </si>
  <si>
    <t>ATK/OUT/2576</t>
  </si>
  <si>
    <t>ATK/OUT/2577</t>
  </si>
  <si>
    <t>ATK/OUT/2578</t>
  </si>
  <si>
    <t>ATK/OUT/2579</t>
  </si>
  <si>
    <t>ATK/OUT/2580</t>
  </si>
  <si>
    <t>ATK/OUT/2581</t>
  </si>
  <si>
    <t>ATK/OUT/2582</t>
  </si>
  <si>
    <t>ATK/OUT/2583</t>
  </si>
  <si>
    <t>ATK/OUT/2584</t>
  </si>
  <si>
    <t>ATK/OUT/2585</t>
  </si>
  <si>
    <t>Titin B Latif</t>
  </si>
  <si>
    <t>ATK/OUT/2586</t>
  </si>
  <si>
    <t>ATK/OUT/2587</t>
  </si>
  <si>
    <t>ATK/OUT/2588</t>
  </si>
  <si>
    <t>ATK/OUT/2589</t>
  </si>
  <si>
    <t>ATK/OUT/2590</t>
  </si>
  <si>
    <t>ATK/OUT/2591</t>
  </si>
  <si>
    <t>ATK/OUT/2592</t>
  </si>
  <si>
    <t>Yuli Damayanti</t>
  </si>
  <si>
    <t>ATK/OUT/2593</t>
  </si>
  <si>
    <t>ATK/OUT/2594</t>
  </si>
  <si>
    <t>ATK/OUT/2595</t>
  </si>
  <si>
    <t>ATK/OUT/2596</t>
  </si>
  <si>
    <t>ATK/OUT/2597</t>
  </si>
  <si>
    <t>ATK/OUT/2598</t>
  </si>
  <si>
    <t>ATK/OUT/2599</t>
  </si>
  <si>
    <t>ATK/OUT/2600</t>
  </si>
  <si>
    <t>ATK/OUT/2601</t>
  </si>
  <si>
    <t>ATK/OUT/2602</t>
  </si>
  <si>
    <t>Ade Irma Latifah</t>
  </si>
  <si>
    <t>YGA</t>
  </si>
  <si>
    <t>ATK/OUT/2603</t>
  </si>
  <si>
    <t>ATK/OUT/2604</t>
  </si>
  <si>
    <t>ATK/OUT/2605</t>
  </si>
  <si>
    <t>ATK/OUT/2606</t>
  </si>
  <si>
    <t>ATK/OUT/2607</t>
  </si>
  <si>
    <t>ATK/OUT/2608</t>
  </si>
  <si>
    <t>ATK/OUT/2609</t>
  </si>
  <si>
    <t>ATK/OUT/2610</t>
  </si>
  <si>
    <t>ATK/OUT/2611</t>
  </si>
  <si>
    <t>ATK/OUT/2612</t>
  </si>
  <si>
    <t>ATK/OUT/2613</t>
  </si>
  <si>
    <t>ATK/OUT/2614</t>
  </si>
  <si>
    <t>ATK/OUT/2615</t>
  </si>
  <si>
    <t>ATK/OUT/2616</t>
  </si>
  <si>
    <t>ATK/OUT/2617</t>
  </si>
  <si>
    <t>ATK/OUT/2618</t>
  </si>
  <si>
    <t>ATK/OUT/2619</t>
  </si>
  <si>
    <t>Yuli Setyowati</t>
  </si>
  <si>
    <t>ATK/OUT/2620</t>
  </si>
  <si>
    <t>ATK/OUT/2621</t>
  </si>
  <si>
    <t>ATK/OUT/2622</t>
  </si>
  <si>
    <t>ATK/OUT/2623</t>
  </si>
  <si>
    <t>ATK/OUT/2624</t>
  </si>
  <si>
    <t>ATK/OUT/2625</t>
  </si>
  <si>
    <t>ATK/OUT/2626</t>
  </si>
  <si>
    <t>ATK/OUT/2627</t>
  </si>
  <si>
    <t>Bhernadetta Rikke Cristina</t>
  </si>
  <si>
    <t>ATK/OUT/2628</t>
  </si>
  <si>
    <t>ATK/OUT/2629</t>
  </si>
  <si>
    <t>ATK/OUT/2630</t>
  </si>
  <si>
    <t>ATK/OUT/2631</t>
  </si>
  <si>
    <t>ATK/OUT/2632</t>
  </si>
  <si>
    <t>ATK/OUT/2633</t>
  </si>
  <si>
    <t>ATK/OUT/2634</t>
  </si>
  <si>
    <t>ATK/OUT/2635</t>
  </si>
  <si>
    <t>ATK/OUT/2636</t>
  </si>
  <si>
    <t>ATK/OUT/2637</t>
  </si>
  <si>
    <t>ATK/OUT/2638</t>
  </si>
  <si>
    <t>ATK/OUT/2639</t>
  </si>
  <si>
    <t>ATK/OUT/2640</t>
  </si>
  <si>
    <t>ATK/OUT/2641</t>
  </si>
  <si>
    <t>ATK/OUT/2642</t>
  </si>
  <si>
    <t>ATK/OUT/2643</t>
  </si>
  <si>
    <t>ATK/OUT/2644</t>
  </si>
  <si>
    <t>ATK/OUT/2645</t>
  </si>
  <si>
    <t>ATK/OUT/2646</t>
  </si>
  <si>
    <t>ATK/OUT/2647</t>
  </si>
  <si>
    <t>Fajar Supriman</t>
  </si>
  <si>
    <t>ATK/OUT/2648</t>
  </si>
  <si>
    <t>ATK/OUT/2649</t>
  </si>
  <si>
    <t>ATK/OUT/2650</t>
  </si>
  <si>
    <t>ATK/OUT/2651</t>
  </si>
  <si>
    <t>ATK/OUT/2652</t>
  </si>
  <si>
    <t>ATK/OUT/2653</t>
  </si>
  <si>
    <t>ATK/OUT/2654</t>
  </si>
  <si>
    <t>ATK/OUT/2655</t>
  </si>
  <si>
    <t>ATK/OUT/2656</t>
  </si>
  <si>
    <t>ATK/OUT/2657</t>
  </si>
  <si>
    <t>ATK/OUT/2658</t>
  </si>
  <si>
    <t>ATK/OUT/2659</t>
  </si>
  <si>
    <t>ATK/OUT/2660</t>
  </si>
  <si>
    <t>ATK/OUT/2661</t>
  </si>
  <si>
    <t>ATK/OUT/2662</t>
  </si>
  <si>
    <t>ATK/OUT/2663</t>
  </si>
  <si>
    <t>ATK/OUT/2664</t>
  </si>
  <si>
    <t>ATK/OUT/2665</t>
  </si>
  <si>
    <t>ATK/OUT/2666</t>
  </si>
  <si>
    <t>ATK/OUT/2667</t>
  </si>
  <si>
    <t>ATK/OUT/2668</t>
  </si>
  <si>
    <t>ATK/OUT/2669</t>
  </si>
  <si>
    <t>ATK/OUT/2670</t>
  </si>
  <si>
    <t>ATK/OUT/2671</t>
  </si>
  <si>
    <t>ATK/OUT/2672</t>
  </si>
  <si>
    <t>ATK/OUT/2673</t>
  </si>
  <si>
    <t>ATK/OUT/2674</t>
  </si>
  <si>
    <t>ATK/OUT/2675</t>
  </si>
  <si>
    <t>ATK/OUT/2676</t>
  </si>
  <si>
    <t>ATK/OUT/2677</t>
  </si>
  <si>
    <t>ATK/OUT/2678</t>
  </si>
  <si>
    <t>ATK/OUT/2679</t>
  </si>
  <si>
    <t>ATK/OUT/2680</t>
  </si>
  <si>
    <t>ATK/OUT/2681</t>
  </si>
  <si>
    <t>ATK/OUT/2682</t>
  </si>
  <si>
    <t>ATK/OUT/2683</t>
  </si>
  <si>
    <t>ATK/OUT/2684</t>
  </si>
  <si>
    <t>ATK/OUT/2685</t>
  </si>
  <si>
    <t>ATK/OUT/2686</t>
  </si>
  <si>
    <t>ATK/OUT/2687</t>
  </si>
  <si>
    <t>ATK/OUT/2688</t>
  </si>
  <si>
    <t>ATK/OUT/2689</t>
  </si>
  <si>
    <t>ATK/OUT/2690</t>
  </si>
  <si>
    <t>ATK/OUT/2691</t>
  </si>
  <si>
    <t>ATK/OUT/2692</t>
  </si>
  <si>
    <t>ATK/OUT/2693</t>
  </si>
  <si>
    <t>ATK/OUT/2694</t>
  </si>
  <si>
    <t>ATK/OUT/2695</t>
  </si>
  <si>
    <t>ATK/OUT/2696</t>
  </si>
  <si>
    <t>ATK/OUT/2697</t>
  </si>
  <si>
    <t>ATK/OUT/2698</t>
  </si>
  <si>
    <t>ATK/OUT/2699</t>
  </si>
  <si>
    <t>ATK/OUT/2700</t>
  </si>
  <si>
    <t>Mamik - Shuttle</t>
  </si>
  <si>
    <t>ATK/OUT/2701</t>
  </si>
  <si>
    <t>ATK/OUT/2702</t>
  </si>
  <si>
    <t>ATK/OUT/2703</t>
  </si>
  <si>
    <t>ATK/OUT/2704</t>
  </si>
  <si>
    <t>ATK/OUT/2705</t>
  </si>
  <si>
    <t>ATK/OUT/2706</t>
  </si>
  <si>
    <t>ATK/OUT/2707</t>
  </si>
  <si>
    <t>ATK/OUT/2708</t>
  </si>
  <si>
    <t>ATK/OUT/2709</t>
  </si>
  <si>
    <t>ATK/OUT/2710</t>
  </si>
  <si>
    <t>ATK/OUT/2711</t>
  </si>
  <si>
    <t>ATK/OUT/2712</t>
  </si>
  <si>
    <t>ATK/OUT/2713</t>
  </si>
  <si>
    <t>ATK/OUT/2714</t>
  </si>
  <si>
    <t>ATK/OUT/2715</t>
  </si>
  <si>
    <t>ATK/OUT/2716</t>
  </si>
  <si>
    <t>ATK/OUT/2717</t>
  </si>
  <si>
    <t>ATK/OUT/2718</t>
  </si>
  <si>
    <t>ATK/OUT/2719</t>
  </si>
  <si>
    <t>ATK/OUT/2720</t>
  </si>
  <si>
    <t>ATK/OUT/2721</t>
  </si>
  <si>
    <t>ATK/OUT/2722</t>
  </si>
  <si>
    <t>ATK/OUT/2723</t>
  </si>
  <si>
    <t>ATK/OUT/2724</t>
  </si>
  <si>
    <t>ATK/OUT/2725</t>
  </si>
  <si>
    <t>ATK/OUT/2726</t>
  </si>
  <si>
    <t>ATK/OUT/2727</t>
  </si>
  <si>
    <t>ATK/OUT/2728</t>
  </si>
  <si>
    <t>ATK/OUT/2729</t>
  </si>
  <si>
    <t>ATK/OUT/2730</t>
  </si>
  <si>
    <t>ATK/OUT/2731</t>
  </si>
  <si>
    <t>ATK/OUT/2732</t>
  </si>
  <si>
    <t>ATK/OUT/2733</t>
  </si>
  <si>
    <t>ATK/OUT/2734</t>
  </si>
  <si>
    <t>ATK/OUT/2735</t>
  </si>
  <si>
    <t>ATK/OUT/2736</t>
  </si>
  <si>
    <t>ATK/OUT/2737</t>
  </si>
  <si>
    <t>ATK/OUT/2738</t>
  </si>
  <si>
    <t>ATK/OUT/2739</t>
  </si>
  <si>
    <t>ATK/OUT/2740</t>
  </si>
  <si>
    <t>ATK/OUT/2741</t>
  </si>
  <si>
    <t>ATK/OUT/2742</t>
  </si>
  <si>
    <t>ATK/OUT/2743</t>
  </si>
  <si>
    <t>ATK/OUT/2744</t>
  </si>
  <si>
    <t>ATK/OUT/2745</t>
  </si>
  <si>
    <t>ATK/OUT/2746</t>
  </si>
  <si>
    <t>ATK/OUT/2747</t>
  </si>
  <si>
    <t>ATK/OUT/2748</t>
  </si>
  <si>
    <t>ATK/OUT/2749</t>
  </si>
  <si>
    <t>ATK/OUT/2750</t>
  </si>
  <si>
    <t>ATK/OUT/2751</t>
  </si>
  <si>
    <t>ATK/OUT/2752</t>
  </si>
  <si>
    <t>ATK/OUT/2753</t>
  </si>
  <si>
    <t>ATK/OUT/2754</t>
  </si>
  <si>
    <t>ATK/OUT/2755</t>
  </si>
  <si>
    <t>ATK/OUT/2756</t>
  </si>
  <si>
    <t>ATK/OUT/2757</t>
  </si>
  <si>
    <t>ATK/OUT/2758</t>
  </si>
  <si>
    <t>ATK/OUT/2759</t>
  </si>
  <si>
    <t>ATK/OUT/2760</t>
  </si>
  <si>
    <t>ATK/OUT/2761</t>
  </si>
  <si>
    <t>ATK/OUT/2762</t>
  </si>
  <si>
    <t>ATK/OUT/2763</t>
  </si>
  <si>
    <t>ATK/OUT/2764</t>
  </si>
  <si>
    <t>ATK/OUT/2765</t>
  </si>
  <si>
    <t>ATK/OUT/2766</t>
  </si>
  <si>
    <t>ATK/OUT/2767</t>
  </si>
  <si>
    <t>ATK/OUT/2768</t>
  </si>
  <si>
    <t>ATK/OUT/2769</t>
  </si>
  <si>
    <t>ATK/OUT/2770</t>
  </si>
  <si>
    <t>ATK/OUT/2771</t>
  </si>
  <si>
    <t>ATK/OUT/2772</t>
  </si>
  <si>
    <t>Lutfia Yunizar Rissane</t>
  </si>
  <si>
    <t>ATK/OUT/2773</t>
  </si>
  <si>
    <t>ATK/OUT/2774</t>
  </si>
  <si>
    <t>ATK/OUT/2775</t>
  </si>
  <si>
    <t>ATK/OUT/2776</t>
  </si>
  <si>
    <t>ATK/OUT/2777</t>
  </si>
  <si>
    <t>ATK/OUT/2778</t>
  </si>
  <si>
    <t>ATK/OUT/2779</t>
  </si>
  <si>
    <t>ATK/OUT/2780</t>
  </si>
  <si>
    <t>ATK/OUT/2781</t>
  </si>
  <si>
    <t>ATK/OUT/2782</t>
  </si>
  <si>
    <t>ATK/OUT/2783</t>
  </si>
  <si>
    <t>Raihan Abid Rahman</t>
  </si>
  <si>
    <t>ATK/OUT/2784</t>
  </si>
  <si>
    <t>ATK/OUT/2785</t>
  </si>
  <si>
    <t>ATK/OUT/2786</t>
  </si>
  <si>
    <t>ATK/OUT/2787</t>
  </si>
  <si>
    <t>ATK/OUT/2788</t>
  </si>
  <si>
    <t>ATK/OUT/2789</t>
  </si>
  <si>
    <t>ATK/OUT/2790</t>
  </si>
  <si>
    <t>ATK/OUT/2791</t>
  </si>
  <si>
    <t>ATK/OUT/2792</t>
  </si>
  <si>
    <t>ATK/OUT/2793</t>
  </si>
  <si>
    <t>ATK/OUT/2794</t>
  </si>
  <si>
    <t>ATK/OUT/2795</t>
  </si>
  <si>
    <t>ATK/OUT/2796</t>
  </si>
  <si>
    <t>ATK/OUT/2797</t>
  </si>
  <si>
    <t>ATK/OUT/2798</t>
  </si>
  <si>
    <t>ATK/OUT/2799</t>
  </si>
  <si>
    <t>ATK/OUT/2800</t>
  </si>
  <si>
    <t>ATK/OUT/2801</t>
  </si>
  <si>
    <t>ATK/OUT/2802</t>
  </si>
  <si>
    <t>ATK/OUT/2803</t>
  </si>
  <si>
    <t>ATK/OUT/2804</t>
  </si>
  <si>
    <t>ATK/OUT/2805</t>
  </si>
  <si>
    <t>ATK/OUT/2806</t>
  </si>
  <si>
    <t>ATK/OUT/2807</t>
  </si>
  <si>
    <t>Irke Silvany Riasanti</t>
  </si>
  <si>
    <t>ATK/OUT/2808</t>
  </si>
  <si>
    <t>ATK/OUT/2809</t>
  </si>
  <si>
    <t>ATK/OUT/2810</t>
  </si>
  <si>
    <t>ATK/OUT/2811</t>
  </si>
  <si>
    <t>ATK/OUT/2812</t>
  </si>
  <si>
    <t>ATK/OUT/2813</t>
  </si>
  <si>
    <t>ATK/OUT/2814</t>
  </si>
  <si>
    <t>ATK/OUT/2815</t>
  </si>
  <si>
    <t>ATK/OUT/2816</t>
  </si>
  <si>
    <t>ATK/OUT/2817</t>
  </si>
  <si>
    <t>ATK/OUT/2818</t>
  </si>
  <si>
    <t>ATK/OUT/2819</t>
  </si>
  <si>
    <t>ATK/OUT/2820</t>
  </si>
  <si>
    <t>ATK/OUT/2821</t>
  </si>
  <si>
    <t>ATK/OUT/2822</t>
  </si>
  <si>
    <t>ATK/OUT/2823</t>
  </si>
  <si>
    <t>ATK/OUT/2824</t>
  </si>
  <si>
    <t>ATK/OUT/2825</t>
  </si>
  <si>
    <t>ATK/OUT/2826</t>
  </si>
  <si>
    <t>ATK/OUT/2827</t>
  </si>
  <si>
    <t>ATK/OUT/2828</t>
  </si>
  <si>
    <t>ATK/OUT/2829</t>
  </si>
  <si>
    <t>ATK/OUT/2830</t>
  </si>
  <si>
    <t>ATK/OUT/2831</t>
  </si>
  <si>
    <t>ATK/OUT/2832</t>
  </si>
  <si>
    <t>ATK/OUT/2833</t>
  </si>
  <si>
    <t>ATK/OUT/2834</t>
  </si>
  <si>
    <t>ATK/OUT/2835</t>
  </si>
  <si>
    <t>ATK/OUT/2836</t>
  </si>
  <si>
    <t>ATK/OUT/2837</t>
  </si>
  <si>
    <t>ATK/OUT/2838</t>
  </si>
  <si>
    <t>ATK/OUT/2839</t>
  </si>
  <si>
    <t>ATK/OUT/2840</t>
  </si>
  <si>
    <t>ATK/OUT/2841</t>
  </si>
  <si>
    <t>ATK/OUT/2842</t>
  </si>
  <si>
    <t>ATK/OUT/2843</t>
  </si>
  <si>
    <t>ATK/OUT/2844</t>
  </si>
  <si>
    <t>ATK/OUT/2845</t>
  </si>
  <si>
    <t>ATK/OUT/2846</t>
  </si>
  <si>
    <t>ATK/OUT/2847</t>
  </si>
  <si>
    <t>ATK/OUT/2848</t>
  </si>
  <si>
    <t>ATK/OUT/2849</t>
  </si>
  <si>
    <t>ATK/OUT/2850</t>
  </si>
  <si>
    <t>ATK/OUT/2851</t>
  </si>
  <si>
    <t>ATK/OUT/2852</t>
  </si>
  <si>
    <t>ATK/OUT/2853</t>
  </si>
  <si>
    <t>ATK/OUT/2854</t>
  </si>
  <si>
    <t>ATK/OUT/2855</t>
  </si>
  <si>
    <t>ATK/OUT/2856</t>
  </si>
  <si>
    <t>ATK/OUT/2857</t>
  </si>
  <si>
    <t>ATK/OUT/2858</t>
  </si>
  <si>
    <t>ATK/OUT/2859</t>
  </si>
  <si>
    <t>ATK/OUT/2860</t>
  </si>
  <si>
    <t>ATK/OUT/2861</t>
  </si>
  <si>
    <t>ATK/OUT/2862</t>
  </si>
  <si>
    <t>ATK/OUT/2863</t>
  </si>
  <si>
    <t>ATK/OUT/2864</t>
  </si>
  <si>
    <t>ATK/OUT/2865</t>
  </si>
  <si>
    <t>ATK/OUT/2866</t>
  </si>
  <si>
    <t>ATK/OUT/2867</t>
  </si>
  <si>
    <t>ATK/OUT/2868</t>
  </si>
  <si>
    <t>ATK/OUT/2869</t>
  </si>
  <si>
    <t>ATK/OUT/2870</t>
  </si>
  <si>
    <t>ATK/OUT/2871</t>
  </si>
  <si>
    <t>ATK/OUT/2872</t>
  </si>
  <si>
    <t>ATK/OUT/2873</t>
  </si>
  <si>
    <t>ATK/OUT/2874</t>
  </si>
  <si>
    <t>ATK/OUT/2875</t>
  </si>
  <si>
    <t>ATK/OUT/2876</t>
  </si>
  <si>
    <t>ATK/OUT/2877</t>
  </si>
  <si>
    <t>ATK/OUT/2878</t>
  </si>
  <si>
    <t>ATK/OUT/2879</t>
  </si>
  <si>
    <t>ATK/OUT/2880</t>
  </si>
  <si>
    <t>ATK/OUT/2881</t>
  </si>
  <si>
    <t>ATK/OUT/2882</t>
  </si>
  <si>
    <t>ATK/OUT/2883</t>
  </si>
  <si>
    <t>ATK/OUT/2884</t>
  </si>
  <si>
    <t>ATK/OUT/2885</t>
  </si>
  <si>
    <t>ATK/OUT/2886</t>
  </si>
  <si>
    <t>ATK/OUT/2887</t>
  </si>
  <si>
    <t>ATK/OUT/2888</t>
  </si>
  <si>
    <t>ATK/OUT/2889</t>
  </si>
  <si>
    <t>ATK/OUT/2890</t>
  </si>
  <si>
    <t>ATK/OUT/2891</t>
  </si>
  <si>
    <t>ATK/OUT/2892</t>
  </si>
  <si>
    <t>ATK/OUT/2893</t>
  </si>
  <si>
    <t>ATK/OUT/2894</t>
  </si>
  <si>
    <t>ATK/OUT/2895</t>
  </si>
  <si>
    <t>ATK/OUT/2896</t>
  </si>
  <si>
    <t>ATK/OUT/2897</t>
  </si>
  <si>
    <t>ATK/OUT/2898</t>
  </si>
  <si>
    <t>ATK/OUT/2899</t>
  </si>
  <si>
    <t>ATK/OUT/2900</t>
  </si>
  <si>
    <t>ATK/OUT/2901</t>
  </si>
  <si>
    <t>ATK/OUT/2902</t>
  </si>
  <si>
    <t>ATK/OUT/2903</t>
  </si>
  <si>
    <t>ATK/OUT/2904</t>
  </si>
  <si>
    <t>ATK/OUT/2905</t>
  </si>
  <si>
    <t>ATK/OUT/2906</t>
  </si>
  <si>
    <t>ATK/OUT/2907</t>
  </si>
  <si>
    <t>ATK/OUT/2908</t>
  </si>
  <si>
    <t>ATK/OUT/2909</t>
  </si>
  <si>
    <t>ATK/OUT/2910</t>
  </si>
  <si>
    <t>ATK/OUT/2911</t>
  </si>
  <si>
    <t>ATK/OUT/2912</t>
  </si>
  <si>
    <t>ATK/OUT/2913</t>
  </si>
  <si>
    <t>ATK/OUT/2914</t>
  </si>
  <si>
    <t>ATK/OUT/2915</t>
  </si>
  <si>
    <t>ATK/OUT/2916</t>
  </si>
  <si>
    <t>ATK/OUT/2917</t>
  </si>
  <si>
    <t>ATK/OUT/2918</t>
  </si>
  <si>
    <t>ATK/OUT/2919</t>
  </si>
  <si>
    <t>ATK/OUT/2920</t>
  </si>
  <si>
    <t>ATK/OUT/2921</t>
  </si>
  <si>
    <t>ATK/OUT/2922</t>
  </si>
  <si>
    <t>ATK/OUT/2923</t>
  </si>
  <si>
    <t>ATK/OUT/2924</t>
  </si>
  <si>
    <t>ATK/OUT/2925</t>
  </si>
  <si>
    <t>ATK/OUT/2926</t>
  </si>
  <si>
    <t>ATK/OUT/2927</t>
  </si>
  <si>
    <t>ATK/OUT/2928</t>
  </si>
  <si>
    <t>ATK/OUT/2929</t>
  </si>
  <si>
    <t>ATK/OUT/2930</t>
  </si>
  <si>
    <t>ATK/OUT/2931</t>
  </si>
  <si>
    <t>ATK/OUT/2932</t>
  </si>
  <si>
    <t>ATK/OUT/2933</t>
  </si>
  <si>
    <t>ATK/OUT/2934</t>
  </si>
  <si>
    <t>ATK/OUT/2935</t>
  </si>
  <si>
    <t>ATK/OUT/2936</t>
  </si>
  <si>
    <t>ATK/OUT/2937</t>
  </si>
  <si>
    <t>ATK/OUT/2938</t>
  </si>
  <si>
    <t>ATK/OUT/2939</t>
  </si>
  <si>
    <t>ATK/OUT/2940</t>
  </si>
  <si>
    <t>ATK/OUT/2941</t>
  </si>
  <si>
    <t>ATK/OUT/2942</t>
  </si>
  <si>
    <t>ATK/OUT/2943</t>
  </si>
  <si>
    <t>ATK/OUT/2944</t>
  </si>
  <si>
    <t>Rendy Dijaya Muliadi</t>
  </si>
  <si>
    <t>XRA</t>
  </si>
  <si>
    <t>Rendy Dijaya</t>
  </si>
  <si>
    <t>ATK/OUT/2945</t>
  </si>
  <si>
    <t>ATK/OUT/2946</t>
  </si>
  <si>
    <t>ATK/OUT/2947</t>
  </si>
  <si>
    <t>ATK/OUT/2948</t>
  </si>
  <si>
    <t>ATK/OUT/2949</t>
  </si>
  <si>
    <t>ATK/OUT/2950</t>
  </si>
  <si>
    <t>ATK/OUT/2951</t>
  </si>
  <si>
    <t>ATK/OUT/2952</t>
  </si>
  <si>
    <t>ATK/OUT/2953</t>
  </si>
  <si>
    <t>ATK/OUT/2954</t>
  </si>
  <si>
    <t>ATK/OUT/2955</t>
  </si>
  <si>
    <t>ATK/OUT/2956</t>
  </si>
  <si>
    <t>ATK/OUT/2957</t>
  </si>
  <si>
    <t>ATK/OUT/2958</t>
  </si>
  <si>
    <t>ATK/OUT/2959</t>
  </si>
  <si>
    <t>ATK/OUT/2960</t>
  </si>
  <si>
    <t>ATK/OUT/2961</t>
  </si>
  <si>
    <t>ATK/OUT/2962</t>
  </si>
  <si>
    <t>ATK/OUT/2963</t>
  </si>
  <si>
    <t>ATK/OUT/2964</t>
  </si>
  <si>
    <t>ATK/OUT/2965</t>
  </si>
  <si>
    <t>ATK/OUT/2966</t>
  </si>
  <si>
    <t>ATK/OUT/2967</t>
  </si>
  <si>
    <t>ATK/OUT/2968</t>
  </si>
  <si>
    <t>ATK/OUT/2969</t>
  </si>
  <si>
    <t>ATK/OUT/2970</t>
  </si>
  <si>
    <t>ATK/OUT/2971</t>
  </si>
  <si>
    <t>ATK/OUT/2972</t>
  </si>
  <si>
    <t>ATK/OUT/2973</t>
  </si>
  <si>
    <t>ATK/OUT/2974</t>
  </si>
  <si>
    <t>ATK/OUT/2975</t>
  </si>
  <si>
    <t>ATK/OUT/2976</t>
  </si>
  <si>
    <t>ATK/OUT/2977</t>
  </si>
  <si>
    <t>ATK/OUT/2978</t>
  </si>
  <si>
    <t>ATK/OUT/2979</t>
  </si>
  <si>
    <t>ATK/OUT/2980</t>
  </si>
  <si>
    <t>ATK/OUT/2981</t>
  </si>
  <si>
    <t>ATK/OUT/2982</t>
  </si>
  <si>
    <t>ATK/OUT/2983</t>
  </si>
  <si>
    <t>ATK/OUT/2984</t>
  </si>
  <si>
    <t>ATK/OUT/2985</t>
  </si>
  <si>
    <t>ATK/OUT/2986</t>
  </si>
  <si>
    <t>ATK/OUT/2987</t>
  </si>
  <si>
    <t>ATK/OUT/2988</t>
  </si>
  <si>
    <t>ATK/OUT/2989</t>
  </si>
  <si>
    <t>ATK/OUT/2990</t>
  </si>
  <si>
    <t>ATK/OUT/2991</t>
  </si>
  <si>
    <t>ATK/OUT/2992</t>
  </si>
  <si>
    <t>ATK/OUT/2993</t>
  </si>
  <si>
    <t>ATK/OUT/2994</t>
  </si>
  <si>
    <t>ATK/OUT/2995</t>
  </si>
  <si>
    <t>ATK/OUT/2996</t>
  </si>
  <si>
    <t>ATK/OUT/2997</t>
  </si>
  <si>
    <t>ATK/OUT/2998</t>
  </si>
  <si>
    <t>ATK/OUT/2999</t>
  </si>
  <si>
    <t>ATK/OUT/3000</t>
  </si>
  <si>
    <t>ATK/OUT/3001</t>
  </si>
  <si>
    <t>ATK/OUT/3002</t>
  </si>
  <si>
    <t>ATK/OUT/3003</t>
  </si>
  <si>
    <t>ATK/OUT/3004</t>
  </si>
  <si>
    <t>ATK/OUT/3005</t>
  </si>
  <si>
    <t>ATK/OUT/3006</t>
  </si>
  <si>
    <t>ATK/OUT/3007</t>
  </si>
  <si>
    <t>ATK/OUT/3008</t>
  </si>
  <si>
    <t>ATK/OUT/3009</t>
  </si>
  <si>
    <t>ATK/OUT/3010</t>
  </si>
  <si>
    <t>ATK/OUT/3011</t>
  </si>
  <si>
    <t>ATK/OUT/3012</t>
  </si>
  <si>
    <t>ATK/OUT/3013</t>
  </si>
  <si>
    <t>Bernadetta Yunia Permatasari</t>
  </si>
  <si>
    <t>ATK/OUT/3014</t>
  </si>
  <si>
    <t>ATK/OUT/3015</t>
  </si>
  <si>
    <t>ATK/OUT/3016</t>
  </si>
  <si>
    <t>ATK/OUT/3017</t>
  </si>
  <si>
    <t>ATK/OUT/3018</t>
  </si>
  <si>
    <t>ATK/OUT/3019</t>
  </si>
  <si>
    <t>ATK/OUT/3020</t>
  </si>
  <si>
    <t>ATK/OUT/3021</t>
  </si>
  <si>
    <t>ATK/OUT/3022</t>
  </si>
  <si>
    <t>Riki Hadi Susanto</t>
  </si>
  <si>
    <t>SDB</t>
  </si>
  <si>
    <t>ATK/OUT/3023</t>
  </si>
  <si>
    <t>ATK/OUT/3024</t>
  </si>
  <si>
    <t>ATK/OUT/3025</t>
  </si>
  <si>
    <t>ATK/OUT/3026</t>
  </si>
  <si>
    <t>ATK/OUT/3027</t>
  </si>
  <si>
    <t>ATK/OUT/3028</t>
  </si>
  <si>
    <t>ATK/OUT/3029</t>
  </si>
  <si>
    <t>ATK/OUT/3030</t>
  </si>
  <si>
    <t>ATK/OUT/3031</t>
  </si>
  <si>
    <t>Mba Murti</t>
  </si>
  <si>
    <t>ATK/OUT/3032</t>
  </si>
  <si>
    <t>ATK/OUT/3033</t>
  </si>
  <si>
    <t>ATK/OUT/3034</t>
  </si>
  <si>
    <t>ATK/OUT/3035</t>
  </si>
  <si>
    <t>ATK/OUT/3036</t>
  </si>
  <si>
    <t>ATK/OUT/3037</t>
  </si>
  <si>
    <t>ATK/OUT/3038</t>
  </si>
  <si>
    <t>ATK/OUT/3039</t>
  </si>
  <si>
    <t>ATK/OUT/3040</t>
  </si>
  <si>
    <t>ATK/OUT/3041</t>
  </si>
  <si>
    <t>ATK/OUT/3042</t>
  </si>
  <si>
    <t>ATK/OUT/3043</t>
  </si>
  <si>
    <t>ATK/OUT/3044</t>
  </si>
  <si>
    <t>ATK/OUT/3045</t>
  </si>
  <si>
    <t>ATK/OUT/3046</t>
  </si>
  <si>
    <t>ATK/OUT/3047</t>
  </si>
  <si>
    <t>ATK/OUT/3048</t>
  </si>
  <si>
    <t>ATK/OUT/3049</t>
  </si>
  <si>
    <t>ATK/OUT/3050</t>
  </si>
  <si>
    <t>ATK/OUT/3051</t>
  </si>
  <si>
    <t>ATK/OUT/3052</t>
  </si>
  <si>
    <t>ATK/OUT/3053</t>
  </si>
  <si>
    <t>ATK/OUT/3054</t>
  </si>
  <si>
    <t>ATK/OUT/3055</t>
  </si>
  <si>
    <t>ATK/OUT/3056</t>
  </si>
  <si>
    <t>ATK/OUT/3057</t>
  </si>
  <si>
    <t>ATK/OUT/3058</t>
  </si>
  <si>
    <t>ATK/OUT/3059</t>
  </si>
  <si>
    <t>ATK/OUT/3060</t>
  </si>
  <si>
    <t>ATK/OUT/3061</t>
  </si>
  <si>
    <t>ATK/OUT/3062</t>
  </si>
  <si>
    <t>ATK/OUT/3063</t>
  </si>
  <si>
    <t>ATK/OUT/3064</t>
  </si>
  <si>
    <t>ATK/OUT/3065</t>
  </si>
  <si>
    <t>ATK/OUT/3066</t>
  </si>
  <si>
    <t>ATK/OUT/3067</t>
  </si>
  <si>
    <t>ATK/OUT/3068</t>
  </si>
  <si>
    <t>ATK/OUT/3069</t>
  </si>
  <si>
    <t>ATK/OUT/3070</t>
  </si>
  <si>
    <t>ATK/OUT/3071</t>
  </si>
  <si>
    <t>ATK/OUT/3072</t>
  </si>
  <si>
    <t>ATK/OUT/3073</t>
  </si>
  <si>
    <t>ATK/OUT/3074</t>
  </si>
  <si>
    <t>Novia Herlindah</t>
  </si>
  <si>
    <t>REA</t>
  </si>
  <si>
    <t>ATK/OUT/3075</t>
  </si>
  <si>
    <t>ATK/OUT/3076</t>
  </si>
  <si>
    <t>ATK/OUT/3077</t>
  </si>
  <si>
    <t>ATK/OUT/3078</t>
  </si>
  <si>
    <t>ATK/OUT/3079</t>
  </si>
  <si>
    <t>ATK/OUT/3080</t>
  </si>
  <si>
    <t>ATK/OUT/3081</t>
  </si>
  <si>
    <t>ATK/OUT/3082</t>
  </si>
  <si>
    <t>ATK/OUT/3083</t>
  </si>
  <si>
    <t>ATK/OUT/3084</t>
  </si>
  <si>
    <t>ATK/OUT/3085</t>
  </si>
  <si>
    <t>ATK/OUT/3086</t>
  </si>
  <si>
    <t>ATK/OUT/3087</t>
  </si>
  <si>
    <t>ATK/OUT/3088</t>
  </si>
  <si>
    <t>ATK/OUT/3089</t>
  </si>
  <si>
    <t>ATK/OUT/3090</t>
  </si>
  <si>
    <t>ATK/OUT/3091</t>
  </si>
  <si>
    <t>ATK/OUT/3092</t>
  </si>
  <si>
    <t>ATK/OUT/3093</t>
  </si>
  <si>
    <t>ATK/OUT/3094</t>
  </si>
  <si>
    <t>ATK/OUT/3095</t>
  </si>
  <si>
    <t>ATK/OUT/3096</t>
  </si>
  <si>
    <t>ATK/OUT/3097</t>
  </si>
  <si>
    <t>ATK/OUT/3098</t>
  </si>
  <si>
    <t>ATK/OUT/3099</t>
  </si>
  <si>
    <t>ATK/OUT/3100</t>
  </si>
  <si>
    <t>ATK/OUT/3101</t>
  </si>
  <si>
    <t>ATK/OUT/3102</t>
  </si>
  <si>
    <t>ATK/OUT/3103</t>
  </si>
  <si>
    <t>ATK/OUT/3104</t>
  </si>
  <si>
    <t>ATK/OUT/3105</t>
  </si>
  <si>
    <t>ATK/OUT/3106</t>
  </si>
  <si>
    <t>ATK/OUT/3107</t>
  </si>
  <si>
    <t>ATK/OUT/3108</t>
  </si>
  <si>
    <t>ATK/OUT/3109</t>
  </si>
  <si>
    <t>ATK/OUT/3110</t>
  </si>
  <si>
    <t>ATK/OUT/3111</t>
  </si>
  <si>
    <t>ATK/OUT/3112</t>
  </si>
  <si>
    <t>ATK/OUT/3113</t>
  </si>
  <si>
    <t>ATK/OUT/3114</t>
  </si>
  <si>
    <t>ATK/OUT/3115</t>
  </si>
  <si>
    <t>ATK/OUT/3116</t>
  </si>
  <si>
    <t>ATK/OUT/3117</t>
  </si>
  <si>
    <t>ATK/OUT/3118</t>
  </si>
  <si>
    <t>ATK/OUT/3119</t>
  </si>
  <si>
    <t>ATK/OUT/3120</t>
  </si>
  <si>
    <t>ATK/OUT/3121</t>
  </si>
  <si>
    <t>ATK/OUT/3122</t>
  </si>
  <si>
    <t>ATK/OUT/3123</t>
  </si>
  <si>
    <t>ATK/OUT/3124</t>
  </si>
  <si>
    <t>ATK/OUT/3125</t>
  </si>
  <si>
    <t>ATK/OUT/3126</t>
  </si>
  <si>
    <t>ATK/OUT/3127</t>
  </si>
  <si>
    <t>ATK/OUT/3128</t>
  </si>
  <si>
    <t>ATK/OUT/3129</t>
  </si>
  <si>
    <t>ATK/OUT/3130</t>
  </si>
  <si>
    <t>ATK/OUT/3131</t>
  </si>
  <si>
    <t>ATK/OUT/3132</t>
  </si>
  <si>
    <t>ATK/OUT/3133</t>
  </si>
  <si>
    <t>ATK/OUT/3134</t>
  </si>
  <si>
    <t>ATK/OUT/3135</t>
  </si>
  <si>
    <t>ATK/OUT/3136</t>
  </si>
  <si>
    <t>ATK/OUT/3137</t>
  </si>
  <si>
    <t>ATK/OUT/3138</t>
  </si>
  <si>
    <t>ATK/OUT/3139</t>
  </si>
  <si>
    <t>ATK/OUT/3140</t>
  </si>
  <si>
    <t>ATK/OUT/3141</t>
  </si>
  <si>
    <t>ATK/OUT/3142</t>
  </si>
  <si>
    <t>ATK/OUT/3143</t>
  </si>
  <si>
    <t>ATK/OUT/3144</t>
  </si>
  <si>
    <t>ATK/OUT/3145</t>
  </si>
  <si>
    <t>ATK/OUT/3146</t>
  </si>
  <si>
    <t>Ryan Fahri Husaini</t>
  </si>
  <si>
    <t>ATK/OUT/3147</t>
  </si>
  <si>
    <t>ATK/OUT/3148</t>
  </si>
  <si>
    <t>ATK/OUT/3149</t>
  </si>
  <si>
    <t>ATK/OUT/3150</t>
  </si>
  <si>
    <t>ATK/OUT/3151</t>
  </si>
  <si>
    <t>ATK/OUT/3152</t>
  </si>
  <si>
    <t>ATK/OUT/3153</t>
  </si>
  <si>
    <t>ATK/OUT/3154</t>
  </si>
  <si>
    <t>ATK/OUT/3155</t>
  </si>
  <si>
    <t>ATK/OUT/3156</t>
  </si>
  <si>
    <t>ATK/OUT/3157</t>
  </si>
  <si>
    <t>ATK/OUT/3158</t>
  </si>
  <si>
    <t>ATK/OUT/3159</t>
  </si>
  <si>
    <t>ATK/OUT/3160</t>
  </si>
  <si>
    <t>ATK/OUT/3161</t>
  </si>
  <si>
    <t>ATK/OUT/3162</t>
  </si>
  <si>
    <t>ATK/OUT/3163</t>
  </si>
  <si>
    <t>ATK/OUT/3164</t>
  </si>
  <si>
    <t>ATK/OUT/3165</t>
  </si>
  <si>
    <t>ATK/OUT/3166</t>
  </si>
  <si>
    <t>ATK/OUT/3167</t>
  </si>
  <si>
    <t>ATK/OUT/3168</t>
  </si>
  <si>
    <t>ATK/OUT/3169</t>
  </si>
  <si>
    <t>ATK/OUT/3170</t>
  </si>
  <si>
    <t>ALASAN SELISIH</t>
  </si>
  <si>
    <t>ADJUST/OUT/0001</t>
  </si>
  <si>
    <t>salah input S.O Januari 2021</t>
  </si>
  <si>
    <t>ADJUST/OUT/0002</t>
  </si>
  <si>
    <t>BK 0005/BK/UPK/XII/2020 belum diinput</t>
  </si>
  <si>
    <t>ADJUST/OUT/0003</t>
  </si>
  <si>
    <t>BK 002/BK/MMA/I/2021 diinput 4 harusnya 2. BK 0005/BK/VFF/I/2021 4 lsn belum diinput</t>
  </si>
  <si>
    <t>ADJUST/OUT/0004</t>
  </si>
  <si>
    <t>BK 0002/BK/FGS/I/2021 belum diiput sebanyak 1 rim</t>
  </si>
  <si>
    <t>ADJUST/OUT/0005</t>
  </si>
  <si>
    <t>BK 0009/BK/VFF/I/2021 belum diinput sebanyak 24 pcs</t>
  </si>
  <si>
    <t>ADJUST/OUT/0006</t>
  </si>
  <si>
    <t>BK 0002/BK/MEA/I/2021 belum diinput sebanyak 3 pcs</t>
  </si>
  <si>
    <t>ADJUST/OUT/0007</t>
  </si>
  <si>
    <t>BK 0003/BK/QPA/XII/2020 ini belum diiput tgl 6 Jan 2021</t>
  </si>
  <si>
    <t>ADJUST/OUT/0008</t>
  </si>
  <si>
    <t>BK 0009/BK/DOA/II/2021 seabanyak 2 box belum diinput</t>
  </si>
  <si>
    <t>ADJUST/OUT/0009</t>
  </si>
  <si>
    <t>BK 0005/BK/OAZ/III/2021 belum di input</t>
  </si>
  <si>
    <t>ADJUST/OUT/0010</t>
  </si>
  <si>
    <t>ada BK binder clip no 107 tp yg diserahkan no. 155</t>
  </si>
  <si>
    <t>ADJUST/OUT/0011</t>
  </si>
  <si>
    <t>Kesalahan nomor item di transaksi februari sudah diperbaiki, sehingga adjustment maret tidak diperlukan</t>
  </si>
  <si>
    <t>ADJUST/OUT/0012</t>
  </si>
  <si>
    <t>ada BK 009/BK/YAA/I/2021 yg belum diinput sebanyak 50 pcs</t>
  </si>
  <si>
    <t>ADJUST/OUT/0013</t>
  </si>
  <si>
    <t>0039/BK/YHO/I/2021 belum diinput sebanyak 2 pcs</t>
  </si>
  <si>
    <t>ADJUST/OUT/0014</t>
  </si>
  <si>
    <t>data yg benar pembatas odner bambi 5, sementara map bambi komputer file 8</t>
  </si>
  <si>
    <t>ADJUST/OUT/0015</t>
  </si>
  <si>
    <t>salah input stok awal</t>
  </si>
  <si>
    <t>ADJUST/OUT/0016</t>
  </si>
  <si>
    <t>BK 0005/BK/DTA/I/2021 ini belum diinput di appsheet</t>
  </si>
  <si>
    <t>ADJUST/OUT/0017</t>
  </si>
  <si>
    <t>Belum input BK 0005/BK/QPA/XII/2021 (approval dan dibagikan 14 April 2022)</t>
  </si>
  <si>
    <t>ADJUST/OUT/0018</t>
  </si>
  <si>
    <t>Pengeluaran untuk 0013/BK/MMA/VIII/2022 a.n. Lenny belum diinput</t>
  </si>
  <si>
    <t>ADJUST/OUT/0019</t>
  </si>
  <si>
    <t>BK 0105/BK/VFF/XI/2022 belum tercatat</t>
  </si>
  <si>
    <t>ADJUST/OUT/0020</t>
  </si>
  <si>
    <t>Audit Stationary - Salah hitung</t>
  </si>
  <si>
    <t>ADJUST/IN/0005</t>
  </si>
  <si>
    <t>PAD 0549/PAD/YHO/X/2021 belum input</t>
  </si>
  <si>
    <t>ADJUST/IN/0006</t>
  </si>
  <si>
    <t>PAD 0569/PAD/YHO/XI/2021 belum input</t>
  </si>
  <si>
    <t>ADJUST/IN/0007</t>
  </si>
  <si>
    <t>PAD 0570/PAD/YHO/XI/2021 belum input</t>
  </si>
  <si>
    <t>ADJUST/IN/0004</t>
  </si>
  <si>
    <t>double entry item keluar tanggal 22 sept</t>
  </si>
  <si>
    <t>ADJUST/IN/0003</t>
  </si>
  <si>
    <t>ada BK 4 pcs tp yg dikasi binder clip 155. adjsutmn pertama salah yaitu adjs keluar, harusnya adjsmnt masuk.</t>
  </si>
  <si>
    <t>ADJUST/IN/0001</t>
  </si>
  <si>
    <t>Hasil SO Januari 2021 belum diinput sebagai stok awal</t>
  </si>
  <si>
    <t>ADJUST/IN/0002</t>
  </si>
  <si>
    <t>Kurang input item masuk sebanyak 2 pcs</t>
  </si>
  <si>
    <t>ADJUST/IN/0008</t>
  </si>
  <si>
    <t>ATK/OUT/1709 salah input, harusnya hanya 1 pack untuk 0009/BK/QOA/VII/2022 Syifa</t>
  </si>
  <si>
    <t>ADJUST/IN/0009</t>
  </si>
  <si>
    <t>ATK/OUT/1802 kelebihan input 10 pack, untuk 0038/BK/VFR/VIII/2022 Muhammad Irfan Firdaus</t>
  </si>
  <si>
    <t>ADJUST/IN/0010</t>
  </si>
  <si>
    <t>ATK/OUT/1759 salah input, tidak ada pengeluaran selotip untuk user Lenny</t>
  </si>
  <si>
    <t>ADJUST/IN/0011</t>
  </si>
  <si>
    <t>double input -&gt; ATK/OUT/2011</t>
  </si>
  <si>
    <t>ADJUST/IN/0012</t>
  </si>
  <si>
    <t>Audit Stationary - Sisa ATK Karyawan</t>
  </si>
  <si>
    <t>ADJUST/IN/0013</t>
  </si>
  <si>
    <t>Salah pilih nama barang, harusnya CONTINUOUS FORM 9.5"X11", 1PLY</t>
  </si>
  <si>
    <t>BULAN</t>
  </si>
  <si>
    <t>Kode Periode</t>
  </si>
  <si>
    <t>STOK FISIK</t>
  </si>
  <si>
    <t>SELISIH</t>
  </si>
  <si>
    <t>OK/NO</t>
  </si>
  <si>
    <t>SELISIH (abs)</t>
  </si>
  <si>
    <t>HARGA SATUAN</t>
  </si>
  <si>
    <t>TOTAL HARGA AKHIR</t>
  </si>
  <si>
    <t>TOTAL HARGA SELISIH</t>
  </si>
  <si>
    <t>TOTAL HARGA SELISIH (abs)</t>
  </si>
  <si>
    <t>% (abs)</t>
  </si>
  <si>
    <t>Tolerance 0%</t>
  </si>
  <si>
    <t>Tolerance 2%</t>
  </si>
  <si>
    <t>Tolerance 5%</t>
  </si>
  <si>
    <t>TINTA STAMPED KECIL PYRAMID</t>
  </si>
  <si>
    <t>ATKYHO157</t>
  </si>
  <si>
    <t>Kertas</t>
  </si>
  <si>
    <t>Lakban</t>
  </si>
  <si>
    <t>Skoring Hasil Stok Opname 2021</t>
  </si>
  <si>
    <t>Skoring Hasil Stok Opname 2022</t>
  </si>
  <si>
    <t>Sum of Qty Appsheet</t>
  </si>
  <si>
    <t>Sum of Total Selisih Qty</t>
  </si>
  <si>
    <t>Sum of Total Harga Akhir</t>
  </si>
  <si>
    <t>Sum of Total Selisih Rupiah</t>
  </si>
  <si>
    <t>Sum of Selisih ABS Piece Var</t>
  </si>
  <si>
    <t>Sum of Selisih ABS Rupiah Var</t>
  </si>
  <si>
    <t>Good Count a.0%</t>
  </si>
  <si>
    <t>Bad Count a.0%</t>
  </si>
  <si>
    <t>Good Count a.2%</t>
  </si>
  <si>
    <t>Bad Count a.2%</t>
  </si>
  <si>
    <t>Good Count a.5%</t>
  </si>
  <si>
    <t>Bad Count a.5%</t>
  </si>
  <si>
    <t>Total Count</t>
  </si>
  <si>
    <t>Accuracy Measures - Good Count a.2%</t>
  </si>
  <si>
    <t>Accuracy Measures - Net Piece Accuracy</t>
  </si>
  <si>
    <t>Accuracy Measures - Absolute Piece Var</t>
  </si>
  <si>
    <t>Accuracy Measures - Absolute Rp Var</t>
  </si>
  <si>
    <t>Weighted Scorecard Invtry</t>
  </si>
  <si>
    <t>Skor Absolute Rp Var</t>
  </si>
  <si>
    <t>Skor Absolute Piece Var</t>
  </si>
  <si>
    <t>Skor Absolute Good Count a.2%</t>
  </si>
  <si>
    <t>Skor Weighted Scorecard Invtry</t>
  </si>
  <si>
    <t>Rata-Rata Tertimbang (Bobot Akurasi Inventory 80%)</t>
  </si>
  <si>
    <t>Januari</t>
  </si>
  <si>
    <t>Jan/2021</t>
  </si>
  <si>
    <t>Jan/2022</t>
  </si>
  <si>
    <t>Februari</t>
  </si>
  <si>
    <t>Feb/2021</t>
  </si>
  <si>
    <t>Feb/2022</t>
  </si>
  <si>
    <t>Maret</t>
  </si>
  <si>
    <t>Mar/2021</t>
  </si>
  <si>
    <t>Mar/2022</t>
  </si>
  <si>
    <t>April</t>
  </si>
  <si>
    <t>Apr/2021</t>
  </si>
  <si>
    <t>Apr/2022</t>
  </si>
  <si>
    <t>Mei</t>
  </si>
  <si>
    <t>May/2021</t>
  </si>
  <si>
    <t>May/202</t>
  </si>
  <si>
    <t>Juni</t>
  </si>
  <si>
    <t>Jun/2021</t>
  </si>
  <si>
    <t>Jun/2022</t>
  </si>
  <si>
    <t>Juli</t>
  </si>
  <si>
    <t>Jul/2021</t>
  </si>
  <si>
    <t>Jul/2022</t>
  </si>
  <si>
    <t>Agustus</t>
  </si>
  <si>
    <t>Aug/2021</t>
  </si>
  <si>
    <t>Aug/2022</t>
  </si>
  <si>
    <t>September</t>
  </si>
  <si>
    <t>Sep/2021</t>
  </si>
  <si>
    <t>Sep/2022</t>
  </si>
  <si>
    <t>Oktober</t>
  </si>
  <si>
    <t>Oct/2021</t>
  </si>
  <si>
    <t>Oct/2022</t>
  </si>
  <si>
    <t>Nopember</t>
  </si>
  <si>
    <t>Nov/2021</t>
  </si>
  <si>
    <t>Nov/2022</t>
  </si>
  <si>
    <t>Desember</t>
  </si>
  <si>
    <t>Dec/2021</t>
  </si>
  <si>
    <t>Dec/2022</t>
  </si>
  <si>
    <t>Total</t>
  </si>
  <si>
    <t>DEPT</t>
  </si>
  <si>
    <t>Abdillah Rizal Ramadhan</t>
  </si>
  <si>
    <t>Abdul Aziz</t>
  </si>
  <si>
    <t>Abdul Majid</t>
  </si>
  <si>
    <t>Agus Wintoro</t>
  </si>
  <si>
    <t>Agustinus Sumarsono</t>
  </si>
  <si>
    <t>Albert Setiadi</t>
  </si>
  <si>
    <t>Ali Suhali</t>
  </si>
  <si>
    <t>Alien Octoriane</t>
  </si>
  <si>
    <t>Amalia Utari</t>
  </si>
  <si>
    <t>Amelia Safitri</t>
  </si>
  <si>
    <t>Amelinda Angela</t>
  </si>
  <si>
    <t>Anas Mukhrodzi</t>
  </si>
  <si>
    <t>Andra Miftah Ar Rahman</t>
  </si>
  <si>
    <t>MEB</t>
  </si>
  <si>
    <t>Andre William</t>
  </si>
  <si>
    <t>Andri Dwijulianto</t>
  </si>
  <si>
    <t>Andriyansyah</t>
  </si>
  <si>
    <t>Anthony Kurniawan Wyatno</t>
  </si>
  <si>
    <t>Anthony Sudaryo</t>
  </si>
  <si>
    <t>Antok Prijantono</t>
  </si>
  <si>
    <t>Antonius</t>
  </si>
  <si>
    <t>Aprilman Zebua</t>
  </si>
  <si>
    <t>Ariel Christianto</t>
  </si>
  <si>
    <t>Arisudin</t>
  </si>
  <si>
    <t>Arninta Puspitasari</t>
  </si>
  <si>
    <t>KPS</t>
  </si>
  <si>
    <t>Asadi Lubis</t>
  </si>
  <si>
    <t>Asep Saepudin</t>
  </si>
  <si>
    <t>Astri Kurniati</t>
  </si>
  <si>
    <t>XZZ</t>
  </si>
  <si>
    <t>Auw David</t>
  </si>
  <si>
    <t>DKB</t>
  </si>
  <si>
    <t>B Meirza Hartoto, STP</t>
  </si>
  <si>
    <t>Bagus Sindhu Perkoso</t>
  </si>
  <si>
    <t>QBN</t>
  </si>
  <si>
    <t>Bambang Mulyana Wangsajaya</t>
  </si>
  <si>
    <t>Basuki Arif Wibowo</t>
  </si>
  <si>
    <t>Bayu Devi Ana Safitri</t>
  </si>
  <si>
    <t>Belyntan G Sitorus</t>
  </si>
  <si>
    <t>QNR</t>
  </si>
  <si>
    <t>Benediktus Aditya CTS</t>
  </si>
  <si>
    <t>IAA</t>
  </si>
  <si>
    <t>Bill Rich Djaja</t>
  </si>
  <si>
    <t>Brenda Kalista</t>
  </si>
  <si>
    <t>Budi Hartini</t>
  </si>
  <si>
    <t>Budiyanto</t>
  </si>
  <si>
    <t>Celia Indriana</t>
  </si>
  <si>
    <t>Charissa Lungkat</t>
  </si>
  <si>
    <t>Claireta Handoko</t>
  </si>
  <si>
    <t>Cory Nunang M</t>
  </si>
  <si>
    <t>Dalih Pri Untoro</t>
  </si>
  <si>
    <t>Darwati</t>
  </si>
  <si>
    <t>Davin Sugiharto</t>
  </si>
  <si>
    <t>Dea Puspa Ramadhan</t>
  </si>
  <si>
    <t>Dede Kosasih</t>
  </si>
  <si>
    <t>Dede Mahdar</t>
  </si>
  <si>
    <t>Dewi Maryani</t>
  </si>
  <si>
    <t>Dewi Permatasari</t>
  </si>
  <si>
    <t>KZZ</t>
  </si>
  <si>
    <t>Dian Andriawan</t>
  </si>
  <si>
    <t>Dian Ayu Sri Rezeki</t>
  </si>
  <si>
    <t>Dian Mariani</t>
  </si>
  <si>
    <t>Dias Erfan</t>
  </si>
  <si>
    <t>Dita Asih Triyanti</t>
  </si>
  <si>
    <t>Dominica Rosariani</t>
  </si>
  <si>
    <t>Dwi Joko Aryanto</t>
  </si>
  <si>
    <t>Dwi Prasetio</t>
  </si>
  <si>
    <t>Dyah Novita Sari</t>
  </si>
  <si>
    <t>Edia Permata</t>
  </si>
  <si>
    <t>Edizaro Waruwu</t>
  </si>
  <si>
    <t>Edward Pardomuan</t>
  </si>
  <si>
    <t>Edwin Chandra</t>
  </si>
  <si>
    <t>Effi Rusmiyati</t>
  </si>
  <si>
    <t>Ega Putra Darma</t>
  </si>
  <si>
    <t>ZZZ</t>
  </si>
  <si>
    <t>Elisa Putri Ayuningtyas</t>
  </si>
  <si>
    <t>QBH</t>
  </si>
  <si>
    <t>Elizabeth Novita</t>
  </si>
  <si>
    <t>Ellyana</t>
  </si>
  <si>
    <t>Elvira Puspasari Chandra</t>
  </si>
  <si>
    <t>Emily Dewiyanti</t>
  </si>
  <si>
    <t>Endy</t>
  </si>
  <si>
    <t>YOD</t>
  </si>
  <si>
    <t>Engkur Kurniasih</t>
  </si>
  <si>
    <t>Eni Suprapti</t>
  </si>
  <si>
    <t>Erica Wirianata</t>
  </si>
  <si>
    <t>Erika Margaretha</t>
  </si>
  <si>
    <t>Erwin Situmorang</t>
  </si>
  <si>
    <t>Euis Rukmini</t>
  </si>
  <si>
    <t>Evelyn</t>
  </si>
  <si>
    <t>Evimonita</t>
  </si>
  <si>
    <t>Fahmi Maulana</t>
  </si>
  <si>
    <t>Fahmi Rizaldi</t>
  </si>
  <si>
    <t>Faizal Christy Darmawan</t>
  </si>
  <si>
    <t>Faradila Mudjiono</t>
  </si>
  <si>
    <t>Farida Atur</t>
  </si>
  <si>
    <t>Fatma Sarah Afrida</t>
  </si>
  <si>
    <t>Febby Dian Anggraini</t>
  </si>
  <si>
    <t>Feliawati</t>
  </si>
  <si>
    <t>Felicia Kartawidjajaputra</t>
  </si>
  <si>
    <t>Felicia Michelle Graciani</t>
  </si>
  <si>
    <t>Fonny Lindawati</t>
  </si>
  <si>
    <t>DZZ</t>
  </si>
  <si>
    <t>Frans Gunawan</t>
  </si>
  <si>
    <t>Fransiska Elvina Hadiman</t>
  </si>
  <si>
    <t>MZZ</t>
  </si>
  <si>
    <t>Ganis Ginanjar Yudhistira</t>
  </si>
  <si>
    <t>Geny Pitaloka Hayyu</t>
  </si>
  <si>
    <t>Guntur Hadi Supijantoro</t>
  </si>
  <si>
    <t>Hansen Salim</t>
  </si>
  <si>
    <t>Hapsari Wulandari</t>
  </si>
  <si>
    <t>Haribudianto Darmawan</t>
  </si>
  <si>
    <t>Hendi Herdiansyah</t>
  </si>
  <si>
    <t>Hengky Prasetyo</t>
  </si>
  <si>
    <t>Henri Bambang Haryono</t>
  </si>
  <si>
    <t>Heriati</t>
  </si>
  <si>
    <t>Herman Yosef Paryono</t>
  </si>
  <si>
    <t>Idris Mahmudin</t>
  </si>
  <si>
    <t>Ignasius Dwi Sagita Christy</t>
  </si>
  <si>
    <t>Ignasius Komala</t>
  </si>
  <si>
    <t>Iin Ningsih Tampubolon</t>
  </si>
  <si>
    <t>Ika Restika Ayu Kristiana</t>
  </si>
  <si>
    <t>Iman Progoharbowo</t>
  </si>
  <si>
    <t>SZZ</t>
  </si>
  <si>
    <t>Indria Charmelyna</t>
  </si>
  <si>
    <t>Indriani</t>
  </si>
  <si>
    <t>Intan Viona</t>
  </si>
  <si>
    <t>Irawan Sukma</t>
  </si>
  <si>
    <t>Irene Gracesiana</t>
  </si>
  <si>
    <t>Irene Yohana Theodora</t>
  </si>
  <si>
    <t>Irma Soetanto</t>
  </si>
  <si>
    <t>Irmawati Ruswandi</t>
  </si>
  <si>
    <t>Irsyad Ashshiddieqy</t>
  </si>
  <si>
    <t>Isabella Caroline</t>
  </si>
  <si>
    <t>Ishak Iskandar</t>
  </si>
  <si>
    <t>Iwan Tara Hulu</t>
  </si>
  <si>
    <t>Januar Darmawan</t>
  </si>
  <si>
    <t>Jefri Ganda Subrata</t>
  </si>
  <si>
    <t>VZZ</t>
  </si>
  <si>
    <t>Jesaya Christian D. S</t>
  </si>
  <si>
    <t>QBL</t>
  </si>
  <si>
    <t>Jessica</t>
  </si>
  <si>
    <t>Jessica Suisa Sugianto</t>
  </si>
  <si>
    <t>Joko Susanto</t>
  </si>
  <si>
    <t>Joshua Suhendro</t>
  </si>
  <si>
    <t>Katherine Gestania Prita S.</t>
  </si>
  <si>
    <t>Kenny Liana Siswanto</t>
  </si>
  <si>
    <t>Kusnandar Firmansyah</t>
  </si>
  <si>
    <t>Kwik Dien Hong</t>
  </si>
  <si>
    <t>Lampita Elfrida Hotmauli Hutabarat</t>
  </si>
  <si>
    <t>Lenny Mulianie Wibisana</t>
  </si>
  <si>
    <t>Lian Cing</t>
  </si>
  <si>
    <t>Lisa Arianti Wijaya</t>
  </si>
  <si>
    <t>Lory Normaindera Galih</t>
  </si>
  <si>
    <t>Lulu Marjanil Hasanah</t>
  </si>
  <si>
    <t>Lydia De Vega Samosir</t>
  </si>
  <si>
    <t>M. Akbar Yusri Fitriyanto</t>
  </si>
  <si>
    <t>M.Laksmi Ningrum</t>
  </si>
  <si>
    <t>MA. Stephanie Wonoadi</t>
  </si>
  <si>
    <t>Mardi Wu</t>
  </si>
  <si>
    <t>PDZ</t>
  </si>
  <si>
    <t>Mardy</t>
  </si>
  <si>
    <t>DKA</t>
  </si>
  <si>
    <t>Margono</t>
  </si>
  <si>
    <t>Maria Fransisca</t>
  </si>
  <si>
    <t>Markus Lona T.</t>
  </si>
  <si>
    <t>Marlina</t>
  </si>
  <si>
    <t>Martinus Andrew</t>
  </si>
  <si>
    <t>TZZ</t>
  </si>
  <si>
    <t>Maulana Sucipto</t>
  </si>
  <si>
    <t>Maulina Gustari</t>
  </si>
  <si>
    <t>Melissa Ansari Yahya</t>
  </si>
  <si>
    <t>Mentari Darawijaya</t>
  </si>
  <si>
    <t>Mewa Nurul Falah</t>
  </si>
  <si>
    <t>Mochammad Tatra</t>
  </si>
  <si>
    <t>MSA</t>
  </si>
  <si>
    <t>Mohamad Yusuf Fahreza</t>
  </si>
  <si>
    <t>Mohammad Rizka Fadhli</t>
  </si>
  <si>
    <t>Mubadi</t>
  </si>
  <si>
    <t>Muhamad Wijaya Adisaputra</t>
  </si>
  <si>
    <t>Muhammad Rizal Noviandy</t>
  </si>
  <si>
    <t>Muhammad Rizqi</t>
  </si>
  <si>
    <t>Nancy Indriati</t>
  </si>
  <si>
    <t>AZZ</t>
  </si>
  <si>
    <t>Nanda Puspita</t>
  </si>
  <si>
    <t>Natasha Christi</t>
  </si>
  <si>
    <t>Nicodemus Sigit Sutanto</t>
  </si>
  <si>
    <t>Nina Agustriana</t>
  </si>
  <si>
    <t>Nova</t>
  </si>
  <si>
    <t>Nova Silviawati</t>
  </si>
  <si>
    <t>Novia Hilda Prasasti</t>
  </si>
  <si>
    <t>Novia Tanasal</t>
  </si>
  <si>
    <t>Noviana Halim</t>
  </si>
  <si>
    <t>QBT</t>
  </si>
  <si>
    <t>Novita Rachmayanti</t>
  </si>
  <si>
    <t>Novita Vidianti</t>
  </si>
  <si>
    <t>Novitalia</t>
  </si>
  <si>
    <t>Nugroho Bagus Utomo</t>
  </si>
  <si>
    <t>Nungky Yanuarti</t>
  </si>
  <si>
    <t>Nur Jaelanih</t>
  </si>
  <si>
    <t>Nurhasanah</t>
  </si>
  <si>
    <t>Nurzaenal Abidin</t>
  </si>
  <si>
    <t>Nurzaman</t>
  </si>
  <si>
    <t>Ong Catherine</t>
  </si>
  <si>
    <t>DKC</t>
  </si>
  <si>
    <t>Paula Ria RF</t>
  </si>
  <si>
    <t>Paulina Nina Listyani</t>
  </si>
  <si>
    <t>Piepiey Marina</t>
  </si>
  <si>
    <t>Pingkan Rosana</t>
  </si>
  <si>
    <t>Pratiwi Lestari</t>
  </si>
  <si>
    <t>Putri Kenanga</t>
  </si>
  <si>
    <t>Putri Yosephin</t>
  </si>
  <si>
    <t>Putu Dyah Pradnyaparamita</t>
  </si>
  <si>
    <t>Rachmad Budi Purnama</t>
  </si>
  <si>
    <t>Rachmita Larasati Sjafri</t>
  </si>
  <si>
    <t>Rahmat Dani Atmojo</t>
  </si>
  <si>
    <t>Rahmatul Fitri</t>
  </si>
  <si>
    <t>Rai Handayani</t>
  </si>
  <si>
    <t>Ratih Ryana Sari</t>
  </si>
  <si>
    <t>Ratna Paramitha</t>
  </si>
  <si>
    <t>Remon Anggitomo</t>
  </si>
  <si>
    <t>Rendy Kosasih</t>
  </si>
  <si>
    <t>Resca Novianty</t>
  </si>
  <si>
    <t>Resti Maulina</t>
  </si>
  <si>
    <t>Resyanti</t>
  </si>
  <si>
    <t>Reynald Christian Tjandra</t>
  </si>
  <si>
    <t>Reza Maulida</t>
  </si>
  <si>
    <t>SAA</t>
  </si>
  <si>
    <t>Reza Raditya Prayogi</t>
  </si>
  <si>
    <t>Ria Yuliana</t>
  </si>
  <si>
    <t>Ribka Natalia</t>
  </si>
  <si>
    <t>Rikat Raksamiharja</t>
  </si>
  <si>
    <t>DDA</t>
  </si>
  <si>
    <t>Rikky Gunawan</t>
  </si>
  <si>
    <t>Rinaldi</t>
  </si>
  <si>
    <t>Rindy Agassi</t>
  </si>
  <si>
    <t>Rini Dewi Kusuma</t>
  </si>
  <si>
    <t>Rizka Listyana Wulansari</t>
  </si>
  <si>
    <t>Rocky Muroby</t>
  </si>
  <si>
    <t>QZZ</t>
  </si>
  <si>
    <t>Romlih</t>
  </si>
  <si>
    <t>Ronaldo Yolanda</t>
  </si>
  <si>
    <t>Ronny Rianto</t>
  </si>
  <si>
    <t>Roza Oktavia</t>
  </si>
  <si>
    <t>Rulli Angga Aditiya</t>
  </si>
  <si>
    <t>Ruth Dinar Sihombing</t>
  </si>
  <si>
    <t>Sandra Goldie Kelly</t>
  </si>
  <si>
    <t>Santoso</t>
  </si>
  <si>
    <t>Satryani Subagyo</t>
  </si>
  <si>
    <t>Scasia Fortunata Halim</t>
  </si>
  <si>
    <t>Selly</t>
  </si>
  <si>
    <t>Septareza Ilham Avigananda</t>
  </si>
  <si>
    <t>Septian Eka Saputra</t>
  </si>
  <si>
    <t>Sheila Odilia</t>
  </si>
  <si>
    <t>Shella Taneke</t>
  </si>
  <si>
    <t>Shienna Cutiara</t>
  </si>
  <si>
    <t>Siswanto</t>
  </si>
  <si>
    <t>Siti Marwiyah</t>
  </si>
  <si>
    <t>Sony Hartono Hostiadi</t>
  </si>
  <si>
    <t>Sri Ratna Handayani</t>
  </si>
  <si>
    <t>Sriningsih</t>
  </si>
  <si>
    <t>ST Suryanto Nugroho</t>
  </si>
  <si>
    <t>Stanley Singgih</t>
  </si>
  <si>
    <t>Stefanie Adelia Yunarto</t>
  </si>
  <si>
    <t>Stefanus Stenly T</t>
  </si>
  <si>
    <t>Steffira Kusumadevie</t>
  </si>
  <si>
    <t>Suhandi</t>
  </si>
  <si>
    <t>Sukidi</t>
  </si>
  <si>
    <t>Sunita Febri Wijayanti</t>
  </si>
  <si>
    <t>Suryana Litana Simowibowo</t>
  </si>
  <si>
    <t>Susana</t>
  </si>
  <si>
    <t>Sutarna</t>
  </si>
  <si>
    <t>Taufik</t>
  </si>
  <si>
    <t>Teddy Andreas</t>
  </si>
  <si>
    <t>Tedi Yuliadi</t>
  </si>
  <si>
    <t>Tesalonika Devi</t>
  </si>
  <si>
    <t>Tiffani Dinata</t>
  </si>
  <si>
    <t>Tikadewi Melanie Sutanto</t>
  </si>
  <si>
    <t>UZZ</t>
  </si>
  <si>
    <t>Timotius Giovandi</t>
  </si>
  <si>
    <t>Tobias Benito Aripradono</t>
  </si>
  <si>
    <t>Tommy Putro Wibowo</t>
  </si>
  <si>
    <t>Totok Lasmono Hadi Purwanto</t>
  </si>
  <si>
    <t>Tri Bintang Ardika</t>
  </si>
  <si>
    <t>Tri Hartati</t>
  </si>
  <si>
    <t>Trianasari Alviani Putri</t>
  </si>
  <si>
    <t>Uken Auliasari</t>
  </si>
  <si>
    <t>Valentino Febri</t>
  </si>
  <si>
    <t>Verawati</t>
  </si>
  <si>
    <t>Veronica Agus Dwi Shinta Dewi</t>
  </si>
  <si>
    <t>YZZ</t>
  </si>
  <si>
    <t>Verra Shintya Rikin</t>
  </si>
  <si>
    <t>Vianna Maria Ursula</t>
  </si>
  <si>
    <t>Wagianto</t>
  </si>
  <si>
    <t>Wahyu Tri Wibowo</t>
  </si>
  <si>
    <t>Wan Bing Darmawan</t>
  </si>
  <si>
    <t>Widhiharto Rah Wicaksono</t>
  </si>
  <si>
    <t>Winda Tristianti</t>
  </si>
  <si>
    <t>Wisbert Edward</t>
  </si>
  <si>
    <t>Wulan Yuni Tri Utami</t>
  </si>
  <si>
    <t>Yanita Utami</t>
  </si>
  <si>
    <t>Yasmine Syahrani</t>
  </si>
  <si>
    <t>Yoanna Francisca Ratna H.</t>
  </si>
  <si>
    <t>Yolanda Wijayanti</t>
  </si>
  <si>
    <t>Yonathan</t>
  </si>
  <si>
    <t>Yudhi</t>
  </si>
  <si>
    <t>Yuliana Seniwati Bean</t>
  </si>
  <si>
    <t>Yulianda Ramadhani</t>
  </si>
  <si>
    <t>Yuni Widiyastuti</t>
  </si>
  <si>
    <t>Yurasi Jessica O Ginting</t>
  </si>
  <si>
    <t>Yusup Bin Laode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</si>
</sst>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Rp-421]#,##0"/>
    <numFmt numFmtId="165" formatCode="[$-409]d\-mmm\-yyyy;@"/>
    <numFmt numFmtId="166" formatCode="[$-F800]dddd\,\ mmmm\ dd\,\ yyyy"/>
    <numFmt numFmtId="167" formatCode="0.0%"/>
    <numFmt numFmtId="168" formatCode="[$Rp-421]#,##0;[Red]\-[$Rp-421]#,##0"/>
    <numFmt numFmtId="169" formatCode="_(* #,##0_);_(* \(#,##0\);_(* &quot;-&quot;??_);_(@_)"/>
    <numFmt numFmtId="170" formatCode="_-[$Rp-421]* #,##0.00_-;\-[$Rp-421]* #,##0.00_-;_-[$Rp-421]* &quot;-&quot;??_-;_-@_-"/>
  </numFmts>
  <fonts count="21">
    <font>
      <sz val="10"/>
      <color rgb="FF000000"/>
      <name val="Arial"/>
    </font>
    <font>
      <b/>
      <sz val="10"/>
      <color theme="1"/>
      <name val="Arial"/>
    </font>
    <font>
      <sz val="11"/>
      <color rgb="FF000000"/>
      <name val="Calibri"/>
    </font>
    <font>
      <sz val="10"/>
      <color rgb="FF000000"/>
      <name val="Tahoma"/>
    </font>
    <font>
      <sz val="11"/>
      <color rgb="FF000000"/>
      <name val="Inconsolata"/>
    </font>
    <font>
      <sz val="10"/>
      <color theme="1"/>
      <name val="Arial"/>
    </font>
    <font>
      <sz val="10"/>
      <color rgb="FF000000"/>
      <name val="Calibri"/>
    </font>
    <font>
      <sz val="11"/>
      <color theme="1"/>
      <name val="Calibri"/>
    </font>
    <font>
      <sz val="11"/>
      <color rgb="FF0070C0"/>
      <name val="Calibri"/>
    </font>
    <font>
      <sz val="10"/>
      <name val="Arial"/>
    </font>
    <font>
      <sz val="10"/>
      <color rgb="FF000000"/>
      <name val="Arial"/>
      <charset val="1"/>
    </font>
    <font>
      <b/>
      <sz val="10"/>
      <color rgb="FF000000"/>
      <name val="Arial"/>
      <charset val="1"/>
    </font>
    <font>
      <sz val="11"/>
      <color rgb="FF444444"/>
      <name val="Calibri"/>
      <family val="2"/>
      <charset val="1"/>
    </font>
    <font>
      <sz val="11"/>
      <color rgb="FF444444"/>
      <name val="Calibri"/>
    </font>
    <font>
      <b/>
      <sz val="11"/>
      <color rgb="FF000000"/>
      <name val="Calibri"/>
    </font>
    <font>
      <b/>
      <sz val="18"/>
      <color rgb="FF000000"/>
      <name val="Calibri"/>
    </font>
    <font>
      <sz val="18"/>
      <color rgb="FF000000"/>
      <name val="Calibri"/>
    </font>
    <font>
      <sz val="10"/>
      <color rgb="FFFFFFFF"/>
      <name val="Browallia New"/>
    </font>
    <font>
      <sz val="10"/>
      <color theme="1"/>
      <name val="Browallia New"/>
    </font>
    <font>
      <sz val="10"/>
      <color rgb="FF000000"/>
      <name val="Browallia New"/>
    </font>
    <font>
      <sz val="11"/>
      <color rgb="FF444444"/>
      <name val="Browallia New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5" fillId="0" borderId="0" xfId="0" applyFont="1"/>
    <xf numFmtId="0" fontId="1" fillId="0" borderId="0" xfId="0" applyFont="1" applyAlignment="1">
      <alignment horizontal="center" wrapText="1"/>
    </xf>
    <xf numFmtId="0" fontId="1" fillId="0" borderId="0" xfId="0" applyFont="1"/>
    <xf numFmtId="14" fontId="5" fillId="0" borderId="0" xfId="0" applyNumberFormat="1" applyFont="1"/>
    <xf numFmtId="0" fontId="5" fillId="0" borderId="0" xfId="0" quotePrefix="1" applyFont="1"/>
    <xf numFmtId="14" fontId="9" fillId="0" borderId="0" xfId="0" applyNumberFormat="1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11" fillId="0" borderId="2" xfId="0" applyFont="1" applyBorder="1" applyAlignment="1">
      <alignment wrapText="1" readingOrder="1"/>
    </xf>
    <xf numFmtId="0" fontId="11" fillId="0" borderId="4" xfId="0" applyFont="1" applyBorder="1" applyAlignment="1">
      <alignment wrapText="1" readingOrder="1"/>
    </xf>
    <xf numFmtId="0" fontId="11" fillId="0" borderId="6" xfId="0" applyFont="1" applyBorder="1" applyAlignment="1">
      <alignment wrapText="1" readingOrder="1"/>
    </xf>
    <xf numFmtId="0" fontId="10" fillId="0" borderId="1" xfId="0" applyFont="1" applyBorder="1" applyAlignment="1">
      <alignment wrapText="1" readingOrder="1"/>
    </xf>
    <xf numFmtId="0" fontId="10" fillId="0" borderId="2" xfId="0" applyFont="1" applyBorder="1" applyAlignment="1">
      <alignment wrapText="1" readingOrder="1"/>
    </xf>
    <xf numFmtId="0" fontId="10" fillId="0" borderId="3" xfId="0" applyFont="1" applyBorder="1" applyAlignment="1">
      <alignment wrapText="1" readingOrder="1"/>
    </xf>
    <xf numFmtId="0" fontId="10" fillId="0" borderId="4" xfId="0" applyFont="1" applyBorder="1" applyAlignment="1">
      <alignment wrapText="1" readingOrder="1"/>
    </xf>
    <xf numFmtId="0" fontId="10" fillId="0" borderId="5" xfId="0" applyFont="1" applyBorder="1" applyAlignment="1">
      <alignment wrapText="1" readingOrder="1"/>
    </xf>
    <xf numFmtId="0" fontId="10" fillId="0" borderId="6" xfId="0" applyFont="1" applyBorder="1" applyAlignment="1">
      <alignment wrapText="1" readingOrder="1"/>
    </xf>
    <xf numFmtId="14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5" fillId="0" borderId="0" xfId="0" applyNumberFormat="1" applyFont="1"/>
    <xf numFmtId="165" fontId="10" fillId="0" borderId="2" xfId="0" applyNumberFormat="1" applyFont="1" applyBorder="1" applyAlignment="1">
      <alignment wrapText="1" readingOrder="1"/>
    </xf>
    <xf numFmtId="165" fontId="10" fillId="0" borderId="4" xfId="0" applyNumberFormat="1" applyFont="1" applyBorder="1" applyAlignment="1">
      <alignment wrapText="1" readingOrder="1"/>
    </xf>
    <xf numFmtId="165" fontId="10" fillId="0" borderId="6" xfId="0" applyNumberFormat="1" applyFont="1" applyBorder="1" applyAlignment="1">
      <alignment wrapText="1" readingOrder="1"/>
    </xf>
    <xf numFmtId="165" fontId="0" fillId="0" borderId="0" xfId="0" applyNumberFormat="1"/>
    <xf numFmtId="166" fontId="5" fillId="0" borderId="0" xfId="0" applyNumberFormat="1" applyFont="1"/>
    <xf numFmtId="166" fontId="0" fillId="0" borderId="0" xfId="0" applyNumberFormat="1"/>
    <xf numFmtId="0" fontId="12" fillId="0" borderId="0" xfId="0" quotePrefix="1" applyFont="1"/>
    <xf numFmtId="166" fontId="1" fillId="0" borderId="0" xfId="0" applyNumberFormat="1" applyFont="1" applyAlignment="1">
      <alignment horizontal="center" wrapText="1"/>
    </xf>
    <xf numFmtId="169" fontId="1" fillId="0" borderId="0" xfId="0" applyNumberFormat="1" applyFont="1"/>
    <xf numFmtId="169" fontId="5" fillId="0" borderId="0" xfId="0" applyNumberFormat="1" applyFont="1"/>
    <xf numFmtId="169" fontId="0" fillId="0" borderId="0" xfId="0" applyNumberFormat="1"/>
    <xf numFmtId="169" fontId="5" fillId="0" borderId="0" xfId="0" quotePrefix="1" applyNumberFormat="1" applyFont="1"/>
    <xf numFmtId="0" fontId="13" fillId="0" borderId="0" xfId="0" quotePrefix="1" applyFont="1" applyAlignment="1">
      <alignment vertical="center"/>
    </xf>
    <xf numFmtId="0" fontId="2" fillId="0" borderId="0" xfId="0" applyFont="1" applyAlignment="1">
      <alignment vertical="center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7" fontId="2" fillId="0" borderId="0" xfId="0" quotePrefix="1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3" fillId="0" borderId="0" xfId="0" quotePrefix="1" applyFont="1" applyAlignment="1">
      <alignment horizontal="center" vertical="center"/>
    </xf>
    <xf numFmtId="168" fontId="13" fillId="0" borderId="0" xfId="0" quotePrefix="1" applyNumberFormat="1" applyFont="1" applyAlignment="1">
      <alignment horizontal="center" vertical="center"/>
    </xf>
    <xf numFmtId="168" fontId="2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 wrapText="1"/>
    </xf>
    <xf numFmtId="0" fontId="2" fillId="0" borderId="0" xfId="0" quotePrefix="1" applyFont="1" applyAlignment="1">
      <alignment horizontal="center" vertical="center" wrapText="1"/>
    </xf>
    <xf numFmtId="170" fontId="14" fillId="0" borderId="0" xfId="0" applyNumberFormat="1" applyFont="1" applyAlignment="1">
      <alignment horizontal="center" vertical="center" wrapText="1"/>
    </xf>
    <xf numFmtId="10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0" fontId="2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66" fontId="17" fillId="0" borderId="0" xfId="0" applyNumberFormat="1" applyFont="1"/>
    <xf numFmtId="1" fontId="17" fillId="0" borderId="0" xfId="0" applyNumberFormat="1" applyFont="1"/>
    <xf numFmtId="0" fontId="17" fillId="0" borderId="0" xfId="0" applyFont="1"/>
    <xf numFmtId="167" fontId="17" fillId="0" borderId="0" xfId="0" applyNumberFormat="1" applyFont="1"/>
    <xf numFmtId="14" fontId="18" fillId="0" borderId="0" xfId="0" applyNumberFormat="1" applyFont="1"/>
    <xf numFmtId="1" fontId="18" fillId="0" borderId="0" xfId="0" applyNumberFormat="1" applyFont="1"/>
    <xf numFmtId="0" fontId="18" fillId="0" borderId="0" xfId="0" applyFont="1"/>
    <xf numFmtId="167" fontId="19" fillId="0" borderId="0" xfId="0" applyNumberFormat="1" applyFont="1"/>
    <xf numFmtId="0" fontId="19" fillId="0" borderId="0" xfId="0" applyFont="1"/>
    <xf numFmtId="0" fontId="20" fillId="0" borderId="0" xfId="0" quotePrefix="1" applyFont="1"/>
    <xf numFmtId="166" fontId="18" fillId="0" borderId="0" xfId="0" applyNumberFormat="1" applyFont="1"/>
    <xf numFmtId="0" fontId="18" fillId="2" borderId="0" xfId="0" applyFont="1" applyFill="1"/>
    <xf numFmtId="166" fontId="19" fillId="0" borderId="0" xfId="0" applyNumberFormat="1" applyFont="1"/>
    <xf numFmtId="1" fontId="19" fillId="0" borderId="0" xfId="0" applyNumberFormat="1" applyFont="1"/>
    <xf numFmtId="49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2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 vertical="top"/>
    </xf>
    <xf numFmtId="0" fontId="4" fillId="0" borderId="0" xfId="0" applyFont="1"/>
    <xf numFmtId="164" fontId="5" fillId="0" borderId="0" xfId="0" applyNumberFormat="1" applyFont="1"/>
    <xf numFmtId="49" fontId="5" fillId="0" borderId="0" xfId="0" applyNumberFormat="1" applyFont="1"/>
    <xf numFmtId="49" fontId="8" fillId="0" borderId="0" xfId="0" applyNumberFormat="1" applyFont="1"/>
    <xf numFmtId="0" fontId="6" fillId="0" borderId="0" xfId="0" applyFont="1" applyAlignment="1">
      <alignment horizontal="center" vertical="top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wrapText="1"/>
    </xf>
    <xf numFmtId="0" fontId="2" fillId="0" borderId="7" xfId="0" applyFont="1" applyBorder="1"/>
    <xf numFmtId="49" fontId="14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vertical="center"/>
    </xf>
    <xf numFmtId="170" fontId="2" fillId="0" borderId="0" xfId="0" applyNumberFormat="1" applyFont="1" applyAlignment="1">
      <alignment vertical="center"/>
    </xf>
    <xf numFmtId="169" fontId="17" fillId="0" borderId="0" xfId="0" applyNumberFormat="1" applyFont="1"/>
    <xf numFmtId="169" fontId="19" fillId="0" borderId="0" xfId="0" applyNumberFormat="1" applyFont="1"/>
    <xf numFmtId="170" fontId="12" fillId="0" borderId="0" xfId="0" quotePrefix="1" applyNumberFormat="1" applyFont="1" applyAlignment="1">
      <alignment vertical="center"/>
    </xf>
    <xf numFmtId="49" fontId="2" fillId="0" borderId="0" xfId="0" quotePrefix="1" applyNumberFormat="1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</cellXfs>
  <cellStyles count="1">
    <cellStyle name="Normal" xfId="0" builtinId="0"/>
  </cellStyles>
  <dxfs count="125"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0" formatCode="General"/>
      <alignment horizontal="general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14" formatCode="0.00%"/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14" formatCode="0.00%"/>
      <alignment horizontal="center" vertical="center" wrapText="1"/>
    </dxf>
    <dxf>
      <font>
        <sz val="11"/>
        <name val="Calibri"/>
      </font>
      <numFmt numFmtId="14" formatCode="0.00%"/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168" formatCode="[$Rp-421]#,##0;[Red]\-[$Rp-421]#,##0"/>
      <alignment vertical="center" wrapText="1"/>
    </dxf>
    <dxf>
      <font>
        <sz val="11"/>
        <name val="Calibri"/>
      </font>
      <numFmt numFmtId="1" formatCode="0"/>
      <alignment vertical="center" wrapText="1"/>
    </dxf>
    <dxf>
      <font>
        <sz val="11"/>
        <name val="Calibri"/>
      </font>
      <numFmt numFmtId="168" formatCode="[$Rp-421]#,##0;[Red]\-[$Rp-421]#,##0"/>
      <alignment vertical="center"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[$Rp-421]#,##0;[Red]\-[$Rp-421]#,##0"/>
      <alignment horizontal="center" vertical="center" textRotation="0" wrapText="1" indent="0" justifyLastLine="0" shrinkToFit="0" readingOrder="0"/>
    </dxf>
    <dxf>
      <font>
        <sz val="11"/>
        <name val="Calibri"/>
      </font>
      <numFmt numFmtId="0" formatCode="General"/>
      <alignment vertical="center" wrapText="1"/>
    </dxf>
    <dxf>
      <font>
        <sz val="11"/>
        <name val="Calibri"/>
      </font>
      <numFmt numFmtId="0" formatCode="General"/>
      <alignment vertical="center" wrapText="1"/>
    </dxf>
    <dxf>
      <font>
        <sz val="11"/>
        <name val="Calibri"/>
      </font>
      <alignment horizontal="general" vertical="center" textRotation="0" wrapText="1" indent="0" justifyLastLine="0" shrinkToFit="0" readingOrder="0"/>
    </dxf>
    <dxf>
      <font>
        <sz val="11"/>
        <name val="Calibri"/>
      </font>
      <alignment vertical="center" wrapText="1"/>
    </dxf>
    <dxf>
      <font>
        <sz val="11"/>
        <name val="Calibri"/>
      </font>
      <alignment vertical="center" wrapText="1"/>
    </dxf>
    <dxf>
      <font>
        <b/>
        <sz val="11"/>
        <color rgb="FF000000"/>
        <name val="Calibri"/>
      </font>
      <alignment horizontal="center" vertical="center" textRotation="0" wrapText="1" indent="0" justifyLastLine="0" shrinkToFit="0" readingOrder="0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14" formatCode="0.00%"/>
      <alignment horizontal="center" vertical="center" wrapText="1"/>
    </dxf>
    <dxf>
      <font>
        <sz val="11"/>
        <name val="Calibri"/>
      </font>
      <numFmt numFmtId="14" formatCode="0.00%"/>
      <alignment horizontal="center" vertical="center" wrapText="1"/>
    </dxf>
    <dxf>
      <font>
        <sz val="11"/>
        <name val="Calibri"/>
      </font>
      <numFmt numFmtId="14" formatCode="0.00%"/>
      <alignment horizontal="center" vertical="center" wrapText="1"/>
    </dxf>
    <dxf>
      <font>
        <sz val="11"/>
        <name val="Calibri"/>
      </font>
      <numFmt numFmtId="14" formatCode="0.00%"/>
      <alignment horizontal="center" vertical="center" wrapText="1"/>
    </dxf>
    <dxf>
      <font>
        <sz val="11"/>
        <name val="Calibri"/>
      </font>
      <numFmt numFmtId="14" formatCode="0.00%"/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alignment horizontal="center" vertical="center" wrapText="1"/>
    </dxf>
    <dxf>
      <font>
        <sz val="11"/>
        <name val="Calibri"/>
      </font>
      <numFmt numFmtId="0" formatCode="General"/>
      <alignment horizontal="center" vertical="center" wrapText="1"/>
    </dxf>
    <dxf>
      <font>
        <sz val="11"/>
        <name val="Calibri"/>
      </font>
      <numFmt numFmtId="168" formatCode="[$Rp-421]#,##0;[Red]\-[$Rp-421]#,##0"/>
      <alignment vertical="center" wrapText="1"/>
    </dxf>
    <dxf>
      <font>
        <sz val="11"/>
        <name val="Calibri"/>
      </font>
      <numFmt numFmtId="1" formatCode="0"/>
      <alignment vertical="center" wrapText="1"/>
    </dxf>
    <dxf>
      <font>
        <sz val="11"/>
        <name val="Calibri"/>
      </font>
      <numFmt numFmtId="168" formatCode="[$Rp-421]#,##0;[Red]\-[$Rp-421]#,##0"/>
      <alignment vertical="center"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70" formatCode="_-[$Rp-421]* #,##0.00_-;\-[$Rp-421]* #,##0.00_-;_-[$Rp-421]* &quot;-&quot;??_-;_-@_-"/>
      <alignment horizontal="center" vertical="center" textRotation="0" wrapText="1" indent="0" justifyLastLine="0" shrinkToFit="0" readingOrder="0"/>
    </dxf>
    <dxf>
      <font>
        <sz val="11"/>
        <name val="Calibri"/>
      </font>
      <numFmt numFmtId="0" formatCode="General"/>
      <alignment vertical="center" wrapText="1"/>
    </dxf>
    <dxf>
      <font>
        <sz val="11"/>
        <name val="Calibri"/>
      </font>
      <numFmt numFmtId="0" formatCode="General"/>
      <alignment vertical="center" wrapText="1"/>
    </dxf>
    <dxf>
      <font>
        <sz val="11"/>
        <name val="Calibri"/>
      </font>
      <numFmt numFmtId="30" formatCode="@"/>
      <alignment horizontal="general" vertical="center" textRotation="0" wrapText="1" indent="0" justifyLastLine="0" shrinkToFit="0" readingOrder="0"/>
    </dxf>
    <dxf>
      <font>
        <sz val="11"/>
        <name val="Calibri"/>
      </font>
      <alignment vertical="center" wrapText="1"/>
    </dxf>
    <dxf>
      <font>
        <sz val="11"/>
        <name val="Calibri"/>
      </font>
      <alignment vertical="center" wrapText="1"/>
    </dxf>
    <dxf>
      <font>
        <b/>
        <sz val="11"/>
        <color rgb="FF000000"/>
        <name val="Calibri"/>
      </font>
      <alignment horizontal="center" vertical="center" textRotation="0" wrapText="1" indent="0" justifyLastLine="0" shrinkToFit="0" readingOrder="0"/>
    </dxf>
    <dxf>
      <font>
        <color rgb="FF9C0006"/>
      </font>
    </dxf>
    <dxf>
      <font>
        <name val="Browallia New"/>
      </font>
      <numFmt numFmtId="0" formatCode="General"/>
    </dxf>
    <dxf>
      <font>
        <name val="Browallia New"/>
      </font>
      <numFmt numFmtId="0" formatCode="General"/>
    </dxf>
    <dxf>
      <font>
        <name val="Browallia New"/>
      </font>
      <numFmt numFmtId="0" formatCode="General"/>
    </dxf>
    <dxf>
      <font>
        <name val="Browallia New"/>
      </font>
      <numFmt numFmtId="167" formatCode="0.0%"/>
    </dxf>
    <dxf>
      <font>
        <name val="Browallia New"/>
      </font>
      <numFmt numFmtId="169" formatCode="_(* #,##0_);_(* \(#,##0\);_(* &quot;-&quot;??_);_(@_)"/>
    </dxf>
    <dxf>
      <font>
        <name val="Browallia New"/>
      </font>
      <numFmt numFmtId="169" formatCode="_(* #,##0_);_(* \(#,##0\);_(* &quot;-&quot;??_);_(@_)"/>
    </dxf>
    <dxf>
      <font>
        <name val="Browallia New"/>
      </font>
      <numFmt numFmtId="169" formatCode="_(* #,##0_);_(* \(#,##0\);_(* &quot;-&quot;??_);_(@_)"/>
    </dxf>
    <dxf>
      <font>
        <name val="Browallia New"/>
      </font>
      <numFmt numFmtId="169" formatCode="_(* #,##0_);_(* \(#,##0\);_(* &quot;-&quot;??_);_(@_)"/>
    </dxf>
    <dxf>
      <font>
        <name val="Browallia New"/>
      </font>
      <numFmt numFmtId="0" formatCode="General"/>
    </dxf>
    <dxf>
      <font>
        <name val="Browallia New"/>
      </font>
    </dxf>
    <dxf>
      <font>
        <name val="Browallia New"/>
      </font>
    </dxf>
    <dxf>
      <font>
        <name val="Browallia New"/>
      </font>
    </dxf>
    <dxf>
      <font>
        <name val="Browallia New"/>
      </font>
    </dxf>
    <dxf>
      <font>
        <name val="Browallia New"/>
      </font>
    </dxf>
    <dxf>
      <font>
        <name val="Browallia New"/>
      </font>
    </dxf>
    <dxf>
      <font>
        <name val="Browallia New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rowallia New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rowallia New"/>
        <scheme val="none"/>
      </font>
    </dxf>
    <dxf>
      <font>
        <name val="Browallia New"/>
      </font>
      <numFmt numFmtId="1" formatCode="0"/>
    </dxf>
    <dxf>
      <font>
        <name val="Browallia New"/>
      </font>
      <numFmt numFmtId="166" formatCode="[$-F800]dddd\,\ mmmm\ dd\,\ yyyy"/>
    </dxf>
    <dxf>
      <font>
        <name val="Browallia New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Browallia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1" indent="0" justifyLastLine="0" shrinkToFit="0" readingOrder="0"/>
    </dxf>
    <dxf>
      <numFmt numFmtId="165" formatCode="[$-409]d\-mmm\-yyyy;@"/>
    </dxf>
    <dxf>
      <numFmt numFmtId="0" formatCode="General"/>
    </dxf>
    <dxf>
      <numFmt numFmtId="0" formatCode="General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71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[$Rp-421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Inconsolata"/>
        <scheme val="none"/>
      </font>
      <fill>
        <patternFill patternType="none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Inconsolata"/>
        <scheme val="none"/>
      </font>
      <fill>
        <patternFill patternType="none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Inconsolata"/>
        <scheme val="none"/>
      </font>
      <fill>
        <patternFill patternType="none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77B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EB5227-1681-49ED-B97D-6B61D2CE35D1}" name="DaftarItemATK" displayName="DaftarItemATK" ref="A1:N181" totalsRowShown="0" headerRowDxfId="124">
  <autoFilter ref="A1:N181" xr:uid="{EBEB5227-1681-49ED-B97D-6B61D2CE35D1}"/>
  <tableColumns count="14">
    <tableColumn id="1" xr3:uid="{CDEE1659-03A3-4753-93F3-E0597412B6FF}" name="KODE ITEM" dataDxfId="123"/>
    <tableColumn id="2" xr3:uid="{57BBBC61-EFD0-419D-B4AA-F92FC1728893}" name="NAMA ITEM" dataDxfId="122"/>
    <tableColumn id="3" xr3:uid="{F7E63F69-72EE-4898-B0C4-A8B7179B8E70}" name="SATUAN" dataDxfId="121"/>
    <tableColumn id="4" xr3:uid="{174AD8FD-5665-46E0-B839-FE766D63368E}" name="STOK AWAL" dataDxfId="120"/>
    <tableColumn id="5" xr3:uid="{70037688-2C2B-464D-9093-3E6D40516390}" name="ITEM MASUK" dataDxfId="119">
      <calculatedColumnFormula>IF(A2="","",SUMIF('ITEM MASUK'!E:E,A2,'ITEM MASUK'!F:F))</calculatedColumnFormula>
    </tableColumn>
    <tableColumn id="6" xr3:uid="{42D92BDB-0F36-4F64-9F83-4448AF66B67A}" name="ITEM KELUAR" dataDxfId="118">
      <calculatedColumnFormula>IF(A2="","",SUMIF('ITEM KELUAR'!E:E,A2,'ITEM KELUAR'!F:F))</calculatedColumnFormula>
    </tableColumn>
    <tableColumn id="7" xr3:uid="{53E86D45-B372-45FC-9EBF-3D89A3DDE9A7}" name="ADJUST MASUK" dataDxfId="117">
      <calculatedColumnFormula>IF(A2="","",SUMIF('ADJUST MASUK'!E:E,A2,'ADJUST MASUK'!F:F))</calculatedColumnFormula>
    </tableColumn>
    <tableColumn id="8" xr3:uid="{2E07A36D-DB37-41D8-9FB3-6AF7EAA9E0ED}" name="ADJUST KELUAR" dataDxfId="116">
      <calculatedColumnFormula>IF(A2="","",SUMIF('ADJUST KELUAR'!E:E,A2,'ADJUST KELUAR'!F:F))</calculatedColumnFormula>
    </tableColumn>
    <tableColumn id="9" xr3:uid="{55211C0B-A8ED-49A8-83AB-E9A359266064}" name="STOK AKHIR" dataDxfId="115">
      <calculatedColumnFormula>IF(A2="","",(D2+E2-F2+G2-H2))</calculatedColumnFormula>
    </tableColumn>
    <tableColumn id="10" xr3:uid="{218C2192-4D9E-4513-AEF5-F18279D439C8}" name="HARGA" dataDxfId="114"/>
    <tableColumn id="11" xr3:uid="{6C2E52E2-A72E-46F0-9D00-FCDBB5F39EF3}" name="STOK MINIMAL" dataDxfId="113"/>
    <tableColumn id="12" xr3:uid="{5165CACB-4509-420D-B897-AC727BB6C161}" name="RESTOK?" dataDxfId="112">
      <calculatedColumnFormula>IF(I2&lt;=K2,"RESTOK","CUKUP")</calculatedColumnFormula>
    </tableColumn>
    <tableColumn id="14" xr3:uid="{F3BDD3A7-A71E-495D-B019-202891DBDF09}" name="TO DO"/>
    <tableColumn id="13" xr3:uid="{0A9C1C03-4331-4CDA-9D5B-ED0690E42ED8}" name="ORDER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C61E25-3BA7-45E2-93F1-ECB3C601859C}" name="ItemMasukATK" displayName="ItemMasukATK" ref="A1:M508" totalsRowShown="0">
  <autoFilter ref="A1:M508" xr:uid="{7FC61E25-3BA7-45E2-93F1-ECB3C601859C}"/>
  <tableColumns count="13">
    <tableColumn id="1" xr3:uid="{FE634EDA-1C38-4126-816D-EDFBE64BFCAA}" name="INPUT OLEH"/>
    <tableColumn id="2" xr3:uid="{13A452E4-B041-48B4-B2AA-2141720C2308}" name="NO TRANSAKSI"/>
    <tableColumn id="3" xr3:uid="{005B1DEA-FBBD-4C54-8A17-EC9B10264139}" name="TANGGAL" dataDxfId="111"/>
    <tableColumn id="4" xr3:uid="{DED9FAB8-7F4C-45E1-8CA5-12CDE1C67095}" name="NAMA ITEM"/>
    <tableColumn id="5" xr3:uid="{8FD740F1-823B-4355-B801-07C8E94B965A}" name="KODE ITEM"/>
    <tableColumn id="6" xr3:uid="{A0F67374-2F7A-4BAF-AC63-6EB633A66900}" name="JML MASUK"/>
    <tableColumn id="7" xr3:uid="{5EEE3B70-38C6-43C4-A040-89169BEF04F9}" name="SATUAN"/>
    <tableColumn id="8" xr3:uid="{020DB9FC-D2E9-4F0B-A232-6C29FEBC39FE}" name="NOMOR PO"/>
    <tableColumn id="9" xr3:uid="{4CD6B201-C2F5-41FD-97AE-677CD3948A1C}" name="PENJUAL"/>
    <tableColumn id="10" xr3:uid="{AF4EB1C5-347B-4050-8372-B4CE90663739}" name="HARGA BELI" dataDxfId="110"/>
    <tableColumn id="11" xr3:uid="{D866AD11-D452-41D5-BECB-CDD95F1F6D48}" name="TOTAL BELI" dataDxfId="109"/>
    <tableColumn id="12" xr3:uid="{CE1AB7BA-0B1F-4600-B5D0-F70161663CF7}" name="Bulan" dataDxfId="108">
      <calculatedColumnFormula>TEXT(C2,"MMM")</calculatedColumnFormula>
    </tableColumn>
    <tableColumn id="13" xr3:uid="{9B08FAAA-67F7-4C31-86B7-22D9272D31FD}" name="Tahun" dataDxfId="107">
      <calculatedColumnFormula>YEAR(C2)</calculatedColumnFormula>
    </tableColumn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12EDC7D-6105-4515-A197-971A206ED02E}" name="ItemKeluarATK" displayName="ItemKeluarATK" ref="A1:M3171" totalsRowShown="0">
  <autoFilter ref="A1:M3171" xr:uid="{E12EDC7D-6105-4515-A197-971A206ED02E}"/>
  <tableColumns count="13">
    <tableColumn id="1" xr3:uid="{2D736572-A407-4F57-B1CB-E9892FCF2C6E}" name="INPUT OLEH"/>
    <tableColumn id="2" xr3:uid="{4883AAD9-CDC5-449E-A6AD-E07A9401F3CB}" name="NO. TRANSAKSI"/>
    <tableColumn id="3" xr3:uid="{B86151D4-2184-4C40-9B83-8238E1E6C17F}" name="TANGGAL" dataDxfId="106"/>
    <tableColumn id="4" xr3:uid="{D1320ECF-6D6A-4EE4-895B-A700200B7860}" name="NAMA ITEM"/>
    <tableColumn id="5" xr3:uid="{4435023D-7B55-4212-9464-8FAC7888D59F}" name="KODE ITEM"/>
    <tableColumn id="6" xr3:uid="{A7461FB9-8361-4836-95AB-4C89D2362262}" name="JML KELUAR"/>
    <tableColumn id="7" xr3:uid="{072A1097-266B-43F3-BAB8-F97B12DE3ACA}" name="SATUAN" dataDxfId="105"/>
    <tableColumn id="8" xr3:uid="{F66BF1A7-9746-4387-A02A-3FE01287BC7B}" name="USER PEMOHON" dataDxfId="104"/>
    <tableColumn id="9" xr3:uid="{531CCEC5-6D9D-4DB9-8E38-7DA7B14F2ABD}" name="DEPT PEMOHON BK" dataDxfId="103"/>
    <tableColumn id="10" xr3:uid="{378DECD2-200A-4555-8EC2-BC3804189A1D}" name="DITERIMA OLEH"/>
    <tableColumn id="11" xr3:uid="{9CCEACED-BC15-4E41-BEC8-EF8FA46682BC}" name="BUKTI SERAH TERIMA"/>
    <tableColumn id="12" xr3:uid="{FD4E3986-9352-49BA-BD29-4400DEC4DFB6}" name="Bulan" dataDxfId="102">
      <calculatedColumnFormula>MONTH(C2)</calculatedColumnFormula>
    </tableColumn>
    <tableColumn id="13" xr3:uid="{0CC7D67D-F9EA-47FA-817E-08B4E6593C10}" name="Tahun" dataDxfId="101">
      <calculatedColumnFormula>YEAR(C2)</calculatedColumnFormula>
    </tableColumn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FB2EE37-C5FB-4E1C-BEF1-C388DACCC8C6}" name="AdjustKeluarATK" displayName="AdjustKeluarATK" ref="A1:J22" totalsRowShown="0" headerRowDxfId="100" dataDxfId="99">
  <autoFilter ref="A1:J22" xr:uid="{EFB2EE37-C5FB-4E1C-BEF1-C388DACCC8C6}"/>
  <tableColumns count="10">
    <tableColumn id="1" xr3:uid="{ECC48245-53C7-4F98-9F7C-9C340F1A77F7}" name="INPUT OLEH" dataDxfId="98"/>
    <tableColumn id="2" xr3:uid="{AA60E2E6-677D-4820-BE5B-6CC26A418D80}" name="NO. TRANSAKSI" dataDxfId="97"/>
    <tableColumn id="3" xr3:uid="{2851A56C-8101-4B58-92EC-6C546E17CD85}" name="TANGGAL" dataDxfId="96"/>
    <tableColumn id="4" xr3:uid="{6C636F7F-F94C-4DCB-B5D3-9D8C878B7147}" name="NAMA ITEM" dataDxfId="95"/>
    <tableColumn id="5" xr3:uid="{F3026A9B-09B6-4EE6-A20F-CAF2934347AA}" name="KODE ITEM" dataDxfId="94"/>
    <tableColumn id="6" xr3:uid="{64650F65-8F17-49F1-BDA5-B22FA189810A}" name="JML KELUAR" dataDxfId="93"/>
    <tableColumn id="7" xr3:uid="{83498BA3-50EF-4109-AB71-8DD835EEC75E}" name="SATUAN" dataDxfId="92"/>
    <tableColumn id="8" xr3:uid="{0E2D66F1-0872-45A9-9763-913A580CEF4A}" name="ALASAN SELISIH" dataDxfId="91"/>
    <tableColumn id="9" xr3:uid="{5ADAEBCB-F3B7-4B24-B43F-9D78E1135650}" name="Bulan" dataDxfId="90">
      <calculatedColumnFormula>TEXT(C2,"MMM")</calculatedColumnFormula>
    </tableColumn>
    <tableColumn id="10" xr3:uid="{C0D748F8-2CAC-4B14-80A9-FA7EB1401700}" name="Tahun" dataDxfId="89">
      <calculatedColumnFormula>YEAR(C2)</calculatedColumnFormula>
    </tableColumn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E96A71-E700-4328-99BA-4DFF3ECA1998}" name="AdjustMasukATK" displayName="AdjustMasukATK" ref="A1:J14" totalsRowShown="0" headerRowDxfId="88" dataDxfId="87">
  <autoFilter ref="A1:J14" xr:uid="{24E96A71-E700-4328-99BA-4DFF3ECA1998}"/>
  <sortState ref="A2:J8">
    <sortCondition descending="1" ref="C1:C8"/>
  </sortState>
  <tableColumns count="10">
    <tableColumn id="1" xr3:uid="{1ADD6806-3013-4ED1-AA3B-F92155EB20C8}" name="INPUT OLEH" dataDxfId="86"/>
    <tableColumn id="2" xr3:uid="{07043FC3-72E9-444F-9D8F-F2AF99D9F7E9}" name="NO TRANSAKSI" dataDxfId="85"/>
    <tableColumn id="3" xr3:uid="{3DCE70EA-E706-43C7-AA1B-0766C45BF923}" name="TANGGAL" dataDxfId="84"/>
    <tableColumn id="4" xr3:uid="{2C375A30-6229-4E1C-A4AD-5369540EEA05}" name="NAMA ITEM" dataDxfId="83"/>
    <tableColumn id="5" xr3:uid="{276138D2-0218-486A-8060-793174614D44}" name="KODE ITEM" dataDxfId="82"/>
    <tableColumn id="6" xr3:uid="{582CB407-2CC5-43F2-B7BF-48D19095EE90}" name="JML MASUK" dataDxfId="81"/>
    <tableColumn id="7" xr3:uid="{C3EB34A2-BCE1-4B76-81AC-B356B70DE581}" name="SATUAN" dataDxfId="80"/>
    <tableColumn id="8" xr3:uid="{8A09B522-0FAA-4863-A51E-566FAA2A8F55}" name="ALASAN SELISIH" dataDxfId="79"/>
    <tableColumn id="9" xr3:uid="{376AABD0-D298-4205-99E7-D114EA488304}" name="Bulan" dataDxfId="78">
      <calculatedColumnFormula>TEXT(C2,"MMM")</calculatedColumnFormula>
    </tableColumn>
    <tableColumn id="10" xr3:uid="{27DCF6E4-F644-44F3-9241-EE6803CCA201}" name="Tahun" dataDxfId="77">
      <calculatedColumnFormula>YEAR(C2)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AEC53C-8436-4E5A-AD06-C6BDA16D3247}" name="StokOpnameATK" displayName="StokOpnameATK" ref="A1:T4826" totalsRowShown="0" headerRowDxfId="76" dataDxfId="75">
  <autoFilter ref="A1:T4826" xr:uid="{6BAEC53C-8436-4E5A-AD06-C6BDA16D3247}"/>
  <tableColumns count="20">
    <tableColumn id="1" xr3:uid="{38CF3911-5E55-4F9B-A50E-E62C79925C46}" name="TANGGAL" dataDxfId="74"/>
    <tableColumn id="19" xr3:uid="{E35A2A23-67F1-45B0-BE85-B0E70FA63F10}" name="Tahun" dataDxfId="73">
      <calculatedColumnFormula>YEAR(A2)</calculatedColumnFormula>
    </tableColumn>
    <tableColumn id="2" xr3:uid="{D8893639-542F-473E-98CD-853A26A76A63}" name="BULAN" dataDxfId="72">
      <calculatedColumnFormula>MONTH(A2)</calculatedColumnFormula>
    </tableColumn>
    <tableColumn id="20" xr3:uid="{1247C237-B34C-46BB-8C8F-68528C68B991}" name="Kode Periode" dataDxfId="71">
      <calculatedColumnFormula>TEXT(A2,"MMM")&amp;"/"&amp;(B2)</calculatedColumnFormula>
    </tableColumn>
    <tableColumn id="3" xr3:uid="{D5CB49BB-B55E-4918-8450-05FE491A854B}" name="NAMA ITEM" dataDxfId="70"/>
    <tableColumn id="4" xr3:uid="{81E415CC-BEC7-4257-9A93-EA056DA35931}" name="KODE ITEM" dataDxfId="69"/>
    <tableColumn id="5" xr3:uid="{ACB9237E-1EFD-4633-8D19-AB3E1C412668}" name="SATUAN" dataDxfId="68"/>
    <tableColumn id="6" xr3:uid="{EA6935EB-2F1E-46D5-9785-029E2B36F8D9}" name="STOK AKHIR" dataDxfId="67"/>
    <tableColumn id="7" xr3:uid="{0C791B71-5968-44A3-ADBC-E764E5390539}" name="STOK FISIK" dataDxfId="66"/>
    <tableColumn id="8" xr3:uid="{EEB0D17A-C2AF-4955-8A8A-B1A4CC4BF9DA}" name="SELISIH" dataDxfId="65">
      <calculatedColumnFormula>I2-H2</calculatedColumnFormula>
    </tableColumn>
    <tableColumn id="9" xr3:uid="{BCAF0A6A-FE1E-46AC-869C-1D3A543DC248}" name="OK/NO" dataDxfId="64">
      <calculatedColumnFormula>IF(J2=0,"Ok","Selisih")</calculatedColumnFormula>
    </tableColumn>
    <tableColumn id="17" xr3:uid="{011148BC-75CB-44C7-B11A-0D454955DC45}" name="SELISIH (abs)" dataDxfId="63">
      <calculatedColumnFormula>ABS(J2)</calculatedColumnFormula>
    </tableColumn>
    <tableColumn id="10" xr3:uid="{DA0EB04A-04AC-4EB4-8CC6-0C71CBD2C8F1}" name="HARGA SATUAN" dataDxfId="62">
      <calculatedColumnFormula>VLOOKUP(E2,'DAFTAR ITEM'!B:J,9,FALSE)</calculatedColumnFormula>
    </tableColumn>
    <tableColumn id="16" xr3:uid="{AF8F386E-F3AB-456E-BB33-6B070E238EB3}" name="TOTAL HARGA AKHIR" dataDxfId="61">
      <calculatedColumnFormula>H2*M2</calculatedColumnFormula>
    </tableColumn>
    <tableColumn id="18" xr3:uid="{B9116B5F-3E66-4AB0-8CA1-F798CB02B6AD}" name="TOTAL HARGA SELISIH" dataDxfId="60">
      <calculatedColumnFormula>J2*M2</calculatedColumnFormula>
    </tableColumn>
    <tableColumn id="11" xr3:uid="{8503F284-54A1-446E-9C4B-B90B6AED4A57}" name="TOTAL HARGA SELISIH (abs)" dataDxfId="59">
      <calculatedColumnFormula>L2*M2</calculatedColumnFormula>
    </tableColumn>
    <tableColumn id="12" xr3:uid="{A102E279-BBB5-4C23-BF9B-E58532130711}" name="% (abs)" dataDxfId="58">
      <calculatedColumnFormula>ABS(IF(AND((H2=0),(J2=0)),0,J2/H2))</calculatedColumnFormula>
    </tableColumn>
    <tableColumn id="13" xr3:uid="{8C2EE0DA-78BD-4CF2-9B61-8D2CA4CCF1AC}" name="Tolerance 0%" dataDxfId="57">
      <calculatedColumnFormula>IF(ISERROR(Q2),"Bad Count",IF(Q2&gt;0%,"Bad Count","Good Count"))</calculatedColumnFormula>
    </tableColumn>
    <tableColumn id="14" xr3:uid="{15083CD9-6A6C-4787-84E3-B76CCBC9E218}" name="Tolerance 2%" dataDxfId="56">
      <calculatedColumnFormula>IF(ISERROR(Q2),"Bad Count",IF(Q2&gt;2%,"Bad Count","Good Count"))</calculatedColumnFormula>
    </tableColumn>
    <tableColumn id="15" xr3:uid="{ACB51E55-62B4-4010-B66D-6B050C1A12B9}" name="Tolerance 5%" dataDxfId="55">
      <calculatedColumnFormula>IF(ISERROR(Q2),"Bad Count",IF(Q2&gt;5%,"Bad Count","Good Count"))</calculatedColumnFormula>
    </tableColumn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407FD6-952F-4A59-B9B2-8D7DE3FACCBD}" name="SkorInventoryATK" displayName="SkorInventoryATK" ref="A2:Y15" totalsRowShown="0" headerRowDxfId="53" dataDxfId="52">
  <autoFilter ref="A2:Y15" xr:uid="{6A2B3F63-6614-47DE-A6A4-EB155B0F95CC}"/>
  <tableColumns count="25">
    <tableColumn id="1" xr3:uid="{814FE679-E90A-4C46-BFFA-52E0462A1AC8}" name="Bulan" dataDxfId="51"/>
    <tableColumn id="8" xr3:uid="{CEE60E56-CB94-4485-9A73-7E9D99FBE3EC}" name="Kode Periode" dataDxfId="50"/>
    <tableColumn id="2" xr3:uid="{93588D9C-4C15-45D8-81C8-BF085D01647B}" name="Sum of Qty Appsheet" dataDxfId="49">
      <calculatedColumnFormula>SUMIF('STOCK OPNAME'!D:D,'Skor SO'!B3,'STOCK OPNAME'!H:H)</calculatedColumnFormula>
    </tableColumn>
    <tableColumn id="3" xr3:uid="{3618CFE7-16D6-4F05-8F9C-D3830E618D33}" name="Sum of Total Selisih Qty" dataDxfId="48">
      <calculatedColumnFormula>SUMIF('STOCK OPNAME'!D:D,'Skor SO'!B3,'STOCK OPNAME'!J:J)</calculatedColumnFormula>
    </tableColumn>
    <tableColumn id="9" xr3:uid="{F2A238C6-8C6F-416A-825F-EDCF9F241359}" name="Sum of Total Harga Akhir" dataDxfId="47">
      <calculatedColumnFormula>SUMIF('STOCK OPNAME'!D:D,'Skor SO'!B3,'STOCK OPNAME'!N:N)</calculatedColumnFormula>
    </tableColumn>
    <tableColumn id="4" xr3:uid="{DC4D8701-F81E-4037-8E32-ECD8DF0EDC32}" name="Sum of Total Selisih Rupiah" dataDxfId="46">
      <calculatedColumnFormula>SUMIF('STOCK OPNAME'!D:D,'Skor SO'!B3,'STOCK OPNAME'!O:O)</calculatedColumnFormula>
    </tableColumn>
    <tableColumn id="5" xr3:uid="{19BD60C6-52D1-4357-BDD8-D1F606FE0C44}" name="Sum of Selisih ABS Piece Var" dataDxfId="45">
      <calculatedColumnFormula>SUMIF('STOCK OPNAME'!D:D,'Skor SO'!B3,'STOCK OPNAME'!L:L)</calculatedColumnFormula>
    </tableColumn>
    <tableColumn id="7" xr3:uid="{E1CD6902-4D20-43F8-92EE-53E948C0DD29}" name="Sum of Selisih ABS Rupiah Var" dataDxfId="44">
      <calculatedColumnFormula>SUMIF('STOCK OPNAME'!D:D,'Skor SO'!B3,'STOCK OPNAME'!P:P)</calculatedColumnFormula>
    </tableColumn>
    <tableColumn id="6" xr3:uid="{C91FBBF4-1254-422C-91B9-590BECA48804}" name="Good Count a.0%" dataDxfId="43">
      <calculatedColumnFormula>COUNTIFS('STOCK OPNAME'!R:R,"Good Count",'STOCK OPNAME'!D:D,'Skor SO'!B3)</calculatedColumnFormula>
    </tableColumn>
    <tableColumn id="10" xr3:uid="{1ACA73D1-05CC-42E1-A718-BF1660122E95}" name="Bad Count a.0%" dataDxfId="42">
      <calculatedColumnFormula>COUNTIFS('STOCK OPNAME'!R:R,"Bad Count",'STOCK OPNAME'!D:D,'Skor SO'!B3)</calculatedColumnFormula>
    </tableColumn>
    <tableColumn id="12" xr3:uid="{5CBBED1D-95DD-4840-B139-FA7A24D8033B}" name="Good Count a.2%" dataDxfId="41">
      <calculatedColumnFormula>COUNTIFS('STOCK OPNAME'!S:S,"Good Count",'STOCK OPNAME'!D:D,'Skor SO'!B3)</calculatedColumnFormula>
    </tableColumn>
    <tableColumn id="13" xr3:uid="{A7F9AC73-C488-497B-BFDB-69243071A3B0}" name="Bad Count a.2%" dataDxfId="40">
      <calculatedColumnFormula>COUNTIFS('STOCK OPNAME'!S:S,"Bad Count",'STOCK OPNAME'!D:D,'Skor SO'!B3)</calculatedColumnFormula>
    </tableColumn>
    <tableColumn id="15" xr3:uid="{B1CDF9D5-377C-4600-BFC5-3F37EFED4719}" name="Good Count a.5%" dataDxfId="39">
      <calculatedColumnFormula>COUNTIFS('STOCK OPNAME'!T:T,"Good Count",'STOCK OPNAME'!D:D,'Skor SO'!B3)</calculatedColumnFormula>
    </tableColumn>
    <tableColumn id="16" xr3:uid="{8FD8A240-8EE7-4C9B-B5C9-3E2E4795883B}" name="Bad Count a.5%" dataDxfId="38">
      <calculatedColumnFormula>COUNTIFS('STOCK OPNAME'!T:T,"Bad Count",'STOCK OPNAME'!D:D,'Skor SO'!B3)</calculatedColumnFormula>
    </tableColumn>
    <tableColumn id="17" xr3:uid="{7080478A-1990-4C03-A63C-CF5A6DD7808A}" name="Total Count" dataDxfId="37"/>
    <tableColumn id="11" xr3:uid="{FE14950A-760E-42F1-9308-023A13E7068A}" name="Accuracy Measures - Good Count a.2%" dataDxfId="36">
      <calculatedColumnFormula>K3/O3</calculatedColumnFormula>
    </tableColumn>
    <tableColumn id="14" xr3:uid="{1E2B9DD8-9182-4F7D-B86B-B369E552749E}" name="Accuracy Measures - Net Piece Accuracy" dataDxfId="35">
      <calculatedColumnFormula>IFERROR((C3-D3)/C3,"Tidak ada SO")</calculatedColumnFormula>
    </tableColumn>
    <tableColumn id="18" xr3:uid="{3411E772-D8DF-4042-8CB0-A9F33C46F421}" name="Accuracy Measures - Absolute Piece Var" dataDxfId="34">
      <calculatedColumnFormula>(C3-G3)/C3</calculatedColumnFormula>
    </tableColumn>
    <tableColumn id="19" xr3:uid="{3DEC97CC-E02E-4307-B442-F2382D0A7127}" name="Accuracy Measures - Absolute Rp Var" dataDxfId="33">
      <calculatedColumnFormula>(E3-H3)/E3</calculatedColumnFormula>
    </tableColumn>
    <tableColumn id="20" xr3:uid="{F4F6086D-BED1-48CA-A247-182630C28D43}" name="Weighted Scorecard Invtry" dataDxfId="32">
      <calculatedColumnFormula>IFERROR((50%*S3)+(30%*R3)+(20%*P3),"Tidak Ada SO")</calculatedColumnFormula>
    </tableColumn>
    <tableColumn id="21" xr3:uid="{FD7DA75F-FD37-492E-BA3A-8879303EF4B5}" name="Skor Absolute Rp Var" dataDxfId="31">
      <calculatedColumnFormula>IFERROR(IF(S3=100%,4,IF(S3&gt;=97.5%,3,IF(S3&gt;=95%,2,1))),"Tidak Ada SO")</calculatedColumnFormula>
    </tableColumn>
    <tableColumn id="22" xr3:uid="{582640E5-2DAD-4FB8-BF80-5A313DA86717}" name="Skor Absolute Piece Var" dataDxfId="30">
      <calculatedColumnFormula>IFERROR(IF(R3=100%,4,IF(R3&gt;=97.5%,3,IF(R3&gt;=95%,2,1))),"Tidak Ada SO")</calculatedColumnFormula>
    </tableColumn>
    <tableColumn id="23" xr3:uid="{0C6C849F-3743-4C72-9E96-CE4A9CD66165}" name="Skor Absolute Good Count a.2%" dataDxfId="29">
      <calculatedColumnFormula>IFERROR(IF(P3=100%,4,IF(P3&gt;=97.5%,3,IF(P3&gt;=95%,2,1))),"Tidak Ada SO")</calculatedColumnFormula>
    </tableColumn>
    <tableColumn id="24" xr3:uid="{D7863C13-C45F-4AB2-99A1-C32712A9CF4C}" name="Skor Weighted Scorecard Invtry" dataDxfId="28">
      <calculatedColumnFormula>IFERROR((50%*U3)+(30%*V3)+(20%*W3),"Tidak Ada SO")</calculatedColumnFormula>
    </tableColumn>
    <tableColumn id="25" xr3:uid="{5A2D648F-FF4E-4A29-8AFE-AB43951E9180}" name="Rata-Rata Tertimbang (Bobot Akurasi Inventory 80%)" dataDxfId="27">
      <calculatedColumnFormula>IFERROR(X3*80%," Tidak Ada SO")</calculatedColumnFormula>
    </tableColumn>
  </tableColumns>
  <tableStyleInfo name="TableStyleLight1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37015DB-BA9D-4460-B988-3E607345B2D2}" name="SkorInventoryATK11" displayName="SkorInventoryATK11" ref="AA2:AY15" totalsRowShown="0" headerRowDxfId="26" dataDxfId="25">
  <autoFilter ref="AA2:AY15" xr:uid="{937015DB-BA9D-4460-B988-3E607345B2D2}"/>
  <tableColumns count="25">
    <tableColumn id="1" xr3:uid="{C108D83A-D644-44D0-82AC-F71CF22B6A4D}" name="Bulan" dataDxfId="24"/>
    <tableColumn id="8" xr3:uid="{3A6F8795-C32D-467A-9926-5DE3D945722A}" name="Kode Periode" dataDxfId="23"/>
    <tableColumn id="2" xr3:uid="{0FDC0AAF-C63D-4EA3-A1EE-DAB78A603010}" name="Sum of Qty Appsheet" dataDxfId="22">
      <calculatedColumnFormula>SUMIF('STOCK OPNAME'!AC:AC,'Skor SO'!AB3,'STOCK OPNAME'!AG:AG)</calculatedColumnFormula>
    </tableColumn>
    <tableColumn id="3" xr3:uid="{7E92EF1A-A407-4E5C-BD4C-CB6ACDBBF667}" name="Sum of Total Selisih Qty" dataDxfId="21">
      <calculatedColumnFormula>SUMIF('STOCK OPNAME'!AC:AC,'Skor SO'!AB3,'STOCK OPNAME'!AI:AI)</calculatedColumnFormula>
    </tableColumn>
    <tableColumn id="9" xr3:uid="{920C247A-1C82-4280-98A3-0A4AD40EB510}" name="Sum of Total Harga Akhir" dataDxfId="20">
      <calculatedColumnFormula>SUMIF('STOCK OPNAME'!AC:AC,'Skor SO'!AB3,'STOCK OPNAME'!AM:AM)</calculatedColumnFormula>
    </tableColumn>
    <tableColumn id="4" xr3:uid="{B28B61AC-32EA-4CF1-B747-1FFFDEC8AFE3}" name="Sum of Total Selisih Rupiah" dataDxfId="19">
      <calculatedColumnFormula>SUMIF('STOCK OPNAME'!AC:AC,'Skor SO'!AB3,'STOCK OPNAME'!AN:AN)</calculatedColumnFormula>
    </tableColumn>
    <tableColumn id="5" xr3:uid="{A1924CAF-D467-41F3-912E-BB261DE3DF3E}" name="Sum of Selisih ABS Piece Var" dataDxfId="18">
      <calculatedColumnFormula>SUMIF('STOCK OPNAME'!AC:AC,'Skor SO'!AB3,'STOCK OPNAME'!AK:AK)</calculatedColumnFormula>
    </tableColumn>
    <tableColumn id="7" xr3:uid="{DE6B578B-9669-41EE-BC0C-3FCA4509D334}" name="Sum of Selisih ABS Rupiah Var" dataDxfId="17">
      <calculatedColumnFormula>SUMIF('STOCK OPNAME'!AC:AC,'Skor SO'!AB3,'STOCK OPNAME'!AO:AO)</calculatedColumnFormula>
    </tableColumn>
    <tableColumn id="6" xr3:uid="{158A52F5-81FB-4E0A-8E65-409345A73807}" name="Good Count a.0%" dataDxfId="16">
      <calculatedColumnFormula>COUNTIFS('STOCK OPNAME'!AQ:AQ,"Good Count",'STOCK OPNAME'!AC:AC,'Skor SO'!AB3)</calculatedColumnFormula>
    </tableColumn>
    <tableColumn id="10" xr3:uid="{A7B45ED9-18B6-4FE3-A9DD-0C1F2A2A596D}" name="Bad Count a.0%" dataDxfId="15">
      <calculatedColumnFormula>COUNTIFS('STOCK OPNAME'!AQ:AQ,"Bad Count",'STOCK OPNAME'!AC:AC,'Skor SO'!AB3)</calculatedColumnFormula>
    </tableColumn>
    <tableColumn id="12" xr3:uid="{9255A883-4B87-40BC-B035-74FABC3B7317}" name="Good Count a.2%" dataDxfId="14">
      <calculatedColumnFormula>COUNTIFS('STOCK OPNAME'!AR:AR,"Good Count",'STOCK OPNAME'!AC:AC,'Skor SO'!AB3)</calculatedColumnFormula>
    </tableColumn>
    <tableColumn id="13" xr3:uid="{C416590E-7ED5-4130-915A-A1CA6D490699}" name="Bad Count a.2%" dataDxfId="13">
      <calculatedColumnFormula>COUNTIFS('STOCK OPNAME'!AR:AR,"Bad Count",'STOCK OPNAME'!AC:AC,'Skor SO'!AB3)</calculatedColumnFormula>
    </tableColumn>
    <tableColumn id="15" xr3:uid="{E0710BB6-DFF7-4885-8EF0-057190CDCDDA}" name="Good Count a.5%" dataDxfId="12">
      <calculatedColumnFormula>COUNTIFS('STOCK OPNAME'!AS:AS,"Good Count",'STOCK OPNAME'!AC:AC,'Skor SO'!AB3)</calculatedColumnFormula>
    </tableColumn>
    <tableColumn id="16" xr3:uid="{81B3DC7F-7CAD-487F-8AC8-823CF7EF42D3}" name="Bad Count a.5%" dataDxfId="11">
      <calculatedColumnFormula>COUNTIFS('STOCK OPNAME'!AS:AS,"Bad Count",'STOCK OPNAME'!AC:AC,'Skor SO'!AB3)</calculatedColumnFormula>
    </tableColumn>
    <tableColumn id="17" xr3:uid="{A157FB28-4690-4B3C-B0D8-90B49942AAE8}" name="Total Count" dataDxfId="10"/>
    <tableColumn id="11" xr3:uid="{ECA220D3-CDB5-4DF0-8B1C-A9C2952BD9DE}" name="Accuracy Measures - Good Count a.2%" dataDxfId="9">
      <calculatedColumnFormula>AK3/AO3</calculatedColumnFormula>
    </tableColumn>
    <tableColumn id="14" xr3:uid="{3BBD9CCF-6E7F-4715-8075-F2DF1DA6481D}" name="Accuracy Measures - Net Piece Accuracy" dataDxfId="8">
      <calculatedColumnFormula>IFERROR((AC3-AD3)/AC3,"Tidak ada SO")</calculatedColumnFormula>
    </tableColumn>
    <tableColumn id="18" xr3:uid="{D563336B-6D58-4C05-B564-0A403966390C}" name="Accuracy Measures - Absolute Piece Var" dataDxfId="7">
      <calculatedColumnFormula>(AC3-AG3)/AC3</calculatedColumnFormula>
    </tableColumn>
    <tableColumn id="19" xr3:uid="{C6F5E5AF-0F50-4983-943E-E643B0376AF7}" name="Accuracy Measures - Absolute Rp Var" dataDxfId="6">
      <calculatedColumnFormula>(AE3-AH3)/AE3</calculatedColumnFormula>
    </tableColumn>
    <tableColumn id="20" xr3:uid="{207D34D0-104E-429A-B998-D13A0E3F6334}" name="Weighted Scorecard Invtry" dataDxfId="5">
      <calculatedColumnFormula>IFERROR((50%*AS3)+(30%*AR3)+(20%*AP3),"Tidak Ada SO")</calculatedColumnFormula>
    </tableColumn>
    <tableColumn id="21" xr3:uid="{C8259D61-A4AA-42F7-909B-B209DA7684F0}" name="Skor Absolute Rp Var" dataDxfId="4">
      <calculatedColumnFormula>IFERROR(IF(AS3=100%,4,IF(AS3&gt;=97.5%,3,IF(AS3&gt;=95%,2,1))),"Tidak Ada SO")</calculatedColumnFormula>
    </tableColumn>
    <tableColumn id="22" xr3:uid="{C202D448-4E61-49EB-9FE2-9E2AD77166EC}" name="Skor Absolute Piece Var" dataDxfId="3">
      <calculatedColumnFormula>IFERROR(IF(AR3=100%,4,IF(AR3&gt;=97.5%,3,IF(AR3&gt;=95%,2,1))),"Tidak Ada SO")</calculatedColumnFormula>
    </tableColumn>
    <tableColumn id="23" xr3:uid="{2825BA02-B448-4167-8CDA-E25AA05BCD1B}" name="Skor Absolute Good Count a.2%" dataDxfId="2">
      <calculatedColumnFormula>IFERROR(IF(AP3=100%,4,IF(AP3&gt;=97.5%,3,IF(AP3&gt;=95%,2,1))),"Tidak Ada SO")</calculatedColumnFormula>
    </tableColumn>
    <tableColumn id="24" xr3:uid="{0767B2CA-D575-4E08-8037-7DA8670E4C37}" name="Skor Weighted Scorecard Invtry" dataDxfId="1">
      <calculatedColumnFormula>IFERROR((50%*AU3)+(30%*AV3)+(20%*AW3),"Tidak Ada SO")</calculatedColumnFormula>
    </tableColumn>
    <tableColumn id="25" xr3:uid="{6045DDBF-76DD-45B9-9DCB-5FF232DCE400}" name="Rata-Rata Tertimbang (Bobot Akurasi Inventory 80%)" dataDxfId="0">
      <calculatedColumnFormula>IFERROR(AX3*80%," Tidak Ada SO")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153"/>
  <sheetViews>
    <sheetView tabSelected="1" workbookViewId="0">
      <pane ySplit="1" topLeftCell="A2" activePane="bottomLeft" state="frozen"/>
      <selection pane="bottomLeft" activeCell="P82" sqref="P82"/>
    </sheetView>
  </sheetViews>
  <sheetFormatPr defaultColWidth="14.42578125" defaultRowHeight="15" customHeight="1"/>
  <cols>
    <col min="1" max="1" width="13.140625" customWidth="1"/>
    <col min="2" max="2" width="54" customWidth="1"/>
    <col min="3" max="3" width="10.28515625" customWidth="1"/>
    <col min="4" max="4" width="9.7109375" customWidth="1"/>
    <col min="5" max="6" width="8.7109375" customWidth="1"/>
    <col min="7" max="8" width="7" customWidth="1"/>
    <col min="9" max="9" width="11.140625" customWidth="1"/>
    <col min="10" max="10" width="11.5703125" customWidth="1"/>
    <col min="11" max="11" width="8.85546875" style="78" customWidth="1"/>
    <col min="12" max="12" width="16.140625" customWidth="1"/>
    <col min="13" max="13" width="14.42578125" customWidth="1"/>
  </cols>
  <sheetData>
    <row r="1" spans="1:14" ht="26.25" customHeight="1">
      <c r="A1" s="6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8" t="s">
        <v>9</v>
      </c>
      <c r="K1" s="67" t="s">
        <v>10</v>
      </c>
      <c r="L1" s="66" t="s">
        <v>11</v>
      </c>
      <c r="M1" s="67" t="s">
        <v>12</v>
      </c>
      <c r="N1" s="67" t="s">
        <v>13</v>
      </c>
    </row>
    <row r="2" spans="1:14" ht="15.75" customHeight="1">
      <c r="A2" s="69" t="s">
        <v>14</v>
      </c>
      <c r="B2" s="70" t="s">
        <v>15</v>
      </c>
      <c r="C2" s="71" t="s">
        <v>16</v>
      </c>
      <c r="D2" s="71">
        <v>10</v>
      </c>
      <c r="E2" s="72">
        <f>IF(A2="","",SUMIF('ITEM MASUK'!E:E,A2,'ITEM MASUK'!F:F))</f>
        <v>11</v>
      </c>
      <c r="F2" s="1">
        <f>IF(A2="","",SUMIF('ITEM KELUAR'!E:E,A2,'ITEM KELUAR'!F:F))</f>
        <v>5</v>
      </c>
      <c r="G2" s="72">
        <f>IF(A2="","",SUMIF('ADJUST MASUK'!E:E,A2,'ADJUST MASUK'!F:F))</f>
        <v>0</v>
      </c>
      <c r="H2" s="72">
        <f>IF(A2="","",SUMIF('ADJUST KELUAR'!E:E,A2,'ADJUST KELUAR'!F:F))</f>
        <v>3</v>
      </c>
      <c r="I2" s="1">
        <f t="shared" ref="I2:I33" si="0">IF(A2="","",(D2+E2-F2+G2-H2))</f>
        <v>13</v>
      </c>
      <c r="J2" s="73">
        <v>110000</v>
      </c>
      <c r="K2" s="77">
        <v>5</v>
      </c>
      <c r="L2" s="1" t="str">
        <f t="shared" ref="L2:L33" si="1">IF(I2&lt;=K2,"RESTOK","CUKUP")</f>
        <v>CUKUP</v>
      </c>
    </row>
    <row r="3" spans="1:14" ht="15.75" customHeight="1">
      <c r="A3" s="69" t="s">
        <v>17</v>
      </c>
      <c r="B3" s="70" t="s">
        <v>18</v>
      </c>
      <c r="C3" s="71" t="s">
        <v>16</v>
      </c>
      <c r="D3" s="71">
        <v>1</v>
      </c>
      <c r="E3" s="72">
        <f>IF(A3="","",SUMIF('ITEM MASUK'!E:E,A3,'ITEM MASUK'!F:F))</f>
        <v>10</v>
      </c>
      <c r="F3" s="1">
        <f>IF(A3="","",SUMIF('ITEM KELUAR'!E:E,A3,'ITEM KELUAR'!F:F))</f>
        <v>4</v>
      </c>
      <c r="G3" s="72">
        <f>IF(A3="","",SUMIF('ADJUST MASUK'!E:E,A3,'ADJUST MASUK'!F:F))</f>
        <v>0</v>
      </c>
      <c r="H3" s="72">
        <f>IF(A3="","",SUMIF('ADJUST KELUAR'!E:E,A3,'ADJUST KELUAR'!F:F))</f>
        <v>1</v>
      </c>
      <c r="I3" s="1">
        <f t="shared" si="0"/>
        <v>6</v>
      </c>
      <c r="J3" s="73">
        <v>75000</v>
      </c>
      <c r="K3" s="77">
        <v>-1</v>
      </c>
      <c r="L3" s="1" t="str">
        <f t="shared" si="1"/>
        <v>CUKUP</v>
      </c>
    </row>
    <row r="4" spans="1:14" ht="15.75" customHeight="1">
      <c r="A4" s="69" t="s">
        <v>19</v>
      </c>
      <c r="B4" s="70" t="s">
        <v>20</v>
      </c>
      <c r="C4" s="71" t="s">
        <v>16</v>
      </c>
      <c r="D4" s="71">
        <v>1</v>
      </c>
      <c r="E4" s="72">
        <f>IF(A4="","",SUMIF('ITEM MASUK'!E:E,A4,'ITEM MASUK'!F:F))</f>
        <v>0</v>
      </c>
      <c r="F4" s="1">
        <f>IF(A4="","",SUMIF('ITEM KELUAR'!E:E,A4,'ITEM KELUAR'!F:F))</f>
        <v>1</v>
      </c>
      <c r="G4" s="72">
        <f>IF(A4="","",SUMIF('ADJUST MASUK'!E:E,A4,'ADJUST MASUK'!F:F))</f>
        <v>0</v>
      </c>
      <c r="H4" s="72">
        <f>IF(A4="","",SUMIF('ADJUST KELUAR'!E:E,A4,'ADJUST KELUAR'!F:F))</f>
        <v>0</v>
      </c>
      <c r="I4" s="1">
        <f t="shared" si="0"/>
        <v>0</v>
      </c>
      <c r="J4" s="73">
        <v>35700</v>
      </c>
      <c r="K4" s="77">
        <v>-1</v>
      </c>
      <c r="L4" s="1" t="str">
        <f t="shared" si="1"/>
        <v>CUKUP</v>
      </c>
    </row>
    <row r="5" spans="1:14" ht="15.75" customHeight="1">
      <c r="A5" s="69" t="s">
        <v>21</v>
      </c>
      <c r="B5" s="70" t="s">
        <v>22</v>
      </c>
      <c r="C5" s="71" t="s">
        <v>16</v>
      </c>
      <c r="D5" s="71">
        <v>55</v>
      </c>
      <c r="E5" s="72">
        <f>IF(A5="","",SUMIF('ITEM MASUK'!E:E,A5,'ITEM MASUK'!F:F))</f>
        <v>0</v>
      </c>
      <c r="F5" s="1">
        <f>IF(A5="","",SUMIF('ITEM KELUAR'!E:E,A5,'ITEM KELUAR'!F:F))</f>
        <v>36</v>
      </c>
      <c r="G5" s="72">
        <f>IF(A5="","",SUMIF('ADJUST MASUK'!E:E,A5,'ADJUST MASUK'!F:F))</f>
        <v>10</v>
      </c>
      <c r="H5" s="72">
        <f>IF(A5="","",SUMIF('ADJUST KELUAR'!E:E,A5,'ADJUST KELUAR'!F:F))</f>
        <v>0</v>
      </c>
      <c r="I5" s="1">
        <f t="shared" si="0"/>
        <v>29</v>
      </c>
      <c r="J5" s="73">
        <v>33000</v>
      </c>
      <c r="K5" s="77">
        <v>5</v>
      </c>
      <c r="L5" s="1" t="str">
        <f t="shared" si="1"/>
        <v>CUKUP</v>
      </c>
    </row>
    <row r="6" spans="1:14" ht="15.75" customHeight="1">
      <c r="A6" s="69" t="s">
        <v>23</v>
      </c>
      <c r="B6" s="70" t="s">
        <v>24</v>
      </c>
      <c r="C6" s="71" t="s">
        <v>16</v>
      </c>
      <c r="D6" s="71">
        <v>17</v>
      </c>
      <c r="E6" s="72">
        <f>IF(A6="","",SUMIF('ITEM MASUK'!E:E,A6,'ITEM MASUK'!F:F))</f>
        <v>10</v>
      </c>
      <c r="F6" s="1">
        <f>IF(A6="","",SUMIF('ITEM KELUAR'!E:E,A6,'ITEM KELUAR'!F:F))</f>
        <v>14</v>
      </c>
      <c r="G6" s="72">
        <f>IF(A6="","",SUMIF('ADJUST MASUK'!E:E,A6,'ADJUST MASUK'!F:F))</f>
        <v>0</v>
      </c>
      <c r="H6" s="72">
        <f>IF(A6="","",SUMIF('ADJUST KELUAR'!E:E,A6,'ADJUST KELUAR'!F:F))</f>
        <v>0</v>
      </c>
      <c r="I6" s="1">
        <f t="shared" si="0"/>
        <v>13</v>
      </c>
      <c r="J6" s="73">
        <v>59000</v>
      </c>
      <c r="K6" s="77">
        <v>10</v>
      </c>
      <c r="L6" s="1" t="str">
        <f t="shared" si="1"/>
        <v>CUKUP</v>
      </c>
    </row>
    <row r="7" spans="1:14" ht="15.75" customHeight="1">
      <c r="A7" s="69" t="s">
        <v>25</v>
      </c>
      <c r="B7" s="70" t="s">
        <v>26</v>
      </c>
      <c r="C7" s="71" t="s">
        <v>16</v>
      </c>
      <c r="D7" s="71">
        <v>0</v>
      </c>
      <c r="E7" s="72">
        <f>IF(A7="","",SUMIF('ITEM MASUK'!E:E,A7,'ITEM MASUK'!F:F))</f>
        <v>45</v>
      </c>
      <c r="F7" s="1">
        <f>IF(A7="","",SUMIF('ITEM KELUAR'!E:E,A7,'ITEM KELUAR'!F:F))</f>
        <v>24</v>
      </c>
      <c r="G7" s="72">
        <f>IF(A7="","",SUMIF('ADJUST MASUK'!E:E,A7,'ADJUST MASUK'!F:F))</f>
        <v>0</v>
      </c>
      <c r="H7" s="72">
        <f>IF(A7="","",SUMIF('ADJUST KELUAR'!E:E,A7,'ADJUST KELUAR'!F:F))</f>
        <v>0</v>
      </c>
      <c r="I7" s="1">
        <f t="shared" si="0"/>
        <v>21</v>
      </c>
      <c r="J7" s="73">
        <v>16250</v>
      </c>
      <c r="K7" s="77">
        <v>2</v>
      </c>
      <c r="L7" s="1" t="str">
        <f t="shared" si="1"/>
        <v>CUKUP</v>
      </c>
      <c r="N7">
        <f>VLOOKUP(DaftarItemATK[[#This Row],[NAMA ITEM]],'ITEM MASUK'!D:F,3,FALSE)</f>
        <v>10</v>
      </c>
    </row>
    <row r="8" spans="1:14" ht="15.75" customHeight="1">
      <c r="A8" s="69" t="s">
        <v>27</v>
      </c>
      <c r="B8" s="70" t="s">
        <v>28</v>
      </c>
      <c r="C8" s="71" t="s">
        <v>16</v>
      </c>
      <c r="D8" s="71">
        <v>21</v>
      </c>
      <c r="E8" s="72">
        <f>IF(A8="","",SUMIF('ITEM MASUK'!E:E,A8,'ITEM MASUK'!F:F))</f>
        <v>0</v>
      </c>
      <c r="F8" s="1">
        <f>IF(A8="","",SUMIF('ITEM KELUAR'!E:E,A8,'ITEM KELUAR'!F:F))</f>
        <v>3</v>
      </c>
      <c r="G8" s="72">
        <f>IF(A8="","",SUMIF('ADJUST MASUK'!E:E,A8,'ADJUST MASUK'!F:F))</f>
        <v>0</v>
      </c>
      <c r="H8" s="72">
        <f>IF(A8="","",SUMIF('ADJUST KELUAR'!E:E,A8,'ADJUST KELUAR'!F:F))</f>
        <v>0</v>
      </c>
      <c r="I8" s="1">
        <f t="shared" si="0"/>
        <v>18</v>
      </c>
      <c r="J8" s="73">
        <v>30000</v>
      </c>
      <c r="K8" s="77">
        <v>-1</v>
      </c>
      <c r="L8" s="1" t="str">
        <f t="shared" si="1"/>
        <v>CUKUP</v>
      </c>
    </row>
    <row r="9" spans="1:14" ht="15.75" customHeight="1">
      <c r="A9" s="69" t="s">
        <v>29</v>
      </c>
      <c r="B9" s="70" t="s">
        <v>30</v>
      </c>
      <c r="C9" s="71" t="s">
        <v>16</v>
      </c>
      <c r="D9" s="76">
        <v>1</v>
      </c>
      <c r="E9" s="72">
        <f>IF(A9="","",SUMIF('ITEM MASUK'!E:E,A9,'ITEM MASUK'!F:F))</f>
        <v>0</v>
      </c>
      <c r="F9" s="1">
        <f>IF(A9="","",SUMIF('ITEM KELUAR'!E:E,A9,'ITEM KELUAR'!F:F))</f>
        <v>1</v>
      </c>
      <c r="G9" s="72">
        <f>IF(A9="","",SUMIF('ADJUST MASUK'!E:E,A9,'ADJUST MASUK'!F:F))</f>
        <v>0</v>
      </c>
      <c r="H9" s="72">
        <f>IF(A9="","",SUMIF('ADJUST KELUAR'!E:E,A9,'ADJUST KELUAR'!F:F))</f>
        <v>0</v>
      </c>
      <c r="I9" s="1">
        <f t="shared" si="0"/>
        <v>0</v>
      </c>
      <c r="J9" s="73">
        <v>50000</v>
      </c>
      <c r="K9" s="77">
        <v>-1</v>
      </c>
      <c r="L9" s="1" t="str">
        <f t="shared" si="1"/>
        <v>CUKUP</v>
      </c>
    </row>
    <row r="10" spans="1:14" ht="15.75" customHeight="1">
      <c r="A10" s="69" t="s">
        <v>31</v>
      </c>
      <c r="B10" s="70" t="s">
        <v>32</v>
      </c>
      <c r="C10" s="71" t="s">
        <v>33</v>
      </c>
      <c r="D10" s="71">
        <v>50</v>
      </c>
      <c r="E10" s="72">
        <f>IF(A10="","",SUMIF('ITEM MASUK'!E:E,A10,'ITEM MASUK'!F:F))</f>
        <v>108</v>
      </c>
      <c r="F10" s="1">
        <f>IF(A10="","",SUMIF('ITEM KELUAR'!E:E,A10,'ITEM KELUAR'!F:F))</f>
        <v>158</v>
      </c>
      <c r="G10" s="72">
        <f>IF(A10="","",SUMIF('ADJUST MASUK'!E:E,A10,'ADJUST MASUK'!F:F))</f>
        <v>0</v>
      </c>
      <c r="H10" s="72">
        <f>IF(A10="","",SUMIF('ADJUST KELUAR'!E:E,A10,'ADJUST KELUAR'!F:F))</f>
        <v>0</v>
      </c>
      <c r="I10" s="1">
        <f t="shared" si="0"/>
        <v>0</v>
      </c>
      <c r="J10" s="73">
        <v>2100</v>
      </c>
      <c r="K10" s="77">
        <v>-1</v>
      </c>
      <c r="L10" s="1" t="str">
        <f t="shared" si="1"/>
        <v>CUKUP</v>
      </c>
    </row>
    <row r="11" spans="1:14" ht="15.75" customHeight="1">
      <c r="A11" s="69" t="s">
        <v>34</v>
      </c>
      <c r="B11" s="70" t="s">
        <v>35</v>
      </c>
      <c r="C11" s="71" t="s">
        <v>33</v>
      </c>
      <c r="D11" s="71">
        <v>87</v>
      </c>
      <c r="E11" s="72">
        <f>IF(A11="","",SUMIF('ITEM MASUK'!E:E,A11,'ITEM MASUK'!F:F))</f>
        <v>1668</v>
      </c>
      <c r="F11" s="1">
        <f>IF(A11="","",SUMIF('ITEM KELUAR'!E:E,A11,'ITEM KELUAR'!F:F))</f>
        <v>1657</v>
      </c>
      <c r="G11" s="72">
        <f>IF(A11="","",SUMIF('ADJUST MASUK'!E:E,A11,'ADJUST MASUK'!F:F))</f>
        <v>0</v>
      </c>
      <c r="H11" s="72">
        <f>IF(A11="","",SUMIF('ADJUST KELUAR'!E:E,A11,'ADJUST KELUAR'!F:F))</f>
        <v>12</v>
      </c>
      <c r="I11" s="1">
        <f t="shared" si="0"/>
        <v>86</v>
      </c>
      <c r="J11" s="73">
        <v>2100</v>
      </c>
      <c r="K11" s="77">
        <v>12</v>
      </c>
      <c r="L11" s="1" t="str">
        <f t="shared" si="1"/>
        <v>CUKUP</v>
      </c>
    </row>
    <row r="12" spans="1:14" ht="15.75" customHeight="1">
      <c r="A12" s="69" t="s">
        <v>36</v>
      </c>
      <c r="B12" s="70" t="s">
        <v>37</v>
      </c>
      <c r="C12" s="71" t="s">
        <v>33</v>
      </c>
      <c r="D12" s="71">
        <v>7</v>
      </c>
      <c r="E12" s="72">
        <f>IF(A12="","",SUMIF('ITEM MASUK'!E:E,A12,'ITEM MASUK'!F:F))</f>
        <v>132</v>
      </c>
      <c r="F12" s="1">
        <f>IF(A12="","",SUMIF('ITEM KELUAR'!E:E,A12,'ITEM KELUAR'!F:F))</f>
        <v>77</v>
      </c>
      <c r="G12" s="72">
        <f>IF(A12="","",SUMIF('ADJUST MASUK'!E:E,A12,'ADJUST MASUK'!F:F))</f>
        <v>0</v>
      </c>
      <c r="H12" s="72">
        <f>IF(A12="","",SUMIF('ADJUST KELUAR'!E:E,A12,'ADJUST KELUAR'!F:F))</f>
        <v>0</v>
      </c>
      <c r="I12" s="1">
        <f t="shared" si="0"/>
        <v>62</v>
      </c>
      <c r="J12" s="73">
        <v>1750</v>
      </c>
      <c r="K12" s="77">
        <v>3</v>
      </c>
      <c r="L12" s="1" t="str">
        <f t="shared" si="1"/>
        <v>CUKUP</v>
      </c>
    </row>
    <row r="13" spans="1:14" ht="15.75" customHeight="1">
      <c r="A13" s="69" t="s">
        <v>38</v>
      </c>
      <c r="B13" s="70" t="s">
        <v>39</v>
      </c>
      <c r="C13" s="71" t="s">
        <v>33</v>
      </c>
      <c r="D13" s="71">
        <v>15</v>
      </c>
      <c r="E13" s="72">
        <f>IF(A13="","",SUMIF('ITEM MASUK'!E:E,A13,'ITEM MASUK'!F:F))</f>
        <v>10</v>
      </c>
      <c r="F13" s="1">
        <f>IF(A13="","",SUMIF('ITEM KELUAR'!E:E,A13,'ITEM KELUAR'!F:F))</f>
        <v>15</v>
      </c>
      <c r="G13" s="72">
        <f>IF(A13="","",SUMIF('ADJUST MASUK'!E:E,A13,'ADJUST MASUK'!F:F))</f>
        <v>0</v>
      </c>
      <c r="H13" s="72">
        <f>IF(A13="","",SUMIF('ADJUST KELUAR'!E:E,A13,'ADJUST KELUAR'!F:F))</f>
        <v>0</v>
      </c>
      <c r="I13" s="1">
        <f t="shared" si="0"/>
        <v>10</v>
      </c>
      <c r="J13" s="73">
        <v>22500</v>
      </c>
      <c r="K13" s="77">
        <v>3</v>
      </c>
      <c r="L13" s="1" t="str">
        <f t="shared" si="1"/>
        <v>CUKUP</v>
      </c>
    </row>
    <row r="14" spans="1:14" ht="15.75" customHeight="1">
      <c r="A14" s="69" t="s">
        <v>40</v>
      </c>
      <c r="B14" s="70" t="s">
        <v>41</v>
      </c>
      <c r="C14" s="71" t="s">
        <v>33</v>
      </c>
      <c r="D14" s="71">
        <v>11</v>
      </c>
      <c r="E14" s="72">
        <f>IF(A14="","",SUMIF('ITEM MASUK'!E:E,A14,'ITEM MASUK'!F:F))</f>
        <v>0</v>
      </c>
      <c r="F14" s="1">
        <f>IF(A14="","",SUMIF('ITEM KELUAR'!E:E,A14,'ITEM KELUAR'!F:F))</f>
        <v>5</v>
      </c>
      <c r="G14" s="72">
        <f>IF(A14="","",SUMIF('ADJUST MASUK'!E:E,A14,'ADJUST MASUK'!F:F))</f>
        <v>0</v>
      </c>
      <c r="H14" s="72">
        <f>IF(A14="","",SUMIF('ADJUST KELUAR'!E:E,A14,'ADJUST KELUAR'!F:F))</f>
        <v>0</v>
      </c>
      <c r="I14" s="1">
        <f t="shared" si="0"/>
        <v>6</v>
      </c>
      <c r="J14" s="73">
        <v>3580</v>
      </c>
      <c r="K14" s="77">
        <v>3</v>
      </c>
      <c r="L14" s="1" t="str">
        <f t="shared" si="1"/>
        <v>CUKUP</v>
      </c>
    </row>
    <row r="15" spans="1:14" ht="15.75" customHeight="1">
      <c r="A15" s="69" t="s">
        <v>42</v>
      </c>
      <c r="B15" s="70" t="s">
        <v>43</v>
      </c>
      <c r="C15" s="71" t="s">
        <v>33</v>
      </c>
      <c r="D15" s="71">
        <v>24</v>
      </c>
      <c r="E15" s="72">
        <f>IF(A15="","",SUMIF('ITEM MASUK'!E:E,A15,'ITEM MASUK'!F:F))</f>
        <v>0</v>
      </c>
      <c r="F15" s="1">
        <f>IF(A15="","",SUMIF('ITEM KELUAR'!E:E,A15,'ITEM KELUAR'!F:F))</f>
        <v>9</v>
      </c>
      <c r="G15" s="72">
        <f>IF(A15="","",SUMIF('ADJUST MASUK'!E:E,A15,'ADJUST MASUK'!F:F))</f>
        <v>0</v>
      </c>
      <c r="H15" s="72">
        <f>IF(A15="","",SUMIF('ADJUST KELUAR'!E:E,A15,'ADJUST KELUAR'!F:F))</f>
        <v>0</v>
      </c>
      <c r="I15" s="1">
        <f t="shared" si="0"/>
        <v>15</v>
      </c>
      <c r="J15" s="73">
        <v>5250</v>
      </c>
      <c r="K15" s="77">
        <v>3</v>
      </c>
      <c r="L15" s="1" t="str">
        <f t="shared" si="1"/>
        <v>CUKUP</v>
      </c>
    </row>
    <row r="16" spans="1:14" ht="15.75" customHeight="1">
      <c r="A16" s="69" t="s">
        <v>44</v>
      </c>
      <c r="B16" s="70" t="s">
        <v>45</v>
      </c>
      <c r="C16" s="71" t="s">
        <v>33</v>
      </c>
      <c r="D16" s="71">
        <v>12</v>
      </c>
      <c r="E16" s="72">
        <f>IF(A16="","",SUMIF('ITEM MASUK'!E:E,A16,'ITEM MASUK'!F:F))</f>
        <v>24</v>
      </c>
      <c r="F16" s="1">
        <f>IF(A16="","",SUMIF('ITEM KELUAR'!E:E,A16,'ITEM KELUAR'!F:F))</f>
        <v>24</v>
      </c>
      <c r="G16" s="72">
        <f>IF(A16="","",SUMIF('ADJUST MASUK'!E:E,A16,'ADJUST MASUK'!F:F))</f>
        <v>0</v>
      </c>
      <c r="H16" s="72">
        <f>IF(A16="","",SUMIF('ADJUST KELUAR'!E:E,A16,'ADJUST KELUAR'!F:F))</f>
        <v>0</v>
      </c>
      <c r="I16" s="1">
        <f t="shared" si="0"/>
        <v>12</v>
      </c>
      <c r="J16" s="73">
        <v>5250</v>
      </c>
      <c r="K16" s="77">
        <v>3</v>
      </c>
      <c r="L16" s="1" t="str">
        <f t="shared" si="1"/>
        <v>CUKUP</v>
      </c>
    </row>
    <row r="17" spans="1:14" ht="15.75" customHeight="1">
      <c r="A17" s="69" t="s">
        <v>46</v>
      </c>
      <c r="B17" s="70" t="s">
        <v>47</v>
      </c>
      <c r="C17" s="71" t="s">
        <v>33</v>
      </c>
      <c r="D17" s="71">
        <v>32</v>
      </c>
      <c r="E17" s="72">
        <f>IF(A17="","",SUMIF('ITEM MASUK'!E:E,A17,'ITEM MASUK'!F:F))</f>
        <v>590</v>
      </c>
      <c r="F17" s="1">
        <f>IF(A17="","",SUMIF('ITEM KELUAR'!E:E,A17,'ITEM KELUAR'!F:F))</f>
        <v>565</v>
      </c>
      <c r="G17" s="72">
        <f>IF(A17="","",SUMIF('ADJUST MASUK'!E:E,A17,'ADJUST MASUK'!F:F))</f>
        <v>0</v>
      </c>
      <c r="H17" s="72">
        <f>IF(A17="","",SUMIF('ADJUST KELUAR'!E:E,A17,'ADJUST KELUAR'!F:F))</f>
        <v>0</v>
      </c>
      <c r="I17" s="1">
        <f t="shared" si="0"/>
        <v>57</v>
      </c>
      <c r="J17" s="73">
        <v>5225</v>
      </c>
      <c r="K17" s="77">
        <v>12</v>
      </c>
      <c r="L17" s="1" t="str">
        <f t="shared" si="1"/>
        <v>CUKUP</v>
      </c>
      <c r="N17">
        <f>VLOOKUP(DaftarItemATK[[#This Row],[NAMA ITEM]],'ITEM MASUK'!D:F,3,FALSE)</f>
        <v>50</v>
      </c>
    </row>
    <row r="18" spans="1:14" ht="15.75" customHeight="1">
      <c r="A18" s="69" t="s">
        <v>48</v>
      </c>
      <c r="B18" s="70" t="s">
        <v>49</v>
      </c>
      <c r="C18" s="71" t="s">
        <v>33</v>
      </c>
      <c r="D18" s="71">
        <v>30</v>
      </c>
      <c r="E18" s="72">
        <f>IF(A18="","",SUMIF('ITEM MASUK'!E:E,A18,'ITEM MASUK'!F:F))</f>
        <v>274</v>
      </c>
      <c r="F18" s="1">
        <f>IF(A18="","",SUMIF('ITEM KELUAR'!E:E,A18,'ITEM KELUAR'!F:F))</f>
        <v>246</v>
      </c>
      <c r="G18" s="72">
        <f>IF(A18="","",SUMIF('ADJUST MASUK'!E:E,A18,'ADJUST MASUK'!F:F))</f>
        <v>0</v>
      </c>
      <c r="H18" s="72">
        <f>IF(A18="","",SUMIF('ADJUST KELUAR'!E:E,A18,'ADJUST KELUAR'!F:F))</f>
        <v>0</v>
      </c>
      <c r="I18" s="1">
        <f t="shared" si="0"/>
        <v>58</v>
      </c>
      <c r="J18" s="73">
        <v>4900</v>
      </c>
      <c r="K18" s="77">
        <v>12</v>
      </c>
      <c r="L18" s="1" t="str">
        <f t="shared" si="1"/>
        <v>CUKUP</v>
      </c>
      <c r="N18">
        <v>30</v>
      </c>
    </row>
    <row r="19" spans="1:14" ht="15.75" customHeight="1">
      <c r="A19" s="69" t="s">
        <v>50</v>
      </c>
      <c r="B19" s="70" t="s">
        <v>51</v>
      </c>
      <c r="C19" s="71" t="s">
        <v>33</v>
      </c>
      <c r="D19" s="71">
        <v>10</v>
      </c>
      <c r="E19" s="72">
        <f>IF(A19="","",SUMIF('ITEM MASUK'!E:E,A19,'ITEM MASUK'!F:F))</f>
        <v>10</v>
      </c>
      <c r="F19" s="1">
        <f>IF(A19="","",SUMIF('ITEM KELUAR'!E:E,A19,'ITEM KELUAR'!F:F))</f>
        <v>10</v>
      </c>
      <c r="G19" s="72">
        <f>IF(A19="","",SUMIF('ADJUST MASUK'!E:E,A19,'ADJUST MASUK'!F:F))</f>
        <v>0</v>
      </c>
      <c r="H19" s="72">
        <f>IF(A19="","",SUMIF('ADJUST KELUAR'!E:E,A19,'ADJUST KELUAR'!F:F))</f>
        <v>0</v>
      </c>
      <c r="I19" s="1">
        <f t="shared" si="0"/>
        <v>10</v>
      </c>
      <c r="J19" s="73">
        <v>7500</v>
      </c>
      <c r="K19" s="77">
        <v>1</v>
      </c>
      <c r="L19" s="1" t="str">
        <f t="shared" si="1"/>
        <v>CUKUP</v>
      </c>
    </row>
    <row r="20" spans="1:14" ht="15.75" customHeight="1">
      <c r="A20" s="69" t="s">
        <v>52</v>
      </c>
      <c r="B20" s="70" t="s">
        <v>53</v>
      </c>
      <c r="C20" s="71" t="s">
        <v>33</v>
      </c>
      <c r="D20" s="71">
        <v>6</v>
      </c>
      <c r="E20" s="72">
        <f>IF(A20="","",SUMIF('ITEM MASUK'!E:E,A20,'ITEM MASUK'!F:F))</f>
        <v>0</v>
      </c>
      <c r="F20" s="1">
        <f>IF(A20="","",SUMIF('ITEM KELUAR'!E:E,A20,'ITEM KELUAR'!F:F))</f>
        <v>0</v>
      </c>
      <c r="G20" s="72">
        <f>IF(A20="","",SUMIF('ADJUST MASUK'!E:E,A20,'ADJUST MASUK'!F:F))</f>
        <v>0</v>
      </c>
      <c r="H20" s="72">
        <f>IF(A20="","",SUMIF('ADJUST KELUAR'!E:E,A20,'ADJUST KELUAR'!F:F))</f>
        <v>0</v>
      </c>
      <c r="I20" s="1">
        <f t="shared" si="0"/>
        <v>6</v>
      </c>
      <c r="J20" s="73">
        <v>10000</v>
      </c>
      <c r="K20" s="77">
        <v>1</v>
      </c>
      <c r="L20" s="1" t="str">
        <f t="shared" si="1"/>
        <v>CUKUP</v>
      </c>
    </row>
    <row r="21" spans="1:14" ht="15.75" customHeight="1">
      <c r="A21" s="69" t="s">
        <v>54</v>
      </c>
      <c r="B21" s="70" t="s">
        <v>55</v>
      </c>
      <c r="C21" s="71" t="s">
        <v>56</v>
      </c>
      <c r="D21" s="71">
        <v>0</v>
      </c>
      <c r="E21" s="72">
        <f>IF(A21="","",SUMIF('ITEM MASUK'!E:E,A21,'ITEM MASUK'!F:F))</f>
        <v>964</v>
      </c>
      <c r="F21" s="1">
        <f>IF(A21="","",SUMIF('ITEM KELUAR'!E:E,A21,'ITEM KELUAR'!F:F))</f>
        <v>874</v>
      </c>
      <c r="G21" s="72">
        <f>IF(A21="","",SUMIF('ADJUST MASUK'!E:E,A21,'ADJUST MASUK'!F:F))</f>
        <v>4</v>
      </c>
      <c r="H21" s="72">
        <f>IF(A21="","",SUMIF('ADJUST KELUAR'!E:E,A21,'ADJUST KELUAR'!F:F))</f>
        <v>4</v>
      </c>
      <c r="I21" s="1">
        <f t="shared" si="0"/>
        <v>90</v>
      </c>
      <c r="J21" s="73">
        <v>2500</v>
      </c>
      <c r="K21" s="77">
        <v>10</v>
      </c>
      <c r="L21" s="1" t="str">
        <f t="shared" si="1"/>
        <v>CUKUP</v>
      </c>
      <c r="N21">
        <f>VLOOKUP(DaftarItemATK[[#This Row],[NAMA ITEM]],'ITEM MASUK'!D:F,3,FALSE)</f>
        <v>50</v>
      </c>
    </row>
    <row r="22" spans="1:14" ht="15.75" customHeight="1">
      <c r="A22" s="75" t="s">
        <v>57</v>
      </c>
      <c r="B22" s="70" t="s">
        <v>58</v>
      </c>
      <c r="C22" s="71" t="s">
        <v>59</v>
      </c>
      <c r="D22" s="71">
        <v>54</v>
      </c>
      <c r="E22" s="72">
        <f>IF(A22="","",SUMIF('ITEM MASUK'!E:E,A22,'ITEM MASUK'!F:F))</f>
        <v>599</v>
      </c>
      <c r="F22" s="1">
        <f>IF(A22="","",SUMIF('ITEM KELUAR'!E:E,A22,'ITEM KELUAR'!F:F))</f>
        <v>555</v>
      </c>
      <c r="G22" s="72">
        <f>IF(A22="","",SUMIF('ADJUST MASUK'!E:E,A22,'ADJUST MASUK'!F:F))</f>
        <v>0</v>
      </c>
      <c r="H22" s="72">
        <f>IF(A22="","",SUMIF('ADJUST KELUAR'!E:E,A22,'ADJUST KELUAR'!F:F))</f>
        <v>2</v>
      </c>
      <c r="I22" s="1">
        <f t="shared" si="0"/>
        <v>96</v>
      </c>
      <c r="J22" s="73">
        <v>5145</v>
      </c>
      <c r="K22" s="77">
        <v>10</v>
      </c>
      <c r="L22" s="1" t="str">
        <f t="shared" si="1"/>
        <v>CUKUP</v>
      </c>
      <c r="N22">
        <v>30</v>
      </c>
    </row>
    <row r="23" spans="1:14" ht="15.75" customHeight="1">
      <c r="A23" s="69" t="s">
        <v>60</v>
      </c>
      <c r="B23" s="70" t="s">
        <v>61</v>
      </c>
      <c r="C23" s="71" t="s">
        <v>56</v>
      </c>
      <c r="D23" s="71">
        <v>11</v>
      </c>
      <c r="E23" s="72">
        <f>IF(A23="","",SUMIF('ITEM MASUK'!E:E,A23,'ITEM MASUK'!F:F))</f>
        <v>152</v>
      </c>
      <c r="F23" s="1">
        <f>IF(A23="","",SUMIF('ITEM KELUAR'!E:E,A23,'ITEM KELUAR'!F:F))</f>
        <v>141</v>
      </c>
      <c r="G23" s="72">
        <f>IF(A23="","",SUMIF('ADJUST MASUK'!E:E,A23,'ADJUST MASUK'!F:F))</f>
        <v>0</v>
      </c>
      <c r="H23" s="72">
        <f>IF(A23="","",SUMIF('ADJUST KELUAR'!E:E,A23,'ADJUST KELUAR'!F:F))</f>
        <v>0</v>
      </c>
      <c r="I23" s="1">
        <f t="shared" si="0"/>
        <v>22</v>
      </c>
      <c r="J23" s="73">
        <v>13440</v>
      </c>
      <c r="K23" s="77">
        <v>3</v>
      </c>
      <c r="L23" s="1" t="str">
        <f t="shared" si="1"/>
        <v>CUKUP</v>
      </c>
    </row>
    <row r="24" spans="1:14" ht="15.75" customHeight="1">
      <c r="A24" s="69" t="s">
        <v>62</v>
      </c>
      <c r="B24" s="70" t="s">
        <v>63</v>
      </c>
      <c r="C24" s="71" t="s">
        <v>33</v>
      </c>
      <c r="D24" s="71">
        <v>17</v>
      </c>
      <c r="E24" s="72">
        <f>IF(A24="","",SUMIF('ITEM MASUK'!E:E,A24,'ITEM MASUK'!F:F))</f>
        <v>0</v>
      </c>
      <c r="F24" s="1">
        <f>IF(A24="","",SUMIF('ITEM KELUAR'!E:E,A24,'ITEM KELUAR'!F:F))</f>
        <v>13</v>
      </c>
      <c r="G24" s="72">
        <f>IF(A24="","",SUMIF('ADJUST MASUK'!E:E,A24,'ADJUST MASUK'!F:F))</f>
        <v>0</v>
      </c>
      <c r="H24" s="72">
        <f>IF(A24="","",SUMIF('ADJUST KELUAR'!E:E,A24,'ADJUST KELUAR'!F:F))</f>
        <v>0</v>
      </c>
      <c r="I24" s="1">
        <f t="shared" si="0"/>
        <v>4</v>
      </c>
      <c r="J24" s="73">
        <v>20000</v>
      </c>
      <c r="K24" s="77">
        <v>-1</v>
      </c>
      <c r="L24" s="1" t="str">
        <f t="shared" si="1"/>
        <v>CUKUP</v>
      </c>
    </row>
    <row r="25" spans="1:14" ht="15.75" customHeight="1">
      <c r="A25" s="69" t="s">
        <v>64</v>
      </c>
      <c r="B25" s="70" t="s">
        <v>65</v>
      </c>
      <c r="C25" s="70" t="s">
        <v>66</v>
      </c>
      <c r="D25" s="76">
        <v>1</v>
      </c>
      <c r="E25" s="72">
        <f>IF(A25="","",SUMIF('ITEM MASUK'!E:E,A25,'ITEM MASUK'!F:F))</f>
        <v>0</v>
      </c>
      <c r="F25" s="1">
        <f>IF(A25="","",SUMIF('ITEM KELUAR'!E:E,A25,'ITEM KELUAR'!F:F))</f>
        <v>0</v>
      </c>
      <c r="G25" s="72">
        <f>IF(A25="","",SUMIF('ADJUST MASUK'!E:E,A25,'ADJUST MASUK'!F:F))</f>
        <v>0</v>
      </c>
      <c r="H25" s="72">
        <f>IF(A25="","",SUMIF('ADJUST KELUAR'!E:E,A25,'ADJUST KELUAR'!F:F))</f>
        <v>0</v>
      </c>
      <c r="I25" s="1">
        <f t="shared" si="0"/>
        <v>1</v>
      </c>
      <c r="J25" s="73">
        <v>90000</v>
      </c>
      <c r="K25" s="77">
        <v>-1</v>
      </c>
      <c r="L25" s="1" t="str">
        <f t="shared" si="1"/>
        <v>CUKUP</v>
      </c>
      <c r="M25" t="s">
        <v>67</v>
      </c>
    </row>
    <row r="26" spans="1:14" ht="15.75" customHeight="1">
      <c r="A26" s="69" t="s">
        <v>68</v>
      </c>
      <c r="B26" s="70" t="s">
        <v>69</v>
      </c>
      <c r="C26" s="71" t="s">
        <v>33</v>
      </c>
      <c r="D26" s="71">
        <v>22</v>
      </c>
      <c r="E26" s="72">
        <f>IF(A26="","",SUMIF('ITEM MASUK'!E:E,A26,'ITEM MASUK'!F:F))</f>
        <v>25</v>
      </c>
      <c r="F26" s="1">
        <f>IF(A26="","",SUMIF('ITEM KELUAR'!E:E,A26,'ITEM KELUAR'!F:F))</f>
        <v>46</v>
      </c>
      <c r="G26" s="72">
        <f>IF(A26="","",SUMIF('ADJUST MASUK'!E:E,A26,'ADJUST MASUK'!F:F))</f>
        <v>0</v>
      </c>
      <c r="H26" s="72">
        <f>IF(A26="","",SUMIF('ADJUST KELUAR'!E:E,A26,'ADJUST KELUAR'!F:F))</f>
        <v>0</v>
      </c>
      <c r="I26" s="1">
        <f t="shared" si="0"/>
        <v>1</v>
      </c>
      <c r="J26" s="73">
        <v>6300</v>
      </c>
      <c r="K26" s="77">
        <v>2</v>
      </c>
      <c r="L26" s="1" t="str">
        <f t="shared" si="1"/>
        <v>RESTOK</v>
      </c>
    </row>
    <row r="27" spans="1:14" ht="15.75" customHeight="1">
      <c r="A27" s="69" t="s">
        <v>70</v>
      </c>
      <c r="B27" s="70" t="s">
        <v>71</v>
      </c>
      <c r="C27" s="71" t="s">
        <v>33</v>
      </c>
      <c r="D27" s="71">
        <v>7</v>
      </c>
      <c r="E27" s="72">
        <f>IF(A27="","",SUMIF('ITEM MASUK'!E:E,A27,'ITEM MASUK'!F:F))</f>
        <v>5</v>
      </c>
      <c r="F27" s="1">
        <f>IF(A27="","",SUMIF('ITEM KELUAR'!E:E,A27,'ITEM KELUAR'!F:F))</f>
        <v>7</v>
      </c>
      <c r="G27" s="72">
        <f>IF(A27="","",SUMIF('ADJUST MASUK'!E:E,A27,'ADJUST MASUK'!F:F))</f>
        <v>0</v>
      </c>
      <c r="H27" s="72">
        <f>IF(A27="","",SUMIF('ADJUST KELUAR'!E:E,A27,'ADJUST KELUAR'!F:F))</f>
        <v>0</v>
      </c>
      <c r="I27" s="1">
        <f t="shared" si="0"/>
        <v>5</v>
      </c>
      <c r="J27" s="73">
        <v>12000</v>
      </c>
      <c r="K27" s="77">
        <v>2</v>
      </c>
      <c r="L27" s="1" t="str">
        <f t="shared" si="1"/>
        <v>CUKUP</v>
      </c>
    </row>
    <row r="28" spans="1:14" ht="15.75" customHeight="1">
      <c r="A28" s="69" t="s">
        <v>72</v>
      </c>
      <c r="B28" s="70" t="s">
        <v>73</v>
      </c>
      <c r="C28" s="70" t="s">
        <v>33</v>
      </c>
      <c r="D28" s="76">
        <v>4</v>
      </c>
      <c r="E28" s="72">
        <f>IF(A28="","",SUMIF('ITEM MASUK'!E:E,A28,'ITEM MASUK'!F:F))</f>
        <v>11</v>
      </c>
      <c r="F28" s="1">
        <f>IF(A28="","",SUMIF('ITEM KELUAR'!E:E,A28,'ITEM KELUAR'!F:F))</f>
        <v>8</v>
      </c>
      <c r="G28" s="72">
        <f>IF(A28="","",SUMIF('ADJUST MASUK'!E:E,A28,'ADJUST MASUK'!F:F))</f>
        <v>0</v>
      </c>
      <c r="H28" s="72">
        <f>IF(A28="","",SUMIF('ADJUST KELUAR'!E:E,A28,'ADJUST KELUAR'!F:F))</f>
        <v>0</v>
      </c>
      <c r="I28" s="1">
        <f t="shared" si="0"/>
        <v>7</v>
      </c>
      <c r="J28" s="73">
        <v>24000</v>
      </c>
      <c r="K28" s="77">
        <v>2</v>
      </c>
      <c r="L28" s="1" t="str">
        <f t="shared" si="1"/>
        <v>CUKUP</v>
      </c>
      <c r="N28">
        <v>2</v>
      </c>
    </row>
    <row r="29" spans="1:14" ht="15.75" customHeight="1">
      <c r="A29" s="69" t="s">
        <v>74</v>
      </c>
      <c r="B29" s="70" t="s">
        <v>75</v>
      </c>
      <c r="C29" s="71" t="s">
        <v>33</v>
      </c>
      <c r="D29" s="71">
        <v>12</v>
      </c>
      <c r="E29" s="72">
        <f>IF(A29="","",SUMIF('ITEM MASUK'!E:E,A29,'ITEM MASUK'!F:F))</f>
        <v>0</v>
      </c>
      <c r="F29" s="1">
        <f>IF(A29="","",SUMIF('ITEM KELUAR'!E:E,A29,'ITEM KELUAR'!F:F))</f>
        <v>3</v>
      </c>
      <c r="G29" s="72">
        <f>IF(A29="","",SUMIF('ADJUST MASUK'!E:E,A29,'ADJUST MASUK'!F:F))</f>
        <v>0</v>
      </c>
      <c r="H29" s="72">
        <f>IF(A29="","",SUMIF('ADJUST KELUAR'!E:E,A29,'ADJUST KELUAR'!F:F))</f>
        <v>0</v>
      </c>
      <c r="I29" s="1">
        <f t="shared" si="0"/>
        <v>9</v>
      </c>
      <c r="J29" s="73">
        <v>6500</v>
      </c>
      <c r="K29" s="77">
        <v>2</v>
      </c>
      <c r="L29" s="1" t="str">
        <f t="shared" si="1"/>
        <v>CUKUP</v>
      </c>
    </row>
    <row r="30" spans="1:14" ht="15.75" customHeight="1">
      <c r="A30" s="69" t="s">
        <v>76</v>
      </c>
      <c r="B30" s="70" t="s">
        <v>77</v>
      </c>
      <c r="C30" s="70" t="s">
        <v>33</v>
      </c>
      <c r="D30" s="76">
        <v>2</v>
      </c>
      <c r="E30" s="72">
        <f>IF(A30="","",SUMIF('ITEM MASUK'!E:E,A30,'ITEM MASUK'!F:F))</f>
        <v>0</v>
      </c>
      <c r="F30" s="1">
        <f>IF(A30="","",SUMIF('ITEM KELUAR'!E:E,A30,'ITEM KELUAR'!F:F))</f>
        <v>0</v>
      </c>
      <c r="G30" s="72">
        <f>IF(A30="","",SUMIF('ADJUST MASUK'!E:E,A30,'ADJUST MASUK'!F:F))</f>
        <v>0</v>
      </c>
      <c r="H30" s="72">
        <f>IF(A30="","",SUMIF('ADJUST KELUAR'!E:E,A30,'ADJUST KELUAR'!F:F))</f>
        <v>0</v>
      </c>
      <c r="I30" s="1">
        <f t="shared" si="0"/>
        <v>2</v>
      </c>
      <c r="J30" s="73">
        <v>50000</v>
      </c>
      <c r="K30" s="77">
        <v>-1</v>
      </c>
      <c r="L30" s="1" t="str">
        <f t="shared" si="1"/>
        <v>CUKUP</v>
      </c>
    </row>
    <row r="31" spans="1:14" ht="15.75" customHeight="1">
      <c r="A31" s="69" t="s">
        <v>78</v>
      </c>
      <c r="B31" s="70" t="s">
        <v>79</v>
      </c>
      <c r="C31" s="71" t="s">
        <v>33</v>
      </c>
      <c r="D31" s="71">
        <v>26</v>
      </c>
      <c r="E31" s="72">
        <f>IF(A31="","",SUMIF('ITEM MASUK'!E:E,A31,'ITEM MASUK'!F:F))</f>
        <v>18</v>
      </c>
      <c r="F31" s="1">
        <f>IF(A31="","",SUMIF('ITEM KELUAR'!E:E,A31,'ITEM KELUAR'!F:F))</f>
        <v>39</v>
      </c>
      <c r="G31" s="72">
        <f>IF(A31="","",SUMIF('ADJUST MASUK'!E:E,A31,'ADJUST MASUK'!F:F))</f>
        <v>0</v>
      </c>
      <c r="H31" s="72">
        <f>IF(A31="","",SUMIF('ADJUST KELUAR'!E:E,A31,'ADJUST KELUAR'!F:F))</f>
        <v>0</v>
      </c>
      <c r="I31" s="1">
        <f t="shared" si="0"/>
        <v>5</v>
      </c>
      <c r="J31" s="73">
        <v>3700</v>
      </c>
      <c r="K31" s="77">
        <v>3</v>
      </c>
      <c r="L31" s="1" t="str">
        <f t="shared" si="1"/>
        <v>CUKUP</v>
      </c>
      <c r="N31">
        <v>5</v>
      </c>
    </row>
    <row r="32" spans="1:14" ht="15.75" customHeight="1">
      <c r="A32" s="69" t="s">
        <v>80</v>
      </c>
      <c r="B32" s="70" t="s">
        <v>81</v>
      </c>
      <c r="C32" s="71" t="s">
        <v>33</v>
      </c>
      <c r="D32" s="71">
        <v>22</v>
      </c>
      <c r="E32" s="72">
        <f>IF(A32="","",SUMIF('ITEM MASUK'!E:E,A32,'ITEM MASUK'!F:F))</f>
        <v>24</v>
      </c>
      <c r="F32" s="1">
        <f>IF(A32="","",SUMIF('ITEM KELUAR'!E:E,A32,'ITEM KELUAR'!F:F))</f>
        <v>35</v>
      </c>
      <c r="G32" s="72">
        <f>IF(A32="","",SUMIF('ADJUST MASUK'!E:E,A32,'ADJUST MASUK'!F:F))</f>
        <v>0</v>
      </c>
      <c r="H32" s="72">
        <f>IF(A32="","",SUMIF('ADJUST KELUAR'!E:E,A32,'ADJUST KELUAR'!F:F))</f>
        <v>0</v>
      </c>
      <c r="I32" s="1">
        <f t="shared" si="0"/>
        <v>11</v>
      </c>
      <c r="J32" s="73">
        <v>1785</v>
      </c>
      <c r="K32" s="77">
        <v>3</v>
      </c>
      <c r="L32" s="1" t="str">
        <f t="shared" si="1"/>
        <v>CUKUP</v>
      </c>
    </row>
    <row r="33" spans="1:14" ht="15.75" customHeight="1">
      <c r="A33" s="69" t="s">
        <v>82</v>
      </c>
      <c r="B33" s="70" t="s">
        <v>83</v>
      </c>
      <c r="C33" s="71" t="s">
        <v>33</v>
      </c>
      <c r="D33" s="71">
        <v>60</v>
      </c>
      <c r="E33" s="72">
        <f>IF(A33="","",SUMIF('ITEM MASUK'!E:E,A33,'ITEM MASUK'!F:F))</f>
        <v>0</v>
      </c>
      <c r="F33" s="1">
        <f>IF(A33="","",SUMIF('ITEM KELUAR'!E:E,A33,'ITEM KELUAR'!F:F))</f>
        <v>22</v>
      </c>
      <c r="G33" s="72">
        <f>IF(A33="","",SUMIF('ADJUST MASUK'!E:E,A33,'ADJUST MASUK'!F:F))</f>
        <v>0</v>
      </c>
      <c r="H33" s="72">
        <f>IF(A33="","",SUMIF('ADJUST KELUAR'!E:E,A33,'ADJUST KELUAR'!F:F))</f>
        <v>0</v>
      </c>
      <c r="I33" s="1">
        <f t="shared" si="0"/>
        <v>38</v>
      </c>
      <c r="J33" s="73">
        <v>15000</v>
      </c>
      <c r="K33" s="77">
        <v>5</v>
      </c>
      <c r="L33" s="1" t="str">
        <f t="shared" si="1"/>
        <v>CUKUP</v>
      </c>
    </row>
    <row r="34" spans="1:14" ht="15.75" customHeight="1">
      <c r="A34" s="69" t="s">
        <v>84</v>
      </c>
      <c r="B34" s="70" t="s">
        <v>85</v>
      </c>
      <c r="C34" s="71" t="s">
        <v>33</v>
      </c>
      <c r="D34" s="71">
        <v>70</v>
      </c>
      <c r="E34" s="72">
        <f>IF(A34="","",SUMIF('ITEM MASUK'!E:E,A34,'ITEM MASUK'!F:F))</f>
        <v>0</v>
      </c>
      <c r="F34" s="1">
        <f>IF(A34="","",SUMIF('ITEM KELUAR'!E:E,A34,'ITEM KELUAR'!F:F))</f>
        <v>21</v>
      </c>
      <c r="G34" s="72">
        <f>IF(A34="","",SUMIF('ADJUST MASUK'!E:E,A34,'ADJUST MASUK'!F:F))</f>
        <v>0</v>
      </c>
      <c r="H34" s="72">
        <f>IF(A34="","",SUMIF('ADJUST KELUAR'!E:E,A34,'ADJUST KELUAR'!F:F))</f>
        <v>0</v>
      </c>
      <c r="I34" s="1">
        <f t="shared" ref="I34:I65" si="2">IF(A34="","",(D34+E34-F34+G34-H34))</f>
        <v>49</v>
      </c>
      <c r="J34" s="73">
        <v>9800</v>
      </c>
      <c r="K34" s="77">
        <v>3</v>
      </c>
      <c r="L34" s="1" t="str">
        <f t="shared" ref="L34:L65" si="3">IF(I34&lt;=K34,"RESTOK","CUKUP")</f>
        <v>CUKUP</v>
      </c>
    </row>
    <row r="35" spans="1:14" ht="15.75" customHeight="1">
      <c r="A35" s="69" t="s">
        <v>86</v>
      </c>
      <c r="B35" s="70" t="s">
        <v>87</v>
      </c>
      <c r="C35" s="70" t="s">
        <v>88</v>
      </c>
      <c r="D35" s="76">
        <v>1</v>
      </c>
      <c r="E35" s="72">
        <f>IF(A35="","",SUMIF('ITEM MASUK'!E:E,A35,'ITEM MASUK'!F:F))</f>
        <v>0</v>
      </c>
      <c r="F35" s="1">
        <f>IF(A35="","",SUMIF('ITEM KELUAR'!E:E,A35,'ITEM KELUAR'!F:F))</f>
        <v>0</v>
      </c>
      <c r="G35" s="72">
        <f>IF(A35="","",SUMIF('ADJUST MASUK'!E:E,A35,'ADJUST MASUK'!F:F))</f>
        <v>0</v>
      </c>
      <c r="H35" s="72">
        <f>IF(A35="","",SUMIF('ADJUST KELUAR'!E:E,A35,'ADJUST KELUAR'!F:F))</f>
        <v>0</v>
      </c>
      <c r="I35" s="1">
        <f t="shared" si="2"/>
        <v>1</v>
      </c>
      <c r="J35" s="73">
        <v>15000</v>
      </c>
      <c r="K35" s="77">
        <v>-1</v>
      </c>
      <c r="L35" s="1" t="str">
        <f t="shared" si="3"/>
        <v>CUKUP</v>
      </c>
      <c r="M35" t="s">
        <v>67</v>
      </c>
    </row>
    <row r="36" spans="1:14" ht="15.75" customHeight="1">
      <c r="A36" s="69" t="s">
        <v>89</v>
      </c>
      <c r="B36" s="70" t="s">
        <v>90</v>
      </c>
      <c r="C36" s="71" t="s">
        <v>33</v>
      </c>
      <c r="D36" s="71">
        <v>6</v>
      </c>
      <c r="E36" s="72">
        <f>IF(A36="","",SUMIF('ITEM MASUK'!E:E,A36,'ITEM MASUK'!F:F))</f>
        <v>0</v>
      </c>
      <c r="F36" s="1">
        <f>IF(A36="","",SUMIF('ITEM KELUAR'!E:E,A36,'ITEM KELUAR'!F:F))</f>
        <v>2</v>
      </c>
      <c r="G36" s="72">
        <f>IF(A36="","",SUMIF('ADJUST MASUK'!E:E,A36,'ADJUST MASUK'!F:F))</f>
        <v>0</v>
      </c>
      <c r="H36" s="72">
        <f>IF(A36="","",SUMIF('ADJUST KELUAR'!E:E,A36,'ADJUST KELUAR'!F:F))</f>
        <v>0</v>
      </c>
      <c r="I36" s="1">
        <f t="shared" si="2"/>
        <v>4</v>
      </c>
      <c r="J36" s="73">
        <v>23000</v>
      </c>
      <c r="K36" s="77">
        <v>2</v>
      </c>
      <c r="L36" s="1" t="str">
        <f t="shared" si="3"/>
        <v>CUKUP</v>
      </c>
    </row>
    <row r="37" spans="1:14" ht="15.75" customHeight="1">
      <c r="A37" s="69" t="s">
        <v>91</v>
      </c>
      <c r="B37" s="70" t="s">
        <v>92</v>
      </c>
      <c r="C37" s="71" t="s">
        <v>88</v>
      </c>
      <c r="D37" s="71">
        <v>0</v>
      </c>
      <c r="E37" s="72">
        <f>IF(A37="","",SUMIF('ITEM MASUK'!E:E,A37,'ITEM MASUK'!F:F))</f>
        <v>14</v>
      </c>
      <c r="F37" s="1">
        <f>IF(A37="","",SUMIF('ITEM KELUAR'!E:E,A37,'ITEM KELUAR'!F:F))</f>
        <v>9</v>
      </c>
      <c r="G37" s="72">
        <f>IF(A37="","",SUMIF('ADJUST MASUK'!E:E,A37,'ADJUST MASUK'!F:F))</f>
        <v>0</v>
      </c>
      <c r="H37" s="72">
        <f>IF(A37="","",SUMIF('ADJUST KELUAR'!E:E,A37,'ADJUST KELUAR'!F:F))</f>
        <v>0</v>
      </c>
      <c r="I37" s="1">
        <f t="shared" si="2"/>
        <v>5</v>
      </c>
      <c r="J37" s="73">
        <v>95000</v>
      </c>
      <c r="K37" s="77">
        <v>1</v>
      </c>
      <c r="L37" s="1" t="str">
        <f t="shared" si="3"/>
        <v>CUKUP</v>
      </c>
    </row>
    <row r="38" spans="1:14" ht="15.75" customHeight="1">
      <c r="A38" s="69" t="s">
        <v>93</v>
      </c>
      <c r="B38" s="70" t="s">
        <v>94</v>
      </c>
      <c r="C38" s="71" t="s">
        <v>95</v>
      </c>
      <c r="D38" s="71">
        <v>51</v>
      </c>
      <c r="E38" s="72">
        <f>IF(A38="","",SUMIF('ITEM MASUK'!E:E,A38,'ITEM MASUK'!F:F))</f>
        <v>970</v>
      </c>
      <c r="F38" s="1">
        <f>IF(A38="","",SUMIF('ITEM KELUAR'!E:E,A38,'ITEM KELUAR'!F:F))</f>
        <v>962</v>
      </c>
      <c r="G38" s="72">
        <f>IF(A38="","",SUMIF('ADJUST MASUK'!E:E,A38,'ADJUST MASUK'!F:F))</f>
        <v>1</v>
      </c>
      <c r="H38" s="72">
        <f>IF(A38="","",SUMIF('ADJUST KELUAR'!E:E,A38,'ADJUST KELUAR'!F:F))</f>
        <v>0</v>
      </c>
      <c r="I38" s="1">
        <f t="shared" si="2"/>
        <v>60</v>
      </c>
      <c r="J38" s="73">
        <v>5250</v>
      </c>
      <c r="K38" s="77">
        <v>20</v>
      </c>
      <c r="L38" s="1" t="str">
        <f t="shared" si="3"/>
        <v>CUKUP</v>
      </c>
      <c r="N38">
        <v>30</v>
      </c>
    </row>
    <row r="39" spans="1:14" ht="15.75" customHeight="1">
      <c r="A39" s="69" t="s">
        <v>96</v>
      </c>
      <c r="B39" s="70" t="s">
        <v>97</v>
      </c>
      <c r="C39" s="71" t="s">
        <v>95</v>
      </c>
      <c r="D39" s="71">
        <v>52</v>
      </c>
      <c r="E39" s="72">
        <f>IF(A39="","",SUMIF('ITEM MASUK'!E:E,A39,'ITEM MASUK'!F:F))</f>
        <v>20</v>
      </c>
      <c r="F39" s="1">
        <f>IF(A39="","",SUMIF('ITEM KELUAR'!E:E,A39,'ITEM KELUAR'!F:F))</f>
        <v>64</v>
      </c>
      <c r="G39" s="72">
        <f>IF(A39="","",SUMIF('ADJUST MASUK'!E:E,A39,'ADJUST MASUK'!F:F))</f>
        <v>8</v>
      </c>
      <c r="H39" s="72">
        <f>IF(A39="","",SUMIF('ADJUST KELUAR'!E:E,A39,'ADJUST KELUAR'!F:F))</f>
        <v>0</v>
      </c>
      <c r="I39" s="1">
        <f t="shared" si="2"/>
        <v>16</v>
      </c>
      <c r="J39" s="73">
        <v>12000</v>
      </c>
      <c r="K39" s="77">
        <v>5</v>
      </c>
      <c r="L39" s="1" t="str">
        <f t="shared" si="3"/>
        <v>CUKUP</v>
      </c>
    </row>
    <row r="40" spans="1:14" ht="15.75" customHeight="1">
      <c r="A40" s="69" t="s">
        <v>98</v>
      </c>
      <c r="B40" s="70" t="s">
        <v>99</v>
      </c>
      <c r="C40" s="71" t="s">
        <v>95</v>
      </c>
      <c r="D40" s="71">
        <v>0</v>
      </c>
      <c r="E40" s="72">
        <f>IF(A40="","",SUMIF('ITEM MASUK'!E:E,A40,'ITEM MASUK'!F:F))</f>
        <v>158</v>
      </c>
      <c r="F40" s="1">
        <f>IF(A40="","",SUMIF('ITEM KELUAR'!E:E,A40,'ITEM KELUAR'!F:F))</f>
        <v>104</v>
      </c>
      <c r="G40" s="72">
        <f>IF(A40="","",SUMIF('ADJUST MASUK'!E:E,A40,'ADJUST MASUK'!F:F))</f>
        <v>0</v>
      </c>
      <c r="H40" s="72">
        <f>IF(A40="","",SUMIF('ADJUST KELUAR'!E:E,A40,'ADJUST KELUAR'!F:F))</f>
        <v>4</v>
      </c>
      <c r="I40" s="1">
        <f t="shared" si="2"/>
        <v>50</v>
      </c>
      <c r="J40" s="73">
        <v>24150</v>
      </c>
      <c r="K40" s="77">
        <v>5</v>
      </c>
      <c r="L40" s="1" t="str">
        <f t="shared" si="3"/>
        <v>CUKUP</v>
      </c>
    </row>
    <row r="41" spans="1:14" ht="15.75" customHeight="1">
      <c r="A41" s="69" t="s">
        <v>100</v>
      </c>
      <c r="B41" s="70" t="s">
        <v>101</v>
      </c>
      <c r="C41" s="71" t="s">
        <v>33</v>
      </c>
      <c r="D41" s="71"/>
      <c r="E41" s="72">
        <f>IF(A41="","",SUMIF('ITEM MASUK'!E:E,A41,'ITEM MASUK'!F:F))</f>
        <v>0</v>
      </c>
      <c r="F41" s="1">
        <f>IF(A41="","",SUMIF('ITEM KELUAR'!E:E,A41,'ITEM KELUAR'!F:F))</f>
        <v>0</v>
      </c>
      <c r="G41" s="72">
        <f>IF(A41="","",SUMIF('ADJUST MASUK'!E:E,A41,'ADJUST MASUK'!F:F))</f>
        <v>0</v>
      </c>
      <c r="H41" s="72">
        <f>IF(A41="","",SUMIF('ADJUST KELUAR'!E:E,A41,'ADJUST KELUAR'!F:F))</f>
        <v>0</v>
      </c>
      <c r="I41" s="1">
        <f t="shared" si="2"/>
        <v>0</v>
      </c>
      <c r="J41" s="73"/>
      <c r="K41" s="77">
        <v>-1</v>
      </c>
      <c r="L41" s="1" t="str">
        <f t="shared" si="3"/>
        <v>CUKUP</v>
      </c>
    </row>
    <row r="42" spans="1:14" ht="15.75" customHeight="1">
      <c r="A42" s="69" t="s">
        <v>102</v>
      </c>
      <c r="B42" s="70" t="s">
        <v>103</v>
      </c>
      <c r="C42" s="71" t="s">
        <v>104</v>
      </c>
      <c r="D42" s="71">
        <v>5</v>
      </c>
      <c r="E42" s="72">
        <f>IF(A42="","",SUMIF('ITEM MASUK'!E:E,A42,'ITEM MASUK'!F:F))</f>
        <v>0</v>
      </c>
      <c r="F42" s="1">
        <f>IF(A42="","",SUMIF('ITEM KELUAR'!E:E,A42,'ITEM KELUAR'!F:F))</f>
        <v>0</v>
      </c>
      <c r="G42" s="72">
        <f>IF(A42="","",SUMIF('ADJUST MASUK'!E:E,A42,'ADJUST MASUK'!F:F))</f>
        <v>0</v>
      </c>
      <c r="H42" s="72">
        <f>IF(A42="","",SUMIF('ADJUST KELUAR'!E:E,A42,'ADJUST KELUAR'!F:F))</f>
        <v>0</v>
      </c>
      <c r="I42" s="1">
        <f t="shared" si="2"/>
        <v>5</v>
      </c>
      <c r="J42" s="73">
        <v>270000</v>
      </c>
      <c r="K42" s="77">
        <v>-1</v>
      </c>
      <c r="L42" s="1" t="str">
        <f t="shared" si="3"/>
        <v>CUKUP</v>
      </c>
    </row>
    <row r="43" spans="1:14" ht="15.75" customHeight="1">
      <c r="A43" s="69" t="s">
        <v>105</v>
      </c>
      <c r="B43" s="70" t="s">
        <v>106</v>
      </c>
      <c r="C43" s="71" t="s">
        <v>104</v>
      </c>
      <c r="D43" s="71">
        <v>4</v>
      </c>
      <c r="E43" s="72">
        <f>IF(A43="","",SUMIF('ITEM MASUK'!E:E,A43,'ITEM MASUK'!F:F))</f>
        <v>0</v>
      </c>
      <c r="F43" s="1">
        <f>IF(A43="","",SUMIF('ITEM KELUAR'!E:E,A43,'ITEM KELUAR'!F:F))</f>
        <v>2</v>
      </c>
      <c r="G43" s="72">
        <f>IF(A43="","",SUMIF('ADJUST MASUK'!E:E,A43,'ADJUST MASUK'!F:F))</f>
        <v>0</v>
      </c>
      <c r="H43" s="72">
        <f>IF(A43="","",SUMIF('ADJUST KELUAR'!E:E,A43,'ADJUST KELUAR'!F:F))</f>
        <v>0</v>
      </c>
      <c r="I43" s="1">
        <f t="shared" si="2"/>
        <v>2</v>
      </c>
      <c r="J43" s="73">
        <v>337800</v>
      </c>
      <c r="K43" s="77">
        <v>-1</v>
      </c>
      <c r="L43" s="1" t="str">
        <f t="shared" si="3"/>
        <v>CUKUP</v>
      </c>
    </row>
    <row r="44" spans="1:14" ht="15.75" customHeight="1">
      <c r="A44" s="69" t="s">
        <v>107</v>
      </c>
      <c r="B44" s="70" t="s">
        <v>108</v>
      </c>
      <c r="C44" s="71" t="s">
        <v>104</v>
      </c>
      <c r="D44" s="71">
        <v>9</v>
      </c>
      <c r="E44" s="72">
        <f>IF(A44="","",SUMIF('ITEM MASUK'!E:E,A44,'ITEM MASUK'!F:F))</f>
        <v>0</v>
      </c>
      <c r="F44" s="1">
        <f>IF(A44="","",SUMIF('ITEM KELUAR'!E:E,A44,'ITEM KELUAR'!F:F))</f>
        <v>0</v>
      </c>
      <c r="G44" s="72">
        <f>IF(A44="","",SUMIF('ADJUST MASUK'!E:E,A44,'ADJUST MASUK'!F:F))</f>
        <v>0</v>
      </c>
      <c r="H44" s="72">
        <f>IF(A44="","",SUMIF('ADJUST KELUAR'!E:E,A44,'ADJUST KELUAR'!F:F))</f>
        <v>0</v>
      </c>
      <c r="I44" s="1">
        <f t="shared" si="2"/>
        <v>9</v>
      </c>
      <c r="J44" s="73">
        <v>270000</v>
      </c>
      <c r="K44" s="77">
        <v>-1</v>
      </c>
      <c r="L44" s="1" t="str">
        <f t="shared" si="3"/>
        <v>CUKUP</v>
      </c>
    </row>
    <row r="45" spans="1:14" ht="15.75" customHeight="1">
      <c r="A45" s="69" t="s">
        <v>109</v>
      </c>
      <c r="B45" s="70" t="s">
        <v>110</v>
      </c>
      <c r="C45" s="71" t="s">
        <v>104</v>
      </c>
      <c r="D45" s="71">
        <v>0</v>
      </c>
      <c r="E45" s="72">
        <f>IF(A45="","",SUMIF('ITEM MASUK'!E:E,A45,'ITEM MASUK'!F:F))</f>
        <v>0</v>
      </c>
      <c r="F45" s="1">
        <f>IF(A45="","",SUMIF('ITEM KELUAR'!E:E,A45,'ITEM KELUAR'!F:F))</f>
        <v>0</v>
      </c>
      <c r="G45" s="72">
        <f>IF(A45="","",SUMIF('ADJUST MASUK'!E:E,A45,'ADJUST MASUK'!F:F))</f>
        <v>0</v>
      </c>
      <c r="H45" s="72">
        <f>IF(A45="","",SUMIF('ADJUST KELUAR'!E:E,A45,'ADJUST KELUAR'!F:F))</f>
        <v>0</v>
      </c>
      <c r="I45" s="1">
        <f t="shared" si="2"/>
        <v>0</v>
      </c>
      <c r="J45" s="73">
        <v>270000</v>
      </c>
      <c r="K45" s="77">
        <v>-1</v>
      </c>
      <c r="L45" s="1" t="str">
        <f t="shared" si="3"/>
        <v>CUKUP</v>
      </c>
    </row>
    <row r="46" spans="1:14" ht="15.75" customHeight="1">
      <c r="A46" s="69" t="s">
        <v>111</v>
      </c>
      <c r="B46" s="70" t="s">
        <v>112</v>
      </c>
      <c r="C46" s="71" t="s">
        <v>104</v>
      </c>
      <c r="D46" s="71">
        <v>5</v>
      </c>
      <c r="E46" s="72">
        <f>IF(A46="","",SUMIF('ITEM MASUK'!E:E,A46,'ITEM MASUK'!F:F))</f>
        <v>0</v>
      </c>
      <c r="F46" s="1">
        <f>IF(A46="","",SUMIF('ITEM KELUAR'!E:E,A46,'ITEM KELUAR'!F:F))</f>
        <v>1</v>
      </c>
      <c r="G46" s="72">
        <f>IF(A46="","",SUMIF('ADJUST MASUK'!E:E,A46,'ADJUST MASUK'!F:F))</f>
        <v>0</v>
      </c>
      <c r="H46" s="72">
        <f>IF(A46="","",SUMIF('ADJUST KELUAR'!E:E,A46,'ADJUST KELUAR'!F:F))</f>
        <v>0</v>
      </c>
      <c r="I46" s="1">
        <f t="shared" si="2"/>
        <v>4</v>
      </c>
      <c r="J46" s="73">
        <v>270000</v>
      </c>
      <c r="K46" s="77">
        <v>-1</v>
      </c>
      <c r="L46" s="1" t="str">
        <f t="shared" si="3"/>
        <v>CUKUP</v>
      </c>
    </row>
    <row r="47" spans="1:14" ht="15.75" customHeight="1">
      <c r="A47" s="69" t="s">
        <v>113</v>
      </c>
      <c r="B47" s="70" t="s">
        <v>114</v>
      </c>
      <c r="C47" s="71" t="s">
        <v>104</v>
      </c>
      <c r="D47" s="71">
        <v>3</v>
      </c>
      <c r="E47" s="72">
        <f>IF(A47="","",SUMIF('ITEM MASUK'!E:E,A47,'ITEM MASUK'!F:F))</f>
        <v>0</v>
      </c>
      <c r="F47" s="1">
        <f>IF(A47="","",SUMIF('ITEM KELUAR'!E:E,A47,'ITEM KELUAR'!F:F))</f>
        <v>0</v>
      </c>
      <c r="G47" s="72">
        <f>IF(A47="","",SUMIF('ADJUST MASUK'!E:E,A47,'ADJUST MASUK'!F:F))</f>
        <v>0</v>
      </c>
      <c r="H47" s="72">
        <f>IF(A47="","",SUMIF('ADJUST KELUAR'!E:E,A47,'ADJUST KELUAR'!F:F))</f>
        <v>0</v>
      </c>
      <c r="I47" s="1">
        <f t="shared" si="2"/>
        <v>3</v>
      </c>
      <c r="J47" s="73">
        <v>270000</v>
      </c>
      <c r="K47" s="77">
        <v>-1</v>
      </c>
      <c r="L47" s="1" t="str">
        <f t="shared" si="3"/>
        <v>CUKUP</v>
      </c>
    </row>
    <row r="48" spans="1:14" ht="15.75" customHeight="1">
      <c r="A48" s="69" t="s">
        <v>115</v>
      </c>
      <c r="B48" s="70" t="s">
        <v>116</v>
      </c>
      <c r="C48" s="71" t="s">
        <v>104</v>
      </c>
      <c r="D48" s="71">
        <v>8</v>
      </c>
      <c r="E48" s="72">
        <f>IF(A48="","",SUMIF('ITEM MASUK'!E:E,A48,'ITEM MASUK'!F:F))</f>
        <v>0</v>
      </c>
      <c r="F48" s="1">
        <f>IF(A48="","",SUMIF('ITEM KELUAR'!E:E,A48,'ITEM KELUAR'!F:F))</f>
        <v>0</v>
      </c>
      <c r="G48" s="72">
        <f>IF(A48="","",SUMIF('ADJUST MASUK'!E:E,A48,'ADJUST MASUK'!F:F))</f>
        <v>0</v>
      </c>
      <c r="H48" s="72">
        <f>IF(A48="","",SUMIF('ADJUST KELUAR'!E:E,A48,'ADJUST KELUAR'!F:F))</f>
        <v>0</v>
      </c>
      <c r="I48" s="1">
        <f t="shared" si="2"/>
        <v>8</v>
      </c>
      <c r="J48" s="73">
        <v>270000</v>
      </c>
      <c r="K48" s="77">
        <v>-1</v>
      </c>
      <c r="L48" s="1" t="str">
        <f>IF(I48&lt;=K48,"RESTOK","CUKUP")</f>
        <v>CUKUP</v>
      </c>
      <c r="N48">
        <v>0</v>
      </c>
    </row>
    <row r="49" spans="1:14" ht="15.75" customHeight="1">
      <c r="A49" s="69" t="s">
        <v>117</v>
      </c>
      <c r="B49" s="70" t="s">
        <v>118</v>
      </c>
      <c r="C49" s="71" t="s">
        <v>104</v>
      </c>
      <c r="D49" s="71">
        <v>0</v>
      </c>
      <c r="E49" s="72">
        <f>IF(A49="","",SUMIF('ITEM MASUK'!E:E,A49,'ITEM MASUK'!F:F))</f>
        <v>12</v>
      </c>
      <c r="F49" s="1">
        <f>IF(A49="","",SUMIF('ITEM KELUAR'!E:E,A49,'ITEM KELUAR'!F:F))</f>
        <v>15</v>
      </c>
      <c r="G49" s="72">
        <f>IF(A49="","",SUMIF('ADJUST MASUK'!E:E,A49,'ADJUST MASUK'!F:F))</f>
        <v>5</v>
      </c>
      <c r="H49" s="72">
        <f>IF(A49="","",SUMIF('ADJUST KELUAR'!E:E,A49,'ADJUST KELUAR'!F:F))</f>
        <v>2</v>
      </c>
      <c r="I49" s="1">
        <f t="shared" si="2"/>
        <v>0</v>
      </c>
      <c r="J49" s="73">
        <v>220540</v>
      </c>
      <c r="K49" s="77">
        <v>-1</v>
      </c>
      <c r="L49" s="1" t="str">
        <f t="shared" si="3"/>
        <v>CUKUP</v>
      </c>
    </row>
    <row r="50" spans="1:14" ht="15.75" customHeight="1">
      <c r="A50" s="69" t="s">
        <v>119</v>
      </c>
      <c r="B50" s="70" t="s">
        <v>120</v>
      </c>
      <c r="C50" s="71" t="s">
        <v>104</v>
      </c>
      <c r="D50" s="71">
        <v>1</v>
      </c>
      <c r="E50" s="72">
        <f>IF(A50="","",SUMIF('ITEM MASUK'!E:E,A50,'ITEM MASUK'!F:F))</f>
        <v>0</v>
      </c>
      <c r="F50" s="1">
        <f>IF(A50="","",SUMIF('ITEM KELUAR'!E:E,A50,'ITEM KELUAR'!F:F))</f>
        <v>1</v>
      </c>
      <c r="G50" s="72">
        <f>IF(A50="","",SUMIF('ADJUST MASUK'!E:E,A50,'ADJUST MASUK'!F:F))</f>
        <v>0</v>
      </c>
      <c r="H50" s="72">
        <f>IF(A50="","",SUMIF('ADJUST KELUAR'!E:E,A50,'ADJUST KELUAR'!F:F))</f>
        <v>0</v>
      </c>
      <c r="I50" s="1">
        <f t="shared" si="2"/>
        <v>0</v>
      </c>
      <c r="J50" s="73">
        <v>0</v>
      </c>
      <c r="K50" s="77">
        <v>-1</v>
      </c>
      <c r="L50" s="1" t="str">
        <f t="shared" si="3"/>
        <v>CUKUP</v>
      </c>
    </row>
    <row r="51" spans="1:14" ht="15.75" customHeight="1">
      <c r="A51" s="69" t="s">
        <v>121</v>
      </c>
      <c r="B51" s="70" t="s">
        <v>122</v>
      </c>
      <c r="C51" s="70" t="s">
        <v>104</v>
      </c>
      <c r="D51" s="71">
        <v>0</v>
      </c>
      <c r="E51" s="72">
        <f>IF(A51="","",SUMIF('ITEM MASUK'!E:E,A51,'ITEM MASUK'!F:F))</f>
        <v>0</v>
      </c>
      <c r="F51" s="1">
        <f>IF(A51="","",SUMIF('ITEM KELUAR'!E:E,A51,'ITEM KELUAR'!F:F))</f>
        <v>0</v>
      </c>
      <c r="G51" s="72">
        <f>IF(A51="","",SUMIF('ADJUST MASUK'!E:E,A51,'ADJUST MASUK'!F:F))</f>
        <v>0</v>
      </c>
      <c r="H51" s="72">
        <f>IF(A51="","",SUMIF('ADJUST KELUAR'!E:E,A51,'ADJUST KELUAR'!F:F))</f>
        <v>0</v>
      </c>
      <c r="I51" s="1">
        <f t="shared" si="2"/>
        <v>0</v>
      </c>
      <c r="J51" s="73">
        <v>0</v>
      </c>
      <c r="K51" s="77">
        <v>-1</v>
      </c>
      <c r="L51" s="1" t="str">
        <f t="shared" si="3"/>
        <v>CUKUP</v>
      </c>
    </row>
    <row r="52" spans="1:14" ht="15.75" customHeight="1">
      <c r="A52" s="69" t="s">
        <v>123</v>
      </c>
      <c r="B52" s="70" t="s">
        <v>124</v>
      </c>
      <c r="C52" s="71" t="s">
        <v>104</v>
      </c>
      <c r="D52" s="71">
        <v>6</v>
      </c>
      <c r="E52" s="72">
        <f>IF(A52="","",SUMIF('ITEM MASUK'!E:E,A52,'ITEM MASUK'!F:F))</f>
        <v>0</v>
      </c>
      <c r="F52" s="1">
        <f>IF(A52="","",SUMIF('ITEM KELUAR'!E:E,A52,'ITEM KELUAR'!F:F))</f>
        <v>0</v>
      </c>
      <c r="G52" s="72">
        <f>IF(A52="","",SUMIF('ADJUST MASUK'!E:E,A52,'ADJUST MASUK'!F:F))</f>
        <v>0</v>
      </c>
      <c r="H52" s="72">
        <f>IF(A52="","",SUMIF('ADJUST KELUAR'!E:E,A52,'ADJUST KELUAR'!F:F))</f>
        <v>0</v>
      </c>
      <c r="I52" s="1">
        <f t="shared" si="2"/>
        <v>6</v>
      </c>
      <c r="J52" s="73">
        <v>0</v>
      </c>
      <c r="K52" s="77">
        <v>-1</v>
      </c>
      <c r="L52" s="1" t="str">
        <f t="shared" si="3"/>
        <v>CUKUP</v>
      </c>
    </row>
    <row r="53" spans="1:14" ht="15.75" customHeight="1">
      <c r="A53" s="69" t="s">
        <v>125</v>
      </c>
      <c r="B53" s="70" t="s">
        <v>126</v>
      </c>
      <c r="C53" s="71" t="s">
        <v>104</v>
      </c>
      <c r="D53" s="71">
        <v>0</v>
      </c>
      <c r="E53" s="72">
        <f>IF(A53="","",SUMIF('ITEM MASUK'!E:E,A53,'ITEM MASUK'!F:F))</f>
        <v>50</v>
      </c>
      <c r="F53" s="1">
        <f>IF(A53="","",SUMIF('ITEM KELUAR'!E:E,A53,'ITEM KELUAR'!F:F))</f>
        <v>62</v>
      </c>
      <c r="G53" s="72">
        <f>IF(A53="","",SUMIF('ADJUST MASUK'!E:E,A53,'ADJUST MASUK'!F:F))</f>
        <v>12</v>
      </c>
      <c r="H53" s="72">
        <f>IF(A53="","",SUMIF('ADJUST KELUAR'!E:E,A53,'ADJUST KELUAR'!F:F))</f>
        <v>0</v>
      </c>
      <c r="I53" s="1">
        <f t="shared" si="2"/>
        <v>0</v>
      </c>
      <c r="J53" s="73">
        <v>190000</v>
      </c>
      <c r="K53" s="77">
        <v>0</v>
      </c>
      <c r="L53" s="1" t="str">
        <f>IF(I53&lt;=K53,"RESTOK","CUKUP")</f>
        <v>RESTOK</v>
      </c>
      <c r="N53">
        <v>0</v>
      </c>
    </row>
    <row r="54" spans="1:14" ht="15.75" customHeight="1">
      <c r="A54" s="69" t="s">
        <v>127</v>
      </c>
      <c r="B54" s="70" t="s">
        <v>128</v>
      </c>
      <c r="C54" s="71" t="s">
        <v>104</v>
      </c>
      <c r="D54" s="71">
        <v>0</v>
      </c>
      <c r="E54" s="72">
        <f>IF(A54="","",SUMIF('ITEM MASUK'!E:E,A54,'ITEM MASUK'!F:F))</f>
        <v>0</v>
      </c>
      <c r="F54" s="1">
        <f>IF(A54="","",SUMIF('ITEM KELUAR'!E:E,A54,'ITEM KELUAR'!F:F))</f>
        <v>0</v>
      </c>
      <c r="G54" s="72">
        <f>IF(A54="","",SUMIF('ADJUST MASUK'!E:E,A54,'ADJUST MASUK'!F:F))</f>
        <v>0</v>
      </c>
      <c r="H54" s="72">
        <f>IF(A54="","",SUMIF('ADJUST KELUAR'!E:E,A54,'ADJUST KELUAR'!F:F))</f>
        <v>0</v>
      </c>
      <c r="I54" s="1">
        <f t="shared" si="2"/>
        <v>0</v>
      </c>
      <c r="J54" s="73">
        <v>0</v>
      </c>
      <c r="K54" s="77">
        <v>-1</v>
      </c>
      <c r="L54" s="1" t="str">
        <f t="shared" si="3"/>
        <v>CUKUP</v>
      </c>
    </row>
    <row r="55" spans="1:14" ht="15.75" customHeight="1">
      <c r="A55" s="69" t="s">
        <v>129</v>
      </c>
      <c r="B55" s="70" t="s">
        <v>130</v>
      </c>
      <c r="C55" s="71" t="s">
        <v>104</v>
      </c>
      <c r="D55" s="71">
        <v>3</v>
      </c>
      <c r="E55" s="72">
        <f>IF(A55="","",SUMIF('ITEM MASUK'!E:E,A55,'ITEM MASUK'!F:F))</f>
        <v>0</v>
      </c>
      <c r="F55" s="1">
        <f>IF(A55="","",SUMIF('ITEM KELUAR'!E:E,A55,'ITEM KELUAR'!F:F))</f>
        <v>0</v>
      </c>
      <c r="G55" s="72">
        <f>IF(A55="","",SUMIF('ADJUST MASUK'!E:E,A55,'ADJUST MASUK'!F:F))</f>
        <v>0</v>
      </c>
      <c r="H55" s="72">
        <f>IF(A55="","",SUMIF('ADJUST KELUAR'!E:E,A55,'ADJUST KELUAR'!F:F))</f>
        <v>0</v>
      </c>
      <c r="I55" s="1">
        <f t="shared" si="2"/>
        <v>3</v>
      </c>
      <c r="J55" s="73">
        <v>270000</v>
      </c>
      <c r="K55" s="77">
        <v>-1</v>
      </c>
      <c r="L55" s="1" t="str">
        <f t="shared" si="3"/>
        <v>CUKUP</v>
      </c>
    </row>
    <row r="56" spans="1:14" ht="15.75" customHeight="1">
      <c r="A56" s="69" t="s">
        <v>131</v>
      </c>
      <c r="B56" s="70" t="s">
        <v>132</v>
      </c>
      <c r="C56" s="70" t="s">
        <v>104</v>
      </c>
      <c r="D56" s="71">
        <v>0</v>
      </c>
      <c r="E56" s="72">
        <f>IF(A56="","",SUMIF('ITEM MASUK'!E:E,A56,'ITEM MASUK'!F:F))</f>
        <v>0</v>
      </c>
      <c r="F56" s="1">
        <f>IF(A56="","",SUMIF('ITEM KELUAR'!E:E,A56,'ITEM KELUAR'!F:F))</f>
        <v>0</v>
      </c>
      <c r="G56" s="72">
        <f>IF(A56="","",SUMIF('ADJUST MASUK'!E:E,A56,'ADJUST MASUK'!F:F))</f>
        <v>0</v>
      </c>
      <c r="H56" s="72">
        <f>IF(A56="","",SUMIF('ADJUST KELUAR'!E:E,A56,'ADJUST KELUAR'!F:F))</f>
        <v>0</v>
      </c>
      <c r="I56" s="1">
        <f t="shared" si="2"/>
        <v>0</v>
      </c>
      <c r="J56" s="73">
        <v>0</v>
      </c>
      <c r="K56" s="77">
        <v>-1</v>
      </c>
      <c r="L56" s="1" t="str">
        <f t="shared" si="3"/>
        <v>CUKUP</v>
      </c>
    </row>
    <row r="57" spans="1:14" ht="15.75" customHeight="1">
      <c r="A57" s="69" t="s">
        <v>133</v>
      </c>
      <c r="B57" s="70" t="s">
        <v>134</v>
      </c>
      <c r="C57" s="71" t="s">
        <v>104</v>
      </c>
      <c r="D57" s="71">
        <v>0</v>
      </c>
      <c r="E57" s="72">
        <f>IF(A57="","",SUMIF('ITEM MASUK'!E:E,A57,'ITEM MASUK'!F:F))</f>
        <v>0</v>
      </c>
      <c r="F57" s="1">
        <f>IF(A57="","",SUMIF('ITEM KELUAR'!E:E,A57,'ITEM KELUAR'!F:F))</f>
        <v>0</v>
      </c>
      <c r="G57" s="72">
        <f>IF(A57="","",SUMIF('ADJUST MASUK'!E:E,A57,'ADJUST MASUK'!F:F))</f>
        <v>27</v>
      </c>
      <c r="H57" s="72">
        <f>IF(A57="","",SUMIF('ADJUST KELUAR'!E:E,A57,'ADJUST KELUAR'!F:F))</f>
        <v>0</v>
      </c>
      <c r="I57" s="1">
        <f t="shared" si="2"/>
        <v>27</v>
      </c>
      <c r="J57" s="73">
        <v>270000</v>
      </c>
      <c r="K57" s="77">
        <v>-1</v>
      </c>
      <c r="L57" s="1" t="str">
        <f t="shared" si="3"/>
        <v>CUKUP</v>
      </c>
    </row>
    <row r="58" spans="1:14" ht="15.75" customHeight="1">
      <c r="A58" s="69" t="s">
        <v>135</v>
      </c>
      <c r="B58" s="70" t="s">
        <v>136</v>
      </c>
      <c r="C58" s="71" t="s">
        <v>16</v>
      </c>
      <c r="D58" s="71">
        <v>3</v>
      </c>
      <c r="E58" s="72">
        <f>IF(A58="","",SUMIF('ITEM MASUK'!E:E,A58,'ITEM MASUK'!F:F))</f>
        <v>152</v>
      </c>
      <c r="F58" s="1">
        <f>IF(A58="","",SUMIF('ITEM KELUAR'!E:E,A58,'ITEM KELUAR'!F:F))</f>
        <v>150</v>
      </c>
      <c r="G58" s="72">
        <f>IF(A58="","",SUMIF('ADJUST MASUK'!E:E,A58,'ADJUST MASUK'!F:F))</f>
        <v>0</v>
      </c>
      <c r="H58" s="72">
        <f>IF(A58="","",SUMIF('ADJUST KELUAR'!E:E,A58,'ADJUST KELUAR'!F:F))</f>
        <v>0</v>
      </c>
      <c r="I58" s="1">
        <f t="shared" si="2"/>
        <v>5</v>
      </c>
      <c r="J58" s="73">
        <v>33600</v>
      </c>
      <c r="K58" s="77">
        <v>1</v>
      </c>
      <c r="L58" s="1" t="str">
        <f t="shared" si="3"/>
        <v>CUKUP</v>
      </c>
      <c r="N58">
        <f>VLOOKUP(DaftarItemATK[[#This Row],[NAMA ITEM]],'ITEM MASUK'!D:F,3,FALSE)</f>
        <v>10</v>
      </c>
    </row>
    <row r="59" spans="1:14" ht="15.75" customHeight="1">
      <c r="A59" s="69" t="s">
        <v>137</v>
      </c>
      <c r="B59" s="70" t="s">
        <v>138</v>
      </c>
      <c r="C59" s="71" t="s">
        <v>139</v>
      </c>
      <c r="D59" s="71">
        <v>259</v>
      </c>
      <c r="E59" s="72">
        <f>IF(A59="","",SUMIF('ITEM MASUK'!E:E,A59,'ITEM MASUK'!F:F))</f>
        <v>0</v>
      </c>
      <c r="F59" s="1">
        <f>IF(A59="","",SUMIF('ITEM KELUAR'!E:E,A59,'ITEM KELUAR'!F:F))</f>
        <v>0</v>
      </c>
      <c r="G59" s="72">
        <f>IF(A59="","",SUMIF('ADJUST MASUK'!E:E,A59,'ADJUST MASUK'!F:F))</f>
        <v>0</v>
      </c>
      <c r="H59" s="72">
        <f>IF(A59="","",SUMIF('ADJUST KELUAR'!E:E,A59,'ADJUST KELUAR'!F:F))</f>
        <v>0</v>
      </c>
      <c r="I59" s="1">
        <f t="shared" si="2"/>
        <v>259</v>
      </c>
      <c r="J59" s="73">
        <v>1000</v>
      </c>
      <c r="K59" s="77">
        <v>-1</v>
      </c>
      <c r="L59" s="1" t="str">
        <f t="shared" si="3"/>
        <v>CUKUP</v>
      </c>
    </row>
    <row r="60" spans="1:14" ht="15.75" customHeight="1">
      <c r="A60" s="69" t="s">
        <v>140</v>
      </c>
      <c r="B60" s="70" t="s">
        <v>141</v>
      </c>
      <c r="C60" s="71" t="s">
        <v>33</v>
      </c>
      <c r="D60" s="71">
        <v>23</v>
      </c>
      <c r="E60" s="72">
        <f>IF(A60="","",SUMIF('ITEM MASUK'!E:E,A60,'ITEM MASUK'!F:F))</f>
        <v>30</v>
      </c>
      <c r="F60" s="1">
        <f>IF(A60="","",SUMIF('ITEM KELUAR'!E:E,A60,'ITEM KELUAR'!F:F))</f>
        <v>48</v>
      </c>
      <c r="G60" s="72">
        <f>IF(A60="","",SUMIF('ADJUST MASUK'!E:E,A60,'ADJUST MASUK'!F:F))</f>
        <v>0</v>
      </c>
      <c r="H60" s="72">
        <f>IF(A60="","",SUMIF('ADJUST KELUAR'!E:E,A60,'ADJUST KELUAR'!F:F))</f>
        <v>0</v>
      </c>
      <c r="I60" s="1">
        <f t="shared" si="2"/>
        <v>5</v>
      </c>
      <c r="J60" s="73">
        <v>7875</v>
      </c>
      <c r="K60" s="77">
        <v>2</v>
      </c>
      <c r="L60" s="1" t="str">
        <f t="shared" si="3"/>
        <v>CUKUP</v>
      </c>
      <c r="N60">
        <f>VLOOKUP(DaftarItemATK[[#This Row],[NAMA ITEM]],'ITEM MASUK'!D:F,3,FALSE)</f>
        <v>5</v>
      </c>
    </row>
    <row r="61" spans="1:14" ht="15.75" customHeight="1">
      <c r="A61" s="69" t="s">
        <v>142</v>
      </c>
      <c r="B61" s="70" t="s">
        <v>143</v>
      </c>
      <c r="C61" s="71" t="s">
        <v>88</v>
      </c>
      <c r="D61" s="71">
        <v>3</v>
      </c>
      <c r="E61" s="72">
        <f>IF(A61="","",SUMIF('ITEM MASUK'!E:E,A61,'ITEM MASUK'!F:F))</f>
        <v>13</v>
      </c>
      <c r="F61" s="1">
        <f>IF(A61="","",SUMIF('ITEM KELUAR'!E:E,A61,'ITEM KELUAR'!F:F))</f>
        <v>9</v>
      </c>
      <c r="G61" s="72">
        <f>IF(A61="","",SUMIF('ADJUST MASUK'!E:E,A61,'ADJUST MASUK'!F:F))</f>
        <v>0</v>
      </c>
      <c r="H61" s="72">
        <f>IF(A61="","",SUMIF('ADJUST KELUAR'!E:E,A61,'ADJUST KELUAR'!F:F))</f>
        <v>0</v>
      </c>
      <c r="I61" s="1">
        <f t="shared" si="2"/>
        <v>7</v>
      </c>
      <c r="J61" s="73">
        <v>17300</v>
      </c>
      <c r="K61" s="77">
        <v>1</v>
      </c>
      <c r="L61" s="1" t="str">
        <f t="shared" si="3"/>
        <v>CUKUP</v>
      </c>
    </row>
    <row r="62" spans="1:14" ht="15.75" customHeight="1">
      <c r="A62" s="69" t="s">
        <v>144</v>
      </c>
      <c r="B62" s="70" t="s">
        <v>145</v>
      </c>
      <c r="C62" s="71" t="s">
        <v>95</v>
      </c>
      <c r="D62" s="71">
        <v>10</v>
      </c>
      <c r="E62" s="72">
        <f>IF(A62="","",SUMIF('ITEM MASUK'!E:E,A62,'ITEM MASUK'!F:F))</f>
        <v>44</v>
      </c>
      <c r="F62" s="1">
        <f>IF(A62="","",SUMIF('ITEM KELUAR'!E:E,A62,'ITEM KELUAR'!F:F))</f>
        <v>44</v>
      </c>
      <c r="G62" s="72">
        <f>IF(A62="","",SUMIF('ADJUST MASUK'!E:E,A62,'ADJUST MASUK'!F:F))</f>
        <v>0</v>
      </c>
      <c r="H62" s="72">
        <f>IF(A62="","",SUMIF('ADJUST KELUAR'!E:E,A62,'ADJUST KELUAR'!F:F))</f>
        <v>0</v>
      </c>
      <c r="I62" s="1">
        <f t="shared" si="2"/>
        <v>10</v>
      </c>
      <c r="J62" s="73">
        <v>5000</v>
      </c>
      <c r="K62" s="77">
        <v>2</v>
      </c>
      <c r="L62" s="1" t="str">
        <f t="shared" si="3"/>
        <v>CUKUP</v>
      </c>
    </row>
    <row r="63" spans="1:14" ht="15.75" customHeight="1">
      <c r="A63" s="69" t="s">
        <v>146</v>
      </c>
      <c r="B63" s="70" t="s">
        <v>147</v>
      </c>
      <c r="C63" s="71" t="s">
        <v>95</v>
      </c>
      <c r="D63" s="71">
        <v>0</v>
      </c>
      <c r="E63" s="72">
        <f>IF(A63="","",SUMIF('ITEM MASUK'!E:E,A63,'ITEM MASUK'!F:F))</f>
        <v>0</v>
      </c>
      <c r="F63" s="1">
        <f>IF(A63="","",SUMIF('ITEM KELUAR'!E:E,A63,'ITEM KELUAR'!F:F))</f>
        <v>0</v>
      </c>
      <c r="G63" s="72">
        <f>IF(A63="","",SUMIF('ADJUST MASUK'!E:E,A63,'ADJUST MASUK'!F:F))</f>
        <v>0</v>
      </c>
      <c r="H63" s="72">
        <f>IF(A63="","",SUMIF('ADJUST KELUAR'!E:E,A63,'ADJUST KELUAR'!F:F))</f>
        <v>0</v>
      </c>
      <c r="I63" s="1">
        <f t="shared" si="2"/>
        <v>0</v>
      </c>
      <c r="J63" s="73"/>
      <c r="K63" s="77">
        <v>-1</v>
      </c>
      <c r="L63" s="1" t="str">
        <f t="shared" si="3"/>
        <v>CUKUP</v>
      </c>
    </row>
    <row r="64" spans="1:14" ht="15.75" customHeight="1">
      <c r="A64" s="69" t="s">
        <v>148</v>
      </c>
      <c r="B64" s="70" t="s">
        <v>149</v>
      </c>
      <c r="C64" s="71" t="s">
        <v>95</v>
      </c>
      <c r="D64" s="71">
        <v>14</v>
      </c>
      <c r="E64" s="72">
        <f>IF(A64="","",SUMIF('ITEM MASUK'!E:E,A64,'ITEM MASUK'!F:F))</f>
        <v>26</v>
      </c>
      <c r="F64" s="1">
        <f>IF(A64="","",SUMIF('ITEM KELUAR'!E:E,A64,'ITEM KELUAR'!F:F))</f>
        <v>16</v>
      </c>
      <c r="G64" s="72">
        <f>IF(A64="","",SUMIF('ADJUST MASUK'!E:E,A64,'ADJUST MASUK'!F:F))</f>
        <v>0</v>
      </c>
      <c r="H64" s="72">
        <f>IF(A64="","",SUMIF('ADJUST KELUAR'!E:E,A64,'ADJUST KELUAR'!F:F))</f>
        <v>0</v>
      </c>
      <c r="I64" s="1">
        <f t="shared" si="2"/>
        <v>24</v>
      </c>
      <c r="J64" s="73">
        <v>3000</v>
      </c>
      <c r="K64" s="77">
        <v>2</v>
      </c>
      <c r="L64" s="1" t="str">
        <f t="shared" si="3"/>
        <v>CUKUP</v>
      </c>
    </row>
    <row r="65" spans="1:14" ht="15.75" customHeight="1">
      <c r="A65" s="69" t="s">
        <v>150</v>
      </c>
      <c r="B65" s="70" t="s">
        <v>151</v>
      </c>
      <c r="C65" s="71" t="s">
        <v>33</v>
      </c>
      <c r="D65" s="71">
        <v>0</v>
      </c>
      <c r="E65" s="72">
        <f>IF(A65="","",SUMIF('ITEM MASUK'!E:E,A65,'ITEM MASUK'!F:F))</f>
        <v>0</v>
      </c>
      <c r="F65" s="1">
        <f>IF(A65="","",SUMIF('ITEM KELUAR'!E:E,A65,'ITEM KELUAR'!F:F))</f>
        <v>0</v>
      </c>
      <c r="G65" s="72">
        <f>IF(A65="","",SUMIF('ADJUST MASUK'!E:E,A65,'ADJUST MASUK'!F:F))</f>
        <v>0</v>
      </c>
      <c r="H65" s="72">
        <f>IF(A65="","",SUMIF('ADJUST KELUAR'!E:E,A65,'ADJUST KELUAR'!F:F))</f>
        <v>0</v>
      </c>
      <c r="I65" s="1">
        <f t="shared" si="2"/>
        <v>0</v>
      </c>
      <c r="J65" s="73">
        <v>0</v>
      </c>
      <c r="K65" s="77">
        <v>-1</v>
      </c>
      <c r="L65" s="1" t="str">
        <f t="shared" si="3"/>
        <v>CUKUP</v>
      </c>
    </row>
    <row r="66" spans="1:14" ht="15.75" customHeight="1">
      <c r="A66" s="69" t="s">
        <v>152</v>
      </c>
      <c r="B66" s="70" t="s">
        <v>153</v>
      </c>
      <c r="C66" s="70" t="s">
        <v>33</v>
      </c>
      <c r="D66" s="71">
        <v>0</v>
      </c>
      <c r="E66" s="72">
        <f>IF(A66="","",SUMIF('ITEM MASUK'!E:E,A66,'ITEM MASUK'!F:F))</f>
        <v>0</v>
      </c>
      <c r="F66" s="1">
        <f>IF(A66="","",SUMIF('ITEM KELUAR'!E:E,A66,'ITEM KELUAR'!F:F))</f>
        <v>0</v>
      </c>
      <c r="G66" s="72">
        <f>IF(A66="","",SUMIF('ADJUST MASUK'!E:E,A66,'ADJUST MASUK'!F:F))</f>
        <v>0</v>
      </c>
      <c r="H66" s="72">
        <f>IF(A66="","",SUMIF('ADJUST KELUAR'!E:E,A66,'ADJUST KELUAR'!F:F))</f>
        <v>0</v>
      </c>
      <c r="I66" s="1">
        <f t="shared" ref="I66:I97" si="4">IF(A66="","",(D66+E66-F66+G66-H66))</f>
        <v>0</v>
      </c>
      <c r="J66" s="73">
        <v>0</v>
      </c>
      <c r="K66" s="77">
        <v>-1</v>
      </c>
      <c r="L66" s="1" t="str">
        <f t="shared" ref="L66:L97" si="5">IF(I66&lt;=K66,"RESTOK","CUKUP")</f>
        <v>CUKUP</v>
      </c>
      <c r="M66" t="s">
        <v>154</v>
      </c>
    </row>
    <row r="67" spans="1:14" ht="15.75" customHeight="1">
      <c r="A67" s="69" t="s">
        <v>155</v>
      </c>
      <c r="B67" s="70" t="s">
        <v>156</v>
      </c>
      <c r="C67" s="71" t="s">
        <v>33</v>
      </c>
      <c r="D67" s="71">
        <v>0</v>
      </c>
      <c r="E67" s="72">
        <f>IF(A67="","",SUMIF('ITEM MASUK'!E:E,A67,'ITEM MASUK'!F:F))</f>
        <v>0</v>
      </c>
      <c r="F67" s="1">
        <f>IF(A67="","",SUMIF('ITEM KELUAR'!E:E,A67,'ITEM KELUAR'!F:F))</f>
        <v>0</v>
      </c>
      <c r="G67" s="72">
        <f>IF(A67="","",SUMIF('ADJUST MASUK'!E:E,A67,'ADJUST MASUK'!F:F))</f>
        <v>0</v>
      </c>
      <c r="H67" s="72">
        <f>IF(A67="","",SUMIF('ADJUST KELUAR'!E:E,A67,'ADJUST KELUAR'!F:F))</f>
        <v>0</v>
      </c>
      <c r="I67" s="1">
        <f t="shared" si="4"/>
        <v>0</v>
      </c>
      <c r="J67" s="73">
        <v>0</v>
      </c>
      <c r="K67" s="77">
        <v>-1</v>
      </c>
      <c r="L67" s="1" t="str">
        <f t="shared" si="5"/>
        <v>CUKUP</v>
      </c>
      <c r="M67" t="s">
        <v>154</v>
      </c>
    </row>
    <row r="68" spans="1:14" ht="15.75" customHeight="1">
      <c r="A68" s="69" t="s">
        <v>157</v>
      </c>
      <c r="B68" s="70" t="s">
        <v>158</v>
      </c>
      <c r="C68" s="71" t="s">
        <v>33</v>
      </c>
      <c r="D68" s="71">
        <v>0</v>
      </c>
      <c r="E68" s="72">
        <f>IF(A68="","",SUMIF('ITEM MASUK'!E:E,A68,'ITEM MASUK'!F:F))</f>
        <v>0</v>
      </c>
      <c r="F68" s="1">
        <f>IF(A68="","",SUMIF('ITEM KELUAR'!E:E,A68,'ITEM KELUAR'!F:F))</f>
        <v>0</v>
      </c>
      <c r="G68" s="72">
        <f>IF(A68="","",SUMIF('ADJUST MASUK'!E:E,A68,'ADJUST MASUK'!F:F))</f>
        <v>0</v>
      </c>
      <c r="H68" s="72">
        <f>IF(A68="","",SUMIF('ADJUST KELUAR'!E:E,A68,'ADJUST KELUAR'!F:F))</f>
        <v>0</v>
      </c>
      <c r="I68" s="1">
        <f t="shared" si="4"/>
        <v>0</v>
      </c>
      <c r="J68" s="73">
        <v>0</v>
      </c>
      <c r="K68" s="77">
        <v>-1</v>
      </c>
      <c r="L68" s="1" t="str">
        <f t="shared" si="5"/>
        <v>CUKUP</v>
      </c>
      <c r="M68" t="s">
        <v>154</v>
      </c>
    </row>
    <row r="69" spans="1:14" ht="15.75" customHeight="1">
      <c r="A69" s="69" t="s">
        <v>159</v>
      </c>
      <c r="B69" s="70" t="s">
        <v>160</v>
      </c>
      <c r="C69" s="70" t="s">
        <v>33</v>
      </c>
      <c r="D69" s="71">
        <v>0</v>
      </c>
      <c r="E69" s="72">
        <f>IF(A69="","",SUMIF('ITEM MASUK'!E:E,A69,'ITEM MASUK'!F:F))</f>
        <v>0</v>
      </c>
      <c r="F69" s="1">
        <f>IF(A69="","",SUMIF('ITEM KELUAR'!E:E,A69,'ITEM KELUAR'!F:F))</f>
        <v>0</v>
      </c>
      <c r="G69" s="72">
        <f>IF(A69="","",SUMIF('ADJUST MASUK'!E:E,A69,'ADJUST MASUK'!F:F))</f>
        <v>0</v>
      </c>
      <c r="H69" s="72">
        <f>IF(A69="","",SUMIF('ADJUST KELUAR'!E:E,A69,'ADJUST KELUAR'!F:F))</f>
        <v>0</v>
      </c>
      <c r="I69" s="1">
        <f t="shared" si="4"/>
        <v>0</v>
      </c>
      <c r="J69" s="73">
        <v>0</v>
      </c>
      <c r="K69" s="77">
        <v>-1</v>
      </c>
      <c r="L69" s="1" t="str">
        <f t="shared" si="5"/>
        <v>CUKUP</v>
      </c>
      <c r="M69" t="s">
        <v>154</v>
      </c>
    </row>
    <row r="70" spans="1:14" ht="15.75" customHeight="1">
      <c r="A70" s="69" t="s">
        <v>161</v>
      </c>
      <c r="B70" s="70" t="s">
        <v>162</v>
      </c>
      <c r="C70" s="71" t="s">
        <v>33</v>
      </c>
      <c r="D70" s="71">
        <v>0</v>
      </c>
      <c r="E70" s="72">
        <f>IF(A70="","",SUMIF('ITEM MASUK'!E:E,A70,'ITEM MASUK'!F:F))</f>
        <v>0</v>
      </c>
      <c r="F70" s="1">
        <f>IF(A70="","",SUMIF('ITEM KELUAR'!E:E,A70,'ITEM KELUAR'!F:F))</f>
        <v>0</v>
      </c>
      <c r="G70" s="72">
        <f>IF(A70="","",SUMIF('ADJUST MASUK'!E:E,A70,'ADJUST MASUK'!F:F))</f>
        <v>0</v>
      </c>
      <c r="H70" s="72">
        <f>IF(A70="","",SUMIF('ADJUST KELUAR'!E:E,A70,'ADJUST KELUAR'!F:F))</f>
        <v>0</v>
      </c>
      <c r="I70" s="1">
        <f t="shared" si="4"/>
        <v>0</v>
      </c>
      <c r="J70" s="73">
        <v>0</v>
      </c>
      <c r="K70" s="77">
        <v>-1</v>
      </c>
      <c r="L70" s="1" t="str">
        <f t="shared" si="5"/>
        <v>CUKUP</v>
      </c>
      <c r="M70" t="s">
        <v>154</v>
      </c>
    </row>
    <row r="71" spans="1:14" ht="15.75" customHeight="1">
      <c r="A71" s="69" t="s">
        <v>163</v>
      </c>
      <c r="B71" s="70" t="s">
        <v>164</v>
      </c>
      <c r="C71" s="71" t="s">
        <v>33</v>
      </c>
      <c r="D71" s="71">
        <v>60</v>
      </c>
      <c r="E71" s="72">
        <f>IF(A71="","",SUMIF('ITEM MASUK'!E:E,A71,'ITEM MASUK'!F:F))</f>
        <v>0</v>
      </c>
      <c r="F71" s="1">
        <f>IF(A71="","",SUMIF('ITEM KELUAR'!E:E,A71,'ITEM KELUAR'!F:F))</f>
        <v>0</v>
      </c>
      <c r="G71" s="72">
        <f>IF(A71="","",SUMIF('ADJUST MASUK'!E:E,A71,'ADJUST MASUK'!F:F))</f>
        <v>0</v>
      </c>
      <c r="H71" s="72">
        <f>IF(A71="","",SUMIF('ADJUST KELUAR'!E:E,A71,'ADJUST KELUAR'!F:F))</f>
        <v>0</v>
      </c>
      <c r="I71" s="1">
        <f t="shared" si="4"/>
        <v>60</v>
      </c>
      <c r="J71" s="73">
        <v>18700</v>
      </c>
      <c r="K71" s="77">
        <v>-1</v>
      </c>
      <c r="L71" s="1" t="str">
        <f t="shared" si="5"/>
        <v>CUKUP</v>
      </c>
      <c r="M71" t="s">
        <v>154</v>
      </c>
    </row>
    <row r="72" spans="1:14" ht="15.75" customHeight="1">
      <c r="A72" s="69" t="s">
        <v>165</v>
      </c>
      <c r="B72" s="70" t="s">
        <v>166</v>
      </c>
      <c r="C72" s="71" t="s">
        <v>33</v>
      </c>
      <c r="D72" s="71">
        <v>0</v>
      </c>
      <c r="E72" s="72">
        <f>IF(A72="","",SUMIF('ITEM MASUK'!E:E,A72,'ITEM MASUK'!F:F))</f>
        <v>0</v>
      </c>
      <c r="F72" s="1">
        <f>IF(A72="","",SUMIF('ITEM KELUAR'!E:E,A72,'ITEM KELUAR'!F:F))</f>
        <v>0</v>
      </c>
      <c r="G72" s="72">
        <f>IF(A72="","",SUMIF('ADJUST MASUK'!E:E,A72,'ADJUST MASUK'!F:F))</f>
        <v>0</v>
      </c>
      <c r="H72" s="72">
        <f>IF(A72="","",SUMIF('ADJUST KELUAR'!E:E,A72,'ADJUST KELUAR'!F:F))</f>
        <v>0</v>
      </c>
      <c r="I72" s="1">
        <f t="shared" si="4"/>
        <v>0</v>
      </c>
      <c r="J72" s="73">
        <v>0</v>
      </c>
      <c r="K72" s="77">
        <v>-1</v>
      </c>
      <c r="L72" s="1" t="str">
        <f t="shared" si="5"/>
        <v>CUKUP</v>
      </c>
    </row>
    <row r="73" spans="1:14" ht="15.75" customHeight="1">
      <c r="A73" s="69" t="s">
        <v>167</v>
      </c>
      <c r="B73" s="70" t="s">
        <v>168</v>
      </c>
      <c r="C73" s="71" t="s">
        <v>33</v>
      </c>
      <c r="D73" s="71">
        <v>0</v>
      </c>
      <c r="E73" s="72">
        <f>IF(A73="","",SUMIF('ITEM MASUK'!E:E,A73,'ITEM MASUK'!F:F))</f>
        <v>0</v>
      </c>
      <c r="F73" s="1">
        <f>IF(A73="","",SUMIF('ITEM KELUAR'!E:E,A73,'ITEM KELUAR'!F:F))</f>
        <v>0</v>
      </c>
      <c r="G73" s="72">
        <f>IF(A73="","",SUMIF('ADJUST MASUK'!E:E,A73,'ADJUST MASUK'!F:F))</f>
        <v>0</v>
      </c>
      <c r="H73" s="72">
        <f>IF(A73="","",SUMIF('ADJUST KELUAR'!E:E,A73,'ADJUST KELUAR'!F:F))</f>
        <v>0</v>
      </c>
      <c r="I73" s="1">
        <f t="shared" si="4"/>
        <v>0</v>
      </c>
      <c r="J73" s="73">
        <v>0</v>
      </c>
      <c r="K73" s="77">
        <v>-1</v>
      </c>
      <c r="L73" s="1" t="str">
        <f t="shared" si="5"/>
        <v>CUKUP</v>
      </c>
    </row>
    <row r="74" spans="1:14" ht="15.75" customHeight="1">
      <c r="A74" s="69" t="s">
        <v>169</v>
      </c>
      <c r="B74" s="70" t="s">
        <v>170</v>
      </c>
      <c r="C74" s="71" t="s">
        <v>171</v>
      </c>
      <c r="D74" s="71">
        <v>0</v>
      </c>
      <c r="E74" s="72">
        <f>IF(A74="","",SUMIF('ITEM MASUK'!E:E,A74,'ITEM MASUK'!F:F))</f>
        <v>0</v>
      </c>
      <c r="F74" s="1">
        <f>IF(A74="","",SUMIF('ITEM KELUAR'!E:E,A74,'ITEM KELUAR'!F:F))</f>
        <v>0</v>
      </c>
      <c r="G74" s="72">
        <f>IF(A74="","",SUMIF('ADJUST MASUK'!E:E,A74,'ADJUST MASUK'!F:F))</f>
        <v>0</v>
      </c>
      <c r="H74" s="72">
        <f>IF(A74="","",SUMIF('ADJUST KELUAR'!E:E,A74,'ADJUST KELUAR'!F:F))</f>
        <v>0</v>
      </c>
      <c r="I74" s="1">
        <f t="shared" si="4"/>
        <v>0</v>
      </c>
      <c r="J74" s="73">
        <v>8410</v>
      </c>
      <c r="K74" s="77">
        <v>-1</v>
      </c>
      <c r="L74" s="1" t="str">
        <f t="shared" si="5"/>
        <v>CUKUP</v>
      </c>
    </row>
    <row r="75" spans="1:14" ht="15.75" customHeight="1">
      <c r="A75" s="69" t="s">
        <v>172</v>
      </c>
      <c r="B75" s="70" t="s">
        <v>173</v>
      </c>
      <c r="C75" s="71" t="s">
        <v>33</v>
      </c>
      <c r="D75" s="71">
        <v>8</v>
      </c>
      <c r="E75" s="72">
        <f>IF(A75="","",SUMIF('ITEM MASUK'!E:E,A75,'ITEM MASUK'!F:F))</f>
        <v>124</v>
      </c>
      <c r="F75" s="1">
        <f>IF(A75="","",SUMIF('ITEM KELUAR'!E:E,A75,'ITEM KELUAR'!F:F))</f>
        <v>116</v>
      </c>
      <c r="G75" s="72">
        <f>IF(A75="","",SUMIF('ADJUST MASUK'!E:E,A75,'ADJUST MASUK'!F:F))</f>
        <v>0</v>
      </c>
      <c r="H75" s="72">
        <f>IF(A75="","",SUMIF('ADJUST KELUAR'!E:E,A75,'ADJUST KELUAR'!F:F))</f>
        <v>1</v>
      </c>
      <c r="I75" s="1">
        <f t="shared" si="4"/>
        <v>15</v>
      </c>
      <c r="J75" s="73">
        <v>5513</v>
      </c>
      <c r="K75" s="77">
        <v>3</v>
      </c>
      <c r="L75" s="1" t="str">
        <f t="shared" si="5"/>
        <v>CUKUP</v>
      </c>
      <c r="N75">
        <f>VLOOKUP(DaftarItemATK[[#This Row],[NAMA ITEM]],'ITEM MASUK'!D:F,3,FALSE)</f>
        <v>5</v>
      </c>
    </row>
    <row r="76" spans="1:14" ht="15.75" customHeight="1">
      <c r="A76" s="69" t="s">
        <v>174</v>
      </c>
      <c r="B76" s="70" t="s">
        <v>175</v>
      </c>
      <c r="C76" s="71" t="s">
        <v>176</v>
      </c>
      <c r="D76" s="71">
        <v>9</v>
      </c>
      <c r="E76" s="72">
        <f>IF(A76="","",SUMIF('ITEM MASUK'!E:E,A76,'ITEM MASUK'!F:F))</f>
        <v>54</v>
      </c>
      <c r="F76" s="1">
        <f>IF(A76="","",SUMIF('ITEM KELUAR'!E:E,A76,'ITEM KELUAR'!F:F))</f>
        <v>59</v>
      </c>
      <c r="G76" s="72">
        <f>IF(A76="","",SUMIF('ADJUST MASUK'!E:E,A76,'ADJUST MASUK'!F:F))</f>
        <v>0</v>
      </c>
      <c r="H76" s="72">
        <f>IF(A76="","",SUMIF('ADJUST KELUAR'!E:E,A76,'ADJUST KELUAR'!F:F))</f>
        <v>0</v>
      </c>
      <c r="I76" s="1">
        <f t="shared" si="4"/>
        <v>4</v>
      </c>
      <c r="J76" s="73">
        <v>3780</v>
      </c>
      <c r="K76" s="77">
        <v>2</v>
      </c>
      <c r="L76" s="1" t="str">
        <f t="shared" si="5"/>
        <v>CUKUP</v>
      </c>
    </row>
    <row r="77" spans="1:14" ht="15.75" customHeight="1">
      <c r="A77" s="69" t="s">
        <v>177</v>
      </c>
      <c r="B77" s="70" t="s">
        <v>178</v>
      </c>
      <c r="C77" s="71" t="s">
        <v>176</v>
      </c>
      <c r="D77" s="71">
        <v>10</v>
      </c>
      <c r="E77" s="72">
        <f>IF(A77="","",SUMIF('ITEM MASUK'!E:E,A77,'ITEM MASUK'!F:F))</f>
        <v>165</v>
      </c>
      <c r="F77" s="1">
        <f>IF(A77="","",SUMIF('ITEM KELUAR'!E:E,A77,'ITEM KELUAR'!F:F))</f>
        <v>138</v>
      </c>
      <c r="G77" s="72">
        <f>IF(A77="","",SUMIF('ADJUST MASUK'!E:E,A77,'ADJUST MASUK'!F:F))</f>
        <v>0</v>
      </c>
      <c r="H77" s="72">
        <f>IF(A77="","",SUMIF('ADJUST KELUAR'!E:E,A77,'ADJUST KELUAR'!F:F))</f>
        <v>0</v>
      </c>
      <c r="I77" s="1">
        <f t="shared" si="4"/>
        <v>37</v>
      </c>
      <c r="J77" s="73">
        <v>2625</v>
      </c>
      <c r="K77" s="77">
        <v>5</v>
      </c>
      <c r="L77" s="1" t="str">
        <f t="shared" si="5"/>
        <v>CUKUP</v>
      </c>
      <c r="N77">
        <f>VLOOKUP(DaftarItemATK[[#This Row],[NAMA ITEM]],'ITEM MASUK'!D:F,3,FALSE)</f>
        <v>24</v>
      </c>
    </row>
    <row r="78" spans="1:14" ht="15.75" customHeight="1">
      <c r="A78" s="69" t="s">
        <v>179</v>
      </c>
      <c r="B78" s="70" t="s">
        <v>180</v>
      </c>
      <c r="C78" s="71" t="s">
        <v>33</v>
      </c>
      <c r="D78" s="71">
        <v>3</v>
      </c>
      <c r="E78" s="72">
        <f>IF(A78="","",SUMIF('ITEM MASUK'!E:E,A78,'ITEM MASUK'!F:F))</f>
        <v>0</v>
      </c>
      <c r="F78" s="1">
        <f>IF(A78="","",SUMIF('ITEM KELUAR'!E:E,A78,'ITEM KELUAR'!F:F))</f>
        <v>0</v>
      </c>
      <c r="G78" s="72">
        <f>IF(A78="","",SUMIF('ADJUST MASUK'!E:E,A78,'ADJUST MASUK'!F:F))</f>
        <v>0</v>
      </c>
      <c r="H78" s="72">
        <f>IF(A78="","",SUMIF('ADJUST KELUAR'!E:E,A78,'ADJUST KELUAR'!F:F))</f>
        <v>0</v>
      </c>
      <c r="I78" s="1">
        <f t="shared" si="4"/>
        <v>3</v>
      </c>
      <c r="J78" s="73">
        <v>20000</v>
      </c>
      <c r="K78" s="77">
        <v>-1</v>
      </c>
      <c r="L78" s="1" t="str">
        <f t="shared" si="5"/>
        <v>CUKUP</v>
      </c>
    </row>
    <row r="79" spans="1:14" ht="15.75" customHeight="1">
      <c r="A79" s="69" t="s">
        <v>181</v>
      </c>
      <c r="B79" s="70" t="s">
        <v>182</v>
      </c>
      <c r="C79" s="71" t="s">
        <v>33</v>
      </c>
      <c r="D79" s="71">
        <v>6</v>
      </c>
      <c r="E79" s="72">
        <f>IF(A79="","",SUMIF('ITEM MASUK'!E:E,A79,'ITEM MASUK'!F:F))</f>
        <v>0</v>
      </c>
      <c r="F79" s="1">
        <f>IF(A79="","",SUMIF('ITEM KELUAR'!E:E,A79,'ITEM KELUAR'!F:F))</f>
        <v>0</v>
      </c>
      <c r="G79" s="72">
        <f>IF(A79="","",SUMIF('ADJUST MASUK'!E:E,A79,'ADJUST MASUK'!F:F))</f>
        <v>0</v>
      </c>
      <c r="H79" s="72">
        <f>IF(A79="","",SUMIF('ADJUST KELUAR'!E:E,A79,'ADJUST KELUAR'!F:F))</f>
        <v>0</v>
      </c>
      <c r="I79" s="1">
        <f t="shared" si="4"/>
        <v>6</v>
      </c>
      <c r="J79" s="73">
        <v>20000</v>
      </c>
      <c r="K79" s="77">
        <v>-1</v>
      </c>
      <c r="L79" s="1" t="str">
        <f t="shared" si="5"/>
        <v>CUKUP</v>
      </c>
    </row>
    <row r="80" spans="1:14" ht="15.75" customHeight="1">
      <c r="A80" s="69" t="s">
        <v>183</v>
      </c>
      <c r="B80" s="70" t="s">
        <v>184</v>
      </c>
      <c r="C80" s="71" t="s">
        <v>33</v>
      </c>
      <c r="D80" s="71">
        <v>5</v>
      </c>
      <c r="E80" s="72">
        <f>IF(A80="","",SUMIF('ITEM MASUK'!E:E,A80,'ITEM MASUK'!F:F))</f>
        <v>0</v>
      </c>
      <c r="F80" s="1">
        <f>IF(A80="","",SUMIF('ITEM KELUAR'!E:E,A80,'ITEM KELUAR'!F:F))</f>
        <v>0</v>
      </c>
      <c r="G80" s="72">
        <f>IF(A80="","",SUMIF('ADJUST MASUK'!E:E,A80,'ADJUST MASUK'!F:F))</f>
        <v>0</v>
      </c>
      <c r="H80" s="72">
        <f>IF(A80="","",SUMIF('ADJUST KELUAR'!E:E,A80,'ADJUST KELUAR'!F:F))</f>
        <v>0</v>
      </c>
      <c r="I80" s="1">
        <f t="shared" si="4"/>
        <v>5</v>
      </c>
      <c r="J80" s="73">
        <v>20000</v>
      </c>
      <c r="K80" s="77">
        <v>-1</v>
      </c>
      <c r="L80" s="1" t="str">
        <f t="shared" si="5"/>
        <v>CUKUP</v>
      </c>
    </row>
    <row r="81" spans="1:14" ht="15.75" customHeight="1">
      <c r="A81" s="69" t="s">
        <v>185</v>
      </c>
      <c r="B81" s="70" t="s">
        <v>186</v>
      </c>
      <c r="C81" s="71" t="s">
        <v>187</v>
      </c>
      <c r="D81" s="71">
        <v>27</v>
      </c>
      <c r="E81" s="72">
        <f>IF(A81="","",SUMIF('ITEM MASUK'!E:E,A81,'ITEM MASUK'!F:F))</f>
        <v>1360</v>
      </c>
      <c r="F81" s="1">
        <f>IF(A81="","",SUMIF('ITEM KELUAR'!E:E,A81,'ITEM KELUAR'!F:F))</f>
        <v>1333</v>
      </c>
      <c r="G81" s="72">
        <f>IF(A81="","",SUMIF('ADJUST MASUK'!E:E,A81,'ADJUST MASUK'!F:F))</f>
        <v>0</v>
      </c>
      <c r="H81" s="72">
        <f>IF(A81="","",SUMIF('ADJUST KELUAR'!E:E,A81,'ADJUST KELUAR'!F:F))</f>
        <v>0</v>
      </c>
      <c r="I81" s="1">
        <f t="shared" si="4"/>
        <v>54</v>
      </c>
      <c r="J81" s="73">
        <v>1950</v>
      </c>
      <c r="K81" s="77">
        <v>50</v>
      </c>
      <c r="L81" s="1" t="str">
        <f t="shared" si="5"/>
        <v>CUKUP</v>
      </c>
    </row>
    <row r="82" spans="1:14" ht="15.75" customHeight="1">
      <c r="A82" s="69" t="s">
        <v>188</v>
      </c>
      <c r="B82" s="70" t="s">
        <v>189</v>
      </c>
      <c r="C82" s="71" t="s">
        <v>187</v>
      </c>
      <c r="D82" s="71">
        <v>11</v>
      </c>
      <c r="E82" s="72">
        <f>IF(A82="","",SUMIF('ITEM MASUK'!E:E,A82,'ITEM MASUK'!F:F))</f>
        <v>20</v>
      </c>
      <c r="F82" s="1">
        <f>IF(A82="","",SUMIF('ITEM KELUAR'!E:E,A82,'ITEM KELUAR'!F:F))</f>
        <v>15</v>
      </c>
      <c r="G82" s="72">
        <f>IF(A82="","",SUMIF('ADJUST MASUK'!E:E,A82,'ADJUST MASUK'!F:F))</f>
        <v>0</v>
      </c>
      <c r="H82" s="72">
        <f>IF(A82="","",SUMIF('ADJUST KELUAR'!E:E,A82,'ADJUST KELUAR'!F:F))</f>
        <v>0</v>
      </c>
      <c r="I82" s="1">
        <f t="shared" si="4"/>
        <v>16</v>
      </c>
      <c r="J82" s="73">
        <v>3990</v>
      </c>
      <c r="K82" s="77">
        <v>1</v>
      </c>
      <c r="L82" s="1" t="str">
        <f t="shared" si="5"/>
        <v>CUKUP</v>
      </c>
    </row>
    <row r="83" spans="1:14" ht="15.75" customHeight="1">
      <c r="A83" s="69" t="s">
        <v>190</v>
      </c>
      <c r="B83" s="70" t="s">
        <v>191</v>
      </c>
      <c r="C83" s="71" t="s">
        <v>16</v>
      </c>
      <c r="D83" s="71">
        <v>6</v>
      </c>
      <c r="E83" s="72">
        <f>IF(A83="","",SUMIF('ITEM MASUK'!E:E,A83,'ITEM MASUK'!F:F))</f>
        <v>0</v>
      </c>
      <c r="F83" s="1">
        <f>IF(A83="","",SUMIF('ITEM KELUAR'!E:E,A83,'ITEM KELUAR'!F:F))</f>
        <v>3</v>
      </c>
      <c r="G83" s="72">
        <f>IF(A83="","",SUMIF('ADJUST MASUK'!E:E,A83,'ADJUST MASUK'!F:F))</f>
        <v>0</v>
      </c>
      <c r="H83" s="72">
        <f>IF(A83="","",SUMIF('ADJUST KELUAR'!E:E,A83,'ADJUST KELUAR'!F:F))</f>
        <v>0</v>
      </c>
      <c r="I83" s="1">
        <f t="shared" si="4"/>
        <v>3</v>
      </c>
      <c r="J83" s="73">
        <v>15000</v>
      </c>
      <c r="K83" s="77">
        <v>-1</v>
      </c>
      <c r="L83" s="1" t="str">
        <f t="shared" si="5"/>
        <v>CUKUP</v>
      </c>
    </row>
    <row r="84" spans="1:14" ht="15.75" customHeight="1">
      <c r="A84" s="69" t="s">
        <v>192</v>
      </c>
      <c r="B84" s="70" t="s">
        <v>193</v>
      </c>
      <c r="C84" s="71" t="s">
        <v>194</v>
      </c>
      <c r="D84" s="71">
        <v>8</v>
      </c>
      <c r="E84" s="72">
        <f>IF(A84="","",SUMIF('ITEM MASUK'!E:E,A84,'ITEM MASUK'!F:F))</f>
        <v>0</v>
      </c>
      <c r="F84" s="1">
        <f>IF(A84="","",SUMIF('ITEM KELUAR'!E:E,A84,'ITEM KELUAR'!F:F))</f>
        <v>0</v>
      </c>
      <c r="G84" s="72">
        <f>IF(A84="","",SUMIF('ADJUST MASUK'!E:E,A84,'ADJUST MASUK'!F:F))</f>
        <v>0</v>
      </c>
      <c r="H84" s="72">
        <f>IF(A84="","",SUMIF('ADJUST KELUAR'!E:E,A84,'ADJUST KELUAR'!F:F))</f>
        <v>0</v>
      </c>
      <c r="I84" s="1">
        <f t="shared" si="4"/>
        <v>8</v>
      </c>
      <c r="J84" s="73">
        <v>81000</v>
      </c>
      <c r="K84" s="77">
        <v>1</v>
      </c>
      <c r="L84" s="1" t="str">
        <f t="shared" si="5"/>
        <v>CUKUP</v>
      </c>
    </row>
    <row r="85" spans="1:14" ht="15.75" customHeight="1">
      <c r="A85" s="69" t="s">
        <v>195</v>
      </c>
      <c r="B85" s="70" t="s">
        <v>196</v>
      </c>
      <c r="C85" s="71" t="s">
        <v>194</v>
      </c>
      <c r="D85" s="71">
        <v>46</v>
      </c>
      <c r="E85" s="72">
        <f>IF(A85="","",SUMIF('ITEM MASUK'!E:E,A85,'ITEM MASUK'!F:F))</f>
        <v>165</v>
      </c>
      <c r="F85" s="1">
        <f>IF(A85="","",SUMIF('ITEM KELUAR'!E:E,A85,'ITEM KELUAR'!F:F))</f>
        <v>201</v>
      </c>
      <c r="G85" s="72">
        <f>IF(A85="","",SUMIF('ADJUST MASUK'!E:E,A85,'ADJUST MASUK'!F:F))</f>
        <v>0</v>
      </c>
      <c r="H85" s="72">
        <f>IF(A85="","",SUMIF('ADJUST KELUAR'!E:E,A85,'ADJUST KELUAR'!F:F))</f>
        <v>0</v>
      </c>
      <c r="I85" s="1">
        <f t="shared" si="4"/>
        <v>10</v>
      </c>
      <c r="J85" s="73">
        <v>27050</v>
      </c>
      <c r="K85" s="77">
        <v>20</v>
      </c>
      <c r="L85" s="1" t="str">
        <f t="shared" si="5"/>
        <v>RESTOK</v>
      </c>
    </row>
    <row r="86" spans="1:14" ht="15.75" customHeight="1">
      <c r="A86" s="69" t="s">
        <v>197</v>
      </c>
      <c r="B86" s="70" t="s">
        <v>198</v>
      </c>
      <c r="C86" s="71" t="s">
        <v>194</v>
      </c>
      <c r="D86" s="71">
        <v>198</v>
      </c>
      <c r="E86" s="72">
        <f>IF(A86="","",SUMIF('ITEM MASUK'!E:E,A86,'ITEM MASUK'!F:F))</f>
        <v>3620</v>
      </c>
      <c r="F86" s="1">
        <f>IF(A86="","",SUMIF('ITEM KELUAR'!E:E,A86,'ITEM KELUAR'!F:F))</f>
        <v>3656</v>
      </c>
      <c r="G86" s="72">
        <f>IF(A86="","",SUMIF('ADJUST MASUK'!E:E,A86,'ADJUST MASUK'!F:F))</f>
        <v>0</v>
      </c>
      <c r="H86" s="72">
        <f>IF(A86="","",SUMIF('ADJUST KELUAR'!E:E,A86,'ADJUST KELUAR'!F:F))</f>
        <v>5</v>
      </c>
      <c r="I86" s="1">
        <f t="shared" si="4"/>
        <v>157</v>
      </c>
      <c r="J86" s="73">
        <v>41000</v>
      </c>
      <c r="K86" s="77">
        <v>50</v>
      </c>
      <c r="L86" s="1" t="str">
        <f t="shared" si="5"/>
        <v>CUKUP</v>
      </c>
      <c r="N86">
        <f>VLOOKUP(DaftarItemATK[[#This Row],[NAMA ITEM]],'ITEM MASUK'!D:F,3,FALSE)</f>
        <v>100</v>
      </c>
    </row>
    <row r="87" spans="1:14" ht="15.75" customHeight="1">
      <c r="A87" s="69" t="s">
        <v>199</v>
      </c>
      <c r="B87" s="70" t="s">
        <v>200</v>
      </c>
      <c r="C87" s="71" t="s">
        <v>194</v>
      </c>
      <c r="D87" s="71">
        <v>7</v>
      </c>
      <c r="E87" s="72">
        <f>IF(A87="","",SUMIF('ITEM MASUK'!E:E,A87,'ITEM MASUK'!F:F))</f>
        <v>0</v>
      </c>
      <c r="F87" s="1">
        <f>IF(A87="","",SUMIF('ITEM KELUAR'!E:E,A87,'ITEM KELUAR'!F:F))</f>
        <v>0</v>
      </c>
      <c r="G87" s="72">
        <f>IF(A87="","",SUMIF('ADJUST MASUK'!E:E,A87,'ADJUST MASUK'!F:F))</f>
        <v>0</v>
      </c>
      <c r="H87" s="72">
        <f>IF(A87="","",SUMIF('ADJUST KELUAR'!E:E,A87,'ADJUST KELUAR'!F:F))</f>
        <v>0</v>
      </c>
      <c r="I87" s="1">
        <f t="shared" si="4"/>
        <v>7</v>
      </c>
      <c r="J87" s="73">
        <v>20000</v>
      </c>
      <c r="K87" s="77">
        <v>1</v>
      </c>
      <c r="L87" s="1" t="str">
        <f t="shared" si="5"/>
        <v>CUKUP</v>
      </c>
    </row>
    <row r="88" spans="1:14" ht="15.75" customHeight="1">
      <c r="A88" s="69" t="s">
        <v>201</v>
      </c>
      <c r="B88" s="70" t="s">
        <v>202</v>
      </c>
      <c r="C88" s="70" t="s">
        <v>194</v>
      </c>
      <c r="D88" s="76">
        <v>5</v>
      </c>
      <c r="E88" s="72">
        <f>IF(A88="","",SUMIF('ITEM MASUK'!E:E,A88,'ITEM MASUK'!F:F))</f>
        <v>0</v>
      </c>
      <c r="F88" s="1">
        <f>IF(A88="","",SUMIF('ITEM KELUAR'!E:E,A88,'ITEM KELUAR'!F:F))</f>
        <v>5</v>
      </c>
      <c r="G88" s="72">
        <f>IF(A88="","",SUMIF('ADJUST MASUK'!E:E,A88,'ADJUST MASUK'!F:F))</f>
        <v>0</v>
      </c>
      <c r="H88" s="72">
        <f>IF(A88="","",SUMIF('ADJUST KELUAR'!E:E,A88,'ADJUST KELUAR'!F:F))</f>
        <v>0</v>
      </c>
      <c r="I88" s="1">
        <f t="shared" si="4"/>
        <v>0</v>
      </c>
      <c r="J88" s="73">
        <v>23000</v>
      </c>
      <c r="K88" s="77">
        <v>1</v>
      </c>
      <c r="L88" s="1" t="str">
        <f t="shared" si="5"/>
        <v>RESTOK</v>
      </c>
    </row>
    <row r="89" spans="1:14" ht="15.75" customHeight="1">
      <c r="A89" s="69" t="s">
        <v>203</v>
      </c>
      <c r="B89" s="70" t="s">
        <v>204</v>
      </c>
      <c r="C89" s="71" t="s">
        <v>194</v>
      </c>
      <c r="D89" s="71"/>
      <c r="E89" s="72">
        <f>IF(A89="","",SUMIF('ITEM MASUK'!E:E,A89,'ITEM MASUK'!F:F))</f>
        <v>0</v>
      </c>
      <c r="F89" s="1">
        <f>IF(A89="","",SUMIF('ITEM KELUAR'!E:E,A89,'ITEM KELUAR'!F:F))</f>
        <v>0</v>
      </c>
      <c r="G89" s="72">
        <f>IF(A89="","",SUMIF('ADJUST MASUK'!E:E,A89,'ADJUST MASUK'!F:F))</f>
        <v>0</v>
      </c>
      <c r="H89" s="72">
        <f>IF(A89="","",SUMIF('ADJUST KELUAR'!E:E,A89,'ADJUST KELUAR'!F:F))</f>
        <v>0</v>
      </c>
      <c r="I89" s="1">
        <f t="shared" si="4"/>
        <v>0</v>
      </c>
      <c r="J89" s="73"/>
      <c r="K89" s="77">
        <v>-1</v>
      </c>
      <c r="L89" s="1" t="str">
        <f t="shared" si="5"/>
        <v>CUKUP</v>
      </c>
    </row>
    <row r="90" spans="1:14" ht="15.75" customHeight="1">
      <c r="A90" s="69" t="s">
        <v>205</v>
      </c>
      <c r="B90" s="70" t="s">
        <v>206</v>
      </c>
      <c r="C90" s="71" t="s">
        <v>194</v>
      </c>
      <c r="D90" s="71">
        <v>13</v>
      </c>
      <c r="E90" s="72">
        <f>IF(A90="","",SUMIF('ITEM MASUK'!E:E,A90,'ITEM MASUK'!F:F))</f>
        <v>20</v>
      </c>
      <c r="F90" s="1">
        <f>IF(A90="","",SUMIF('ITEM KELUAR'!E:E,A90,'ITEM KELUAR'!F:F))</f>
        <v>22</v>
      </c>
      <c r="G90" s="72">
        <f>IF(A90="","",SUMIF('ADJUST MASUK'!E:E,A90,'ADJUST MASUK'!F:F))</f>
        <v>0</v>
      </c>
      <c r="H90" s="72">
        <f>IF(A90="","",SUMIF('ADJUST KELUAR'!E:E,A90,'ADJUST KELUAR'!F:F))</f>
        <v>0</v>
      </c>
      <c r="I90" s="1">
        <f t="shared" si="4"/>
        <v>11</v>
      </c>
      <c r="J90" s="73">
        <v>39091</v>
      </c>
      <c r="K90" s="77">
        <v>5</v>
      </c>
      <c r="L90" s="1" t="str">
        <f t="shared" si="5"/>
        <v>CUKUP</v>
      </c>
    </row>
    <row r="91" spans="1:14" ht="15.75" customHeight="1">
      <c r="A91" s="69" t="s">
        <v>207</v>
      </c>
      <c r="B91" s="70" t="s">
        <v>208</v>
      </c>
      <c r="C91" s="71" t="s">
        <v>16</v>
      </c>
      <c r="D91" s="71">
        <v>3</v>
      </c>
      <c r="E91" s="72">
        <f>IF(A91="","",SUMIF('ITEM MASUK'!E:E,A91,'ITEM MASUK'!F:F))</f>
        <v>0</v>
      </c>
      <c r="F91" s="1">
        <f>IF(A91="","",SUMIF('ITEM KELUAR'!E:E,A91,'ITEM KELUAR'!F:F))</f>
        <v>2</v>
      </c>
      <c r="G91" s="72">
        <f>IF(A91="","",SUMIF('ADJUST MASUK'!E:E,A91,'ADJUST MASUK'!F:F))</f>
        <v>0</v>
      </c>
      <c r="H91" s="72">
        <f>IF(A91="","",SUMIF('ADJUST KELUAR'!E:E,A91,'ADJUST KELUAR'!F:F))</f>
        <v>0</v>
      </c>
      <c r="I91" s="1">
        <f t="shared" si="4"/>
        <v>1</v>
      </c>
      <c r="J91" s="73">
        <v>45000</v>
      </c>
      <c r="K91" s="77">
        <v>-1</v>
      </c>
      <c r="L91" s="1" t="str">
        <f t="shared" si="5"/>
        <v>CUKUP</v>
      </c>
    </row>
    <row r="92" spans="1:14" ht="15.75" customHeight="1">
      <c r="A92" s="69" t="s">
        <v>209</v>
      </c>
      <c r="B92" s="70" t="s">
        <v>210</v>
      </c>
      <c r="C92" s="71" t="s">
        <v>95</v>
      </c>
      <c r="D92" s="71">
        <v>15</v>
      </c>
      <c r="E92" s="72">
        <f>IF(A92="","",SUMIF('ITEM MASUK'!E:E,A92,'ITEM MASUK'!F:F))</f>
        <v>0</v>
      </c>
      <c r="F92" s="1">
        <f>IF(A92="","",SUMIF('ITEM KELUAR'!E:E,A92,'ITEM KELUAR'!F:F))</f>
        <v>6</v>
      </c>
      <c r="G92" s="72">
        <f>IF(A92="","",SUMIF('ADJUST MASUK'!E:E,A92,'ADJUST MASUK'!F:F))</f>
        <v>0</v>
      </c>
      <c r="H92" s="72">
        <f>IF(A92="","",SUMIF('ADJUST KELUAR'!E:E,A92,'ADJUST KELUAR'!F:F))</f>
        <v>0</v>
      </c>
      <c r="I92" s="1">
        <f t="shared" si="4"/>
        <v>9</v>
      </c>
      <c r="J92" s="73">
        <v>29200</v>
      </c>
      <c r="K92" s="77">
        <v>5</v>
      </c>
      <c r="L92" s="1" t="str">
        <f t="shared" si="5"/>
        <v>CUKUP</v>
      </c>
    </row>
    <row r="93" spans="1:14" ht="15.75" customHeight="1">
      <c r="A93" s="69" t="s">
        <v>211</v>
      </c>
      <c r="B93" s="70" t="s">
        <v>212</v>
      </c>
      <c r="C93" s="71" t="s">
        <v>95</v>
      </c>
      <c r="D93" s="71">
        <v>319</v>
      </c>
      <c r="E93" s="72">
        <f>IF(A93="","",SUMIF('ITEM MASUK'!E:E,A93,'ITEM MASUK'!F:F))</f>
        <v>4348</v>
      </c>
      <c r="F93" s="1">
        <f>IF(A93="","",SUMIF('ITEM KELUAR'!E:E,A93,'ITEM KELUAR'!F:F))</f>
        <v>4632</v>
      </c>
      <c r="G93" s="72">
        <f>IF(A93="","",SUMIF('ADJUST MASUK'!E:E,A93,'ADJUST MASUK'!F:F))</f>
        <v>0</v>
      </c>
      <c r="H93" s="72">
        <f>IF(A93="","",SUMIF('ADJUST KELUAR'!E:E,A93,'ADJUST KELUAR'!F:F))</f>
        <v>0</v>
      </c>
      <c r="I93" s="1">
        <f t="shared" si="4"/>
        <v>35</v>
      </c>
      <c r="J93" s="73">
        <v>7400</v>
      </c>
      <c r="K93" s="77">
        <v>50</v>
      </c>
      <c r="L93" s="1" t="str">
        <f t="shared" si="5"/>
        <v>RESTOK</v>
      </c>
    </row>
    <row r="94" spans="1:14" ht="15.75" customHeight="1">
      <c r="A94" s="69" t="s">
        <v>213</v>
      </c>
      <c r="B94" s="70" t="s">
        <v>214</v>
      </c>
      <c r="C94" s="71" t="s">
        <v>95</v>
      </c>
      <c r="D94" s="71">
        <v>10</v>
      </c>
      <c r="E94" s="72">
        <f>IF(A94="","",SUMIF('ITEM MASUK'!E:E,A94,'ITEM MASUK'!F:F))</f>
        <v>110</v>
      </c>
      <c r="F94" s="1">
        <f>IF(A94="","",SUMIF('ITEM KELUAR'!E:E,A94,'ITEM KELUAR'!F:F))</f>
        <v>73</v>
      </c>
      <c r="G94" s="72">
        <f>IF(A94="","",SUMIF('ADJUST MASUK'!E:E,A94,'ADJUST MASUK'!F:F))</f>
        <v>0</v>
      </c>
      <c r="H94" s="72">
        <f>IF(A94="","",SUMIF('ADJUST KELUAR'!E:E,A94,'ADJUST KELUAR'!F:F))</f>
        <v>0</v>
      </c>
      <c r="I94" s="1">
        <f t="shared" si="4"/>
        <v>47</v>
      </c>
      <c r="J94" s="73">
        <v>13700</v>
      </c>
      <c r="K94" s="77">
        <v>2</v>
      </c>
      <c r="L94" s="1" t="str">
        <f t="shared" si="5"/>
        <v>CUKUP</v>
      </c>
    </row>
    <row r="95" spans="1:14" ht="15.75" customHeight="1">
      <c r="A95" s="69" t="s">
        <v>215</v>
      </c>
      <c r="B95" s="70" t="s">
        <v>216</v>
      </c>
      <c r="C95" s="71" t="s">
        <v>95</v>
      </c>
      <c r="D95" s="71">
        <v>0</v>
      </c>
      <c r="E95" s="72">
        <f>IF(A95="","",SUMIF('ITEM MASUK'!E:E,A95,'ITEM MASUK'!F:F))</f>
        <v>10</v>
      </c>
      <c r="F95" s="1">
        <f>IF(A95="","",SUMIF('ITEM KELUAR'!E:E,A95,'ITEM KELUAR'!F:F))</f>
        <v>3</v>
      </c>
      <c r="G95" s="72">
        <f>IF(A95="","",SUMIF('ADJUST MASUK'!E:E,A95,'ADJUST MASUK'!F:F))</f>
        <v>0</v>
      </c>
      <c r="H95" s="72">
        <f>IF(A95="","",SUMIF('ADJUST KELUAR'!E:E,A95,'ADJUST KELUAR'!F:F))</f>
        <v>0</v>
      </c>
      <c r="I95" s="1">
        <f t="shared" si="4"/>
        <v>7</v>
      </c>
      <c r="J95" s="73">
        <v>10750</v>
      </c>
      <c r="K95" s="77">
        <v>-1</v>
      </c>
      <c r="L95" s="1" t="str">
        <f t="shared" si="5"/>
        <v>CUKUP</v>
      </c>
    </row>
    <row r="96" spans="1:14" ht="15.75" customHeight="1">
      <c r="A96" s="69" t="s">
        <v>217</v>
      </c>
      <c r="B96" s="70" t="s">
        <v>218</v>
      </c>
      <c r="C96" s="71" t="s">
        <v>33</v>
      </c>
      <c r="D96" s="71">
        <v>38</v>
      </c>
      <c r="E96" s="72">
        <f>IF(A96="","",SUMIF('ITEM MASUK'!E:E,A96,'ITEM MASUK'!F:F))</f>
        <v>299</v>
      </c>
      <c r="F96" s="1">
        <f>IF(A96="","",SUMIF('ITEM KELUAR'!E:E,A96,'ITEM KELUAR'!F:F))</f>
        <v>268</v>
      </c>
      <c r="G96" s="72">
        <f>IF(A96="","",SUMIF('ADJUST MASUK'!E:E,A96,'ADJUST MASUK'!F:F))</f>
        <v>0</v>
      </c>
      <c r="H96" s="72">
        <f>IF(A96="","",SUMIF('ADJUST KELUAR'!E:E,A96,'ADJUST KELUAR'!F:F))</f>
        <v>0</v>
      </c>
      <c r="I96" s="1">
        <f t="shared" si="4"/>
        <v>69</v>
      </c>
      <c r="J96" s="73">
        <v>5000</v>
      </c>
      <c r="K96" s="77">
        <v>5</v>
      </c>
      <c r="L96" s="1" t="str">
        <f t="shared" si="5"/>
        <v>CUKUP</v>
      </c>
      <c r="N96">
        <f>VLOOKUP(DaftarItemATK[[#This Row],[NAMA ITEM]],'ITEM MASUK'!D:F,3,FALSE)</f>
        <v>12</v>
      </c>
    </row>
    <row r="97" spans="1:14" ht="15.75" customHeight="1">
      <c r="A97" s="69" t="s">
        <v>219</v>
      </c>
      <c r="B97" s="70" t="s">
        <v>220</v>
      </c>
      <c r="C97" s="71" t="s">
        <v>139</v>
      </c>
      <c r="D97" s="71">
        <v>0</v>
      </c>
      <c r="E97" s="72">
        <f>IF(A97="","",SUMIF('ITEM MASUK'!E:E,A97,'ITEM MASUK'!F:F))</f>
        <v>0</v>
      </c>
      <c r="F97" s="1">
        <f>IF(A97="","",SUMIF('ITEM KELUAR'!E:E,A97,'ITEM KELUAR'!F:F))</f>
        <v>0</v>
      </c>
      <c r="G97" s="72">
        <f>IF(A97="","",SUMIF('ADJUST MASUK'!E:E,A97,'ADJUST MASUK'!F:F))</f>
        <v>0</v>
      </c>
      <c r="H97" s="72">
        <f>IF(A97="","",SUMIF('ADJUST KELUAR'!E:E,A97,'ADJUST KELUAR'!F:F))</f>
        <v>0</v>
      </c>
      <c r="I97" s="1">
        <f t="shared" si="4"/>
        <v>0</v>
      </c>
      <c r="J97" s="73">
        <v>0</v>
      </c>
      <c r="K97" s="77">
        <v>-1</v>
      </c>
      <c r="L97" s="1" t="str">
        <f t="shared" si="5"/>
        <v>CUKUP</v>
      </c>
    </row>
    <row r="98" spans="1:14" ht="15.75" customHeight="1">
      <c r="A98" s="69" t="s">
        <v>221</v>
      </c>
      <c r="B98" s="70" t="s">
        <v>222</v>
      </c>
      <c r="C98" s="70" t="s">
        <v>33</v>
      </c>
      <c r="D98" s="76">
        <v>8</v>
      </c>
      <c r="E98" s="72">
        <f>IF(A98="","",SUMIF('ITEM MASUK'!E:E,A98,'ITEM MASUK'!F:F))</f>
        <v>0</v>
      </c>
      <c r="F98" s="1">
        <f>IF(A98="","",SUMIF('ITEM KELUAR'!E:E,A98,'ITEM KELUAR'!F:F))</f>
        <v>0</v>
      </c>
      <c r="G98" s="72">
        <f>IF(A98="","",SUMIF('ADJUST MASUK'!E:E,A98,'ADJUST MASUK'!F:F))</f>
        <v>0</v>
      </c>
      <c r="H98" s="72">
        <f>IF(A98="","",SUMIF('ADJUST KELUAR'!E:E,A98,'ADJUST KELUAR'!F:F))</f>
        <v>0</v>
      </c>
      <c r="I98" s="1">
        <f t="shared" ref="I98:I129" si="6">IF(A98="","",(D98+E98-F98+G98-H98))</f>
        <v>8</v>
      </c>
      <c r="J98" s="73">
        <v>3000</v>
      </c>
      <c r="K98" s="77">
        <v>-1</v>
      </c>
      <c r="L98" s="1" t="str">
        <f t="shared" ref="L98:L129" si="7">IF(I98&lt;=K98,"RESTOK","CUKUP")</f>
        <v>CUKUP</v>
      </c>
    </row>
    <row r="99" spans="1:14" ht="15.75" customHeight="1">
      <c r="A99" s="69" t="s">
        <v>223</v>
      </c>
      <c r="B99" s="70" t="s">
        <v>224</v>
      </c>
      <c r="C99" s="71" t="s">
        <v>33</v>
      </c>
      <c r="D99" s="71">
        <v>30</v>
      </c>
      <c r="E99" s="72">
        <f>IF(A99="","",SUMIF('ITEM MASUK'!E:E,A99,'ITEM MASUK'!F:F))</f>
        <v>0</v>
      </c>
      <c r="F99" s="1">
        <f>IF(A99="","",SUMIF('ITEM KELUAR'!E:E,A99,'ITEM KELUAR'!F:F))</f>
        <v>0</v>
      </c>
      <c r="G99" s="72">
        <f>IF(A99="","",SUMIF('ADJUST MASUK'!E:E,A99,'ADJUST MASUK'!F:F))</f>
        <v>0</v>
      </c>
      <c r="H99" s="72">
        <f>IF(A99="","",SUMIF('ADJUST KELUAR'!E:E,A99,'ADJUST KELUAR'!F:F))</f>
        <v>0</v>
      </c>
      <c r="I99" s="1">
        <f t="shared" si="6"/>
        <v>30</v>
      </c>
      <c r="J99" s="73">
        <v>5775</v>
      </c>
      <c r="K99" s="77">
        <v>-1</v>
      </c>
      <c r="L99" s="1" t="str">
        <f t="shared" si="7"/>
        <v>CUKUP</v>
      </c>
    </row>
    <row r="100" spans="1:14" ht="15.75" customHeight="1">
      <c r="A100" s="69" t="s">
        <v>225</v>
      </c>
      <c r="B100" s="70" t="s">
        <v>226</v>
      </c>
      <c r="C100" s="71" t="s">
        <v>33</v>
      </c>
      <c r="D100" s="71">
        <v>103</v>
      </c>
      <c r="E100" s="72">
        <f>IF(A100="","",SUMIF('ITEM MASUK'!E:E,A100,'ITEM MASUK'!F:F))</f>
        <v>804</v>
      </c>
      <c r="F100" s="1">
        <f>IF(A100="","",SUMIF('ITEM KELUAR'!E:E,A100,'ITEM KELUAR'!F:F))</f>
        <v>845</v>
      </c>
      <c r="G100" s="72">
        <f>IF(A100="","",SUMIF('ADJUST MASUK'!E:E,A100,'ADJUST MASUK'!F:F))</f>
        <v>0</v>
      </c>
      <c r="H100" s="72">
        <f>IF(A100="","",SUMIF('ADJUST KELUAR'!E:E,A100,'ADJUST KELUAR'!F:F))</f>
        <v>24</v>
      </c>
      <c r="I100" s="1">
        <f t="shared" si="6"/>
        <v>38</v>
      </c>
      <c r="J100" s="73">
        <v>2000</v>
      </c>
      <c r="K100" s="77">
        <v>20</v>
      </c>
      <c r="L100" s="1" t="str">
        <f t="shared" si="7"/>
        <v>CUKUP</v>
      </c>
    </row>
    <row r="101" spans="1:14" ht="15.75" customHeight="1">
      <c r="A101" s="69" t="s">
        <v>227</v>
      </c>
      <c r="B101" s="70" t="s">
        <v>228</v>
      </c>
      <c r="C101" s="71" t="s">
        <v>16</v>
      </c>
      <c r="D101" s="71">
        <v>2</v>
      </c>
      <c r="E101" s="72">
        <f>IF(A101="","",SUMIF('ITEM MASUK'!E:E,A101,'ITEM MASUK'!F:F))</f>
        <v>0</v>
      </c>
      <c r="F101" s="1">
        <f>IF(A101="","",SUMIF('ITEM KELUAR'!E:E,A101,'ITEM KELUAR'!F:F))</f>
        <v>2</v>
      </c>
      <c r="G101" s="72">
        <f>IF(A101="","",SUMIF('ADJUST MASUK'!E:E,A101,'ADJUST MASUK'!F:F))</f>
        <v>0</v>
      </c>
      <c r="H101" s="72">
        <f>IF(A101="","",SUMIF('ADJUST KELUAR'!E:E,A101,'ADJUST KELUAR'!F:F))</f>
        <v>0</v>
      </c>
      <c r="I101" s="1">
        <f t="shared" si="6"/>
        <v>0</v>
      </c>
      <c r="J101" s="73">
        <v>2000</v>
      </c>
      <c r="K101" s="77">
        <v>-1</v>
      </c>
      <c r="L101" s="1" t="str">
        <f t="shared" si="7"/>
        <v>CUKUP</v>
      </c>
    </row>
    <row r="102" spans="1:14" ht="15.75" customHeight="1">
      <c r="A102" s="69" t="s">
        <v>229</v>
      </c>
      <c r="B102" s="70" t="s">
        <v>230</v>
      </c>
      <c r="C102" s="70" t="s">
        <v>16</v>
      </c>
      <c r="D102" s="76">
        <v>12</v>
      </c>
      <c r="E102" s="72">
        <f>IF(A102="","",SUMIF('ITEM MASUK'!E:E,A102,'ITEM MASUK'!F:F))</f>
        <v>0</v>
      </c>
      <c r="F102" s="1">
        <f>IF(A102="","",SUMIF('ITEM KELUAR'!E:E,A102,'ITEM KELUAR'!F:F))</f>
        <v>0</v>
      </c>
      <c r="G102" s="72">
        <f>IF(A102="","",SUMIF('ADJUST MASUK'!E:E,A102,'ADJUST MASUK'!F:F))</f>
        <v>0</v>
      </c>
      <c r="H102" s="72">
        <f>IF(A102="","",SUMIF('ADJUST KELUAR'!E:E,A102,'ADJUST KELUAR'!F:F))</f>
        <v>0</v>
      </c>
      <c r="I102" s="1">
        <f t="shared" si="6"/>
        <v>12</v>
      </c>
      <c r="J102" s="73">
        <v>2000</v>
      </c>
      <c r="K102" s="77">
        <v>-1</v>
      </c>
      <c r="L102" s="1" t="str">
        <f t="shared" si="7"/>
        <v>CUKUP</v>
      </c>
    </row>
    <row r="103" spans="1:14" ht="15.75" customHeight="1">
      <c r="A103" s="69" t="s">
        <v>231</v>
      </c>
      <c r="B103" s="70" t="s">
        <v>232</v>
      </c>
      <c r="C103" s="71" t="s">
        <v>33</v>
      </c>
      <c r="D103" s="71">
        <v>65</v>
      </c>
      <c r="E103" s="72">
        <f>IF(A103="","",SUMIF('ITEM MASUK'!E:E,A103,'ITEM MASUK'!F:F))</f>
        <v>0</v>
      </c>
      <c r="F103" s="1">
        <f>IF(A103="","",SUMIF('ITEM KELUAR'!E:E,A103,'ITEM KELUAR'!F:F))</f>
        <v>42</v>
      </c>
      <c r="G103" s="72">
        <f>IF(A103="","",SUMIF('ADJUST MASUK'!E:E,A103,'ADJUST MASUK'!F:F))</f>
        <v>0</v>
      </c>
      <c r="H103" s="72">
        <f>IF(A103="","",SUMIF('ADJUST KELUAR'!E:E,A103,'ADJUST KELUAR'!F:F))</f>
        <v>0</v>
      </c>
      <c r="I103" s="1">
        <f t="shared" si="6"/>
        <v>23</v>
      </c>
      <c r="J103" s="73">
        <v>3500</v>
      </c>
      <c r="K103" s="77">
        <v>2</v>
      </c>
      <c r="L103" s="1" t="str">
        <f t="shared" si="7"/>
        <v>CUKUP</v>
      </c>
    </row>
    <row r="104" spans="1:14" ht="15.75" customHeight="1">
      <c r="A104" s="69" t="s">
        <v>233</v>
      </c>
      <c r="B104" s="70" t="s">
        <v>234</v>
      </c>
      <c r="C104" s="71" t="s">
        <v>33</v>
      </c>
      <c r="D104" s="71"/>
      <c r="E104" s="72">
        <f>IF(A104="","",SUMIF('ITEM MASUK'!E:E,A104,'ITEM MASUK'!F:F))</f>
        <v>0</v>
      </c>
      <c r="F104" s="1">
        <f>IF(A104="","",SUMIF('ITEM KELUAR'!E:E,A104,'ITEM KELUAR'!F:F))</f>
        <v>0</v>
      </c>
      <c r="G104" s="72">
        <f>IF(A104="","",SUMIF('ADJUST MASUK'!E:E,A104,'ADJUST MASUK'!F:F))</f>
        <v>0</v>
      </c>
      <c r="H104" s="72">
        <f>IF(A104="","",SUMIF('ADJUST KELUAR'!E:E,A104,'ADJUST KELUAR'!F:F))</f>
        <v>0</v>
      </c>
      <c r="I104" s="1">
        <f t="shared" si="6"/>
        <v>0</v>
      </c>
      <c r="J104" s="73"/>
      <c r="K104" s="77">
        <v>-1</v>
      </c>
      <c r="L104" s="1" t="str">
        <f t="shared" si="7"/>
        <v>CUKUP</v>
      </c>
    </row>
    <row r="105" spans="1:14" ht="15.75" customHeight="1">
      <c r="A105" s="69" t="s">
        <v>235</v>
      </c>
      <c r="B105" s="70" t="s">
        <v>236</v>
      </c>
      <c r="C105" s="71" t="s">
        <v>33</v>
      </c>
      <c r="D105" s="71">
        <v>18</v>
      </c>
      <c r="E105" s="72">
        <f>IF(A105="","",SUMIF('ITEM MASUK'!E:E,A105,'ITEM MASUK'!F:F))</f>
        <v>84</v>
      </c>
      <c r="F105" s="1">
        <f>IF(A105="","",SUMIF('ITEM KELUAR'!E:E,A105,'ITEM KELUAR'!F:F))</f>
        <v>68</v>
      </c>
      <c r="G105" s="72">
        <f>IF(A105="","",SUMIF('ADJUST MASUK'!E:E,A105,'ADJUST MASUK'!F:F))</f>
        <v>0</v>
      </c>
      <c r="H105" s="72">
        <f>IF(A105="","",SUMIF('ADJUST KELUAR'!E:E,A105,'ADJUST KELUAR'!F:F))</f>
        <v>0</v>
      </c>
      <c r="I105" s="1">
        <f t="shared" si="6"/>
        <v>34</v>
      </c>
      <c r="J105" s="73">
        <v>3833</v>
      </c>
      <c r="K105" s="77">
        <v>10</v>
      </c>
      <c r="L105" s="1" t="str">
        <f t="shared" si="7"/>
        <v>CUKUP</v>
      </c>
    </row>
    <row r="106" spans="1:14" ht="15.75" customHeight="1">
      <c r="A106" s="69" t="s">
        <v>237</v>
      </c>
      <c r="B106" s="70" t="s">
        <v>238</v>
      </c>
      <c r="C106" s="71" t="s">
        <v>16</v>
      </c>
      <c r="D106" s="71">
        <v>12</v>
      </c>
      <c r="E106" s="72">
        <f>IF(A106="","",SUMIF('ITEM MASUK'!E:E,A106,'ITEM MASUK'!F:F))</f>
        <v>0</v>
      </c>
      <c r="F106" s="1">
        <f>IF(A106="","",SUMIF('ITEM KELUAR'!E:E,A106,'ITEM KELUAR'!F:F))</f>
        <v>0</v>
      </c>
      <c r="G106" s="72">
        <f>IF(A106="","",SUMIF('ADJUST MASUK'!E:E,A106,'ADJUST MASUK'!F:F))</f>
        <v>0</v>
      </c>
      <c r="H106" s="72">
        <f>IF(A106="","",SUMIF('ADJUST KELUAR'!E:E,A106,'ADJUST KELUAR'!F:F))</f>
        <v>0</v>
      </c>
      <c r="I106" s="1">
        <f t="shared" si="6"/>
        <v>12</v>
      </c>
      <c r="J106" s="73">
        <v>2000</v>
      </c>
      <c r="K106" s="77">
        <v>2</v>
      </c>
      <c r="L106" s="1" t="str">
        <f t="shared" si="7"/>
        <v>CUKUP</v>
      </c>
    </row>
    <row r="107" spans="1:14" ht="15.75" customHeight="1">
      <c r="A107" s="69" t="s">
        <v>239</v>
      </c>
      <c r="B107" s="70" t="s">
        <v>240</v>
      </c>
      <c r="C107" s="71" t="s">
        <v>33</v>
      </c>
      <c r="D107" s="71">
        <v>130</v>
      </c>
      <c r="E107" s="72">
        <f>IF(A107="","",SUMIF('ITEM MASUK'!E:E,A107,'ITEM MASUK'!F:F))</f>
        <v>2020</v>
      </c>
      <c r="F107" s="1">
        <f>IF(A107="","",SUMIF('ITEM KELUAR'!E:E,A107,'ITEM KELUAR'!F:F))</f>
        <v>2100</v>
      </c>
      <c r="G107" s="72">
        <f>IF(A107="","",SUMIF('ADJUST MASUK'!E:E,A107,'ADJUST MASUK'!F:F))</f>
        <v>0</v>
      </c>
      <c r="H107" s="72">
        <f>IF(A107="","",SUMIF('ADJUST KELUAR'!E:E,A107,'ADJUST KELUAR'!F:F))</f>
        <v>50</v>
      </c>
      <c r="I107" s="1">
        <f t="shared" si="6"/>
        <v>0</v>
      </c>
      <c r="J107" s="73">
        <v>3000</v>
      </c>
      <c r="K107" s="77">
        <v>-1</v>
      </c>
      <c r="L107" s="1" t="str">
        <f t="shared" si="7"/>
        <v>CUKUP</v>
      </c>
    </row>
    <row r="108" spans="1:14" ht="15.75" customHeight="1">
      <c r="A108" s="69" t="s">
        <v>241</v>
      </c>
      <c r="B108" s="70" t="s">
        <v>242</v>
      </c>
      <c r="C108" s="71" t="s">
        <v>33</v>
      </c>
      <c r="D108" s="71">
        <v>73</v>
      </c>
      <c r="E108" s="72">
        <f>IF(A108="","",SUMIF('ITEM MASUK'!E:E,A108,'ITEM MASUK'!F:F))</f>
        <v>2256</v>
      </c>
      <c r="F108" s="1">
        <f>IF(A108="","",SUMIF('ITEM KELUAR'!E:E,A108,'ITEM KELUAR'!F:F))</f>
        <v>2327</v>
      </c>
      <c r="G108" s="72">
        <f>IF(A108="","",SUMIF('ADJUST MASUK'!E:E,A108,'ADJUST MASUK'!F:F))</f>
        <v>0</v>
      </c>
      <c r="H108" s="72">
        <f>IF(A108="","",SUMIF('ADJUST KELUAR'!E:E,A108,'ADJUST KELUAR'!F:F))</f>
        <v>2</v>
      </c>
      <c r="I108" s="1">
        <f t="shared" si="6"/>
        <v>0</v>
      </c>
      <c r="J108" s="73">
        <v>6000</v>
      </c>
      <c r="K108" s="77">
        <v>-1</v>
      </c>
      <c r="L108" s="1" t="str">
        <f t="shared" si="7"/>
        <v>CUKUP</v>
      </c>
    </row>
    <row r="109" spans="1:14" ht="15.75" customHeight="1">
      <c r="A109" s="69" t="s">
        <v>243</v>
      </c>
      <c r="B109" s="70" t="s">
        <v>244</v>
      </c>
      <c r="C109" s="70" t="s">
        <v>88</v>
      </c>
      <c r="D109" s="76">
        <v>1</v>
      </c>
      <c r="E109" s="72">
        <f>IF(A109="","",SUMIF('ITEM MASUK'!E:E,A109,'ITEM MASUK'!F:F))</f>
        <v>0</v>
      </c>
      <c r="F109" s="1">
        <f>IF(A109="","",SUMIF('ITEM KELUAR'!E:E,A109,'ITEM KELUAR'!F:F))</f>
        <v>0</v>
      </c>
      <c r="G109" s="72">
        <f>IF(A109="","",SUMIF('ADJUST MASUK'!E:E,A109,'ADJUST MASUK'!F:F))</f>
        <v>0</v>
      </c>
      <c r="H109" s="72">
        <f>IF(A109="","",SUMIF('ADJUST KELUAR'!E:E,A109,'ADJUST KELUAR'!F:F))</f>
        <v>0</v>
      </c>
      <c r="I109" s="1">
        <f t="shared" si="6"/>
        <v>1</v>
      </c>
      <c r="J109" s="73">
        <v>15000</v>
      </c>
      <c r="K109" s="77">
        <v>-1</v>
      </c>
      <c r="L109" s="1" t="str">
        <f t="shared" si="7"/>
        <v>CUKUP</v>
      </c>
      <c r="M109" t="s">
        <v>67</v>
      </c>
    </row>
    <row r="110" spans="1:14" ht="15.75" customHeight="1">
      <c r="A110" s="69" t="s">
        <v>245</v>
      </c>
      <c r="B110" s="70" t="s">
        <v>246</v>
      </c>
      <c r="C110" s="71" t="s">
        <v>33</v>
      </c>
      <c r="D110" s="71">
        <v>9</v>
      </c>
      <c r="E110" s="72">
        <f>IF(A110="","",SUMIF('ITEM MASUK'!E:E,A110,'ITEM MASUK'!F:F))</f>
        <v>24</v>
      </c>
      <c r="F110" s="1">
        <f>IF(A110="","",SUMIF('ITEM KELUAR'!E:E,A110,'ITEM KELUAR'!F:F))</f>
        <v>29</v>
      </c>
      <c r="G110" s="72">
        <f>IF(A110="","",SUMIF('ADJUST MASUK'!E:E,A110,'ADJUST MASUK'!F:F))</f>
        <v>0</v>
      </c>
      <c r="H110" s="72">
        <f>IF(A110="","",SUMIF('ADJUST KELUAR'!E:E,A110,'ADJUST KELUAR'!F:F))</f>
        <v>0</v>
      </c>
      <c r="I110" s="1">
        <f t="shared" si="6"/>
        <v>4</v>
      </c>
      <c r="J110" s="73">
        <v>18900</v>
      </c>
      <c r="K110" s="77">
        <v>2</v>
      </c>
      <c r="L110" s="1" t="str">
        <f t="shared" si="7"/>
        <v>CUKUP</v>
      </c>
      <c r="N110">
        <f>VLOOKUP(DaftarItemATK[[#This Row],[NAMA ITEM]],'ITEM MASUK'!D:F,3,FALSE)</f>
        <v>3</v>
      </c>
    </row>
    <row r="111" spans="1:14" ht="15.75" customHeight="1">
      <c r="A111" s="69" t="s">
        <v>247</v>
      </c>
      <c r="B111" s="70" t="s">
        <v>248</v>
      </c>
      <c r="C111" s="71" t="s">
        <v>33</v>
      </c>
      <c r="D111" s="71">
        <v>5</v>
      </c>
      <c r="E111" s="72">
        <f>IF(A111="","",SUMIF('ITEM MASUK'!E:E,A111,'ITEM MASUK'!F:F))</f>
        <v>0</v>
      </c>
      <c r="F111" s="1">
        <f>IF(A111="","",SUMIF('ITEM KELUAR'!E:E,A111,'ITEM KELUAR'!F:F))</f>
        <v>0</v>
      </c>
      <c r="G111" s="72">
        <f>IF(A111="","",SUMIF('ADJUST MASUK'!E:E,A111,'ADJUST MASUK'!F:F))</f>
        <v>0</v>
      </c>
      <c r="H111" s="72">
        <f>IF(A111="","",SUMIF('ADJUST KELUAR'!E:E,A111,'ADJUST KELUAR'!F:F))</f>
        <v>0</v>
      </c>
      <c r="I111" s="1">
        <f t="shared" si="6"/>
        <v>5</v>
      </c>
      <c r="J111" s="73">
        <v>40000</v>
      </c>
      <c r="K111" s="77">
        <v>-1</v>
      </c>
      <c r="L111" s="1" t="str">
        <f t="shared" si="7"/>
        <v>CUKUP</v>
      </c>
    </row>
    <row r="112" spans="1:14" ht="15.75" customHeight="1">
      <c r="A112" s="69" t="s">
        <v>249</v>
      </c>
      <c r="B112" s="70" t="s">
        <v>250</v>
      </c>
      <c r="C112" s="71" t="s">
        <v>33</v>
      </c>
      <c r="D112" s="71">
        <v>24</v>
      </c>
      <c r="E112" s="72">
        <f>IF(A112="","",SUMIF('ITEM MASUK'!E:E,A112,'ITEM MASUK'!F:F))</f>
        <v>120</v>
      </c>
      <c r="F112" s="1">
        <f>IF(A112="","",SUMIF('ITEM KELUAR'!E:E,A112,'ITEM KELUAR'!F:F))</f>
        <v>131</v>
      </c>
      <c r="G112" s="72">
        <f>IF(A112="","",SUMIF('ADJUST MASUK'!E:E,A112,'ADJUST MASUK'!F:F))</f>
        <v>0</v>
      </c>
      <c r="H112" s="72">
        <f>IF(A112="","",SUMIF('ADJUST KELUAR'!E:E,A112,'ADJUST KELUAR'!F:F))</f>
        <v>0</v>
      </c>
      <c r="I112" s="1">
        <f t="shared" si="6"/>
        <v>13</v>
      </c>
      <c r="J112" s="73">
        <v>19792</v>
      </c>
      <c r="K112" s="77">
        <v>10</v>
      </c>
      <c r="L112" s="1" t="str">
        <f t="shared" si="7"/>
        <v>CUKUP</v>
      </c>
      <c r="N112">
        <f>VLOOKUP(DaftarItemATK[[#This Row],[NAMA ITEM]],'ITEM MASUK'!D:F,3,FALSE)</f>
        <v>12</v>
      </c>
    </row>
    <row r="113" spans="1:14" ht="15.75" customHeight="1">
      <c r="A113" s="69" t="s">
        <v>251</v>
      </c>
      <c r="B113" s="70" t="s">
        <v>252</v>
      </c>
      <c r="C113" s="71" t="s">
        <v>33</v>
      </c>
      <c r="D113" s="71">
        <v>35</v>
      </c>
      <c r="E113" s="72">
        <f>IF(A113="","",SUMIF('ITEM MASUK'!E:E,A113,'ITEM MASUK'!F:F))</f>
        <v>0</v>
      </c>
      <c r="F113" s="1">
        <f>IF(A113="","",SUMIF('ITEM KELUAR'!E:E,A113,'ITEM KELUAR'!F:F))</f>
        <v>0</v>
      </c>
      <c r="G113" s="72">
        <f>IF(A113="","",SUMIF('ADJUST MASUK'!E:E,A113,'ADJUST MASUK'!F:F))</f>
        <v>0</v>
      </c>
      <c r="H113" s="72">
        <f>IF(A113="","",SUMIF('ADJUST KELUAR'!E:E,A113,'ADJUST KELUAR'!F:F))</f>
        <v>0</v>
      </c>
      <c r="I113" s="1">
        <f t="shared" si="6"/>
        <v>35</v>
      </c>
      <c r="J113" s="73">
        <v>30000</v>
      </c>
      <c r="K113" s="77">
        <v>-1</v>
      </c>
      <c r="L113" s="1" t="str">
        <f t="shared" si="7"/>
        <v>CUKUP</v>
      </c>
    </row>
    <row r="114" spans="1:14" ht="15.75" customHeight="1">
      <c r="A114" s="69" t="s">
        <v>253</v>
      </c>
      <c r="B114" s="70" t="s">
        <v>254</v>
      </c>
      <c r="C114" s="71" t="s">
        <v>187</v>
      </c>
      <c r="D114" s="71">
        <v>18</v>
      </c>
      <c r="E114" s="72">
        <f>IF(A114="","",SUMIF('ITEM MASUK'!E:E,A114,'ITEM MASUK'!F:F))</f>
        <v>200</v>
      </c>
      <c r="F114" s="1">
        <f>IF(A114="","",SUMIF('ITEM KELUAR'!E:E,A114,'ITEM KELUAR'!F:F))</f>
        <v>125</v>
      </c>
      <c r="G114" s="72">
        <f>IF(A114="","",SUMIF('ADJUST MASUK'!E:E,A114,'ADJUST MASUK'!F:F))</f>
        <v>0</v>
      </c>
      <c r="H114" s="72">
        <f>IF(A114="","",SUMIF('ADJUST KELUAR'!E:E,A114,'ADJUST KELUAR'!F:F))</f>
        <v>2</v>
      </c>
      <c r="I114" s="1">
        <f t="shared" si="6"/>
        <v>91</v>
      </c>
      <c r="J114" s="73">
        <v>3360</v>
      </c>
      <c r="K114" s="77">
        <v>10</v>
      </c>
      <c r="L114" s="1" t="str">
        <f t="shared" si="7"/>
        <v>CUKUP</v>
      </c>
    </row>
    <row r="115" spans="1:14" ht="15.75" customHeight="1">
      <c r="A115" s="69" t="s">
        <v>255</v>
      </c>
      <c r="B115" s="70" t="s">
        <v>256</v>
      </c>
      <c r="C115" s="71" t="s">
        <v>95</v>
      </c>
      <c r="D115" s="71">
        <v>10</v>
      </c>
      <c r="E115" s="72">
        <f>IF(A115="","",SUMIF('ITEM MASUK'!E:E,A115,'ITEM MASUK'!F:F))</f>
        <v>0</v>
      </c>
      <c r="F115" s="1">
        <f>IF(A115="","",SUMIF('ITEM KELUAR'!E:E,A115,'ITEM KELUAR'!F:F))</f>
        <v>0</v>
      </c>
      <c r="G115" s="72">
        <f>IF(A115="","",SUMIF('ADJUST MASUK'!E:E,A115,'ADJUST MASUK'!F:F))</f>
        <v>0</v>
      </c>
      <c r="H115" s="72">
        <f>IF(A115="","",SUMIF('ADJUST KELUAR'!E:E,A115,'ADJUST KELUAR'!F:F))</f>
        <v>0</v>
      </c>
      <c r="I115" s="1">
        <f t="shared" si="6"/>
        <v>10</v>
      </c>
      <c r="J115" s="73">
        <v>38000</v>
      </c>
      <c r="K115" s="77">
        <v>-1</v>
      </c>
      <c r="L115" s="1" t="str">
        <f t="shared" si="7"/>
        <v>CUKUP</v>
      </c>
    </row>
    <row r="116" spans="1:14" ht="15.75" customHeight="1">
      <c r="A116" s="69" t="s">
        <v>257</v>
      </c>
      <c r="B116" s="70" t="s">
        <v>258</v>
      </c>
      <c r="C116" s="71" t="s">
        <v>259</v>
      </c>
      <c r="D116" s="71">
        <v>10</v>
      </c>
      <c r="E116" s="72">
        <f>IF(A116="","",SUMIF('ITEM MASUK'!E:E,A116,'ITEM MASUK'!F:F))</f>
        <v>0</v>
      </c>
      <c r="F116" s="1">
        <f>IF(A116="","",SUMIF('ITEM KELUAR'!E:E,A116,'ITEM KELUAR'!F:F))</f>
        <v>3</v>
      </c>
      <c r="G116" s="72">
        <f>IF(A116="","",SUMIF('ADJUST MASUK'!E:E,A116,'ADJUST MASUK'!F:F))</f>
        <v>0</v>
      </c>
      <c r="H116" s="72">
        <f>IF(A116="","",SUMIF('ADJUST KELUAR'!E:E,A116,'ADJUST KELUAR'!F:F))</f>
        <v>0</v>
      </c>
      <c r="I116" s="1">
        <f t="shared" si="6"/>
        <v>7</v>
      </c>
      <c r="J116" s="73">
        <v>10000</v>
      </c>
      <c r="K116" s="77">
        <v>2</v>
      </c>
      <c r="L116" s="1" t="str">
        <f t="shared" si="7"/>
        <v>CUKUP</v>
      </c>
    </row>
    <row r="117" spans="1:14" ht="15.75" customHeight="1">
      <c r="A117" s="69" t="s">
        <v>260</v>
      </c>
      <c r="B117" s="70" t="s">
        <v>261</v>
      </c>
      <c r="C117" s="71" t="s">
        <v>16</v>
      </c>
      <c r="D117" s="71">
        <v>8</v>
      </c>
      <c r="E117" s="72">
        <f>IF(A117="","",SUMIF('ITEM MASUK'!E:E,A117,'ITEM MASUK'!F:F))</f>
        <v>10</v>
      </c>
      <c r="F117" s="1">
        <f>IF(A117="","",SUMIF('ITEM KELUAR'!E:E,A117,'ITEM KELUAR'!F:F))</f>
        <v>5</v>
      </c>
      <c r="G117" s="72">
        <f>IF(A117="","",SUMIF('ADJUST MASUK'!E:E,A117,'ADJUST MASUK'!F:F))</f>
        <v>0</v>
      </c>
      <c r="H117" s="72">
        <f>IF(A117="","",SUMIF('ADJUST KELUAR'!E:E,A117,'ADJUST KELUAR'!F:F))</f>
        <v>3</v>
      </c>
      <c r="I117" s="1">
        <f t="shared" si="6"/>
        <v>10</v>
      </c>
      <c r="J117" s="73">
        <v>11550</v>
      </c>
      <c r="K117" s="77">
        <v>1</v>
      </c>
      <c r="L117" s="1" t="str">
        <f t="shared" si="7"/>
        <v>CUKUP</v>
      </c>
    </row>
    <row r="118" spans="1:14" ht="15.75" customHeight="1">
      <c r="A118" s="69" t="s">
        <v>262</v>
      </c>
      <c r="B118" s="70" t="s">
        <v>263</v>
      </c>
      <c r="C118" s="71" t="s">
        <v>33</v>
      </c>
      <c r="D118" s="71">
        <v>3</v>
      </c>
      <c r="E118" s="72">
        <f>IF(A118="","",SUMIF('ITEM MASUK'!E:E,A118,'ITEM MASUK'!F:F))</f>
        <v>0</v>
      </c>
      <c r="F118" s="1">
        <f>IF(A118="","",SUMIF('ITEM KELUAR'!E:E,A118,'ITEM KELUAR'!F:F))</f>
        <v>3</v>
      </c>
      <c r="G118" s="72">
        <f>IF(A118="","",SUMIF('ADJUST MASUK'!E:E,A118,'ADJUST MASUK'!F:F))</f>
        <v>0</v>
      </c>
      <c r="H118" s="72">
        <f>IF(A118="","",SUMIF('ADJUST KELUAR'!E:E,A118,'ADJUST KELUAR'!F:F))</f>
        <v>0</v>
      </c>
      <c r="I118" s="1">
        <f t="shared" si="6"/>
        <v>0</v>
      </c>
      <c r="J118" s="73">
        <v>10000</v>
      </c>
      <c r="K118" s="77">
        <v>-1</v>
      </c>
      <c r="L118" s="1" t="str">
        <f t="shared" si="7"/>
        <v>CUKUP</v>
      </c>
    </row>
    <row r="119" spans="1:14" ht="15.75" customHeight="1">
      <c r="A119" s="69" t="s">
        <v>264</v>
      </c>
      <c r="B119" s="70" t="s">
        <v>265</v>
      </c>
      <c r="C119" s="71" t="s">
        <v>33</v>
      </c>
      <c r="D119" s="71">
        <v>0</v>
      </c>
      <c r="E119" s="72">
        <f>IF(A119="","",SUMIF('ITEM MASUK'!E:E,A119,'ITEM MASUK'!F:F))</f>
        <v>27</v>
      </c>
      <c r="F119" s="1">
        <f>IF(A119="","",SUMIF('ITEM KELUAR'!E:E,A119,'ITEM KELUAR'!F:F))</f>
        <v>14</v>
      </c>
      <c r="G119" s="72">
        <f>IF(A119="","",SUMIF('ADJUST MASUK'!E:E,A119,'ADJUST MASUK'!F:F))</f>
        <v>0</v>
      </c>
      <c r="H119" s="72">
        <f>IF(A119="","",SUMIF('ADJUST KELUAR'!E:E,A119,'ADJUST KELUAR'!F:F))</f>
        <v>0</v>
      </c>
      <c r="I119" s="1">
        <f t="shared" si="6"/>
        <v>13</v>
      </c>
      <c r="J119" s="73">
        <v>3000</v>
      </c>
      <c r="K119" s="77">
        <v>2</v>
      </c>
      <c r="L119" s="1" t="str">
        <f t="shared" si="7"/>
        <v>CUKUP</v>
      </c>
    </row>
    <row r="120" spans="1:14" ht="15.75" customHeight="1">
      <c r="A120" s="69" t="s">
        <v>266</v>
      </c>
      <c r="B120" s="70" t="s">
        <v>267</v>
      </c>
      <c r="C120" s="71" t="s">
        <v>33</v>
      </c>
      <c r="D120" s="71">
        <v>0</v>
      </c>
      <c r="E120" s="72">
        <f>IF(A120="","",SUMIF('ITEM MASUK'!E:E,A120,'ITEM MASUK'!F:F))</f>
        <v>95</v>
      </c>
      <c r="F120" s="1">
        <f>IF(A120="","",SUMIF('ITEM KELUAR'!E:E,A120,'ITEM KELUAR'!F:F))</f>
        <v>74</v>
      </c>
      <c r="G120" s="72">
        <f>IF(A120="","",SUMIF('ADJUST MASUK'!E:E,A120,'ADJUST MASUK'!F:F))</f>
        <v>0</v>
      </c>
      <c r="H120" s="72">
        <f>IF(A120="","",SUMIF('ADJUST KELUAR'!E:E,A120,'ADJUST KELUAR'!F:F))</f>
        <v>0</v>
      </c>
      <c r="I120" s="1">
        <f t="shared" si="6"/>
        <v>21</v>
      </c>
      <c r="J120" s="73">
        <v>1575</v>
      </c>
      <c r="K120" s="77">
        <v>5</v>
      </c>
      <c r="L120" s="1" t="str">
        <f t="shared" si="7"/>
        <v>CUKUP</v>
      </c>
      <c r="N120">
        <f>VLOOKUP(DaftarItemATK[[#This Row],[NAMA ITEM]],'ITEM MASUK'!D:F,3,FALSE)</f>
        <v>12</v>
      </c>
    </row>
    <row r="121" spans="1:14" ht="15.75" customHeight="1">
      <c r="A121" s="69" t="s">
        <v>268</v>
      </c>
      <c r="B121" s="70" t="s">
        <v>269</v>
      </c>
      <c r="C121" s="71" t="s">
        <v>33</v>
      </c>
      <c r="D121" s="71">
        <v>1</v>
      </c>
      <c r="E121" s="72">
        <f>IF(A121="","",SUMIF('ITEM MASUK'!E:E,A121,'ITEM MASUK'!F:F))</f>
        <v>0</v>
      </c>
      <c r="F121" s="1">
        <f>IF(A121="","",SUMIF('ITEM KELUAR'!E:E,A121,'ITEM KELUAR'!F:F))</f>
        <v>1</v>
      </c>
      <c r="G121" s="72">
        <f>IF(A121="","",SUMIF('ADJUST MASUK'!E:E,A121,'ADJUST MASUK'!F:F))</f>
        <v>0</v>
      </c>
      <c r="H121" s="72">
        <f>IF(A121="","",SUMIF('ADJUST KELUAR'!E:E,A121,'ADJUST KELUAR'!F:F))</f>
        <v>0</v>
      </c>
      <c r="I121" s="1">
        <f t="shared" si="6"/>
        <v>0</v>
      </c>
      <c r="J121" s="73">
        <v>9500</v>
      </c>
      <c r="K121" s="77">
        <v>-1</v>
      </c>
      <c r="L121" s="1" t="str">
        <f t="shared" si="7"/>
        <v>CUKUP</v>
      </c>
    </row>
    <row r="122" spans="1:14" ht="15.75" customHeight="1">
      <c r="A122" s="69" t="s">
        <v>270</v>
      </c>
      <c r="B122" s="70" t="s">
        <v>271</v>
      </c>
      <c r="C122" s="71" t="s">
        <v>33</v>
      </c>
      <c r="D122" s="71">
        <v>20</v>
      </c>
      <c r="E122" s="72">
        <f>IF(A122="","",SUMIF('ITEM MASUK'!E:E,A122,'ITEM MASUK'!F:F))</f>
        <v>0</v>
      </c>
      <c r="F122" s="1">
        <f>IF(A122="","",SUMIF('ITEM KELUAR'!E:E,A122,'ITEM KELUAR'!F:F))</f>
        <v>9</v>
      </c>
      <c r="G122" s="72">
        <f>IF(A122="","",SUMIF('ADJUST MASUK'!E:E,A122,'ADJUST MASUK'!F:F))</f>
        <v>0</v>
      </c>
      <c r="H122" s="72">
        <f>IF(A122="","",SUMIF('ADJUST KELUAR'!E:E,A122,'ADJUST KELUAR'!F:F))</f>
        <v>0</v>
      </c>
      <c r="I122" s="1">
        <f t="shared" si="6"/>
        <v>11</v>
      </c>
      <c r="J122" s="73">
        <v>5000</v>
      </c>
      <c r="K122" s="77">
        <v>5</v>
      </c>
      <c r="L122" s="1" t="str">
        <f t="shared" si="7"/>
        <v>CUKUP</v>
      </c>
    </row>
    <row r="123" spans="1:14" ht="15.75" customHeight="1">
      <c r="A123" s="69" t="s">
        <v>272</v>
      </c>
      <c r="B123" s="70" t="s">
        <v>273</v>
      </c>
      <c r="C123" s="71" t="s">
        <v>33</v>
      </c>
      <c r="D123" s="71">
        <v>48</v>
      </c>
      <c r="E123" s="72">
        <f>IF(A123="","",SUMIF('ITEM MASUK'!E:E,A123,'ITEM MASUK'!F:F))</f>
        <v>0</v>
      </c>
      <c r="F123" s="1">
        <f>IF(A123="","",SUMIF('ITEM KELUAR'!E:E,A123,'ITEM KELUAR'!F:F))</f>
        <v>0</v>
      </c>
      <c r="G123" s="72">
        <f>IF(A123="","",SUMIF('ADJUST MASUK'!E:E,A123,'ADJUST MASUK'!F:F))</f>
        <v>0</v>
      </c>
      <c r="H123" s="72">
        <f>IF(A123="","",SUMIF('ADJUST KELUAR'!E:E,A123,'ADJUST KELUAR'!F:F))</f>
        <v>0</v>
      </c>
      <c r="I123" s="1">
        <f t="shared" si="6"/>
        <v>48</v>
      </c>
      <c r="J123" s="73">
        <v>5000</v>
      </c>
      <c r="K123" s="77">
        <v>2</v>
      </c>
      <c r="L123" s="1" t="str">
        <f t="shared" si="7"/>
        <v>CUKUP</v>
      </c>
    </row>
    <row r="124" spans="1:14" ht="15.75" customHeight="1">
      <c r="A124" s="69" t="s">
        <v>274</v>
      </c>
      <c r="B124" s="70" t="s">
        <v>275</v>
      </c>
      <c r="C124" s="71" t="s">
        <v>33</v>
      </c>
      <c r="D124" s="71">
        <v>19</v>
      </c>
      <c r="E124" s="72">
        <f>IF(A124="","",SUMIF('ITEM MASUK'!E:E,A124,'ITEM MASUK'!F:F))</f>
        <v>92</v>
      </c>
      <c r="F124" s="1">
        <f>IF(A124="","",SUMIF('ITEM KELUAR'!E:E,A124,'ITEM KELUAR'!F:F))</f>
        <v>79</v>
      </c>
      <c r="G124" s="72">
        <f>IF(A124="","",SUMIF('ADJUST MASUK'!E:E,A124,'ADJUST MASUK'!F:F))</f>
        <v>0</v>
      </c>
      <c r="H124" s="72">
        <f>IF(A124="","",SUMIF('ADJUST KELUAR'!E:E,A124,'ADJUST KELUAR'!F:F))</f>
        <v>0</v>
      </c>
      <c r="I124" s="1">
        <f t="shared" si="6"/>
        <v>32</v>
      </c>
      <c r="J124" s="73">
        <v>15000</v>
      </c>
      <c r="K124" s="77">
        <v>10</v>
      </c>
      <c r="L124" s="1" t="str">
        <f t="shared" si="7"/>
        <v>CUKUP</v>
      </c>
    </row>
    <row r="125" spans="1:14" ht="15.75" customHeight="1">
      <c r="A125" s="69" t="s">
        <v>276</v>
      </c>
      <c r="B125" s="70" t="s">
        <v>277</v>
      </c>
      <c r="C125" s="71" t="s">
        <v>33</v>
      </c>
      <c r="D125" s="71">
        <v>0</v>
      </c>
      <c r="E125" s="72">
        <f>IF(A125="","",SUMIF('ITEM MASUK'!E:E,A125,'ITEM MASUK'!F:F))</f>
        <v>0</v>
      </c>
      <c r="F125" s="1">
        <f>IF(A125="","",SUMIF('ITEM KELUAR'!E:E,A125,'ITEM KELUAR'!F:F))</f>
        <v>0</v>
      </c>
      <c r="G125" s="72">
        <f>IF(A125="","",SUMIF('ADJUST MASUK'!E:E,A125,'ADJUST MASUK'!F:F))</f>
        <v>0</v>
      </c>
      <c r="H125" s="72">
        <f>IF(A125="","",SUMIF('ADJUST KELUAR'!E:E,A125,'ADJUST KELUAR'!F:F))</f>
        <v>0</v>
      </c>
      <c r="I125" s="1">
        <f t="shared" si="6"/>
        <v>0</v>
      </c>
      <c r="J125" s="73">
        <v>0</v>
      </c>
      <c r="K125" s="77">
        <v>-1</v>
      </c>
      <c r="L125" s="1" t="str">
        <f t="shared" si="7"/>
        <v>CUKUP</v>
      </c>
    </row>
    <row r="126" spans="1:14" ht="15.75" customHeight="1">
      <c r="A126" s="69" t="s">
        <v>278</v>
      </c>
      <c r="B126" s="70" t="s">
        <v>279</v>
      </c>
      <c r="C126" s="71" t="s">
        <v>33</v>
      </c>
      <c r="D126" s="71">
        <v>0</v>
      </c>
      <c r="E126" s="72">
        <f>IF(A126="","",SUMIF('ITEM MASUK'!E:E,A126,'ITEM MASUK'!F:F))</f>
        <v>0</v>
      </c>
      <c r="F126" s="1">
        <f>IF(A126="","",SUMIF('ITEM KELUAR'!E:E,A126,'ITEM KELUAR'!F:F))</f>
        <v>0</v>
      </c>
      <c r="G126" s="72">
        <f>IF(A126="","",SUMIF('ADJUST MASUK'!E:E,A126,'ADJUST MASUK'!F:F))</f>
        <v>0</v>
      </c>
      <c r="H126" s="72">
        <f>IF(A126="","",SUMIF('ADJUST KELUAR'!E:E,A126,'ADJUST KELUAR'!F:F))</f>
        <v>0</v>
      </c>
      <c r="I126" s="1">
        <f t="shared" si="6"/>
        <v>0</v>
      </c>
      <c r="J126" s="73">
        <v>36000</v>
      </c>
      <c r="K126" s="77">
        <v>-1</v>
      </c>
      <c r="L126" s="1" t="str">
        <f t="shared" si="7"/>
        <v>CUKUP</v>
      </c>
    </row>
    <row r="127" spans="1:14" ht="15.75" customHeight="1">
      <c r="A127" s="69" t="s">
        <v>280</v>
      </c>
      <c r="B127" s="70" t="s">
        <v>281</v>
      </c>
      <c r="C127" s="71" t="s">
        <v>139</v>
      </c>
      <c r="D127" s="88">
        <v>248</v>
      </c>
      <c r="E127" s="72">
        <f>IF(A127="","",SUMIF('ITEM MASUK'!E:E,A127,'ITEM MASUK'!F:F))</f>
        <v>0</v>
      </c>
      <c r="F127" s="1">
        <f>IF(A127="","",SUMIF('ITEM KELUAR'!E:E,A127,'ITEM KELUAR'!F:F))</f>
        <v>0</v>
      </c>
      <c r="G127" s="72">
        <f>IF(A127="","",SUMIF('ADJUST MASUK'!E:E,A127,'ADJUST MASUK'!F:F))</f>
        <v>0</v>
      </c>
      <c r="H127" s="72">
        <f>IF(A127="","",SUMIF('ADJUST KELUAR'!E:E,A127,'ADJUST KELUAR'!F:F))</f>
        <v>0</v>
      </c>
      <c r="I127" s="1">
        <f t="shared" si="6"/>
        <v>248</v>
      </c>
      <c r="J127" s="73">
        <v>5000</v>
      </c>
      <c r="K127" s="77">
        <v>-1</v>
      </c>
      <c r="L127" s="1" t="str">
        <f t="shared" si="7"/>
        <v>CUKUP</v>
      </c>
    </row>
    <row r="128" spans="1:14" ht="15.75" customHeight="1">
      <c r="A128" s="69" t="s">
        <v>282</v>
      </c>
      <c r="B128" s="70" t="s">
        <v>283</v>
      </c>
      <c r="C128" s="71" t="s">
        <v>16</v>
      </c>
      <c r="D128" s="71">
        <v>4</v>
      </c>
      <c r="E128" s="72">
        <f>IF(A128="","",SUMIF('ITEM MASUK'!E:E,A128,'ITEM MASUK'!F:F))</f>
        <v>33</v>
      </c>
      <c r="F128" s="1">
        <f>IF(A128="","",SUMIF('ITEM KELUAR'!E:E,A128,'ITEM KELUAR'!F:F))</f>
        <v>31</v>
      </c>
      <c r="G128" s="72">
        <f>IF(A128="","",SUMIF('ADJUST MASUK'!E:E,A128,'ADJUST MASUK'!F:F))</f>
        <v>0</v>
      </c>
      <c r="H128" s="72">
        <f>IF(A128="","",SUMIF('ADJUST KELUAR'!E:E,A128,'ADJUST KELUAR'!F:F))</f>
        <v>0</v>
      </c>
      <c r="I128" s="1">
        <f t="shared" si="6"/>
        <v>6</v>
      </c>
      <c r="J128" s="73">
        <v>131250</v>
      </c>
      <c r="K128" s="77">
        <v>2</v>
      </c>
      <c r="L128" s="1" t="str">
        <f t="shared" si="7"/>
        <v>CUKUP</v>
      </c>
    </row>
    <row r="129" spans="1:14" ht="15.75" customHeight="1">
      <c r="A129" s="69" t="s">
        <v>284</v>
      </c>
      <c r="B129" s="70" t="s">
        <v>285</v>
      </c>
      <c r="C129" s="71" t="s">
        <v>33</v>
      </c>
      <c r="D129" s="71">
        <v>23</v>
      </c>
      <c r="E129" s="72">
        <f>IF(A129="","",SUMIF('ITEM MASUK'!E:E,A129,'ITEM MASUK'!F:F))</f>
        <v>0</v>
      </c>
      <c r="F129" s="1">
        <f>IF(A129="","",SUMIF('ITEM KELUAR'!E:E,A129,'ITEM KELUAR'!F:F))</f>
        <v>0</v>
      </c>
      <c r="G129" s="72">
        <f>IF(A129="","",SUMIF('ADJUST MASUK'!E:E,A129,'ADJUST MASUK'!F:F))</f>
        <v>0</v>
      </c>
      <c r="H129" s="72">
        <f>IF(A129="","",SUMIF('ADJUST KELUAR'!E:E,A129,'ADJUST KELUAR'!F:F))</f>
        <v>0</v>
      </c>
      <c r="I129" s="1">
        <f t="shared" si="6"/>
        <v>23</v>
      </c>
      <c r="J129" s="73">
        <v>2625</v>
      </c>
      <c r="K129" s="77">
        <v>-1</v>
      </c>
      <c r="L129" s="1" t="str">
        <f t="shared" si="7"/>
        <v>CUKUP</v>
      </c>
    </row>
    <row r="130" spans="1:14" ht="15.75" customHeight="1">
      <c r="A130" s="69" t="s">
        <v>286</v>
      </c>
      <c r="B130" s="70" t="s">
        <v>287</v>
      </c>
      <c r="C130" s="71" t="s">
        <v>33</v>
      </c>
      <c r="D130" s="71">
        <v>26</v>
      </c>
      <c r="E130" s="72">
        <f>IF(A130="","",SUMIF('ITEM MASUK'!E:E,A130,'ITEM MASUK'!F:F))</f>
        <v>140</v>
      </c>
      <c r="F130" s="1">
        <f>IF(A130="","",SUMIF('ITEM KELUAR'!E:E,A130,'ITEM KELUAR'!F:F))</f>
        <v>148</v>
      </c>
      <c r="G130" s="72">
        <f>IF(A130="","",SUMIF('ADJUST MASUK'!E:E,A130,'ADJUST MASUK'!F:F))</f>
        <v>5</v>
      </c>
      <c r="H130" s="72">
        <f>IF(A130="","",SUMIF('ADJUST KELUAR'!E:E,A130,'ADJUST KELUAR'!F:F))</f>
        <v>0</v>
      </c>
      <c r="I130" s="1">
        <f t="shared" ref="I130:I161" si="8">IF(A130="","",(D130+E130-F130+G130-H130))</f>
        <v>23</v>
      </c>
      <c r="J130" s="73">
        <v>6825</v>
      </c>
      <c r="K130" s="77">
        <v>5</v>
      </c>
      <c r="L130" s="1" t="str">
        <f t="shared" ref="L130:L161" si="9">IF(I130&lt;=K130,"RESTOK","CUKUP")</f>
        <v>CUKUP</v>
      </c>
      <c r="N130">
        <f>VLOOKUP(DaftarItemATK[[#This Row],[NAMA ITEM]],'ITEM MASUK'!D:F,3,FALSE)</f>
        <v>24</v>
      </c>
    </row>
    <row r="131" spans="1:14" ht="15.75" customHeight="1">
      <c r="A131" s="69" t="s">
        <v>288</v>
      </c>
      <c r="B131" s="70" t="s">
        <v>289</v>
      </c>
      <c r="C131" s="71" t="s">
        <v>33</v>
      </c>
      <c r="D131" s="71">
        <v>1</v>
      </c>
      <c r="E131" s="72">
        <f>IF(A131="","",SUMIF('ITEM MASUK'!E:E,A131,'ITEM MASUK'!F:F))</f>
        <v>1</v>
      </c>
      <c r="F131" s="1">
        <f>IF(A131="","",SUMIF('ITEM KELUAR'!E:E,A131,'ITEM KELUAR'!F:F))</f>
        <v>2</v>
      </c>
      <c r="G131" s="72">
        <f>IF(A131="","",SUMIF('ADJUST MASUK'!E:E,A131,'ADJUST MASUK'!F:F))</f>
        <v>0</v>
      </c>
      <c r="H131" s="72">
        <f>IF(A131="","",SUMIF('ADJUST KELUAR'!E:E,A131,'ADJUST KELUAR'!F:F))</f>
        <v>0</v>
      </c>
      <c r="I131" s="1">
        <f t="shared" si="8"/>
        <v>0</v>
      </c>
      <c r="J131" s="73">
        <v>49350</v>
      </c>
      <c r="K131" s="77">
        <v>-1</v>
      </c>
      <c r="L131" s="1" t="str">
        <f t="shared" si="9"/>
        <v>CUKUP</v>
      </c>
    </row>
    <row r="132" spans="1:14" ht="15.75" customHeight="1">
      <c r="A132" s="69" t="s">
        <v>290</v>
      </c>
      <c r="B132" s="70" t="s">
        <v>291</v>
      </c>
      <c r="C132" s="71" t="s">
        <v>88</v>
      </c>
      <c r="D132" s="71">
        <v>1</v>
      </c>
      <c r="E132" s="72">
        <f>IF(A132="","",SUMIF('ITEM MASUK'!E:E,A132,'ITEM MASUK'!F:F))</f>
        <v>0</v>
      </c>
      <c r="F132" s="1">
        <f>IF(A132="","",SUMIF('ITEM KELUAR'!E:E,A132,'ITEM KELUAR'!F:F))</f>
        <v>1</v>
      </c>
      <c r="G132" s="72">
        <f>IF(A132="","",SUMIF('ADJUST MASUK'!E:E,A132,'ADJUST MASUK'!F:F))</f>
        <v>0</v>
      </c>
      <c r="H132" s="72">
        <f>IF(A132="","",SUMIF('ADJUST KELUAR'!E:E,A132,'ADJUST KELUAR'!F:F))</f>
        <v>0</v>
      </c>
      <c r="I132" s="1">
        <f t="shared" si="8"/>
        <v>0</v>
      </c>
      <c r="J132" s="73">
        <v>10000</v>
      </c>
      <c r="K132" s="77">
        <v>-1</v>
      </c>
      <c r="L132" s="1" t="str">
        <f t="shared" si="9"/>
        <v>CUKUP</v>
      </c>
    </row>
    <row r="133" spans="1:14" ht="15.75" customHeight="1">
      <c r="A133" s="69" t="s">
        <v>292</v>
      </c>
      <c r="B133" s="70" t="s">
        <v>293</v>
      </c>
      <c r="C133" s="70" t="s">
        <v>33</v>
      </c>
      <c r="D133" s="76">
        <v>2</v>
      </c>
      <c r="E133" s="72">
        <f>IF(A133="","",SUMIF('ITEM MASUK'!E:E,A133,'ITEM MASUK'!F:F))</f>
        <v>0</v>
      </c>
      <c r="F133" s="1">
        <f>IF(A133="","",SUMIF('ITEM KELUAR'!E:E,A133,'ITEM KELUAR'!F:F))</f>
        <v>0</v>
      </c>
      <c r="G133" s="72">
        <f>IF(A133="","",SUMIF('ADJUST MASUK'!E:E,A133,'ADJUST MASUK'!F:F))</f>
        <v>0</v>
      </c>
      <c r="H133" s="72">
        <f>IF(A133="","",SUMIF('ADJUST KELUAR'!E:E,A133,'ADJUST KELUAR'!F:F))</f>
        <v>0</v>
      </c>
      <c r="I133" s="1">
        <f t="shared" si="8"/>
        <v>2</v>
      </c>
      <c r="J133" s="73">
        <v>5000</v>
      </c>
      <c r="K133" s="77">
        <v>-1</v>
      </c>
      <c r="L133" s="1" t="str">
        <f t="shared" si="9"/>
        <v>CUKUP</v>
      </c>
    </row>
    <row r="134" spans="1:14" ht="15.75" customHeight="1">
      <c r="A134" s="69" t="s">
        <v>294</v>
      </c>
      <c r="B134" s="70" t="s">
        <v>295</v>
      </c>
      <c r="C134" s="71" t="s">
        <v>33</v>
      </c>
      <c r="D134" s="71">
        <v>7</v>
      </c>
      <c r="E134" s="72">
        <f>IF(A134="","",SUMIF('ITEM MASUK'!E:E,A134,'ITEM MASUK'!F:F))</f>
        <v>0</v>
      </c>
      <c r="F134" s="1">
        <f>IF(A134="","",SUMIF('ITEM KELUAR'!E:E,A134,'ITEM KELUAR'!F:F))</f>
        <v>7</v>
      </c>
      <c r="G134" s="72">
        <f>IF(A134="","",SUMIF('ADJUST MASUK'!E:E,A134,'ADJUST MASUK'!F:F))</f>
        <v>0</v>
      </c>
      <c r="H134" s="72">
        <f>IF(A134="","",SUMIF('ADJUST KELUAR'!E:E,A134,'ADJUST KELUAR'!F:F))</f>
        <v>0</v>
      </c>
      <c r="I134" s="1">
        <f t="shared" si="8"/>
        <v>0</v>
      </c>
      <c r="J134" s="73">
        <v>22000</v>
      </c>
      <c r="K134" s="77">
        <v>5</v>
      </c>
      <c r="L134" s="1" t="str">
        <f t="shared" si="9"/>
        <v>RESTOK</v>
      </c>
    </row>
    <row r="135" spans="1:14" ht="15.75" customHeight="1">
      <c r="A135" s="69" t="s">
        <v>296</v>
      </c>
      <c r="B135" s="70" t="s">
        <v>297</v>
      </c>
      <c r="C135" s="71" t="s">
        <v>33</v>
      </c>
      <c r="D135" s="71">
        <v>20</v>
      </c>
      <c r="E135" s="72">
        <f>IF(A135="","",SUMIF('ITEM MASUK'!E:E,A135,'ITEM MASUK'!F:F))</f>
        <v>12</v>
      </c>
      <c r="F135" s="1">
        <f>IF(A135="","",SUMIF('ITEM KELUAR'!E:E,A135,'ITEM KELUAR'!F:F))</f>
        <v>20</v>
      </c>
      <c r="G135" s="72">
        <f>IF(A135="","",SUMIF('ADJUST MASUK'!E:E,A135,'ADJUST MASUK'!F:F))</f>
        <v>0</v>
      </c>
      <c r="H135" s="72">
        <f>IF(A135="","",SUMIF('ADJUST KELUAR'!E:E,A135,'ADJUST KELUAR'!F:F))</f>
        <v>0</v>
      </c>
      <c r="I135" s="1">
        <f t="shared" si="8"/>
        <v>12</v>
      </c>
      <c r="J135" s="73">
        <v>8138</v>
      </c>
      <c r="K135" s="77">
        <v>5</v>
      </c>
      <c r="L135" s="1" t="str">
        <f t="shared" si="9"/>
        <v>CUKUP</v>
      </c>
    </row>
    <row r="136" spans="1:14" ht="15.75" customHeight="1">
      <c r="A136" s="69" t="s">
        <v>298</v>
      </c>
      <c r="B136" s="70" t="s">
        <v>299</v>
      </c>
      <c r="C136" s="71" t="s">
        <v>33</v>
      </c>
      <c r="D136" s="71">
        <v>36</v>
      </c>
      <c r="E136" s="72">
        <f>IF(A136="","",SUMIF('ITEM MASUK'!E:E,A136,'ITEM MASUK'!F:F))</f>
        <v>48</v>
      </c>
      <c r="F136" s="1">
        <f>IF(A136="","",SUMIF('ITEM KELUAR'!E:E,A136,'ITEM KELUAR'!F:F))</f>
        <v>65</v>
      </c>
      <c r="G136" s="72">
        <f>IF(A136="","",SUMIF('ADJUST MASUK'!E:E,A136,'ADJUST MASUK'!F:F))</f>
        <v>0</v>
      </c>
      <c r="H136" s="72">
        <f>IF(A136="","",SUMIF('ADJUST KELUAR'!E:E,A136,'ADJUST KELUAR'!F:F))</f>
        <v>0</v>
      </c>
      <c r="I136" s="1">
        <f t="shared" si="8"/>
        <v>19</v>
      </c>
      <c r="J136" s="73">
        <v>8138</v>
      </c>
      <c r="K136" s="77">
        <v>5</v>
      </c>
      <c r="L136" s="1" t="str">
        <f t="shared" si="9"/>
        <v>CUKUP</v>
      </c>
    </row>
    <row r="137" spans="1:14" ht="15.75" customHeight="1">
      <c r="A137" s="69" t="s">
        <v>300</v>
      </c>
      <c r="B137" s="70" t="s">
        <v>301</v>
      </c>
      <c r="C137" s="71" t="s">
        <v>33</v>
      </c>
      <c r="D137" s="71">
        <v>43</v>
      </c>
      <c r="E137" s="72">
        <f>IF(A137="","",SUMIF('ITEM MASUK'!E:E,A137,'ITEM MASUK'!F:F))</f>
        <v>0</v>
      </c>
      <c r="F137" s="1">
        <f>IF(A137="","",SUMIF('ITEM KELUAR'!E:E,A137,'ITEM KELUAR'!F:F))</f>
        <v>10</v>
      </c>
      <c r="G137" s="72">
        <f>IF(A137="","",SUMIF('ADJUST MASUK'!E:E,A137,'ADJUST MASUK'!F:F))</f>
        <v>0</v>
      </c>
      <c r="H137" s="72">
        <f>IF(A137="","",SUMIF('ADJUST KELUAR'!E:E,A137,'ADJUST KELUAR'!F:F))</f>
        <v>0</v>
      </c>
      <c r="I137" s="1">
        <f t="shared" si="8"/>
        <v>33</v>
      </c>
      <c r="J137" s="73">
        <v>10000</v>
      </c>
      <c r="K137" s="77">
        <v>5</v>
      </c>
      <c r="L137" s="1" t="str">
        <f t="shared" si="9"/>
        <v>CUKUP</v>
      </c>
    </row>
    <row r="138" spans="1:14" ht="15.75" customHeight="1">
      <c r="A138" s="69" t="s">
        <v>302</v>
      </c>
      <c r="B138" s="70" t="s">
        <v>303</v>
      </c>
      <c r="C138" s="71" t="s">
        <v>33</v>
      </c>
      <c r="D138" s="71">
        <v>16</v>
      </c>
      <c r="E138" s="72">
        <f>IF(A138="","",SUMIF('ITEM MASUK'!E:E,A138,'ITEM MASUK'!F:F))</f>
        <v>42</v>
      </c>
      <c r="F138" s="1">
        <f>IF(A138="","",SUMIF('ITEM KELUAR'!E:E,A138,'ITEM KELUAR'!F:F))</f>
        <v>52</v>
      </c>
      <c r="G138" s="72">
        <f>IF(A138="","",SUMIF('ADJUST MASUK'!E:E,A138,'ADJUST MASUK'!F:F))</f>
        <v>0</v>
      </c>
      <c r="H138" s="72">
        <f>IF(A138="","",SUMIF('ADJUST KELUAR'!E:E,A138,'ADJUST KELUAR'!F:F))</f>
        <v>0</v>
      </c>
      <c r="I138" s="1">
        <f t="shared" si="8"/>
        <v>6</v>
      </c>
      <c r="J138" s="73">
        <v>9000</v>
      </c>
      <c r="K138" s="77">
        <v>5</v>
      </c>
      <c r="L138" s="1" t="str">
        <f t="shared" si="9"/>
        <v>CUKUP</v>
      </c>
    </row>
    <row r="139" spans="1:14" ht="15.75" customHeight="1">
      <c r="A139" s="69" t="s">
        <v>304</v>
      </c>
      <c r="B139" s="70" t="s">
        <v>305</v>
      </c>
      <c r="C139" s="71" t="s">
        <v>33</v>
      </c>
      <c r="D139" s="71">
        <v>10</v>
      </c>
      <c r="E139" s="72">
        <f>IF(A139="","",SUMIF('ITEM MASUK'!E:E,A139,'ITEM MASUK'!F:F))</f>
        <v>174</v>
      </c>
      <c r="F139" s="1">
        <f>IF(A139="","",SUMIF('ITEM KELUAR'!E:E,A139,'ITEM KELUAR'!F:F))</f>
        <v>163</v>
      </c>
      <c r="G139" s="72">
        <f>IF(A139="","",SUMIF('ADJUST MASUK'!E:E,A139,'ADJUST MASUK'!F:F))</f>
        <v>0</v>
      </c>
      <c r="H139" s="72">
        <f>IF(A139="","",SUMIF('ADJUST KELUAR'!E:E,A139,'ADJUST KELUAR'!F:F))</f>
        <v>3</v>
      </c>
      <c r="I139" s="1">
        <f t="shared" si="8"/>
        <v>18</v>
      </c>
      <c r="J139" s="73">
        <v>6720</v>
      </c>
      <c r="K139" s="77">
        <v>5</v>
      </c>
      <c r="L139" s="1" t="str">
        <f t="shared" si="9"/>
        <v>CUKUP</v>
      </c>
    </row>
    <row r="140" spans="1:14" ht="15.75" customHeight="1">
      <c r="A140" s="69" t="s">
        <v>306</v>
      </c>
      <c r="B140" s="70" t="s">
        <v>307</v>
      </c>
      <c r="C140" s="71" t="s">
        <v>33</v>
      </c>
      <c r="D140" s="71">
        <v>65</v>
      </c>
      <c r="E140" s="72">
        <f>IF(A140="","",SUMIF('ITEM MASUK'!E:E,A140,'ITEM MASUK'!F:F))</f>
        <v>0</v>
      </c>
      <c r="F140" s="1">
        <f>IF(A140="","",SUMIF('ITEM KELUAR'!E:E,A140,'ITEM KELUAR'!F:F))</f>
        <v>6</v>
      </c>
      <c r="G140" s="72">
        <f>IF(A140="","",SUMIF('ADJUST MASUK'!E:E,A140,'ADJUST MASUK'!F:F))</f>
        <v>0</v>
      </c>
      <c r="H140" s="72">
        <f>IF(A140="","",SUMIF('ADJUST KELUAR'!E:E,A140,'ADJUST KELUAR'!F:F))</f>
        <v>0</v>
      </c>
      <c r="I140" s="1">
        <f t="shared" si="8"/>
        <v>59</v>
      </c>
      <c r="J140" s="73">
        <v>9000</v>
      </c>
      <c r="K140" s="77">
        <v>5</v>
      </c>
      <c r="L140" s="1" t="str">
        <f t="shared" si="9"/>
        <v>CUKUP</v>
      </c>
    </row>
    <row r="141" spans="1:14" ht="15.75" customHeight="1">
      <c r="A141" s="69" t="s">
        <v>308</v>
      </c>
      <c r="B141" s="70" t="s">
        <v>309</v>
      </c>
      <c r="C141" s="71" t="s">
        <v>33</v>
      </c>
      <c r="D141" s="71">
        <v>9</v>
      </c>
      <c r="E141" s="72">
        <f>IF(A141="","",SUMIF('ITEM MASUK'!E:E,A141,'ITEM MASUK'!F:F))</f>
        <v>57</v>
      </c>
      <c r="F141" s="1">
        <f>IF(A141="","",SUMIF('ITEM KELUAR'!E:E,A141,'ITEM KELUAR'!F:F))</f>
        <v>47</v>
      </c>
      <c r="G141" s="72">
        <f>IF(A141="","",SUMIF('ADJUST MASUK'!E:E,A141,'ADJUST MASUK'!F:F))</f>
        <v>0</v>
      </c>
      <c r="H141" s="72">
        <f>IF(A141="","",SUMIF('ADJUST KELUAR'!E:E,A141,'ADJUST KELUAR'!F:F))</f>
        <v>0</v>
      </c>
      <c r="I141" s="1">
        <f t="shared" si="8"/>
        <v>19</v>
      </c>
      <c r="J141" s="73">
        <v>840</v>
      </c>
      <c r="K141" s="77">
        <v>5</v>
      </c>
      <c r="L141" s="1" t="str">
        <f t="shared" si="9"/>
        <v>CUKUP</v>
      </c>
    </row>
    <row r="142" spans="1:14" ht="15.75" customHeight="1">
      <c r="A142" s="69" t="s">
        <v>310</v>
      </c>
      <c r="B142" s="70" t="s">
        <v>311</v>
      </c>
      <c r="C142" s="71" t="s">
        <v>33</v>
      </c>
      <c r="D142" s="71">
        <v>9</v>
      </c>
      <c r="E142" s="72">
        <f>IF(A142="","",SUMIF('ITEM MASUK'!E:E,A142,'ITEM MASUK'!F:F))</f>
        <v>40</v>
      </c>
      <c r="F142" s="1">
        <f>IF(A142="","",SUMIF('ITEM KELUAR'!E:E,A142,'ITEM KELUAR'!F:F))</f>
        <v>24</v>
      </c>
      <c r="G142" s="72">
        <f>IF(A142="","",SUMIF('ADJUST MASUK'!E:E,A142,'ADJUST MASUK'!F:F))</f>
        <v>0</v>
      </c>
      <c r="H142" s="72">
        <f>IF(A142="","",SUMIF('ADJUST KELUAR'!E:E,A142,'ADJUST KELUAR'!F:F))</f>
        <v>0</v>
      </c>
      <c r="I142" s="1">
        <f t="shared" si="8"/>
        <v>25</v>
      </c>
      <c r="J142" s="73">
        <v>2000</v>
      </c>
      <c r="K142" s="77">
        <v>5</v>
      </c>
      <c r="L142" s="1" t="str">
        <f t="shared" si="9"/>
        <v>CUKUP</v>
      </c>
    </row>
    <row r="143" spans="1:14" ht="15.75" customHeight="1">
      <c r="A143" s="69" t="s">
        <v>312</v>
      </c>
      <c r="B143" s="70" t="s">
        <v>313</v>
      </c>
      <c r="C143" s="71" t="s">
        <v>33</v>
      </c>
      <c r="D143" s="71">
        <v>8</v>
      </c>
      <c r="E143" s="72">
        <f>IF(A143="","",SUMIF('ITEM MASUK'!E:E,A143,'ITEM MASUK'!F:F))</f>
        <v>74</v>
      </c>
      <c r="F143" s="1">
        <f>IF(A143="","",SUMIF('ITEM KELUAR'!E:E,A143,'ITEM KELUAR'!F:F))</f>
        <v>44</v>
      </c>
      <c r="G143" s="72">
        <f>IF(A143="","",SUMIF('ADJUST MASUK'!E:E,A143,'ADJUST MASUK'!F:F))</f>
        <v>0</v>
      </c>
      <c r="H143" s="72">
        <f>IF(A143="","",SUMIF('ADJUST KELUAR'!E:E,A143,'ADJUST KELUAR'!F:F))</f>
        <v>0</v>
      </c>
      <c r="I143" s="1">
        <f t="shared" si="8"/>
        <v>38</v>
      </c>
      <c r="J143" s="73">
        <v>2000</v>
      </c>
      <c r="K143" s="77">
        <v>5</v>
      </c>
      <c r="L143" s="1" t="str">
        <f t="shared" si="9"/>
        <v>CUKUP</v>
      </c>
    </row>
    <row r="144" spans="1:14" ht="15.75" customHeight="1">
      <c r="A144" s="69" t="s">
        <v>314</v>
      </c>
      <c r="B144" s="70" t="s">
        <v>315</v>
      </c>
      <c r="C144" s="71" t="s">
        <v>33</v>
      </c>
      <c r="D144" s="71">
        <v>0</v>
      </c>
      <c r="E144" s="72">
        <f>IF(A144="","",SUMIF('ITEM MASUK'!E:E,A144,'ITEM MASUK'!F:F))</f>
        <v>60</v>
      </c>
      <c r="F144" s="1">
        <f>IF(A144="","",SUMIF('ITEM KELUAR'!E:E,A144,'ITEM KELUAR'!F:F))</f>
        <v>30</v>
      </c>
      <c r="G144" s="72">
        <f>IF(A144="","",SUMIF('ADJUST MASUK'!E:E,A144,'ADJUST MASUK'!F:F))</f>
        <v>0</v>
      </c>
      <c r="H144" s="72">
        <f>IF(A144="","",SUMIF('ADJUST KELUAR'!E:E,A144,'ADJUST KELUAR'!F:F))</f>
        <v>0</v>
      </c>
      <c r="I144" s="1">
        <f t="shared" si="8"/>
        <v>30</v>
      </c>
      <c r="J144" s="73">
        <v>900</v>
      </c>
      <c r="K144" s="77">
        <v>5</v>
      </c>
      <c r="L144" s="1" t="str">
        <f t="shared" si="9"/>
        <v>CUKUP</v>
      </c>
    </row>
    <row r="145" spans="1:14" ht="15.75" customHeight="1">
      <c r="A145" s="69" t="s">
        <v>316</v>
      </c>
      <c r="B145" s="70" t="s">
        <v>317</v>
      </c>
      <c r="C145" s="71" t="s">
        <v>33</v>
      </c>
      <c r="D145" s="71">
        <v>1</v>
      </c>
      <c r="E145" s="72">
        <f>IF(A145="","",SUMIF('ITEM MASUK'!E:E,A145,'ITEM MASUK'!F:F))</f>
        <v>12</v>
      </c>
      <c r="F145" s="1">
        <f>IF(A145="","",SUMIF('ITEM KELUAR'!E:E,A145,'ITEM KELUAR'!F:F))</f>
        <v>9</v>
      </c>
      <c r="G145" s="72">
        <f>IF(A145="","",SUMIF('ADJUST MASUK'!E:E,A145,'ADJUST MASUK'!F:F))</f>
        <v>0</v>
      </c>
      <c r="H145" s="72">
        <f>IF(A145="","",SUMIF('ADJUST KELUAR'!E:E,A145,'ADJUST KELUAR'!F:F))</f>
        <v>0</v>
      </c>
      <c r="I145" s="1">
        <f t="shared" si="8"/>
        <v>4</v>
      </c>
      <c r="J145" s="73">
        <v>10000</v>
      </c>
      <c r="K145" s="77">
        <v>1</v>
      </c>
      <c r="L145" s="1" t="str">
        <f t="shared" si="9"/>
        <v>CUKUP</v>
      </c>
    </row>
    <row r="146" spans="1:14" ht="15.75" customHeight="1">
      <c r="A146" s="69" t="s">
        <v>318</v>
      </c>
      <c r="B146" s="70" t="s">
        <v>319</v>
      </c>
      <c r="C146" s="71" t="s">
        <v>33</v>
      </c>
      <c r="D146" s="71">
        <v>7</v>
      </c>
      <c r="E146" s="72">
        <f>IF(A146="","",SUMIF('ITEM MASUK'!E:E,A146,'ITEM MASUK'!F:F))</f>
        <v>6</v>
      </c>
      <c r="F146" s="1">
        <f>IF(A146="","",SUMIF('ITEM KELUAR'!E:E,A146,'ITEM KELUAR'!F:F))</f>
        <v>9</v>
      </c>
      <c r="G146" s="72">
        <f>IF(A146="","",SUMIF('ADJUST MASUK'!E:E,A146,'ADJUST MASUK'!F:F))</f>
        <v>0</v>
      </c>
      <c r="H146" s="72">
        <f>IF(A146="","",SUMIF('ADJUST KELUAR'!E:E,A146,'ADJUST KELUAR'!F:F))</f>
        <v>0</v>
      </c>
      <c r="I146" s="1">
        <f t="shared" si="8"/>
        <v>4</v>
      </c>
      <c r="J146" s="73">
        <v>10080</v>
      </c>
      <c r="K146" s="77">
        <v>2</v>
      </c>
      <c r="L146" s="1" t="str">
        <f t="shared" si="9"/>
        <v>CUKUP</v>
      </c>
    </row>
    <row r="147" spans="1:14" ht="15.75" customHeight="1">
      <c r="A147" s="69" t="s">
        <v>320</v>
      </c>
      <c r="B147" s="70" t="s">
        <v>321</v>
      </c>
      <c r="C147" s="71" t="s">
        <v>33</v>
      </c>
      <c r="D147" s="71">
        <v>5</v>
      </c>
      <c r="E147" s="72">
        <f>IF(A147="","",SUMIF('ITEM MASUK'!E:E,A147,'ITEM MASUK'!F:F))</f>
        <v>0</v>
      </c>
      <c r="F147" s="1">
        <f>IF(A147="","",SUMIF('ITEM KELUAR'!E:E,A147,'ITEM KELUAR'!F:F))</f>
        <v>5</v>
      </c>
      <c r="G147" s="72">
        <f>IF(A147="","",SUMIF('ADJUST MASUK'!E:E,A147,'ADJUST MASUK'!F:F))</f>
        <v>0</v>
      </c>
      <c r="H147" s="72">
        <f>IF(A147="","",SUMIF('ADJUST KELUAR'!E:E,A147,'ADJUST KELUAR'!F:F))</f>
        <v>0</v>
      </c>
      <c r="I147" s="1">
        <f t="shared" si="8"/>
        <v>0</v>
      </c>
      <c r="J147" s="73">
        <v>7500</v>
      </c>
      <c r="K147" s="77">
        <v>-1</v>
      </c>
      <c r="L147" s="1" t="str">
        <f t="shared" si="9"/>
        <v>CUKUP</v>
      </c>
    </row>
    <row r="148" spans="1:14" ht="15.75" customHeight="1">
      <c r="A148" s="69" t="s">
        <v>322</v>
      </c>
      <c r="B148" s="70" t="s">
        <v>323</v>
      </c>
      <c r="C148" s="71" t="s">
        <v>33</v>
      </c>
      <c r="D148" s="71">
        <v>4</v>
      </c>
      <c r="E148" s="72">
        <f>IF(A148="","",SUMIF('ITEM MASUK'!E:E,A148,'ITEM MASUK'!F:F))</f>
        <v>12</v>
      </c>
      <c r="F148" s="1">
        <f>IF(A148="","",SUMIF('ITEM KELUAR'!E:E,A148,'ITEM KELUAR'!F:F))</f>
        <v>2</v>
      </c>
      <c r="G148" s="72">
        <f>IF(A148="","",SUMIF('ADJUST MASUK'!E:E,A148,'ADJUST MASUK'!F:F))</f>
        <v>0</v>
      </c>
      <c r="H148" s="72">
        <f>IF(A148="","",SUMIF('ADJUST KELUAR'!E:E,A148,'ADJUST KELUAR'!F:F))</f>
        <v>0</v>
      </c>
      <c r="I148" s="1">
        <f t="shared" si="8"/>
        <v>14</v>
      </c>
      <c r="J148" s="73">
        <v>15000</v>
      </c>
      <c r="K148" s="77">
        <v>2</v>
      </c>
      <c r="L148" s="1" t="str">
        <f t="shared" si="9"/>
        <v>CUKUP</v>
      </c>
    </row>
    <row r="149" spans="1:14" ht="15.75" customHeight="1">
      <c r="A149" s="69" t="s">
        <v>324</v>
      </c>
      <c r="B149" s="70" t="s">
        <v>325</v>
      </c>
      <c r="C149" s="71" t="s">
        <v>33</v>
      </c>
      <c r="D149" s="71">
        <v>2</v>
      </c>
      <c r="E149" s="72">
        <f>IF(A149="","",SUMIF('ITEM MASUK'!E:E,A149,'ITEM MASUK'!F:F))</f>
        <v>0</v>
      </c>
      <c r="F149" s="1">
        <f>IF(A149="","",SUMIF('ITEM KELUAR'!E:E,A149,'ITEM KELUAR'!F:F))</f>
        <v>0</v>
      </c>
      <c r="G149" s="72">
        <f>IF(A149="","",SUMIF('ADJUST MASUK'!E:E,A149,'ADJUST MASUK'!F:F))</f>
        <v>0</v>
      </c>
      <c r="H149" s="72">
        <f>IF(A149="","",SUMIF('ADJUST KELUAR'!E:E,A149,'ADJUST KELUAR'!F:F))</f>
        <v>0</v>
      </c>
      <c r="I149" s="1">
        <f t="shared" si="8"/>
        <v>2</v>
      </c>
      <c r="J149" s="73">
        <v>5000</v>
      </c>
      <c r="K149" s="77">
        <v>-1</v>
      </c>
      <c r="L149" s="1" t="str">
        <f t="shared" si="9"/>
        <v>CUKUP</v>
      </c>
    </row>
    <row r="150" spans="1:14" ht="15.75" customHeight="1">
      <c r="A150" s="69" t="s">
        <v>326</v>
      </c>
      <c r="B150" s="70" t="s">
        <v>327</v>
      </c>
      <c r="C150" s="71" t="s">
        <v>33</v>
      </c>
      <c r="D150" s="71">
        <v>12</v>
      </c>
      <c r="E150" s="72">
        <f>IF(A150="","",SUMIF('ITEM MASUK'!E:E,A150,'ITEM MASUK'!F:F))</f>
        <v>46</v>
      </c>
      <c r="F150" s="1">
        <f>IF(A150="","",SUMIF('ITEM KELUAR'!E:E,A150,'ITEM KELUAR'!F:F))</f>
        <v>54</v>
      </c>
      <c r="G150" s="72">
        <f>IF(A150="","",SUMIF('ADJUST MASUK'!E:E,A150,'ADJUST MASUK'!F:F))</f>
        <v>0</v>
      </c>
      <c r="H150" s="72">
        <f>IF(A150="","",SUMIF('ADJUST KELUAR'!E:E,A150,'ADJUST KELUAR'!F:F))</f>
        <v>0</v>
      </c>
      <c r="I150" s="1">
        <f t="shared" si="8"/>
        <v>4</v>
      </c>
      <c r="J150" s="73">
        <v>7000</v>
      </c>
      <c r="K150" s="77">
        <v>1</v>
      </c>
      <c r="L150" s="1" t="str">
        <f t="shared" si="9"/>
        <v>CUKUP</v>
      </c>
    </row>
    <row r="151" spans="1:14" ht="15.75" customHeight="1">
      <c r="A151" s="69" t="s">
        <v>328</v>
      </c>
      <c r="B151" s="70" t="s">
        <v>329</v>
      </c>
      <c r="C151" s="71" t="s">
        <v>33</v>
      </c>
      <c r="D151" s="71">
        <v>2</v>
      </c>
      <c r="E151" s="72">
        <f>IF(A151="","",SUMIF('ITEM MASUK'!E:E,A151,'ITEM MASUK'!F:F))</f>
        <v>81</v>
      </c>
      <c r="F151" s="1">
        <f>IF(A151="","",SUMIF('ITEM KELUAR'!E:E,A151,'ITEM KELUAR'!F:F))</f>
        <v>72</v>
      </c>
      <c r="G151" s="72">
        <f>IF(A151="","",SUMIF('ADJUST MASUK'!E:E,A151,'ADJUST MASUK'!F:F))</f>
        <v>2</v>
      </c>
      <c r="H151" s="72">
        <f>IF(A151="","",SUMIF('ADJUST KELUAR'!E:E,A151,'ADJUST KELUAR'!F:F))</f>
        <v>0</v>
      </c>
      <c r="I151" s="1">
        <f t="shared" si="8"/>
        <v>13</v>
      </c>
      <c r="J151" s="73">
        <v>12000</v>
      </c>
      <c r="K151" s="77">
        <v>3</v>
      </c>
      <c r="L151" s="1" t="str">
        <f t="shared" si="9"/>
        <v>CUKUP</v>
      </c>
    </row>
    <row r="152" spans="1:14" ht="15.75" customHeight="1">
      <c r="A152" s="69" t="s">
        <v>330</v>
      </c>
      <c r="B152" s="70" t="s">
        <v>331</v>
      </c>
      <c r="C152" s="71" t="s">
        <v>33</v>
      </c>
      <c r="D152" s="71">
        <v>8</v>
      </c>
      <c r="E152" s="72">
        <f>IF(A152="","",SUMIF('ITEM MASUK'!E:E,A152,'ITEM MASUK'!F:F))</f>
        <v>0</v>
      </c>
      <c r="F152" s="1">
        <f>IF(A152="","",SUMIF('ITEM KELUAR'!E:E,A152,'ITEM KELUAR'!F:F))</f>
        <v>4</v>
      </c>
      <c r="G152" s="72">
        <f>IF(A152="","",SUMIF('ADJUST MASUK'!E:E,A152,'ADJUST MASUK'!F:F))</f>
        <v>0</v>
      </c>
      <c r="H152" s="72">
        <f>IF(A152="","",SUMIF('ADJUST KELUAR'!E:E,A152,'ADJUST KELUAR'!F:F))</f>
        <v>0</v>
      </c>
      <c r="I152" s="1">
        <f t="shared" si="8"/>
        <v>4</v>
      </c>
      <c r="J152" s="73">
        <v>25000</v>
      </c>
      <c r="K152" s="77">
        <v>2</v>
      </c>
      <c r="L152" s="1" t="str">
        <f t="shared" si="9"/>
        <v>CUKUP</v>
      </c>
    </row>
    <row r="153" spans="1:14" ht="15.75" customHeight="1">
      <c r="A153" s="69" t="s">
        <v>332</v>
      </c>
      <c r="B153" s="70" t="s">
        <v>333</v>
      </c>
      <c r="C153" s="70" t="s">
        <v>334</v>
      </c>
      <c r="D153" s="76">
        <v>4</v>
      </c>
      <c r="E153" s="72">
        <f>IF(A153="","",SUMIF('ITEM MASUK'!E:E,A153,'ITEM MASUK'!F:F))</f>
        <v>0</v>
      </c>
      <c r="F153" s="1">
        <f>IF(A153="","",SUMIF('ITEM KELUAR'!E:E,A153,'ITEM KELUAR'!F:F))</f>
        <v>0</v>
      </c>
      <c r="G153" s="72">
        <f>IF(A153="","",SUMIF('ADJUST MASUK'!E:E,A153,'ADJUST MASUK'!F:F))</f>
        <v>0</v>
      </c>
      <c r="H153" s="72">
        <f>IF(A153="","",SUMIF('ADJUST KELUAR'!E:E,A153,'ADJUST KELUAR'!F:F))</f>
        <v>0</v>
      </c>
      <c r="I153" s="1">
        <f t="shared" si="8"/>
        <v>4</v>
      </c>
      <c r="J153" s="73">
        <v>4500</v>
      </c>
      <c r="K153" s="77">
        <v>-1</v>
      </c>
      <c r="L153" s="1" t="str">
        <f t="shared" si="9"/>
        <v>CUKUP</v>
      </c>
    </row>
    <row r="154" spans="1:14" ht="15.75" customHeight="1">
      <c r="A154" s="69" t="s">
        <v>335</v>
      </c>
      <c r="B154" s="70" t="s">
        <v>336</v>
      </c>
      <c r="C154" s="71" t="s">
        <v>334</v>
      </c>
      <c r="D154" s="71">
        <v>2</v>
      </c>
      <c r="E154" s="72">
        <f>IF(A154="","",SUMIF('ITEM MASUK'!E:E,A154,'ITEM MASUK'!F:F))</f>
        <v>5</v>
      </c>
      <c r="F154" s="1">
        <f>IF(A154="","",SUMIF('ITEM KELUAR'!E:E,A154,'ITEM KELUAR'!F:F))</f>
        <v>4</v>
      </c>
      <c r="G154" s="72">
        <f>IF(A154="","",SUMIF('ADJUST MASUK'!E:E,A154,'ADJUST MASUK'!F:F))</f>
        <v>0</v>
      </c>
      <c r="H154" s="72">
        <f>IF(A154="","",SUMIF('ADJUST KELUAR'!E:E,A154,'ADJUST KELUAR'!F:F))</f>
        <v>0</v>
      </c>
      <c r="I154" s="1">
        <f t="shared" si="8"/>
        <v>3</v>
      </c>
      <c r="J154" s="73">
        <v>4500</v>
      </c>
      <c r="K154" s="77">
        <v>-1</v>
      </c>
      <c r="L154" s="1" t="str">
        <f t="shared" si="9"/>
        <v>CUKUP</v>
      </c>
    </row>
    <row r="155" spans="1:14" ht="15.75" customHeight="1">
      <c r="A155" s="69" t="s">
        <v>337</v>
      </c>
      <c r="B155" s="70" t="s">
        <v>338</v>
      </c>
      <c r="C155" s="71" t="s">
        <v>334</v>
      </c>
      <c r="D155" s="71">
        <v>28</v>
      </c>
      <c r="E155" s="72">
        <f>IF(A155="","",SUMIF('ITEM MASUK'!E:E,A155,'ITEM MASUK'!F:F))</f>
        <v>0</v>
      </c>
      <c r="F155" s="1">
        <f>IF(A155="","",SUMIF('ITEM KELUAR'!E:E,A155,'ITEM KELUAR'!F:F))</f>
        <v>4</v>
      </c>
      <c r="G155" s="72">
        <f>IF(A155="","",SUMIF('ADJUST MASUK'!E:E,A155,'ADJUST MASUK'!F:F))</f>
        <v>0</v>
      </c>
      <c r="H155" s="72">
        <f>IF(A155="","",SUMIF('ADJUST KELUAR'!E:E,A155,'ADJUST KELUAR'!F:F))</f>
        <v>0</v>
      </c>
      <c r="I155" s="1">
        <f t="shared" si="8"/>
        <v>24</v>
      </c>
      <c r="J155" s="73">
        <v>5775</v>
      </c>
      <c r="K155" s="77">
        <v>1</v>
      </c>
      <c r="L155" s="1" t="str">
        <f t="shared" si="9"/>
        <v>CUKUP</v>
      </c>
    </row>
    <row r="156" spans="1:14" ht="15.75" customHeight="1">
      <c r="A156" s="69" t="s">
        <v>339</v>
      </c>
      <c r="B156" s="70" t="s">
        <v>340</v>
      </c>
      <c r="C156" s="71" t="s">
        <v>33</v>
      </c>
      <c r="D156" s="71">
        <v>9</v>
      </c>
      <c r="E156" s="72">
        <f>IF(A156="","",SUMIF('ITEM MASUK'!E:E,A156,'ITEM MASUK'!F:F))</f>
        <v>20</v>
      </c>
      <c r="F156" s="1">
        <f>IF(A156="","",SUMIF('ITEM KELUAR'!E:E,A156,'ITEM KELUAR'!F:F))</f>
        <v>18</v>
      </c>
      <c r="G156" s="72">
        <f>IF(A156="","",SUMIF('ADJUST MASUK'!E:E,A156,'ADJUST MASUK'!F:F))</f>
        <v>0</v>
      </c>
      <c r="H156" s="72">
        <f>IF(A156="","",SUMIF('ADJUST KELUAR'!E:E,A156,'ADJUST KELUAR'!F:F))</f>
        <v>1</v>
      </c>
      <c r="I156" s="1">
        <f t="shared" si="8"/>
        <v>10</v>
      </c>
      <c r="J156" s="73">
        <v>11550</v>
      </c>
      <c r="K156" s="77">
        <v>5</v>
      </c>
      <c r="L156" s="1" t="str">
        <f t="shared" si="9"/>
        <v>CUKUP</v>
      </c>
    </row>
    <row r="157" spans="1:14" ht="15.75" customHeight="1">
      <c r="A157" s="69" t="s">
        <v>341</v>
      </c>
      <c r="B157" s="70" t="s">
        <v>342</v>
      </c>
      <c r="C157" s="71" t="s">
        <v>33</v>
      </c>
      <c r="D157" s="71">
        <v>4</v>
      </c>
      <c r="E157" s="72">
        <f>IF(A157="","",SUMIF('ITEM MASUK'!E:E,A157,'ITEM MASUK'!F:F))</f>
        <v>2</v>
      </c>
      <c r="F157" s="1">
        <f>IF(A157="","",SUMIF('ITEM KELUAR'!E:E,A157,'ITEM KELUAR'!F:F))</f>
        <v>0</v>
      </c>
      <c r="G157" s="72">
        <f>IF(A157="","",SUMIF('ADJUST MASUK'!E:E,A157,'ADJUST MASUK'!F:F))</f>
        <v>0</v>
      </c>
      <c r="H157" s="72">
        <f>IF(A157="","",SUMIF('ADJUST KELUAR'!E:E,A157,'ADJUST KELUAR'!F:F))</f>
        <v>0</v>
      </c>
      <c r="I157" s="1">
        <f t="shared" si="8"/>
        <v>6</v>
      </c>
      <c r="J157" s="73">
        <v>30000</v>
      </c>
      <c r="K157" s="77">
        <v>2</v>
      </c>
      <c r="L157" s="1" t="str">
        <f t="shared" si="9"/>
        <v>CUKUP</v>
      </c>
    </row>
    <row r="158" spans="1:14" ht="15.75" customHeight="1">
      <c r="A158" s="69" t="s">
        <v>343</v>
      </c>
      <c r="B158" s="70" t="s">
        <v>344</v>
      </c>
      <c r="C158" s="71" t="s">
        <v>345</v>
      </c>
      <c r="D158" s="71">
        <v>0</v>
      </c>
      <c r="E158" s="72">
        <f>IF(A158="","",SUMIF('ITEM MASUK'!E:E,A158,'ITEM MASUK'!F:F))</f>
        <v>22</v>
      </c>
      <c r="F158" s="1">
        <f>IF(A158="","",SUMIF('ITEM KELUAR'!E:E,A158,'ITEM KELUAR'!F:F))</f>
        <v>18</v>
      </c>
      <c r="G158" s="72">
        <f>IF(A158="","",SUMIF('ADJUST MASUK'!E:E,A158,'ADJUST MASUK'!F:F))</f>
        <v>1</v>
      </c>
      <c r="H158" s="72">
        <f>IF(A158="","",SUMIF('ADJUST KELUAR'!E:E,A158,'ADJUST KELUAR'!F:F))</f>
        <v>0</v>
      </c>
      <c r="I158" s="1">
        <f t="shared" si="8"/>
        <v>5</v>
      </c>
      <c r="J158" s="73">
        <v>8500</v>
      </c>
      <c r="K158" s="77">
        <v>1</v>
      </c>
      <c r="L158" s="1" t="str">
        <f t="shared" si="9"/>
        <v>CUKUP</v>
      </c>
    </row>
    <row r="159" spans="1:14" ht="15.75" customHeight="1">
      <c r="A159" s="69" t="s">
        <v>346</v>
      </c>
      <c r="B159" s="70" t="s">
        <v>347</v>
      </c>
      <c r="C159" s="71" t="s">
        <v>345</v>
      </c>
      <c r="D159" s="71">
        <v>1</v>
      </c>
      <c r="E159" s="72">
        <f>IF(A159="","",SUMIF('ITEM MASUK'!E:E,A159,'ITEM MASUK'!F:F))</f>
        <v>22</v>
      </c>
      <c r="F159" s="1">
        <f>IF(A159="","",SUMIF('ITEM KELUAR'!E:E,A159,'ITEM KELUAR'!F:F))</f>
        <v>19</v>
      </c>
      <c r="G159" s="72">
        <f>IF(A159="","",SUMIF('ADJUST MASUK'!E:E,A159,'ADJUST MASUK'!F:F))</f>
        <v>0</v>
      </c>
      <c r="H159" s="72">
        <f>IF(A159="","",SUMIF('ADJUST KELUAR'!E:E,A159,'ADJUST KELUAR'!F:F))</f>
        <v>0</v>
      </c>
      <c r="I159" s="1">
        <f t="shared" si="8"/>
        <v>4</v>
      </c>
      <c r="J159" s="73">
        <v>8000</v>
      </c>
      <c r="K159" s="77">
        <v>1</v>
      </c>
      <c r="L159" s="1" t="str">
        <f t="shared" si="9"/>
        <v>CUKUP</v>
      </c>
      <c r="N159">
        <v>3</v>
      </c>
    </row>
    <row r="160" spans="1:14" ht="15.75" customHeight="1">
      <c r="A160" s="69" t="s">
        <v>348</v>
      </c>
      <c r="B160" s="70" t="s">
        <v>349</v>
      </c>
      <c r="C160" s="71" t="s">
        <v>345</v>
      </c>
      <c r="D160" s="71">
        <v>9</v>
      </c>
      <c r="E160" s="72">
        <f>IF(A160="","",SUMIF('ITEM MASUK'!E:E,A160,'ITEM MASUK'!F:F))</f>
        <v>3</v>
      </c>
      <c r="F160" s="1">
        <f>IF(A160="","",SUMIF('ITEM KELUAR'!E:E,A160,'ITEM KELUAR'!F:F))</f>
        <v>9</v>
      </c>
      <c r="G160" s="72">
        <f>IF(A160="","",SUMIF('ADJUST MASUK'!E:E,A160,'ADJUST MASUK'!F:F))</f>
        <v>0</v>
      </c>
      <c r="H160" s="72">
        <f>IF(A160="","",SUMIF('ADJUST KELUAR'!E:E,A160,'ADJUST KELUAR'!F:F))</f>
        <v>0</v>
      </c>
      <c r="I160" s="1">
        <f t="shared" si="8"/>
        <v>3</v>
      </c>
      <c r="J160" s="73">
        <v>15000</v>
      </c>
      <c r="K160" s="77">
        <v>1</v>
      </c>
      <c r="L160" s="1" t="str">
        <f t="shared" si="9"/>
        <v>CUKUP</v>
      </c>
    </row>
    <row r="161" spans="1:14" ht="15.75" customHeight="1">
      <c r="A161" s="69" t="s">
        <v>350</v>
      </c>
      <c r="B161" s="70" t="s">
        <v>351</v>
      </c>
      <c r="C161" s="71" t="s">
        <v>33</v>
      </c>
      <c r="D161" s="71">
        <v>0</v>
      </c>
      <c r="E161" s="72">
        <f>IF(A161="","",SUMIF('ITEM MASUK'!E:E,A161,'ITEM MASUK'!F:F))</f>
        <v>13</v>
      </c>
      <c r="F161" s="1">
        <f>IF(A161="","",SUMIF('ITEM KELUAR'!E:E,A161,'ITEM KELUAR'!F:F))</f>
        <v>4</v>
      </c>
      <c r="G161" s="72">
        <f>IF(A161="","",SUMIF('ADJUST MASUK'!E:E,A161,'ADJUST MASUK'!F:F))</f>
        <v>0</v>
      </c>
      <c r="H161" s="72">
        <f>IF(A161="","",SUMIF('ADJUST KELUAR'!E:E,A161,'ADJUST KELUAR'!F:F))</f>
        <v>0</v>
      </c>
      <c r="I161" s="1">
        <f t="shared" si="8"/>
        <v>9</v>
      </c>
      <c r="J161" s="73">
        <v>8925</v>
      </c>
      <c r="K161" s="77">
        <v>1</v>
      </c>
      <c r="L161" s="1" t="str">
        <f t="shared" si="9"/>
        <v>CUKUP</v>
      </c>
    </row>
    <row r="162" spans="1:14" ht="15.75" customHeight="1">
      <c r="A162" s="69" t="s">
        <v>352</v>
      </c>
      <c r="B162" s="70" t="s">
        <v>353</v>
      </c>
      <c r="C162" s="71" t="s">
        <v>33</v>
      </c>
      <c r="D162" s="71">
        <v>17</v>
      </c>
      <c r="E162" s="72">
        <f>IF(A162="","",SUMIF('ITEM MASUK'!E:E,A162,'ITEM MASUK'!F:F))</f>
        <v>40</v>
      </c>
      <c r="F162" s="1">
        <f>IF(A162="","",SUMIF('ITEM KELUAR'!E:E,A162,'ITEM KELUAR'!F:F))</f>
        <v>52</v>
      </c>
      <c r="G162" s="72">
        <f>IF(A162="","",SUMIF('ADJUST MASUK'!E:E,A162,'ADJUST MASUK'!F:F))</f>
        <v>0</v>
      </c>
      <c r="H162" s="72">
        <f>IF(A162="","",SUMIF('ADJUST KELUAR'!E:E,A162,'ADJUST KELUAR'!F:F))</f>
        <v>0</v>
      </c>
      <c r="I162" s="1">
        <f t="shared" ref="I162:I193" si="10">IF(A162="","",(D162+E162-F162+G162-H162))</f>
        <v>5</v>
      </c>
      <c r="J162" s="73">
        <v>3938</v>
      </c>
      <c r="K162" s="77">
        <v>2</v>
      </c>
      <c r="L162" s="1" t="str">
        <f t="shared" ref="L162:L181" si="11">IF(I162&lt;=K162,"RESTOK","CUKUP")</f>
        <v>CUKUP</v>
      </c>
      <c r="N162">
        <f>VLOOKUP(DaftarItemATK[[#This Row],[NAMA ITEM]],'ITEM MASUK'!D:F,3,FALSE)</f>
        <v>10</v>
      </c>
    </row>
    <row r="163" spans="1:14" ht="15.75" customHeight="1">
      <c r="A163" s="69" t="s">
        <v>354</v>
      </c>
      <c r="B163" s="70" t="s">
        <v>355</v>
      </c>
      <c r="C163" s="71" t="s">
        <v>187</v>
      </c>
      <c r="D163" s="71">
        <v>13</v>
      </c>
      <c r="E163" s="72">
        <f>IF(A163="","",SUMIF('ITEM MASUK'!E:E,A163,'ITEM MASUK'!F:F))</f>
        <v>180</v>
      </c>
      <c r="F163" s="1">
        <f>IF(A163="","",SUMIF('ITEM KELUAR'!E:E,A163,'ITEM KELUAR'!F:F))</f>
        <v>96</v>
      </c>
      <c r="G163" s="72">
        <f>IF(A163="","",SUMIF('ADJUST MASUK'!E:E,A163,'ADJUST MASUK'!F:F))</f>
        <v>0</v>
      </c>
      <c r="H163" s="72">
        <f>IF(A163="","",SUMIF('ADJUST KELUAR'!E:E,A163,'ADJUST KELUAR'!F:F))</f>
        <v>0</v>
      </c>
      <c r="I163" s="1">
        <f t="shared" si="10"/>
        <v>97</v>
      </c>
      <c r="J163" s="73">
        <v>1400</v>
      </c>
      <c r="K163" s="77">
        <v>5</v>
      </c>
      <c r="L163" s="1" t="str">
        <f t="shared" si="11"/>
        <v>CUKUP</v>
      </c>
      <c r="N163">
        <f>VLOOKUP(DaftarItemATK[[#This Row],[NAMA ITEM]],'ITEM MASUK'!D:F,3,FALSE)</f>
        <v>30</v>
      </c>
    </row>
    <row r="164" spans="1:14" ht="15.75" customHeight="1">
      <c r="A164" s="75" t="s">
        <v>356</v>
      </c>
      <c r="B164" s="70" t="s">
        <v>357</v>
      </c>
      <c r="C164" s="71" t="s">
        <v>358</v>
      </c>
      <c r="D164" s="71">
        <v>1000</v>
      </c>
      <c r="E164" s="72">
        <f>IF(A164="","",SUMIF('ITEM MASUK'!E:E,A164,'ITEM MASUK'!F:F))</f>
        <v>11000</v>
      </c>
      <c r="F164" s="1">
        <f>IF(A164="","",SUMIF('ITEM KELUAR'!E:E,A164,'ITEM KELUAR'!F:F))</f>
        <v>9950</v>
      </c>
      <c r="G164" s="72">
        <f>IF(A164="","",SUMIF('ADJUST MASUK'!E:E,A164,'ADJUST MASUK'!F:F))</f>
        <v>0</v>
      </c>
      <c r="H164" s="72">
        <f>IF(A164="","",SUMIF('ADJUST KELUAR'!E:E,A164,'ADJUST KELUAR'!F:F))</f>
        <v>1000</v>
      </c>
      <c r="I164" s="1">
        <f t="shared" si="10"/>
        <v>1050</v>
      </c>
      <c r="J164" s="73">
        <v>10000</v>
      </c>
      <c r="K164" s="77">
        <v>100</v>
      </c>
      <c r="L164" s="1" t="str">
        <f t="shared" si="11"/>
        <v>CUKUP</v>
      </c>
    </row>
    <row r="165" spans="1:14" ht="15.75" customHeight="1">
      <c r="A165" s="69" t="s">
        <v>359</v>
      </c>
      <c r="B165" s="79" t="s">
        <v>360</v>
      </c>
      <c r="C165" s="71" t="s">
        <v>33</v>
      </c>
      <c r="D165" s="71">
        <v>0</v>
      </c>
      <c r="E165" s="72">
        <f>IF(A165="","",SUMIF('ITEM MASUK'!E:E,A165,'ITEM MASUK'!F:F))</f>
        <v>0</v>
      </c>
      <c r="F165" s="1">
        <f>IF(A165="","",SUMIF('ITEM KELUAR'!E:E,A165,'ITEM KELUAR'!F:F))</f>
        <v>0</v>
      </c>
      <c r="G165" s="72">
        <f>IF(A165="","",SUMIF('ADJUST MASUK'!E:E,A165,'ADJUST MASUK'!F:F))</f>
        <v>0</v>
      </c>
      <c r="H165" s="72">
        <f>IF(A165="","",SUMIF('ADJUST KELUAR'!E:E,A165,'ADJUST KELUAR'!F:F))</f>
        <v>0</v>
      </c>
      <c r="I165" s="1">
        <f t="shared" si="10"/>
        <v>0</v>
      </c>
      <c r="J165" s="73">
        <v>0</v>
      </c>
      <c r="K165" s="77">
        <v>-1</v>
      </c>
      <c r="L165" s="1" t="str">
        <f t="shared" si="11"/>
        <v>CUKUP</v>
      </c>
    </row>
    <row r="166" spans="1:14" ht="15.75" customHeight="1">
      <c r="A166" s="75" t="s">
        <v>361</v>
      </c>
      <c r="B166" s="70" t="s">
        <v>362</v>
      </c>
      <c r="C166" s="71" t="s">
        <v>363</v>
      </c>
      <c r="D166" s="71">
        <v>0</v>
      </c>
      <c r="E166" s="72">
        <f>IF(A166="","",SUMIF('ITEM MASUK'!E:E,A166,'ITEM MASUK'!F:F))</f>
        <v>105</v>
      </c>
      <c r="F166" s="1">
        <f>IF(A166="","",SUMIF('ITEM KELUAR'!E:E,A166,'ITEM KELUAR'!F:F))</f>
        <v>105</v>
      </c>
      <c r="G166" s="72">
        <f>IF(A166="","",SUMIF('ADJUST MASUK'!E:E,A166,'ADJUST MASUK'!F:F))</f>
        <v>0</v>
      </c>
      <c r="H166" s="72">
        <f>IF(A166="","",SUMIF('ADJUST KELUAR'!E:E,A166,'ADJUST KELUAR'!F:F))</f>
        <v>0</v>
      </c>
      <c r="I166" s="1">
        <f t="shared" si="10"/>
        <v>0</v>
      </c>
      <c r="J166" s="73">
        <v>410000</v>
      </c>
      <c r="K166" s="77">
        <v>-1</v>
      </c>
      <c r="L166" s="1" t="str">
        <f t="shared" si="11"/>
        <v>CUKUP</v>
      </c>
    </row>
    <row r="167" spans="1:14" ht="15.75" customHeight="1">
      <c r="A167" s="75" t="s">
        <v>364</v>
      </c>
      <c r="B167" s="70" t="s">
        <v>365</v>
      </c>
      <c r="C167" s="71" t="s">
        <v>16</v>
      </c>
      <c r="D167" s="71">
        <v>54</v>
      </c>
      <c r="E167" s="72">
        <f>IF(A167="","",SUMIF('ITEM MASUK'!E:E,A167,'ITEM MASUK'!F:F))</f>
        <v>180</v>
      </c>
      <c r="F167" s="1">
        <f>IF(A167="","",SUMIF('ITEM KELUAR'!E:E,A167,'ITEM KELUAR'!F:F))</f>
        <v>243</v>
      </c>
      <c r="G167" s="72">
        <f>IF(A167="","",SUMIF('ADJUST MASUK'!E:E,A167,'ADJUST MASUK'!F:F))</f>
        <v>10</v>
      </c>
      <c r="H167" s="72">
        <f>IF(A167="","",SUMIF('ADJUST KELUAR'!E:E,A167,'ADJUST KELUAR'!F:F))</f>
        <v>0</v>
      </c>
      <c r="I167" s="1">
        <f t="shared" si="10"/>
        <v>1</v>
      </c>
      <c r="J167" s="73">
        <v>56800</v>
      </c>
      <c r="K167" s="77">
        <v>5</v>
      </c>
      <c r="L167" s="1" t="str">
        <f t="shared" si="11"/>
        <v>RESTOK</v>
      </c>
    </row>
    <row r="168" spans="1:14" ht="15.75" customHeight="1">
      <c r="A168" s="75" t="s">
        <v>366</v>
      </c>
      <c r="B168" s="70" t="s">
        <v>367</v>
      </c>
      <c r="C168" s="71" t="s">
        <v>104</v>
      </c>
      <c r="D168" s="71">
        <v>0</v>
      </c>
      <c r="E168" s="72">
        <f>IF(A168="","",SUMIF('ITEM MASUK'!E:E,A168,'ITEM MASUK'!F:F))</f>
        <v>100</v>
      </c>
      <c r="F168" s="1">
        <f>IF(A168="","",SUMIF('ITEM KELUAR'!E:E,A168,'ITEM KELUAR'!F:F))</f>
        <v>0</v>
      </c>
      <c r="G168" s="72">
        <f>IF(A168="","",SUMIF('ADJUST MASUK'!E:E,A168,'ADJUST MASUK'!F:F))</f>
        <v>0</v>
      </c>
      <c r="H168" s="72">
        <f>IF(A168="","",SUMIF('ADJUST KELUAR'!E:E,A168,'ADJUST KELUAR'!F:F))</f>
        <v>100</v>
      </c>
      <c r="I168" s="1">
        <f t="shared" si="10"/>
        <v>0</v>
      </c>
      <c r="J168" s="73">
        <v>385000</v>
      </c>
      <c r="K168" s="77">
        <v>-1</v>
      </c>
      <c r="L168" s="1" t="str">
        <f t="shared" si="11"/>
        <v>CUKUP</v>
      </c>
    </row>
    <row r="169" spans="1:14" ht="15.75" customHeight="1">
      <c r="A169" s="75" t="s">
        <v>368</v>
      </c>
      <c r="B169" s="70" t="s">
        <v>369</v>
      </c>
      <c r="C169" s="71" t="s">
        <v>104</v>
      </c>
      <c r="D169" s="71">
        <v>0</v>
      </c>
      <c r="E169" s="72">
        <f>IF(A169="","",SUMIF('ITEM MASUK'!E:E,A169,'ITEM MASUK'!F:F))</f>
        <v>36</v>
      </c>
      <c r="F169" s="1">
        <f>IF(A169="","",SUMIF('ITEM KELUAR'!E:E,A169,'ITEM KELUAR'!F:F))</f>
        <v>36</v>
      </c>
      <c r="G169" s="72">
        <f>IF(A169="","",SUMIF('ADJUST MASUK'!E:E,A169,'ADJUST MASUK'!F:F))</f>
        <v>0</v>
      </c>
      <c r="H169" s="72">
        <f>IF(A169="","",SUMIF('ADJUST KELUAR'!E:E,A169,'ADJUST KELUAR'!F:F))</f>
        <v>0</v>
      </c>
      <c r="I169" s="1">
        <f t="shared" si="10"/>
        <v>0</v>
      </c>
      <c r="J169" s="73">
        <v>265000</v>
      </c>
      <c r="K169" s="77">
        <v>-1</v>
      </c>
      <c r="L169" s="1" t="str">
        <f t="shared" si="11"/>
        <v>CUKUP</v>
      </c>
    </row>
    <row r="170" spans="1:14" ht="15.75" customHeight="1">
      <c r="A170" s="75" t="s">
        <v>370</v>
      </c>
      <c r="B170" s="70" t="s">
        <v>371</v>
      </c>
      <c r="C170" s="71" t="s">
        <v>104</v>
      </c>
      <c r="D170" s="71">
        <v>0</v>
      </c>
      <c r="E170" s="72">
        <f>IF(A170="","",SUMIF('ITEM MASUK'!E:E,A170,'ITEM MASUK'!F:F))</f>
        <v>60</v>
      </c>
      <c r="F170" s="1">
        <f>IF(A170="","",SUMIF('ITEM KELUAR'!E:E,A170,'ITEM KELUAR'!F:F))</f>
        <v>60</v>
      </c>
      <c r="G170" s="72">
        <f>IF(A170="","",SUMIF('ADJUST MASUK'!E:E,A170,'ADJUST MASUK'!F:F))</f>
        <v>0</v>
      </c>
      <c r="H170" s="72">
        <f>IF(A170="","",SUMIF('ADJUST KELUAR'!E:E,A170,'ADJUST KELUAR'!F:F))</f>
        <v>0</v>
      </c>
      <c r="I170" s="1">
        <f t="shared" si="10"/>
        <v>0</v>
      </c>
      <c r="J170" s="73">
        <v>255000</v>
      </c>
      <c r="K170" s="77">
        <v>-1</v>
      </c>
      <c r="L170" s="1" t="str">
        <f t="shared" si="11"/>
        <v>CUKUP</v>
      </c>
    </row>
    <row r="171" spans="1:14" ht="15.75" customHeight="1">
      <c r="A171" s="75" t="s">
        <v>372</v>
      </c>
      <c r="B171" s="70" t="s">
        <v>373</v>
      </c>
      <c r="C171" s="71" t="s">
        <v>171</v>
      </c>
      <c r="D171" s="71">
        <v>0</v>
      </c>
      <c r="E171" s="72">
        <f>IF(A171="","",SUMIF('ITEM MASUK'!E:E,A171,'ITEM MASUK'!F:F))</f>
        <v>0</v>
      </c>
      <c r="F171" s="1">
        <f>IF(A171="","",SUMIF('ITEM KELUAR'!E:E,A171,'ITEM KELUAR'!F:F))</f>
        <v>0</v>
      </c>
      <c r="G171" s="72">
        <f>IF(A171="","",SUMIF('ADJUST MASUK'!E:E,A171,'ADJUST MASUK'!F:F))</f>
        <v>0</v>
      </c>
      <c r="H171" s="72">
        <f>IF(A171="","",SUMIF('ADJUST KELUAR'!E:E,A171,'ADJUST KELUAR'!F:F))</f>
        <v>0</v>
      </c>
      <c r="I171" s="1">
        <f t="shared" si="10"/>
        <v>0</v>
      </c>
      <c r="J171" s="73">
        <v>0</v>
      </c>
      <c r="K171" s="77">
        <v>-1</v>
      </c>
      <c r="L171" s="1" t="str">
        <f t="shared" si="11"/>
        <v>CUKUP</v>
      </c>
    </row>
    <row r="172" spans="1:14" ht="15.75" customHeight="1">
      <c r="A172" s="75" t="s">
        <v>374</v>
      </c>
      <c r="B172" s="70" t="s">
        <v>375</v>
      </c>
      <c r="C172" s="71" t="s">
        <v>171</v>
      </c>
      <c r="D172" s="71">
        <v>30</v>
      </c>
      <c r="E172" s="72">
        <f>IF(A172="","",SUMIF('ITEM MASUK'!E:E,A172,'ITEM MASUK'!F:F))</f>
        <v>0</v>
      </c>
      <c r="F172" s="1">
        <f>IF(A172="","",SUMIF('ITEM KELUAR'!E:E,A172,'ITEM KELUAR'!F:F))</f>
        <v>3</v>
      </c>
      <c r="G172" s="72">
        <f>IF(A172="","",SUMIF('ADJUST MASUK'!E:E,A172,'ADJUST MASUK'!F:F))</f>
        <v>0</v>
      </c>
      <c r="H172" s="72">
        <f>IF(A172="","",SUMIF('ADJUST KELUAR'!E:E,A172,'ADJUST KELUAR'!F:F))</f>
        <v>0</v>
      </c>
      <c r="I172" s="1">
        <f t="shared" si="10"/>
        <v>27</v>
      </c>
      <c r="J172" s="73">
        <v>14300</v>
      </c>
      <c r="K172" s="77">
        <v>-1</v>
      </c>
      <c r="L172" s="1" t="str">
        <f t="shared" si="11"/>
        <v>CUKUP</v>
      </c>
      <c r="M172" t="s">
        <v>154</v>
      </c>
    </row>
    <row r="173" spans="1:14" ht="15.75" customHeight="1">
      <c r="A173" s="75" t="s">
        <v>376</v>
      </c>
      <c r="B173" s="70" t="s">
        <v>377</v>
      </c>
      <c r="C173" s="71" t="s">
        <v>171</v>
      </c>
      <c r="D173" s="71">
        <v>0</v>
      </c>
      <c r="E173" s="72">
        <f>IF(A173="","",SUMIF('ITEM MASUK'!E:E,A173,'ITEM MASUK'!F:F))</f>
        <v>0</v>
      </c>
      <c r="F173" s="1">
        <f>IF(A173="","",SUMIF('ITEM KELUAR'!E:E,A173,'ITEM KELUAR'!F:F))</f>
        <v>0</v>
      </c>
      <c r="G173" s="72">
        <f>IF(A173="","",SUMIF('ADJUST MASUK'!E:E,A173,'ADJUST MASUK'!F:F))</f>
        <v>0</v>
      </c>
      <c r="H173" s="72">
        <f>IF(A173="","",SUMIF('ADJUST KELUAR'!E:E,A173,'ADJUST KELUAR'!F:F))</f>
        <v>0</v>
      </c>
      <c r="I173" s="1">
        <f t="shared" si="10"/>
        <v>0</v>
      </c>
      <c r="J173" s="73">
        <v>0</v>
      </c>
      <c r="K173" s="77">
        <v>-1</v>
      </c>
      <c r="L173" s="1" t="str">
        <f t="shared" si="11"/>
        <v>CUKUP</v>
      </c>
      <c r="M173" t="s">
        <v>154</v>
      </c>
    </row>
    <row r="174" spans="1:14" ht="15.75" customHeight="1">
      <c r="A174" s="75" t="s">
        <v>378</v>
      </c>
      <c r="B174" s="70" t="s">
        <v>379</v>
      </c>
      <c r="C174" s="71" t="s">
        <v>171</v>
      </c>
      <c r="D174" s="71">
        <v>0</v>
      </c>
      <c r="E174" s="72">
        <f>IF(A174="","",SUMIF('ITEM MASUK'!E:E,A174,'ITEM MASUK'!F:F))</f>
        <v>0</v>
      </c>
      <c r="F174" s="1">
        <f>IF(A174="","",SUMIF('ITEM KELUAR'!E:E,A174,'ITEM KELUAR'!F:F))</f>
        <v>0</v>
      </c>
      <c r="G174" s="72">
        <f>IF(A174="","",SUMIF('ADJUST MASUK'!E:E,A174,'ADJUST MASUK'!F:F))</f>
        <v>0</v>
      </c>
      <c r="H174" s="72">
        <f>IF(A174="","",SUMIF('ADJUST KELUAR'!E:E,A174,'ADJUST KELUAR'!F:F))</f>
        <v>0</v>
      </c>
      <c r="I174" s="1">
        <f t="shared" si="10"/>
        <v>0</v>
      </c>
      <c r="J174" s="73">
        <v>0</v>
      </c>
      <c r="K174" s="77">
        <v>-1</v>
      </c>
      <c r="L174" s="1" t="str">
        <f t="shared" si="11"/>
        <v>CUKUP</v>
      </c>
      <c r="M174" t="s">
        <v>154</v>
      </c>
    </row>
    <row r="175" spans="1:14" ht="15.75" customHeight="1">
      <c r="A175" s="75" t="s">
        <v>380</v>
      </c>
      <c r="B175" s="80" t="s">
        <v>381</v>
      </c>
      <c r="C175" s="71" t="s">
        <v>104</v>
      </c>
      <c r="D175" s="71">
        <v>0</v>
      </c>
      <c r="E175" s="72">
        <f>IF(A175="","",SUMIF('ITEM MASUK'!E:E,A175,'ITEM MASUK'!F:F))</f>
        <v>0</v>
      </c>
      <c r="F175" s="1">
        <f>IF(A175="","",SUMIF('ITEM KELUAR'!E:E,A175,'ITEM KELUAR'!F:F))</f>
        <v>0</v>
      </c>
      <c r="G175" s="72">
        <f>IF(A175="","",SUMIF('ADJUST MASUK'!E:E,A175,'ADJUST MASUK'!F:F))</f>
        <v>0</v>
      </c>
      <c r="H175" s="72">
        <f>IF(A175="","",SUMIF('ADJUST KELUAR'!E:E,A175,'ADJUST KELUAR'!F:F))</f>
        <v>0</v>
      </c>
      <c r="I175" s="1">
        <f t="shared" si="10"/>
        <v>0</v>
      </c>
      <c r="J175" s="73">
        <v>0</v>
      </c>
      <c r="K175" s="77">
        <v>-1</v>
      </c>
      <c r="L175" s="1" t="str">
        <f t="shared" si="11"/>
        <v>CUKUP</v>
      </c>
      <c r="M175" t="s">
        <v>154</v>
      </c>
    </row>
    <row r="176" spans="1:14" ht="15.75" customHeight="1">
      <c r="A176" s="75" t="s">
        <v>382</v>
      </c>
      <c r="B176" s="70" t="s">
        <v>383</v>
      </c>
      <c r="C176" s="71" t="s">
        <v>171</v>
      </c>
      <c r="D176" s="71">
        <v>0</v>
      </c>
      <c r="E176" s="72">
        <f>IF(A176="","",SUMIF('ITEM MASUK'!E:E,A176,'ITEM MASUK'!F:F))</f>
        <v>100</v>
      </c>
      <c r="F176" s="1">
        <f>IF(A176="","",SUMIF('ITEM KELUAR'!E:E,A176,'ITEM KELUAR'!F:F))</f>
        <v>100</v>
      </c>
      <c r="G176" s="72">
        <f>IF(A176="","",SUMIF('ADJUST MASUK'!E:E,A176,'ADJUST MASUK'!F:F))</f>
        <v>0</v>
      </c>
      <c r="H176" s="72">
        <f>IF(A176="","",SUMIF('ADJUST KELUAR'!E:E,A176,'ADJUST KELUAR'!F:F))</f>
        <v>0</v>
      </c>
      <c r="I176" s="1">
        <f t="shared" si="10"/>
        <v>0</v>
      </c>
      <c r="J176" s="73">
        <v>14300</v>
      </c>
      <c r="K176" s="77">
        <v>-1</v>
      </c>
      <c r="L176" s="1" t="str">
        <f t="shared" si="11"/>
        <v>CUKUP</v>
      </c>
    </row>
    <row r="177" spans="1:14" ht="15.75" customHeight="1">
      <c r="A177" s="75" t="s">
        <v>384</v>
      </c>
      <c r="B177" s="70" t="s">
        <v>385</v>
      </c>
      <c r="C177" s="71" t="s">
        <v>171</v>
      </c>
      <c r="D177" s="71">
        <v>0</v>
      </c>
      <c r="E177" s="72">
        <f>IF(A177="","",SUMIF('ITEM MASUK'!E:E,A177,'ITEM MASUK'!F:F))</f>
        <v>0</v>
      </c>
      <c r="F177" s="1">
        <f>IF(A177="","",SUMIF('ITEM KELUAR'!E:E,A177,'ITEM KELUAR'!F:F))</f>
        <v>0</v>
      </c>
      <c r="G177" s="72">
        <f>IF(A177="","",SUMIF('ADJUST MASUK'!E:E,A177,'ADJUST MASUK'!F:F))</f>
        <v>0</v>
      </c>
      <c r="H177" s="72">
        <f>IF(A177="","",SUMIF('ADJUST KELUAR'!E:E,A177,'ADJUST KELUAR'!F:F))</f>
        <v>0</v>
      </c>
      <c r="I177" s="1">
        <f t="shared" si="10"/>
        <v>0</v>
      </c>
      <c r="J177" s="73">
        <v>12800</v>
      </c>
      <c r="K177" s="77">
        <v>-1</v>
      </c>
      <c r="L177" s="1" t="str">
        <f t="shared" si="11"/>
        <v>CUKUP</v>
      </c>
      <c r="M177" t="s">
        <v>154</v>
      </c>
    </row>
    <row r="178" spans="1:14" ht="15.75" customHeight="1">
      <c r="A178" s="75" t="s">
        <v>386</v>
      </c>
      <c r="B178" s="70" t="s">
        <v>387</v>
      </c>
      <c r="C178" s="71" t="s">
        <v>171</v>
      </c>
      <c r="D178" s="71">
        <v>24</v>
      </c>
      <c r="E178" s="72">
        <f>IF(A178="","",SUMIF('ITEM MASUK'!E:E,A178,'ITEM MASUK'!F:F))</f>
        <v>320</v>
      </c>
      <c r="F178" s="1">
        <f>IF(A178="","",SUMIF('ITEM KELUAR'!E:E,A178,'ITEM KELUAR'!F:F))</f>
        <v>323</v>
      </c>
      <c r="G178" s="72">
        <f>IF(A178="","",SUMIF('ADJUST MASUK'!E:E,A178,'ADJUST MASUK'!F:F))</f>
        <v>0</v>
      </c>
      <c r="H178" s="72">
        <f>IF(A178="","",SUMIF('ADJUST KELUAR'!E:E,A178,'ADJUST KELUAR'!F:F))</f>
        <v>0</v>
      </c>
      <c r="I178" s="1">
        <f t="shared" si="10"/>
        <v>21</v>
      </c>
      <c r="J178" s="73">
        <v>12800</v>
      </c>
      <c r="K178" s="77">
        <v>15</v>
      </c>
      <c r="L178" s="1" t="str">
        <f t="shared" si="11"/>
        <v>CUKUP</v>
      </c>
    </row>
    <row r="179" spans="1:14" ht="15.75" customHeight="1">
      <c r="A179" s="75" t="s">
        <v>388</v>
      </c>
      <c r="B179" s="70" t="s">
        <v>389</v>
      </c>
      <c r="C179" s="71" t="s">
        <v>194</v>
      </c>
      <c r="D179" s="71">
        <v>48</v>
      </c>
      <c r="E179" s="72">
        <f>IF(A179="","",SUMIF('ITEM MASUK'!E:E,A179,'ITEM MASUK'!F:F))</f>
        <v>170</v>
      </c>
      <c r="F179" s="1">
        <f>IF(A179="","",SUMIF('ITEM KELUAR'!E:E,A179,'ITEM KELUAR'!F:F))</f>
        <v>158</v>
      </c>
      <c r="G179" s="72">
        <f>IF(A179="","",SUMIF('ADJUST MASUK'!E:E,A179,'ADJUST MASUK'!F:F))</f>
        <v>0</v>
      </c>
      <c r="H179" s="72">
        <f>IF(A179="","",SUMIF('ADJUST KELUAR'!E:E,A179,'ADJUST KELUAR'!F:F))</f>
        <v>1</v>
      </c>
      <c r="I179" s="1">
        <f t="shared" si="10"/>
        <v>59</v>
      </c>
      <c r="J179" s="73">
        <v>67500</v>
      </c>
      <c r="K179" s="77">
        <v>10</v>
      </c>
      <c r="L179" s="1" t="str">
        <f t="shared" si="11"/>
        <v>CUKUP</v>
      </c>
    </row>
    <row r="180" spans="1:14" ht="15.75" customHeight="1">
      <c r="A180" s="69" t="s">
        <v>390</v>
      </c>
      <c r="B180" s="70" t="s">
        <v>391</v>
      </c>
      <c r="C180" s="71" t="s">
        <v>16</v>
      </c>
      <c r="D180" s="71"/>
      <c r="E180" s="72">
        <f>IF(A180="","",SUMIF('ITEM MASUK'!E:E,A180,'ITEM MASUK'!F:F))</f>
        <v>106</v>
      </c>
      <c r="F180" s="1">
        <f>IF(A180="","",SUMIF('ITEM KELUAR'!E:E,A180,'ITEM KELUAR'!F:F))</f>
        <v>101</v>
      </c>
      <c r="G180" s="72">
        <f>IF(A180="","",SUMIF('ADJUST MASUK'!E:E,A180,'ADJUST MASUK'!F:F))</f>
        <v>0</v>
      </c>
      <c r="H180" s="72">
        <f>IF(A180="","",SUMIF('ADJUST KELUAR'!E:E,A180,'ADJUST KELUAR'!F:F))</f>
        <v>0</v>
      </c>
      <c r="I180" s="1">
        <f t="shared" si="10"/>
        <v>5</v>
      </c>
      <c r="J180" s="73">
        <v>9240</v>
      </c>
      <c r="K180" s="77">
        <v>1</v>
      </c>
      <c r="L180" s="1" t="str">
        <f t="shared" si="11"/>
        <v>CUKUP</v>
      </c>
      <c r="N180">
        <f>VLOOKUP(DaftarItemATK[[#This Row],[NAMA ITEM]],'ITEM MASUK'!D:F,3,FALSE)</f>
        <v>5</v>
      </c>
    </row>
    <row r="181" spans="1:14" ht="15.75" customHeight="1">
      <c r="A181" s="69" t="s">
        <v>392</v>
      </c>
      <c r="B181" s="70" t="s">
        <v>393</v>
      </c>
      <c r="C181" s="71"/>
      <c r="D181" s="71"/>
      <c r="E181" s="72">
        <f>IF(A181="","",SUMIF('ITEM MASUK'!E:E,A181,'ITEM MASUK'!F:F))</f>
        <v>0</v>
      </c>
      <c r="F181" s="1">
        <f>IF(A181="","",SUMIF('ITEM KELUAR'!E:E,A181,'ITEM KELUAR'!F:F))</f>
        <v>0</v>
      </c>
      <c r="G181" s="72">
        <f>IF(A181="","",SUMIF('ADJUST MASUK'!E:E,A181,'ADJUST MASUK'!F:F))</f>
        <v>0</v>
      </c>
      <c r="H181" s="72">
        <f>IF(A181="","",SUMIF('ADJUST KELUAR'!E:E,A181,'ADJUST KELUAR'!F:F))</f>
        <v>0</v>
      </c>
      <c r="I181" s="1">
        <f t="shared" si="10"/>
        <v>0</v>
      </c>
      <c r="J181" s="73"/>
      <c r="K181" s="77">
        <v>1</v>
      </c>
      <c r="L181" s="1" t="str">
        <f t="shared" si="11"/>
        <v>RESTOK</v>
      </c>
    </row>
    <row r="182" spans="1:14" ht="15.75" customHeight="1">
      <c r="A182" s="75"/>
      <c r="B182" s="70"/>
      <c r="C182" s="71"/>
      <c r="D182" s="71"/>
      <c r="E182" s="72"/>
      <c r="F182" s="1"/>
      <c r="G182" s="72"/>
      <c r="H182" s="72"/>
      <c r="I182" s="1"/>
      <c r="J182" s="73"/>
      <c r="K182" s="77"/>
      <c r="L182" s="74"/>
    </row>
    <row r="183" spans="1:14" ht="15.75" customHeight="1">
      <c r="A183" s="75"/>
      <c r="B183" s="70"/>
      <c r="C183" s="71"/>
      <c r="D183" s="71"/>
      <c r="E183" s="72"/>
      <c r="F183" s="1"/>
      <c r="G183" s="72"/>
      <c r="H183" s="72"/>
      <c r="I183" s="1"/>
      <c r="J183" s="73"/>
      <c r="K183" s="77"/>
      <c r="L183" s="74"/>
    </row>
    <row r="184" spans="1:14" ht="15.75" customHeight="1">
      <c r="A184" s="75"/>
      <c r="B184" s="70"/>
      <c r="C184" s="71"/>
      <c r="D184" s="71"/>
      <c r="E184" s="72"/>
      <c r="F184" s="1"/>
      <c r="G184" s="72"/>
      <c r="H184" s="72"/>
      <c r="I184" s="1"/>
      <c r="J184" s="73"/>
      <c r="K184" s="77"/>
      <c r="L184" s="74"/>
    </row>
    <row r="185" spans="1:14" ht="15.75" customHeight="1">
      <c r="A185" s="75"/>
      <c r="B185" s="70"/>
      <c r="C185" s="71"/>
      <c r="D185" s="71"/>
      <c r="E185" s="72"/>
      <c r="F185" s="1"/>
      <c r="G185" s="72"/>
      <c r="H185" s="72"/>
      <c r="I185" s="1"/>
      <c r="J185" s="73"/>
      <c r="K185" s="77"/>
      <c r="L185" s="74"/>
    </row>
    <row r="186" spans="1:14" ht="15.75" customHeight="1">
      <c r="A186" s="75"/>
      <c r="B186" s="70"/>
      <c r="C186" s="71"/>
      <c r="D186" s="71"/>
      <c r="E186" s="72"/>
      <c r="F186" s="1"/>
      <c r="G186" s="72"/>
      <c r="H186" s="72"/>
      <c r="I186" s="1"/>
      <c r="J186" s="73"/>
      <c r="K186" s="77"/>
      <c r="L186" s="74"/>
    </row>
    <row r="187" spans="1:14" ht="15.75" customHeight="1">
      <c r="A187" s="75"/>
      <c r="B187" s="70"/>
      <c r="C187" s="71"/>
      <c r="D187" s="71"/>
      <c r="E187" s="72"/>
      <c r="F187" s="1"/>
      <c r="G187" s="72"/>
      <c r="H187" s="72"/>
      <c r="I187" s="1"/>
      <c r="J187" s="73"/>
      <c r="K187" s="77"/>
      <c r="L187" s="74"/>
    </row>
    <row r="188" spans="1:14" ht="15.75" customHeight="1">
      <c r="A188" s="75"/>
      <c r="B188" s="70"/>
      <c r="C188" s="71"/>
      <c r="D188" s="71"/>
      <c r="E188" s="72"/>
      <c r="F188" s="1"/>
      <c r="G188" s="72"/>
      <c r="H188" s="72"/>
      <c r="I188" s="1"/>
      <c r="J188" s="73"/>
      <c r="K188" s="77"/>
      <c r="L188" s="74"/>
    </row>
    <row r="189" spans="1:14" ht="15.75" customHeight="1">
      <c r="A189" s="75"/>
      <c r="B189" s="70"/>
      <c r="C189" s="71"/>
      <c r="D189" s="71"/>
      <c r="E189" s="72"/>
      <c r="F189" s="1"/>
      <c r="G189" s="72"/>
      <c r="H189" s="72"/>
      <c r="I189" s="1"/>
      <c r="J189" s="73"/>
      <c r="K189" s="77"/>
      <c r="L189" s="74"/>
    </row>
    <row r="190" spans="1:14" ht="15.75" customHeight="1">
      <c r="A190" s="75"/>
      <c r="B190" s="70"/>
      <c r="C190" s="71"/>
      <c r="D190" s="71"/>
      <c r="E190" s="72"/>
      <c r="F190" s="1"/>
      <c r="G190" s="72"/>
      <c r="H190" s="72"/>
      <c r="I190" s="1"/>
      <c r="J190" s="73"/>
      <c r="K190" s="77"/>
      <c r="L190" s="74"/>
    </row>
    <row r="191" spans="1:14" ht="15.75" customHeight="1">
      <c r="A191" s="75"/>
      <c r="B191" s="70"/>
      <c r="C191" s="71"/>
      <c r="D191" s="71"/>
      <c r="E191" s="72"/>
      <c r="F191" s="1"/>
      <c r="G191" s="72"/>
      <c r="H191" s="72"/>
      <c r="I191" s="1"/>
      <c r="J191" s="73"/>
      <c r="K191" s="77"/>
      <c r="L191" s="74"/>
    </row>
    <row r="192" spans="1:14" ht="15.75" customHeight="1">
      <c r="A192" s="75"/>
      <c r="B192" s="70"/>
      <c r="C192" s="71"/>
      <c r="D192" s="71"/>
      <c r="E192" s="72"/>
      <c r="F192" s="1"/>
      <c r="G192" s="72"/>
      <c r="H192" s="72"/>
      <c r="I192" s="1"/>
      <c r="J192" s="73"/>
      <c r="K192" s="77"/>
      <c r="L192" s="74"/>
    </row>
    <row r="193" spans="1:12" ht="15.75" customHeight="1">
      <c r="A193" s="75"/>
      <c r="B193" s="70"/>
      <c r="C193" s="71"/>
      <c r="D193" s="71"/>
      <c r="E193" s="72"/>
      <c r="F193" s="1"/>
      <c r="G193" s="72"/>
      <c r="H193" s="72"/>
      <c r="I193" s="1"/>
      <c r="J193" s="73"/>
      <c r="K193" s="77"/>
      <c r="L193" s="74"/>
    </row>
    <row r="194" spans="1:12" ht="15.75" customHeight="1">
      <c r="A194" s="75"/>
      <c r="B194" s="70"/>
      <c r="C194" s="71"/>
      <c r="D194" s="71"/>
      <c r="E194" s="72"/>
      <c r="F194" s="1"/>
      <c r="G194" s="72"/>
      <c r="H194" s="72"/>
      <c r="I194" s="1"/>
      <c r="J194" s="73"/>
      <c r="K194" s="77"/>
      <c r="L194" s="74"/>
    </row>
    <row r="195" spans="1:12" ht="15.75" customHeight="1">
      <c r="A195" s="75"/>
      <c r="B195" s="70"/>
      <c r="C195" s="71"/>
      <c r="D195" s="71"/>
      <c r="E195" s="72"/>
      <c r="F195" s="1"/>
      <c r="G195" s="72"/>
      <c r="H195" s="72"/>
      <c r="I195" s="1"/>
      <c r="J195" s="73"/>
      <c r="K195" s="77"/>
      <c r="L195" s="74"/>
    </row>
    <row r="196" spans="1:12" ht="15.75" customHeight="1">
      <c r="A196" s="75"/>
      <c r="B196" s="70"/>
      <c r="C196" s="71"/>
      <c r="D196" s="71"/>
      <c r="E196" s="72"/>
      <c r="F196" s="1"/>
      <c r="G196" s="72"/>
      <c r="H196" s="72"/>
      <c r="I196" s="1"/>
      <c r="J196" s="73"/>
      <c r="K196" s="77"/>
      <c r="L196" s="74"/>
    </row>
    <row r="197" spans="1:12" ht="15.75" customHeight="1">
      <c r="A197" s="75"/>
      <c r="B197" s="70"/>
      <c r="C197" s="71"/>
      <c r="D197" s="71"/>
      <c r="E197" s="72"/>
      <c r="F197" s="1"/>
      <c r="G197" s="72"/>
      <c r="H197" s="72"/>
      <c r="I197" s="1"/>
      <c r="J197" s="73"/>
      <c r="K197" s="77"/>
      <c r="L197" s="74"/>
    </row>
    <row r="198" spans="1:12" ht="15.75" customHeight="1">
      <c r="A198" s="75"/>
      <c r="B198" s="70"/>
      <c r="C198" s="71"/>
      <c r="D198" s="71"/>
      <c r="E198" s="72"/>
      <c r="F198" s="1"/>
      <c r="G198" s="72"/>
      <c r="H198" s="72"/>
      <c r="I198" s="1"/>
      <c r="J198" s="73"/>
      <c r="K198" s="77"/>
      <c r="L198" s="74"/>
    </row>
    <row r="199" spans="1:12" ht="15.75" customHeight="1">
      <c r="A199" s="75"/>
      <c r="B199" s="70"/>
      <c r="C199" s="71"/>
      <c r="D199" s="71"/>
      <c r="E199" s="72"/>
      <c r="F199" s="1"/>
      <c r="G199" s="72"/>
      <c r="H199" s="72"/>
      <c r="I199" s="1"/>
      <c r="J199" s="73"/>
      <c r="K199" s="77"/>
      <c r="L199" s="74"/>
    </row>
    <row r="200" spans="1:12" ht="15.75" customHeight="1">
      <c r="A200" s="75"/>
      <c r="B200" s="70"/>
      <c r="C200" s="71"/>
      <c r="D200" s="71"/>
      <c r="E200" s="72"/>
      <c r="F200" s="1"/>
      <c r="G200" s="72"/>
      <c r="H200" s="72"/>
      <c r="I200" s="1"/>
      <c r="J200" s="73"/>
      <c r="K200" s="77"/>
      <c r="L200" s="74"/>
    </row>
    <row r="201" spans="1:12" ht="15.75" customHeight="1">
      <c r="A201" s="75"/>
      <c r="B201" s="70"/>
      <c r="C201" s="71"/>
      <c r="D201" s="71"/>
      <c r="E201" s="72"/>
      <c r="F201" s="1"/>
      <c r="G201" s="72"/>
      <c r="H201" s="72"/>
      <c r="I201" s="1"/>
      <c r="J201" s="73"/>
      <c r="K201" s="77"/>
      <c r="L201" s="74"/>
    </row>
    <row r="202" spans="1:12" ht="15.75" customHeight="1">
      <c r="A202" s="75"/>
      <c r="B202" s="70"/>
      <c r="C202" s="71"/>
      <c r="D202" s="71"/>
      <c r="E202" s="72"/>
      <c r="F202" s="1"/>
      <c r="G202" s="72"/>
      <c r="H202" s="72"/>
      <c r="I202" s="1"/>
      <c r="J202" s="73"/>
      <c r="K202" s="77"/>
      <c r="L202" s="74"/>
    </row>
    <row r="203" spans="1:12" ht="15.75" customHeight="1">
      <c r="A203" s="75"/>
      <c r="B203" s="70"/>
      <c r="C203" s="71"/>
      <c r="D203" s="71"/>
      <c r="E203" s="72"/>
      <c r="F203" s="1"/>
      <c r="G203" s="72"/>
      <c r="H203" s="72"/>
      <c r="I203" s="1"/>
      <c r="J203" s="73"/>
      <c r="K203" s="77"/>
      <c r="L203" s="74"/>
    </row>
    <row r="204" spans="1:12" ht="15.75" customHeight="1">
      <c r="A204" s="75"/>
      <c r="B204" s="70"/>
      <c r="C204" s="71"/>
      <c r="D204" s="71"/>
      <c r="E204" s="72"/>
      <c r="F204" s="1"/>
      <c r="G204" s="72"/>
      <c r="H204" s="72"/>
      <c r="I204" s="1"/>
      <c r="J204" s="73"/>
      <c r="K204" s="77"/>
      <c r="L204" s="74"/>
    </row>
    <row r="205" spans="1:12" ht="15.75" customHeight="1">
      <c r="A205" s="75"/>
      <c r="B205" s="70"/>
      <c r="C205" s="71"/>
      <c r="D205" s="71"/>
      <c r="E205" s="72"/>
      <c r="F205" s="1"/>
      <c r="G205" s="72"/>
      <c r="H205" s="72"/>
      <c r="I205" s="1"/>
      <c r="J205" s="73"/>
      <c r="K205" s="77"/>
      <c r="L205" s="74"/>
    </row>
    <row r="206" spans="1:12" ht="15.75" customHeight="1">
      <c r="A206" s="75"/>
      <c r="B206" s="70"/>
      <c r="C206" s="71"/>
      <c r="D206" s="71"/>
      <c r="E206" s="72"/>
      <c r="F206" s="1"/>
      <c r="G206" s="72"/>
      <c r="H206" s="72"/>
      <c r="I206" s="1"/>
      <c r="J206" s="73"/>
      <c r="K206" s="77"/>
      <c r="L206" s="74"/>
    </row>
    <row r="207" spans="1:12" ht="15.75" customHeight="1">
      <c r="A207" s="75"/>
      <c r="B207" s="70"/>
      <c r="C207" s="71"/>
      <c r="D207" s="71"/>
      <c r="E207" s="72"/>
      <c r="F207" s="1"/>
      <c r="G207" s="72"/>
      <c r="H207" s="72"/>
      <c r="I207" s="1"/>
      <c r="J207" s="73"/>
      <c r="K207" s="77"/>
      <c r="L207" s="74"/>
    </row>
    <row r="208" spans="1:12" ht="15.75" customHeight="1">
      <c r="A208" s="75"/>
      <c r="B208" s="70"/>
      <c r="C208" s="71"/>
      <c r="D208" s="71"/>
      <c r="E208" s="72"/>
      <c r="F208" s="1"/>
      <c r="G208" s="72"/>
      <c r="H208" s="72"/>
      <c r="I208" s="1"/>
      <c r="J208" s="73"/>
      <c r="K208" s="77"/>
      <c r="L208" s="74"/>
    </row>
    <row r="209" spans="1:12" ht="15.75" customHeight="1">
      <c r="A209" s="75"/>
      <c r="B209" s="70"/>
      <c r="C209" s="71"/>
      <c r="D209" s="71"/>
      <c r="E209" s="72"/>
      <c r="F209" s="1"/>
      <c r="G209" s="72"/>
      <c r="H209" s="72"/>
      <c r="I209" s="1"/>
      <c r="J209" s="73"/>
      <c r="K209" s="77"/>
      <c r="L209" s="74"/>
    </row>
    <row r="210" spans="1:12" ht="15.75" customHeight="1">
      <c r="A210" s="75"/>
      <c r="B210" s="70"/>
      <c r="C210" s="71"/>
      <c r="D210" s="71"/>
      <c r="E210" s="72"/>
      <c r="F210" s="1"/>
      <c r="G210" s="72"/>
      <c r="H210" s="72"/>
      <c r="I210" s="1"/>
      <c r="J210" s="73"/>
      <c r="K210" s="77"/>
      <c r="L210" s="74"/>
    </row>
    <row r="211" spans="1:12" ht="15.75" customHeight="1">
      <c r="A211" s="75"/>
      <c r="B211" s="70"/>
      <c r="C211" s="71"/>
      <c r="D211" s="71"/>
      <c r="E211" s="72"/>
      <c r="F211" s="1"/>
      <c r="G211" s="72"/>
      <c r="H211" s="72"/>
      <c r="I211" s="1"/>
      <c r="J211" s="73"/>
      <c r="K211" s="77"/>
      <c r="L211" s="74"/>
    </row>
    <row r="212" spans="1:12" ht="15.75" customHeight="1">
      <c r="A212" s="75"/>
      <c r="B212" s="70"/>
      <c r="C212" s="71"/>
      <c r="D212" s="71"/>
      <c r="E212" s="72"/>
      <c r="F212" s="1"/>
      <c r="G212" s="72"/>
      <c r="H212" s="72"/>
      <c r="I212" s="1"/>
      <c r="J212" s="73"/>
      <c r="K212" s="77"/>
      <c r="L212" s="74"/>
    </row>
    <row r="213" spans="1:12" ht="15.75" customHeight="1">
      <c r="A213" s="75"/>
      <c r="B213" s="70"/>
      <c r="C213" s="71"/>
      <c r="D213" s="71"/>
      <c r="E213" s="72"/>
      <c r="F213" s="1"/>
      <c r="G213" s="72"/>
      <c r="H213" s="72"/>
      <c r="I213" s="1"/>
      <c r="J213" s="73"/>
      <c r="K213" s="77"/>
      <c r="L213" s="74"/>
    </row>
    <row r="214" spans="1:12" ht="15.75" customHeight="1">
      <c r="A214" s="75"/>
      <c r="B214" s="70"/>
      <c r="C214" s="71"/>
      <c r="D214" s="71"/>
      <c r="E214" s="72"/>
      <c r="F214" s="1"/>
      <c r="G214" s="72"/>
      <c r="H214" s="72"/>
      <c r="I214" s="1"/>
      <c r="J214" s="73"/>
      <c r="K214" s="77"/>
      <c r="L214" s="74"/>
    </row>
    <row r="215" spans="1:12" ht="15.75" customHeight="1">
      <c r="A215" s="75"/>
      <c r="B215" s="70"/>
      <c r="C215" s="71"/>
      <c r="D215" s="71"/>
      <c r="E215" s="72"/>
      <c r="F215" s="1"/>
      <c r="G215" s="72"/>
      <c r="H215" s="72"/>
      <c r="I215" s="1"/>
      <c r="J215" s="73"/>
      <c r="K215" s="77"/>
      <c r="L215" s="74"/>
    </row>
    <row r="216" spans="1:12" ht="15.75" customHeight="1">
      <c r="A216" s="75"/>
      <c r="B216" s="70"/>
      <c r="C216" s="71"/>
      <c r="D216" s="71"/>
      <c r="E216" s="72"/>
      <c r="F216" s="1"/>
      <c r="G216" s="72"/>
      <c r="H216" s="72"/>
      <c r="I216" s="1"/>
      <c r="J216" s="73"/>
      <c r="K216" s="77"/>
      <c r="L216" s="74"/>
    </row>
    <row r="217" spans="1:12" ht="15.75" customHeight="1">
      <c r="A217" s="75"/>
      <c r="B217" s="70"/>
      <c r="C217" s="71"/>
      <c r="D217" s="71"/>
      <c r="E217" s="72"/>
      <c r="F217" s="1"/>
      <c r="G217" s="72"/>
      <c r="H217" s="72"/>
      <c r="I217" s="1"/>
      <c r="J217" s="73"/>
      <c r="K217" s="77"/>
      <c r="L217" s="74"/>
    </row>
    <row r="218" spans="1:12" ht="15.75" customHeight="1">
      <c r="A218" s="75"/>
      <c r="B218" s="70"/>
      <c r="C218" s="71"/>
      <c r="D218" s="71"/>
      <c r="E218" s="72"/>
      <c r="F218" s="1"/>
      <c r="G218" s="72"/>
      <c r="H218" s="72"/>
      <c r="I218" s="1"/>
      <c r="J218" s="73"/>
      <c r="K218" s="77"/>
      <c r="L218" s="74"/>
    </row>
    <row r="219" spans="1:12" ht="15.75" customHeight="1">
      <c r="A219" s="75"/>
      <c r="B219" s="70"/>
      <c r="C219" s="71"/>
      <c r="D219" s="71"/>
      <c r="E219" s="72"/>
      <c r="F219" s="1"/>
      <c r="G219" s="72"/>
      <c r="H219" s="72"/>
      <c r="I219" s="1"/>
      <c r="J219" s="73"/>
      <c r="K219" s="77"/>
      <c r="L219" s="74"/>
    </row>
    <row r="220" spans="1:12" ht="15.75" customHeight="1">
      <c r="A220" s="75"/>
      <c r="B220" s="70"/>
      <c r="C220" s="71"/>
      <c r="D220" s="71"/>
      <c r="E220" s="72"/>
      <c r="F220" s="1"/>
      <c r="G220" s="72"/>
      <c r="H220" s="72"/>
      <c r="I220" s="1"/>
      <c r="J220" s="73"/>
      <c r="K220" s="77"/>
      <c r="L220" s="74"/>
    </row>
    <row r="221" spans="1:12" ht="15.75" customHeight="1">
      <c r="A221" s="75"/>
      <c r="B221" s="70"/>
      <c r="C221" s="71"/>
      <c r="D221" s="71"/>
      <c r="E221" s="72"/>
      <c r="F221" s="1"/>
      <c r="G221" s="72"/>
      <c r="H221" s="72"/>
      <c r="I221" s="1"/>
      <c r="J221" s="73"/>
      <c r="K221" s="77"/>
      <c r="L221" s="74"/>
    </row>
    <row r="222" spans="1:12" ht="15.75" customHeight="1">
      <c r="A222" s="75"/>
      <c r="B222" s="70"/>
      <c r="C222" s="71"/>
      <c r="D222" s="71"/>
      <c r="E222" s="72"/>
      <c r="F222" s="1"/>
      <c r="G222" s="72"/>
      <c r="H222" s="72"/>
      <c r="I222" s="1"/>
      <c r="J222" s="73"/>
      <c r="K222" s="77"/>
      <c r="L222" s="74"/>
    </row>
    <row r="223" spans="1:12" ht="15.75" customHeight="1">
      <c r="A223" s="75"/>
      <c r="B223" s="70"/>
      <c r="C223" s="71"/>
      <c r="D223" s="71"/>
      <c r="E223" s="72"/>
      <c r="F223" s="1"/>
      <c r="G223" s="72"/>
      <c r="H223" s="72"/>
      <c r="I223" s="1"/>
      <c r="J223" s="73"/>
      <c r="K223" s="77"/>
      <c r="L223" s="74"/>
    </row>
    <row r="224" spans="1:12" ht="15.75" customHeight="1">
      <c r="A224" s="75"/>
      <c r="B224" s="70"/>
      <c r="C224" s="71"/>
      <c r="D224" s="71"/>
      <c r="E224" s="72"/>
      <c r="F224" s="1"/>
      <c r="G224" s="72"/>
      <c r="H224" s="72"/>
      <c r="I224" s="1"/>
      <c r="J224" s="73"/>
      <c r="K224" s="77"/>
      <c r="L224" s="74"/>
    </row>
    <row r="225" spans="1:12" ht="15.75" customHeight="1">
      <c r="A225" s="75"/>
      <c r="B225" s="70"/>
      <c r="C225" s="71"/>
      <c r="D225" s="71"/>
      <c r="E225" s="72"/>
      <c r="F225" s="1"/>
      <c r="G225" s="72"/>
      <c r="H225" s="72"/>
      <c r="I225" s="1"/>
      <c r="J225" s="73"/>
      <c r="K225" s="77"/>
      <c r="L225" s="74"/>
    </row>
    <row r="226" spans="1:12" ht="15.75" customHeight="1">
      <c r="A226" s="75"/>
      <c r="B226" s="70"/>
      <c r="C226" s="71"/>
      <c r="D226" s="71"/>
      <c r="E226" s="72"/>
      <c r="F226" s="1"/>
      <c r="G226" s="72"/>
      <c r="H226" s="72"/>
      <c r="I226" s="1"/>
      <c r="J226" s="73"/>
      <c r="K226" s="77"/>
      <c r="L226" s="74"/>
    </row>
    <row r="227" spans="1:12" ht="15.75" customHeight="1">
      <c r="A227" s="75"/>
      <c r="B227" s="70"/>
      <c r="C227" s="71"/>
      <c r="D227" s="71"/>
      <c r="E227" s="72"/>
      <c r="F227" s="1"/>
      <c r="G227" s="72"/>
      <c r="H227" s="72"/>
      <c r="I227" s="1"/>
      <c r="J227" s="73"/>
      <c r="K227" s="77"/>
      <c r="L227" s="74"/>
    </row>
    <row r="228" spans="1:12" ht="15.75" customHeight="1">
      <c r="A228" s="75"/>
      <c r="B228" s="70"/>
      <c r="C228" s="71"/>
      <c r="D228" s="71"/>
      <c r="E228" s="72"/>
      <c r="F228" s="1"/>
      <c r="G228" s="72"/>
      <c r="H228" s="72"/>
      <c r="I228" s="1"/>
      <c r="J228" s="73"/>
      <c r="K228" s="77"/>
      <c r="L228" s="74"/>
    </row>
    <row r="229" spans="1:12" ht="15.75" customHeight="1">
      <c r="A229" s="75"/>
      <c r="B229" s="70"/>
      <c r="C229" s="71"/>
      <c r="D229" s="71"/>
      <c r="E229" s="72"/>
      <c r="F229" s="1"/>
      <c r="G229" s="72"/>
      <c r="H229" s="72"/>
      <c r="I229" s="1"/>
      <c r="J229" s="73"/>
      <c r="K229" s="77"/>
      <c r="L229" s="74"/>
    </row>
    <row r="230" spans="1:12" ht="15.75" customHeight="1">
      <c r="A230" s="75"/>
      <c r="B230" s="70"/>
      <c r="C230" s="71"/>
      <c r="D230" s="71"/>
      <c r="E230" s="72"/>
      <c r="F230" s="1"/>
      <c r="G230" s="72"/>
      <c r="H230" s="72"/>
      <c r="I230" s="1"/>
      <c r="J230" s="73"/>
      <c r="K230" s="77"/>
      <c r="L230" s="74"/>
    </row>
    <row r="231" spans="1:12" ht="15.75" customHeight="1">
      <c r="A231" s="75"/>
      <c r="B231" s="70"/>
      <c r="C231" s="71"/>
      <c r="D231" s="71"/>
      <c r="E231" s="72"/>
      <c r="F231" s="1"/>
      <c r="G231" s="72"/>
      <c r="H231" s="72"/>
      <c r="I231" s="1"/>
      <c r="J231" s="73"/>
      <c r="K231" s="77"/>
      <c r="L231" s="74"/>
    </row>
    <row r="232" spans="1:12" ht="15.75" customHeight="1">
      <c r="A232" s="75"/>
      <c r="B232" s="70"/>
      <c r="C232" s="71"/>
      <c r="D232" s="71"/>
      <c r="E232" s="72"/>
      <c r="F232" s="1"/>
      <c r="G232" s="72"/>
      <c r="H232" s="72"/>
      <c r="I232" s="1"/>
      <c r="J232" s="73"/>
      <c r="K232" s="77"/>
      <c r="L232" s="74"/>
    </row>
    <row r="233" spans="1:12" ht="15.75" customHeight="1">
      <c r="A233" s="75"/>
      <c r="B233" s="70"/>
      <c r="C233" s="71"/>
      <c r="D233" s="71"/>
      <c r="E233" s="72"/>
      <c r="F233" s="1"/>
      <c r="G233" s="72"/>
      <c r="H233" s="72"/>
      <c r="I233" s="1"/>
      <c r="J233" s="73"/>
      <c r="K233" s="77"/>
      <c r="L233" s="74"/>
    </row>
    <row r="234" spans="1:12" ht="15.75" customHeight="1">
      <c r="A234" s="75"/>
      <c r="B234" s="70"/>
      <c r="C234" s="71"/>
      <c r="D234" s="71"/>
      <c r="E234" s="72"/>
      <c r="F234" s="1"/>
      <c r="G234" s="72"/>
      <c r="H234" s="72"/>
      <c r="I234" s="1"/>
      <c r="J234" s="73"/>
      <c r="K234" s="77"/>
      <c r="L234" s="74"/>
    </row>
    <row r="235" spans="1:12" ht="15.75" customHeight="1">
      <c r="A235" s="75"/>
      <c r="B235" s="70"/>
      <c r="C235" s="71"/>
      <c r="D235" s="71"/>
      <c r="E235" s="72"/>
      <c r="F235" s="1"/>
      <c r="G235" s="72"/>
      <c r="H235" s="72"/>
      <c r="I235" s="1"/>
      <c r="J235" s="73"/>
      <c r="K235" s="77"/>
      <c r="L235" s="74"/>
    </row>
    <row r="236" spans="1:12" ht="15.75" customHeight="1">
      <c r="A236" s="75"/>
      <c r="B236" s="70"/>
      <c r="C236" s="71"/>
      <c r="D236" s="71"/>
      <c r="E236" s="72"/>
      <c r="F236" s="1"/>
      <c r="G236" s="72"/>
      <c r="H236" s="72"/>
      <c r="I236" s="1"/>
      <c r="J236" s="73"/>
      <c r="K236" s="77"/>
      <c r="L236" s="74"/>
    </row>
    <row r="237" spans="1:12" ht="15.75" customHeight="1">
      <c r="A237" s="75"/>
      <c r="B237" s="70"/>
      <c r="C237" s="71"/>
      <c r="D237" s="71"/>
      <c r="E237" s="72"/>
      <c r="F237" s="1"/>
      <c r="G237" s="72"/>
      <c r="H237" s="72"/>
      <c r="I237" s="1"/>
      <c r="J237" s="73"/>
      <c r="K237" s="77"/>
      <c r="L237" s="74"/>
    </row>
    <row r="238" spans="1:12" ht="15.75" customHeight="1">
      <c r="A238" s="75"/>
      <c r="B238" s="70"/>
      <c r="C238" s="71"/>
      <c r="D238" s="71"/>
      <c r="E238" s="72"/>
      <c r="F238" s="1"/>
      <c r="G238" s="72"/>
      <c r="H238" s="72"/>
      <c r="I238" s="1"/>
      <c r="J238" s="73"/>
      <c r="K238" s="77"/>
      <c r="L238" s="74"/>
    </row>
    <row r="239" spans="1:12" ht="15.75" customHeight="1">
      <c r="A239" s="75"/>
      <c r="B239" s="70"/>
      <c r="C239" s="71"/>
      <c r="D239" s="71"/>
      <c r="E239" s="72"/>
      <c r="F239" s="1"/>
      <c r="G239" s="72"/>
      <c r="H239" s="72"/>
      <c r="I239" s="1"/>
      <c r="J239" s="73"/>
      <c r="K239" s="77"/>
      <c r="L239" s="74"/>
    </row>
    <row r="240" spans="1:12" ht="15.75" customHeight="1">
      <c r="A240" s="75"/>
      <c r="B240" s="70"/>
      <c r="C240" s="71"/>
      <c r="D240" s="71"/>
      <c r="E240" s="72"/>
      <c r="F240" s="1"/>
      <c r="G240" s="72"/>
      <c r="H240" s="72"/>
      <c r="I240" s="1"/>
      <c r="J240" s="73"/>
      <c r="K240" s="77"/>
      <c r="L240" s="74"/>
    </row>
    <row r="241" spans="1:12" ht="15.75" customHeight="1">
      <c r="A241" s="75"/>
      <c r="B241" s="70"/>
      <c r="C241" s="71"/>
      <c r="D241" s="71"/>
      <c r="E241" s="72"/>
      <c r="F241" s="1"/>
      <c r="G241" s="72"/>
      <c r="H241" s="72"/>
      <c r="I241" s="1"/>
      <c r="J241" s="73"/>
      <c r="K241" s="77"/>
      <c r="L241" s="74"/>
    </row>
    <row r="242" spans="1:12" ht="15.75" customHeight="1">
      <c r="A242" s="75"/>
      <c r="B242" s="70"/>
      <c r="C242" s="71"/>
      <c r="D242" s="71"/>
      <c r="E242" s="72"/>
      <c r="F242" s="1"/>
      <c r="G242" s="72"/>
      <c r="H242" s="72"/>
      <c r="I242" s="1"/>
      <c r="J242" s="73"/>
      <c r="K242" s="77"/>
      <c r="L242" s="74"/>
    </row>
    <row r="243" spans="1:12" ht="15.75" customHeight="1">
      <c r="A243" s="75"/>
      <c r="B243" s="70"/>
      <c r="C243" s="71"/>
      <c r="D243" s="71"/>
      <c r="E243" s="72"/>
      <c r="F243" s="1"/>
      <c r="G243" s="72"/>
      <c r="H243" s="72"/>
      <c r="I243" s="1"/>
      <c r="J243" s="73"/>
      <c r="K243" s="77"/>
      <c r="L243" s="74"/>
    </row>
    <row r="244" spans="1:12" ht="15.75" customHeight="1">
      <c r="A244" s="75"/>
      <c r="B244" s="70"/>
      <c r="C244" s="71"/>
      <c r="D244" s="71"/>
      <c r="E244" s="72"/>
      <c r="F244" s="1"/>
      <c r="G244" s="72"/>
      <c r="H244" s="72"/>
      <c r="I244" s="1"/>
      <c r="J244" s="73"/>
      <c r="K244" s="77"/>
      <c r="L244" s="74"/>
    </row>
    <row r="245" spans="1:12" ht="15.75" customHeight="1">
      <c r="A245" s="75"/>
      <c r="B245" s="70"/>
      <c r="C245" s="71"/>
      <c r="D245" s="71"/>
      <c r="E245" s="72"/>
      <c r="F245" s="1"/>
      <c r="G245" s="72"/>
      <c r="H245" s="72"/>
      <c r="I245" s="1"/>
      <c r="J245" s="73"/>
      <c r="K245" s="77"/>
      <c r="L245" s="74"/>
    </row>
    <row r="246" spans="1:12" ht="15.75" customHeight="1">
      <c r="A246" s="75"/>
      <c r="B246" s="70"/>
      <c r="C246" s="71"/>
      <c r="D246" s="71"/>
      <c r="E246" s="72"/>
      <c r="F246" s="1"/>
      <c r="G246" s="72"/>
      <c r="H246" s="72"/>
      <c r="I246" s="1"/>
      <c r="J246" s="73"/>
      <c r="K246" s="77"/>
      <c r="L246" s="74"/>
    </row>
    <row r="247" spans="1:12" ht="15.75" customHeight="1">
      <c r="A247" s="75"/>
      <c r="B247" s="70"/>
      <c r="C247" s="71"/>
      <c r="D247" s="71"/>
      <c r="E247" s="72"/>
      <c r="F247" s="1"/>
      <c r="G247" s="72"/>
      <c r="H247" s="72"/>
      <c r="I247" s="1"/>
      <c r="J247" s="73"/>
      <c r="K247" s="77"/>
      <c r="L247" s="74"/>
    </row>
    <row r="248" spans="1:12" ht="15.75" customHeight="1">
      <c r="A248" s="75"/>
      <c r="B248" s="70"/>
      <c r="C248" s="71"/>
      <c r="D248" s="71"/>
      <c r="E248" s="72"/>
      <c r="F248" s="1"/>
      <c r="G248" s="72"/>
      <c r="H248" s="72"/>
      <c r="I248" s="1"/>
      <c r="J248" s="73"/>
      <c r="K248" s="77"/>
      <c r="L248" s="74"/>
    </row>
    <row r="249" spans="1:12" ht="15.75" customHeight="1">
      <c r="A249" s="75"/>
      <c r="B249" s="70"/>
      <c r="C249" s="71"/>
      <c r="D249" s="71"/>
      <c r="E249" s="72"/>
      <c r="F249" s="1"/>
      <c r="G249" s="72"/>
      <c r="H249" s="72"/>
      <c r="I249" s="1"/>
      <c r="J249" s="73"/>
      <c r="K249" s="77"/>
      <c r="L249" s="74"/>
    </row>
    <row r="250" spans="1:12" ht="15.75" customHeight="1">
      <c r="A250" s="75"/>
      <c r="B250" s="70"/>
      <c r="C250" s="71"/>
      <c r="D250" s="71"/>
      <c r="E250" s="72"/>
      <c r="F250" s="1"/>
      <c r="G250" s="72"/>
      <c r="H250" s="72"/>
      <c r="I250" s="1"/>
      <c r="J250" s="73"/>
      <c r="K250" s="77"/>
      <c r="L250" s="74"/>
    </row>
    <row r="251" spans="1:12" ht="15.75" customHeight="1">
      <c r="A251" s="75"/>
      <c r="B251" s="70"/>
      <c r="C251" s="71"/>
      <c r="D251" s="71"/>
      <c r="E251" s="72"/>
      <c r="F251" s="1"/>
      <c r="G251" s="72"/>
      <c r="H251" s="72"/>
      <c r="I251" s="1"/>
      <c r="J251" s="73"/>
      <c r="K251" s="77"/>
      <c r="L251" s="74"/>
    </row>
    <row r="252" spans="1:12" ht="15.75" customHeight="1">
      <c r="A252" s="75"/>
      <c r="B252" s="70"/>
      <c r="C252" s="71"/>
      <c r="D252" s="71"/>
      <c r="E252" s="72"/>
      <c r="F252" s="1"/>
      <c r="G252" s="72"/>
      <c r="H252" s="72"/>
      <c r="I252" s="1"/>
      <c r="J252" s="73"/>
      <c r="K252" s="77"/>
      <c r="L252" s="74"/>
    </row>
    <row r="253" spans="1:12" ht="15.75" customHeight="1">
      <c r="A253" s="75"/>
      <c r="B253" s="70"/>
      <c r="C253" s="71"/>
      <c r="D253" s="71"/>
      <c r="E253" s="72"/>
      <c r="F253" s="1"/>
      <c r="G253" s="72"/>
      <c r="H253" s="72"/>
      <c r="I253" s="1"/>
      <c r="J253" s="73"/>
      <c r="K253" s="77"/>
      <c r="L253" s="74"/>
    </row>
    <row r="254" spans="1:12" ht="15.75" customHeight="1">
      <c r="A254" s="75"/>
      <c r="B254" s="70"/>
      <c r="C254" s="71"/>
      <c r="D254" s="71"/>
      <c r="E254" s="72"/>
      <c r="F254" s="1"/>
      <c r="G254" s="72"/>
      <c r="H254" s="72"/>
      <c r="I254" s="1"/>
      <c r="J254" s="73"/>
      <c r="K254" s="77"/>
      <c r="L254" s="74"/>
    </row>
    <row r="255" spans="1:12" ht="15.75" customHeight="1">
      <c r="A255" s="75"/>
      <c r="B255" s="70"/>
      <c r="C255" s="71"/>
      <c r="D255" s="71"/>
      <c r="E255" s="72"/>
      <c r="F255" s="1"/>
      <c r="G255" s="72"/>
      <c r="H255" s="72"/>
      <c r="I255" s="1"/>
      <c r="J255" s="73"/>
      <c r="K255" s="77"/>
      <c r="L255" s="74"/>
    </row>
    <row r="256" spans="1:12" ht="15.75" customHeight="1">
      <c r="A256" s="75"/>
      <c r="B256" s="70"/>
      <c r="C256" s="71"/>
      <c r="D256" s="71"/>
      <c r="E256" s="72"/>
      <c r="F256" s="1"/>
      <c r="G256" s="72"/>
      <c r="H256" s="72"/>
      <c r="I256" s="1"/>
      <c r="J256" s="73"/>
      <c r="K256" s="77"/>
      <c r="L256" s="74"/>
    </row>
    <row r="257" spans="1:12" ht="15.75" customHeight="1">
      <c r="A257" s="75"/>
      <c r="B257" s="70"/>
      <c r="C257" s="71"/>
      <c r="D257" s="71"/>
      <c r="E257" s="72"/>
      <c r="F257" s="1"/>
      <c r="G257" s="72"/>
      <c r="H257" s="72"/>
      <c r="I257" s="1"/>
      <c r="J257" s="73"/>
      <c r="K257" s="77"/>
      <c r="L257" s="74"/>
    </row>
    <row r="258" spans="1:12" ht="15.75" customHeight="1">
      <c r="A258" s="75"/>
      <c r="B258" s="70"/>
      <c r="C258" s="71"/>
      <c r="D258" s="71"/>
      <c r="E258" s="72"/>
      <c r="F258" s="1"/>
      <c r="G258" s="72"/>
      <c r="H258" s="72"/>
      <c r="I258" s="1"/>
      <c r="J258" s="73"/>
      <c r="K258" s="77"/>
      <c r="L258" s="74"/>
    </row>
    <row r="259" spans="1:12" ht="15.75" customHeight="1">
      <c r="A259" s="75"/>
      <c r="B259" s="70"/>
      <c r="C259" s="71"/>
      <c r="D259" s="71"/>
      <c r="E259" s="72"/>
      <c r="F259" s="1"/>
      <c r="G259" s="72"/>
      <c r="H259" s="72"/>
      <c r="I259" s="1"/>
      <c r="J259" s="73"/>
      <c r="K259" s="77"/>
      <c r="L259" s="74"/>
    </row>
    <row r="260" spans="1:12" ht="15.75" customHeight="1">
      <c r="A260" s="75"/>
      <c r="B260" s="70"/>
      <c r="C260" s="71"/>
      <c r="D260" s="71"/>
      <c r="E260" s="72"/>
      <c r="F260" s="1"/>
      <c r="G260" s="72"/>
      <c r="H260" s="72"/>
      <c r="I260" s="1"/>
      <c r="J260" s="73"/>
      <c r="K260" s="77"/>
      <c r="L260" s="74"/>
    </row>
    <row r="261" spans="1:12" ht="15.75" customHeight="1">
      <c r="A261" s="75"/>
      <c r="B261" s="70"/>
      <c r="C261" s="71"/>
      <c r="D261" s="71"/>
      <c r="E261" s="72"/>
      <c r="F261" s="1"/>
      <c r="G261" s="72"/>
      <c r="H261" s="72"/>
      <c r="I261" s="1"/>
      <c r="J261" s="73"/>
      <c r="K261" s="77"/>
      <c r="L261" s="74"/>
    </row>
    <row r="262" spans="1:12" ht="15.75" customHeight="1">
      <c r="A262" s="75"/>
      <c r="B262" s="70"/>
      <c r="C262" s="71"/>
      <c r="D262" s="71"/>
      <c r="E262" s="72"/>
      <c r="F262" s="1"/>
      <c r="G262" s="72"/>
      <c r="H262" s="72"/>
      <c r="I262" s="1"/>
      <c r="J262" s="73"/>
      <c r="K262" s="77"/>
      <c r="L262" s="74"/>
    </row>
    <row r="263" spans="1:12" ht="15.75" customHeight="1">
      <c r="A263" s="75"/>
      <c r="B263" s="70"/>
      <c r="C263" s="71"/>
      <c r="D263" s="71"/>
      <c r="E263" s="72"/>
      <c r="F263" s="1"/>
      <c r="G263" s="72"/>
      <c r="H263" s="72"/>
      <c r="I263" s="1"/>
      <c r="J263" s="73"/>
      <c r="K263" s="77"/>
      <c r="L263" s="74"/>
    </row>
    <row r="264" spans="1:12" ht="15.75" customHeight="1">
      <c r="A264" s="75"/>
      <c r="B264" s="70"/>
      <c r="C264" s="71"/>
      <c r="D264" s="71"/>
      <c r="E264" s="72"/>
      <c r="F264" s="1"/>
      <c r="G264" s="72"/>
      <c r="H264" s="72"/>
      <c r="I264" s="1"/>
      <c r="J264" s="73"/>
      <c r="K264" s="77"/>
      <c r="L264" s="74"/>
    </row>
    <row r="265" spans="1:12" ht="15.75" customHeight="1">
      <c r="A265" s="75"/>
      <c r="B265" s="70"/>
      <c r="C265" s="71"/>
      <c r="D265" s="71"/>
      <c r="E265" s="72"/>
      <c r="F265" s="1"/>
      <c r="G265" s="72"/>
      <c r="H265" s="72"/>
      <c r="I265" s="1"/>
      <c r="J265" s="73"/>
      <c r="K265" s="77"/>
      <c r="L265" s="74"/>
    </row>
    <row r="266" spans="1:12" ht="15.75" customHeight="1">
      <c r="A266" s="75"/>
      <c r="B266" s="70"/>
      <c r="C266" s="71"/>
      <c r="D266" s="71"/>
      <c r="E266" s="72"/>
      <c r="F266" s="1"/>
      <c r="G266" s="72"/>
      <c r="H266" s="72"/>
      <c r="I266" s="1"/>
      <c r="J266" s="73"/>
      <c r="K266" s="77"/>
      <c r="L266" s="74"/>
    </row>
    <row r="267" spans="1:12" ht="15.75" customHeight="1">
      <c r="A267" s="75"/>
      <c r="B267" s="70"/>
      <c r="C267" s="71"/>
      <c r="D267" s="71"/>
      <c r="E267" s="72"/>
      <c r="F267" s="1"/>
      <c r="G267" s="72"/>
      <c r="H267" s="72"/>
      <c r="I267" s="1"/>
      <c r="J267" s="73"/>
      <c r="K267" s="77"/>
      <c r="L267" s="74"/>
    </row>
    <row r="268" spans="1:12" ht="15.75" customHeight="1">
      <c r="A268" s="75"/>
      <c r="B268" s="70"/>
      <c r="C268" s="71"/>
      <c r="D268" s="71"/>
      <c r="E268" s="72"/>
      <c r="F268" s="1"/>
      <c r="G268" s="72"/>
      <c r="H268" s="72"/>
      <c r="I268" s="1"/>
      <c r="J268" s="73"/>
      <c r="K268" s="77"/>
      <c r="L268" s="74"/>
    </row>
    <row r="269" spans="1:12" ht="15.75" customHeight="1">
      <c r="A269" s="75"/>
      <c r="B269" s="70"/>
      <c r="C269" s="71"/>
      <c r="D269" s="71"/>
      <c r="E269" s="72"/>
      <c r="F269" s="1"/>
      <c r="G269" s="72"/>
      <c r="H269" s="72"/>
      <c r="I269" s="1"/>
      <c r="J269" s="73"/>
      <c r="K269" s="77"/>
      <c r="L269" s="74"/>
    </row>
    <row r="270" spans="1:12" ht="15.75" customHeight="1">
      <c r="A270" s="75"/>
      <c r="B270" s="70"/>
      <c r="C270" s="71"/>
      <c r="D270" s="71"/>
      <c r="E270" s="72"/>
      <c r="F270" s="1"/>
      <c r="G270" s="72"/>
      <c r="H270" s="72"/>
      <c r="I270" s="1"/>
      <c r="J270" s="73"/>
      <c r="K270" s="77"/>
      <c r="L270" s="74"/>
    </row>
    <row r="271" spans="1:12" ht="15.75" customHeight="1">
      <c r="A271" s="75"/>
      <c r="B271" s="70"/>
      <c r="C271" s="71"/>
      <c r="D271" s="71"/>
      <c r="E271" s="72"/>
      <c r="F271" s="1"/>
      <c r="G271" s="72"/>
      <c r="H271" s="72"/>
      <c r="I271" s="1"/>
      <c r="J271" s="73"/>
      <c r="K271" s="77"/>
      <c r="L271" s="74"/>
    </row>
    <row r="272" spans="1:12" ht="15.75" customHeight="1">
      <c r="A272" s="75"/>
      <c r="B272" s="70"/>
      <c r="C272" s="71"/>
      <c r="D272" s="71"/>
      <c r="E272" s="72"/>
      <c r="F272" s="1"/>
      <c r="G272" s="72"/>
      <c r="H272" s="72"/>
      <c r="I272" s="1"/>
      <c r="J272" s="73"/>
      <c r="K272" s="77"/>
      <c r="L272" s="74"/>
    </row>
    <row r="273" spans="1:12" ht="15.75" customHeight="1">
      <c r="A273" s="75"/>
      <c r="B273" s="70"/>
      <c r="C273" s="71"/>
      <c r="D273" s="71"/>
      <c r="E273" s="72"/>
      <c r="F273" s="1"/>
      <c r="G273" s="72"/>
      <c r="H273" s="72"/>
      <c r="I273" s="1"/>
      <c r="J273" s="73"/>
      <c r="K273" s="77"/>
      <c r="L273" s="74"/>
    </row>
    <row r="274" spans="1:12" ht="15.75" customHeight="1">
      <c r="A274" s="75"/>
      <c r="B274" s="70"/>
      <c r="C274" s="71"/>
      <c r="D274" s="71"/>
      <c r="E274" s="72"/>
      <c r="F274" s="1"/>
      <c r="G274" s="72"/>
      <c r="H274" s="72"/>
      <c r="I274" s="1"/>
      <c r="J274" s="73"/>
      <c r="K274" s="77"/>
      <c r="L274" s="74"/>
    </row>
    <row r="275" spans="1:12" ht="15.75" customHeight="1">
      <c r="A275" s="75"/>
      <c r="B275" s="70"/>
      <c r="C275" s="71"/>
      <c r="D275" s="71"/>
      <c r="E275" s="72"/>
      <c r="F275" s="1"/>
      <c r="G275" s="72"/>
      <c r="H275" s="72"/>
      <c r="I275" s="1"/>
      <c r="J275" s="73"/>
      <c r="K275" s="77"/>
      <c r="L275" s="74"/>
    </row>
    <row r="276" spans="1:12" ht="15.75" customHeight="1">
      <c r="A276" s="75"/>
      <c r="B276" s="70"/>
      <c r="C276" s="71"/>
      <c r="D276" s="71"/>
      <c r="E276" s="72"/>
      <c r="F276" s="1"/>
      <c r="G276" s="72"/>
      <c r="H276" s="72"/>
      <c r="I276" s="1"/>
      <c r="J276" s="73"/>
      <c r="K276" s="77"/>
      <c r="L276" s="74"/>
    </row>
    <row r="277" spans="1:12" ht="15.75" customHeight="1">
      <c r="A277" s="75"/>
      <c r="B277" s="70"/>
      <c r="C277" s="71"/>
      <c r="D277" s="71"/>
      <c r="E277" s="72"/>
      <c r="F277" s="1"/>
      <c r="G277" s="72"/>
      <c r="H277" s="72"/>
      <c r="I277" s="1"/>
      <c r="J277" s="73"/>
      <c r="K277" s="77"/>
      <c r="L277" s="74"/>
    </row>
    <row r="278" spans="1:12" ht="15.75" customHeight="1">
      <c r="A278" s="75"/>
      <c r="B278" s="70"/>
      <c r="C278" s="71"/>
      <c r="D278" s="71"/>
      <c r="E278" s="72"/>
      <c r="F278" s="1"/>
      <c r="G278" s="72"/>
      <c r="H278" s="72"/>
      <c r="I278" s="1"/>
      <c r="J278" s="73"/>
      <c r="K278" s="77"/>
      <c r="L278" s="74"/>
    </row>
    <row r="279" spans="1:12" ht="15.75" customHeight="1">
      <c r="A279" s="75"/>
      <c r="B279" s="70"/>
      <c r="C279" s="71"/>
      <c r="D279" s="71"/>
      <c r="E279" s="72"/>
      <c r="F279" s="1"/>
      <c r="G279" s="72"/>
      <c r="H279" s="72"/>
      <c r="I279" s="1"/>
      <c r="J279" s="73"/>
      <c r="K279" s="77"/>
      <c r="L279" s="74"/>
    </row>
    <row r="280" spans="1:12" ht="15.75" customHeight="1">
      <c r="A280" s="75"/>
      <c r="B280" s="70"/>
      <c r="C280" s="71"/>
      <c r="D280" s="71"/>
      <c r="E280" s="72"/>
      <c r="F280" s="1"/>
      <c r="G280" s="72"/>
      <c r="H280" s="72"/>
      <c r="I280" s="1"/>
      <c r="J280" s="73"/>
      <c r="K280" s="77"/>
      <c r="L280" s="74"/>
    </row>
    <row r="281" spans="1:12" ht="15.75" customHeight="1">
      <c r="A281" s="75"/>
      <c r="B281" s="70"/>
      <c r="C281" s="71"/>
      <c r="D281" s="71"/>
      <c r="E281" s="72"/>
      <c r="F281" s="1"/>
      <c r="G281" s="72"/>
      <c r="H281" s="72"/>
      <c r="I281" s="1"/>
      <c r="J281" s="73"/>
      <c r="K281" s="77"/>
      <c r="L281" s="74"/>
    </row>
    <row r="282" spans="1:12" ht="15.75" customHeight="1">
      <c r="A282" s="75"/>
      <c r="B282" s="70"/>
      <c r="C282" s="71"/>
      <c r="D282" s="71"/>
      <c r="E282" s="72"/>
      <c r="F282" s="1"/>
      <c r="G282" s="72"/>
      <c r="H282" s="72"/>
      <c r="I282" s="1"/>
      <c r="J282" s="73"/>
      <c r="K282" s="77"/>
      <c r="L282" s="74"/>
    </row>
    <row r="283" spans="1:12" ht="15.75" customHeight="1">
      <c r="A283" s="75"/>
      <c r="B283" s="70"/>
      <c r="C283" s="71"/>
      <c r="D283" s="71"/>
      <c r="E283" s="72"/>
      <c r="F283" s="1"/>
      <c r="G283" s="72"/>
      <c r="H283" s="72"/>
      <c r="I283" s="1"/>
      <c r="J283" s="73"/>
      <c r="K283" s="77"/>
      <c r="L283" s="74"/>
    </row>
    <row r="284" spans="1:12" ht="15.75" customHeight="1">
      <c r="A284" s="75"/>
      <c r="B284" s="70"/>
      <c r="C284" s="71"/>
      <c r="D284" s="71"/>
      <c r="E284" s="72"/>
      <c r="F284" s="1"/>
      <c r="G284" s="72"/>
      <c r="H284" s="72"/>
      <c r="I284" s="1"/>
      <c r="J284" s="73"/>
      <c r="K284" s="77"/>
      <c r="L284" s="74"/>
    </row>
    <row r="285" spans="1:12" ht="15.75" customHeight="1">
      <c r="A285" s="75"/>
      <c r="B285" s="70"/>
      <c r="C285" s="71"/>
      <c r="D285" s="71"/>
      <c r="E285" s="72"/>
      <c r="F285" s="1"/>
      <c r="G285" s="72"/>
      <c r="H285" s="72"/>
      <c r="I285" s="1"/>
      <c r="J285" s="73"/>
      <c r="K285" s="77"/>
      <c r="L285" s="74"/>
    </row>
    <row r="286" spans="1:12" ht="15.75" customHeight="1">
      <c r="A286" s="75"/>
      <c r="B286" s="70"/>
      <c r="C286" s="71"/>
      <c r="D286" s="71"/>
      <c r="E286" s="72"/>
      <c r="F286" s="1"/>
      <c r="G286" s="72"/>
      <c r="H286" s="72"/>
      <c r="I286" s="1"/>
      <c r="J286" s="73"/>
      <c r="K286" s="77"/>
      <c r="L286" s="74"/>
    </row>
    <row r="287" spans="1:12" ht="15.75" customHeight="1">
      <c r="A287" s="75"/>
      <c r="B287" s="70"/>
      <c r="C287" s="71"/>
      <c r="D287" s="71"/>
      <c r="E287" s="72"/>
      <c r="F287" s="1"/>
      <c r="G287" s="72"/>
      <c r="H287" s="72"/>
      <c r="I287" s="1"/>
      <c r="J287" s="73"/>
      <c r="K287" s="77"/>
      <c r="L287" s="74"/>
    </row>
    <row r="288" spans="1:12" ht="15.75" customHeight="1">
      <c r="A288" s="75"/>
      <c r="B288" s="70"/>
      <c r="C288" s="71"/>
      <c r="D288" s="71"/>
      <c r="E288" s="72"/>
      <c r="F288" s="1"/>
      <c r="G288" s="72"/>
      <c r="H288" s="72"/>
      <c r="I288" s="1"/>
      <c r="J288" s="73"/>
      <c r="K288" s="77"/>
      <c r="L288" s="74"/>
    </row>
    <row r="289" spans="1:12" ht="15.75" customHeight="1">
      <c r="A289" s="75"/>
      <c r="B289" s="70"/>
      <c r="C289" s="71"/>
      <c r="D289" s="71"/>
      <c r="E289" s="72"/>
      <c r="F289" s="1"/>
      <c r="G289" s="72"/>
      <c r="H289" s="72"/>
      <c r="I289" s="1"/>
      <c r="J289" s="73"/>
      <c r="K289" s="77"/>
      <c r="L289" s="74"/>
    </row>
    <row r="290" spans="1:12" ht="15.75" customHeight="1">
      <c r="A290" s="75"/>
      <c r="B290" s="70"/>
      <c r="C290" s="71"/>
      <c r="D290" s="71"/>
      <c r="E290" s="72"/>
      <c r="F290" s="1"/>
      <c r="G290" s="72"/>
      <c r="H290" s="72"/>
      <c r="I290" s="1"/>
      <c r="J290" s="73"/>
      <c r="K290" s="77"/>
      <c r="L290" s="74"/>
    </row>
    <row r="291" spans="1:12" ht="15.75" customHeight="1">
      <c r="A291" s="75"/>
      <c r="B291" s="70"/>
      <c r="C291" s="71"/>
      <c r="D291" s="71"/>
      <c r="E291" s="72"/>
      <c r="F291" s="1"/>
      <c r="G291" s="72"/>
      <c r="H291" s="72"/>
      <c r="I291" s="1"/>
      <c r="J291" s="73"/>
      <c r="K291" s="77"/>
      <c r="L291" s="74"/>
    </row>
    <row r="292" spans="1:12" ht="15.75" customHeight="1">
      <c r="A292" s="75"/>
      <c r="B292" s="70"/>
      <c r="C292" s="71"/>
      <c r="D292" s="71"/>
      <c r="E292" s="72"/>
      <c r="F292" s="1"/>
      <c r="G292" s="72"/>
      <c r="H292" s="72"/>
      <c r="I292" s="1"/>
      <c r="J292" s="73"/>
      <c r="K292" s="77"/>
      <c r="L292" s="74"/>
    </row>
    <row r="293" spans="1:12" ht="15.75" customHeight="1">
      <c r="A293" s="75"/>
      <c r="B293" s="70"/>
      <c r="C293" s="71"/>
      <c r="D293" s="71"/>
      <c r="E293" s="72"/>
      <c r="F293" s="1"/>
      <c r="G293" s="72"/>
      <c r="H293" s="72"/>
      <c r="I293" s="1"/>
      <c r="J293" s="73"/>
      <c r="K293" s="77"/>
      <c r="L293" s="74"/>
    </row>
    <row r="294" spans="1:12" ht="15.75" customHeight="1">
      <c r="A294" s="75"/>
      <c r="B294" s="70"/>
      <c r="C294" s="71"/>
      <c r="D294" s="71"/>
      <c r="E294" s="72"/>
      <c r="F294" s="1"/>
      <c r="G294" s="72"/>
      <c r="H294" s="72"/>
      <c r="I294" s="1"/>
      <c r="J294" s="73"/>
      <c r="K294" s="77"/>
      <c r="L294" s="74"/>
    </row>
    <row r="295" spans="1:12" ht="15.75" customHeight="1">
      <c r="A295" s="75"/>
      <c r="B295" s="70"/>
      <c r="C295" s="71"/>
      <c r="D295" s="71"/>
      <c r="E295" s="72"/>
      <c r="F295" s="1"/>
      <c r="G295" s="72"/>
      <c r="H295" s="72"/>
      <c r="I295" s="1"/>
      <c r="J295" s="73"/>
      <c r="K295" s="77"/>
      <c r="L295" s="74"/>
    </row>
    <row r="296" spans="1:12" ht="15.75" customHeight="1">
      <c r="A296" s="75"/>
      <c r="B296" s="70"/>
      <c r="C296" s="71"/>
      <c r="D296" s="71"/>
      <c r="E296" s="72"/>
      <c r="F296" s="1"/>
      <c r="G296" s="72"/>
      <c r="H296" s="72"/>
      <c r="I296" s="1"/>
      <c r="J296" s="73"/>
      <c r="K296" s="77"/>
      <c r="L296" s="74"/>
    </row>
    <row r="297" spans="1:12" ht="15.75" customHeight="1">
      <c r="A297" s="75"/>
      <c r="B297" s="70"/>
      <c r="C297" s="71"/>
      <c r="D297" s="71"/>
      <c r="E297" s="72"/>
      <c r="F297" s="1"/>
      <c r="G297" s="72"/>
      <c r="H297" s="72"/>
      <c r="I297" s="1"/>
      <c r="J297" s="73"/>
      <c r="K297" s="77"/>
      <c r="L297" s="74"/>
    </row>
    <row r="298" spans="1:12" ht="15.75" customHeight="1">
      <c r="A298" s="75"/>
      <c r="B298" s="70"/>
      <c r="C298" s="71"/>
      <c r="D298" s="71"/>
      <c r="E298" s="72"/>
      <c r="F298" s="1"/>
      <c r="G298" s="72"/>
      <c r="H298" s="72"/>
      <c r="I298" s="1"/>
      <c r="J298" s="73"/>
      <c r="K298" s="77"/>
      <c r="L298" s="74"/>
    </row>
    <row r="299" spans="1:12" ht="15.75" customHeight="1">
      <c r="A299" s="75"/>
      <c r="B299" s="70"/>
      <c r="C299" s="71"/>
      <c r="D299" s="71"/>
      <c r="E299" s="72"/>
      <c r="F299" s="1"/>
      <c r="G299" s="72"/>
      <c r="H299" s="72"/>
      <c r="I299" s="1"/>
      <c r="J299" s="73"/>
      <c r="K299" s="77"/>
      <c r="L299" s="74"/>
    </row>
    <row r="300" spans="1:12" ht="15.75" customHeight="1">
      <c r="A300" s="75"/>
      <c r="B300" s="70"/>
      <c r="C300" s="71"/>
      <c r="D300" s="71"/>
      <c r="E300" s="72"/>
      <c r="F300" s="1"/>
      <c r="G300" s="72"/>
      <c r="H300" s="72"/>
      <c r="I300" s="1"/>
      <c r="J300" s="73"/>
      <c r="K300" s="77"/>
      <c r="L300" s="74"/>
    </row>
    <row r="301" spans="1:12" ht="15.75" customHeight="1">
      <c r="A301" s="75"/>
      <c r="B301" s="70"/>
      <c r="C301" s="71"/>
      <c r="D301" s="71"/>
      <c r="E301" s="72"/>
      <c r="F301" s="1"/>
      <c r="G301" s="72"/>
      <c r="H301" s="72"/>
      <c r="I301" s="1"/>
      <c r="J301" s="73"/>
      <c r="K301" s="77"/>
      <c r="L301" s="74"/>
    </row>
    <row r="302" spans="1:12" ht="15.75" customHeight="1">
      <c r="A302" s="75"/>
      <c r="B302" s="70"/>
      <c r="C302" s="71"/>
      <c r="D302" s="71"/>
      <c r="E302" s="72"/>
      <c r="F302" s="1"/>
      <c r="G302" s="72"/>
      <c r="H302" s="72"/>
      <c r="I302" s="1"/>
      <c r="J302" s="73"/>
      <c r="K302" s="77"/>
      <c r="L302" s="74"/>
    </row>
    <row r="303" spans="1:12" ht="15.75" customHeight="1">
      <c r="A303" s="75"/>
      <c r="B303" s="70"/>
      <c r="C303" s="71"/>
      <c r="D303" s="71"/>
      <c r="E303" s="72"/>
      <c r="F303" s="1"/>
      <c r="G303" s="72"/>
      <c r="H303" s="72"/>
      <c r="I303" s="1"/>
      <c r="J303" s="73"/>
      <c r="K303" s="77"/>
      <c r="L303" s="74"/>
    </row>
    <row r="304" spans="1:12" ht="15.75" customHeight="1">
      <c r="A304" s="75"/>
      <c r="B304" s="70"/>
      <c r="C304" s="71"/>
      <c r="D304" s="71"/>
      <c r="E304" s="72"/>
      <c r="F304" s="1"/>
      <c r="G304" s="72"/>
      <c r="H304" s="72"/>
      <c r="I304" s="1"/>
      <c r="J304" s="73"/>
      <c r="K304" s="77"/>
      <c r="L304" s="74"/>
    </row>
    <row r="305" spans="1:12" ht="15.75" customHeight="1">
      <c r="A305" s="75"/>
      <c r="B305" s="70"/>
      <c r="C305" s="71"/>
      <c r="D305" s="71"/>
      <c r="E305" s="72"/>
      <c r="F305" s="1"/>
      <c r="G305" s="72"/>
      <c r="H305" s="72"/>
      <c r="I305" s="1"/>
      <c r="J305" s="73"/>
      <c r="K305" s="77"/>
      <c r="L305" s="74"/>
    </row>
    <row r="306" spans="1:12" ht="15.75" customHeight="1">
      <c r="A306" s="75"/>
      <c r="B306" s="70"/>
      <c r="C306" s="71"/>
      <c r="D306" s="71"/>
      <c r="E306" s="72"/>
      <c r="F306" s="1"/>
      <c r="G306" s="72"/>
      <c r="H306" s="72"/>
      <c r="I306" s="1"/>
      <c r="J306" s="73"/>
      <c r="K306" s="77"/>
      <c r="L306" s="74"/>
    </row>
    <row r="307" spans="1:12" ht="15.75" customHeight="1">
      <c r="A307" s="75"/>
      <c r="B307" s="70"/>
      <c r="C307" s="71"/>
      <c r="D307" s="71"/>
      <c r="E307" s="72"/>
      <c r="F307" s="1"/>
      <c r="G307" s="72"/>
      <c r="H307" s="72"/>
      <c r="I307" s="1"/>
      <c r="J307" s="73"/>
      <c r="K307" s="77"/>
      <c r="L307" s="74"/>
    </row>
    <row r="308" spans="1:12" ht="15.75" customHeight="1">
      <c r="A308" s="75"/>
      <c r="B308" s="70"/>
      <c r="C308" s="71"/>
      <c r="D308" s="71"/>
      <c r="E308" s="72"/>
      <c r="F308" s="1"/>
      <c r="G308" s="72"/>
      <c r="H308" s="72"/>
      <c r="I308" s="1"/>
      <c r="J308" s="73"/>
      <c r="K308" s="77"/>
      <c r="L308" s="74"/>
    </row>
    <row r="309" spans="1:12" ht="15.75" customHeight="1">
      <c r="A309" s="75"/>
      <c r="B309" s="70"/>
      <c r="C309" s="71"/>
      <c r="D309" s="71"/>
      <c r="E309" s="72"/>
      <c r="F309" s="1"/>
      <c r="G309" s="72"/>
      <c r="H309" s="72"/>
      <c r="I309" s="1"/>
      <c r="J309" s="73"/>
      <c r="K309" s="77"/>
      <c r="L309" s="74"/>
    </row>
    <row r="310" spans="1:12" ht="15.75" customHeight="1">
      <c r="A310" s="75"/>
      <c r="B310" s="70"/>
      <c r="C310" s="71"/>
      <c r="D310" s="71"/>
      <c r="E310" s="72"/>
      <c r="F310" s="1"/>
      <c r="G310" s="72"/>
      <c r="H310" s="72"/>
      <c r="I310" s="1"/>
      <c r="J310" s="73"/>
      <c r="K310" s="77"/>
      <c r="L310" s="74"/>
    </row>
    <row r="311" spans="1:12" ht="15.75" customHeight="1">
      <c r="A311" s="75"/>
      <c r="B311" s="70"/>
      <c r="C311" s="71"/>
      <c r="D311" s="71"/>
      <c r="E311" s="72"/>
      <c r="F311" s="1"/>
      <c r="G311" s="72"/>
      <c r="H311" s="72"/>
      <c r="I311" s="1"/>
      <c r="J311" s="73"/>
      <c r="K311" s="77"/>
      <c r="L311" s="74"/>
    </row>
    <row r="312" spans="1:12" ht="15.75" customHeight="1">
      <c r="A312" s="75"/>
      <c r="B312" s="70"/>
      <c r="C312" s="71"/>
      <c r="D312" s="71"/>
      <c r="E312" s="72"/>
      <c r="F312" s="1"/>
      <c r="G312" s="72"/>
      <c r="H312" s="72"/>
      <c r="I312" s="1"/>
      <c r="J312" s="73"/>
      <c r="K312" s="77"/>
      <c r="L312" s="74"/>
    </row>
    <row r="313" spans="1:12" ht="15.75" customHeight="1">
      <c r="A313" s="75"/>
      <c r="B313" s="70"/>
      <c r="C313" s="71"/>
      <c r="D313" s="71"/>
      <c r="E313" s="72"/>
      <c r="F313" s="1"/>
      <c r="G313" s="72"/>
      <c r="H313" s="72"/>
      <c r="I313" s="1"/>
      <c r="J313" s="73"/>
      <c r="K313" s="77"/>
      <c r="L313" s="74"/>
    </row>
    <row r="314" spans="1:12" ht="15.75" customHeight="1">
      <c r="A314" s="75"/>
      <c r="B314" s="70"/>
      <c r="C314" s="71"/>
      <c r="D314" s="71"/>
      <c r="E314" s="72"/>
      <c r="F314" s="1"/>
      <c r="G314" s="72"/>
      <c r="H314" s="72"/>
      <c r="I314" s="1"/>
      <c r="J314" s="73"/>
      <c r="K314" s="77"/>
      <c r="L314" s="74"/>
    </row>
    <row r="315" spans="1:12" ht="15.75" customHeight="1">
      <c r="A315" s="75"/>
      <c r="B315" s="70"/>
      <c r="C315" s="71"/>
      <c r="D315" s="71"/>
      <c r="E315" s="72"/>
      <c r="F315" s="1"/>
      <c r="G315" s="72"/>
      <c r="H315" s="72"/>
      <c r="I315" s="1"/>
      <c r="J315" s="73"/>
      <c r="K315" s="77"/>
      <c r="L315" s="74"/>
    </row>
    <row r="316" spans="1:12" ht="15.75" customHeight="1">
      <c r="A316" s="75"/>
      <c r="B316" s="70"/>
      <c r="C316" s="71"/>
      <c r="D316" s="71"/>
      <c r="E316" s="72"/>
      <c r="F316" s="1"/>
      <c r="G316" s="72"/>
      <c r="H316" s="72"/>
      <c r="I316" s="1"/>
      <c r="J316" s="73"/>
      <c r="K316" s="77"/>
      <c r="L316" s="74"/>
    </row>
    <row r="317" spans="1:12" ht="15.75" customHeight="1">
      <c r="A317" s="75"/>
      <c r="B317" s="70"/>
      <c r="C317" s="71"/>
      <c r="D317" s="71"/>
      <c r="E317" s="72"/>
      <c r="F317" s="1"/>
      <c r="G317" s="72"/>
      <c r="H317" s="72"/>
      <c r="I317" s="1"/>
      <c r="J317" s="73"/>
      <c r="K317" s="77"/>
      <c r="L317" s="74"/>
    </row>
    <row r="318" spans="1:12" ht="15.75" customHeight="1">
      <c r="A318" s="75"/>
      <c r="B318" s="70"/>
      <c r="C318" s="71"/>
      <c r="D318" s="71"/>
      <c r="E318" s="72"/>
      <c r="F318" s="1"/>
      <c r="G318" s="72"/>
      <c r="H318" s="72"/>
      <c r="I318" s="1"/>
      <c r="J318" s="73"/>
      <c r="K318" s="77"/>
      <c r="L318" s="74"/>
    </row>
    <row r="319" spans="1:12" ht="15.75" customHeight="1">
      <c r="A319" s="75"/>
      <c r="B319" s="70"/>
      <c r="C319" s="71"/>
      <c r="D319" s="71"/>
      <c r="E319" s="72"/>
      <c r="F319" s="1"/>
      <c r="G319" s="72"/>
      <c r="H319" s="72"/>
      <c r="I319" s="1"/>
      <c r="J319" s="73"/>
      <c r="K319" s="77"/>
      <c r="L319" s="74"/>
    </row>
    <row r="320" spans="1:12" ht="15.75" customHeight="1">
      <c r="A320" s="75"/>
      <c r="B320" s="70"/>
      <c r="C320" s="71"/>
      <c r="D320" s="71"/>
      <c r="E320" s="72"/>
      <c r="F320" s="1"/>
      <c r="G320" s="72"/>
      <c r="H320" s="72"/>
      <c r="I320" s="1"/>
      <c r="J320" s="73"/>
      <c r="K320" s="77"/>
      <c r="L320" s="74"/>
    </row>
    <row r="321" spans="1:12" ht="15.75" customHeight="1">
      <c r="A321" s="75"/>
      <c r="B321" s="70"/>
      <c r="C321" s="71"/>
      <c r="D321" s="71"/>
      <c r="E321" s="72"/>
      <c r="F321" s="1"/>
      <c r="G321" s="72"/>
      <c r="H321" s="72"/>
      <c r="I321" s="1"/>
      <c r="J321" s="73"/>
      <c r="K321" s="77"/>
      <c r="L321" s="74"/>
    </row>
    <row r="322" spans="1:12" ht="15.75" customHeight="1">
      <c r="A322" s="75"/>
      <c r="B322" s="70"/>
      <c r="C322" s="71"/>
      <c r="D322" s="71"/>
      <c r="E322" s="72"/>
      <c r="F322" s="1"/>
      <c r="G322" s="72"/>
      <c r="H322" s="72"/>
      <c r="I322" s="1"/>
      <c r="J322" s="73"/>
      <c r="K322" s="77"/>
      <c r="L322" s="74"/>
    </row>
    <row r="323" spans="1:12" ht="15.75" customHeight="1">
      <c r="A323" s="75"/>
      <c r="B323" s="70"/>
      <c r="C323" s="71"/>
      <c r="D323" s="71"/>
      <c r="E323" s="72"/>
      <c r="F323" s="1"/>
      <c r="G323" s="72"/>
      <c r="H323" s="72"/>
      <c r="I323" s="1"/>
      <c r="J323" s="73"/>
      <c r="K323" s="77"/>
      <c r="L323" s="74"/>
    </row>
    <row r="324" spans="1:12" ht="15.75" customHeight="1">
      <c r="A324" s="75"/>
      <c r="B324" s="70"/>
      <c r="C324" s="71"/>
      <c r="D324" s="71"/>
      <c r="E324" s="72"/>
      <c r="F324" s="1"/>
      <c r="G324" s="72"/>
      <c r="H324" s="72"/>
      <c r="I324" s="1"/>
      <c r="J324" s="73"/>
      <c r="K324" s="77"/>
      <c r="L324" s="74"/>
    </row>
    <row r="325" spans="1:12" ht="15.75" customHeight="1">
      <c r="A325" s="75"/>
      <c r="B325" s="70"/>
      <c r="C325" s="71"/>
      <c r="D325" s="71"/>
      <c r="E325" s="72"/>
      <c r="F325" s="1"/>
      <c r="G325" s="72"/>
      <c r="H325" s="72"/>
      <c r="I325" s="1"/>
      <c r="J325" s="73"/>
      <c r="K325" s="77"/>
      <c r="L325" s="74"/>
    </row>
    <row r="326" spans="1:12" ht="15.75" customHeight="1">
      <c r="A326" s="75"/>
      <c r="B326" s="70"/>
      <c r="C326" s="71"/>
      <c r="D326" s="71"/>
      <c r="E326" s="72"/>
      <c r="F326" s="1"/>
      <c r="G326" s="72"/>
      <c r="H326" s="72"/>
      <c r="I326" s="1"/>
      <c r="J326" s="73"/>
      <c r="K326" s="77"/>
      <c r="L326" s="74"/>
    </row>
    <row r="327" spans="1:12" ht="15.75" customHeight="1">
      <c r="A327" s="75"/>
      <c r="B327" s="70"/>
      <c r="C327" s="71"/>
      <c r="D327" s="71"/>
      <c r="E327" s="72"/>
      <c r="F327" s="1"/>
      <c r="G327" s="72"/>
      <c r="H327" s="72"/>
      <c r="I327" s="1"/>
      <c r="J327" s="73"/>
      <c r="K327" s="77"/>
      <c r="L327" s="74"/>
    </row>
    <row r="328" spans="1:12" ht="15.75" customHeight="1">
      <c r="A328" s="75"/>
      <c r="B328" s="70"/>
      <c r="C328" s="71"/>
      <c r="D328" s="71"/>
      <c r="E328" s="72"/>
      <c r="F328" s="1"/>
      <c r="G328" s="72"/>
      <c r="H328" s="72"/>
      <c r="I328" s="1"/>
      <c r="J328" s="73"/>
      <c r="K328" s="77"/>
      <c r="L328" s="74"/>
    </row>
    <row r="329" spans="1:12" ht="15.75" customHeight="1">
      <c r="A329" s="75"/>
      <c r="B329" s="70"/>
      <c r="C329" s="71"/>
      <c r="D329" s="71"/>
      <c r="E329" s="72"/>
      <c r="F329" s="1"/>
      <c r="G329" s="72"/>
      <c r="H329" s="72"/>
      <c r="I329" s="1"/>
      <c r="J329" s="73"/>
      <c r="K329" s="77"/>
      <c r="L329" s="74"/>
    </row>
    <row r="330" spans="1:12" ht="15.75" customHeight="1">
      <c r="A330" s="75"/>
      <c r="B330" s="70"/>
      <c r="C330" s="71"/>
      <c r="D330" s="71"/>
      <c r="E330" s="72"/>
      <c r="F330" s="1"/>
      <c r="G330" s="72"/>
      <c r="H330" s="72"/>
      <c r="I330" s="1"/>
      <c r="J330" s="73"/>
      <c r="K330" s="77"/>
      <c r="L330" s="74"/>
    </row>
    <row r="331" spans="1:12" ht="15.75" customHeight="1">
      <c r="A331" s="75"/>
      <c r="B331" s="70"/>
      <c r="C331" s="71"/>
      <c r="D331" s="71"/>
      <c r="E331" s="72"/>
      <c r="F331" s="1"/>
      <c r="G331" s="72"/>
      <c r="H331" s="72"/>
      <c r="I331" s="1"/>
      <c r="J331" s="73"/>
      <c r="K331" s="77"/>
      <c r="L331" s="74"/>
    </row>
    <row r="332" spans="1:12" ht="15.75" customHeight="1">
      <c r="A332" s="75"/>
      <c r="B332" s="70"/>
      <c r="C332" s="71"/>
      <c r="D332" s="71"/>
      <c r="E332" s="72"/>
      <c r="F332" s="1"/>
      <c r="G332" s="72"/>
      <c r="H332" s="72"/>
      <c r="I332" s="1"/>
      <c r="J332" s="73"/>
      <c r="K332" s="77"/>
      <c r="L332" s="74"/>
    </row>
    <row r="333" spans="1:12" ht="15.75" customHeight="1">
      <c r="A333" s="75"/>
      <c r="B333" s="70"/>
      <c r="C333" s="71"/>
      <c r="D333" s="71"/>
      <c r="E333" s="72"/>
      <c r="F333" s="1"/>
      <c r="G333" s="72"/>
      <c r="H333" s="72"/>
      <c r="I333" s="1"/>
      <c r="J333" s="73"/>
      <c r="K333" s="77"/>
      <c r="L333" s="74"/>
    </row>
    <row r="334" spans="1:12" ht="15.75" customHeight="1">
      <c r="A334" s="75"/>
      <c r="B334" s="70"/>
      <c r="C334" s="71"/>
      <c r="D334" s="71"/>
      <c r="E334" s="72"/>
      <c r="F334" s="1"/>
      <c r="G334" s="72"/>
      <c r="H334" s="72"/>
      <c r="I334" s="1"/>
      <c r="J334" s="73"/>
      <c r="K334" s="77"/>
      <c r="L334" s="74"/>
    </row>
    <row r="335" spans="1:12" ht="15.75" customHeight="1">
      <c r="A335" s="75"/>
      <c r="B335" s="70"/>
      <c r="C335" s="71"/>
      <c r="D335" s="71"/>
      <c r="E335" s="72"/>
      <c r="F335" s="1"/>
      <c r="G335" s="72"/>
      <c r="H335" s="72"/>
      <c r="I335" s="1"/>
      <c r="J335" s="73"/>
      <c r="K335" s="77"/>
      <c r="L335" s="74"/>
    </row>
    <row r="336" spans="1:12" ht="15.75" customHeight="1">
      <c r="A336" s="75"/>
      <c r="B336" s="70"/>
      <c r="C336" s="71"/>
      <c r="D336" s="71"/>
      <c r="E336" s="72"/>
      <c r="F336" s="1"/>
      <c r="G336" s="72"/>
      <c r="H336" s="72"/>
      <c r="I336" s="1"/>
      <c r="J336" s="73"/>
      <c r="K336" s="77"/>
      <c r="L336" s="74"/>
    </row>
    <row r="337" spans="1:12" ht="15.75" customHeight="1">
      <c r="A337" s="75"/>
      <c r="B337" s="70"/>
      <c r="C337" s="71"/>
      <c r="D337" s="71"/>
      <c r="E337" s="72"/>
      <c r="F337" s="1"/>
      <c r="G337" s="72"/>
      <c r="H337" s="72"/>
      <c r="I337" s="1"/>
      <c r="J337" s="73"/>
      <c r="K337" s="77"/>
      <c r="L337" s="74"/>
    </row>
    <row r="338" spans="1:12" ht="15.75" customHeight="1">
      <c r="A338" s="75"/>
      <c r="B338" s="70"/>
      <c r="C338" s="71"/>
      <c r="D338" s="71"/>
      <c r="E338" s="72"/>
      <c r="F338" s="1"/>
      <c r="G338" s="72"/>
      <c r="H338" s="72"/>
      <c r="I338" s="1"/>
      <c r="J338" s="73"/>
      <c r="K338" s="77"/>
      <c r="L338" s="74"/>
    </row>
    <row r="339" spans="1:12" ht="15.75" customHeight="1">
      <c r="A339" s="75"/>
      <c r="B339" s="70"/>
      <c r="C339" s="71"/>
      <c r="D339" s="71"/>
      <c r="E339" s="72"/>
      <c r="F339" s="1"/>
      <c r="G339" s="72"/>
      <c r="H339" s="72"/>
      <c r="I339" s="1"/>
      <c r="J339" s="73"/>
      <c r="K339" s="77"/>
      <c r="L339" s="74"/>
    </row>
    <row r="340" spans="1:12" ht="15.75" customHeight="1">
      <c r="A340" s="75"/>
      <c r="B340" s="70"/>
      <c r="C340" s="71"/>
      <c r="D340" s="71"/>
      <c r="E340" s="72"/>
      <c r="F340" s="1"/>
      <c r="G340" s="72"/>
      <c r="H340" s="72"/>
      <c r="I340" s="1"/>
      <c r="J340" s="73"/>
      <c r="K340" s="77"/>
      <c r="L340" s="74"/>
    </row>
    <row r="341" spans="1:12" ht="15.75" customHeight="1">
      <c r="A341" s="75"/>
      <c r="B341" s="70"/>
      <c r="C341" s="71"/>
      <c r="D341" s="71"/>
      <c r="E341" s="72"/>
      <c r="F341" s="1"/>
      <c r="G341" s="72"/>
      <c r="H341" s="72"/>
      <c r="I341" s="1"/>
      <c r="J341" s="73"/>
      <c r="K341" s="77"/>
      <c r="L341" s="74"/>
    </row>
    <row r="342" spans="1:12" ht="15.75" customHeight="1">
      <c r="A342" s="75"/>
      <c r="B342" s="70"/>
      <c r="C342" s="71"/>
      <c r="D342" s="71"/>
      <c r="E342" s="72"/>
      <c r="F342" s="1"/>
      <c r="G342" s="72"/>
      <c r="H342" s="72"/>
      <c r="I342" s="1"/>
      <c r="J342" s="73"/>
      <c r="K342" s="77"/>
      <c r="L342" s="74"/>
    </row>
    <row r="343" spans="1:12" ht="15.75" customHeight="1">
      <c r="A343" s="75"/>
      <c r="B343" s="70"/>
      <c r="C343" s="71"/>
      <c r="D343" s="71"/>
      <c r="E343" s="72"/>
      <c r="F343" s="1"/>
      <c r="G343" s="72"/>
      <c r="H343" s="72"/>
      <c r="I343" s="1"/>
      <c r="J343" s="73"/>
      <c r="K343" s="77"/>
      <c r="L343" s="74"/>
    </row>
    <row r="344" spans="1:12" ht="15.75" customHeight="1">
      <c r="A344" s="75"/>
      <c r="B344" s="70"/>
      <c r="C344" s="71"/>
      <c r="D344" s="71"/>
      <c r="E344" s="72"/>
      <c r="F344" s="1"/>
      <c r="G344" s="72"/>
      <c r="H344" s="72"/>
      <c r="I344" s="1"/>
      <c r="J344" s="73"/>
      <c r="K344" s="77"/>
      <c r="L344" s="74"/>
    </row>
    <row r="345" spans="1:12" ht="15.75" customHeight="1">
      <c r="A345" s="75"/>
      <c r="B345" s="70"/>
      <c r="C345" s="71"/>
      <c r="D345" s="71"/>
      <c r="E345" s="72"/>
      <c r="F345" s="1"/>
      <c r="G345" s="72"/>
      <c r="H345" s="72"/>
      <c r="I345" s="1"/>
      <c r="J345" s="73"/>
      <c r="K345" s="77"/>
      <c r="L345" s="74"/>
    </row>
    <row r="346" spans="1:12" ht="15.75" customHeight="1">
      <c r="A346" s="75"/>
      <c r="B346" s="70"/>
      <c r="C346" s="71"/>
      <c r="D346" s="71"/>
      <c r="E346" s="72"/>
      <c r="F346" s="1"/>
      <c r="G346" s="72"/>
      <c r="H346" s="72"/>
      <c r="I346" s="1"/>
      <c r="J346" s="73"/>
      <c r="K346" s="77"/>
      <c r="L346" s="74"/>
    </row>
    <row r="347" spans="1:12" ht="15.75" customHeight="1">
      <c r="A347" s="75"/>
      <c r="B347" s="70"/>
      <c r="C347" s="71"/>
      <c r="D347" s="71"/>
      <c r="E347" s="72"/>
      <c r="F347" s="1"/>
      <c r="G347" s="72"/>
      <c r="H347" s="72"/>
      <c r="I347" s="1"/>
      <c r="J347" s="73"/>
      <c r="K347" s="77"/>
      <c r="L347" s="74"/>
    </row>
    <row r="348" spans="1:12" ht="15.75" customHeight="1">
      <c r="A348" s="75"/>
      <c r="B348" s="70"/>
      <c r="C348" s="71"/>
      <c r="D348" s="71"/>
      <c r="E348" s="72"/>
      <c r="F348" s="1"/>
      <c r="G348" s="72"/>
      <c r="H348" s="72"/>
      <c r="I348" s="1"/>
      <c r="J348" s="73"/>
      <c r="K348" s="77"/>
      <c r="L348" s="74"/>
    </row>
    <row r="349" spans="1:12" ht="15.75" customHeight="1">
      <c r="A349" s="75"/>
      <c r="B349" s="70"/>
      <c r="C349" s="71"/>
      <c r="D349" s="71"/>
      <c r="E349" s="72"/>
      <c r="F349" s="1"/>
      <c r="G349" s="72"/>
      <c r="H349" s="72"/>
      <c r="I349" s="1"/>
      <c r="J349" s="73"/>
      <c r="K349" s="77"/>
      <c r="L349" s="74"/>
    </row>
    <row r="350" spans="1:12" ht="15.75" customHeight="1">
      <c r="A350" s="75"/>
      <c r="B350" s="70"/>
      <c r="C350" s="71"/>
      <c r="D350" s="71"/>
      <c r="E350" s="72"/>
      <c r="F350" s="1"/>
      <c r="G350" s="72"/>
      <c r="H350" s="72"/>
      <c r="I350" s="1"/>
      <c r="J350" s="73"/>
      <c r="K350" s="77"/>
      <c r="L350" s="74"/>
    </row>
    <row r="351" spans="1:12" ht="15.75" customHeight="1">
      <c r="A351" s="75"/>
      <c r="B351" s="70"/>
      <c r="C351" s="71"/>
      <c r="D351" s="71"/>
      <c r="E351" s="72"/>
      <c r="F351" s="1"/>
      <c r="G351" s="72"/>
      <c r="H351" s="72"/>
      <c r="I351" s="1"/>
      <c r="J351" s="73"/>
      <c r="K351" s="77"/>
      <c r="L351" s="74"/>
    </row>
    <row r="352" spans="1:12" ht="15.75" customHeight="1">
      <c r="A352" s="75"/>
      <c r="B352" s="70"/>
      <c r="C352" s="71"/>
      <c r="D352" s="71"/>
      <c r="E352" s="72"/>
      <c r="F352" s="1"/>
      <c r="G352" s="72"/>
      <c r="H352" s="72"/>
      <c r="I352" s="1"/>
      <c r="J352" s="73"/>
      <c r="K352" s="77"/>
      <c r="L352" s="74"/>
    </row>
    <row r="353" spans="1:12" ht="15.75" customHeight="1">
      <c r="A353" s="75"/>
      <c r="B353" s="70"/>
      <c r="C353" s="71"/>
      <c r="D353" s="71"/>
      <c r="E353" s="72"/>
      <c r="F353" s="1"/>
      <c r="G353" s="72"/>
      <c r="H353" s="72"/>
      <c r="I353" s="1"/>
      <c r="J353" s="73"/>
      <c r="K353" s="77"/>
      <c r="L353" s="74"/>
    </row>
    <row r="354" spans="1:12" ht="15.75" customHeight="1">
      <c r="A354" s="75"/>
      <c r="B354" s="70"/>
      <c r="C354" s="71"/>
      <c r="D354" s="71"/>
      <c r="E354" s="72"/>
      <c r="F354" s="1"/>
      <c r="G354" s="72"/>
      <c r="H354" s="72"/>
      <c r="I354" s="1"/>
      <c r="J354" s="73"/>
      <c r="K354" s="77"/>
      <c r="L354" s="74"/>
    </row>
    <row r="355" spans="1:12" ht="15.75" customHeight="1">
      <c r="A355" s="75"/>
      <c r="B355" s="70"/>
      <c r="C355" s="71"/>
      <c r="D355" s="71"/>
      <c r="E355" s="72"/>
      <c r="F355" s="1"/>
      <c r="G355" s="72"/>
      <c r="H355" s="72"/>
      <c r="I355" s="1"/>
      <c r="J355" s="73"/>
      <c r="K355" s="77"/>
      <c r="L355" s="74"/>
    </row>
    <row r="356" spans="1:12" ht="15.75" customHeight="1">
      <c r="A356" s="75"/>
      <c r="B356" s="70"/>
      <c r="C356" s="71"/>
      <c r="D356" s="71"/>
      <c r="E356" s="72"/>
      <c r="F356" s="1"/>
      <c r="G356" s="72"/>
      <c r="H356" s="72"/>
      <c r="I356" s="1"/>
      <c r="J356" s="73"/>
      <c r="K356" s="77"/>
      <c r="L356" s="74"/>
    </row>
    <row r="357" spans="1:12" ht="15.75" customHeight="1">
      <c r="A357" s="75"/>
      <c r="B357" s="70"/>
      <c r="C357" s="71"/>
      <c r="D357" s="71"/>
      <c r="E357" s="72"/>
      <c r="F357" s="1"/>
      <c r="G357" s="72"/>
      <c r="H357" s="72"/>
      <c r="I357" s="1"/>
      <c r="J357" s="73"/>
      <c r="K357" s="77"/>
      <c r="L357" s="74"/>
    </row>
    <row r="358" spans="1:12" ht="15.75" customHeight="1">
      <c r="A358" s="75"/>
      <c r="B358" s="70"/>
      <c r="C358" s="71"/>
      <c r="D358" s="71"/>
      <c r="E358" s="72"/>
      <c r="F358" s="1"/>
      <c r="G358" s="72"/>
      <c r="H358" s="72"/>
      <c r="I358" s="1"/>
      <c r="J358" s="73"/>
      <c r="K358" s="77"/>
      <c r="L358" s="74"/>
    </row>
    <row r="359" spans="1:12" ht="15.75" customHeight="1">
      <c r="A359" s="75"/>
      <c r="B359" s="70"/>
      <c r="C359" s="71"/>
      <c r="D359" s="71"/>
      <c r="E359" s="72"/>
      <c r="F359" s="1"/>
      <c r="G359" s="72"/>
      <c r="H359" s="72"/>
      <c r="I359" s="1"/>
      <c r="J359" s="73"/>
      <c r="K359" s="77"/>
      <c r="L359" s="74"/>
    </row>
    <row r="360" spans="1:12" ht="15.75" customHeight="1">
      <c r="A360" s="75"/>
      <c r="B360" s="70"/>
      <c r="C360" s="71"/>
      <c r="D360" s="71"/>
      <c r="E360" s="72"/>
      <c r="F360" s="1"/>
      <c r="G360" s="72"/>
      <c r="H360" s="72"/>
      <c r="I360" s="1"/>
      <c r="J360" s="73"/>
      <c r="K360" s="77"/>
      <c r="L360" s="74"/>
    </row>
    <row r="361" spans="1:12" ht="15.75" customHeight="1">
      <c r="A361" s="75"/>
      <c r="B361" s="70"/>
      <c r="C361" s="71"/>
      <c r="D361" s="71"/>
      <c r="E361" s="72"/>
      <c r="F361" s="1"/>
      <c r="G361" s="72"/>
      <c r="H361" s="72"/>
      <c r="I361" s="1"/>
      <c r="J361" s="73"/>
      <c r="K361" s="77"/>
      <c r="L361" s="74"/>
    </row>
    <row r="362" spans="1:12" ht="15.75" customHeight="1">
      <c r="A362" s="75"/>
      <c r="B362" s="70"/>
      <c r="C362" s="71"/>
      <c r="D362" s="71"/>
      <c r="E362" s="72"/>
      <c r="F362" s="1"/>
      <c r="G362" s="72"/>
      <c r="H362" s="72"/>
      <c r="I362" s="1"/>
      <c r="J362" s="73"/>
      <c r="K362" s="77"/>
      <c r="L362" s="74"/>
    </row>
    <row r="363" spans="1:12" ht="15.75" customHeight="1">
      <c r="A363" s="75"/>
      <c r="B363" s="70"/>
      <c r="C363" s="71"/>
      <c r="D363" s="71"/>
      <c r="E363" s="72"/>
      <c r="F363" s="1"/>
      <c r="G363" s="72"/>
      <c r="H363" s="72"/>
      <c r="I363" s="1"/>
      <c r="J363" s="73"/>
      <c r="K363" s="77"/>
      <c r="L363" s="74"/>
    </row>
    <row r="364" spans="1:12" ht="15.75" customHeight="1">
      <c r="A364" s="75"/>
      <c r="B364" s="70"/>
      <c r="C364" s="71"/>
      <c r="D364" s="71"/>
      <c r="E364" s="72"/>
      <c r="F364" s="1"/>
      <c r="G364" s="72"/>
      <c r="H364" s="72"/>
      <c r="I364" s="1"/>
      <c r="J364" s="73"/>
      <c r="K364" s="77"/>
      <c r="L364" s="74"/>
    </row>
    <row r="365" spans="1:12" ht="15.75" customHeight="1">
      <c r="A365" s="75"/>
      <c r="B365" s="70"/>
      <c r="C365" s="71"/>
      <c r="D365" s="71"/>
      <c r="E365" s="72"/>
      <c r="F365" s="1"/>
      <c r="G365" s="72"/>
      <c r="H365" s="72"/>
      <c r="I365" s="1"/>
      <c r="J365" s="73"/>
      <c r="K365" s="77"/>
      <c r="L365" s="74"/>
    </row>
    <row r="366" spans="1:12" ht="15.75" customHeight="1">
      <c r="A366" s="75"/>
      <c r="B366" s="70"/>
      <c r="C366" s="71"/>
      <c r="D366" s="71"/>
      <c r="E366" s="72"/>
      <c r="F366" s="1"/>
      <c r="G366" s="72"/>
      <c r="H366" s="72"/>
      <c r="I366" s="1"/>
      <c r="J366" s="73"/>
      <c r="K366" s="77"/>
      <c r="L366" s="74"/>
    </row>
    <row r="367" spans="1:12" ht="15.75" customHeight="1">
      <c r="A367" s="75"/>
      <c r="B367" s="70"/>
      <c r="C367" s="71"/>
      <c r="D367" s="71"/>
      <c r="E367" s="72"/>
      <c r="F367" s="1"/>
      <c r="G367" s="72"/>
      <c r="H367" s="72"/>
      <c r="I367" s="1"/>
      <c r="J367" s="73"/>
      <c r="K367" s="77"/>
      <c r="L367" s="74"/>
    </row>
    <row r="368" spans="1:12" ht="15.75" customHeight="1">
      <c r="A368" s="75"/>
      <c r="B368" s="70"/>
      <c r="C368" s="71"/>
      <c r="D368" s="71"/>
      <c r="E368" s="72"/>
      <c r="F368" s="1"/>
      <c r="G368" s="72"/>
      <c r="H368" s="72"/>
      <c r="I368" s="1"/>
      <c r="J368" s="73"/>
      <c r="K368" s="77"/>
      <c r="L368" s="74"/>
    </row>
    <row r="369" spans="1:12" ht="15.75" customHeight="1">
      <c r="A369" s="75"/>
      <c r="B369" s="70"/>
      <c r="C369" s="71"/>
      <c r="D369" s="71"/>
      <c r="E369" s="72"/>
      <c r="F369" s="1"/>
      <c r="G369" s="72"/>
      <c r="H369" s="72"/>
      <c r="I369" s="1"/>
      <c r="J369" s="73"/>
      <c r="K369" s="77"/>
      <c r="L369" s="74"/>
    </row>
    <row r="370" spans="1:12" ht="15.75" customHeight="1">
      <c r="A370" s="75"/>
      <c r="B370" s="70"/>
      <c r="C370" s="71"/>
      <c r="D370" s="71"/>
      <c r="E370" s="72"/>
      <c r="F370" s="1"/>
      <c r="G370" s="72"/>
      <c r="H370" s="72"/>
      <c r="I370" s="1"/>
      <c r="J370" s="73"/>
      <c r="K370" s="77"/>
      <c r="L370" s="74"/>
    </row>
    <row r="371" spans="1:12" ht="15.75" customHeight="1">
      <c r="A371" s="75"/>
      <c r="B371" s="70"/>
      <c r="C371" s="71"/>
      <c r="D371" s="71"/>
      <c r="E371" s="72"/>
      <c r="F371" s="1"/>
      <c r="G371" s="72"/>
      <c r="H371" s="72"/>
      <c r="I371" s="1"/>
      <c r="J371" s="73"/>
      <c r="K371" s="77"/>
      <c r="L371" s="74"/>
    </row>
    <row r="372" spans="1:12" ht="15.75" customHeight="1">
      <c r="A372" s="75"/>
      <c r="B372" s="70"/>
      <c r="C372" s="71"/>
      <c r="D372" s="71"/>
      <c r="E372" s="72"/>
      <c r="F372" s="1"/>
      <c r="G372" s="72"/>
      <c r="H372" s="72"/>
      <c r="I372" s="1"/>
      <c r="J372" s="73"/>
      <c r="K372" s="77"/>
      <c r="L372" s="74"/>
    </row>
    <row r="373" spans="1:12" ht="15.75" customHeight="1">
      <c r="A373" s="75"/>
      <c r="B373" s="70"/>
      <c r="C373" s="71"/>
      <c r="D373" s="71"/>
      <c r="E373" s="72"/>
      <c r="F373" s="1"/>
      <c r="G373" s="72"/>
      <c r="H373" s="72"/>
      <c r="I373" s="1"/>
      <c r="J373" s="73"/>
      <c r="K373" s="77"/>
      <c r="L373" s="74"/>
    </row>
    <row r="374" spans="1:12" ht="15.75" customHeight="1">
      <c r="A374" s="75"/>
      <c r="B374" s="70"/>
      <c r="C374" s="71"/>
      <c r="D374" s="71"/>
      <c r="E374" s="72"/>
      <c r="F374" s="1"/>
      <c r="G374" s="72"/>
      <c r="H374" s="72"/>
      <c r="I374" s="1"/>
      <c r="J374" s="73"/>
      <c r="K374" s="77"/>
      <c r="L374" s="74"/>
    </row>
    <row r="375" spans="1:12" ht="15.75" customHeight="1">
      <c r="A375" s="75"/>
      <c r="B375" s="70"/>
      <c r="C375" s="71"/>
      <c r="D375" s="71"/>
      <c r="E375" s="72"/>
      <c r="F375" s="1"/>
      <c r="G375" s="72"/>
      <c r="H375" s="72"/>
      <c r="I375" s="1"/>
      <c r="J375" s="73"/>
      <c r="K375" s="77"/>
      <c r="L375" s="74"/>
    </row>
    <row r="376" spans="1:12" ht="15.75" customHeight="1">
      <c r="A376" s="75"/>
      <c r="B376" s="70"/>
      <c r="C376" s="71"/>
      <c r="D376" s="71"/>
      <c r="E376" s="72"/>
      <c r="F376" s="1"/>
      <c r="G376" s="72"/>
      <c r="H376" s="72"/>
      <c r="I376" s="1"/>
      <c r="J376" s="73"/>
      <c r="K376" s="77"/>
      <c r="L376" s="74"/>
    </row>
    <row r="377" spans="1:12" ht="15.75" customHeight="1">
      <c r="A377" s="75"/>
      <c r="B377" s="70"/>
      <c r="C377" s="71"/>
      <c r="D377" s="71"/>
      <c r="E377" s="72"/>
      <c r="F377" s="1"/>
      <c r="G377" s="72"/>
      <c r="H377" s="72"/>
      <c r="I377" s="1"/>
      <c r="J377" s="73"/>
      <c r="K377" s="77"/>
      <c r="L377" s="74"/>
    </row>
    <row r="378" spans="1:12" ht="15.75" customHeight="1">
      <c r="A378" s="75"/>
      <c r="B378" s="70"/>
      <c r="C378" s="71"/>
      <c r="D378" s="71"/>
      <c r="E378" s="72"/>
      <c r="F378" s="1"/>
      <c r="G378" s="72"/>
      <c r="H378" s="72"/>
      <c r="I378" s="1"/>
      <c r="J378" s="73"/>
      <c r="K378" s="77"/>
      <c r="L378" s="74"/>
    </row>
    <row r="379" spans="1:12" ht="15.75" customHeight="1">
      <c r="A379" s="75"/>
      <c r="B379" s="70"/>
      <c r="C379" s="71"/>
      <c r="D379" s="71"/>
      <c r="E379" s="72"/>
      <c r="F379" s="1"/>
      <c r="G379" s="72"/>
      <c r="H379" s="72"/>
      <c r="I379" s="1"/>
      <c r="J379" s="73"/>
      <c r="K379" s="77"/>
      <c r="L379" s="74"/>
    </row>
    <row r="380" spans="1:12" ht="15.75" customHeight="1">
      <c r="A380" s="75"/>
      <c r="B380" s="70"/>
      <c r="C380" s="71"/>
      <c r="D380" s="71"/>
      <c r="E380" s="72"/>
      <c r="F380" s="1"/>
      <c r="G380" s="72"/>
      <c r="H380" s="72"/>
      <c r="I380" s="1"/>
      <c r="J380" s="73"/>
      <c r="K380" s="77"/>
      <c r="L380" s="74"/>
    </row>
    <row r="381" spans="1:12" ht="15.75" customHeight="1">
      <c r="A381" s="75"/>
      <c r="B381" s="70"/>
      <c r="C381" s="71"/>
      <c r="D381" s="71"/>
      <c r="E381" s="72"/>
      <c r="F381" s="1"/>
      <c r="G381" s="72"/>
      <c r="H381" s="72"/>
      <c r="I381" s="1"/>
      <c r="J381" s="73"/>
      <c r="K381" s="77"/>
      <c r="L381" s="74"/>
    </row>
    <row r="382" spans="1:12" ht="15.75" customHeight="1">
      <c r="A382" s="75"/>
      <c r="B382" s="70"/>
      <c r="C382" s="71"/>
      <c r="D382" s="71"/>
      <c r="E382" s="72"/>
      <c r="F382" s="1"/>
      <c r="G382" s="72"/>
      <c r="H382" s="72"/>
      <c r="I382" s="1"/>
      <c r="J382" s="73"/>
      <c r="K382" s="77"/>
      <c r="L382" s="74"/>
    </row>
    <row r="383" spans="1:12" ht="15.75" customHeight="1">
      <c r="A383" s="75"/>
      <c r="B383" s="70"/>
      <c r="C383" s="71"/>
      <c r="D383" s="71"/>
      <c r="E383" s="72"/>
      <c r="F383" s="1"/>
      <c r="G383" s="72"/>
      <c r="H383" s="72"/>
      <c r="I383" s="1"/>
      <c r="J383" s="73"/>
      <c r="K383" s="77"/>
      <c r="L383" s="74"/>
    </row>
    <row r="384" spans="1:12" ht="15.75" customHeight="1">
      <c r="A384" s="75"/>
      <c r="B384" s="70"/>
      <c r="C384" s="71"/>
      <c r="D384" s="71"/>
      <c r="E384" s="72"/>
      <c r="F384" s="1"/>
      <c r="G384" s="72"/>
      <c r="H384" s="72"/>
      <c r="I384" s="1"/>
      <c r="J384" s="73"/>
      <c r="K384" s="77"/>
      <c r="L384" s="74"/>
    </row>
    <row r="385" spans="1:12" ht="15.75" customHeight="1">
      <c r="A385" s="75"/>
      <c r="B385" s="70"/>
      <c r="C385" s="71"/>
      <c r="D385" s="71"/>
      <c r="E385" s="72"/>
      <c r="F385" s="1"/>
      <c r="G385" s="72"/>
      <c r="H385" s="72"/>
      <c r="I385" s="1"/>
      <c r="J385" s="73"/>
      <c r="K385" s="77"/>
      <c r="L385" s="74"/>
    </row>
    <row r="386" spans="1:12" ht="15.75" customHeight="1">
      <c r="A386" s="75"/>
      <c r="B386" s="70"/>
      <c r="C386" s="71"/>
      <c r="D386" s="71"/>
      <c r="E386" s="72"/>
      <c r="F386" s="1"/>
      <c r="G386" s="72"/>
      <c r="H386" s="72"/>
      <c r="I386" s="1"/>
      <c r="J386" s="73"/>
      <c r="K386" s="77"/>
      <c r="L386" s="74"/>
    </row>
    <row r="387" spans="1:12" ht="15.75" customHeight="1">
      <c r="A387" s="75"/>
      <c r="B387" s="70"/>
      <c r="C387" s="71"/>
      <c r="D387" s="71"/>
      <c r="E387" s="72"/>
      <c r="F387" s="1"/>
      <c r="G387" s="72"/>
      <c r="H387" s="72"/>
      <c r="I387" s="1"/>
      <c r="J387" s="73"/>
      <c r="K387" s="77"/>
      <c r="L387" s="74"/>
    </row>
    <row r="388" spans="1:12" ht="15.75" customHeight="1">
      <c r="A388" s="75"/>
      <c r="B388" s="70"/>
      <c r="C388" s="71"/>
      <c r="D388" s="71"/>
      <c r="E388" s="72"/>
      <c r="F388" s="1"/>
      <c r="G388" s="72"/>
      <c r="H388" s="72"/>
      <c r="I388" s="1"/>
      <c r="J388" s="73"/>
      <c r="K388" s="77"/>
      <c r="L388" s="74"/>
    </row>
    <row r="389" spans="1:12" ht="15.75" customHeight="1">
      <c r="A389" s="75"/>
      <c r="B389" s="70"/>
      <c r="C389" s="71"/>
      <c r="D389" s="71"/>
      <c r="E389" s="72"/>
      <c r="F389" s="1"/>
      <c r="G389" s="72"/>
      <c r="H389" s="72"/>
      <c r="I389" s="1"/>
      <c r="J389" s="73"/>
      <c r="K389" s="77"/>
      <c r="L389" s="74"/>
    </row>
    <row r="390" spans="1:12" ht="15.75" customHeight="1">
      <c r="A390" s="75"/>
      <c r="B390" s="70"/>
      <c r="C390" s="71"/>
      <c r="D390" s="71"/>
      <c r="E390" s="72"/>
      <c r="F390" s="1"/>
      <c r="G390" s="72"/>
      <c r="H390" s="72"/>
      <c r="I390" s="1"/>
      <c r="J390" s="73"/>
      <c r="K390" s="77"/>
      <c r="L390" s="74"/>
    </row>
    <row r="391" spans="1:12" ht="15.75" customHeight="1">
      <c r="A391" s="75"/>
      <c r="B391" s="70"/>
      <c r="C391" s="71"/>
      <c r="D391" s="71"/>
      <c r="E391" s="72"/>
      <c r="F391" s="1"/>
      <c r="G391" s="72"/>
      <c r="H391" s="72"/>
      <c r="I391" s="1"/>
      <c r="J391" s="73"/>
      <c r="K391" s="77"/>
      <c r="L391" s="74"/>
    </row>
    <row r="392" spans="1:12" ht="15.75" customHeight="1">
      <c r="A392" s="75"/>
      <c r="B392" s="70"/>
      <c r="C392" s="71"/>
      <c r="D392" s="71"/>
      <c r="E392" s="72"/>
      <c r="F392" s="1"/>
      <c r="G392" s="72"/>
      <c r="H392" s="72"/>
      <c r="I392" s="1"/>
      <c r="J392" s="73"/>
      <c r="K392" s="77"/>
      <c r="L392" s="74"/>
    </row>
    <row r="393" spans="1:12" ht="15.75" customHeight="1">
      <c r="A393" s="75"/>
      <c r="B393" s="70"/>
      <c r="C393" s="71"/>
      <c r="D393" s="71"/>
      <c r="E393" s="72"/>
      <c r="F393" s="1"/>
      <c r="G393" s="72"/>
      <c r="H393" s="72"/>
      <c r="I393" s="1"/>
      <c r="J393" s="73"/>
      <c r="K393" s="77"/>
      <c r="L393" s="74"/>
    </row>
    <row r="394" spans="1:12" ht="15.75" customHeight="1">
      <c r="A394" s="75"/>
      <c r="B394" s="70"/>
      <c r="C394" s="71"/>
      <c r="D394" s="71"/>
      <c r="E394" s="72"/>
      <c r="F394" s="1"/>
      <c r="G394" s="72"/>
      <c r="H394" s="72"/>
      <c r="I394" s="1"/>
      <c r="J394" s="73"/>
      <c r="K394" s="77"/>
      <c r="L394" s="74"/>
    </row>
    <row r="395" spans="1:12" ht="15.75" customHeight="1">
      <c r="A395" s="75"/>
      <c r="B395" s="70"/>
      <c r="C395" s="71"/>
      <c r="D395" s="71"/>
      <c r="E395" s="72"/>
      <c r="F395" s="1"/>
      <c r="G395" s="72"/>
      <c r="H395" s="72"/>
      <c r="I395" s="1"/>
      <c r="J395" s="73"/>
      <c r="K395" s="77"/>
      <c r="L395" s="74"/>
    </row>
    <row r="396" spans="1:12" ht="15.75" customHeight="1">
      <c r="A396" s="75"/>
      <c r="B396" s="70"/>
      <c r="C396" s="71"/>
      <c r="D396" s="71"/>
      <c r="E396" s="72"/>
      <c r="F396" s="1"/>
      <c r="G396" s="72"/>
      <c r="H396" s="72"/>
      <c r="I396" s="1"/>
      <c r="J396" s="73"/>
      <c r="K396" s="77"/>
      <c r="L396" s="74"/>
    </row>
    <row r="397" spans="1:12" ht="15.75" customHeight="1">
      <c r="A397" s="75"/>
      <c r="B397" s="70"/>
      <c r="C397" s="71"/>
      <c r="D397" s="71"/>
      <c r="E397" s="72"/>
      <c r="F397" s="1"/>
      <c r="G397" s="72"/>
      <c r="H397" s="72"/>
      <c r="I397" s="1"/>
      <c r="J397" s="73"/>
      <c r="K397" s="77"/>
      <c r="L397" s="74"/>
    </row>
    <row r="398" spans="1:12" ht="15.75" customHeight="1">
      <c r="A398" s="75"/>
      <c r="B398" s="70"/>
      <c r="C398" s="71"/>
      <c r="D398" s="71"/>
      <c r="E398" s="72"/>
      <c r="F398" s="1"/>
      <c r="G398" s="72"/>
      <c r="H398" s="72"/>
      <c r="I398" s="1"/>
      <c r="J398" s="73"/>
      <c r="K398" s="77"/>
      <c r="L398" s="74"/>
    </row>
    <row r="399" spans="1:12" ht="15.75" customHeight="1">
      <c r="A399" s="75"/>
      <c r="B399" s="70"/>
      <c r="C399" s="71"/>
      <c r="D399" s="71"/>
      <c r="E399" s="72"/>
      <c r="F399" s="1"/>
      <c r="G399" s="72"/>
      <c r="H399" s="72"/>
      <c r="I399" s="1"/>
      <c r="J399" s="73"/>
      <c r="K399" s="77"/>
      <c r="L399" s="74"/>
    </row>
    <row r="400" spans="1:12" ht="15.75" customHeight="1">
      <c r="A400" s="75"/>
      <c r="B400" s="70"/>
      <c r="C400" s="71"/>
      <c r="D400" s="71"/>
      <c r="E400" s="72"/>
      <c r="F400" s="1"/>
      <c r="G400" s="72"/>
      <c r="H400" s="72"/>
      <c r="I400" s="1"/>
      <c r="J400" s="73"/>
      <c r="K400" s="77"/>
      <c r="L400" s="74"/>
    </row>
    <row r="401" spans="1:12" ht="15.75" customHeight="1">
      <c r="A401" s="75"/>
      <c r="B401" s="70"/>
      <c r="C401" s="71"/>
      <c r="D401" s="71"/>
      <c r="E401" s="72"/>
      <c r="F401" s="1"/>
      <c r="G401" s="72"/>
      <c r="H401" s="72"/>
      <c r="I401" s="1"/>
      <c r="J401" s="73"/>
      <c r="K401" s="77"/>
      <c r="L401" s="74"/>
    </row>
    <row r="402" spans="1:12" ht="15.75" customHeight="1">
      <c r="A402" s="75"/>
      <c r="B402" s="70"/>
      <c r="C402" s="71"/>
      <c r="D402" s="71"/>
      <c r="E402" s="72"/>
      <c r="F402" s="1"/>
      <c r="G402" s="72"/>
      <c r="H402" s="72"/>
      <c r="I402" s="1"/>
      <c r="J402" s="73"/>
      <c r="K402" s="77"/>
      <c r="L402" s="74"/>
    </row>
    <row r="403" spans="1:12" ht="15.75" customHeight="1">
      <c r="A403" s="75"/>
      <c r="B403" s="70"/>
      <c r="C403" s="71"/>
      <c r="D403" s="71"/>
      <c r="E403" s="72"/>
      <c r="F403" s="1"/>
      <c r="G403" s="72"/>
      <c r="H403" s="72"/>
      <c r="I403" s="1"/>
      <c r="J403" s="73"/>
      <c r="K403" s="77"/>
      <c r="L403" s="74"/>
    </row>
    <row r="404" spans="1:12" ht="15.75" customHeight="1">
      <c r="A404" s="75"/>
      <c r="B404" s="70"/>
      <c r="C404" s="71"/>
      <c r="D404" s="71"/>
      <c r="E404" s="72"/>
      <c r="F404" s="1"/>
      <c r="G404" s="72"/>
      <c r="H404" s="72"/>
      <c r="I404" s="1"/>
      <c r="J404" s="73"/>
      <c r="K404" s="77"/>
      <c r="L404" s="74"/>
    </row>
    <row r="405" spans="1:12" ht="15.75" customHeight="1">
      <c r="A405" s="75"/>
      <c r="B405" s="70"/>
      <c r="C405" s="71"/>
      <c r="D405" s="71"/>
      <c r="E405" s="72"/>
      <c r="F405" s="1"/>
      <c r="G405" s="72"/>
      <c r="H405" s="72"/>
      <c r="I405" s="1"/>
      <c r="J405" s="73"/>
      <c r="K405" s="77"/>
      <c r="L405" s="74"/>
    </row>
    <row r="406" spans="1:12" ht="15.75" customHeight="1">
      <c r="A406" s="75"/>
      <c r="B406" s="70"/>
      <c r="C406" s="71"/>
      <c r="D406" s="71"/>
      <c r="E406" s="72"/>
      <c r="F406" s="1"/>
      <c r="G406" s="72"/>
      <c r="H406" s="72"/>
      <c r="I406" s="1"/>
      <c r="J406" s="73"/>
      <c r="K406" s="77"/>
      <c r="L406" s="74"/>
    </row>
    <row r="407" spans="1:12" ht="15.75" customHeight="1">
      <c r="A407" s="75"/>
      <c r="B407" s="70"/>
      <c r="C407" s="71"/>
      <c r="D407" s="71"/>
      <c r="E407" s="72"/>
      <c r="F407" s="1"/>
      <c r="G407" s="72"/>
      <c r="H407" s="72"/>
      <c r="I407" s="1"/>
      <c r="J407" s="73"/>
      <c r="K407" s="77"/>
      <c r="L407" s="74"/>
    </row>
    <row r="408" spans="1:12" ht="15.75" customHeight="1">
      <c r="A408" s="75"/>
      <c r="B408" s="70"/>
      <c r="C408" s="71"/>
      <c r="D408" s="71"/>
      <c r="E408" s="72"/>
      <c r="F408" s="1"/>
      <c r="G408" s="72"/>
      <c r="H408" s="72"/>
      <c r="I408" s="1"/>
      <c r="J408" s="73"/>
      <c r="K408" s="77"/>
      <c r="L408" s="74"/>
    </row>
    <row r="409" spans="1:12" ht="15.75" customHeight="1">
      <c r="A409" s="75"/>
      <c r="B409" s="70"/>
      <c r="C409" s="71"/>
      <c r="D409" s="71"/>
      <c r="E409" s="72"/>
      <c r="F409" s="1"/>
      <c r="G409" s="72"/>
      <c r="H409" s="72"/>
      <c r="I409" s="1"/>
      <c r="J409" s="73"/>
      <c r="K409" s="77"/>
      <c r="L409" s="74"/>
    </row>
    <row r="410" spans="1:12" ht="15.75" customHeight="1">
      <c r="A410" s="75"/>
      <c r="B410" s="70"/>
      <c r="C410" s="71"/>
      <c r="D410" s="71"/>
      <c r="E410" s="72"/>
      <c r="F410" s="1"/>
      <c r="G410" s="72"/>
      <c r="H410" s="72"/>
      <c r="I410" s="1"/>
      <c r="J410" s="73"/>
      <c r="K410" s="77"/>
      <c r="L410" s="74"/>
    </row>
    <row r="411" spans="1:12" ht="15.75" customHeight="1">
      <c r="A411" s="75"/>
      <c r="B411" s="70"/>
      <c r="C411" s="71"/>
      <c r="D411" s="71"/>
      <c r="E411" s="72"/>
      <c r="F411" s="1"/>
      <c r="G411" s="72"/>
      <c r="H411" s="72"/>
      <c r="I411" s="1"/>
      <c r="J411" s="73"/>
      <c r="K411" s="77"/>
      <c r="L411" s="74"/>
    </row>
    <row r="412" spans="1:12" ht="15.75" customHeight="1">
      <c r="A412" s="75"/>
      <c r="B412" s="70"/>
      <c r="C412" s="71"/>
      <c r="D412" s="71"/>
      <c r="E412" s="72"/>
      <c r="F412" s="1"/>
      <c r="G412" s="72"/>
      <c r="H412" s="72"/>
      <c r="I412" s="1"/>
      <c r="J412" s="73"/>
      <c r="K412" s="77"/>
      <c r="L412" s="74"/>
    </row>
    <row r="413" spans="1:12" ht="15.75" customHeight="1">
      <c r="A413" s="75"/>
      <c r="B413" s="70"/>
      <c r="C413" s="71"/>
      <c r="D413" s="71"/>
      <c r="E413" s="72"/>
      <c r="F413" s="1"/>
      <c r="G413" s="72"/>
      <c r="H413" s="72"/>
      <c r="I413" s="1"/>
      <c r="J413" s="73"/>
      <c r="K413" s="77"/>
      <c r="L413" s="74"/>
    </row>
    <row r="414" spans="1:12" ht="15.75" customHeight="1">
      <c r="A414" s="75"/>
      <c r="B414" s="70"/>
      <c r="C414" s="71"/>
      <c r="D414" s="71"/>
      <c r="E414" s="72"/>
      <c r="F414" s="1"/>
      <c r="G414" s="72"/>
      <c r="H414" s="72"/>
      <c r="I414" s="1"/>
      <c r="J414" s="73"/>
      <c r="K414" s="77"/>
      <c r="L414" s="74"/>
    </row>
    <row r="415" spans="1:12" ht="15.75" customHeight="1">
      <c r="A415" s="75"/>
      <c r="B415" s="70"/>
      <c r="C415" s="71"/>
      <c r="D415" s="71"/>
      <c r="E415" s="72"/>
      <c r="F415" s="1"/>
      <c r="G415" s="72"/>
      <c r="H415" s="72"/>
      <c r="I415" s="1"/>
      <c r="J415" s="73"/>
      <c r="K415" s="77"/>
      <c r="L415" s="74"/>
    </row>
    <row r="416" spans="1:12" ht="15.75" customHeight="1">
      <c r="A416" s="75"/>
      <c r="B416" s="70"/>
      <c r="C416" s="71"/>
      <c r="D416" s="71"/>
      <c r="E416" s="72"/>
      <c r="F416" s="1"/>
      <c r="G416" s="72"/>
      <c r="H416" s="72"/>
      <c r="I416" s="1"/>
      <c r="J416" s="73"/>
      <c r="K416" s="77"/>
      <c r="L416" s="74"/>
    </row>
    <row r="417" spans="1:12" ht="15.75" customHeight="1">
      <c r="A417" s="75"/>
      <c r="B417" s="70"/>
      <c r="C417" s="71"/>
      <c r="D417" s="71"/>
      <c r="E417" s="72"/>
      <c r="F417" s="1"/>
      <c r="G417" s="72"/>
      <c r="H417" s="72"/>
      <c r="I417" s="1"/>
      <c r="J417" s="73"/>
      <c r="K417" s="77"/>
      <c r="L417" s="74"/>
    </row>
    <row r="418" spans="1:12" ht="15.75" customHeight="1">
      <c r="A418" s="75"/>
      <c r="B418" s="70"/>
      <c r="C418" s="71"/>
      <c r="D418" s="71"/>
      <c r="E418" s="72"/>
      <c r="F418" s="1"/>
      <c r="G418" s="72"/>
      <c r="H418" s="72"/>
      <c r="I418" s="1"/>
      <c r="J418" s="73"/>
      <c r="K418" s="77"/>
      <c r="L418" s="74"/>
    </row>
    <row r="419" spans="1:12" ht="15.75" customHeight="1">
      <c r="A419" s="75"/>
      <c r="B419" s="70"/>
      <c r="C419" s="71"/>
      <c r="D419" s="71"/>
      <c r="E419" s="72"/>
      <c r="F419" s="1"/>
      <c r="G419" s="72"/>
      <c r="H419" s="72"/>
      <c r="I419" s="1"/>
      <c r="J419" s="73"/>
      <c r="K419" s="77"/>
      <c r="L419" s="74"/>
    </row>
    <row r="420" spans="1:12" ht="15.75" customHeight="1">
      <c r="A420" s="75"/>
      <c r="B420" s="70"/>
      <c r="C420" s="71"/>
      <c r="D420" s="71"/>
      <c r="E420" s="72"/>
      <c r="F420" s="1"/>
      <c r="G420" s="72"/>
      <c r="H420" s="72"/>
      <c r="I420" s="1"/>
      <c r="J420" s="73"/>
      <c r="K420" s="77"/>
      <c r="L420" s="74"/>
    </row>
    <row r="421" spans="1:12" ht="15.75" customHeight="1">
      <c r="A421" s="75"/>
      <c r="B421" s="70"/>
      <c r="C421" s="71"/>
      <c r="D421" s="71"/>
      <c r="E421" s="72"/>
      <c r="F421" s="1"/>
      <c r="G421" s="72"/>
      <c r="H421" s="72"/>
      <c r="I421" s="1"/>
      <c r="J421" s="73"/>
      <c r="K421" s="77"/>
      <c r="L421" s="74"/>
    </row>
    <row r="422" spans="1:12" ht="15.75" customHeight="1">
      <c r="A422" s="75"/>
      <c r="B422" s="70"/>
      <c r="C422" s="71"/>
      <c r="D422" s="71"/>
      <c r="E422" s="72"/>
      <c r="F422" s="1"/>
      <c r="G422" s="72"/>
      <c r="H422" s="72"/>
      <c r="I422" s="1"/>
      <c r="J422" s="73"/>
      <c r="K422" s="77"/>
      <c r="L422" s="74"/>
    </row>
    <row r="423" spans="1:12" ht="15.75" customHeight="1">
      <c r="A423" s="75"/>
      <c r="B423" s="70"/>
      <c r="C423" s="71"/>
      <c r="D423" s="71"/>
      <c r="E423" s="72"/>
      <c r="F423" s="1"/>
      <c r="G423" s="72"/>
      <c r="H423" s="72"/>
      <c r="I423" s="1"/>
      <c r="J423" s="73"/>
      <c r="K423" s="77"/>
      <c r="L423" s="74"/>
    </row>
    <row r="424" spans="1:12" ht="15.75" customHeight="1">
      <c r="A424" s="75"/>
      <c r="B424" s="70"/>
      <c r="C424" s="71"/>
      <c r="D424" s="71"/>
      <c r="E424" s="72"/>
      <c r="F424" s="1"/>
      <c r="G424" s="72"/>
      <c r="H424" s="72"/>
      <c r="I424" s="1"/>
      <c r="J424" s="73"/>
      <c r="K424" s="77"/>
      <c r="L424" s="74"/>
    </row>
    <row r="425" spans="1:12" ht="15.75" customHeight="1">
      <c r="A425" s="75"/>
      <c r="B425" s="70"/>
      <c r="C425" s="71"/>
      <c r="D425" s="71"/>
      <c r="E425" s="72"/>
      <c r="F425" s="1"/>
      <c r="G425" s="72"/>
      <c r="H425" s="72"/>
      <c r="I425" s="1"/>
      <c r="J425" s="73"/>
      <c r="K425" s="77"/>
      <c r="L425" s="74"/>
    </row>
    <row r="426" spans="1:12" ht="15.75" customHeight="1">
      <c r="A426" s="75"/>
      <c r="B426" s="70"/>
      <c r="C426" s="71"/>
      <c r="D426" s="71"/>
      <c r="E426" s="72"/>
      <c r="F426" s="1"/>
      <c r="G426" s="72"/>
      <c r="H426" s="72"/>
      <c r="I426" s="1"/>
      <c r="J426" s="73"/>
      <c r="K426" s="77"/>
      <c r="L426" s="74"/>
    </row>
    <row r="427" spans="1:12" ht="15.75" customHeight="1">
      <c r="A427" s="75"/>
      <c r="B427" s="70"/>
      <c r="C427" s="71"/>
      <c r="D427" s="71"/>
      <c r="E427" s="72"/>
      <c r="F427" s="1"/>
      <c r="G427" s="72"/>
      <c r="H427" s="72"/>
      <c r="I427" s="1"/>
      <c r="J427" s="73"/>
      <c r="K427" s="77"/>
      <c r="L427" s="74"/>
    </row>
    <row r="428" spans="1:12" ht="15.75" customHeight="1">
      <c r="A428" s="75"/>
      <c r="B428" s="70"/>
      <c r="C428" s="71"/>
      <c r="D428" s="71"/>
      <c r="E428" s="72"/>
      <c r="F428" s="1"/>
      <c r="G428" s="72"/>
      <c r="H428" s="72"/>
      <c r="I428" s="1"/>
      <c r="J428" s="73"/>
      <c r="K428" s="77"/>
      <c r="L428" s="74"/>
    </row>
    <row r="429" spans="1:12" ht="15.75" customHeight="1">
      <c r="A429" s="75"/>
      <c r="B429" s="70"/>
      <c r="C429" s="71"/>
      <c r="D429" s="71"/>
      <c r="E429" s="72"/>
      <c r="F429" s="1"/>
      <c r="G429" s="72"/>
      <c r="H429" s="72"/>
      <c r="I429" s="1"/>
      <c r="J429" s="73"/>
      <c r="K429" s="77"/>
      <c r="L429" s="74"/>
    </row>
    <row r="430" spans="1:12" ht="15.75" customHeight="1">
      <c r="A430" s="75"/>
      <c r="B430" s="70"/>
      <c r="C430" s="71"/>
      <c r="D430" s="71"/>
      <c r="E430" s="72"/>
      <c r="F430" s="1"/>
      <c r="G430" s="72"/>
      <c r="H430" s="72"/>
      <c r="I430" s="1"/>
      <c r="J430" s="73"/>
      <c r="K430" s="77"/>
      <c r="L430" s="74"/>
    </row>
    <row r="431" spans="1:12" ht="15.75" customHeight="1">
      <c r="A431" s="75"/>
      <c r="B431" s="70"/>
      <c r="C431" s="71"/>
      <c r="D431" s="71"/>
      <c r="E431" s="72"/>
      <c r="F431" s="1"/>
      <c r="G431" s="72"/>
      <c r="H431" s="72"/>
      <c r="I431" s="1"/>
      <c r="J431" s="73"/>
      <c r="K431" s="77"/>
      <c r="L431" s="74"/>
    </row>
    <row r="432" spans="1:12" ht="15.75" customHeight="1">
      <c r="A432" s="75"/>
      <c r="B432" s="70"/>
      <c r="C432" s="71"/>
      <c r="D432" s="71"/>
      <c r="E432" s="72"/>
      <c r="F432" s="1"/>
      <c r="G432" s="72"/>
      <c r="H432" s="72"/>
      <c r="I432" s="1"/>
      <c r="J432" s="73"/>
      <c r="K432" s="77"/>
      <c r="L432" s="74"/>
    </row>
    <row r="433" spans="1:12" ht="15.75" customHeight="1">
      <c r="A433" s="75"/>
      <c r="B433" s="70"/>
      <c r="C433" s="71"/>
      <c r="D433" s="71"/>
      <c r="E433" s="72"/>
      <c r="F433" s="1"/>
      <c r="G433" s="72"/>
      <c r="H433" s="72"/>
      <c r="I433" s="1"/>
      <c r="J433" s="73"/>
      <c r="K433" s="77"/>
      <c r="L433" s="74"/>
    </row>
    <row r="434" spans="1:12" ht="15.75" customHeight="1">
      <c r="A434" s="75"/>
      <c r="B434" s="70"/>
      <c r="C434" s="71"/>
      <c r="D434" s="71"/>
      <c r="E434" s="72"/>
      <c r="F434" s="1"/>
      <c r="G434" s="72"/>
      <c r="H434" s="72"/>
      <c r="I434" s="1"/>
      <c r="J434" s="73"/>
      <c r="K434" s="77"/>
      <c r="L434" s="74"/>
    </row>
    <row r="435" spans="1:12" ht="15.75" customHeight="1">
      <c r="A435" s="75"/>
      <c r="B435" s="70"/>
      <c r="C435" s="71"/>
      <c r="D435" s="71"/>
      <c r="E435" s="72"/>
      <c r="F435" s="1"/>
      <c r="G435" s="72"/>
      <c r="H435" s="72"/>
      <c r="I435" s="1"/>
      <c r="J435" s="73"/>
      <c r="K435" s="77"/>
      <c r="L435" s="74"/>
    </row>
    <row r="436" spans="1:12" ht="15.75" customHeight="1">
      <c r="A436" s="75"/>
      <c r="B436" s="70"/>
      <c r="C436" s="71"/>
      <c r="D436" s="71"/>
      <c r="E436" s="72"/>
      <c r="F436" s="1"/>
      <c r="G436" s="72"/>
      <c r="H436" s="72"/>
      <c r="I436" s="1"/>
      <c r="J436" s="73"/>
      <c r="K436" s="77"/>
      <c r="L436" s="74"/>
    </row>
    <row r="437" spans="1:12" ht="15.75" customHeight="1">
      <c r="A437" s="75"/>
      <c r="B437" s="70"/>
      <c r="C437" s="71"/>
      <c r="D437" s="71"/>
      <c r="E437" s="72"/>
      <c r="F437" s="1"/>
      <c r="G437" s="72"/>
      <c r="H437" s="72"/>
      <c r="I437" s="1"/>
      <c r="J437" s="73"/>
      <c r="K437" s="77"/>
      <c r="L437" s="74"/>
    </row>
    <row r="438" spans="1:12" ht="15.75" customHeight="1">
      <c r="A438" s="75"/>
      <c r="B438" s="70"/>
      <c r="C438" s="71"/>
      <c r="D438" s="71"/>
      <c r="E438" s="72"/>
      <c r="F438" s="1"/>
      <c r="G438" s="72"/>
      <c r="H438" s="72"/>
      <c r="I438" s="1"/>
      <c r="J438" s="73"/>
      <c r="K438" s="77"/>
      <c r="L438" s="74"/>
    </row>
    <row r="439" spans="1:12" ht="15.75" customHeight="1">
      <c r="A439" s="75"/>
      <c r="B439" s="70"/>
      <c r="C439" s="71"/>
      <c r="D439" s="71"/>
      <c r="E439" s="72"/>
      <c r="F439" s="1"/>
      <c r="G439" s="72"/>
      <c r="H439" s="72"/>
      <c r="I439" s="1"/>
      <c r="J439" s="73"/>
      <c r="K439" s="77"/>
      <c r="L439" s="74"/>
    </row>
    <row r="440" spans="1:12" ht="15.75" customHeight="1">
      <c r="A440" s="75"/>
      <c r="B440" s="70"/>
      <c r="C440" s="71"/>
      <c r="D440" s="71"/>
      <c r="E440" s="72"/>
      <c r="F440" s="1"/>
      <c r="G440" s="72"/>
      <c r="H440" s="72"/>
      <c r="I440" s="1"/>
      <c r="J440" s="73"/>
      <c r="K440" s="77"/>
      <c r="L440" s="74"/>
    </row>
    <row r="441" spans="1:12" ht="15.75" customHeight="1">
      <c r="A441" s="75"/>
      <c r="B441" s="70"/>
      <c r="C441" s="71"/>
      <c r="D441" s="71"/>
      <c r="E441" s="72"/>
      <c r="F441" s="1"/>
      <c r="G441" s="72"/>
      <c r="H441" s="72"/>
      <c r="I441" s="1"/>
      <c r="J441" s="73"/>
      <c r="K441" s="77"/>
      <c r="L441" s="74"/>
    </row>
    <row r="442" spans="1:12" ht="15.75" customHeight="1">
      <c r="A442" s="75"/>
      <c r="B442" s="70"/>
      <c r="C442" s="71"/>
      <c r="D442" s="71"/>
      <c r="E442" s="72"/>
      <c r="F442" s="1"/>
      <c r="G442" s="72"/>
      <c r="H442" s="72"/>
      <c r="I442" s="1"/>
      <c r="J442" s="73"/>
      <c r="K442" s="77"/>
      <c r="L442" s="74"/>
    </row>
    <row r="443" spans="1:12" ht="15.75" customHeight="1">
      <c r="A443" s="75"/>
      <c r="B443" s="70"/>
      <c r="C443" s="71"/>
      <c r="D443" s="71"/>
      <c r="E443" s="72"/>
      <c r="F443" s="1"/>
      <c r="G443" s="72"/>
      <c r="H443" s="72"/>
      <c r="I443" s="1"/>
      <c r="J443" s="73"/>
      <c r="K443" s="77"/>
      <c r="L443" s="74"/>
    </row>
    <row r="444" spans="1:12" ht="15.75" customHeight="1">
      <c r="A444" s="75"/>
      <c r="B444" s="70"/>
      <c r="C444" s="71"/>
      <c r="D444" s="71"/>
      <c r="E444" s="72"/>
      <c r="F444" s="1"/>
      <c r="G444" s="72"/>
      <c r="H444" s="72"/>
      <c r="I444" s="1"/>
      <c r="J444" s="73"/>
      <c r="K444" s="77"/>
      <c r="L444" s="74"/>
    </row>
    <row r="445" spans="1:12" ht="15.75" customHeight="1">
      <c r="A445" s="75"/>
      <c r="B445" s="70"/>
      <c r="C445" s="71"/>
      <c r="D445" s="71"/>
      <c r="E445" s="72"/>
      <c r="F445" s="1"/>
      <c r="G445" s="72"/>
      <c r="H445" s="72"/>
      <c r="I445" s="1"/>
      <c r="J445" s="73"/>
      <c r="K445" s="77"/>
      <c r="L445" s="74"/>
    </row>
    <row r="446" spans="1:12" ht="15.75" customHeight="1">
      <c r="A446" s="75"/>
      <c r="B446" s="70"/>
      <c r="C446" s="71"/>
      <c r="D446" s="71"/>
      <c r="E446" s="72"/>
      <c r="F446" s="1"/>
      <c r="G446" s="72"/>
      <c r="H446" s="72"/>
      <c r="I446" s="1"/>
      <c r="J446" s="73"/>
      <c r="K446" s="77"/>
      <c r="L446" s="74"/>
    </row>
    <row r="447" spans="1:12" ht="15.75" customHeight="1">
      <c r="A447" s="75"/>
      <c r="B447" s="70"/>
      <c r="C447" s="71"/>
      <c r="D447" s="71"/>
      <c r="E447" s="72"/>
      <c r="F447" s="1"/>
      <c r="G447" s="72"/>
      <c r="H447" s="72"/>
      <c r="I447" s="1"/>
      <c r="J447" s="73"/>
      <c r="K447" s="77"/>
      <c r="L447" s="74"/>
    </row>
    <row r="448" spans="1:12" ht="15.75" customHeight="1">
      <c r="A448" s="75"/>
      <c r="B448" s="70"/>
      <c r="C448" s="71"/>
      <c r="D448" s="71"/>
      <c r="E448" s="72"/>
      <c r="F448" s="1"/>
      <c r="G448" s="72"/>
      <c r="H448" s="72"/>
      <c r="I448" s="1"/>
      <c r="J448" s="73"/>
      <c r="K448" s="77"/>
      <c r="L448" s="74"/>
    </row>
    <row r="449" spans="1:12" ht="15.75" customHeight="1">
      <c r="A449" s="75"/>
      <c r="B449" s="70"/>
      <c r="C449" s="71"/>
      <c r="D449" s="71"/>
      <c r="E449" s="72"/>
      <c r="F449" s="1"/>
      <c r="G449" s="72"/>
      <c r="H449" s="72"/>
      <c r="I449" s="1"/>
      <c r="J449" s="73"/>
      <c r="K449" s="77"/>
      <c r="L449" s="74"/>
    </row>
    <row r="450" spans="1:12" ht="15.75" customHeight="1">
      <c r="A450" s="75"/>
      <c r="B450" s="70"/>
      <c r="C450" s="71"/>
      <c r="D450" s="71"/>
      <c r="E450" s="72"/>
      <c r="F450" s="1"/>
      <c r="G450" s="72"/>
      <c r="H450" s="72"/>
      <c r="I450" s="1"/>
      <c r="J450" s="73"/>
      <c r="K450" s="77"/>
      <c r="L450" s="74"/>
    </row>
    <row r="451" spans="1:12" ht="15.75" customHeight="1">
      <c r="A451" s="75"/>
      <c r="B451" s="70"/>
      <c r="C451" s="71"/>
      <c r="D451" s="71"/>
      <c r="E451" s="72"/>
      <c r="F451" s="1"/>
      <c r="G451" s="72"/>
      <c r="H451" s="72"/>
      <c r="I451" s="1"/>
      <c r="J451" s="73"/>
      <c r="K451" s="77"/>
      <c r="L451" s="74"/>
    </row>
    <row r="452" spans="1:12" ht="15.75" customHeight="1">
      <c r="A452" s="75"/>
      <c r="B452" s="70"/>
      <c r="C452" s="71"/>
      <c r="D452" s="71"/>
      <c r="E452" s="72"/>
      <c r="F452" s="1"/>
      <c r="G452" s="72"/>
      <c r="H452" s="72"/>
      <c r="I452" s="1"/>
      <c r="J452" s="73"/>
      <c r="K452" s="77"/>
      <c r="L452" s="74"/>
    </row>
    <row r="453" spans="1:12" ht="15.75" customHeight="1">
      <c r="A453" s="75"/>
      <c r="B453" s="70"/>
      <c r="C453" s="71"/>
      <c r="D453" s="71"/>
      <c r="E453" s="72"/>
      <c r="F453" s="1"/>
      <c r="G453" s="72"/>
      <c r="H453" s="72"/>
      <c r="I453" s="1"/>
      <c r="J453" s="73"/>
      <c r="K453" s="77"/>
      <c r="L453" s="74"/>
    </row>
    <row r="454" spans="1:12" ht="15.75" customHeight="1">
      <c r="A454" s="75"/>
      <c r="B454" s="70"/>
      <c r="C454" s="71"/>
      <c r="D454" s="71"/>
      <c r="E454" s="72"/>
      <c r="F454" s="1"/>
      <c r="G454" s="72"/>
      <c r="H454" s="72"/>
      <c r="I454" s="1"/>
      <c r="J454" s="73"/>
      <c r="K454" s="77"/>
      <c r="L454" s="74"/>
    </row>
    <row r="455" spans="1:12" ht="15.75" customHeight="1">
      <c r="A455" s="75"/>
      <c r="B455" s="70"/>
      <c r="C455" s="71"/>
      <c r="D455" s="71"/>
      <c r="E455" s="72"/>
      <c r="F455" s="1"/>
      <c r="G455" s="72"/>
      <c r="H455" s="72"/>
      <c r="I455" s="1"/>
      <c r="J455" s="73"/>
      <c r="K455" s="77"/>
      <c r="L455" s="74"/>
    </row>
    <row r="456" spans="1:12" ht="15.75" customHeight="1">
      <c r="A456" s="75"/>
      <c r="B456" s="70"/>
      <c r="C456" s="71"/>
      <c r="D456" s="71"/>
      <c r="E456" s="72"/>
      <c r="F456" s="1"/>
      <c r="G456" s="72"/>
      <c r="H456" s="72"/>
      <c r="I456" s="1"/>
      <c r="J456" s="73"/>
      <c r="K456" s="77"/>
      <c r="L456" s="74"/>
    </row>
    <row r="457" spans="1:12" ht="15.75" customHeight="1">
      <c r="A457" s="75"/>
      <c r="B457" s="70"/>
      <c r="C457" s="71"/>
      <c r="D457" s="71"/>
      <c r="E457" s="72"/>
      <c r="F457" s="1"/>
      <c r="G457" s="72"/>
      <c r="H457" s="72"/>
      <c r="I457" s="1"/>
      <c r="J457" s="73"/>
      <c r="K457" s="77"/>
      <c r="L457" s="74"/>
    </row>
    <row r="458" spans="1:12" ht="15.75" customHeight="1">
      <c r="A458" s="75"/>
      <c r="B458" s="70"/>
      <c r="C458" s="71"/>
      <c r="D458" s="71"/>
      <c r="E458" s="72"/>
      <c r="F458" s="1"/>
      <c r="G458" s="72"/>
      <c r="H458" s="72"/>
      <c r="I458" s="1"/>
      <c r="J458" s="73"/>
      <c r="K458" s="77"/>
      <c r="L458" s="74"/>
    </row>
    <row r="459" spans="1:12" ht="15.75" customHeight="1">
      <c r="A459" s="75"/>
      <c r="B459" s="70"/>
      <c r="C459" s="71"/>
      <c r="D459" s="71"/>
      <c r="E459" s="72"/>
      <c r="F459" s="1"/>
      <c r="G459" s="72"/>
      <c r="H459" s="72"/>
      <c r="I459" s="1"/>
      <c r="J459" s="73"/>
      <c r="K459" s="77"/>
      <c r="L459" s="74"/>
    </row>
    <row r="460" spans="1:12" ht="15.75" customHeight="1">
      <c r="A460" s="75"/>
      <c r="B460" s="70"/>
      <c r="C460" s="71"/>
      <c r="D460" s="71"/>
      <c r="E460" s="72"/>
      <c r="F460" s="1"/>
      <c r="G460" s="72"/>
      <c r="H460" s="72"/>
      <c r="I460" s="1"/>
      <c r="J460" s="73"/>
      <c r="K460" s="77"/>
      <c r="L460" s="74"/>
    </row>
    <row r="461" spans="1:12" ht="15.75" customHeight="1">
      <c r="A461" s="75"/>
      <c r="B461" s="70"/>
      <c r="C461" s="71"/>
      <c r="D461" s="71"/>
      <c r="E461" s="72"/>
      <c r="F461" s="1"/>
      <c r="G461" s="72"/>
      <c r="H461" s="72"/>
      <c r="I461" s="1"/>
      <c r="J461" s="73"/>
      <c r="K461" s="77"/>
      <c r="L461" s="74"/>
    </row>
    <row r="462" spans="1:12" ht="15.75" customHeight="1">
      <c r="A462" s="75"/>
      <c r="B462" s="70"/>
      <c r="C462" s="71"/>
      <c r="D462" s="71"/>
      <c r="E462" s="72"/>
      <c r="F462" s="1"/>
      <c r="G462" s="72"/>
      <c r="H462" s="72"/>
      <c r="I462" s="1"/>
      <c r="J462" s="73"/>
      <c r="K462" s="77"/>
      <c r="L462" s="74"/>
    </row>
    <row r="463" spans="1:12" ht="15.75" customHeight="1">
      <c r="A463" s="75"/>
      <c r="B463" s="70"/>
      <c r="C463" s="71"/>
      <c r="D463" s="71"/>
      <c r="E463" s="72"/>
      <c r="F463" s="1"/>
      <c r="G463" s="72"/>
      <c r="H463" s="72"/>
      <c r="I463" s="1"/>
      <c r="J463" s="73"/>
      <c r="K463" s="77"/>
      <c r="L463" s="74"/>
    </row>
    <row r="464" spans="1:12" ht="15.75" customHeight="1">
      <c r="A464" s="75"/>
      <c r="B464" s="70"/>
      <c r="C464" s="71"/>
      <c r="D464" s="71"/>
      <c r="E464" s="72"/>
      <c r="F464" s="1"/>
      <c r="G464" s="72"/>
      <c r="H464" s="72"/>
      <c r="I464" s="1"/>
      <c r="J464" s="73"/>
      <c r="K464" s="77"/>
      <c r="L464" s="74"/>
    </row>
    <row r="465" spans="1:12" ht="15.75" customHeight="1">
      <c r="A465" s="75"/>
      <c r="B465" s="70"/>
      <c r="C465" s="71"/>
      <c r="D465" s="71"/>
      <c r="E465" s="72"/>
      <c r="F465" s="1"/>
      <c r="G465" s="72"/>
      <c r="H465" s="72"/>
      <c r="I465" s="1"/>
      <c r="J465" s="73"/>
      <c r="K465" s="77"/>
      <c r="L465" s="74"/>
    </row>
    <row r="466" spans="1:12" ht="15.75" customHeight="1">
      <c r="A466" s="75"/>
      <c r="B466" s="70"/>
      <c r="C466" s="71"/>
      <c r="D466" s="71"/>
      <c r="E466" s="72"/>
      <c r="F466" s="1"/>
      <c r="G466" s="72"/>
      <c r="H466" s="72"/>
      <c r="I466" s="1"/>
      <c r="J466" s="73"/>
      <c r="K466" s="77"/>
      <c r="L466" s="74"/>
    </row>
    <row r="467" spans="1:12" ht="15.75" customHeight="1">
      <c r="A467" s="75"/>
      <c r="B467" s="70"/>
      <c r="C467" s="71"/>
      <c r="D467" s="71"/>
      <c r="E467" s="72"/>
      <c r="F467" s="1"/>
      <c r="G467" s="72"/>
      <c r="H467" s="72"/>
      <c r="I467" s="1"/>
      <c r="J467" s="73"/>
      <c r="K467" s="77"/>
      <c r="L467" s="74"/>
    </row>
    <row r="468" spans="1:12" ht="15.75" customHeight="1">
      <c r="A468" s="75"/>
      <c r="B468" s="70"/>
      <c r="C468" s="71"/>
      <c r="D468" s="71"/>
      <c r="E468" s="72"/>
      <c r="F468" s="1"/>
      <c r="G468" s="72"/>
      <c r="H468" s="72"/>
      <c r="I468" s="1"/>
      <c r="J468" s="73"/>
      <c r="K468" s="77"/>
      <c r="L468" s="74"/>
    </row>
    <row r="469" spans="1:12" ht="15.75" customHeight="1">
      <c r="A469" s="75"/>
      <c r="B469" s="70"/>
      <c r="C469" s="71"/>
      <c r="D469" s="71"/>
      <c r="E469" s="72"/>
      <c r="F469" s="1"/>
      <c r="G469" s="72"/>
      <c r="H469" s="72"/>
      <c r="I469" s="1"/>
      <c r="J469" s="73"/>
      <c r="K469" s="77"/>
      <c r="L469" s="74"/>
    </row>
    <row r="470" spans="1:12" ht="15.75" customHeight="1">
      <c r="A470" s="75"/>
      <c r="B470" s="70"/>
      <c r="C470" s="71"/>
      <c r="D470" s="71"/>
      <c r="E470" s="72"/>
      <c r="F470" s="1"/>
      <c r="G470" s="72"/>
      <c r="H470" s="72"/>
      <c r="I470" s="1"/>
      <c r="J470" s="73"/>
      <c r="K470" s="77"/>
      <c r="L470" s="74"/>
    </row>
    <row r="471" spans="1:12" ht="15.75" customHeight="1">
      <c r="A471" s="75"/>
      <c r="B471" s="70"/>
      <c r="C471" s="71"/>
      <c r="D471" s="71"/>
      <c r="E471" s="72"/>
      <c r="F471" s="1"/>
      <c r="G471" s="72"/>
      <c r="H471" s="72"/>
      <c r="I471" s="1"/>
      <c r="J471" s="73"/>
      <c r="K471" s="77"/>
      <c r="L471" s="74"/>
    </row>
    <row r="472" spans="1:12" ht="15.75" customHeight="1">
      <c r="A472" s="75"/>
      <c r="B472" s="70"/>
      <c r="C472" s="71"/>
      <c r="D472" s="71"/>
      <c r="E472" s="72"/>
      <c r="F472" s="1"/>
      <c r="G472" s="72"/>
      <c r="H472" s="72"/>
      <c r="I472" s="1"/>
      <c r="J472" s="73"/>
      <c r="K472" s="77"/>
      <c r="L472" s="74"/>
    </row>
    <row r="473" spans="1:12" ht="15.75" customHeight="1">
      <c r="A473" s="75"/>
      <c r="B473" s="70"/>
      <c r="C473" s="71"/>
      <c r="D473" s="71"/>
      <c r="E473" s="72"/>
      <c r="F473" s="1"/>
      <c r="G473" s="72"/>
      <c r="H473" s="72"/>
      <c r="I473" s="1"/>
      <c r="J473" s="73"/>
      <c r="K473" s="77"/>
      <c r="L473" s="74"/>
    </row>
    <row r="474" spans="1:12" ht="15.75" customHeight="1">
      <c r="A474" s="75"/>
      <c r="B474" s="70"/>
      <c r="C474" s="71"/>
      <c r="D474" s="71"/>
      <c r="E474" s="72"/>
      <c r="F474" s="1"/>
      <c r="G474" s="72"/>
      <c r="H474" s="72"/>
      <c r="I474" s="1"/>
      <c r="J474" s="73"/>
      <c r="K474" s="77"/>
      <c r="L474" s="74"/>
    </row>
    <row r="475" spans="1:12" ht="15.75" customHeight="1">
      <c r="A475" s="75"/>
      <c r="B475" s="70"/>
      <c r="C475" s="71"/>
      <c r="D475" s="71"/>
      <c r="E475" s="72"/>
      <c r="F475" s="1"/>
      <c r="G475" s="72"/>
      <c r="H475" s="72"/>
      <c r="I475" s="1"/>
      <c r="J475" s="73"/>
      <c r="K475" s="77"/>
      <c r="L475" s="74"/>
    </row>
    <row r="476" spans="1:12" ht="15.75" customHeight="1">
      <c r="A476" s="75"/>
      <c r="B476" s="70"/>
      <c r="C476" s="71"/>
      <c r="D476" s="71"/>
      <c r="E476" s="72"/>
      <c r="F476" s="1"/>
      <c r="G476" s="72"/>
      <c r="H476" s="72"/>
      <c r="I476" s="1"/>
      <c r="J476" s="73"/>
      <c r="K476" s="77"/>
      <c r="L476" s="74"/>
    </row>
    <row r="477" spans="1:12" ht="15.75" customHeight="1">
      <c r="A477" s="75"/>
      <c r="B477" s="70"/>
      <c r="C477" s="71"/>
      <c r="D477" s="71"/>
      <c r="E477" s="72"/>
      <c r="F477" s="1"/>
      <c r="G477" s="72"/>
      <c r="H477" s="72"/>
      <c r="I477" s="1"/>
      <c r="J477" s="73"/>
      <c r="K477" s="77"/>
      <c r="L477" s="74"/>
    </row>
    <row r="478" spans="1:12" ht="15.75" customHeight="1">
      <c r="A478" s="75"/>
      <c r="B478" s="70"/>
      <c r="C478" s="71"/>
      <c r="D478" s="71"/>
      <c r="E478" s="72"/>
      <c r="F478" s="1"/>
      <c r="G478" s="72"/>
      <c r="H478" s="72"/>
      <c r="I478" s="1"/>
      <c r="J478" s="73"/>
      <c r="K478" s="77"/>
      <c r="L478" s="74"/>
    </row>
    <row r="479" spans="1:12" ht="15.75" customHeight="1">
      <c r="A479" s="75"/>
      <c r="B479" s="70"/>
      <c r="C479" s="71"/>
      <c r="D479" s="71"/>
      <c r="E479" s="72"/>
      <c r="F479" s="1"/>
      <c r="G479" s="72"/>
      <c r="H479" s="72"/>
      <c r="I479" s="1"/>
      <c r="J479" s="73"/>
      <c r="K479" s="77"/>
      <c r="L479" s="74"/>
    </row>
    <row r="480" spans="1:12" ht="15.75" customHeight="1">
      <c r="A480" s="75"/>
      <c r="B480" s="70"/>
      <c r="C480" s="71"/>
      <c r="D480" s="71"/>
      <c r="E480" s="72"/>
      <c r="F480" s="1"/>
      <c r="G480" s="72"/>
      <c r="H480" s="72"/>
      <c r="I480" s="1"/>
      <c r="J480" s="73"/>
      <c r="K480" s="77"/>
      <c r="L480" s="74"/>
    </row>
    <row r="481" spans="1:12" ht="15.75" customHeight="1">
      <c r="A481" s="75"/>
      <c r="B481" s="70"/>
      <c r="C481" s="71"/>
      <c r="D481" s="71"/>
      <c r="E481" s="72"/>
      <c r="F481" s="1"/>
      <c r="G481" s="72"/>
      <c r="H481" s="72"/>
      <c r="I481" s="1"/>
      <c r="J481" s="73"/>
      <c r="K481" s="77"/>
      <c r="L481" s="74"/>
    </row>
    <row r="482" spans="1:12" ht="15.75" customHeight="1">
      <c r="A482" s="75"/>
      <c r="B482" s="70"/>
      <c r="C482" s="71"/>
      <c r="D482" s="71"/>
      <c r="E482" s="72"/>
      <c r="F482" s="1"/>
      <c r="G482" s="72"/>
      <c r="H482" s="72"/>
      <c r="I482" s="1"/>
      <c r="J482" s="73"/>
      <c r="K482" s="77"/>
      <c r="L482" s="74"/>
    </row>
    <row r="483" spans="1:12" ht="15.75" customHeight="1">
      <c r="A483" s="75"/>
      <c r="B483" s="70"/>
      <c r="C483" s="71"/>
      <c r="D483" s="71"/>
      <c r="E483" s="72"/>
      <c r="F483" s="1"/>
      <c r="G483" s="72"/>
      <c r="H483" s="72"/>
      <c r="I483" s="1"/>
      <c r="J483" s="73"/>
      <c r="K483" s="77"/>
      <c r="L483" s="74"/>
    </row>
    <row r="484" spans="1:12" ht="15.75" customHeight="1">
      <c r="A484" s="75"/>
      <c r="B484" s="70"/>
      <c r="C484" s="71"/>
      <c r="D484" s="71"/>
      <c r="E484" s="72"/>
      <c r="F484" s="1"/>
      <c r="G484" s="72"/>
      <c r="H484" s="72"/>
      <c r="I484" s="1"/>
      <c r="J484" s="73"/>
      <c r="K484" s="77"/>
      <c r="L484" s="74"/>
    </row>
    <row r="485" spans="1:12" ht="15.75" customHeight="1">
      <c r="A485" s="75"/>
      <c r="B485" s="70"/>
      <c r="C485" s="71"/>
      <c r="D485" s="71"/>
      <c r="E485" s="72"/>
      <c r="F485" s="1"/>
      <c r="G485" s="72"/>
      <c r="H485" s="72"/>
      <c r="I485" s="1"/>
      <c r="J485" s="73"/>
      <c r="K485" s="77"/>
      <c r="L485" s="74"/>
    </row>
    <row r="486" spans="1:12" ht="15.75" customHeight="1">
      <c r="A486" s="75"/>
      <c r="B486" s="70"/>
      <c r="C486" s="71"/>
      <c r="D486" s="71"/>
      <c r="E486" s="72"/>
      <c r="F486" s="1"/>
      <c r="G486" s="72"/>
      <c r="H486" s="72"/>
      <c r="I486" s="1"/>
      <c r="J486" s="73"/>
      <c r="K486" s="77"/>
      <c r="L486" s="74"/>
    </row>
    <row r="487" spans="1:12" ht="15.75" customHeight="1">
      <c r="A487" s="75"/>
      <c r="B487" s="70"/>
      <c r="C487" s="71"/>
      <c r="D487" s="71"/>
      <c r="E487" s="72"/>
      <c r="F487" s="1"/>
      <c r="G487" s="72"/>
      <c r="H487" s="72"/>
      <c r="I487" s="1"/>
      <c r="J487" s="73"/>
      <c r="K487" s="77"/>
      <c r="L487" s="74"/>
    </row>
    <row r="488" spans="1:12" ht="15.75" customHeight="1">
      <c r="A488" s="75"/>
      <c r="B488" s="70"/>
      <c r="C488" s="71"/>
      <c r="D488" s="71"/>
      <c r="E488" s="72"/>
      <c r="F488" s="1"/>
      <c r="G488" s="72"/>
      <c r="H488" s="72"/>
      <c r="I488" s="1"/>
      <c r="J488" s="73"/>
      <c r="K488" s="77"/>
      <c r="L488" s="74"/>
    </row>
    <row r="489" spans="1:12" ht="15.75" customHeight="1">
      <c r="A489" s="75"/>
      <c r="B489" s="70"/>
      <c r="C489" s="71"/>
      <c r="D489" s="71"/>
      <c r="E489" s="72"/>
      <c r="F489" s="1"/>
      <c r="G489" s="72"/>
      <c r="H489" s="72"/>
      <c r="I489" s="1"/>
      <c r="J489" s="73"/>
      <c r="K489" s="77"/>
      <c r="L489" s="74"/>
    </row>
    <row r="490" spans="1:12" ht="15.75" customHeight="1">
      <c r="A490" s="75"/>
      <c r="B490" s="70"/>
      <c r="C490" s="71"/>
      <c r="D490" s="71"/>
      <c r="E490" s="72"/>
      <c r="F490" s="1"/>
      <c r="G490" s="72"/>
      <c r="H490" s="72"/>
      <c r="I490" s="1"/>
      <c r="J490" s="73"/>
      <c r="K490" s="77"/>
      <c r="L490" s="74"/>
    </row>
    <row r="491" spans="1:12" ht="15.75" customHeight="1">
      <c r="A491" s="75"/>
      <c r="B491" s="70"/>
      <c r="C491" s="71"/>
      <c r="D491" s="71"/>
      <c r="E491" s="72"/>
      <c r="F491" s="1"/>
      <c r="G491" s="72"/>
      <c r="H491" s="72"/>
      <c r="I491" s="1"/>
      <c r="J491" s="73"/>
      <c r="K491" s="77"/>
      <c r="L491" s="74"/>
    </row>
    <row r="492" spans="1:12" ht="15.75" customHeight="1">
      <c r="A492" s="75"/>
      <c r="B492" s="70"/>
      <c r="C492" s="71"/>
      <c r="D492" s="71"/>
      <c r="E492" s="72"/>
      <c r="F492" s="1"/>
      <c r="G492" s="72"/>
      <c r="H492" s="72"/>
      <c r="I492" s="1"/>
      <c r="J492" s="73"/>
      <c r="K492" s="77"/>
      <c r="L492" s="74"/>
    </row>
    <row r="493" spans="1:12" ht="15.75" customHeight="1">
      <c r="A493" s="75"/>
      <c r="B493" s="70"/>
      <c r="C493" s="71"/>
      <c r="D493" s="71"/>
      <c r="E493" s="72"/>
      <c r="F493" s="1"/>
      <c r="G493" s="72"/>
      <c r="H493" s="72"/>
      <c r="I493" s="1"/>
      <c r="J493" s="73"/>
      <c r="K493" s="77"/>
      <c r="L493" s="74"/>
    </row>
    <row r="494" spans="1:12" ht="15.75" customHeight="1">
      <c r="A494" s="75"/>
      <c r="B494" s="70"/>
      <c r="C494" s="71"/>
      <c r="D494" s="71"/>
      <c r="E494" s="72"/>
      <c r="F494" s="1"/>
      <c r="G494" s="72"/>
      <c r="H494" s="72"/>
      <c r="I494" s="1"/>
      <c r="J494" s="73"/>
      <c r="K494" s="77"/>
      <c r="L494" s="74"/>
    </row>
    <row r="495" spans="1:12" ht="15.75" customHeight="1">
      <c r="A495" s="75"/>
      <c r="B495" s="70"/>
      <c r="C495" s="71"/>
      <c r="D495" s="71"/>
      <c r="E495" s="72"/>
      <c r="F495" s="1"/>
      <c r="G495" s="72"/>
      <c r="H495" s="72"/>
      <c r="I495" s="1"/>
      <c r="J495" s="73"/>
      <c r="K495" s="77"/>
      <c r="L495" s="74"/>
    </row>
    <row r="496" spans="1:12" ht="15.75" customHeight="1">
      <c r="A496" s="75"/>
      <c r="B496" s="70"/>
      <c r="C496" s="71"/>
      <c r="D496" s="71"/>
      <c r="E496" s="72"/>
      <c r="F496" s="1"/>
      <c r="G496" s="72"/>
      <c r="H496" s="72"/>
      <c r="I496" s="1"/>
      <c r="J496" s="73"/>
      <c r="K496" s="77"/>
      <c r="L496" s="74"/>
    </row>
    <row r="497" spans="1:12" ht="15.75" customHeight="1">
      <c r="A497" s="75"/>
      <c r="B497" s="70"/>
      <c r="C497" s="71"/>
      <c r="D497" s="71"/>
      <c r="E497" s="72"/>
      <c r="F497" s="1"/>
      <c r="G497" s="72"/>
      <c r="H497" s="72"/>
      <c r="I497" s="1"/>
      <c r="J497" s="73"/>
      <c r="K497" s="77"/>
      <c r="L497" s="74"/>
    </row>
    <row r="498" spans="1:12" ht="15.75" customHeight="1">
      <c r="A498" s="75"/>
      <c r="B498" s="70"/>
      <c r="C498" s="71"/>
      <c r="D498" s="71"/>
      <c r="E498" s="72"/>
      <c r="F498" s="1"/>
      <c r="G498" s="72"/>
      <c r="H498" s="72"/>
      <c r="I498" s="1"/>
      <c r="J498" s="73"/>
      <c r="K498" s="77"/>
      <c r="L498" s="74"/>
    </row>
    <row r="499" spans="1:12" ht="15.75" customHeight="1">
      <c r="A499" s="75"/>
      <c r="B499" s="70"/>
      <c r="C499" s="71"/>
      <c r="D499" s="71"/>
      <c r="E499" s="72"/>
      <c r="F499" s="1"/>
      <c r="G499" s="72"/>
      <c r="H499" s="72"/>
      <c r="I499" s="1"/>
      <c r="J499" s="73"/>
      <c r="K499" s="77"/>
      <c r="L499" s="74"/>
    </row>
    <row r="500" spans="1:12" ht="15.75" customHeight="1">
      <c r="A500" s="75"/>
      <c r="B500" s="70"/>
      <c r="C500" s="71"/>
      <c r="D500" s="71"/>
      <c r="E500" s="72"/>
      <c r="F500" s="1"/>
      <c r="G500" s="72"/>
      <c r="H500" s="72"/>
      <c r="I500" s="1"/>
      <c r="J500" s="73"/>
      <c r="K500" s="77"/>
      <c r="L500" s="74"/>
    </row>
    <row r="501" spans="1:12" ht="15.75" customHeight="1">
      <c r="A501" s="75"/>
      <c r="B501" s="70"/>
      <c r="C501" s="71"/>
      <c r="D501" s="71"/>
      <c r="E501" s="72"/>
      <c r="F501" s="1"/>
      <c r="G501" s="72"/>
      <c r="H501" s="72"/>
      <c r="I501" s="1"/>
      <c r="J501" s="73"/>
      <c r="K501" s="77"/>
      <c r="L501" s="74"/>
    </row>
    <row r="502" spans="1:12" ht="15.75" customHeight="1">
      <c r="A502" s="75"/>
      <c r="B502" s="70"/>
      <c r="C502" s="71"/>
      <c r="D502" s="71"/>
      <c r="E502" s="72"/>
      <c r="F502" s="1"/>
      <c r="G502" s="72"/>
      <c r="H502" s="72"/>
      <c r="I502" s="1"/>
      <c r="J502" s="73"/>
      <c r="K502" s="77"/>
      <c r="L502" s="74"/>
    </row>
    <row r="503" spans="1:12" ht="15.75" customHeight="1">
      <c r="A503" s="75"/>
      <c r="B503" s="70"/>
      <c r="C503" s="71"/>
      <c r="D503" s="71"/>
      <c r="E503" s="72"/>
      <c r="F503" s="1"/>
      <c r="G503" s="72"/>
      <c r="H503" s="72"/>
      <c r="I503" s="1"/>
      <c r="J503" s="73"/>
      <c r="K503" s="77"/>
      <c r="L503" s="74"/>
    </row>
    <row r="504" spans="1:12" ht="15.75" customHeight="1">
      <c r="A504" s="75"/>
      <c r="B504" s="70"/>
      <c r="C504" s="71"/>
      <c r="D504" s="71"/>
      <c r="E504" s="72"/>
      <c r="F504" s="1"/>
      <c r="G504" s="72"/>
      <c r="H504" s="72"/>
      <c r="I504" s="1"/>
      <c r="J504" s="73"/>
      <c r="K504" s="77"/>
      <c r="L504" s="74"/>
    </row>
    <row r="505" spans="1:12" ht="15.75" customHeight="1">
      <c r="A505" s="75"/>
      <c r="B505" s="70"/>
      <c r="C505" s="71"/>
      <c r="D505" s="71"/>
      <c r="E505" s="72"/>
      <c r="F505" s="1"/>
      <c r="G505" s="72"/>
      <c r="H505" s="72"/>
      <c r="I505" s="1"/>
      <c r="J505" s="73"/>
      <c r="K505" s="77"/>
      <c r="L505" s="74"/>
    </row>
    <row r="506" spans="1:12" ht="15.75" customHeight="1">
      <c r="A506" s="75"/>
      <c r="B506" s="70"/>
      <c r="C506" s="71"/>
      <c r="D506" s="71"/>
      <c r="E506" s="72"/>
      <c r="F506" s="1"/>
      <c r="G506" s="72"/>
      <c r="H506" s="72"/>
      <c r="I506" s="1"/>
      <c r="J506" s="73"/>
      <c r="K506" s="77"/>
      <c r="L506" s="74"/>
    </row>
    <row r="507" spans="1:12" ht="15.75" customHeight="1">
      <c r="A507" s="75"/>
      <c r="B507" s="70"/>
      <c r="C507" s="71"/>
      <c r="D507" s="71"/>
      <c r="E507" s="72"/>
      <c r="F507" s="1"/>
      <c r="G507" s="72"/>
      <c r="H507" s="72"/>
      <c r="I507" s="1"/>
      <c r="J507" s="73"/>
      <c r="K507" s="77"/>
      <c r="L507" s="74"/>
    </row>
    <row r="508" spans="1:12" ht="15.75" customHeight="1">
      <c r="A508" s="75"/>
      <c r="B508" s="70"/>
      <c r="C508" s="71"/>
      <c r="D508" s="71"/>
      <c r="E508" s="72"/>
      <c r="F508" s="1"/>
      <c r="G508" s="72"/>
      <c r="H508" s="72"/>
      <c r="I508" s="1"/>
      <c r="J508" s="73"/>
      <c r="K508" s="77"/>
      <c r="L508" s="74"/>
    </row>
    <row r="509" spans="1:12" ht="15.75" customHeight="1">
      <c r="A509" s="75"/>
      <c r="B509" s="70"/>
      <c r="C509" s="71"/>
      <c r="D509" s="71"/>
      <c r="E509" s="72"/>
      <c r="F509" s="1"/>
      <c r="G509" s="72"/>
      <c r="H509" s="72"/>
      <c r="I509" s="1"/>
      <c r="J509" s="73"/>
      <c r="K509" s="77"/>
      <c r="L509" s="74"/>
    </row>
    <row r="510" spans="1:12" ht="15.75" customHeight="1">
      <c r="A510" s="75"/>
      <c r="B510" s="70"/>
      <c r="C510" s="71"/>
      <c r="D510" s="71"/>
      <c r="E510" s="72"/>
      <c r="F510" s="1"/>
      <c r="G510" s="72"/>
      <c r="H510" s="72"/>
      <c r="I510" s="1"/>
      <c r="J510" s="73"/>
      <c r="K510" s="77"/>
      <c r="L510" s="74"/>
    </row>
    <row r="511" spans="1:12" ht="15.75" customHeight="1">
      <c r="A511" s="75"/>
      <c r="B511" s="70"/>
      <c r="C511" s="71"/>
      <c r="D511" s="71"/>
      <c r="E511" s="72"/>
      <c r="F511" s="1"/>
      <c r="G511" s="72"/>
      <c r="H511" s="72"/>
      <c r="I511" s="1"/>
      <c r="J511" s="73"/>
      <c r="K511" s="77"/>
      <c r="L511" s="74"/>
    </row>
    <row r="512" spans="1:12" ht="15.75" customHeight="1">
      <c r="A512" s="75"/>
      <c r="B512" s="70"/>
      <c r="C512" s="71"/>
      <c r="D512" s="71"/>
      <c r="E512" s="72"/>
      <c r="F512" s="1"/>
      <c r="G512" s="72"/>
      <c r="H512" s="72"/>
      <c r="I512" s="1"/>
      <c r="J512" s="73"/>
      <c r="K512" s="77"/>
      <c r="L512" s="74"/>
    </row>
    <row r="513" spans="1:12" ht="15.75" customHeight="1">
      <c r="A513" s="75"/>
      <c r="B513" s="70"/>
      <c r="C513" s="71"/>
      <c r="D513" s="71"/>
      <c r="E513" s="72"/>
      <c r="F513" s="1"/>
      <c r="G513" s="72"/>
      <c r="H513" s="72"/>
      <c r="I513" s="1"/>
      <c r="J513" s="73"/>
      <c r="K513" s="77"/>
      <c r="L513" s="74"/>
    </row>
    <row r="514" spans="1:12" ht="15.75" customHeight="1">
      <c r="A514" s="75"/>
      <c r="B514" s="70"/>
      <c r="C514" s="71"/>
      <c r="D514" s="71"/>
      <c r="E514" s="72"/>
      <c r="F514" s="1"/>
      <c r="G514" s="72"/>
      <c r="H514" s="72"/>
      <c r="I514" s="1"/>
      <c r="J514" s="73"/>
      <c r="K514" s="77"/>
      <c r="L514" s="74"/>
    </row>
    <row r="515" spans="1:12" ht="15.75" customHeight="1">
      <c r="A515" s="75"/>
      <c r="B515" s="70"/>
      <c r="C515" s="71"/>
      <c r="D515" s="71"/>
      <c r="E515" s="72"/>
      <c r="F515" s="1"/>
      <c r="G515" s="72"/>
      <c r="H515" s="72"/>
      <c r="I515" s="1"/>
      <c r="J515" s="73"/>
      <c r="K515" s="77"/>
      <c r="L515" s="74"/>
    </row>
    <row r="516" spans="1:12" ht="15.75" customHeight="1">
      <c r="A516" s="75"/>
      <c r="B516" s="70"/>
      <c r="C516" s="71"/>
      <c r="D516" s="71"/>
      <c r="E516" s="72"/>
      <c r="F516" s="1"/>
      <c r="G516" s="72"/>
      <c r="H516" s="72"/>
      <c r="I516" s="1"/>
      <c r="J516" s="73"/>
      <c r="K516" s="77"/>
      <c r="L516" s="74"/>
    </row>
    <row r="517" spans="1:12" ht="15.75" customHeight="1">
      <c r="A517" s="75"/>
      <c r="B517" s="70"/>
      <c r="C517" s="71"/>
      <c r="D517" s="71"/>
      <c r="E517" s="72"/>
      <c r="F517" s="1"/>
      <c r="G517" s="72"/>
      <c r="H517" s="72"/>
      <c r="I517" s="1"/>
      <c r="J517" s="73"/>
      <c r="K517" s="77"/>
      <c r="L517" s="74"/>
    </row>
    <row r="518" spans="1:12" ht="15.75" customHeight="1">
      <c r="A518" s="75"/>
      <c r="B518" s="70"/>
      <c r="C518" s="71"/>
      <c r="D518" s="71"/>
      <c r="E518" s="72"/>
      <c r="F518" s="1"/>
      <c r="G518" s="72"/>
      <c r="H518" s="72"/>
      <c r="I518" s="1"/>
      <c r="J518" s="73"/>
      <c r="K518" s="77"/>
      <c r="L518" s="74"/>
    </row>
    <row r="519" spans="1:12" ht="15.75" customHeight="1">
      <c r="A519" s="75"/>
      <c r="B519" s="70"/>
      <c r="C519" s="71"/>
      <c r="D519" s="71"/>
      <c r="E519" s="72"/>
      <c r="F519" s="1"/>
      <c r="G519" s="72"/>
      <c r="H519" s="72"/>
      <c r="I519" s="1"/>
      <c r="J519" s="73"/>
      <c r="K519" s="77"/>
      <c r="L519" s="74"/>
    </row>
    <row r="520" spans="1:12" ht="15.75" customHeight="1">
      <c r="A520" s="75"/>
      <c r="B520" s="70"/>
      <c r="C520" s="71"/>
      <c r="D520" s="71"/>
      <c r="E520" s="72"/>
      <c r="F520" s="1"/>
      <c r="G520" s="72"/>
      <c r="H520" s="72"/>
      <c r="I520" s="1"/>
      <c r="J520" s="73"/>
      <c r="K520" s="77"/>
      <c r="L520" s="74"/>
    </row>
    <row r="521" spans="1:12" ht="15.75" customHeight="1">
      <c r="A521" s="75"/>
      <c r="B521" s="70"/>
      <c r="C521" s="71"/>
      <c r="D521" s="71"/>
      <c r="E521" s="72"/>
      <c r="F521" s="1"/>
      <c r="G521" s="72"/>
      <c r="H521" s="72"/>
      <c r="I521" s="1"/>
      <c r="J521" s="73"/>
      <c r="K521" s="77"/>
      <c r="L521" s="74"/>
    </row>
    <row r="522" spans="1:12" ht="15.75" customHeight="1">
      <c r="A522" s="75"/>
      <c r="B522" s="70"/>
      <c r="C522" s="71"/>
      <c r="D522" s="71"/>
      <c r="E522" s="72"/>
      <c r="F522" s="1"/>
      <c r="G522" s="72"/>
      <c r="H522" s="72"/>
      <c r="I522" s="1"/>
      <c r="J522" s="73"/>
      <c r="K522" s="77"/>
      <c r="L522" s="74"/>
    </row>
    <row r="523" spans="1:12" ht="15.75" customHeight="1">
      <c r="A523" s="75"/>
      <c r="B523" s="70"/>
      <c r="C523" s="71"/>
      <c r="D523" s="71"/>
      <c r="E523" s="72"/>
      <c r="F523" s="1"/>
      <c r="G523" s="72"/>
      <c r="H523" s="72"/>
      <c r="I523" s="1"/>
      <c r="J523" s="73"/>
      <c r="K523" s="77"/>
      <c r="L523" s="74"/>
    </row>
    <row r="524" spans="1:12" ht="15.75" customHeight="1">
      <c r="A524" s="75"/>
      <c r="B524" s="70"/>
      <c r="C524" s="71"/>
      <c r="D524" s="71"/>
      <c r="E524" s="72"/>
      <c r="F524" s="1"/>
      <c r="G524" s="72"/>
      <c r="H524" s="72"/>
      <c r="I524" s="1"/>
      <c r="J524" s="73"/>
      <c r="K524" s="77"/>
      <c r="L524" s="74"/>
    </row>
    <row r="525" spans="1:12" ht="15.75" customHeight="1">
      <c r="A525" s="75"/>
      <c r="B525" s="70"/>
      <c r="C525" s="71"/>
      <c r="D525" s="71"/>
      <c r="E525" s="72"/>
      <c r="F525" s="1"/>
      <c r="G525" s="72"/>
      <c r="H525" s="72"/>
      <c r="I525" s="1"/>
      <c r="J525" s="73"/>
      <c r="K525" s="77"/>
      <c r="L525" s="74"/>
    </row>
    <row r="526" spans="1:12" ht="15.75" customHeight="1">
      <c r="A526" s="75"/>
      <c r="B526" s="70"/>
      <c r="C526" s="71"/>
      <c r="D526" s="71"/>
      <c r="E526" s="72"/>
      <c r="F526" s="1"/>
      <c r="G526" s="72"/>
      <c r="H526" s="72"/>
      <c r="I526" s="1"/>
      <c r="J526" s="73"/>
      <c r="K526" s="77"/>
      <c r="L526" s="74"/>
    </row>
    <row r="527" spans="1:12" ht="15.75" customHeight="1">
      <c r="A527" s="75"/>
      <c r="B527" s="70"/>
      <c r="C527" s="71"/>
      <c r="D527" s="71"/>
      <c r="E527" s="72"/>
      <c r="F527" s="1"/>
      <c r="G527" s="72"/>
      <c r="H527" s="72"/>
      <c r="I527" s="1"/>
      <c r="J527" s="73"/>
      <c r="K527" s="77"/>
      <c r="L527" s="74"/>
    </row>
    <row r="528" spans="1:12" ht="15.75" customHeight="1">
      <c r="A528" s="75"/>
      <c r="B528" s="70"/>
      <c r="C528" s="71"/>
      <c r="D528" s="71"/>
      <c r="E528" s="72"/>
      <c r="F528" s="1"/>
      <c r="G528" s="72"/>
      <c r="H528" s="72"/>
      <c r="I528" s="1"/>
      <c r="J528" s="73"/>
      <c r="K528" s="77"/>
      <c r="L528" s="74"/>
    </row>
    <row r="529" spans="1:12" ht="15.75" customHeight="1">
      <c r="A529" s="75"/>
      <c r="B529" s="70"/>
      <c r="C529" s="71"/>
      <c r="D529" s="71"/>
      <c r="E529" s="72"/>
      <c r="F529" s="1"/>
      <c r="G529" s="72"/>
      <c r="H529" s="72"/>
      <c r="I529" s="1"/>
      <c r="J529" s="73"/>
      <c r="K529" s="77"/>
      <c r="L529" s="74"/>
    </row>
    <row r="530" spans="1:12" ht="15.75" customHeight="1">
      <c r="A530" s="75"/>
      <c r="B530" s="70"/>
      <c r="C530" s="71"/>
      <c r="D530" s="71"/>
      <c r="E530" s="72"/>
      <c r="F530" s="1"/>
      <c r="G530" s="72"/>
      <c r="H530" s="72"/>
      <c r="I530" s="1"/>
      <c r="J530" s="73"/>
      <c r="K530" s="77"/>
      <c r="L530" s="74"/>
    </row>
    <row r="531" spans="1:12" ht="15.75" customHeight="1">
      <c r="A531" s="75"/>
      <c r="B531" s="70"/>
      <c r="C531" s="71"/>
      <c r="D531" s="71"/>
      <c r="E531" s="72"/>
      <c r="F531" s="1"/>
      <c r="G531" s="72"/>
      <c r="H531" s="72"/>
      <c r="I531" s="1"/>
      <c r="J531" s="73"/>
      <c r="K531" s="77"/>
      <c r="L531" s="74"/>
    </row>
    <row r="532" spans="1:12" ht="15.75" customHeight="1">
      <c r="A532" s="75"/>
      <c r="B532" s="70"/>
      <c r="C532" s="71"/>
      <c r="D532" s="71"/>
      <c r="E532" s="72"/>
      <c r="F532" s="1"/>
      <c r="G532" s="72"/>
      <c r="H532" s="72"/>
      <c r="I532" s="1"/>
      <c r="J532" s="73"/>
      <c r="K532" s="77"/>
      <c r="L532" s="74"/>
    </row>
    <row r="533" spans="1:12" ht="15.75" customHeight="1">
      <c r="A533" s="75"/>
      <c r="B533" s="70"/>
      <c r="C533" s="71"/>
      <c r="D533" s="71"/>
      <c r="E533" s="72"/>
      <c r="F533" s="1"/>
      <c r="G533" s="72"/>
      <c r="H533" s="72"/>
      <c r="I533" s="1"/>
      <c r="J533" s="73"/>
      <c r="K533" s="77"/>
      <c r="L533" s="74"/>
    </row>
    <row r="534" spans="1:12" ht="15.75" customHeight="1">
      <c r="A534" s="75"/>
      <c r="B534" s="70"/>
      <c r="C534" s="71"/>
      <c r="D534" s="71"/>
      <c r="E534" s="72"/>
      <c r="F534" s="1"/>
      <c r="G534" s="72"/>
      <c r="H534" s="72"/>
      <c r="I534" s="1"/>
      <c r="J534" s="73"/>
      <c r="K534" s="77"/>
      <c r="L534" s="74"/>
    </row>
    <row r="535" spans="1:12" ht="15.75" customHeight="1">
      <c r="A535" s="75"/>
      <c r="B535" s="70"/>
      <c r="C535" s="71"/>
      <c r="D535" s="71"/>
      <c r="E535" s="72"/>
      <c r="F535" s="1"/>
      <c r="G535" s="72"/>
      <c r="H535" s="72"/>
      <c r="I535" s="1"/>
      <c r="J535" s="73"/>
      <c r="K535" s="77"/>
      <c r="L535" s="74"/>
    </row>
    <row r="536" spans="1:12" ht="15.75" customHeight="1">
      <c r="A536" s="75"/>
      <c r="B536" s="70"/>
      <c r="C536" s="71"/>
      <c r="D536" s="71"/>
      <c r="E536" s="72"/>
      <c r="F536" s="1"/>
      <c r="G536" s="72"/>
      <c r="H536" s="72"/>
      <c r="I536" s="1"/>
      <c r="J536" s="73"/>
      <c r="K536" s="77"/>
      <c r="L536" s="74"/>
    </row>
    <row r="537" spans="1:12" ht="15.75" customHeight="1">
      <c r="A537" s="75"/>
      <c r="B537" s="70"/>
      <c r="C537" s="71"/>
      <c r="D537" s="71"/>
      <c r="E537" s="72"/>
      <c r="F537" s="1"/>
      <c r="G537" s="72"/>
      <c r="H537" s="72"/>
      <c r="I537" s="1"/>
      <c r="J537" s="73"/>
      <c r="K537" s="77"/>
      <c r="L537" s="74"/>
    </row>
    <row r="538" spans="1:12" ht="15.75" customHeight="1">
      <c r="A538" s="75"/>
      <c r="B538" s="70"/>
      <c r="C538" s="71"/>
      <c r="D538" s="71"/>
      <c r="E538" s="72"/>
      <c r="F538" s="1"/>
      <c r="G538" s="72"/>
      <c r="H538" s="72"/>
      <c r="I538" s="1"/>
      <c r="J538" s="73"/>
      <c r="K538" s="77"/>
      <c r="L538" s="74"/>
    </row>
    <row r="539" spans="1:12" ht="15.75" customHeight="1">
      <c r="A539" s="75"/>
      <c r="B539" s="70"/>
      <c r="C539" s="71"/>
      <c r="D539" s="71"/>
      <c r="E539" s="72"/>
      <c r="F539" s="1"/>
      <c r="G539" s="72"/>
      <c r="H539" s="72"/>
      <c r="I539" s="1"/>
      <c r="J539" s="73"/>
      <c r="K539" s="77"/>
      <c r="L539" s="74"/>
    </row>
    <row r="540" spans="1:12" ht="15.75" customHeight="1">
      <c r="A540" s="75"/>
      <c r="B540" s="70"/>
      <c r="C540" s="71"/>
      <c r="D540" s="71"/>
      <c r="E540" s="72"/>
      <c r="F540" s="1"/>
      <c r="G540" s="72"/>
      <c r="H540" s="72"/>
      <c r="I540" s="1"/>
      <c r="J540" s="73"/>
      <c r="K540" s="77"/>
      <c r="L540" s="74"/>
    </row>
    <row r="541" spans="1:12" ht="15.75" customHeight="1">
      <c r="A541" s="75"/>
      <c r="B541" s="70"/>
      <c r="C541" s="71"/>
      <c r="D541" s="71"/>
      <c r="E541" s="72"/>
      <c r="F541" s="1"/>
      <c r="G541" s="72"/>
      <c r="H541" s="72"/>
      <c r="I541" s="1"/>
      <c r="J541" s="73"/>
      <c r="K541" s="77"/>
      <c r="L541" s="74"/>
    </row>
    <row r="542" spans="1:12" ht="15.75" customHeight="1">
      <c r="A542" s="75"/>
      <c r="B542" s="70"/>
      <c r="C542" s="71"/>
      <c r="D542" s="71"/>
      <c r="E542" s="72"/>
      <c r="F542" s="1"/>
      <c r="G542" s="72"/>
      <c r="H542" s="72"/>
      <c r="I542" s="1"/>
      <c r="J542" s="73"/>
      <c r="K542" s="77"/>
      <c r="L542" s="74"/>
    </row>
    <row r="543" spans="1:12" ht="15.75" customHeight="1">
      <c r="A543" s="75"/>
      <c r="B543" s="70"/>
      <c r="C543" s="71"/>
      <c r="D543" s="71"/>
      <c r="E543" s="72"/>
      <c r="F543" s="1"/>
      <c r="G543" s="72"/>
      <c r="H543" s="72"/>
      <c r="I543" s="1"/>
      <c r="J543" s="73"/>
      <c r="K543" s="77"/>
      <c r="L543" s="74"/>
    </row>
    <row r="544" spans="1:12" ht="15.75" customHeight="1">
      <c r="A544" s="75"/>
      <c r="B544" s="70"/>
      <c r="C544" s="71"/>
      <c r="D544" s="71"/>
      <c r="E544" s="72"/>
      <c r="F544" s="1"/>
      <c r="G544" s="72"/>
      <c r="H544" s="72"/>
      <c r="I544" s="1"/>
      <c r="J544" s="73"/>
      <c r="K544" s="77"/>
      <c r="L544" s="74"/>
    </row>
    <row r="545" spans="1:12" ht="15.75" customHeight="1">
      <c r="A545" s="75"/>
      <c r="B545" s="70"/>
      <c r="C545" s="71"/>
      <c r="D545" s="71"/>
      <c r="E545" s="72"/>
      <c r="F545" s="1"/>
      <c r="G545" s="72"/>
      <c r="H545" s="72"/>
      <c r="I545" s="1"/>
      <c r="J545" s="73"/>
      <c r="K545" s="77"/>
      <c r="L545" s="74"/>
    </row>
    <row r="546" spans="1:12" ht="15.75" customHeight="1">
      <c r="A546" s="75"/>
      <c r="B546" s="70"/>
      <c r="C546" s="71"/>
      <c r="D546" s="71"/>
      <c r="E546" s="72"/>
      <c r="F546" s="1"/>
      <c r="G546" s="72"/>
      <c r="H546" s="72"/>
      <c r="I546" s="1"/>
      <c r="J546" s="73"/>
      <c r="K546" s="77"/>
      <c r="L546" s="74"/>
    </row>
    <row r="547" spans="1:12" ht="15.75" customHeight="1">
      <c r="A547" s="75"/>
      <c r="B547" s="70"/>
      <c r="C547" s="71"/>
      <c r="D547" s="71"/>
      <c r="E547" s="72"/>
      <c r="F547" s="1"/>
      <c r="G547" s="72"/>
      <c r="H547" s="72"/>
      <c r="I547" s="1"/>
      <c r="J547" s="73"/>
      <c r="K547" s="77"/>
      <c r="L547" s="74"/>
    </row>
    <row r="548" spans="1:12" ht="15.75" customHeight="1">
      <c r="A548" s="75"/>
      <c r="B548" s="70"/>
      <c r="C548" s="71"/>
      <c r="D548" s="71"/>
      <c r="E548" s="72"/>
      <c r="F548" s="1"/>
      <c r="G548" s="72"/>
      <c r="H548" s="72"/>
      <c r="I548" s="1"/>
      <c r="J548" s="73"/>
      <c r="K548" s="77"/>
      <c r="L548" s="74"/>
    </row>
    <row r="549" spans="1:12" ht="15.75" customHeight="1">
      <c r="A549" s="75"/>
      <c r="B549" s="70"/>
      <c r="C549" s="71"/>
      <c r="D549" s="71"/>
      <c r="E549" s="72"/>
      <c r="F549" s="1"/>
      <c r="G549" s="72"/>
      <c r="H549" s="72"/>
      <c r="I549" s="1"/>
      <c r="J549" s="73"/>
      <c r="K549" s="77"/>
      <c r="L549" s="74"/>
    </row>
    <row r="550" spans="1:12" ht="15.75" customHeight="1">
      <c r="A550" s="75"/>
      <c r="B550" s="70"/>
      <c r="C550" s="71"/>
      <c r="D550" s="71"/>
      <c r="E550" s="72"/>
      <c r="F550" s="1"/>
      <c r="G550" s="72"/>
      <c r="H550" s="72"/>
      <c r="I550" s="1"/>
      <c r="J550" s="73"/>
      <c r="K550" s="77"/>
      <c r="L550" s="74"/>
    </row>
    <row r="551" spans="1:12" ht="15.75" customHeight="1">
      <c r="A551" s="75"/>
      <c r="B551" s="70"/>
      <c r="C551" s="71"/>
      <c r="D551" s="71"/>
      <c r="E551" s="72"/>
      <c r="F551" s="1"/>
      <c r="G551" s="72"/>
      <c r="H551" s="72"/>
      <c r="I551" s="1"/>
      <c r="J551" s="73"/>
      <c r="K551" s="77"/>
      <c r="L551" s="74"/>
    </row>
    <row r="552" spans="1:12" ht="15.75" customHeight="1">
      <c r="A552" s="75"/>
      <c r="B552" s="70"/>
      <c r="C552" s="71"/>
      <c r="D552" s="71"/>
      <c r="E552" s="72"/>
      <c r="F552" s="1"/>
      <c r="G552" s="72"/>
      <c r="H552" s="72"/>
      <c r="I552" s="1"/>
      <c r="J552" s="73"/>
      <c r="K552" s="77"/>
      <c r="L552" s="74"/>
    </row>
    <row r="553" spans="1:12" ht="15.75" customHeight="1">
      <c r="A553" s="75"/>
      <c r="B553" s="70"/>
      <c r="C553" s="71"/>
      <c r="D553" s="71"/>
      <c r="E553" s="72"/>
      <c r="F553" s="1"/>
      <c r="G553" s="72"/>
      <c r="H553" s="72"/>
      <c r="I553" s="1"/>
      <c r="J553" s="73"/>
      <c r="K553" s="77"/>
      <c r="L553" s="74"/>
    </row>
    <row r="554" spans="1:12" ht="15.75" customHeight="1">
      <c r="A554" s="75"/>
      <c r="B554" s="70"/>
      <c r="C554" s="71"/>
      <c r="D554" s="71"/>
      <c r="E554" s="72"/>
      <c r="F554" s="1"/>
      <c r="G554" s="72"/>
      <c r="H554" s="72"/>
      <c r="I554" s="1"/>
      <c r="J554" s="73"/>
      <c r="K554" s="77"/>
      <c r="L554" s="74"/>
    </row>
    <row r="555" spans="1:12" ht="15.75" customHeight="1">
      <c r="A555" s="75"/>
      <c r="B555" s="70"/>
      <c r="C555" s="71"/>
      <c r="D555" s="71"/>
      <c r="E555" s="72"/>
      <c r="F555" s="1"/>
      <c r="G555" s="72"/>
      <c r="H555" s="72"/>
      <c r="I555" s="1"/>
      <c r="J555" s="73"/>
      <c r="K555" s="77"/>
      <c r="L555" s="74"/>
    </row>
    <row r="556" spans="1:12" ht="15.75" customHeight="1">
      <c r="A556" s="75"/>
      <c r="B556" s="70"/>
      <c r="C556" s="71"/>
      <c r="D556" s="71"/>
      <c r="E556" s="72"/>
      <c r="F556" s="1"/>
      <c r="G556" s="72"/>
      <c r="H556" s="72"/>
      <c r="I556" s="1"/>
      <c r="J556" s="73"/>
      <c r="K556" s="77"/>
      <c r="L556" s="74"/>
    </row>
    <row r="557" spans="1:12" ht="15.75" customHeight="1">
      <c r="A557" s="75"/>
      <c r="B557" s="70"/>
      <c r="C557" s="71"/>
      <c r="D557" s="71"/>
      <c r="E557" s="72"/>
      <c r="F557" s="1"/>
      <c r="G557" s="72"/>
      <c r="H557" s="72"/>
      <c r="I557" s="1"/>
      <c r="J557" s="73"/>
      <c r="K557" s="77"/>
      <c r="L557" s="74"/>
    </row>
    <row r="558" spans="1:12" ht="15.75" customHeight="1">
      <c r="A558" s="75"/>
      <c r="B558" s="70"/>
      <c r="C558" s="71"/>
      <c r="D558" s="71"/>
      <c r="E558" s="72"/>
      <c r="F558" s="1"/>
      <c r="G558" s="72"/>
      <c r="H558" s="72"/>
      <c r="I558" s="1"/>
      <c r="J558" s="73"/>
      <c r="K558" s="77"/>
      <c r="L558" s="74"/>
    </row>
    <row r="559" spans="1:12" ht="15.75" customHeight="1">
      <c r="A559" s="75"/>
      <c r="B559" s="70"/>
      <c r="C559" s="71"/>
      <c r="D559" s="71"/>
      <c r="E559" s="72"/>
      <c r="F559" s="1"/>
      <c r="G559" s="72"/>
      <c r="H559" s="72"/>
      <c r="I559" s="1"/>
      <c r="J559" s="73"/>
      <c r="K559" s="77"/>
      <c r="L559" s="74"/>
    </row>
    <row r="560" spans="1:12" ht="15.75" customHeight="1">
      <c r="A560" s="75"/>
      <c r="B560" s="70"/>
      <c r="C560" s="71"/>
      <c r="D560" s="71"/>
      <c r="E560" s="72"/>
      <c r="F560" s="1"/>
      <c r="G560" s="72"/>
      <c r="H560" s="72"/>
      <c r="I560" s="1"/>
      <c r="J560" s="73"/>
      <c r="K560" s="77"/>
      <c r="L560" s="74"/>
    </row>
    <row r="561" spans="1:12" ht="15.75" customHeight="1">
      <c r="A561" s="75"/>
      <c r="B561" s="70"/>
      <c r="C561" s="71"/>
      <c r="D561" s="71"/>
      <c r="E561" s="72"/>
      <c r="F561" s="1"/>
      <c r="G561" s="72"/>
      <c r="H561" s="72"/>
      <c r="I561" s="1"/>
      <c r="J561" s="73"/>
      <c r="K561" s="77"/>
      <c r="L561" s="74"/>
    </row>
    <row r="562" spans="1:12" ht="15.75" customHeight="1">
      <c r="A562" s="75"/>
      <c r="B562" s="70"/>
      <c r="C562" s="71"/>
      <c r="D562" s="71"/>
      <c r="E562" s="72"/>
      <c r="F562" s="1"/>
      <c r="G562" s="72"/>
      <c r="H562" s="72"/>
      <c r="I562" s="1"/>
      <c r="J562" s="73"/>
      <c r="K562" s="77"/>
      <c r="L562" s="74"/>
    </row>
    <row r="563" spans="1:12" ht="15.75" customHeight="1">
      <c r="A563" s="75"/>
      <c r="B563" s="70"/>
      <c r="C563" s="71"/>
      <c r="D563" s="71"/>
      <c r="E563" s="72"/>
      <c r="F563" s="1"/>
      <c r="G563" s="72"/>
      <c r="H563" s="72"/>
      <c r="I563" s="1"/>
      <c r="J563" s="73"/>
      <c r="K563" s="77"/>
      <c r="L563" s="74"/>
    </row>
    <row r="564" spans="1:12" ht="15.75" customHeight="1">
      <c r="A564" s="75"/>
      <c r="B564" s="70"/>
      <c r="C564" s="71"/>
      <c r="D564" s="71"/>
      <c r="E564" s="72"/>
      <c r="F564" s="1"/>
      <c r="G564" s="72"/>
      <c r="H564" s="72"/>
      <c r="I564" s="1"/>
      <c r="J564" s="73"/>
      <c r="K564" s="77"/>
      <c r="L564" s="74"/>
    </row>
    <row r="565" spans="1:12" ht="15.75" customHeight="1">
      <c r="A565" s="75"/>
      <c r="B565" s="70"/>
      <c r="C565" s="71"/>
      <c r="D565" s="71"/>
      <c r="E565" s="72"/>
      <c r="F565" s="1"/>
      <c r="G565" s="72"/>
      <c r="H565" s="72"/>
      <c r="I565" s="1"/>
      <c r="J565" s="73"/>
      <c r="K565" s="77"/>
      <c r="L565" s="74"/>
    </row>
    <row r="566" spans="1:12" ht="15.75" customHeight="1">
      <c r="A566" s="75"/>
      <c r="B566" s="70"/>
      <c r="C566" s="71"/>
      <c r="D566" s="71"/>
      <c r="E566" s="72"/>
      <c r="F566" s="1"/>
      <c r="G566" s="72"/>
      <c r="H566" s="72"/>
      <c r="I566" s="1"/>
      <c r="J566" s="73"/>
      <c r="K566" s="77"/>
      <c r="L566" s="74"/>
    </row>
    <row r="567" spans="1:12" ht="15.75" customHeight="1">
      <c r="A567" s="75"/>
      <c r="B567" s="70"/>
      <c r="C567" s="71"/>
      <c r="D567" s="71"/>
      <c r="E567" s="72"/>
      <c r="F567" s="1"/>
      <c r="G567" s="72"/>
      <c r="H567" s="72"/>
      <c r="I567" s="1"/>
      <c r="J567" s="73"/>
      <c r="K567" s="77"/>
      <c r="L567" s="74"/>
    </row>
    <row r="568" spans="1:12" ht="15.75" customHeight="1">
      <c r="A568" s="75"/>
      <c r="B568" s="70"/>
      <c r="C568" s="71"/>
      <c r="D568" s="71"/>
      <c r="E568" s="72"/>
      <c r="F568" s="1"/>
      <c r="G568" s="72"/>
      <c r="H568" s="72"/>
      <c r="I568" s="1"/>
      <c r="J568" s="73"/>
      <c r="K568" s="77"/>
      <c r="L568" s="74"/>
    </row>
    <row r="569" spans="1:12" ht="15.75" customHeight="1">
      <c r="A569" s="75"/>
      <c r="B569" s="70"/>
      <c r="C569" s="71"/>
      <c r="D569" s="71"/>
      <c r="E569" s="72"/>
      <c r="F569" s="1"/>
      <c r="G569" s="72"/>
      <c r="H569" s="72"/>
      <c r="I569" s="1"/>
      <c r="J569" s="73"/>
      <c r="K569" s="77"/>
      <c r="L569" s="74"/>
    </row>
    <row r="570" spans="1:12" ht="15.75" customHeight="1">
      <c r="A570" s="75"/>
      <c r="B570" s="70"/>
      <c r="C570" s="71"/>
      <c r="D570" s="71"/>
      <c r="E570" s="72"/>
      <c r="F570" s="1"/>
      <c r="G570" s="72"/>
      <c r="H570" s="72"/>
      <c r="I570" s="1"/>
      <c r="J570" s="73"/>
      <c r="K570" s="77"/>
      <c r="L570" s="74"/>
    </row>
    <row r="571" spans="1:12" ht="15.75" customHeight="1">
      <c r="A571" s="75"/>
      <c r="B571" s="70"/>
      <c r="C571" s="71"/>
      <c r="D571" s="71"/>
      <c r="E571" s="72"/>
      <c r="F571" s="1"/>
      <c r="G571" s="72"/>
      <c r="H571" s="72"/>
      <c r="I571" s="1"/>
      <c r="J571" s="73"/>
      <c r="K571" s="77"/>
      <c r="L571" s="74"/>
    </row>
    <row r="572" spans="1:12" ht="15.75" customHeight="1">
      <c r="A572" s="75"/>
      <c r="B572" s="70"/>
      <c r="C572" s="71"/>
      <c r="D572" s="71"/>
      <c r="E572" s="72"/>
      <c r="F572" s="1"/>
      <c r="G572" s="72"/>
      <c r="H572" s="72"/>
      <c r="I572" s="1"/>
      <c r="J572" s="73"/>
      <c r="K572" s="77"/>
      <c r="L572" s="74"/>
    </row>
    <row r="573" spans="1:12" ht="15.75" customHeight="1">
      <c r="A573" s="75"/>
      <c r="B573" s="70"/>
      <c r="C573" s="71"/>
      <c r="D573" s="71"/>
      <c r="E573" s="72"/>
      <c r="F573" s="1"/>
      <c r="G573" s="72"/>
      <c r="H573" s="72"/>
      <c r="I573" s="1"/>
      <c r="J573" s="73"/>
      <c r="K573" s="77"/>
      <c r="L573" s="74"/>
    </row>
    <row r="574" spans="1:12" ht="15.75" customHeight="1">
      <c r="A574" s="75"/>
      <c r="B574" s="70"/>
      <c r="C574" s="71"/>
      <c r="D574" s="71"/>
      <c r="E574" s="72"/>
      <c r="F574" s="1"/>
      <c r="G574" s="72"/>
      <c r="H574" s="72"/>
      <c r="I574" s="1"/>
      <c r="J574" s="73"/>
      <c r="K574" s="77"/>
      <c r="L574" s="74"/>
    </row>
    <row r="575" spans="1:12" ht="15.75" customHeight="1">
      <c r="A575" s="75"/>
      <c r="B575" s="70"/>
      <c r="C575" s="71"/>
      <c r="D575" s="71"/>
      <c r="E575" s="72"/>
      <c r="F575" s="1"/>
      <c r="G575" s="72"/>
      <c r="H575" s="72"/>
      <c r="I575" s="1"/>
      <c r="J575" s="73"/>
      <c r="K575" s="77"/>
      <c r="L575" s="74"/>
    </row>
    <row r="576" spans="1:12" ht="15.75" customHeight="1">
      <c r="A576" s="75"/>
      <c r="B576" s="70"/>
      <c r="C576" s="71"/>
      <c r="D576" s="71"/>
      <c r="E576" s="72"/>
      <c r="F576" s="1"/>
      <c r="G576" s="72"/>
      <c r="H576" s="72"/>
      <c r="I576" s="1"/>
      <c r="J576" s="73"/>
      <c r="K576" s="77"/>
      <c r="L576" s="74"/>
    </row>
    <row r="577" spans="1:12" ht="15.75" customHeight="1">
      <c r="A577" s="75"/>
      <c r="B577" s="70"/>
      <c r="C577" s="71"/>
      <c r="D577" s="71"/>
      <c r="E577" s="72"/>
      <c r="F577" s="1"/>
      <c r="G577" s="72"/>
      <c r="H577" s="72"/>
      <c r="I577" s="1"/>
      <c r="J577" s="73"/>
      <c r="K577" s="77"/>
      <c r="L577" s="74"/>
    </row>
    <row r="578" spans="1:12" ht="15.75" customHeight="1">
      <c r="A578" s="75"/>
      <c r="B578" s="70"/>
      <c r="C578" s="71"/>
      <c r="D578" s="71"/>
      <c r="E578" s="72"/>
      <c r="F578" s="1"/>
      <c r="G578" s="72"/>
      <c r="H578" s="72"/>
      <c r="I578" s="1"/>
      <c r="J578" s="73"/>
      <c r="K578" s="77"/>
      <c r="L578" s="74"/>
    </row>
    <row r="579" spans="1:12" ht="15.75" customHeight="1">
      <c r="A579" s="75"/>
      <c r="B579" s="70"/>
      <c r="C579" s="71"/>
      <c r="D579" s="71"/>
      <c r="E579" s="72"/>
      <c r="F579" s="1"/>
      <c r="G579" s="72"/>
      <c r="H579" s="72"/>
      <c r="I579" s="1"/>
      <c r="J579" s="73"/>
      <c r="K579" s="77"/>
      <c r="L579" s="74"/>
    </row>
    <row r="580" spans="1:12" ht="15.75" customHeight="1">
      <c r="A580" s="75"/>
      <c r="B580" s="70"/>
      <c r="C580" s="71"/>
      <c r="D580" s="71"/>
      <c r="E580" s="72"/>
      <c r="F580" s="1"/>
      <c r="G580" s="72"/>
      <c r="H580" s="72"/>
      <c r="I580" s="1"/>
      <c r="J580" s="73"/>
      <c r="K580" s="77"/>
      <c r="L580" s="74"/>
    </row>
    <row r="581" spans="1:12" ht="15.75" customHeight="1">
      <c r="A581" s="75"/>
      <c r="B581" s="70"/>
      <c r="C581" s="71"/>
      <c r="D581" s="71"/>
      <c r="E581" s="72"/>
      <c r="F581" s="1"/>
      <c r="G581" s="72"/>
      <c r="H581" s="72"/>
      <c r="I581" s="1"/>
      <c r="J581" s="73"/>
      <c r="K581" s="77"/>
      <c r="L581" s="74"/>
    </row>
    <row r="582" spans="1:12" ht="15.75" customHeight="1">
      <c r="A582" s="75"/>
      <c r="B582" s="70"/>
      <c r="C582" s="71"/>
      <c r="D582" s="71"/>
      <c r="E582" s="72"/>
      <c r="F582" s="1"/>
      <c r="G582" s="72"/>
      <c r="H582" s="72"/>
      <c r="I582" s="1"/>
      <c r="J582" s="73"/>
      <c r="K582" s="77"/>
      <c r="L582" s="74"/>
    </row>
    <row r="583" spans="1:12" ht="15.75" customHeight="1">
      <c r="A583" s="75"/>
      <c r="B583" s="70"/>
      <c r="C583" s="71"/>
      <c r="D583" s="71"/>
      <c r="E583" s="72"/>
      <c r="F583" s="1"/>
      <c r="G583" s="72"/>
      <c r="H583" s="72"/>
      <c r="I583" s="1"/>
      <c r="J583" s="73"/>
      <c r="K583" s="77"/>
      <c r="L583" s="74"/>
    </row>
    <row r="584" spans="1:12" ht="15.75" customHeight="1">
      <c r="A584" s="75"/>
      <c r="B584" s="70"/>
      <c r="C584" s="71"/>
      <c r="D584" s="71"/>
      <c r="E584" s="72"/>
      <c r="F584" s="1"/>
      <c r="G584" s="72"/>
      <c r="H584" s="72"/>
      <c r="I584" s="1"/>
      <c r="J584" s="73"/>
      <c r="K584" s="77"/>
      <c r="L584" s="74"/>
    </row>
    <row r="585" spans="1:12" ht="15.75" customHeight="1">
      <c r="A585" s="75"/>
      <c r="B585" s="70"/>
      <c r="C585" s="71"/>
      <c r="D585" s="71"/>
      <c r="E585" s="72"/>
      <c r="F585" s="1"/>
      <c r="G585" s="72"/>
      <c r="H585" s="72"/>
      <c r="I585" s="1"/>
      <c r="J585" s="73"/>
      <c r="K585" s="77"/>
      <c r="L585" s="74"/>
    </row>
    <row r="586" spans="1:12" ht="15.75" customHeight="1">
      <c r="A586" s="75"/>
      <c r="B586" s="70"/>
      <c r="C586" s="71"/>
      <c r="D586" s="71"/>
      <c r="E586" s="72"/>
      <c r="F586" s="1"/>
      <c r="G586" s="72"/>
      <c r="H586" s="72"/>
      <c r="I586" s="1"/>
      <c r="J586" s="73"/>
      <c r="K586" s="77"/>
      <c r="L586" s="74"/>
    </row>
    <row r="587" spans="1:12" ht="15.75" customHeight="1">
      <c r="A587" s="75"/>
      <c r="B587" s="70"/>
      <c r="C587" s="71"/>
      <c r="D587" s="71"/>
      <c r="E587" s="72"/>
      <c r="F587" s="1"/>
      <c r="G587" s="72"/>
      <c r="H587" s="72"/>
      <c r="I587" s="1"/>
      <c r="J587" s="73"/>
      <c r="K587" s="77"/>
      <c r="L587" s="74"/>
    </row>
    <row r="588" spans="1:12" ht="15.75" customHeight="1">
      <c r="A588" s="75"/>
      <c r="B588" s="70"/>
      <c r="C588" s="71"/>
      <c r="D588" s="71"/>
      <c r="E588" s="72"/>
      <c r="F588" s="1"/>
      <c r="G588" s="72"/>
      <c r="H588" s="72"/>
      <c r="I588" s="1"/>
      <c r="J588" s="73"/>
      <c r="K588" s="77"/>
      <c r="L588" s="74"/>
    </row>
    <row r="589" spans="1:12" ht="15.75" customHeight="1">
      <c r="A589" s="75"/>
      <c r="B589" s="70"/>
      <c r="C589" s="71"/>
      <c r="D589" s="71"/>
      <c r="E589" s="72"/>
      <c r="F589" s="1"/>
      <c r="G589" s="72"/>
      <c r="H589" s="72"/>
      <c r="I589" s="1"/>
      <c r="J589" s="73"/>
      <c r="K589" s="77"/>
      <c r="L589" s="74"/>
    </row>
    <row r="590" spans="1:12" ht="15.75" customHeight="1">
      <c r="A590" s="75"/>
      <c r="B590" s="70"/>
      <c r="C590" s="71"/>
      <c r="D590" s="71"/>
      <c r="E590" s="72"/>
      <c r="F590" s="1"/>
      <c r="G590" s="72"/>
      <c r="H590" s="72"/>
      <c r="I590" s="1"/>
      <c r="J590" s="73"/>
      <c r="K590" s="77"/>
      <c r="L590" s="74"/>
    </row>
    <row r="591" spans="1:12" ht="15.75" customHeight="1">
      <c r="A591" s="75"/>
      <c r="B591" s="70"/>
      <c r="C591" s="71"/>
      <c r="D591" s="71"/>
      <c r="E591" s="72"/>
      <c r="F591" s="1"/>
      <c r="G591" s="72"/>
      <c r="H591" s="72"/>
      <c r="I591" s="1"/>
      <c r="J591" s="73"/>
      <c r="K591" s="77"/>
      <c r="L591" s="74"/>
    </row>
    <row r="592" spans="1:12" ht="15.75" customHeight="1">
      <c r="A592" s="75"/>
      <c r="B592" s="70"/>
      <c r="C592" s="71"/>
      <c r="D592" s="71"/>
      <c r="E592" s="72"/>
      <c r="F592" s="1"/>
      <c r="G592" s="72"/>
      <c r="H592" s="72"/>
      <c r="I592" s="1"/>
      <c r="J592" s="73"/>
      <c r="K592" s="77"/>
      <c r="L592" s="74"/>
    </row>
    <row r="593" spans="1:12" ht="15.75" customHeight="1">
      <c r="A593" s="75"/>
      <c r="B593" s="70"/>
      <c r="C593" s="71"/>
      <c r="D593" s="71"/>
      <c r="E593" s="72"/>
      <c r="F593" s="1"/>
      <c r="G593" s="72"/>
      <c r="H593" s="72"/>
      <c r="I593" s="1"/>
      <c r="J593" s="73"/>
      <c r="K593" s="77"/>
      <c r="L593" s="74"/>
    </row>
    <row r="594" spans="1:12" ht="15.75" customHeight="1">
      <c r="A594" s="75"/>
      <c r="B594" s="70"/>
      <c r="C594" s="71"/>
      <c r="D594" s="71"/>
      <c r="E594" s="72"/>
      <c r="F594" s="1"/>
      <c r="G594" s="72"/>
      <c r="H594" s="72"/>
      <c r="I594" s="1"/>
      <c r="J594" s="73"/>
      <c r="K594" s="77"/>
      <c r="L594" s="74"/>
    </row>
    <row r="595" spans="1:12" ht="15.75" customHeight="1">
      <c r="A595" s="75"/>
      <c r="B595" s="70"/>
      <c r="C595" s="71"/>
      <c r="D595" s="71"/>
      <c r="E595" s="72"/>
      <c r="F595" s="1"/>
      <c r="G595" s="72"/>
      <c r="H595" s="72"/>
      <c r="I595" s="1"/>
      <c r="J595" s="73"/>
      <c r="K595" s="77"/>
      <c r="L595" s="74"/>
    </row>
    <row r="596" spans="1:12" ht="15.75" customHeight="1">
      <c r="A596" s="75"/>
      <c r="B596" s="70"/>
      <c r="C596" s="71"/>
      <c r="D596" s="71"/>
      <c r="E596" s="72"/>
      <c r="F596" s="1"/>
      <c r="G596" s="72"/>
      <c r="H596" s="72"/>
      <c r="I596" s="1"/>
      <c r="J596" s="73"/>
      <c r="K596" s="77"/>
      <c r="L596" s="74"/>
    </row>
    <row r="597" spans="1:12" ht="15.75" customHeight="1">
      <c r="A597" s="75"/>
      <c r="B597" s="70"/>
      <c r="C597" s="71"/>
      <c r="D597" s="71"/>
      <c r="E597" s="72"/>
      <c r="F597" s="1"/>
      <c r="G597" s="72"/>
      <c r="H597" s="72"/>
      <c r="I597" s="1"/>
      <c r="J597" s="73"/>
      <c r="K597" s="77"/>
      <c r="L597" s="74"/>
    </row>
    <row r="598" spans="1:12" ht="15.75" customHeight="1">
      <c r="A598" s="75"/>
      <c r="B598" s="70"/>
      <c r="C598" s="71"/>
      <c r="D598" s="71"/>
      <c r="E598" s="72"/>
      <c r="F598" s="1"/>
      <c r="G598" s="72"/>
      <c r="H598" s="72"/>
      <c r="I598" s="1"/>
      <c r="J598" s="73"/>
      <c r="K598" s="77"/>
      <c r="L598" s="74"/>
    </row>
    <row r="599" spans="1:12" ht="15.75" customHeight="1">
      <c r="A599" s="75"/>
      <c r="B599" s="70"/>
      <c r="C599" s="71"/>
      <c r="D599" s="71"/>
      <c r="E599" s="72"/>
      <c r="F599" s="1"/>
      <c r="G599" s="72"/>
      <c r="H599" s="72"/>
      <c r="I599" s="1"/>
      <c r="J599" s="73"/>
      <c r="K599" s="77"/>
      <c r="L599" s="74"/>
    </row>
    <row r="600" spans="1:12" ht="15.75" customHeight="1">
      <c r="A600" s="75"/>
      <c r="B600" s="70"/>
      <c r="C600" s="71"/>
      <c r="D600" s="71"/>
      <c r="E600" s="72"/>
      <c r="F600" s="1"/>
      <c r="G600" s="72"/>
      <c r="H600" s="72"/>
      <c r="I600" s="1"/>
      <c r="J600" s="73"/>
      <c r="K600" s="77"/>
      <c r="L600" s="74"/>
    </row>
    <row r="601" spans="1:12" ht="15.75" customHeight="1">
      <c r="A601" s="75"/>
      <c r="B601" s="70"/>
      <c r="C601" s="71"/>
      <c r="D601" s="71"/>
      <c r="E601" s="72"/>
      <c r="F601" s="1"/>
      <c r="G601" s="72"/>
      <c r="H601" s="72"/>
      <c r="I601" s="1"/>
      <c r="J601" s="73"/>
      <c r="K601" s="77"/>
      <c r="L601" s="74"/>
    </row>
    <row r="602" spans="1:12" ht="15.75" customHeight="1">
      <c r="A602" s="75"/>
      <c r="B602" s="70"/>
      <c r="C602" s="71"/>
      <c r="D602" s="71"/>
      <c r="E602" s="72"/>
      <c r="F602" s="1"/>
      <c r="G602" s="72"/>
      <c r="H602" s="72"/>
      <c r="I602" s="1"/>
      <c r="J602" s="73"/>
      <c r="K602" s="77"/>
      <c r="L602" s="74"/>
    </row>
    <row r="603" spans="1:12" ht="15.75" customHeight="1">
      <c r="A603" s="75"/>
      <c r="B603" s="70"/>
      <c r="C603" s="71"/>
      <c r="D603" s="71"/>
      <c r="E603" s="72"/>
      <c r="F603" s="1"/>
      <c r="G603" s="72"/>
      <c r="H603" s="72"/>
      <c r="I603" s="1"/>
      <c r="J603" s="73"/>
      <c r="K603" s="77"/>
      <c r="L603" s="74"/>
    </row>
    <row r="604" spans="1:12" ht="15.75" customHeight="1">
      <c r="A604" s="75"/>
      <c r="B604" s="70"/>
      <c r="C604" s="71"/>
      <c r="D604" s="71"/>
      <c r="E604" s="72"/>
      <c r="F604" s="1"/>
      <c r="G604" s="72"/>
      <c r="H604" s="72"/>
      <c r="I604" s="1"/>
      <c r="J604" s="73"/>
      <c r="K604" s="77"/>
      <c r="L604" s="74"/>
    </row>
    <row r="605" spans="1:12" ht="15.75" customHeight="1">
      <c r="A605" s="75"/>
      <c r="B605" s="70"/>
      <c r="C605" s="71"/>
      <c r="D605" s="71"/>
      <c r="E605" s="72"/>
      <c r="F605" s="1"/>
      <c r="G605" s="72"/>
      <c r="H605" s="72"/>
      <c r="I605" s="1"/>
      <c r="J605" s="73"/>
      <c r="K605" s="77"/>
      <c r="L605" s="74"/>
    </row>
    <row r="606" spans="1:12" ht="15.75" customHeight="1">
      <c r="A606" s="75"/>
      <c r="B606" s="70"/>
      <c r="C606" s="71"/>
      <c r="D606" s="71"/>
      <c r="E606" s="72"/>
      <c r="F606" s="1"/>
      <c r="G606" s="72"/>
      <c r="H606" s="72"/>
      <c r="I606" s="1"/>
      <c r="J606" s="73"/>
      <c r="K606" s="77"/>
      <c r="L606" s="74"/>
    </row>
    <row r="607" spans="1:12" ht="15.75" customHeight="1">
      <c r="A607" s="75"/>
      <c r="B607" s="70"/>
      <c r="C607" s="71"/>
      <c r="D607" s="71"/>
      <c r="E607" s="72"/>
      <c r="F607" s="1"/>
      <c r="G607" s="72"/>
      <c r="H607" s="72"/>
      <c r="I607" s="1"/>
      <c r="J607" s="73"/>
      <c r="K607" s="77"/>
      <c r="L607" s="74"/>
    </row>
    <row r="608" spans="1:12" ht="15.75" customHeight="1">
      <c r="A608" s="75"/>
      <c r="B608" s="70"/>
      <c r="C608" s="71"/>
      <c r="D608" s="71"/>
      <c r="E608" s="72"/>
      <c r="F608" s="1"/>
      <c r="G608" s="72"/>
      <c r="H608" s="72"/>
      <c r="I608" s="1"/>
      <c r="J608" s="73"/>
      <c r="K608" s="77"/>
      <c r="L608" s="74"/>
    </row>
    <row r="609" spans="1:12" ht="15.75" customHeight="1">
      <c r="A609" s="75"/>
      <c r="B609" s="70"/>
      <c r="C609" s="71"/>
      <c r="D609" s="71"/>
      <c r="E609" s="72"/>
      <c r="F609" s="1"/>
      <c r="G609" s="72"/>
      <c r="H609" s="72"/>
      <c r="I609" s="1"/>
      <c r="J609" s="73"/>
      <c r="K609" s="77"/>
      <c r="L609" s="74"/>
    </row>
    <row r="610" spans="1:12" ht="15.75" customHeight="1">
      <c r="A610" s="75"/>
      <c r="B610" s="70"/>
      <c r="C610" s="71"/>
      <c r="D610" s="71"/>
      <c r="E610" s="72"/>
      <c r="F610" s="1"/>
      <c r="G610" s="72"/>
      <c r="H610" s="72"/>
      <c r="I610" s="1"/>
      <c r="J610" s="73"/>
      <c r="K610" s="77"/>
      <c r="L610" s="74"/>
    </row>
    <row r="611" spans="1:12" ht="15.75" customHeight="1">
      <c r="A611" s="75"/>
      <c r="B611" s="70"/>
      <c r="C611" s="71"/>
      <c r="D611" s="71"/>
      <c r="E611" s="72"/>
      <c r="F611" s="1"/>
      <c r="G611" s="72"/>
      <c r="H611" s="72"/>
      <c r="I611" s="1"/>
      <c r="J611" s="73"/>
      <c r="K611" s="77"/>
      <c r="L611" s="74"/>
    </row>
    <row r="612" spans="1:12" ht="15.75" customHeight="1">
      <c r="A612" s="75"/>
      <c r="B612" s="70"/>
      <c r="C612" s="71"/>
      <c r="D612" s="71"/>
      <c r="E612" s="72"/>
      <c r="F612" s="1"/>
      <c r="G612" s="72"/>
      <c r="H612" s="72"/>
      <c r="I612" s="1"/>
      <c r="J612" s="73"/>
      <c r="K612" s="77"/>
      <c r="L612" s="74"/>
    </row>
    <row r="613" spans="1:12" ht="15.75" customHeight="1">
      <c r="A613" s="75"/>
      <c r="B613" s="70"/>
      <c r="C613" s="71"/>
      <c r="D613" s="71"/>
      <c r="E613" s="72"/>
      <c r="F613" s="1"/>
      <c r="G613" s="72"/>
      <c r="H613" s="72"/>
      <c r="I613" s="1"/>
      <c r="J613" s="73"/>
      <c r="K613" s="77"/>
      <c r="L613" s="74"/>
    </row>
    <row r="614" spans="1:12" ht="15.75" customHeight="1">
      <c r="A614" s="75"/>
      <c r="B614" s="70"/>
      <c r="C614" s="71"/>
      <c r="D614" s="71"/>
      <c r="E614" s="72"/>
      <c r="F614" s="1"/>
      <c r="G614" s="72"/>
      <c r="H614" s="72"/>
      <c r="I614" s="1"/>
      <c r="J614" s="73"/>
      <c r="K614" s="77"/>
      <c r="L614" s="74"/>
    </row>
    <row r="615" spans="1:12" ht="15.75" customHeight="1">
      <c r="A615" s="75"/>
      <c r="B615" s="70"/>
      <c r="C615" s="71"/>
      <c r="D615" s="71"/>
      <c r="E615" s="72"/>
      <c r="F615" s="1"/>
      <c r="G615" s="72"/>
      <c r="H615" s="72"/>
      <c r="I615" s="1"/>
      <c r="J615" s="73"/>
      <c r="K615" s="77"/>
      <c r="L615" s="74"/>
    </row>
    <row r="616" spans="1:12" ht="15.75" customHeight="1">
      <c r="A616" s="75"/>
      <c r="B616" s="70"/>
      <c r="C616" s="71"/>
      <c r="D616" s="71"/>
      <c r="E616" s="72"/>
      <c r="F616" s="1"/>
      <c r="G616" s="72"/>
      <c r="H616" s="72"/>
      <c r="I616" s="1"/>
      <c r="J616" s="73"/>
      <c r="K616" s="77"/>
      <c r="L616" s="74"/>
    </row>
    <row r="617" spans="1:12" ht="15.75" customHeight="1">
      <c r="A617" s="75"/>
      <c r="B617" s="70"/>
      <c r="C617" s="71"/>
      <c r="D617" s="71"/>
      <c r="E617" s="72"/>
      <c r="F617" s="1"/>
      <c r="G617" s="72"/>
      <c r="H617" s="72"/>
      <c r="I617" s="1"/>
      <c r="J617" s="73"/>
      <c r="K617" s="77"/>
      <c r="L617" s="74"/>
    </row>
    <row r="618" spans="1:12" ht="15.75" customHeight="1">
      <c r="A618" s="75"/>
      <c r="B618" s="70"/>
      <c r="C618" s="71"/>
      <c r="D618" s="71"/>
      <c r="E618" s="72"/>
      <c r="F618" s="1"/>
      <c r="G618" s="72"/>
      <c r="H618" s="72"/>
      <c r="I618" s="1"/>
      <c r="J618" s="73"/>
      <c r="K618" s="77"/>
      <c r="L618" s="74"/>
    </row>
    <row r="619" spans="1:12" ht="15.75" customHeight="1">
      <c r="A619" s="75"/>
      <c r="B619" s="70"/>
      <c r="C619" s="71"/>
      <c r="D619" s="71"/>
      <c r="E619" s="72"/>
      <c r="F619" s="1"/>
      <c r="G619" s="72"/>
      <c r="H619" s="72"/>
      <c r="I619" s="1"/>
      <c r="J619" s="73"/>
      <c r="K619" s="77"/>
      <c r="L619" s="74"/>
    </row>
    <row r="620" spans="1:12" ht="15.75" customHeight="1">
      <c r="A620" s="75"/>
      <c r="B620" s="70"/>
      <c r="C620" s="71"/>
      <c r="D620" s="71"/>
      <c r="E620" s="72"/>
      <c r="F620" s="1"/>
      <c r="G620" s="72"/>
      <c r="H620" s="72"/>
      <c r="I620" s="1"/>
      <c r="J620" s="73"/>
      <c r="K620" s="77"/>
      <c r="L620" s="74"/>
    </row>
    <row r="621" spans="1:12" ht="15.75" customHeight="1">
      <c r="A621" s="75"/>
      <c r="B621" s="70"/>
      <c r="C621" s="71"/>
      <c r="D621" s="71"/>
      <c r="E621" s="72"/>
      <c r="F621" s="1"/>
      <c r="G621" s="72"/>
      <c r="H621" s="72"/>
      <c r="I621" s="1"/>
      <c r="J621" s="73"/>
      <c r="K621" s="77"/>
      <c r="L621" s="74"/>
    </row>
    <row r="622" spans="1:12" ht="15.75" customHeight="1">
      <c r="A622" s="75"/>
      <c r="B622" s="70"/>
      <c r="C622" s="71"/>
      <c r="D622" s="71"/>
      <c r="E622" s="72"/>
      <c r="F622" s="1"/>
      <c r="G622" s="72"/>
      <c r="H622" s="72"/>
      <c r="I622" s="1"/>
      <c r="J622" s="73"/>
      <c r="K622" s="77"/>
      <c r="L622" s="74"/>
    </row>
    <row r="623" spans="1:12" ht="15.75" customHeight="1">
      <c r="A623" s="75"/>
      <c r="B623" s="70"/>
      <c r="C623" s="71"/>
      <c r="D623" s="71"/>
      <c r="E623" s="72"/>
      <c r="F623" s="1"/>
      <c r="G623" s="72"/>
      <c r="H623" s="72"/>
      <c r="I623" s="1"/>
      <c r="J623" s="73"/>
      <c r="K623" s="77"/>
      <c r="L623" s="74"/>
    </row>
    <row r="624" spans="1:12" ht="15.75" customHeight="1">
      <c r="A624" s="75"/>
      <c r="B624" s="70"/>
      <c r="C624" s="71"/>
      <c r="D624" s="71"/>
      <c r="E624" s="72"/>
      <c r="F624" s="1"/>
      <c r="G624" s="72"/>
      <c r="H624" s="72"/>
      <c r="I624" s="1"/>
      <c r="J624" s="73"/>
      <c r="K624" s="77"/>
      <c r="L624" s="74"/>
    </row>
    <row r="625" spans="1:12" ht="15.75" customHeight="1">
      <c r="A625" s="75"/>
      <c r="B625" s="70"/>
      <c r="C625" s="71"/>
      <c r="D625" s="71"/>
      <c r="E625" s="72"/>
      <c r="F625" s="1"/>
      <c r="G625" s="72"/>
      <c r="H625" s="72"/>
      <c r="I625" s="1"/>
      <c r="J625" s="73"/>
      <c r="K625" s="77"/>
      <c r="L625" s="74"/>
    </row>
    <row r="626" spans="1:12" ht="15.75" customHeight="1">
      <c r="A626" s="75"/>
      <c r="B626" s="70"/>
      <c r="C626" s="71"/>
      <c r="D626" s="71"/>
      <c r="E626" s="72"/>
      <c r="F626" s="1"/>
      <c r="G626" s="72"/>
      <c r="H626" s="72"/>
      <c r="I626" s="1"/>
      <c r="J626" s="73"/>
      <c r="K626" s="77"/>
      <c r="L626" s="74"/>
    </row>
    <row r="627" spans="1:12" ht="15.75" customHeight="1">
      <c r="A627" s="75"/>
      <c r="B627" s="70"/>
      <c r="C627" s="71"/>
      <c r="D627" s="71"/>
      <c r="E627" s="72"/>
      <c r="F627" s="1"/>
      <c r="G627" s="72"/>
      <c r="H627" s="72"/>
      <c r="I627" s="1"/>
      <c r="J627" s="73"/>
      <c r="K627" s="77"/>
      <c r="L627" s="74"/>
    </row>
    <row r="628" spans="1:12" ht="15.75" customHeight="1">
      <c r="A628" s="75"/>
      <c r="B628" s="70"/>
      <c r="C628" s="71"/>
      <c r="D628" s="71"/>
      <c r="E628" s="72"/>
      <c r="F628" s="1"/>
      <c r="G628" s="72"/>
      <c r="H628" s="72"/>
      <c r="I628" s="1"/>
      <c r="J628" s="73"/>
      <c r="K628" s="77"/>
      <c r="L628" s="74"/>
    </row>
    <row r="629" spans="1:12" ht="15.75" customHeight="1">
      <c r="A629" s="75"/>
      <c r="B629" s="70"/>
      <c r="C629" s="71"/>
      <c r="D629" s="71"/>
      <c r="E629" s="72"/>
      <c r="F629" s="1"/>
      <c r="G629" s="72"/>
      <c r="H629" s="72"/>
      <c r="I629" s="1"/>
      <c r="J629" s="73"/>
      <c r="K629" s="77"/>
      <c r="L629" s="74"/>
    </row>
    <row r="630" spans="1:12" ht="15.75" customHeight="1">
      <c r="A630" s="75"/>
      <c r="B630" s="70"/>
      <c r="C630" s="71"/>
      <c r="D630" s="71"/>
      <c r="E630" s="72"/>
      <c r="F630" s="1"/>
      <c r="G630" s="72"/>
      <c r="H630" s="72"/>
      <c r="I630" s="1"/>
      <c r="J630" s="73"/>
      <c r="K630" s="77"/>
      <c r="L630" s="74"/>
    </row>
    <row r="631" spans="1:12" ht="15.75" customHeight="1">
      <c r="A631" s="75"/>
      <c r="B631" s="70"/>
      <c r="C631" s="71"/>
      <c r="D631" s="71"/>
      <c r="E631" s="72"/>
      <c r="F631" s="1"/>
      <c r="G631" s="72"/>
      <c r="H631" s="72"/>
      <c r="I631" s="1"/>
      <c r="J631" s="73"/>
      <c r="K631" s="77"/>
      <c r="L631" s="74"/>
    </row>
    <row r="632" spans="1:12" ht="15.75" customHeight="1">
      <c r="A632" s="75"/>
      <c r="B632" s="70"/>
      <c r="C632" s="71"/>
      <c r="D632" s="71"/>
      <c r="E632" s="72"/>
      <c r="F632" s="1"/>
      <c r="G632" s="72"/>
      <c r="H632" s="72"/>
      <c r="I632" s="1"/>
      <c r="J632" s="73"/>
      <c r="K632" s="77"/>
      <c r="L632" s="74"/>
    </row>
    <row r="633" spans="1:12" ht="15.75" customHeight="1">
      <c r="A633" s="75"/>
      <c r="B633" s="70"/>
      <c r="C633" s="71"/>
      <c r="D633" s="71"/>
      <c r="E633" s="72"/>
      <c r="F633" s="1"/>
      <c r="G633" s="72"/>
      <c r="H633" s="72"/>
      <c r="I633" s="1"/>
      <c r="J633" s="73"/>
      <c r="K633" s="77"/>
      <c r="L633" s="74"/>
    </row>
    <row r="634" spans="1:12" ht="15.75" customHeight="1">
      <c r="A634" s="75"/>
      <c r="B634" s="70"/>
      <c r="C634" s="71"/>
      <c r="D634" s="71"/>
      <c r="E634" s="72"/>
      <c r="F634" s="1"/>
      <c r="G634" s="72"/>
      <c r="H634" s="72"/>
      <c r="I634" s="1"/>
      <c r="J634" s="73"/>
      <c r="K634" s="77"/>
      <c r="L634" s="74"/>
    </row>
    <row r="635" spans="1:12" ht="15.75" customHeight="1">
      <c r="A635" s="75"/>
      <c r="B635" s="70"/>
      <c r="C635" s="71"/>
      <c r="D635" s="71"/>
      <c r="E635" s="72"/>
      <c r="F635" s="1"/>
      <c r="G635" s="72"/>
      <c r="H635" s="72"/>
      <c r="I635" s="1"/>
      <c r="J635" s="73"/>
      <c r="K635" s="77"/>
      <c r="L635" s="74"/>
    </row>
    <row r="636" spans="1:12" ht="15.75" customHeight="1">
      <c r="A636" s="75"/>
      <c r="B636" s="70"/>
      <c r="C636" s="71"/>
      <c r="D636" s="71"/>
      <c r="E636" s="72"/>
      <c r="F636" s="1"/>
      <c r="G636" s="72"/>
      <c r="H636" s="72"/>
      <c r="I636" s="1"/>
      <c r="J636" s="73"/>
      <c r="K636" s="77"/>
      <c r="L636" s="74"/>
    </row>
    <row r="637" spans="1:12" ht="15.75" customHeight="1">
      <c r="A637" s="75"/>
      <c r="B637" s="70"/>
      <c r="C637" s="71"/>
      <c r="D637" s="71"/>
      <c r="E637" s="72"/>
      <c r="F637" s="1"/>
      <c r="G637" s="72"/>
      <c r="H637" s="72"/>
      <c r="I637" s="1"/>
      <c r="J637" s="73"/>
      <c r="K637" s="77"/>
      <c r="L637" s="74"/>
    </row>
    <row r="638" spans="1:12" ht="15.75" customHeight="1">
      <c r="A638" s="75"/>
      <c r="B638" s="70"/>
      <c r="C638" s="71"/>
      <c r="D638" s="71"/>
      <c r="E638" s="72"/>
      <c r="F638" s="1"/>
      <c r="G638" s="72"/>
      <c r="H638" s="72"/>
      <c r="I638" s="1"/>
      <c r="J638" s="73"/>
      <c r="K638" s="77"/>
      <c r="L638" s="74"/>
    </row>
    <row r="639" spans="1:12" ht="15.75" customHeight="1">
      <c r="A639" s="75"/>
      <c r="B639" s="70"/>
      <c r="C639" s="71"/>
      <c r="D639" s="71"/>
      <c r="E639" s="72"/>
      <c r="F639" s="1"/>
      <c r="G639" s="72"/>
      <c r="H639" s="72"/>
      <c r="I639" s="1"/>
      <c r="J639" s="73"/>
      <c r="K639" s="77"/>
      <c r="L639" s="74"/>
    </row>
    <row r="640" spans="1:12" ht="15.75" customHeight="1">
      <c r="A640" s="75"/>
      <c r="B640" s="70"/>
      <c r="C640" s="71"/>
      <c r="D640" s="71"/>
      <c r="E640" s="72"/>
      <c r="F640" s="1"/>
      <c r="G640" s="72"/>
      <c r="H640" s="72"/>
      <c r="I640" s="1"/>
      <c r="J640" s="73"/>
      <c r="K640" s="77"/>
      <c r="L640" s="74"/>
    </row>
    <row r="641" spans="1:12" ht="15.75" customHeight="1">
      <c r="A641" s="75"/>
      <c r="B641" s="70"/>
      <c r="C641" s="71"/>
      <c r="D641" s="71"/>
      <c r="E641" s="72"/>
      <c r="F641" s="1"/>
      <c r="G641" s="72"/>
      <c r="H641" s="72"/>
      <c r="I641" s="1"/>
      <c r="J641" s="73"/>
      <c r="K641" s="77"/>
      <c r="L641" s="74"/>
    </row>
    <row r="642" spans="1:12" ht="15.75" customHeight="1">
      <c r="A642" s="75"/>
      <c r="B642" s="70"/>
      <c r="C642" s="71"/>
      <c r="D642" s="71"/>
      <c r="E642" s="72"/>
      <c r="F642" s="1"/>
      <c r="G642" s="72"/>
      <c r="H642" s="72"/>
      <c r="I642" s="1"/>
      <c r="J642" s="73"/>
      <c r="K642" s="77"/>
      <c r="L642" s="74"/>
    </row>
    <row r="643" spans="1:12" ht="15.75" customHeight="1">
      <c r="A643" s="75"/>
      <c r="B643" s="70"/>
      <c r="C643" s="71"/>
      <c r="D643" s="71"/>
      <c r="E643" s="72"/>
      <c r="F643" s="1"/>
      <c r="G643" s="72"/>
      <c r="H643" s="72"/>
      <c r="I643" s="1"/>
      <c r="J643" s="73"/>
      <c r="K643" s="77"/>
      <c r="L643" s="74"/>
    </row>
    <row r="644" spans="1:12" ht="15.75" customHeight="1">
      <c r="A644" s="75"/>
      <c r="B644" s="70"/>
      <c r="C644" s="71"/>
      <c r="D644" s="71"/>
      <c r="E644" s="72"/>
      <c r="F644" s="1"/>
      <c r="G644" s="72"/>
      <c r="H644" s="72"/>
      <c r="I644" s="1"/>
      <c r="J644" s="73"/>
      <c r="K644" s="77"/>
      <c r="L644" s="74"/>
    </row>
    <row r="645" spans="1:12" ht="15.75" customHeight="1">
      <c r="A645" s="75"/>
      <c r="B645" s="70"/>
      <c r="C645" s="71"/>
      <c r="D645" s="71"/>
      <c r="E645" s="72"/>
      <c r="F645" s="1"/>
      <c r="G645" s="72"/>
      <c r="H645" s="72"/>
      <c r="I645" s="1"/>
      <c r="J645" s="73"/>
      <c r="K645" s="77"/>
      <c r="L645" s="74"/>
    </row>
    <row r="646" spans="1:12" ht="15.75" customHeight="1">
      <c r="A646" s="75"/>
      <c r="B646" s="70"/>
      <c r="C646" s="71"/>
      <c r="D646" s="71"/>
      <c r="E646" s="72"/>
      <c r="F646" s="1"/>
      <c r="G646" s="72"/>
      <c r="H646" s="72"/>
      <c r="I646" s="1"/>
      <c r="J646" s="73"/>
      <c r="K646" s="77"/>
      <c r="L646" s="74"/>
    </row>
    <row r="647" spans="1:12" ht="15.75" customHeight="1">
      <c r="A647" s="75"/>
      <c r="B647" s="70"/>
      <c r="C647" s="71"/>
      <c r="D647" s="71"/>
      <c r="E647" s="72"/>
      <c r="F647" s="1"/>
      <c r="G647" s="72"/>
      <c r="H647" s="72"/>
      <c r="I647" s="1"/>
      <c r="J647" s="73"/>
      <c r="K647" s="77"/>
      <c r="L647" s="74"/>
    </row>
    <row r="648" spans="1:12" ht="15.75" customHeight="1">
      <c r="A648" s="75"/>
      <c r="B648" s="70"/>
      <c r="C648" s="71"/>
      <c r="D648" s="71"/>
      <c r="E648" s="72"/>
      <c r="F648" s="1"/>
      <c r="G648" s="72"/>
      <c r="H648" s="72"/>
      <c r="I648" s="1"/>
      <c r="J648" s="73"/>
      <c r="K648" s="77"/>
      <c r="L648" s="74"/>
    </row>
    <row r="649" spans="1:12" ht="15.75" customHeight="1">
      <c r="A649" s="75"/>
      <c r="B649" s="70"/>
      <c r="C649" s="71"/>
      <c r="D649" s="71"/>
      <c r="E649" s="72"/>
      <c r="F649" s="1"/>
      <c r="G649" s="72"/>
      <c r="H649" s="72"/>
      <c r="I649" s="1"/>
      <c r="J649" s="73"/>
      <c r="K649" s="77"/>
      <c r="L649" s="74"/>
    </row>
    <row r="650" spans="1:12" ht="15.75" customHeight="1">
      <c r="A650" s="75"/>
      <c r="B650" s="70"/>
      <c r="C650" s="71"/>
      <c r="D650" s="71"/>
      <c r="E650" s="72"/>
      <c r="F650" s="1"/>
      <c r="G650" s="72"/>
      <c r="H650" s="72"/>
      <c r="I650" s="1"/>
      <c r="J650" s="73"/>
      <c r="K650" s="77"/>
      <c r="L650" s="74"/>
    </row>
    <row r="651" spans="1:12" ht="15.75" customHeight="1">
      <c r="A651" s="75"/>
      <c r="B651" s="70"/>
      <c r="C651" s="71"/>
      <c r="D651" s="71"/>
      <c r="E651" s="72"/>
      <c r="F651" s="1"/>
      <c r="G651" s="72"/>
      <c r="H651" s="72"/>
      <c r="I651" s="1"/>
      <c r="J651" s="73"/>
      <c r="K651" s="77"/>
      <c r="L651" s="74"/>
    </row>
    <row r="652" spans="1:12" ht="15.75" customHeight="1">
      <c r="A652" s="75"/>
      <c r="B652" s="70"/>
      <c r="C652" s="71"/>
      <c r="D652" s="71"/>
      <c r="E652" s="72"/>
      <c r="F652" s="1"/>
      <c r="G652" s="72"/>
      <c r="H652" s="72"/>
      <c r="I652" s="1"/>
      <c r="J652" s="73"/>
      <c r="K652" s="77"/>
      <c r="L652" s="74"/>
    </row>
    <row r="653" spans="1:12" ht="15.75" customHeight="1">
      <c r="A653" s="75"/>
      <c r="B653" s="70"/>
      <c r="C653" s="71"/>
      <c r="D653" s="71"/>
      <c r="E653" s="72"/>
      <c r="F653" s="1"/>
      <c r="G653" s="72"/>
      <c r="H653" s="72"/>
      <c r="I653" s="1"/>
      <c r="J653" s="73"/>
      <c r="K653" s="77"/>
      <c r="L653" s="74"/>
    </row>
    <row r="654" spans="1:12" ht="15.75" customHeight="1">
      <c r="A654" s="75"/>
      <c r="B654" s="70"/>
      <c r="C654" s="71"/>
      <c r="D654" s="71"/>
      <c r="E654" s="72"/>
      <c r="F654" s="1"/>
      <c r="G654" s="72"/>
      <c r="H654" s="72"/>
      <c r="I654" s="1"/>
      <c r="J654" s="73"/>
      <c r="K654" s="77"/>
      <c r="L654" s="74"/>
    </row>
    <row r="655" spans="1:12" ht="15.75" customHeight="1">
      <c r="A655" s="75"/>
      <c r="B655" s="70"/>
      <c r="C655" s="71"/>
      <c r="D655" s="71"/>
      <c r="E655" s="72"/>
      <c r="F655" s="1"/>
      <c r="G655" s="72"/>
      <c r="H655" s="72"/>
      <c r="I655" s="1"/>
      <c r="J655" s="73"/>
      <c r="K655" s="77"/>
      <c r="L655" s="74"/>
    </row>
    <row r="656" spans="1:12" ht="15.75" customHeight="1">
      <c r="A656" s="75"/>
      <c r="B656" s="70"/>
      <c r="C656" s="71"/>
      <c r="D656" s="71"/>
      <c r="E656" s="72"/>
      <c r="F656" s="1"/>
      <c r="G656" s="72"/>
      <c r="H656" s="72"/>
      <c r="I656" s="1"/>
      <c r="J656" s="73"/>
      <c r="K656" s="77"/>
      <c r="L656" s="74"/>
    </row>
    <row r="657" spans="1:12" ht="15.75" customHeight="1">
      <c r="A657" s="75"/>
      <c r="B657" s="70"/>
      <c r="C657" s="71"/>
      <c r="D657" s="71"/>
      <c r="E657" s="72"/>
      <c r="F657" s="1"/>
      <c r="G657" s="72"/>
      <c r="H657" s="72"/>
      <c r="I657" s="1"/>
      <c r="J657" s="73"/>
      <c r="K657" s="77"/>
      <c r="L657" s="74"/>
    </row>
    <row r="658" spans="1:12" ht="15.75" customHeight="1">
      <c r="A658" s="75"/>
      <c r="B658" s="70"/>
      <c r="C658" s="71"/>
      <c r="D658" s="71"/>
      <c r="E658" s="72"/>
      <c r="F658" s="1"/>
      <c r="G658" s="72"/>
      <c r="H658" s="72"/>
      <c r="I658" s="1"/>
      <c r="J658" s="73"/>
      <c r="K658" s="77"/>
      <c r="L658" s="74"/>
    </row>
    <row r="659" spans="1:12" ht="15.75" customHeight="1">
      <c r="A659" s="75"/>
      <c r="B659" s="70"/>
      <c r="C659" s="71"/>
      <c r="D659" s="71"/>
      <c r="E659" s="72"/>
      <c r="F659" s="1"/>
      <c r="G659" s="72"/>
      <c r="H659" s="72"/>
      <c r="I659" s="1"/>
      <c r="J659" s="73"/>
      <c r="K659" s="77"/>
      <c r="L659" s="74"/>
    </row>
    <row r="660" spans="1:12" ht="15.75" customHeight="1">
      <c r="A660" s="75"/>
      <c r="B660" s="70"/>
      <c r="C660" s="71"/>
      <c r="D660" s="71"/>
      <c r="E660" s="72"/>
      <c r="F660" s="1"/>
      <c r="G660" s="72"/>
      <c r="H660" s="72"/>
      <c r="I660" s="1"/>
      <c r="J660" s="73"/>
      <c r="K660" s="77"/>
      <c r="L660" s="74"/>
    </row>
    <row r="661" spans="1:12" ht="15.75" customHeight="1">
      <c r="A661" s="75"/>
      <c r="B661" s="70"/>
      <c r="C661" s="71"/>
      <c r="D661" s="71"/>
      <c r="E661" s="72"/>
      <c r="F661" s="1"/>
      <c r="G661" s="72"/>
      <c r="H661" s="72"/>
      <c r="I661" s="1"/>
      <c r="J661" s="73"/>
      <c r="K661" s="77"/>
      <c r="L661" s="74"/>
    </row>
    <row r="662" spans="1:12" ht="15.75" customHeight="1">
      <c r="A662" s="75"/>
      <c r="B662" s="70"/>
      <c r="C662" s="71"/>
      <c r="D662" s="71"/>
      <c r="E662" s="72"/>
      <c r="F662" s="1"/>
      <c r="G662" s="72"/>
      <c r="H662" s="72"/>
      <c r="I662" s="1"/>
      <c r="J662" s="73"/>
      <c r="K662" s="77"/>
      <c r="L662" s="74"/>
    </row>
    <row r="663" spans="1:12" ht="15.75" customHeight="1">
      <c r="A663" s="75"/>
      <c r="B663" s="70"/>
      <c r="C663" s="71"/>
      <c r="D663" s="71"/>
      <c r="E663" s="72"/>
      <c r="F663" s="1"/>
      <c r="G663" s="72"/>
      <c r="H663" s="72"/>
      <c r="I663" s="1"/>
      <c r="J663" s="73"/>
      <c r="K663" s="77"/>
      <c r="L663" s="74"/>
    </row>
    <row r="664" spans="1:12" ht="15.75" customHeight="1">
      <c r="A664" s="75"/>
      <c r="B664" s="70"/>
      <c r="C664" s="71"/>
      <c r="D664" s="71"/>
      <c r="E664" s="72"/>
      <c r="F664" s="1"/>
      <c r="G664" s="72"/>
      <c r="H664" s="72"/>
      <c r="I664" s="1"/>
      <c r="J664" s="73"/>
      <c r="K664" s="77"/>
      <c r="L664" s="74"/>
    </row>
    <row r="665" spans="1:12" ht="15.75" customHeight="1">
      <c r="A665" s="75"/>
      <c r="B665" s="70"/>
      <c r="C665" s="71"/>
      <c r="D665" s="71"/>
      <c r="E665" s="72"/>
      <c r="F665" s="1"/>
      <c r="G665" s="72"/>
      <c r="H665" s="72"/>
      <c r="I665" s="1"/>
      <c r="J665" s="73"/>
      <c r="K665" s="77"/>
      <c r="L665" s="74"/>
    </row>
    <row r="666" spans="1:12" ht="15.75" customHeight="1">
      <c r="A666" s="75"/>
      <c r="B666" s="70"/>
      <c r="C666" s="71"/>
      <c r="D666" s="71"/>
      <c r="E666" s="72"/>
      <c r="F666" s="1"/>
      <c r="G666" s="72"/>
      <c r="H666" s="72"/>
      <c r="I666" s="1"/>
      <c r="J666" s="73"/>
      <c r="K666" s="77"/>
      <c r="L666" s="74"/>
    </row>
    <row r="667" spans="1:12" ht="15.75" customHeight="1">
      <c r="A667" s="75"/>
      <c r="B667" s="70"/>
      <c r="C667" s="71"/>
      <c r="D667" s="71"/>
      <c r="E667" s="72"/>
      <c r="F667" s="1"/>
      <c r="G667" s="72"/>
      <c r="H667" s="72"/>
      <c r="I667" s="1"/>
      <c r="J667" s="73"/>
      <c r="K667" s="77"/>
      <c r="L667" s="74"/>
    </row>
    <row r="668" spans="1:12" ht="15.75" customHeight="1">
      <c r="A668" s="75"/>
      <c r="B668" s="70"/>
      <c r="C668" s="71"/>
      <c r="D668" s="71"/>
      <c r="E668" s="72"/>
      <c r="F668" s="1"/>
      <c r="G668" s="72"/>
      <c r="H668" s="72"/>
      <c r="I668" s="1"/>
      <c r="J668" s="73"/>
      <c r="K668" s="77"/>
      <c r="L668" s="74"/>
    </row>
    <row r="669" spans="1:12" ht="15.75" customHeight="1">
      <c r="A669" s="75"/>
      <c r="B669" s="70"/>
      <c r="C669" s="71"/>
      <c r="D669" s="71"/>
      <c r="E669" s="72"/>
      <c r="F669" s="1"/>
      <c r="G669" s="72"/>
      <c r="H669" s="72"/>
      <c r="I669" s="1"/>
      <c r="J669" s="73"/>
      <c r="K669" s="77"/>
      <c r="L669" s="74"/>
    </row>
    <row r="670" spans="1:12" ht="15.75" customHeight="1">
      <c r="A670" s="75"/>
      <c r="B670" s="70"/>
      <c r="C670" s="71"/>
      <c r="D670" s="71"/>
      <c r="E670" s="72"/>
      <c r="F670" s="1"/>
      <c r="G670" s="72"/>
      <c r="H670" s="72"/>
      <c r="I670" s="1"/>
      <c r="J670" s="73"/>
      <c r="K670" s="77"/>
      <c r="L670" s="74"/>
    </row>
    <row r="671" spans="1:12" ht="15.75" customHeight="1">
      <c r="A671" s="75"/>
      <c r="B671" s="70"/>
      <c r="C671" s="71"/>
      <c r="D671" s="71"/>
      <c r="E671" s="72"/>
      <c r="F671" s="1"/>
      <c r="G671" s="72"/>
      <c r="H671" s="72"/>
      <c r="I671" s="1"/>
      <c r="J671" s="73"/>
      <c r="K671" s="77"/>
      <c r="L671" s="74"/>
    </row>
    <row r="672" spans="1:12" ht="15.75" customHeight="1">
      <c r="A672" s="75"/>
      <c r="B672" s="70"/>
      <c r="C672" s="71"/>
      <c r="D672" s="71"/>
      <c r="E672" s="72"/>
      <c r="F672" s="1"/>
      <c r="G672" s="72"/>
      <c r="H672" s="72"/>
      <c r="I672" s="1"/>
      <c r="J672" s="73"/>
      <c r="K672" s="77"/>
      <c r="L672" s="74"/>
    </row>
    <row r="673" spans="1:12" ht="15.75" customHeight="1">
      <c r="A673" s="75"/>
      <c r="B673" s="70"/>
      <c r="C673" s="71"/>
      <c r="D673" s="71"/>
      <c r="E673" s="72"/>
      <c r="F673" s="1"/>
      <c r="G673" s="72"/>
      <c r="H673" s="72"/>
      <c r="I673" s="1"/>
      <c r="J673" s="73"/>
      <c r="K673" s="77"/>
      <c r="L673" s="74"/>
    </row>
    <row r="674" spans="1:12" ht="15.75" customHeight="1">
      <c r="A674" s="75"/>
      <c r="B674" s="70"/>
      <c r="C674" s="71"/>
      <c r="D674" s="71"/>
      <c r="E674" s="72"/>
      <c r="F674" s="1"/>
      <c r="G674" s="72"/>
      <c r="H674" s="72"/>
      <c r="I674" s="1"/>
      <c r="J674" s="73"/>
      <c r="K674" s="77"/>
      <c r="L674" s="74"/>
    </row>
    <row r="675" spans="1:12" ht="15.75" customHeight="1">
      <c r="A675" s="75"/>
      <c r="B675" s="70"/>
      <c r="C675" s="71"/>
      <c r="D675" s="71"/>
      <c r="E675" s="72"/>
      <c r="F675" s="1"/>
      <c r="G675" s="72"/>
      <c r="H675" s="72"/>
      <c r="I675" s="1"/>
      <c r="J675" s="73"/>
      <c r="K675" s="77"/>
      <c r="L675" s="74"/>
    </row>
    <row r="676" spans="1:12" ht="15.75" customHeight="1">
      <c r="A676" s="75"/>
      <c r="B676" s="70"/>
      <c r="C676" s="71"/>
      <c r="D676" s="71"/>
      <c r="E676" s="72"/>
      <c r="F676" s="1"/>
      <c r="G676" s="72"/>
      <c r="H676" s="72"/>
      <c r="I676" s="1"/>
      <c r="J676" s="73"/>
      <c r="K676" s="77"/>
      <c r="L676" s="74"/>
    </row>
    <row r="677" spans="1:12" ht="15.75" customHeight="1">
      <c r="A677" s="75"/>
      <c r="B677" s="70"/>
      <c r="C677" s="71"/>
      <c r="D677" s="71"/>
      <c r="E677" s="72"/>
      <c r="F677" s="1"/>
      <c r="G677" s="72"/>
      <c r="H677" s="72"/>
      <c r="I677" s="1"/>
      <c r="J677" s="73"/>
      <c r="K677" s="77"/>
      <c r="L677" s="74"/>
    </row>
    <row r="678" spans="1:12" ht="15.75" customHeight="1">
      <c r="A678" s="75"/>
      <c r="B678" s="70"/>
      <c r="C678" s="71"/>
      <c r="D678" s="71"/>
      <c r="E678" s="72"/>
      <c r="F678" s="1"/>
      <c r="G678" s="72"/>
      <c r="H678" s="72"/>
      <c r="I678" s="1"/>
      <c r="J678" s="73"/>
      <c r="K678" s="77"/>
      <c r="L678" s="74"/>
    </row>
    <row r="679" spans="1:12" ht="15.75" customHeight="1">
      <c r="A679" s="75"/>
      <c r="B679" s="70"/>
      <c r="C679" s="71"/>
      <c r="D679" s="71"/>
      <c r="E679" s="72"/>
      <c r="F679" s="1"/>
      <c r="G679" s="72"/>
      <c r="H679" s="72"/>
      <c r="I679" s="1"/>
      <c r="J679" s="73"/>
      <c r="K679" s="77"/>
      <c r="L679" s="74"/>
    </row>
    <row r="680" spans="1:12" ht="15.75" customHeight="1">
      <c r="A680" s="75"/>
      <c r="B680" s="70"/>
      <c r="C680" s="71"/>
      <c r="D680" s="71"/>
      <c r="E680" s="72"/>
      <c r="F680" s="1"/>
      <c r="G680" s="72"/>
      <c r="H680" s="72"/>
      <c r="I680" s="1"/>
      <c r="J680" s="73"/>
      <c r="K680" s="77"/>
      <c r="L680" s="74"/>
    </row>
    <row r="681" spans="1:12" ht="15.75" customHeight="1">
      <c r="A681" s="75"/>
      <c r="B681" s="70"/>
      <c r="C681" s="71"/>
      <c r="D681" s="71"/>
      <c r="E681" s="72"/>
      <c r="F681" s="1"/>
      <c r="G681" s="72"/>
      <c r="H681" s="72"/>
      <c r="I681" s="1"/>
      <c r="J681" s="73"/>
      <c r="K681" s="77"/>
      <c r="L681" s="74"/>
    </row>
    <row r="682" spans="1:12" ht="15.75" customHeight="1">
      <c r="A682" s="75"/>
      <c r="B682" s="70"/>
      <c r="C682" s="71"/>
      <c r="D682" s="71"/>
      <c r="E682" s="72"/>
      <c r="F682" s="1"/>
      <c r="G682" s="72"/>
      <c r="H682" s="72"/>
      <c r="I682" s="1"/>
      <c r="J682" s="73"/>
      <c r="K682" s="77"/>
      <c r="L682" s="74"/>
    </row>
    <row r="683" spans="1:12" ht="15.75" customHeight="1">
      <c r="A683" s="75"/>
      <c r="B683" s="70"/>
      <c r="C683" s="71"/>
      <c r="D683" s="71"/>
      <c r="E683" s="72"/>
      <c r="F683" s="1"/>
      <c r="G683" s="72"/>
      <c r="H683" s="72"/>
      <c r="I683" s="1"/>
      <c r="J683" s="73"/>
      <c r="K683" s="77"/>
      <c r="L683" s="74"/>
    </row>
    <row r="684" spans="1:12" ht="15.75" customHeight="1">
      <c r="A684" s="75"/>
      <c r="B684" s="70"/>
      <c r="C684" s="71"/>
      <c r="D684" s="71"/>
      <c r="E684" s="72"/>
      <c r="F684" s="1"/>
      <c r="G684" s="72"/>
      <c r="H684" s="72"/>
      <c r="I684" s="1"/>
      <c r="J684" s="73"/>
      <c r="K684" s="77"/>
      <c r="L684" s="74"/>
    </row>
    <row r="685" spans="1:12" ht="15.75" customHeight="1">
      <c r="A685" s="75"/>
      <c r="B685" s="70"/>
      <c r="C685" s="71"/>
      <c r="D685" s="71"/>
      <c r="E685" s="72"/>
      <c r="F685" s="1"/>
      <c r="G685" s="72"/>
      <c r="H685" s="72"/>
      <c r="I685" s="1"/>
      <c r="J685" s="73"/>
      <c r="K685" s="77"/>
      <c r="L685" s="74"/>
    </row>
    <row r="686" spans="1:12" ht="15.75" customHeight="1">
      <c r="A686" s="75"/>
      <c r="B686" s="70"/>
      <c r="C686" s="71"/>
      <c r="D686" s="71"/>
      <c r="E686" s="72"/>
      <c r="F686" s="1"/>
      <c r="G686" s="72"/>
      <c r="H686" s="72"/>
      <c r="I686" s="1"/>
      <c r="J686" s="73"/>
      <c r="K686" s="77"/>
      <c r="L686" s="74"/>
    </row>
    <row r="687" spans="1:12" ht="15.75" customHeight="1">
      <c r="A687" s="75"/>
      <c r="B687" s="70"/>
      <c r="C687" s="71"/>
      <c r="D687" s="71"/>
      <c r="E687" s="72"/>
      <c r="F687" s="1"/>
      <c r="G687" s="72"/>
      <c r="H687" s="72"/>
      <c r="I687" s="1"/>
      <c r="J687" s="73"/>
      <c r="K687" s="77"/>
      <c r="L687" s="74"/>
    </row>
    <row r="688" spans="1:12" ht="15.75" customHeight="1">
      <c r="A688" s="75"/>
      <c r="B688" s="70"/>
      <c r="C688" s="71"/>
      <c r="D688" s="71"/>
      <c r="E688" s="72"/>
      <c r="F688" s="1"/>
      <c r="G688" s="72"/>
      <c r="H688" s="72"/>
      <c r="I688" s="1"/>
      <c r="J688" s="73"/>
      <c r="K688" s="77"/>
      <c r="L688" s="74"/>
    </row>
    <row r="689" spans="1:12" ht="15.75" customHeight="1">
      <c r="A689" s="75"/>
      <c r="B689" s="70"/>
      <c r="C689" s="71"/>
      <c r="D689" s="71"/>
      <c r="E689" s="72"/>
      <c r="F689" s="1"/>
      <c r="G689" s="72"/>
      <c r="H689" s="72"/>
      <c r="I689" s="1"/>
      <c r="J689" s="73"/>
      <c r="K689" s="77"/>
      <c r="L689" s="74"/>
    </row>
    <row r="690" spans="1:12" ht="15.75" customHeight="1">
      <c r="A690" s="75"/>
      <c r="B690" s="70"/>
      <c r="C690" s="71"/>
      <c r="D690" s="71"/>
      <c r="E690" s="72"/>
      <c r="F690" s="1"/>
      <c r="G690" s="72"/>
      <c r="H690" s="72"/>
      <c r="I690" s="1"/>
      <c r="J690" s="73"/>
      <c r="K690" s="77"/>
      <c r="L690" s="74"/>
    </row>
    <row r="691" spans="1:12" ht="15.75" customHeight="1">
      <c r="A691" s="75"/>
      <c r="B691" s="70"/>
      <c r="C691" s="71"/>
      <c r="D691" s="71"/>
      <c r="E691" s="72"/>
      <c r="F691" s="1"/>
      <c r="G691" s="72"/>
      <c r="H691" s="72"/>
      <c r="I691" s="1"/>
      <c r="J691" s="73"/>
      <c r="K691" s="77"/>
      <c r="L691" s="74"/>
    </row>
    <row r="692" spans="1:12" ht="15.75" customHeight="1">
      <c r="A692" s="75"/>
      <c r="B692" s="70"/>
      <c r="C692" s="71"/>
      <c r="D692" s="71"/>
      <c r="E692" s="72"/>
      <c r="F692" s="1"/>
      <c r="G692" s="72"/>
      <c r="H692" s="72"/>
      <c r="I692" s="1"/>
      <c r="J692" s="73"/>
      <c r="K692" s="77"/>
      <c r="L692" s="74"/>
    </row>
    <row r="693" spans="1:12" ht="15.75" customHeight="1">
      <c r="A693" s="75"/>
      <c r="B693" s="70"/>
      <c r="C693" s="71"/>
      <c r="D693" s="71"/>
      <c r="E693" s="72"/>
      <c r="F693" s="1"/>
      <c r="G693" s="72"/>
      <c r="H693" s="72"/>
      <c r="I693" s="1"/>
      <c r="J693" s="73"/>
      <c r="K693" s="77"/>
      <c r="L693" s="74"/>
    </row>
    <row r="694" spans="1:12" ht="15.75" customHeight="1">
      <c r="A694" s="75"/>
      <c r="B694" s="70"/>
      <c r="C694" s="71"/>
      <c r="D694" s="71"/>
      <c r="E694" s="72"/>
      <c r="F694" s="1"/>
      <c r="G694" s="72"/>
      <c r="H694" s="72"/>
      <c r="I694" s="1"/>
      <c r="J694" s="73"/>
      <c r="K694" s="77"/>
      <c r="L694" s="74"/>
    </row>
    <row r="695" spans="1:12" ht="15.75" customHeight="1">
      <c r="A695" s="75"/>
      <c r="B695" s="70"/>
      <c r="C695" s="71"/>
      <c r="D695" s="71"/>
      <c r="E695" s="72"/>
      <c r="F695" s="1"/>
      <c r="G695" s="72"/>
      <c r="H695" s="72"/>
      <c r="I695" s="1"/>
      <c r="J695" s="73"/>
      <c r="K695" s="77"/>
      <c r="L695" s="74"/>
    </row>
    <row r="696" spans="1:12" ht="15.75" customHeight="1">
      <c r="A696" s="75"/>
      <c r="B696" s="70"/>
      <c r="C696" s="71"/>
      <c r="D696" s="71"/>
      <c r="E696" s="72"/>
      <c r="F696" s="1"/>
      <c r="G696" s="72"/>
      <c r="H696" s="72"/>
      <c r="I696" s="1"/>
      <c r="J696" s="73"/>
      <c r="K696" s="77"/>
      <c r="L696" s="74"/>
    </row>
    <row r="697" spans="1:12" ht="15.75" customHeight="1">
      <c r="A697" s="75"/>
      <c r="B697" s="70"/>
      <c r="C697" s="71"/>
      <c r="D697" s="71"/>
      <c r="E697" s="72"/>
      <c r="F697" s="1"/>
      <c r="G697" s="72"/>
      <c r="H697" s="72"/>
      <c r="I697" s="1"/>
      <c r="J697" s="73"/>
      <c r="K697" s="77"/>
      <c r="L697" s="74"/>
    </row>
    <row r="698" spans="1:12" ht="15.75" customHeight="1">
      <c r="A698" s="75"/>
      <c r="B698" s="70"/>
      <c r="C698" s="71"/>
      <c r="D698" s="71"/>
      <c r="E698" s="72"/>
      <c r="F698" s="1"/>
      <c r="G698" s="72"/>
      <c r="H698" s="72"/>
      <c r="I698" s="1"/>
      <c r="J698" s="73"/>
      <c r="K698" s="77"/>
      <c r="L698" s="74"/>
    </row>
    <row r="699" spans="1:12" ht="15.75" customHeight="1">
      <c r="A699" s="75"/>
      <c r="B699" s="70"/>
      <c r="C699" s="71"/>
      <c r="D699" s="71"/>
      <c r="E699" s="72"/>
      <c r="F699" s="1"/>
      <c r="G699" s="72"/>
      <c r="H699" s="72"/>
      <c r="I699" s="1"/>
      <c r="J699" s="73"/>
      <c r="K699" s="77"/>
      <c r="L699" s="74"/>
    </row>
    <row r="700" spans="1:12" ht="15.75" customHeight="1">
      <c r="A700" s="75"/>
      <c r="B700" s="70"/>
      <c r="C700" s="71"/>
      <c r="D700" s="71"/>
      <c r="E700" s="72"/>
      <c r="F700" s="1"/>
      <c r="G700" s="72"/>
      <c r="H700" s="72"/>
      <c r="I700" s="1"/>
      <c r="J700" s="73"/>
      <c r="K700" s="77"/>
      <c r="L700" s="74"/>
    </row>
    <row r="701" spans="1:12" ht="15.75" customHeight="1">
      <c r="A701" s="75"/>
      <c r="B701" s="70"/>
      <c r="C701" s="71"/>
      <c r="D701" s="71"/>
      <c r="E701" s="72"/>
      <c r="F701" s="1"/>
      <c r="G701" s="72"/>
      <c r="H701" s="72"/>
      <c r="I701" s="1"/>
      <c r="J701" s="73"/>
      <c r="K701" s="77"/>
      <c r="L701" s="74"/>
    </row>
    <row r="702" spans="1:12" ht="15.75" customHeight="1">
      <c r="A702" s="75"/>
      <c r="B702" s="70"/>
      <c r="C702" s="71"/>
      <c r="D702" s="71"/>
      <c r="E702" s="72"/>
      <c r="F702" s="1"/>
      <c r="G702" s="72"/>
      <c r="H702" s="72"/>
      <c r="I702" s="1"/>
      <c r="J702" s="73"/>
      <c r="K702" s="77"/>
      <c r="L702" s="74"/>
    </row>
    <row r="703" spans="1:12" ht="15.75" customHeight="1">
      <c r="A703" s="75"/>
      <c r="B703" s="70"/>
      <c r="C703" s="71"/>
      <c r="D703" s="71"/>
      <c r="E703" s="72"/>
      <c r="F703" s="1"/>
      <c r="G703" s="72"/>
      <c r="H703" s="72"/>
      <c r="I703" s="1"/>
      <c r="J703" s="73"/>
      <c r="K703" s="77"/>
      <c r="L703" s="74"/>
    </row>
    <row r="704" spans="1:12" ht="15.75" customHeight="1">
      <c r="A704" s="75"/>
      <c r="B704" s="70"/>
      <c r="C704" s="71"/>
      <c r="D704" s="71"/>
      <c r="E704" s="72"/>
      <c r="F704" s="1"/>
      <c r="G704" s="72"/>
      <c r="H704" s="72"/>
      <c r="I704" s="1"/>
      <c r="J704" s="73"/>
      <c r="K704" s="77"/>
      <c r="L704" s="74"/>
    </row>
    <row r="705" spans="1:12" ht="15.75" customHeight="1">
      <c r="A705" s="75"/>
      <c r="B705" s="70"/>
      <c r="C705" s="71"/>
      <c r="D705" s="71"/>
      <c r="E705" s="72"/>
      <c r="F705" s="1"/>
      <c r="G705" s="72"/>
      <c r="H705" s="72"/>
      <c r="I705" s="1"/>
      <c r="J705" s="73"/>
      <c r="K705" s="77"/>
      <c r="L705" s="74"/>
    </row>
    <row r="706" spans="1:12" ht="15.75" customHeight="1">
      <c r="A706" s="75"/>
      <c r="B706" s="70"/>
      <c r="C706" s="71"/>
      <c r="D706" s="71"/>
      <c r="E706" s="72"/>
      <c r="F706" s="1"/>
      <c r="G706" s="72"/>
      <c r="H706" s="72"/>
      <c r="I706" s="1"/>
      <c r="J706" s="73"/>
      <c r="K706" s="77"/>
      <c r="L706" s="74"/>
    </row>
    <row r="707" spans="1:12" ht="15.75" customHeight="1">
      <c r="A707" s="75"/>
      <c r="B707" s="70"/>
      <c r="C707" s="71"/>
      <c r="D707" s="71"/>
      <c r="E707" s="72"/>
      <c r="F707" s="1"/>
      <c r="G707" s="72"/>
      <c r="H707" s="72"/>
      <c r="I707" s="1"/>
      <c r="J707" s="73"/>
      <c r="K707" s="77"/>
      <c r="L707" s="74"/>
    </row>
    <row r="708" spans="1:12" ht="15.75" customHeight="1">
      <c r="A708" s="75"/>
      <c r="B708" s="70"/>
      <c r="C708" s="71"/>
      <c r="D708" s="71"/>
      <c r="E708" s="72"/>
      <c r="F708" s="1"/>
      <c r="G708" s="72"/>
      <c r="H708" s="72"/>
      <c r="I708" s="1"/>
      <c r="J708" s="73"/>
      <c r="K708" s="77"/>
      <c r="L708" s="74"/>
    </row>
    <row r="709" spans="1:12" ht="15.75" customHeight="1">
      <c r="A709" s="75"/>
      <c r="B709" s="70"/>
      <c r="C709" s="71"/>
      <c r="D709" s="71"/>
      <c r="E709" s="72"/>
      <c r="F709" s="1"/>
      <c r="G709" s="72"/>
      <c r="H709" s="72"/>
      <c r="I709" s="1"/>
      <c r="J709" s="73"/>
      <c r="K709" s="77"/>
      <c r="L709" s="74"/>
    </row>
    <row r="710" spans="1:12" ht="15.75" customHeight="1">
      <c r="A710" s="75"/>
      <c r="B710" s="70"/>
      <c r="C710" s="71"/>
      <c r="D710" s="71"/>
      <c r="E710" s="72"/>
      <c r="F710" s="1"/>
      <c r="G710" s="72"/>
      <c r="H710" s="72"/>
      <c r="I710" s="1"/>
      <c r="J710" s="73"/>
      <c r="K710" s="77"/>
      <c r="L710" s="74"/>
    </row>
    <row r="711" spans="1:12" ht="15.75" customHeight="1">
      <c r="A711" s="75"/>
      <c r="B711" s="70"/>
      <c r="C711" s="71"/>
      <c r="D711" s="71"/>
      <c r="E711" s="72"/>
      <c r="F711" s="1"/>
      <c r="G711" s="72"/>
      <c r="H711" s="72"/>
      <c r="I711" s="1"/>
      <c r="J711" s="73"/>
      <c r="K711" s="77"/>
      <c r="L711" s="74"/>
    </row>
    <row r="712" spans="1:12" ht="15.75" customHeight="1">
      <c r="A712" s="75"/>
      <c r="B712" s="70"/>
      <c r="C712" s="71"/>
      <c r="D712" s="71"/>
      <c r="E712" s="72"/>
      <c r="F712" s="1"/>
      <c r="G712" s="72"/>
      <c r="H712" s="72"/>
      <c r="I712" s="1"/>
      <c r="J712" s="73"/>
      <c r="K712" s="77"/>
      <c r="L712" s="74"/>
    </row>
    <row r="713" spans="1:12" ht="15.75" customHeight="1">
      <c r="A713" s="75"/>
      <c r="B713" s="70"/>
      <c r="C713" s="71"/>
      <c r="D713" s="71"/>
      <c r="E713" s="72"/>
      <c r="F713" s="1"/>
      <c r="G713" s="72"/>
      <c r="H713" s="72"/>
      <c r="I713" s="1"/>
      <c r="J713" s="73"/>
      <c r="K713" s="77"/>
      <c r="L713" s="74"/>
    </row>
    <row r="714" spans="1:12" ht="15.75" customHeight="1">
      <c r="A714" s="75"/>
      <c r="B714" s="70"/>
      <c r="C714" s="71"/>
      <c r="D714" s="71"/>
      <c r="E714" s="72"/>
      <c r="F714" s="1"/>
      <c r="G714" s="72"/>
      <c r="H714" s="72"/>
      <c r="I714" s="1"/>
      <c r="J714" s="73"/>
      <c r="K714" s="77"/>
      <c r="L714" s="74"/>
    </row>
    <row r="715" spans="1:12" ht="15.75" customHeight="1">
      <c r="A715" s="75"/>
      <c r="B715" s="70"/>
      <c r="C715" s="71"/>
      <c r="D715" s="71"/>
      <c r="E715" s="72"/>
      <c r="F715" s="1"/>
      <c r="G715" s="72"/>
      <c r="H715" s="72"/>
      <c r="I715" s="1"/>
      <c r="J715" s="73"/>
      <c r="K715" s="77"/>
      <c r="L715" s="74"/>
    </row>
    <row r="716" spans="1:12" ht="15.75" customHeight="1">
      <c r="A716" s="75"/>
      <c r="B716" s="70"/>
      <c r="C716" s="71"/>
      <c r="D716" s="71"/>
      <c r="E716" s="72"/>
      <c r="F716" s="1"/>
      <c r="G716" s="72"/>
      <c r="H716" s="72"/>
      <c r="I716" s="1"/>
      <c r="J716" s="73"/>
      <c r="K716" s="77"/>
      <c r="L716" s="74"/>
    </row>
    <row r="717" spans="1:12" ht="15.75" customHeight="1">
      <c r="A717" s="75"/>
      <c r="B717" s="70"/>
      <c r="C717" s="71"/>
      <c r="D717" s="71"/>
      <c r="E717" s="72"/>
      <c r="F717" s="1"/>
      <c r="G717" s="72"/>
      <c r="H717" s="72"/>
      <c r="I717" s="1"/>
      <c r="J717" s="73"/>
      <c r="K717" s="77"/>
      <c r="L717" s="74"/>
    </row>
    <row r="718" spans="1:12" ht="15.75" customHeight="1">
      <c r="A718" s="75"/>
      <c r="B718" s="70"/>
      <c r="C718" s="71"/>
      <c r="D718" s="71"/>
      <c r="E718" s="72"/>
      <c r="F718" s="1"/>
      <c r="G718" s="72"/>
      <c r="H718" s="72"/>
      <c r="I718" s="1"/>
      <c r="J718" s="73"/>
      <c r="K718" s="77"/>
      <c r="L718" s="74"/>
    </row>
    <row r="719" spans="1:12" ht="15.75" customHeight="1">
      <c r="A719" s="75"/>
      <c r="B719" s="70"/>
      <c r="C719" s="71"/>
      <c r="D719" s="71"/>
      <c r="E719" s="72"/>
      <c r="F719" s="1"/>
      <c r="G719" s="72"/>
      <c r="H719" s="72"/>
      <c r="I719" s="1"/>
      <c r="J719" s="73"/>
      <c r="K719" s="77"/>
      <c r="L719" s="74"/>
    </row>
    <row r="720" spans="1:12" ht="15.75" customHeight="1">
      <c r="A720" s="75"/>
      <c r="B720" s="70"/>
      <c r="C720" s="71"/>
      <c r="D720" s="71"/>
      <c r="E720" s="72"/>
      <c r="F720" s="1"/>
      <c r="G720" s="72"/>
      <c r="H720" s="72"/>
      <c r="I720" s="1"/>
      <c r="J720" s="73"/>
      <c r="K720" s="77"/>
      <c r="L720" s="74"/>
    </row>
    <row r="721" spans="1:12" ht="15.75" customHeight="1">
      <c r="A721" s="75"/>
      <c r="B721" s="70"/>
      <c r="C721" s="71"/>
      <c r="D721" s="71"/>
      <c r="E721" s="72"/>
      <c r="F721" s="1"/>
      <c r="G721" s="72"/>
      <c r="H721" s="72"/>
      <c r="I721" s="1"/>
      <c r="J721" s="73"/>
      <c r="K721" s="77"/>
      <c r="L721" s="74"/>
    </row>
    <row r="722" spans="1:12" ht="15.75" customHeight="1">
      <c r="A722" s="75"/>
      <c r="B722" s="70"/>
      <c r="C722" s="71"/>
      <c r="D722" s="71"/>
      <c r="E722" s="72"/>
      <c r="F722" s="1"/>
      <c r="G722" s="72"/>
      <c r="H722" s="72"/>
      <c r="I722" s="1"/>
      <c r="J722" s="73"/>
      <c r="K722" s="77"/>
      <c r="L722" s="74"/>
    </row>
    <row r="723" spans="1:12" ht="15.75" customHeight="1">
      <c r="A723" s="75"/>
      <c r="B723" s="70"/>
      <c r="C723" s="71"/>
      <c r="D723" s="71"/>
      <c r="E723" s="72"/>
      <c r="F723" s="1"/>
      <c r="G723" s="72"/>
      <c r="H723" s="72"/>
      <c r="I723" s="1"/>
      <c r="J723" s="73"/>
      <c r="K723" s="77"/>
      <c r="L723" s="74"/>
    </row>
    <row r="724" spans="1:12" ht="15.75" customHeight="1">
      <c r="A724" s="75"/>
      <c r="B724" s="70"/>
      <c r="C724" s="71"/>
      <c r="D724" s="71"/>
      <c r="E724" s="72"/>
      <c r="F724" s="1"/>
      <c r="G724" s="72"/>
      <c r="H724" s="72"/>
      <c r="I724" s="1"/>
      <c r="J724" s="73"/>
      <c r="K724" s="77"/>
      <c r="L724" s="74"/>
    </row>
    <row r="725" spans="1:12" ht="15.75" customHeight="1">
      <c r="A725" s="75"/>
      <c r="B725" s="70"/>
      <c r="C725" s="71"/>
      <c r="D725" s="71"/>
      <c r="E725" s="72"/>
      <c r="F725" s="1"/>
      <c r="G725" s="72"/>
      <c r="H725" s="72"/>
      <c r="I725" s="1"/>
      <c r="J725" s="73"/>
      <c r="K725" s="77"/>
      <c r="L725" s="74"/>
    </row>
    <row r="726" spans="1:12" ht="15.75" customHeight="1">
      <c r="A726" s="75"/>
      <c r="B726" s="70"/>
      <c r="C726" s="71"/>
      <c r="D726" s="71"/>
      <c r="E726" s="72"/>
      <c r="F726" s="1"/>
      <c r="G726" s="72"/>
      <c r="H726" s="72"/>
      <c r="I726" s="1"/>
      <c r="J726" s="73"/>
      <c r="K726" s="77"/>
      <c r="L726" s="74"/>
    </row>
    <row r="727" spans="1:12" ht="15.75" customHeight="1">
      <c r="A727" s="75"/>
      <c r="B727" s="70"/>
      <c r="C727" s="71"/>
      <c r="D727" s="71"/>
      <c r="E727" s="72"/>
      <c r="F727" s="1"/>
      <c r="G727" s="72"/>
      <c r="H727" s="72"/>
      <c r="I727" s="1"/>
      <c r="J727" s="73"/>
      <c r="K727" s="77"/>
      <c r="L727" s="74"/>
    </row>
    <row r="728" spans="1:12" ht="15.75" customHeight="1">
      <c r="A728" s="75"/>
      <c r="B728" s="70"/>
      <c r="C728" s="71"/>
      <c r="D728" s="71"/>
      <c r="E728" s="72"/>
      <c r="F728" s="1"/>
      <c r="G728" s="72"/>
      <c r="H728" s="72"/>
      <c r="I728" s="1"/>
      <c r="J728" s="73"/>
      <c r="K728" s="77"/>
      <c r="L728" s="74"/>
    </row>
    <row r="729" spans="1:12" ht="15.75" customHeight="1">
      <c r="A729" s="75"/>
      <c r="B729" s="70"/>
      <c r="C729" s="71"/>
      <c r="D729" s="71"/>
      <c r="E729" s="72"/>
      <c r="F729" s="1"/>
      <c r="G729" s="72"/>
      <c r="H729" s="72"/>
      <c r="I729" s="1"/>
      <c r="J729" s="73"/>
      <c r="K729" s="77"/>
      <c r="L729" s="74"/>
    </row>
    <row r="730" spans="1:12" ht="15.75" customHeight="1">
      <c r="A730" s="75"/>
      <c r="B730" s="70"/>
      <c r="C730" s="71"/>
      <c r="D730" s="71"/>
      <c r="E730" s="72"/>
      <c r="F730" s="1"/>
      <c r="G730" s="72"/>
      <c r="H730" s="72"/>
      <c r="I730" s="1"/>
      <c r="J730" s="73"/>
      <c r="K730" s="77"/>
      <c r="L730" s="74"/>
    </row>
    <row r="731" spans="1:12" ht="15.75" customHeight="1">
      <c r="A731" s="75"/>
      <c r="B731" s="70"/>
      <c r="C731" s="71"/>
      <c r="D731" s="71"/>
      <c r="E731" s="72"/>
      <c r="F731" s="1"/>
      <c r="G731" s="72"/>
      <c r="H731" s="72"/>
      <c r="I731" s="1"/>
      <c r="J731" s="73"/>
      <c r="K731" s="77"/>
      <c r="L731" s="74"/>
    </row>
    <row r="732" spans="1:12" ht="15.75" customHeight="1">
      <c r="A732" s="75"/>
      <c r="B732" s="70"/>
      <c r="C732" s="71"/>
      <c r="D732" s="71"/>
      <c r="E732" s="72"/>
      <c r="F732" s="1"/>
      <c r="G732" s="72"/>
      <c r="H732" s="72"/>
      <c r="I732" s="1"/>
      <c r="J732" s="73"/>
      <c r="K732" s="77"/>
      <c r="L732" s="74"/>
    </row>
    <row r="733" spans="1:12" ht="15.75" customHeight="1">
      <c r="A733" s="75"/>
      <c r="B733" s="70"/>
      <c r="C733" s="71"/>
      <c r="D733" s="71"/>
      <c r="E733" s="72"/>
      <c r="F733" s="1"/>
      <c r="G733" s="72"/>
      <c r="H733" s="72"/>
      <c r="I733" s="1"/>
      <c r="J733" s="73"/>
      <c r="K733" s="77"/>
      <c r="L733" s="74"/>
    </row>
    <row r="734" spans="1:12" ht="15.75" customHeight="1">
      <c r="A734" s="75"/>
      <c r="B734" s="70"/>
      <c r="C734" s="71"/>
      <c r="D734" s="71"/>
      <c r="E734" s="72"/>
      <c r="F734" s="1"/>
      <c r="G734" s="72"/>
      <c r="H734" s="72"/>
      <c r="I734" s="1"/>
      <c r="J734" s="73"/>
      <c r="K734" s="77"/>
      <c r="L734" s="74"/>
    </row>
    <row r="735" spans="1:12" ht="15.75" customHeight="1">
      <c r="A735" s="75"/>
      <c r="B735" s="70"/>
      <c r="C735" s="71"/>
      <c r="D735" s="71"/>
      <c r="E735" s="72"/>
      <c r="F735" s="1"/>
      <c r="G735" s="72"/>
      <c r="H735" s="72"/>
      <c r="I735" s="1"/>
      <c r="J735" s="73"/>
      <c r="K735" s="77"/>
      <c r="L735" s="74"/>
    </row>
    <row r="736" spans="1:12" ht="15.75" customHeight="1">
      <c r="A736" s="75"/>
      <c r="B736" s="70"/>
      <c r="C736" s="71"/>
      <c r="D736" s="71"/>
      <c r="E736" s="72"/>
      <c r="F736" s="1"/>
      <c r="G736" s="72"/>
      <c r="H736" s="72"/>
      <c r="I736" s="1"/>
      <c r="J736" s="73"/>
      <c r="K736" s="77"/>
      <c r="L736" s="74"/>
    </row>
    <row r="737" spans="1:12" ht="15.75" customHeight="1">
      <c r="A737" s="75"/>
      <c r="B737" s="70"/>
      <c r="C737" s="71"/>
      <c r="D737" s="71"/>
      <c r="E737" s="72"/>
      <c r="F737" s="1"/>
      <c r="G737" s="72"/>
      <c r="H737" s="72"/>
      <c r="I737" s="1"/>
      <c r="J737" s="73"/>
      <c r="K737" s="77"/>
      <c r="L737" s="74"/>
    </row>
    <row r="738" spans="1:12" ht="15.75" customHeight="1">
      <c r="A738" s="75"/>
      <c r="B738" s="70"/>
      <c r="C738" s="71"/>
      <c r="D738" s="71"/>
      <c r="E738" s="72"/>
      <c r="F738" s="1"/>
      <c r="G738" s="72"/>
      <c r="H738" s="72"/>
      <c r="I738" s="1"/>
      <c r="J738" s="73"/>
      <c r="K738" s="77"/>
      <c r="L738" s="74"/>
    </row>
    <row r="739" spans="1:12" ht="15.75" customHeight="1">
      <c r="A739" s="75"/>
      <c r="B739" s="70"/>
      <c r="C739" s="71"/>
      <c r="D739" s="71"/>
      <c r="E739" s="72"/>
      <c r="F739" s="1"/>
      <c r="G739" s="72"/>
      <c r="H739" s="72"/>
      <c r="I739" s="1"/>
      <c r="J739" s="73"/>
      <c r="K739" s="77"/>
      <c r="L739" s="74"/>
    </row>
    <row r="740" spans="1:12" ht="15.75" customHeight="1">
      <c r="A740" s="75"/>
      <c r="B740" s="70"/>
      <c r="C740" s="71"/>
      <c r="D740" s="71"/>
      <c r="E740" s="72"/>
      <c r="F740" s="1"/>
      <c r="G740" s="72"/>
      <c r="H740" s="72"/>
      <c r="I740" s="1"/>
      <c r="J740" s="73"/>
      <c r="K740" s="77"/>
      <c r="L740" s="74"/>
    </row>
    <row r="741" spans="1:12" ht="15.75" customHeight="1">
      <c r="A741" s="75"/>
      <c r="B741" s="70"/>
      <c r="C741" s="71"/>
      <c r="D741" s="71"/>
      <c r="E741" s="72"/>
      <c r="F741" s="1"/>
      <c r="G741" s="72"/>
      <c r="H741" s="72"/>
      <c r="I741" s="1"/>
      <c r="J741" s="73"/>
      <c r="K741" s="77"/>
      <c r="L741" s="74"/>
    </row>
    <row r="742" spans="1:12" ht="15.75" customHeight="1">
      <c r="A742" s="75"/>
      <c r="B742" s="70"/>
      <c r="C742" s="71"/>
      <c r="D742" s="71"/>
      <c r="E742" s="72"/>
      <c r="F742" s="1"/>
      <c r="G742" s="72"/>
      <c r="H742" s="72"/>
      <c r="I742" s="1"/>
      <c r="J742" s="73"/>
      <c r="K742" s="77"/>
      <c r="L742" s="74"/>
    </row>
    <row r="743" spans="1:12" ht="15.75" customHeight="1">
      <c r="A743" s="75"/>
      <c r="B743" s="70"/>
      <c r="C743" s="71"/>
      <c r="D743" s="71"/>
      <c r="E743" s="72"/>
      <c r="F743" s="1"/>
      <c r="G743" s="72"/>
      <c r="H743" s="72"/>
      <c r="I743" s="1"/>
      <c r="J743" s="73"/>
      <c r="K743" s="77"/>
      <c r="L743" s="74"/>
    </row>
    <row r="744" spans="1:12" ht="15.75" customHeight="1">
      <c r="A744" s="75"/>
      <c r="B744" s="70"/>
      <c r="C744" s="71"/>
      <c r="D744" s="71"/>
      <c r="E744" s="72"/>
      <c r="F744" s="1"/>
      <c r="G744" s="72"/>
      <c r="H744" s="72"/>
      <c r="I744" s="1"/>
      <c r="J744" s="73"/>
      <c r="K744" s="77"/>
      <c r="L744" s="74"/>
    </row>
    <row r="745" spans="1:12" ht="15.75" customHeight="1">
      <c r="A745" s="75"/>
      <c r="B745" s="70"/>
      <c r="C745" s="71"/>
      <c r="D745" s="71"/>
      <c r="E745" s="72"/>
      <c r="F745" s="1"/>
      <c r="G745" s="72"/>
      <c r="H745" s="72"/>
      <c r="I745" s="1"/>
      <c r="J745" s="73"/>
      <c r="K745" s="77"/>
      <c r="L745" s="74"/>
    </row>
    <row r="746" spans="1:12" ht="15.75" customHeight="1">
      <c r="A746" s="75"/>
      <c r="B746" s="70"/>
      <c r="C746" s="71"/>
      <c r="D746" s="71"/>
      <c r="E746" s="72"/>
      <c r="F746" s="1"/>
      <c r="G746" s="72"/>
      <c r="H746" s="72"/>
      <c r="I746" s="1"/>
      <c r="J746" s="73"/>
      <c r="K746" s="77"/>
      <c r="L746" s="74"/>
    </row>
    <row r="747" spans="1:12" ht="15.75" customHeight="1">
      <c r="A747" s="75"/>
      <c r="B747" s="70"/>
      <c r="C747" s="71"/>
      <c r="D747" s="71"/>
      <c r="E747" s="72"/>
      <c r="F747" s="1"/>
      <c r="G747" s="72"/>
      <c r="H747" s="72"/>
      <c r="I747" s="1"/>
      <c r="J747" s="73"/>
      <c r="K747" s="77"/>
      <c r="L747" s="74"/>
    </row>
    <row r="748" spans="1:12" ht="15.75" customHeight="1">
      <c r="A748" s="75"/>
      <c r="B748" s="70"/>
      <c r="C748" s="71"/>
      <c r="D748" s="71"/>
      <c r="E748" s="72"/>
      <c r="F748" s="1"/>
      <c r="G748" s="72"/>
      <c r="H748" s="72"/>
      <c r="I748" s="1"/>
      <c r="J748" s="73"/>
      <c r="K748" s="77"/>
      <c r="L748" s="74"/>
    </row>
    <row r="749" spans="1:12" ht="15.75" customHeight="1">
      <c r="A749" s="75"/>
      <c r="B749" s="70"/>
      <c r="C749" s="71"/>
      <c r="D749" s="71"/>
      <c r="E749" s="72"/>
      <c r="F749" s="1"/>
      <c r="G749" s="72"/>
      <c r="H749" s="72"/>
      <c r="I749" s="1"/>
      <c r="J749" s="73"/>
      <c r="K749" s="77"/>
      <c r="L749" s="74"/>
    </row>
    <row r="750" spans="1:12" ht="15.75" customHeight="1">
      <c r="A750" s="75"/>
      <c r="B750" s="70"/>
      <c r="C750" s="71"/>
      <c r="D750" s="71"/>
      <c r="E750" s="72"/>
      <c r="F750" s="1"/>
      <c r="G750" s="72"/>
      <c r="H750" s="72"/>
      <c r="I750" s="1"/>
      <c r="J750" s="73"/>
      <c r="K750" s="77"/>
      <c r="L750" s="74"/>
    </row>
    <row r="751" spans="1:12" ht="15.75" customHeight="1">
      <c r="A751" s="75"/>
      <c r="B751" s="70"/>
      <c r="C751" s="71"/>
      <c r="D751" s="71"/>
      <c r="E751" s="72"/>
      <c r="F751" s="1"/>
      <c r="G751" s="72"/>
      <c r="H751" s="72"/>
      <c r="I751" s="1"/>
      <c r="J751" s="73"/>
      <c r="K751" s="77"/>
      <c r="L751" s="74"/>
    </row>
    <row r="752" spans="1:12" ht="15.75" customHeight="1">
      <c r="A752" s="75"/>
      <c r="B752" s="70"/>
      <c r="C752" s="71"/>
      <c r="D752" s="71"/>
      <c r="E752" s="72"/>
      <c r="F752" s="1"/>
      <c r="G752" s="72"/>
      <c r="H752" s="72"/>
      <c r="I752" s="1"/>
      <c r="J752" s="73"/>
      <c r="K752" s="77"/>
      <c r="L752" s="74"/>
    </row>
    <row r="753" spans="1:12" ht="15.75" customHeight="1">
      <c r="A753" s="75"/>
      <c r="B753" s="70"/>
      <c r="C753" s="71"/>
      <c r="D753" s="71"/>
      <c r="E753" s="72"/>
      <c r="F753" s="1"/>
      <c r="G753" s="72"/>
      <c r="H753" s="72"/>
      <c r="I753" s="1"/>
      <c r="J753" s="73"/>
      <c r="K753" s="77"/>
      <c r="L753" s="74"/>
    </row>
    <row r="754" spans="1:12" ht="15.75" customHeight="1">
      <c r="A754" s="75"/>
      <c r="B754" s="70"/>
      <c r="C754" s="71"/>
      <c r="D754" s="71"/>
      <c r="E754" s="72"/>
      <c r="F754" s="1"/>
      <c r="G754" s="72"/>
      <c r="H754" s="72"/>
      <c r="I754" s="1"/>
      <c r="J754" s="73"/>
      <c r="K754" s="77"/>
      <c r="L754" s="74"/>
    </row>
    <row r="755" spans="1:12" ht="15.75" customHeight="1">
      <c r="A755" s="75"/>
      <c r="B755" s="70"/>
      <c r="C755" s="71"/>
      <c r="D755" s="71"/>
      <c r="E755" s="72"/>
      <c r="F755" s="1"/>
      <c r="G755" s="72"/>
      <c r="H755" s="72"/>
      <c r="I755" s="1"/>
      <c r="J755" s="73"/>
      <c r="K755" s="77"/>
      <c r="L755" s="74"/>
    </row>
    <row r="756" spans="1:12" ht="15.75" customHeight="1">
      <c r="A756" s="75"/>
      <c r="B756" s="70"/>
      <c r="C756" s="71"/>
      <c r="D756" s="71"/>
      <c r="E756" s="72"/>
      <c r="F756" s="1"/>
      <c r="G756" s="72"/>
      <c r="H756" s="72"/>
      <c r="I756" s="1"/>
      <c r="J756" s="73"/>
      <c r="K756" s="77"/>
      <c r="L756" s="74"/>
    </row>
    <row r="757" spans="1:12" ht="15.75" customHeight="1">
      <c r="A757" s="75"/>
      <c r="B757" s="70"/>
      <c r="C757" s="71"/>
      <c r="D757" s="71"/>
      <c r="E757" s="72"/>
      <c r="F757" s="1"/>
      <c r="G757" s="72"/>
      <c r="H757" s="72"/>
      <c r="I757" s="1"/>
      <c r="J757" s="73"/>
      <c r="K757" s="77"/>
      <c r="L757" s="74"/>
    </row>
    <row r="758" spans="1:12" ht="15.75" customHeight="1">
      <c r="A758" s="75"/>
      <c r="B758" s="70"/>
      <c r="C758" s="71"/>
      <c r="D758" s="71"/>
      <c r="E758" s="72"/>
      <c r="F758" s="1"/>
      <c r="G758" s="72"/>
      <c r="H758" s="72"/>
      <c r="I758" s="1"/>
      <c r="J758" s="73"/>
      <c r="K758" s="77"/>
      <c r="L758" s="74"/>
    </row>
    <row r="759" spans="1:12" ht="15.75" customHeight="1">
      <c r="A759" s="75"/>
      <c r="B759" s="70"/>
      <c r="C759" s="71"/>
      <c r="D759" s="71"/>
      <c r="E759" s="72"/>
      <c r="F759" s="1"/>
      <c r="G759" s="72"/>
      <c r="H759" s="72"/>
      <c r="I759" s="1"/>
      <c r="J759" s="73"/>
      <c r="K759" s="77"/>
      <c r="L759" s="74"/>
    </row>
    <row r="760" spans="1:12" ht="15.75" customHeight="1">
      <c r="A760" s="75"/>
      <c r="B760" s="70"/>
      <c r="C760" s="71"/>
      <c r="D760" s="71"/>
      <c r="E760" s="72"/>
      <c r="F760" s="1"/>
      <c r="G760" s="72"/>
      <c r="H760" s="72"/>
      <c r="I760" s="1"/>
      <c r="J760" s="73"/>
      <c r="K760" s="77"/>
      <c r="L760" s="74"/>
    </row>
    <row r="761" spans="1:12" ht="15.75" customHeight="1">
      <c r="A761" s="75"/>
      <c r="B761" s="70"/>
      <c r="C761" s="71"/>
      <c r="D761" s="71"/>
      <c r="E761" s="72"/>
      <c r="F761" s="1"/>
      <c r="G761" s="72"/>
      <c r="H761" s="72"/>
      <c r="I761" s="1"/>
      <c r="J761" s="73"/>
      <c r="K761" s="77"/>
      <c r="L761" s="74"/>
    </row>
    <row r="762" spans="1:12" ht="15.75" customHeight="1">
      <c r="A762" s="75"/>
      <c r="B762" s="70"/>
      <c r="C762" s="71"/>
      <c r="D762" s="71"/>
      <c r="E762" s="72"/>
      <c r="F762" s="1"/>
      <c r="G762" s="72"/>
      <c r="H762" s="72"/>
      <c r="I762" s="1"/>
      <c r="J762" s="73"/>
      <c r="K762" s="77"/>
      <c r="L762" s="74"/>
    </row>
    <row r="763" spans="1:12" ht="15.75" customHeight="1">
      <c r="A763" s="75"/>
      <c r="B763" s="70"/>
      <c r="C763" s="71"/>
      <c r="D763" s="71"/>
      <c r="E763" s="72"/>
      <c r="F763" s="1"/>
      <c r="G763" s="72"/>
      <c r="H763" s="72"/>
      <c r="I763" s="1"/>
      <c r="J763" s="73"/>
      <c r="K763" s="77"/>
      <c r="L763" s="74"/>
    </row>
    <row r="764" spans="1:12" ht="15.75" customHeight="1">
      <c r="A764" s="75"/>
      <c r="B764" s="70"/>
      <c r="C764" s="71"/>
      <c r="D764" s="71"/>
      <c r="E764" s="72"/>
      <c r="F764" s="1"/>
      <c r="G764" s="72"/>
      <c r="H764" s="72"/>
      <c r="I764" s="1"/>
      <c r="J764" s="73"/>
      <c r="K764" s="77"/>
      <c r="L764" s="74"/>
    </row>
    <row r="765" spans="1:12" ht="15.75" customHeight="1">
      <c r="A765" s="75"/>
      <c r="B765" s="70"/>
      <c r="C765" s="71"/>
      <c r="D765" s="71"/>
      <c r="E765" s="72"/>
      <c r="F765" s="1"/>
      <c r="G765" s="72"/>
      <c r="H765" s="72"/>
      <c r="I765" s="1"/>
      <c r="J765" s="73"/>
      <c r="K765" s="77"/>
      <c r="L765" s="74"/>
    </row>
    <row r="766" spans="1:12" ht="15.75" customHeight="1">
      <c r="A766" s="75"/>
      <c r="B766" s="70"/>
      <c r="C766" s="71"/>
      <c r="D766" s="71"/>
      <c r="E766" s="72"/>
      <c r="F766" s="1"/>
      <c r="G766" s="72"/>
      <c r="H766" s="72"/>
      <c r="I766" s="1"/>
      <c r="J766" s="73"/>
      <c r="K766" s="77"/>
      <c r="L766" s="74"/>
    </row>
    <row r="767" spans="1:12" ht="15.75" customHeight="1">
      <c r="A767" s="75"/>
      <c r="B767" s="70"/>
      <c r="C767" s="71"/>
      <c r="D767" s="71"/>
      <c r="E767" s="72"/>
      <c r="F767" s="1"/>
      <c r="G767" s="72"/>
      <c r="H767" s="72"/>
      <c r="I767" s="1"/>
      <c r="J767" s="73"/>
      <c r="K767" s="77"/>
      <c r="L767" s="74"/>
    </row>
    <row r="768" spans="1:12" ht="15.75" customHeight="1">
      <c r="A768" s="75"/>
      <c r="B768" s="70"/>
      <c r="C768" s="71"/>
      <c r="D768" s="71"/>
      <c r="E768" s="72"/>
      <c r="F768" s="1"/>
      <c r="G768" s="72"/>
      <c r="H768" s="72"/>
      <c r="I768" s="1"/>
      <c r="J768" s="73"/>
      <c r="K768" s="77"/>
      <c r="L768" s="74"/>
    </row>
    <row r="769" spans="1:12" ht="15.75" customHeight="1">
      <c r="A769" s="75"/>
      <c r="B769" s="70"/>
      <c r="C769" s="71"/>
      <c r="D769" s="71"/>
      <c r="E769" s="72"/>
      <c r="F769" s="1"/>
      <c r="G769" s="72"/>
      <c r="H769" s="72"/>
      <c r="I769" s="1"/>
      <c r="J769" s="73"/>
      <c r="K769" s="77"/>
      <c r="L769" s="74"/>
    </row>
    <row r="770" spans="1:12" ht="15.75" customHeight="1">
      <c r="A770" s="75"/>
      <c r="B770" s="70"/>
      <c r="C770" s="71"/>
      <c r="D770" s="71"/>
      <c r="E770" s="72"/>
      <c r="F770" s="1"/>
      <c r="G770" s="72"/>
      <c r="H770" s="72"/>
      <c r="I770" s="1"/>
      <c r="J770" s="73"/>
      <c r="K770" s="77"/>
      <c r="L770" s="74"/>
    </row>
    <row r="771" spans="1:12" ht="15.75" customHeight="1">
      <c r="A771" s="75"/>
      <c r="B771" s="70"/>
      <c r="C771" s="71"/>
      <c r="D771" s="71"/>
      <c r="E771" s="72"/>
      <c r="F771" s="1"/>
      <c r="G771" s="72"/>
      <c r="H771" s="72"/>
      <c r="I771" s="1"/>
      <c r="J771" s="73"/>
      <c r="K771" s="77"/>
      <c r="L771" s="74"/>
    </row>
    <row r="772" spans="1:12" ht="15.75" customHeight="1">
      <c r="A772" s="75"/>
      <c r="B772" s="70"/>
      <c r="C772" s="71"/>
      <c r="D772" s="71"/>
      <c r="E772" s="72"/>
      <c r="F772" s="1"/>
      <c r="G772" s="72"/>
      <c r="H772" s="72"/>
      <c r="I772" s="1"/>
      <c r="J772" s="73"/>
      <c r="K772" s="77"/>
      <c r="L772" s="74"/>
    </row>
    <row r="773" spans="1:12" ht="15.75" customHeight="1">
      <c r="A773" s="75"/>
      <c r="B773" s="70"/>
      <c r="C773" s="71"/>
      <c r="D773" s="71"/>
      <c r="E773" s="72"/>
      <c r="F773" s="1"/>
      <c r="G773" s="72"/>
      <c r="H773" s="72"/>
      <c r="I773" s="1"/>
      <c r="J773" s="73"/>
      <c r="K773" s="77"/>
      <c r="L773" s="74"/>
    </row>
    <row r="774" spans="1:12" ht="15.75" customHeight="1">
      <c r="A774" s="75"/>
      <c r="B774" s="70"/>
      <c r="C774" s="71"/>
      <c r="D774" s="71"/>
      <c r="E774" s="72"/>
      <c r="F774" s="1"/>
      <c r="G774" s="72"/>
      <c r="H774" s="72"/>
      <c r="I774" s="1"/>
      <c r="J774" s="73"/>
      <c r="K774" s="77"/>
      <c r="L774" s="74"/>
    </row>
    <row r="775" spans="1:12" ht="15.75" customHeight="1">
      <c r="A775" s="75"/>
      <c r="B775" s="70"/>
      <c r="C775" s="71"/>
      <c r="D775" s="71"/>
      <c r="E775" s="72"/>
      <c r="F775" s="1"/>
      <c r="G775" s="72"/>
      <c r="H775" s="72"/>
      <c r="I775" s="1"/>
      <c r="J775" s="73"/>
      <c r="K775" s="77"/>
      <c r="L775" s="74"/>
    </row>
    <row r="776" spans="1:12" ht="15.75" customHeight="1">
      <c r="A776" s="75"/>
      <c r="B776" s="70"/>
      <c r="C776" s="71"/>
      <c r="D776" s="71"/>
      <c r="E776" s="72"/>
      <c r="F776" s="1"/>
      <c r="G776" s="72"/>
      <c r="H776" s="72"/>
      <c r="I776" s="1"/>
      <c r="J776" s="73"/>
      <c r="K776" s="77"/>
      <c r="L776" s="74"/>
    </row>
    <row r="777" spans="1:12" ht="15.75" customHeight="1">
      <c r="A777" s="75"/>
      <c r="B777" s="70"/>
      <c r="C777" s="71"/>
      <c r="D777" s="71"/>
      <c r="E777" s="72"/>
      <c r="F777" s="1"/>
      <c r="G777" s="72"/>
      <c r="H777" s="72"/>
      <c r="I777" s="1"/>
      <c r="J777" s="73"/>
      <c r="K777" s="77"/>
      <c r="L777" s="74"/>
    </row>
    <row r="778" spans="1:12" ht="15.75" customHeight="1">
      <c r="A778" s="75"/>
      <c r="B778" s="70"/>
      <c r="C778" s="71"/>
      <c r="D778" s="71"/>
      <c r="E778" s="72"/>
      <c r="F778" s="1"/>
      <c r="G778" s="72"/>
      <c r="H778" s="72"/>
      <c r="I778" s="1"/>
      <c r="J778" s="73"/>
      <c r="K778" s="77"/>
      <c r="L778" s="74"/>
    </row>
    <row r="779" spans="1:12" ht="15.75" customHeight="1">
      <c r="A779" s="75"/>
      <c r="B779" s="70"/>
      <c r="C779" s="71"/>
      <c r="D779" s="71"/>
      <c r="E779" s="72"/>
      <c r="F779" s="1"/>
      <c r="G779" s="72"/>
      <c r="H779" s="72"/>
      <c r="I779" s="1"/>
      <c r="J779" s="73"/>
      <c r="K779" s="77"/>
      <c r="L779" s="74"/>
    </row>
    <row r="780" spans="1:12" ht="15.75" customHeight="1">
      <c r="A780" s="75"/>
      <c r="B780" s="70"/>
      <c r="C780" s="71"/>
      <c r="D780" s="71"/>
      <c r="E780" s="72"/>
      <c r="F780" s="1"/>
      <c r="G780" s="72"/>
      <c r="H780" s="72"/>
      <c r="I780" s="1"/>
      <c r="J780" s="73"/>
      <c r="K780" s="77"/>
      <c r="L780" s="74"/>
    </row>
    <row r="781" spans="1:12" ht="15.75" customHeight="1">
      <c r="A781" s="75"/>
      <c r="B781" s="70"/>
      <c r="C781" s="71"/>
      <c r="D781" s="71"/>
      <c r="E781" s="72"/>
      <c r="F781" s="1"/>
      <c r="G781" s="72"/>
      <c r="H781" s="72"/>
      <c r="I781" s="1"/>
      <c r="J781" s="73"/>
      <c r="K781" s="77"/>
      <c r="L781" s="74"/>
    </row>
    <row r="782" spans="1:12" ht="15.75" customHeight="1">
      <c r="A782" s="75"/>
      <c r="B782" s="70"/>
      <c r="C782" s="71"/>
      <c r="D782" s="71"/>
      <c r="E782" s="72"/>
      <c r="F782" s="1"/>
      <c r="G782" s="72"/>
      <c r="H782" s="72"/>
      <c r="I782" s="1"/>
      <c r="J782" s="73"/>
      <c r="K782" s="77"/>
      <c r="L782" s="74"/>
    </row>
    <row r="783" spans="1:12" ht="15.75" customHeight="1">
      <c r="A783" s="75"/>
      <c r="B783" s="70"/>
      <c r="C783" s="71"/>
      <c r="D783" s="71"/>
      <c r="E783" s="72"/>
      <c r="F783" s="1"/>
      <c r="G783" s="72"/>
      <c r="H783" s="72"/>
      <c r="I783" s="1"/>
      <c r="J783" s="73"/>
      <c r="K783" s="77"/>
      <c r="L783" s="74"/>
    </row>
    <row r="784" spans="1:12" ht="15.75" customHeight="1">
      <c r="A784" s="75"/>
      <c r="B784" s="70"/>
      <c r="C784" s="71"/>
      <c r="D784" s="71"/>
      <c r="E784" s="72"/>
      <c r="F784" s="1"/>
      <c r="G784" s="72"/>
      <c r="H784" s="72"/>
      <c r="I784" s="1"/>
      <c r="J784" s="73"/>
      <c r="K784" s="77"/>
      <c r="L784" s="74"/>
    </row>
    <row r="785" spans="1:12" ht="15.75" customHeight="1">
      <c r="A785" s="75"/>
      <c r="B785" s="70"/>
      <c r="C785" s="71"/>
      <c r="D785" s="71"/>
      <c r="E785" s="72"/>
      <c r="F785" s="1"/>
      <c r="G785" s="72"/>
      <c r="H785" s="72"/>
      <c r="I785" s="1"/>
      <c r="J785" s="73"/>
      <c r="K785" s="77"/>
      <c r="L785" s="74"/>
    </row>
    <row r="786" spans="1:12" ht="15.75" customHeight="1">
      <c r="A786" s="75"/>
      <c r="B786" s="70"/>
      <c r="C786" s="71"/>
      <c r="D786" s="71"/>
      <c r="E786" s="72"/>
      <c r="F786" s="1"/>
      <c r="G786" s="72"/>
      <c r="H786" s="72"/>
      <c r="I786" s="1"/>
      <c r="J786" s="73"/>
      <c r="K786" s="77"/>
      <c r="L786" s="74"/>
    </row>
    <row r="787" spans="1:12" ht="15.75" customHeight="1">
      <c r="A787" s="75"/>
      <c r="B787" s="70"/>
      <c r="C787" s="71"/>
      <c r="D787" s="71"/>
      <c r="E787" s="72"/>
      <c r="F787" s="1"/>
      <c r="G787" s="72"/>
      <c r="H787" s="72"/>
      <c r="I787" s="1"/>
      <c r="J787" s="73"/>
      <c r="K787" s="77"/>
      <c r="L787" s="74"/>
    </row>
    <row r="788" spans="1:12" ht="15.75" customHeight="1">
      <c r="A788" s="75"/>
      <c r="B788" s="70"/>
      <c r="C788" s="71"/>
      <c r="D788" s="71"/>
      <c r="E788" s="72"/>
      <c r="F788" s="1"/>
      <c r="G788" s="72"/>
      <c r="H788" s="72"/>
      <c r="I788" s="1"/>
      <c r="J788" s="73"/>
      <c r="K788" s="77"/>
      <c r="L788" s="74"/>
    </row>
    <row r="789" spans="1:12" ht="15.75" customHeight="1">
      <c r="A789" s="75"/>
      <c r="B789" s="70"/>
      <c r="C789" s="71"/>
      <c r="D789" s="71"/>
      <c r="E789" s="72"/>
      <c r="F789" s="1"/>
      <c r="G789" s="72"/>
      <c r="H789" s="72"/>
      <c r="I789" s="1"/>
      <c r="J789" s="73"/>
      <c r="K789" s="77"/>
      <c r="L789" s="74"/>
    </row>
    <row r="790" spans="1:12" ht="15.75" customHeight="1">
      <c r="A790" s="75"/>
      <c r="B790" s="70"/>
      <c r="C790" s="71"/>
      <c r="D790" s="71"/>
      <c r="E790" s="72"/>
      <c r="F790" s="1"/>
      <c r="G790" s="72"/>
      <c r="H790" s="72"/>
      <c r="I790" s="1"/>
      <c r="J790" s="73"/>
      <c r="K790" s="77"/>
      <c r="L790" s="74"/>
    </row>
    <row r="791" spans="1:12" ht="15.75" customHeight="1">
      <c r="A791" s="75"/>
      <c r="B791" s="70"/>
      <c r="C791" s="71"/>
      <c r="D791" s="71"/>
      <c r="E791" s="72"/>
      <c r="F791" s="1"/>
      <c r="G791" s="72"/>
      <c r="H791" s="72"/>
      <c r="I791" s="1"/>
      <c r="J791" s="73"/>
      <c r="K791" s="77"/>
      <c r="L791" s="74"/>
    </row>
    <row r="792" spans="1:12" ht="15.75" customHeight="1">
      <c r="A792" s="75"/>
      <c r="B792" s="70"/>
      <c r="C792" s="71"/>
      <c r="D792" s="71"/>
      <c r="E792" s="72"/>
      <c r="F792" s="1"/>
      <c r="G792" s="72"/>
      <c r="H792" s="72"/>
      <c r="I792" s="1"/>
      <c r="J792" s="73"/>
      <c r="K792" s="77"/>
      <c r="L792" s="74"/>
    </row>
    <row r="793" spans="1:12" ht="15.75" customHeight="1">
      <c r="A793" s="75"/>
      <c r="B793" s="70"/>
      <c r="C793" s="71"/>
      <c r="D793" s="71"/>
      <c r="E793" s="72"/>
      <c r="F793" s="1"/>
      <c r="G793" s="72"/>
      <c r="H793" s="72"/>
      <c r="I793" s="1"/>
      <c r="J793" s="73"/>
      <c r="K793" s="77"/>
      <c r="L793" s="74"/>
    </row>
    <row r="794" spans="1:12" ht="15.75" customHeight="1">
      <c r="A794" s="75"/>
      <c r="B794" s="70"/>
      <c r="C794" s="71"/>
      <c r="D794" s="71"/>
      <c r="E794" s="72"/>
      <c r="F794" s="1"/>
      <c r="G794" s="72"/>
      <c r="H794" s="72"/>
      <c r="I794" s="1"/>
      <c r="J794" s="73"/>
      <c r="K794" s="77"/>
      <c r="L794" s="74"/>
    </row>
    <row r="795" spans="1:12" ht="15.75" customHeight="1">
      <c r="A795" s="75"/>
      <c r="B795" s="70"/>
      <c r="C795" s="71"/>
      <c r="D795" s="71"/>
      <c r="E795" s="72"/>
      <c r="F795" s="1"/>
      <c r="G795" s="72"/>
      <c r="H795" s="72"/>
      <c r="I795" s="1"/>
      <c r="J795" s="73"/>
      <c r="K795" s="77"/>
      <c r="L795" s="74"/>
    </row>
    <row r="796" spans="1:12" ht="15.75" customHeight="1">
      <c r="A796" s="75"/>
      <c r="B796" s="70"/>
      <c r="C796" s="71"/>
      <c r="D796" s="71"/>
      <c r="E796" s="72"/>
      <c r="F796" s="1"/>
      <c r="G796" s="72"/>
      <c r="H796" s="72"/>
      <c r="I796" s="1"/>
      <c r="J796" s="73"/>
      <c r="K796" s="77"/>
      <c r="L796" s="74"/>
    </row>
    <row r="797" spans="1:12" ht="15.75" customHeight="1">
      <c r="A797" s="75"/>
      <c r="B797" s="70"/>
      <c r="C797" s="71"/>
      <c r="D797" s="71"/>
      <c r="E797" s="72"/>
      <c r="F797" s="1"/>
      <c r="G797" s="72"/>
      <c r="H797" s="72"/>
      <c r="I797" s="1"/>
      <c r="J797" s="73"/>
      <c r="K797" s="77"/>
      <c r="L797" s="74"/>
    </row>
    <row r="798" spans="1:12" ht="15.75" customHeight="1">
      <c r="A798" s="75"/>
      <c r="B798" s="70"/>
      <c r="C798" s="71"/>
      <c r="D798" s="71"/>
      <c r="E798" s="72"/>
      <c r="F798" s="1"/>
      <c r="G798" s="72"/>
      <c r="H798" s="72"/>
      <c r="I798" s="1"/>
      <c r="J798" s="73"/>
      <c r="K798" s="77"/>
      <c r="L798" s="74"/>
    </row>
    <row r="799" spans="1:12" ht="15.75" customHeight="1">
      <c r="A799" s="75"/>
      <c r="B799" s="70"/>
      <c r="C799" s="71"/>
      <c r="D799" s="71"/>
      <c r="E799" s="72"/>
      <c r="F799" s="1"/>
      <c r="G799" s="72"/>
      <c r="H799" s="72"/>
      <c r="I799" s="1"/>
      <c r="J799" s="73"/>
      <c r="K799" s="77"/>
      <c r="L799" s="74"/>
    </row>
    <row r="800" spans="1:12" ht="15.75" customHeight="1">
      <c r="A800" s="75"/>
      <c r="B800" s="70"/>
      <c r="C800" s="71"/>
      <c r="D800" s="71"/>
      <c r="E800" s="72"/>
      <c r="F800" s="1"/>
      <c r="G800" s="72"/>
      <c r="H800" s="72"/>
      <c r="I800" s="1"/>
      <c r="J800" s="73"/>
      <c r="K800" s="77"/>
      <c r="L800" s="74"/>
    </row>
    <row r="801" spans="1:12" ht="15.75" customHeight="1">
      <c r="A801" s="75"/>
      <c r="B801" s="70"/>
      <c r="C801" s="71"/>
      <c r="D801" s="71"/>
      <c r="E801" s="72"/>
      <c r="F801" s="1"/>
      <c r="G801" s="72"/>
      <c r="H801" s="72"/>
      <c r="I801" s="1"/>
      <c r="J801" s="73"/>
      <c r="K801" s="77"/>
      <c r="L801" s="74"/>
    </row>
    <row r="802" spans="1:12" ht="15.75" customHeight="1">
      <c r="A802" s="75"/>
      <c r="B802" s="70"/>
      <c r="C802" s="71"/>
      <c r="D802" s="71"/>
      <c r="E802" s="72"/>
      <c r="F802" s="1"/>
      <c r="G802" s="72"/>
      <c r="H802" s="72"/>
      <c r="I802" s="1"/>
      <c r="J802" s="73"/>
      <c r="K802" s="77"/>
      <c r="L802" s="74"/>
    </row>
    <row r="803" spans="1:12" ht="15.75" customHeight="1">
      <c r="A803" s="75"/>
      <c r="B803" s="70"/>
      <c r="C803" s="71"/>
      <c r="D803" s="71"/>
      <c r="E803" s="72"/>
      <c r="F803" s="1"/>
      <c r="G803" s="72"/>
      <c r="H803" s="72"/>
      <c r="I803" s="1"/>
      <c r="J803" s="73"/>
      <c r="K803" s="77"/>
      <c r="L803" s="74"/>
    </row>
    <row r="804" spans="1:12" ht="15.75" customHeight="1">
      <c r="A804" s="75"/>
      <c r="B804" s="70"/>
      <c r="C804" s="71"/>
      <c r="D804" s="71"/>
      <c r="E804" s="72"/>
      <c r="F804" s="1"/>
      <c r="G804" s="72"/>
      <c r="H804" s="72"/>
      <c r="I804" s="1"/>
      <c r="J804" s="73"/>
      <c r="K804" s="77"/>
      <c r="L804" s="74"/>
    </row>
    <row r="805" spans="1:12" ht="15.75" customHeight="1">
      <c r="A805" s="75"/>
      <c r="B805" s="70"/>
      <c r="C805" s="71"/>
      <c r="D805" s="71"/>
      <c r="E805" s="72"/>
      <c r="F805" s="1"/>
      <c r="G805" s="72"/>
      <c r="H805" s="72"/>
      <c r="I805" s="1"/>
      <c r="J805" s="73"/>
      <c r="K805" s="77"/>
      <c r="L805" s="74"/>
    </row>
    <row r="806" spans="1:12" ht="15.75" customHeight="1">
      <c r="A806" s="75"/>
      <c r="B806" s="70"/>
      <c r="C806" s="71"/>
      <c r="D806" s="71"/>
      <c r="E806" s="72"/>
      <c r="F806" s="1"/>
      <c r="G806" s="72"/>
      <c r="H806" s="72"/>
      <c r="I806" s="1"/>
      <c r="J806" s="73"/>
      <c r="K806" s="77"/>
      <c r="L806" s="74"/>
    </row>
    <row r="807" spans="1:12" ht="15.75" customHeight="1">
      <c r="A807" s="75"/>
      <c r="B807" s="70"/>
      <c r="C807" s="71"/>
      <c r="D807" s="71"/>
      <c r="E807" s="72"/>
      <c r="F807" s="1"/>
      <c r="G807" s="72"/>
      <c r="H807" s="72"/>
      <c r="I807" s="1"/>
      <c r="J807" s="73"/>
      <c r="K807" s="77"/>
      <c r="L807" s="74"/>
    </row>
    <row r="808" spans="1:12" ht="15.75" customHeight="1">
      <c r="A808" s="75"/>
      <c r="B808" s="70"/>
      <c r="C808" s="71"/>
      <c r="D808" s="71"/>
      <c r="E808" s="72"/>
      <c r="F808" s="1"/>
      <c r="G808" s="72"/>
      <c r="H808" s="72"/>
      <c r="I808" s="1"/>
      <c r="J808" s="73"/>
      <c r="K808" s="77"/>
      <c r="L808" s="74"/>
    </row>
    <row r="809" spans="1:12" ht="15.75" customHeight="1">
      <c r="A809" s="75"/>
      <c r="B809" s="70"/>
      <c r="C809" s="71"/>
      <c r="D809" s="71"/>
      <c r="E809" s="72"/>
      <c r="F809" s="1"/>
      <c r="G809" s="72"/>
      <c r="H809" s="72"/>
      <c r="I809" s="1"/>
      <c r="J809" s="73"/>
      <c r="K809" s="77"/>
      <c r="L809" s="74"/>
    </row>
    <row r="810" spans="1:12" ht="15.75" customHeight="1">
      <c r="A810" s="75"/>
      <c r="B810" s="70"/>
      <c r="C810" s="71"/>
      <c r="D810" s="71"/>
      <c r="E810" s="72"/>
      <c r="F810" s="1"/>
      <c r="G810" s="72"/>
      <c r="H810" s="72"/>
      <c r="I810" s="1"/>
      <c r="J810" s="73"/>
      <c r="K810" s="77"/>
      <c r="L810" s="74"/>
    </row>
    <row r="811" spans="1:12" ht="15.75" customHeight="1">
      <c r="A811" s="75"/>
      <c r="B811" s="70"/>
      <c r="C811" s="71"/>
      <c r="D811" s="71"/>
      <c r="E811" s="72"/>
      <c r="F811" s="1"/>
      <c r="G811" s="72"/>
      <c r="H811" s="72"/>
      <c r="I811" s="1"/>
      <c r="J811" s="73"/>
      <c r="K811" s="77"/>
      <c r="L811" s="74"/>
    </row>
    <row r="812" spans="1:12" ht="15.75" customHeight="1">
      <c r="A812" s="75"/>
      <c r="B812" s="70"/>
      <c r="C812" s="71"/>
      <c r="D812" s="71"/>
      <c r="E812" s="72"/>
      <c r="F812" s="1"/>
      <c r="G812" s="72"/>
      <c r="H812" s="72"/>
      <c r="I812" s="1"/>
      <c r="J812" s="73"/>
      <c r="K812" s="77"/>
      <c r="L812" s="74"/>
    </row>
    <row r="813" spans="1:12" ht="15.75" customHeight="1">
      <c r="A813" s="75"/>
      <c r="B813" s="70"/>
      <c r="C813" s="71"/>
      <c r="D813" s="71"/>
      <c r="E813" s="72"/>
      <c r="F813" s="1"/>
      <c r="G813" s="72"/>
      <c r="H813" s="72"/>
      <c r="I813" s="1"/>
      <c r="J813" s="73"/>
      <c r="K813" s="77"/>
      <c r="L813" s="74"/>
    </row>
    <row r="814" spans="1:12" ht="15.75" customHeight="1">
      <c r="A814" s="75"/>
      <c r="B814" s="70"/>
      <c r="C814" s="71"/>
      <c r="D814" s="71"/>
      <c r="E814" s="72"/>
      <c r="F814" s="1"/>
      <c r="G814" s="72"/>
      <c r="H814" s="72"/>
      <c r="I814" s="1"/>
      <c r="J814" s="73"/>
      <c r="K814" s="77"/>
      <c r="L814" s="74"/>
    </row>
    <row r="815" spans="1:12" ht="15.75" customHeight="1">
      <c r="A815" s="75"/>
      <c r="B815" s="70"/>
      <c r="C815" s="71"/>
      <c r="D815" s="71"/>
      <c r="E815" s="72"/>
      <c r="F815" s="1"/>
      <c r="G815" s="72"/>
      <c r="H815" s="72"/>
      <c r="I815" s="1"/>
      <c r="J815" s="73"/>
      <c r="K815" s="77"/>
      <c r="L815" s="74"/>
    </row>
    <row r="816" spans="1:12" ht="15.75" customHeight="1">
      <c r="A816" s="75"/>
      <c r="B816" s="70"/>
      <c r="C816" s="71"/>
      <c r="D816" s="71"/>
      <c r="E816" s="72"/>
      <c r="F816" s="1"/>
      <c r="G816" s="72"/>
      <c r="H816" s="72"/>
      <c r="I816" s="1"/>
      <c r="J816" s="73"/>
      <c r="K816" s="77"/>
      <c r="L816" s="74"/>
    </row>
    <row r="817" spans="1:12" ht="15.75" customHeight="1">
      <c r="A817" s="75"/>
      <c r="B817" s="70"/>
      <c r="C817" s="71"/>
      <c r="D817" s="71"/>
      <c r="E817" s="72"/>
      <c r="F817" s="1"/>
      <c r="G817" s="72"/>
      <c r="H817" s="72"/>
      <c r="I817" s="1"/>
      <c r="J817" s="73"/>
      <c r="K817" s="77"/>
      <c r="L817" s="74"/>
    </row>
    <row r="818" spans="1:12" ht="15.75" customHeight="1">
      <c r="A818" s="75"/>
      <c r="B818" s="70"/>
      <c r="C818" s="71"/>
      <c r="D818" s="71"/>
      <c r="E818" s="72"/>
      <c r="F818" s="1"/>
      <c r="G818" s="72"/>
      <c r="H818" s="72"/>
      <c r="I818" s="1"/>
      <c r="J818" s="73"/>
      <c r="K818" s="77"/>
      <c r="L818" s="74"/>
    </row>
    <row r="819" spans="1:12" ht="15.75" customHeight="1">
      <c r="A819" s="75"/>
      <c r="B819" s="70"/>
      <c r="C819" s="71"/>
      <c r="D819" s="71"/>
      <c r="E819" s="72"/>
      <c r="F819" s="1"/>
      <c r="G819" s="72"/>
      <c r="H819" s="72"/>
      <c r="I819" s="1"/>
      <c r="J819" s="73"/>
      <c r="K819" s="77"/>
      <c r="L819" s="74"/>
    </row>
    <row r="820" spans="1:12" ht="15.75" customHeight="1">
      <c r="A820" s="75"/>
      <c r="B820" s="70"/>
      <c r="C820" s="71"/>
      <c r="D820" s="71"/>
      <c r="E820" s="72"/>
      <c r="F820" s="1"/>
      <c r="G820" s="72"/>
      <c r="H820" s="72"/>
      <c r="I820" s="1"/>
      <c r="J820" s="73"/>
      <c r="K820" s="77"/>
      <c r="L820" s="74"/>
    </row>
    <row r="821" spans="1:12" ht="15.75" customHeight="1">
      <c r="A821" s="75"/>
      <c r="B821" s="70"/>
      <c r="C821" s="71"/>
      <c r="D821" s="71"/>
      <c r="E821" s="72"/>
      <c r="F821" s="1"/>
      <c r="G821" s="72"/>
      <c r="H821" s="72"/>
      <c r="I821" s="1"/>
      <c r="J821" s="73"/>
      <c r="K821" s="77"/>
      <c r="L821" s="74"/>
    </row>
    <row r="822" spans="1:12" ht="15.75" customHeight="1">
      <c r="A822" s="75"/>
      <c r="B822" s="70"/>
      <c r="C822" s="71"/>
      <c r="D822" s="71"/>
      <c r="E822" s="72"/>
      <c r="F822" s="1"/>
      <c r="G822" s="72"/>
      <c r="H822" s="72"/>
      <c r="I822" s="1"/>
      <c r="J822" s="73"/>
      <c r="K822" s="77"/>
      <c r="L822" s="74"/>
    </row>
    <row r="823" spans="1:12" ht="15.75" customHeight="1">
      <c r="A823" s="75"/>
      <c r="B823" s="70"/>
      <c r="C823" s="71"/>
      <c r="D823" s="71"/>
      <c r="E823" s="72"/>
      <c r="F823" s="1"/>
      <c r="G823" s="72"/>
      <c r="H823" s="72"/>
      <c r="I823" s="1"/>
      <c r="J823" s="73"/>
      <c r="K823" s="77"/>
      <c r="L823" s="74"/>
    </row>
    <row r="824" spans="1:12" ht="15.75" customHeight="1">
      <c r="A824" s="75"/>
      <c r="B824" s="70"/>
      <c r="C824" s="71"/>
      <c r="D824" s="71"/>
      <c r="E824" s="72"/>
      <c r="F824" s="1"/>
      <c r="G824" s="72"/>
      <c r="H824" s="72"/>
      <c r="I824" s="1"/>
      <c r="J824" s="73"/>
      <c r="K824" s="77"/>
      <c r="L824" s="74"/>
    </row>
    <row r="825" spans="1:12" ht="15.75" customHeight="1">
      <c r="A825" s="75"/>
      <c r="B825" s="70"/>
      <c r="C825" s="71"/>
      <c r="D825" s="71"/>
      <c r="E825" s="72"/>
      <c r="F825" s="1"/>
      <c r="G825" s="72"/>
      <c r="H825" s="72"/>
      <c r="I825" s="1"/>
      <c r="J825" s="73"/>
      <c r="K825" s="77"/>
      <c r="L825" s="74"/>
    </row>
    <row r="826" spans="1:12" ht="15.75" customHeight="1">
      <c r="A826" s="75"/>
      <c r="B826" s="70"/>
      <c r="C826" s="71"/>
      <c r="D826" s="71"/>
      <c r="E826" s="72"/>
      <c r="F826" s="1"/>
      <c r="G826" s="72"/>
      <c r="H826" s="72"/>
      <c r="I826" s="1"/>
      <c r="J826" s="73"/>
      <c r="K826" s="77"/>
      <c r="L826" s="74"/>
    </row>
    <row r="827" spans="1:12" ht="15.75" customHeight="1">
      <c r="A827" s="75"/>
      <c r="B827" s="70"/>
      <c r="C827" s="71"/>
      <c r="D827" s="71"/>
      <c r="E827" s="72"/>
      <c r="F827" s="1"/>
      <c r="G827" s="72"/>
      <c r="H827" s="72"/>
      <c r="I827" s="1"/>
      <c r="J827" s="73"/>
      <c r="K827" s="77"/>
      <c r="L827" s="74"/>
    </row>
    <row r="828" spans="1:12" ht="15.75" customHeight="1">
      <c r="A828" s="75"/>
      <c r="B828" s="70"/>
      <c r="C828" s="71"/>
      <c r="D828" s="71"/>
      <c r="E828" s="72"/>
      <c r="F828" s="1"/>
      <c r="G828" s="72"/>
      <c r="H828" s="72"/>
      <c r="I828" s="1"/>
      <c r="J828" s="73"/>
      <c r="K828" s="77"/>
      <c r="L828" s="74"/>
    </row>
    <row r="829" spans="1:12" ht="15.75" customHeight="1">
      <c r="A829" s="75"/>
      <c r="B829" s="70"/>
      <c r="C829" s="71"/>
      <c r="D829" s="71"/>
      <c r="E829" s="72"/>
      <c r="F829" s="1"/>
      <c r="G829" s="72"/>
      <c r="H829" s="72"/>
      <c r="I829" s="1"/>
      <c r="J829" s="73"/>
      <c r="K829" s="77"/>
      <c r="L829" s="74"/>
    </row>
    <row r="830" spans="1:12" ht="15.75" customHeight="1">
      <c r="A830" s="75"/>
      <c r="B830" s="70"/>
      <c r="C830" s="71"/>
      <c r="D830" s="71"/>
      <c r="E830" s="72"/>
      <c r="F830" s="1"/>
      <c r="G830" s="72"/>
      <c r="H830" s="72"/>
      <c r="I830" s="1"/>
      <c r="J830" s="73"/>
      <c r="K830" s="77"/>
      <c r="L830" s="74"/>
    </row>
    <row r="831" spans="1:12" ht="15.75" customHeight="1">
      <c r="A831" s="75"/>
      <c r="B831" s="70"/>
      <c r="C831" s="71"/>
      <c r="D831" s="71"/>
      <c r="E831" s="72"/>
      <c r="F831" s="1"/>
      <c r="G831" s="72"/>
      <c r="H831" s="72"/>
      <c r="I831" s="1"/>
      <c r="J831" s="73"/>
      <c r="K831" s="77"/>
      <c r="L831" s="74"/>
    </row>
    <row r="832" spans="1:12" ht="15.75" customHeight="1">
      <c r="A832" s="75"/>
      <c r="B832" s="70"/>
      <c r="C832" s="71"/>
      <c r="D832" s="71"/>
      <c r="E832" s="72"/>
      <c r="F832" s="1"/>
      <c r="G832" s="72"/>
      <c r="H832" s="72"/>
      <c r="I832" s="1"/>
      <c r="J832" s="73"/>
      <c r="K832" s="77"/>
      <c r="L832" s="74"/>
    </row>
    <row r="833" spans="1:12" ht="15.75" customHeight="1">
      <c r="A833" s="75"/>
      <c r="B833" s="70"/>
      <c r="C833" s="71"/>
      <c r="D833" s="71"/>
      <c r="E833" s="72"/>
      <c r="F833" s="1"/>
      <c r="G833" s="72"/>
      <c r="H833" s="72"/>
      <c r="I833" s="1"/>
      <c r="J833" s="73"/>
      <c r="K833" s="77"/>
      <c r="L833" s="74"/>
    </row>
    <row r="834" spans="1:12" ht="15.75" customHeight="1">
      <c r="A834" s="75"/>
      <c r="B834" s="70"/>
      <c r="C834" s="71"/>
      <c r="D834" s="71"/>
      <c r="E834" s="72"/>
      <c r="F834" s="1"/>
      <c r="G834" s="72"/>
      <c r="H834" s="72"/>
      <c r="I834" s="1"/>
      <c r="J834" s="73"/>
      <c r="K834" s="77"/>
      <c r="L834" s="74"/>
    </row>
    <row r="835" spans="1:12" ht="15.75" customHeight="1">
      <c r="A835" s="75"/>
      <c r="B835" s="70"/>
      <c r="C835" s="71"/>
      <c r="D835" s="71"/>
      <c r="E835" s="72"/>
      <c r="F835" s="1"/>
      <c r="G835" s="72"/>
      <c r="H835" s="72"/>
      <c r="I835" s="1"/>
      <c r="J835" s="73"/>
      <c r="K835" s="77"/>
      <c r="L835" s="74"/>
    </row>
    <row r="836" spans="1:12" ht="15.75" customHeight="1">
      <c r="A836" s="75"/>
      <c r="B836" s="70"/>
      <c r="C836" s="71"/>
      <c r="D836" s="71"/>
      <c r="E836" s="72"/>
      <c r="F836" s="1"/>
      <c r="G836" s="72"/>
      <c r="H836" s="72"/>
      <c r="I836" s="1"/>
      <c r="J836" s="73"/>
      <c r="K836" s="77"/>
      <c r="L836" s="74"/>
    </row>
    <row r="837" spans="1:12" ht="15.75" customHeight="1">
      <c r="A837" s="75"/>
      <c r="B837" s="70"/>
      <c r="C837" s="71"/>
      <c r="D837" s="71"/>
      <c r="E837" s="72"/>
      <c r="F837" s="1"/>
      <c r="G837" s="72"/>
      <c r="H837" s="72"/>
      <c r="I837" s="1"/>
      <c r="J837" s="73"/>
      <c r="K837" s="77"/>
      <c r="L837" s="74"/>
    </row>
    <row r="838" spans="1:12" ht="15.75" customHeight="1">
      <c r="A838" s="75"/>
      <c r="B838" s="70"/>
      <c r="C838" s="71"/>
      <c r="D838" s="71"/>
      <c r="E838" s="72"/>
      <c r="F838" s="1"/>
      <c r="G838" s="72"/>
      <c r="H838" s="72"/>
      <c r="I838" s="1"/>
      <c r="J838" s="73"/>
      <c r="K838" s="77"/>
      <c r="L838" s="74"/>
    </row>
    <row r="839" spans="1:12" ht="15.75" customHeight="1">
      <c r="A839" s="75"/>
      <c r="B839" s="70"/>
      <c r="C839" s="71"/>
      <c r="D839" s="71"/>
      <c r="E839" s="72"/>
      <c r="F839" s="1"/>
      <c r="G839" s="72"/>
      <c r="H839" s="72"/>
      <c r="I839" s="1"/>
      <c r="J839" s="73"/>
      <c r="K839" s="77"/>
      <c r="L839" s="74"/>
    </row>
    <row r="840" spans="1:12" ht="15.75" customHeight="1">
      <c r="A840" s="75"/>
      <c r="B840" s="70"/>
      <c r="C840" s="71"/>
      <c r="D840" s="71"/>
      <c r="E840" s="72"/>
      <c r="F840" s="1"/>
      <c r="G840" s="72"/>
      <c r="H840" s="72"/>
      <c r="I840" s="1"/>
      <c r="J840" s="73"/>
      <c r="K840" s="77"/>
      <c r="L840" s="74"/>
    </row>
    <row r="841" spans="1:12" ht="15.75" customHeight="1">
      <c r="A841" s="75"/>
      <c r="B841" s="70"/>
      <c r="C841" s="71"/>
      <c r="D841" s="71"/>
      <c r="E841" s="72"/>
      <c r="F841" s="1"/>
      <c r="G841" s="72"/>
      <c r="H841" s="72"/>
      <c r="I841" s="1"/>
      <c r="J841" s="73"/>
      <c r="K841" s="77"/>
      <c r="L841" s="74"/>
    </row>
    <row r="842" spans="1:12" ht="15.75" customHeight="1">
      <c r="A842" s="75"/>
      <c r="B842" s="70"/>
      <c r="C842" s="71"/>
      <c r="D842" s="71"/>
      <c r="E842" s="72"/>
      <c r="F842" s="1"/>
      <c r="G842" s="72"/>
      <c r="H842" s="72"/>
      <c r="I842" s="1"/>
      <c r="J842" s="73"/>
      <c r="K842" s="77"/>
      <c r="L842" s="74"/>
    </row>
    <row r="843" spans="1:12" ht="15.75" customHeight="1">
      <c r="A843" s="75"/>
      <c r="B843" s="70"/>
      <c r="C843" s="71"/>
      <c r="D843" s="71"/>
      <c r="E843" s="72"/>
      <c r="F843" s="1"/>
      <c r="G843" s="72"/>
      <c r="H843" s="72"/>
      <c r="I843" s="1"/>
      <c r="J843" s="73"/>
      <c r="K843" s="77"/>
      <c r="L843" s="74"/>
    </row>
    <row r="844" spans="1:12" ht="15.75" customHeight="1">
      <c r="A844" s="75"/>
      <c r="B844" s="70"/>
      <c r="C844" s="71"/>
      <c r="D844" s="71"/>
      <c r="E844" s="72"/>
      <c r="F844" s="1"/>
      <c r="G844" s="72"/>
      <c r="H844" s="72"/>
      <c r="I844" s="1"/>
      <c r="J844" s="73"/>
      <c r="K844" s="77"/>
      <c r="L844" s="74"/>
    </row>
    <row r="845" spans="1:12" ht="15.75" customHeight="1">
      <c r="A845" s="75"/>
      <c r="B845" s="70"/>
      <c r="C845" s="71"/>
      <c r="D845" s="71"/>
      <c r="E845" s="72"/>
      <c r="F845" s="1"/>
      <c r="G845" s="72"/>
      <c r="H845" s="72"/>
      <c r="I845" s="1"/>
      <c r="J845" s="73"/>
      <c r="K845" s="77"/>
      <c r="L845" s="74"/>
    </row>
    <row r="846" spans="1:12" ht="15.75" customHeight="1">
      <c r="A846" s="75"/>
      <c r="B846" s="70"/>
      <c r="C846" s="71"/>
      <c r="D846" s="71"/>
      <c r="E846" s="72"/>
      <c r="F846" s="1"/>
      <c r="G846" s="72"/>
      <c r="H846" s="72"/>
      <c r="I846" s="1"/>
      <c r="J846" s="73"/>
      <c r="K846" s="77"/>
      <c r="L846" s="74"/>
    </row>
    <row r="847" spans="1:12" ht="15.75" customHeight="1">
      <c r="A847" s="75"/>
      <c r="B847" s="70"/>
      <c r="C847" s="71"/>
      <c r="D847" s="71"/>
      <c r="E847" s="72"/>
      <c r="F847" s="1"/>
      <c r="G847" s="72"/>
      <c r="H847" s="72"/>
      <c r="I847" s="1"/>
      <c r="J847" s="73"/>
      <c r="K847" s="77"/>
      <c r="L847" s="74"/>
    </row>
    <row r="848" spans="1:12" ht="15.75" customHeight="1">
      <c r="A848" s="75"/>
      <c r="B848" s="70"/>
      <c r="C848" s="71"/>
      <c r="D848" s="71"/>
      <c r="E848" s="72"/>
      <c r="F848" s="1"/>
      <c r="G848" s="72"/>
      <c r="H848" s="72"/>
      <c r="I848" s="1"/>
      <c r="J848" s="73"/>
      <c r="K848" s="77"/>
      <c r="L848" s="74"/>
    </row>
    <row r="849" spans="1:12" ht="15.75" customHeight="1">
      <c r="A849" s="75"/>
      <c r="B849" s="70"/>
      <c r="C849" s="71"/>
      <c r="D849" s="71"/>
      <c r="E849" s="72"/>
      <c r="F849" s="1"/>
      <c r="G849" s="72"/>
      <c r="H849" s="72"/>
      <c r="I849" s="1"/>
      <c r="J849" s="73"/>
      <c r="K849" s="77"/>
      <c r="L849" s="74"/>
    </row>
    <row r="850" spans="1:12" ht="15.75" customHeight="1">
      <c r="A850" s="75"/>
      <c r="B850" s="70"/>
      <c r="C850" s="71"/>
      <c r="D850" s="71"/>
      <c r="E850" s="72"/>
      <c r="F850" s="1"/>
      <c r="G850" s="72"/>
      <c r="H850" s="72"/>
      <c r="I850" s="1"/>
      <c r="J850" s="73"/>
      <c r="K850" s="77"/>
      <c r="L850" s="74"/>
    </row>
    <row r="851" spans="1:12" ht="15.75" customHeight="1">
      <c r="A851" s="75"/>
      <c r="B851" s="70"/>
      <c r="C851" s="71"/>
      <c r="D851" s="71"/>
      <c r="E851" s="72"/>
      <c r="F851" s="1"/>
      <c r="G851" s="72"/>
      <c r="H851" s="72"/>
      <c r="I851" s="1"/>
      <c r="J851" s="73"/>
      <c r="K851" s="77"/>
      <c r="L851" s="74"/>
    </row>
    <row r="852" spans="1:12" ht="15.75" customHeight="1">
      <c r="A852" s="75"/>
      <c r="B852" s="70"/>
      <c r="C852" s="71"/>
      <c r="D852" s="71"/>
      <c r="E852" s="72"/>
      <c r="F852" s="1"/>
      <c r="G852" s="72"/>
      <c r="H852" s="72"/>
      <c r="I852" s="1"/>
      <c r="J852" s="73"/>
      <c r="K852" s="77"/>
      <c r="L852" s="74"/>
    </row>
    <row r="853" spans="1:12" ht="15.75" customHeight="1">
      <c r="A853" s="75"/>
      <c r="B853" s="70"/>
      <c r="C853" s="71"/>
      <c r="D853" s="71"/>
      <c r="E853" s="72"/>
      <c r="F853" s="1"/>
      <c r="G853" s="72"/>
      <c r="H853" s="72"/>
      <c r="I853" s="1"/>
      <c r="J853" s="73"/>
      <c r="K853" s="77"/>
      <c r="L853" s="74"/>
    </row>
    <row r="854" spans="1:12" ht="15.75" customHeight="1">
      <c r="A854" s="75"/>
      <c r="B854" s="70"/>
      <c r="C854" s="71"/>
      <c r="D854" s="71"/>
      <c r="E854" s="72"/>
      <c r="F854" s="1"/>
      <c r="G854" s="72"/>
      <c r="H854" s="72"/>
      <c r="I854" s="1"/>
      <c r="J854" s="73"/>
      <c r="K854" s="77"/>
      <c r="L854" s="74"/>
    </row>
    <row r="855" spans="1:12" ht="15.75" customHeight="1">
      <c r="A855" s="75"/>
      <c r="B855" s="70"/>
      <c r="C855" s="71"/>
      <c r="D855" s="71"/>
      <c r="E855" s="72"/>
      <c r="F855" s="1"/>
      <c r="G855" s="72"/>
      <c r="H855" s="72"/>
      <c r="I855" s="1"/>
      <c r="J855" s="73"/>
      <c r="K855" s="77"/>
      <c r="L855" s="74"/>
    </row>
    <row r="856" spans="1:12" ht="15.75" customHeight="1">
      <c r="A856" s="75"/>
      <c r="B856" s="70"/>
      <c r="C856" s="71"/>
      <c r="D856" s="71"/>
      <c r="E856" s="72"/>
      <c r="F856" s="1"/>
      <c r="G856" s="72"/>
      <c r="H856" s="72"/>
      <c r="I856" s="1"/>
      <c r="J856" s="73"/>
      <c r="K856" s="77"/>
      <c r="L856" s="74"/>
    </row>
    <row r="857" spans="1:12" ht="15.75" customHeight="1">
      <c r="A857" s="75"/>
      <c r="B857" s="70"/>
      <c r="C857" s="71"/>
      <c r="D857" s="71"/>
      <c r="E857" s="72"/>
      <c r="F857" s="1"/>
      <c r="G857" s="72"/>
      <c r="H857" s="72"/>
      <c r="I857" s="1"/>
      <c r="J857" s="73"/>
      <c r="K857" s="77"/>
      <c r="L857" s="74"/>
    </row>
    <row r="858" spans="1:12" ht="15.75" customHeight="1">
      <c r="A858" s="75"/>
      <c r="B858" s="70"/>
      <c r="C858" s="71"/>
      <c r="D858" s="71"/>
      <c r="E858" s="72"/>
      <c r="F858" s="1"/>
      <c r="G858" s="72"/>
      <c r="H858" s="72"/>
      <c r="I858" s="1"/>
      <c r="J858" s="73"/>
      <c r="K858" s="77"/>
      <c r="L858" s="74"/>
    </row>
    <row r="859" spans="1:12" ht="15.75" customHeight="1">
      <c r="A859" s="75"/>
      <c r="B859" s="70"/>
      <c r="C859" s="71"/>
      <c r="D859" s="71"/>
      <c r="E859" s="72"/>
      <c r="F859" s="1"/>
      <c r="G859" s="72"/>
      <c r="H859" s="72"/>
      <c r="I859" s="1"/>
      <c r="J859" s="73"/>
      <c r="K859" s="77"/>
      <c r="L859" s="74"/>
    </row>
    <row r="860" spans="1:12" ht="15.75" customHeight="1">
      <c r="A860" s="75"/>
      <c r="B860" s="70"/>
      <c r="C860" s="71"/>
      <c r="D860" s="71"/>
      <c r="E860" s="72"/>
      <c r="F860" s="1"/>
      <c r="G860" s="72"/>
      <c r="H860" s="72"/>
      <c r="I860" s="1"/>
      <c r="J860" s="73"/>
      <c r="K860" s="77"/>
      <c r="L860" s="74"/>
    </row>
    <row r="861" spans="1:12" ht="15.75" customHeight="1">
      <c r="A861" s="75"/>
      <c r="B861" s="70"/>
      <c r="C861" s="71"/>
      <c r="D861" s="71"/>
      <c r="E861" s="72"/>
      <c r="F861" s="1"/>
      <c r="G861" s="72"/>
      <c r="H861" s="72"/>
      <c r="I861" s="1"/>
      <c r="J861" s="73"/>
      <c r="K861" s="77"/>
      <c r="L861" s="74"/>
    </row>
    <row r="862" spans="1:12" ht="15.75" customHeight="1">
      <c r="A862" s="75"/>
      <c r="B862" s="70"/>
      <c r="C862" s="71"/>
      <c r="D862" s="71"/>
      <c r="E862" s="72"/>
      <c r="F862" s="1"/>
      <c r="G862" s="72"/>
      <c r="H862" s="72"/>
      <c r="I862" s="1"/>
      <c r="J862" s="73"/>
      <c r="K862" s="77"/>
      <c r="L862" s="74"/>
    </row>
    <row r="863" spans="1:12" ht="15.75" customHeight="1">
      <c r="A863" s="75"/>
      <c r="B863" s="70"/>
      <c r="C863" s="71"/>
      <c r="D863" s="71"/>
      <c r="E863" s="72"/>
      <c r="F863" s="1"/>
      <c r="G863" s="72"/>
      <c r="H863" s="72"/>
      <c r="I863" s="1"/>
      <c r="J863" s="73"/>
      <c r="K863" s="77"/>
      <c r="L863" s="74"/>
    </row>
    <row r="864" spans="1:12" ht="15.75" customHeight="1">
      <c r="A864" s="75"/>
      <c r="B864" s="70"/>
      <c r="C864" s="71"/>
      <c r="D864" s="71"/>
      <c r="E864" s="72"/>
      <c r="F864" s="1"/>
      <c r="G864" s="72"/>
      <c r="H864" s="72"/>
      <c r="I864" s="1"/>
      <c r="J864" s="73"/>
      <c r="K864" s="77"/>
      <c r="L864" s="74"/>
    </row>
    <row r="865" spans="1:12" ht="15.75" customHeight="1">
      <c r="A865" s="75"/>
      <c r="B865" s="70"/>
      <c r="C865" s="71"/>
      <c r="D865" s="71"/>
      <c r="E865" s="72"/>
      <c r="F865" s="1"/>
      <c r="G865" s="72"/>
      <c r="H865" s="72"/>
      <c r="I865" s="1"/>
      <c r="J865" s="73"/>
      <c r="K865" s="77"/>
      <c r="L865" s="74"/>
    </row>
    <row r="866" spans="1:12" ht="15.75" customHeight="1">
      <c r="A866" s="75"/>
      <c r="B866" s="70"/>
      <c r="C866" s="71"/>
      <c r="D866" s="71"/>
      <c r="E866" s="72"/>
      <c r="F866" s="1"/>
      <c r="G866" s="72"/>
      <c r="H866" s="72"/>
      <c r="I866" s="1"/>
      <c r="J866" s="73"/>
      <c r="K866" s="77"/>
      <c r="L866" s="74"/>
    </row>
    <row r="867" spans="1:12" ht="15.75" customHeight="1">
      <c r="A867" s="75"/>
      <c r="B867" s="70"/>
      <c r="C867" s="71"/>
      <c r="D867" s="71"/>
      <c r="E867" s="72"/>
      <c r="F867" s="1"/>
      <c r="G867" s="72"/>
      <c r="H867" s="72"/>
      <c r="I867" s="1"/>
      <c r="J867" s="73"/>
      <c r="K867" s="77"/>
      <c r="L867" s="74"/>
    </row>
    <row r="868" spans="1:12" ht="15.75" customHeight="1">
      <c r="A868" s="75"/>
      <c r="B868" s="70"/>
      <c r="C868" s="71"/>
      <c r="D868" s="71"/>
      <c r="E868" s="72"/>
      <c r="F868" s="1"/>
      <c r="G868" s="72"/>
      <c r="H868" s="72"/>
      <c r="I868" s="1"/>
      <c r="J868" s="73"/>
      <c r="K868" s="77"/>
      <c r="L868" s="74"/>
    </row>
    <row r="869" spans="1:12" ht="15.75" customHeight="1">
      <c r="A869" s="75"/>
      <c r="B869" s="70"/>
      <c r="C869" s="71"/>
      <c r="D869" s="71"/>
      <c r="E869" s="72"/>
      <c r="F869" s="1"/>
      <c r="G869" s="72"/>
      <c r="H869" s="72"/>
      <c r="I869" s="1"/>
      <c r="J869" s="73"/>
      <c r="K869" s="77"/>
      <c r="L869" s="74"/>
    </row>
    <row r="870" spans="1:12" ht="15.75" customHeight="1">
      <c r="A870" s="75"/>
      <c r="B870" s="70"/>
      <c r="C870" s="71"/>
      <c r="D870" s="71"/>
      <c r="E870" s="72"/>
      <c r="F870" s="1"/>
      <c r="G870" s="72"/>
      <c r="H870" s="72"/>
      <c r="I870" s="1"/>
      <c r="J870" s="73"/>
      <c r="K870" s="77"/>
      <c r="L870" s="74"/>
    </row>
    <row r="871" spans="1:12" ht="15.75" customHeight="1">
      <c r="A871" s="75"/>
      <c r="B871" s="70"/>
      <c r="C871" s="71"/>
      <c r="D871" s="71"/>
      <c r="E871" s="72"/>
      <c r="F871" s="1"/>
      <c r="G871" s="72"/>
      <c r="H871" s="72"/>
      <c r="I871" s="1"/>
      <c r="J871" s="73"/>
      <c r="K871" s="77"/>
      <c r="L871" s="74"/>
    </row>
    <row r="872" spans="1:12" ht="15.75" customHeight="1">
      <c r="A872" s="75"/>
      <c r="B872" s="70"/>
      <c r="C872" s="71"/>
      <c r="D872" s="71"/>
      <c r="E872" s="72"/>
      <c r="F872" s="1"/>
      <c r="G872" s="72"/>
      <c r="H872" s="72"/>
      <c r="I872" s="1"/>
      <c r="J872" s="73"/>
      <c r="K872" s="77"/>
      <c r="L872" s="74"/>
    </row>
    <row r="873" spans="1:12" ht="15.75" customHeight="1">
      <c r="A873" s="75"/>
      <c r="B873" s="70"/>
      <c r="C873" s="71"/>
      <c r="D873" s="71"/>
      <c r="E873" s="72"/>
      <c r="F873" s="1"/>
      <c r="G873" s="72"/>
      <c r="H873" s="72"/>
      <c r="I873" s="1"/>
      <c r="J873" s="73"/>
      <c r="K873" s="77"/>
      <c r="L873" s="74"/>
    </row>
    <row r="874" spans="1:12" ht="15.75" customHeight="1">
      <c r="A874" s="75"/>
      <c r="B874" s="70"/>
      <c r="C874" s="71"/>
      <c r="D874" s="71"/>
      <c r="E874" s="72"/>
      <c r="F874" s="1"/>
      <c r="G874" s="72"/>
      <c r="H874" s="72"/>
      <c r="I874" s="1"/>
      <c r="J874" s="73"/>
      <c r="K874" s="77"/>
      <c r="L874" s="74"/>
    </row>
    <row r="875" spans="1:12" ht="15.75" customHeight="1">
      <c r="A875" s="75"/>
      <c r="B875" s="70"/>
      <c r="C875" s="71"/>
      <c r="D875" s="71"/>
      <c r="E875" s="72"/>
      <c r="F875" s="1"/>
      <c r="G875" s="72"/>
      <c r="H875" s="72"/>
      <c r="I875" s="1"/>
      <c r="J875" s="73"/>
      <c r="K875" s="77"/>
      <c r="L875" s="74"/>
    </row>
    <row r="876" spans="1:12" ht="15.75" customHeight="1">
      <c r="A876" s="75"/>
      <c r="B876" s="70"/>
      <c r="C876" s="71"/>
      <c r="D876" s="71"/>
      <c r="E876" s="72"/>
      <c r="F876" s="1"/>
      <c r="G876" s="72"/>
      <c r="H876" s="72"/>
      <c r="I876" s="1"/>
      <c r="J876" s="73"/>
      <c r="K876" s="77"/>
      <c r="L876" s="74"/>
    </row>
    <row r="877" spans="1:12" ht="15.75" customHeight="1">
      <c r="A877" s="75"/>
      <c r="B877" s="70"/>
      <c r="C877" s="71"/>
      <c r="D877" s="71"/>
      <c r="E877" s="72"/>
      <c r="F877" s="1"/>
      <c r="G877" s="72"/>
      <c r="H877" s="72"/>
      <c r="I877" s="1"/>
      <c r="J877" s="73"/>
      <c r="K877" s="77"/>
      <c r="L877" s="74"/>
    </row>
    <row r="878" spans="1:12" ht="15.75" customHeight="1">
      <c r="A878" s="75"/>
      <c r="B878" s="70"/>
      <c r="C878" s="71"/>
      <c r="D878" s="71"/>
      <c r="E878" s="72"/>
      <c r="F878" s="1"/>
      <c r="G878" s="72"/>
      <c r="H878" s="72"/>
      <c r="I878" s="1"/>
      <c r="J878" s="73"/>
      <c r="K878" s="77"/>
      <c r="L878" s="74"/>
    </row>
    <row r="879" spans="1:12" ht="15.75" customHeight="1">
      <c r="A879" s="75"/>
      <c r="B879" s="70"/>
      <c r="C879" s="71"/>
      <c r="D879" s="71"/>
      <c r="E879" s="72"/>
      <c r="F879" s="1"/>
      <c r="G879" s="72"/>
      <c r="H879" s="72"/>
      <c r="I879" s="1"/>
      <c r="J879" s="73"/>
      <c r="K879" s="77"/>
      <c r="L879" s="74"/>
    </row>
    <row r="880" spans="1:12" ht="15.75" customHeight="1">
      <c r="A880" s="75"/>
      <c r="B880" s="70"/>
      <c r="C880" s="71"/>
      <c r="D880" s="71"/>
      <c r="E880" s="72"/>
      <c r="F880" s="1"/>
      <c r="G880" s="72"/>
      <c r="H880" s="72"/>
      <c r="I880" s="1"/>
      <c r="J880" s="73"/>
      <c r="K880" s="77"/>
      <c r="L880" s="74"/>
    </row>
    <row r="881" spans="1:12" ht="15.75" customHeight="1">
      <c r="A881" s="75"/>
      <c r="B881" s="70"/>
      <c r="C881" s="71"/>
      <c r="D881" s="71"/>
      <c r="E881" s="72"/>
      <c r="F881" s="1"/>
      <c r="G881" s="72"/>
      <c r="H881" s="72"/>
      <c r="I881" s="1"/>
      <c r="J881" s="73"/>
      <c r="K881" s="77"/>
      <c r="L881" s="74"/>
    </row>
    <row r="882" spans="1:12" ht="15.75" customHeight="1">
      <c r="A882" s="75"/>
      <c r="B882" s="70"/>
      <c r="C882" s="71"/>
      <c r="D882" s="71"/>
      <c r="E882" s="72"/>
      <c r="F882" s="1"/>
      <c r="G882" s="72"/>
      <c r="H882" s="72"/>
      <c r="I882" s="1"/>
      <c r="J882" s="73"/>
      <c r="K882" s="77"/>
      <c r="L882" s="74"/>
    </row>
    <row r="883" spans="1:12" ht="15.75" customHeight="1">
      <c r="A883" s="75"/>
      <c r="B883" s="70"/>
      <c r="C883" s="71"/>
      <c r="D883" s="71"/>
      <c r="E883" s="72"/>
      <c r="F883" s="1"/>
      <c r="G883" s="72"/>
      <c r="H883" s="72"/>
      <c r="I883" s="1"/>
      <c r="J883" s="73"/>
      <c r="K883" s="77"/>
      <c r="L883" s="74"/>
    </row>
    <row r="884" spans="1:12" ht="15.75" customHeight="1">
      <c r="A884" s="75"/>
      <c r="B884" s="70"/>
      <c r="C884" s="71"/>
      <c r="D884" s="71"/>
      <c r="E884" s="72"/>
      <c r="F884" s="1"/>
      <c r="G884" s="72"/>
      <c r="H884" s="72"/>
      <c r="I884" s="1"/>
      <c r="J884" s="73"/>
      <c r="K884" s="77"/>
      <c r="L884" s="74"/>
    </row>
    <row r="885" spans="1:12" ht="15.75" customHeight="1">
      <c r="A885" s="75"/>
      <c r="B885" s="70"/>
      <c r="C885" s="71"/>
      <c r="D885" s="71"/>
      <c r="E885" s="72"/>
      <c r="F885" s="1"/>
      <c r="G885" s="72"/>
      <c r="H885" s="72"/>
      <c r="I885" s="1"/>
      <c r="J885" s="73"/>
      <c r="K885" s="77"/>
      <c r="L885" s="74"/>
    </row>
    <row r="886" spans="1:12" ht="15.75" customHeight="1">
      <c r="A886" s="75"/>
      <c r="B886" s="70"/>
      <c r="C886" s="71"/>
      <c r="D886" s="71"/>
      <c r="E886" s="72"/>
      <c r="F886" s="1"/>
      <c r="G886" s="72"/>
      <c r="H886" s="72"/>
      <c r="I886" s="1"/>
      <c r="J886" s="73"/>
      <c r="K886" s="77"/>
      <c r="L886" s="74"/>
    </row>
    <row r="887" spans="1:12" ht="15.75" customHeight="1">
      <c r="A887" s="75"/>
      <c r="B887" s="70"/>
      <c r="C887" s="71"/>
      <c r="D887" s="71"/>
      <c r="E887" s="72"/>
      <c r="F887" s="1"/>
      <c r="G887" s="72"/>
      <c r="H887" s="72"/>
      <c r="I887" s="1"/>
      <c r="J887" s="73"/>
      <c r="K887" s="77"/>
      <c r="L887" s="74"/>
    </row>
    <row r="888" spans="1:12" ht="15.75" customHeight="1">
      <c r="A888" s="75"/>
      <c r="B888" s="70"/>
      <c r="C888" s="71"/>
      <c r="D888" s="71"/>
      <c r="E888" s="72"/>
      <c r="F888" s="1"/>
      <c r="G888" s="72"/>
      <c r="H888" s="72"/>
      <c r="I888" s="1"/>
      <c r="J888" s="73"/>
      <c r="K888" s="77"/>
      <c r="L888" s="74"/>
    </row>
    <row r="889" spans="1:12" ht="15.75" customHeight="1">
      <c r="A889" s="75"/>
      <c r="B889" s="70"/>
      <c r="C889" s="71"/>
      <c r="D889" s="71"/>
      <c r="E889" s="72"/>
      <c r="F889" s="1"/>
      <c r="G889" s="72"/>
      <c r="H889" s="72"/>
      <c r="I889" s="1"/>
      <c r="J889" s="73"/>
      <c r="K889" s="77"/>
      <c r="L889" s="74"/>
    </row>
    <row r="890" spans="1:12" ht="15.75" customHeight="1">
      <c r="A890" s="75"/>
      <c r="B890" s="70"/>
      <c r="C890" s="71"/>
      <c r="D890" s="71"/>
      <c r="E890" s="72"/>
      <c r="F890" s="1"/>
      <c r="G890" s="72"/>
      <c r="H890" s="72"/>
      <c r="I890" s="1"/>
      <c r="J890" s="73"/>
      <c r="K890" s="77"/>
      <c r="L890" s="74"/>
    </row>
    <row r="891" spans="1:12" ht="15.75" customHeight="1">
      <c r="A891" s="75"/>
      <c r="B891" s="70"/>
      <c r="C891" s="71"/>
      <c r="D891" s="71"/>
      <c r="E891" s="72"/>
      <c r="F891" s="1"/>
      <c r="G891" s="72"/>
      <c r="H891" s="72"/>
      <c r="I891" s="1"/>
      <c r="J891" s="73"/>
      <c r="K891" s="77"/>
      <c r="L891" s="74"/>
    </row>
    <row r="892" spans="1:12" ht="15.75" customHeight="1">
      <c r="A892" s="75"/>
      <c r="B892" s="70"/>
      <c r="C892" s="71"/>
      <c r="D892" s="71"/>
      <c r="E892" s="72"/>
      <c r="F892" s="1"/>
      <c r="G892" s="72"/>
      <c r="H892" s="72"/>
      <c r="I892" s="1"/>
      <c r="J892" s="73"/>
      <c r="K892" s="77"/>
      <c r="L892" s="74"/>
    </row>
    <row r="893" spans="1:12" ht="15.75" customHeight="1">
      <c r="A893" s="75"/>
      <c r="B893" s="70"/>
      <c r="C893" s="71"/>
      <c r="D893" s="71"/>
      <c r="E893" s="72"/>
      <c r="F893" s="1"/>
      <c r="G893" s="72"/>
      <c r="H893" s="72"/>
      <c r="I893" s="1"/>
      <c r="J893" s="73"/>
      <c r="K893" s="77"/>
      <c r="L893" s="74"/>
    </row>
    <row r="894" spans="1:12" ht="15.75" customHeight="1">
      <c r="A894" s="75"/>
      <c r="B894" s="70"/>
      <c r="C894" s="71"/>
      <c r="D894" s="71"/>
      <c r="E894" s="72"/>
      <c r="F894" s="1"/>
      <c r="G894" s="72"/>
      <c r="H894" s="72"/>
      <c r="I894" s="1"/>
      <c r="J894" s="73"/>
      <c r="K894" s="77"/>
      <c r="L894" s="74"/>
    </row>
    <row r="895" spans="1:12" ht="15.75" customHeight="1">
      <c r="A895" s="75"/>
      <c r="B895" s="70"/>
      <c r="C895" s="71"/>
      <c r="D895" s="71"/>
      <c r="E895" s="72"/>
      <c r="F895" s="1"/>
      <c r="G895" s="72"/>
      <c r="H895" s="72"/>
      <c r="I895" s="1"/>
      <c r="J895" s="73"/>
      <c r="K895" s="77"/>
      <c r="L895" s="74"/>
    </row>
    <row r="896" spans="1:12" ht="15.75" customHeight="1">
      <c r="A896" s="75"/>
      <c r="B896" s="70"/>
      <c r="C896" s="71"/>
      <c r="D896" s="71"/>
      <c r="E896" s="72"/>
      <c r="F896" s="1"/>
      <c r="G896" s="72"/>
      <c r="H896" s="72"/>
      <c r="I896" s="1"/>
      <c r="J896" s="73"/>
      <c r="K896" s="77"/>
      <c r="L896" s="74"/>
    </row>
    <row r="897" spans="1:12" ht="15.75" customHeight="1">
      <c r="A897" s="75"/>
      <c r="B897" s="70"/>
      <c r="C897" s="71"/>
      <c r="D897" s="71"/>
      <c r="E897" s="72"/>
      <c r="F897" s="1"/>
      <c r="G897" s="72"/>
      <c r="H897" s="72"/>
      <c r="I897" s="1"/>
      <c r="J897" s="73"/>
      <c r="K897" s="77"/>
      <c r="L897" s="74"/>
    </row>
    <row r="898" spans="1:12" ht="15.75" customHeight="1">
      <c r="A898" s="75"/>
      <c r="B898" s="70"/>
      <c r="C898" s="71"/>
      <c r="D898" s="71"/>
      <c r="E898" s="72"/>
      <c r="F898" s="1"/>
      <c r="G898" s="72"/>
      <c r="H898" s="72"/>
      <c r="I898" s="1"/>
      <c r="J898" s="73"/>
      <c r="K898" s="77"/>
      <c r="L898" s="74"/>
    </row>
    <row r="899" spans="1:12" ht="15.75" customHeight="1">
      <c r="A899" s="75"/>
      <c r="B899" s="70"/>
      <c r="C899" s="71"/>
      <c r="D899" s="71"/>
      <c r="E899" s="72"/>
      <c r="F899" s="1"/>
      <c r="G899" s="72"/>
      <c r="H899" s="72"/>
      <c r="I899" s="1"/>
      <c r="J899" s="73"/>
      <c r="K899" s="77"/>
      <c r="L899" s="74"/>
    </row>
    <row r="900" spans="1:12" ht="15.75" customHeight="1">
      <c r="A900" s="75"/>
      <c r="B900" s="70"/>
      <c r="C900" s="71"/>
      <c r="D900" s="71"/>
      <c r="E900" s="72"/>
      <c r="F900" s="1"/>
      <c r="G900" s="72"/>
      <c r="H900" s="72"/>
      <c r="I900" s="1"/>
      <c r="J900" s="73"/>
      <c r="K900" s="77"/>
      <c r="L900" s="74"/>
    </row>
    <row r="901" spans="1:12" ht="15.75" customHeight="1">
      <c r="A901" s="75"/>
      <c r="B901" s="70"/>
      <c r="C901" s="71"/>
      <c r="D901" s="71"/>
      <c r="E901" s="72"/>
      <c r="F901" s="1"/>
      <c r="G901" s="72"/>
      <c r="H901" s="72"/>
      <c r="I901" s="1"/>
      <c r="J901" s="73"/>
      <c r="K901" s="77"/>
      <c r="L901" s="74"/>
    </row>
    <row r="902" spans="1:12" ht="15.75" customHeight="1">
      <c r="A902" s="75"/>
      <c r="B902" s="70"/>
      <c r="C902" s="71"/>
      <c r="D902" s="71"/>
      <c r="E902" s="72"/>
      <c r="F902" s="1"/>
      <c r="G902" s="72"/>
      <c r="H902" s="72"/>
      <c r="I902" s="1"/>
      <c r="J902" s="73"/>
      <c r="K902" s="77"/>
      <c r="L902" s="74"/>
    </row>
    <row r="903" spans="1:12" ht="15.75" customHeight="1">
      <c r="A903" s="75"/>
      <c r="B903" s="70"/>
      <c r="C903" s="71"/>
      <c r="D903" s="71"/>
      <c r="E903" s="72"/>
      <c r="F903" s="1"/>
      <c r="G903" s="72"/>
      <c r="H903" s="72"/>
      <c r="I903" s="1"/>
      <c r="J903" s="73"/>
      <c r="K903" s="77"/>
      <c r="L903" s="74"/>
    </row>
    <row r="904" spans="1:12" ht="15.75" customHeight="1">
      <c r="A904" s="75"/>
      <c r="B904" s="70"/>
      <c r="C904" s="71"/>
      <c r="D904" s="71"/>
      <c r="E904" s="72"/>
      <c r="F904" s="1"/>
      <c r="G904" s="72"/>
      <c r="H904" s="72"/>
      <c r="I904" s="1"/>
      <c r="J904" s="73"/>
      <c r="K904" s="77"/>
      <c r="L904" s="74"/>
    </row>
    <row r="905" spans="1:12" ht="15.75" customHeight="1">
      <c r="A905" s="75"/>
      <c r="B905" s="70"/>
      <c r="C905" s="71"/>
      <c r="D905" s="71"/>
      <c r="E905" s="72"/>
      <c r="F905" s="1"/>
      <c r="G905" s="72"/>
      <c r="H905" s="72"/>
      <c r="I905" s="1"/>
      <c r="J905" s="73"/>
      <c r="K905" s="77"/>
      <c r="L905" s="74"/>
    </row>
    <row r="906" spans="1:12" ht="15.75" customHeight="1">
      <c r="A906" s="75"/>
      <c r="B906" s="70"/>
      <c r="C906" s="71"/>
      <c r="D906" s="71"/>
      <c r="E906" s="72"/>
      <c r="F906" s="1"/>
      <c r="G906" s="72"/>
      <c r="H906" s="72"/>
      <c r="I906" s="1"/>
      <c r="J906" s="73"/>
      <c r="K906" s="77"/>
      <c r="L906" s="74"/>
    </row>
    <row r="907" spans="1:12" ht="15.75" customHeight="1">
      <c r="A907" s="75"/>
      <c r="B907" s="70"/>
      <c r="C907" s="71"/>
      <c r="D907" s="71"/>
      <c r="E907" s="72"/>
      <c r="F907" s="1"/>
      <c r="G907" s="72"/>
      <c r="H907" s="72"/>
      <c r="I907" s="1"/>
      <c r="J907" s="73"/>
      <c r="K907" s="77"/>
      <c r="L907" s="74"/>
    </row>
    <row r="908" spans="1:12" ht="15.75" customHeight="1">
      <c r="A908" s="75"/>
      <c r="B908" s="70"/>
      <c r="C908" s="71"/>
      <c r="D908" s="71"/>
      <c r="E908" s="72"/>
      <c r="F908" s="1"/>
      <c r="G908" s="72"/>
      <c r="H908" s="72"/>
      <c r="I908" s="1"/>
      <c r="J908" s="73"/>
      <c r="K908" s="77"/>
      <c r="L908" s="74"/>
    </row>
    <row r="909" spans="1:12" ht="15.75" customHeight="1">
      <c r="A909" s="75"/>
      <c r="B909" s="70"/>
      <c r="C909" s="71"/>
      <c r="D909" s="71"/>
      <c r="E909" s="72"/>
      <c r="F909" s="1"/>
      <c r="G909" s="72"/>
      <c r="H909" s="72"/>
      <c r="I909" s="1"/>
      <c r="J909" s="73"/>
      <c r="K909" s="77"/>
      <c r="L909" s="74"/>
    </row>
    <row r="910" spans="1:12" ht="15.75" customHeight="1">
      <c r="A910" s="75"/>
      <c r="B910" s="70"/>
      <c r="C910" s="71"/>
      <c r="D910" s="71"/>
      <c r="E910" s="72"/>
      <c r="F910" s="1"/>
      <c r="G910" s="72"/>
      <c r="H910" s="72"/>
      <c r="I910" s="1"/>
      <c r="J910" s="73"/>
      <c r="K910" s="77"/>
      <c r="L910" s="74"/>
    </row>
    <row r="911" spans="1:12" ht="15.75" customHeight="1">
      <c r="A911" s="75"/>
      <c r="B911" s="70"/>
      <c r="C911" s="71"/>
      <c r="D911" s="71"/>
      <c r="E911" s="72"/>
      <c r="F911" s="1"/>
      <c r="G911" s="72"/>
      <c r="H911" s="72"/>
      <c r="I911" s="1"/>
      <c r="J911" s="73"/>
      <c r="K911" s="77"/>
      <c r="L911" s="74"/>
    </row>
    <row r="912" spans="1:12" ht="15.75" customHeight="1">
      <c r="A912" s="75"/>
      <c r="B912" s="70"/>
      <c r="C912" s="71"/>
      <c r="D912" s="71"/>
      <c r="E912" s="72"/>
      <c r="F912" s="1"/>
      <c r="G912" s="72"/>
      <c r="H912" s="72"/>
      <c r="I912" s="1"/>
      <c r="J912" s="73"/>
      <c r="K912" s="77"/>
      <c r="L912" s="74"/>
    </row>
    <row r="913" spans="1:12" ht="15.75" customHeight="1">
      <c r="A913" s="75"/>
      <c r="B913" s="70"/>
      <c r="C913" s="71"/>
      <c r="D913" s="71"/>
      <c r="E913" s="72"/>
      <c r="F913" s="1"/>
      <c r="G913" s="72"/>
      <c r="H913" s="72"/>
      <c r="I913" s="1"/>
      <c r="J913" s="73"/>
      <c r="K913" s="77"/>
      <c r="L913" s="74"/>
    </row>
    <row r="914" spans="1:12" ht="15.75" customHeight="1">
      <c r="A914" s="75"/>
      <c r="B914" s="70"/>
      <c r="C914" s="71"/>
      <c r="D914" s="71"/>
      <c r="E914" s="72"/>
      <c r="F914" s="1"/>
      <c r="G914" s="72"/>
      <c r="H914" s="72"/>
      <c r="I914" s="1"/>
      <c r="J914" s="73"/>
      <c r="K914" s="77"/>
      <c r="L914" s="74"/>
    </row>
    <row r="915" spans="1:12" ht="15.75" customHeight="1">
      <c r="A915" s="75"/>
      <c r="B915" s="70"/>
      <c r="C915" s="71"/>
      <c r="D915" s="71"/>
      <c r="E915" s="72"/>
      <c r="F915" s="1"/>
      <c r="G915" s="72"/>
      <c r="H915" s="72"/>
      <c r="I915" s="1"/>
      <c r="J915" s="73"/>
      <c r="K915" s="77"/>
      <c r="L915" s="74"/>
    </row>
    <row r="916" spans="1:12" ht="15.75" customHeight="1">
      <c r="A916" s="75"/>
      <c r="B916" s="70"/>
      <c r="C916" s="71"/>
      <c r="D916" s="71"/>
      <c r="E916" s="72"/>
      <c r="F916" s="1"/>
      <c r="G916" s="72"/>
      <c r="H916" s="72"/>
      <c r="I916" s="1"/>
      <c r="J916" s="73"/>
      <c r="K916" s="77"/>
      <c r="L916" s="74"/>
    </row>
    <row r="917" spans="1:12" ht="15.75" customHeight="1">
      <c r="A917" s="75"/>
      <c r="B917" s="70"/>
      <c r="C917" s="71"/>
      <c r="D917" s="71"/>
      <c r="E917" s="72"/>
      <c r="F917" s="1"/>
      <c r="G917" s="72"/>
      <c r="H917" s="72"/>
      <c r="I917" s="1"/>
      <c r="J917" s="73"/>
      <c r="K917" s="77"/>
      <c r="L917" s="74"/>
    </row>
    <row r="918" spans="1:12" ht="15.75" customHeight="1">
      <c r="A918" s="75"/>
      <c r="B918" s="70"/>
      <c r="C918" s="71"/>
      <c r="D918" s="71"/>
      <c r="E918" s="72"/>
      <c r="F918" s="1"/>
      <c r="G918" s="72"/>
      <c r="H918" s="72"/>
      <c r="I918" s="1"/>
      <c r="J918" s="73"/>
      <c r="K918" s="77"/>
      <c r="L918" s="74"/>
    </row>
    <row r="919" spans="1:12" ht="15.75" customHeight="1">
      <c r="A919" s="75"/>
      <c r="B919" s="70"/>
      <c r="C919" s="71"/>
      <c r="D919" s="71"/>
      <c r="E919" s="72"/>
      <c r="F919" s="1"/>
      <c r="G919" s="72"/>
      <c r="H919" s="72"/>
      <c r="I919" s="1"/>
      <c r="J919" s="73"/>
      <c r="K919" s="77"/>
      <c r="L919" s="74"/>
    </row>
    <row r="920" spans="1:12" ht="15.75" customHeight="1">
      <c r="A920" s="75"/>
      <c r="B920" s="70"/>
      <c r="C920" s="71"/>
      <c r="D920" s="71"/>
      <c r="E920" s="72"/>
      <c r="F920" s="1"/>
      <c r="G920" s="72"/>
      <c r="H920" s="72"/>
      <c r="I920" s="1"/>
      <c r="J920" s="73"/>
      <c r="K920" s="77"/>
      <c r="L920" s="74"/>
    </row>
    <row r="921" spans="1:12" ht="15.75" customHeight="1">
      <c r="A921" s="75"/>
      <c r="B921" s="70"/>
      <c r="C921" s="71"/>
      <c r="D921" s="71"/>
      <c r="E921" s="72"/>
      <c r="F921" s="1"/>
      <c r="G921" s="72"/>
      <c r="H921" s="72"/>
      <c r="I921" s="1"/>
      <c r="J921" s="73"/>
      <c r="K921" s="77"/>
      <c r="L921" s="74"/>
    </row>
    <row r="922" spans="1:12" ht="15.75" customHeight="1">
      <c r="A922" s="75"/>
      <c r="B922" s="70"/>
      <c r="C922" s="71"/>
      <c r="D922" s="71"/>
      <c r="E922" s="72"/>
      <c r="F922" s="1"/>
      <c r="G922" s="72"/>
      <c r="H922" s="72"/>
      <c r="I922" s="1"/>
      <c r="J922" s="73"/>
      <c r="K922" s="77"/>
      <c r="L922" s="74"/>
    </row>
    <row r="923" spans="1:12" ht="15.75" customHeight="1">
      <c r="A923" s="75"/>
      <c r="B923" s="70"/>
      <c r="C923" s="71"/>
      <c r="D923" s="71"/>
      <c r="E923" s="72"/>
      <c r="F923" s="1"/>
      <c r="G923" s="72"/>
      <c r="H923" s="72"/>
      <c r="I923" s="1"/>
      <c r="J923" s="73"/>
      <c r="K923" s="77"/>
      <c r="L923" s="74"/>
    </row>
    <row r="924" spans="1:12" ht="15.75" customHeight="1">
      <c r="A924" s="75"/>
      <c r="B924" s="70"/>
      <c r="C924" s="71"/>
      <c r="D924" s="71"/>
      <c r="E924" s="72"/>
      <c r="F924" s="1"/>
      <c r="G924" s="72"/>
      <c r="H924" s="72"/>
      <c r="I924" s="1"/>
      <c r="J924" s="73"/>
      <c r="K924" s="77"/>
      <c r="L924" s="74"/>
    </row>
    <row r="925" spans="1:12" ht="15.75" customHeight="1">
      <c r="A925" s="75"/>
      <c r="B925" s="70"/>
      <c r="C925" s="71"/>
      <c r="D925" s="71"/>
      <c r="E925" s="72"/>
      <c r="F925" s="1"/>
      <c r="G925" s="72"/>
      <c r="H925" s="72"/>
      <c r="I925" s="1"/>
      <c r="J925" s="73"/>
      <c r="K925" s="77"/>
      <c r="L925" s="74"/>
    </row>
    <row r="926" spans="1:12" ht="15.75" customHeight="1">
      <c r="A926" s="75"/>
      <c r="B926" s="70"/>
      <c r="C926" s="71"/>
      <c r="D926" s="71"/>
      <c r="E926" s="72"/>
      <c r="F926" s="1"/>
      <c r="G926" s="72"/>
      <c r="H926" s="72"/>
      <c r="I926" s="1"/>
      <c r="J926" s="73"/>
      <c r="K926" s="77"/>
      <c r="L926" s="74"/>
    </row>
    <row r="927" spans="1:12" ht="15.75" customHeight="1">
      <c r="A927" s="75"/>
      <c r="B927" s="70"/>
      <c r="C927" s="71"/>
      <c r="D927" s="71"/>
      <c r="E927" s="72"/>
      <c r="F927" s="1"/>
      <c r="G927" s="72"/>
      <c r="H927" s="72"/>
      <c r="I927" s="1"/>
      <c r="J927" s="73"/>
      <c r="K927" s="77"/>
      <c r="L927" s="74"/>
    </row>
    <row r="928" spans="1:12" ht="15.75" customHeight="1">
      <c r="A928" s="75"/>
      <c r="B928" s="70"/>
      <c r="C928" s="71"/>
      <c r="D928" s="71"/>
      <c r="E928" s="72"/>
      <c r="F928" s="1"/>
      <c r="G928" s="72"/>
      <c r="H928" s="72"/>
      <c r="I928" s="1"/>
      <c r="J928" s="73"/>
      <c r="K928" s="77"/>
      <c r="L928" s="74"/>
    </row>
    <row r="929" spans="1:12" ht="15.75" customHeight="1">
      <c r="A929" s="75"/>
      <c r="B929" s="70"/>
      <c r="C929" s="71"/>
      <c r="D929" s="71"/>
      <c r="E929" s="72"/>
      <c r="F929" s="1"/>
      <c r="G929" s="72"/>
      <c r="H929" s="72"/>
      <c r="I929" s="1"/>
      <c r="J929" s="73"/>
      <c r="K929" s="77"/>
      <c r="L929" s="74"/>
    </row>
    <row r="930" spans="1:12" ht="15.75" customHeight="1">
      <c r="A930" s="75"/>
      <c r="B930" s="70"/>
      <c r="C930" s="71"/>
      <c r="D930" s="71"/>
      <c r="E930" s="72"/>
      <c r="F930" s="1"/>
      <c r="G930" s="72"/>
      <c r="H930" s="72"/>
      <c r="I930" s="1"/>
      <c r="J930" s="73"/>
      <c r="K930" s="77"/>
      <c r="L930" s="74"/>
    </row>
    <row r="931" spans="1:12" ht="15.75" customHeight="1">
      <c r="A931" s="75"/>
      <c r="B931" s="70"/>
      <c r="C931" s="71"/>
      <c r="D931" s="71"/>
      <c r="E931" s="72"/>
      <c r="F931" s="1"/>
      <c r="G931" s="72"/>
      <c r="H931" s="72"/>
      <c r="I931" s="1"/>
      <c r="J931" s="73"/>
      <c r="K931" s="77"/>
      <c r="L931" s="74"/>
    </row>
    <row r="932" spans="1:12" ht="15.75" customHeight="1">
      <c r="A932" s="75"/>
      <c r="B932" s="70"/>
      <c r="C932" s="71"/>
      <c r="D932" s="71"/>
      <c r="E932" s="72"/>
      <c r="F932" s="1"/>
      <c r="G932" s="72"/>
      <c r="H932" s="72"/>
      <c r="I932" s="1"/>
      <c r="J932" s="73"/>
      <c r="K932" s="77"/>
      <c r="L932" s="74"/>
    </row>
    <row r="933" spans="1:12" ht="15.75" customHeight="1">
      <c r="A933" s="75"/>
      <c r="B933" s="70"/>
      <c r="C933" s="71"/>
      <c r="D933" s="71"/>
      <c r="E933" s="72"/>
      <c r="F933" s="1"/>
      <c r="G933" s="72"/>
      <c r="H933" s="72"/>
      <c r="I933" s="1"/>
      <c r="J933" s="73"/>
      <c r="K933" s="77"/>
      <c r="L933" s="74"/>
    </row>
    <row r="934" spans="1:12" ht="15.75" customHeight="1">
      <c r="A934" s="75"/>
      <c r="B934" s="70"/>
      <c r="C934" s="71"/>
      <c r="D934" s="71"/>
      <c r="E934" s="72"/>
      <c r="F934" s="1"/>
      <c r="G934" s="72"/>
      <c r="H934" s="72"/>
      <c r="I934" s="1"/>
      <c r="J934" s="73"/>
      <c r="K934" s="77"/>
      <c r="L934" s="74"/>
    </row>
    <row r="935" spans="1:12" ht="15.75" customHeight="1">
      <c r="A935" s="75"/>
      <c r="B935" s="70"/>
      <c r="C935" s="71"/>
      <c r="D935" s="71"/>
      <c r="E935" s="72"/>
      <c r="F935" s="1"/>
      <c r="G935" s="72"/>
      <c r="H935" s="72"/>
      <c r="I935" s="1"/>
      <c r="J935" s="73"/>
      <c r="K935" s="77"/>
      <c r="L935" s="74"/>
    </row>
    <row r="936" spans="1:12" ht="15.75" customHeight="1">
      <c r="A936" s="75"/>
      <c r="B936" s="70"/>
      <c r="C936" s="71"/>
      <c r="D936" s="71"/>
      <c r="E936" s="72"/>
      <c r="F936" s="1"/>
      <c r="G936" s="72"/>
      <c r="H936" s="72"/>
      <c r="I936" s="1"/>
      <c r="J936" s="73"/>
      <c r="K936" s="77"/>
      <c r="L936" s="74"/>
    </row>
    <row r="937" spans="1:12" ht="15.75" customHeight="1">
      <c r="A937" s="75"/>
      <c r="B937" s="70"/>
      <c r="C937" s="71"/>
      <c r="D937" s="71"/>
      <c r="E937" s="72"/>
      <c r="F937" s="1"/>
      <c r="G937" s="72"/>
      <c r="H937" s="72"/>
      <c r="I937" s="1"/>
      <c r="J937" s="73"/>
      <c r="K937" s="77"/>
      <c r="L937" s="74"/>
    </row>
    <row r="938" spans="1:12" ht="15.75" customHeight="1">
      <c r="A938" s="75"/>
      <c r="B938" s="70"/>
      <c r="C938" s="71"/>
      <c r="D938" s="71"/>
      <c r="E938" s="72"/>
      <c r="F938" s="1"/>
      <c r="G938" s="72"/>
      <c r="H938" s="72"/>
      <c r="I938" s="1"/>
      <c r="J938" s="73"/>
      <c r="K938" s="77"/>
      <c r="L938" s="74"/>
    </row>
    <row r="939" spans="1:12" ht="15.75" customHeight="1">
      <c r="A939" s="75"/>
      <c r="B939" s="70"/>
      <c r="C939" s="71"/>
      <c r="D939" s="71"/>
      <c r="E939" s="72"/>
      <c r="F939" s="1"/>
      <c r="G939" s="72"/>
      <c r="H939" s="72"/>
      <c r="I939" s="1"/>
      <c r="J939" s="73"/>
      <c r="K939" s="77"/>
      <c r="L939" s="74"/>
    </row>
    <row r="940" spans="1:12" ht="15.75" customHeight="1">
      <c r="A940" s="75"/>
      <c r="B940" s="70"/>
      <c r="C940" s="71"/>
      <c r="D940" s="71"/>
      <c r="E940" s="72"/>
      <c r="F940" s="1"/>
      <c r="G940" s="72"/>
      <c r="H940" s="72"/>
      <c r="I940" s="1"/>
      <c r="J940" s="73"/>
      <c r="K940" s="77"/>
      <c r="L940" s="74"/>
    </row>
    <row r="941" spans="1:12" ht="15.75" customHeight="1">
      <c r="A941" s="75"/>
      <c r="B941" s="70"/>
      <c r="C941" s="71"/>
      <c r="D941" s="71"/>
      <c r="E941" s="72"/>
      <c r="F941" s="1"/>
      <c r="G941" s="72"/>
      <c r="H941" s="72"/>
      <c r="I941" s="1"/>
      <c r="J941" s="73"/>
      <c r="K941" s="77"/>
      <c r="L941" s="74"/>
    </row>
    <row r="942" spans="1:12" ht="15.75" customHeight="1">
      <c r="A942" s="75"/>
      <c r="B942" s="70"/>
      <c r="C942" s="71"/>
      <c r="D942" s="71"/>
      <c r="E942" s="72"/>
      <c r="F942" s="1"/>
      <c r="G942" s="72"/>
      <c r="H942" s="72"/>
      <c r="I942" s="1"/>
      <c r="J942" s="73"/>
      <c r="K942" s="77"/>
      <c r="L942" s="74"/>
    </row>
    <row r="943" spans="1:12" ht="15.75" customHeight="1">
      <c r="A943" s="75"/>
      <c r="B943" s="70"/>
      <c r="C943" s="71"/>
      <c r="D943" s="71"/>
      <c r="E943" s="72"/>
      <c r="F943" s="1"/>
      <c r="G943" s="72"/>
      <c r="H943" s="72"/>
      <c r="I943" s="1"/>
      <c r="J943" s="73"/>
      <c r="K943" s="77"/>
      <c r="L943" s="74"/>
    </row>
    <row r="944" spans="1:12" ht="15.75" customHeight="1">
      <c r="A944" s="75"/>
      <c r="B944" s="70"/>
      <c r="C944" s="71"/>
      <c r="D944" s="71"/>
      <c r="E944" s="72"/>
      <c r="F944" s="1"/>
      <c r="G944" s="72"/>
      <c r="H944" s="72"/>
      <c r="I944" s="1"/>
      <c r="J944" s="73"/>
      <c r="K944" s="77"/>
      <c r="L944" s="74"/>
    </row>
    <row r="945" spans="1:12" ht="15.75" customHeight="1">
      <c r="A945" s="75"/>
      <c r="B945" s="70"/>
      <c r="C945" s="71"/>
      <c r="D945" s="71"/>
      <c r="E945" s="72"/>
      <c r="F945" s="1"/>
      <c r="G945" s="72"/>
      <c r="H945" s="72"/>
      <c r="I945" s="1"/>
      <c r="J945" s="73"/>
      <c r="K945" s="77"/>
      <c r="L945" s="74"/>
    </row>
    <row r="946" spans="1:12" ht="15.75" customHeight="1">
      <c r="A946" s="75"/>
      <c r="B946" s="70"/>
      <c r="C946" s="71"/>
      <c r="D946" s="71"/>
      <c r="E946" s="72"/>
      <c r="F946" s="1"/>
      <c r="G946" s="72"/>
      <c r="H946" s="72"/>
      <c r="I946" s="1"/>
      <c r="J946" s="73"/>
      <c r="K946" s="77"/>
      <c r="L946" s="74"/>
    </row>
    <row r="947" spans="1:12" ht="15.75" customHeight="1">
      <c r="A947" s="75"/>
      <c r="B947" s="70"/>
      <c r="C947" s="71"/>
      <c r="D947" s="71"/>
      <c r="E947" s="72"/>
      <c r="F947" s="1"/>
      <c r="G947" s="72"/>
      <c r="H947" s="72"/>
      <c r="I947" s="1"/>
      <c r="J947" s="73"/>
      <c r="K947" s="77"/>
      <c r="L947" s="74"/>
    </row>
    <row r="948" spans="1:12" ht="15.75" customHeight="1">
      <c r="A948" s="75"/>
      <c r="B948" s="70"/>
      <c r="C948" s="71"/>
      <c r="D948" s="71"/>
      <c r="E948" s="72"/>
      <c r="F948" s="1"/>
      <c r="G948" s="72"/>
      <c r="H948" s="72"/>
      <c r="I948" s="1"/>
      <c r="J948" s="73"/>
      <c r="K948" s="77"/>
      <c r="L948" s="74"/>
    </row>
    <row r="949" spans="1:12" ht="15.75" customHeight="1">
      <c r="A949" s="75"/>
      <c r="B949" s="70"/>
      <c r="C949" s="71"/>
      <c r="D949" s="71"/>
      <c r="E949" s="72"/>
      <c r="F949" s="1"/>
      <c r="G949" s="72"/>
      <c r="H949" s="72"/>
      <c r="I949" s="1"/>
      <c r="J949" s="73"/>
      <c r="K949" s="77"/>
      <c r="L949" s="74"/>
    </row>
    <row r="950" spans="1:12" ht="15.75" customHeight="1">
      <c r="A950" s="75"/>
      <c r="B950" s="70"/>
      <c r="C950" s="71"/>
      <c r="D950" s="71"/>
      <c r="E950" s="72"/>
      <c r="F950" s="1"/>
      <c r="G950" s="72"/>
      <c r="H950" s="72"/>
      <c r="I950" s="1"/>
      <c r="J950" s="73"/>
      <c r="K950" s="77"/>
      <c r="L950" s="74"/>
    </row>
    <row r="951" spans="1:12" ht="15.75" customHeight="1">
      <c r="A951" s="75"/>
      <c r="B951" s="70"/>
      <c r="C951" s="71"/>
      <c r="D951" s="71"/>
      <c r="E951" s="72"/>
      <c r="F951" s="1"/>
      <c r="G951" s="72"/>
      <c r="H951" s="72"/>
      <c r="I951" s="1"/>
      <c r="J951" s="73"/>
      <c r="K951" s="77"/>
      <c r="L951" s="74"/>
    </row>
    <row r="952" spans="1:12" ht="15.75" customHeight="1">
      <c r="A952" s="75"/>
      <c r="B952" s="70"/>
      <c r="C952" s="71"/>
      <c r="D952" s="71"/>
      <c r="E952" s="72"/>
      <c r="F952" s="1"/>
      <c r="G952" s="72"/>
      <c r="H952" s="72"/>
      <c r="I952" s="1"/>
      <c r="J952" s="73"/>
      <c r="K952" s="77"/>
      <c r="L952" s="74"/>
    </row>
    <row r="953" spans="1:12" ht="15.75" customHeight="1">
      <c r="A953" s="75"/>
      <c r="B953" s="70"/>
      <c r="C953" s="71"/>
      <c r="D953" s="71"/>
      <c r="E953" s="72"/>
      <c r="F953" s="1"/>
      <c r="G953" s="72"/>
      <c r="H953" s="72"/>
      <c r="I953" s="1"/>
      <c r="J953" s="73"/>
      <c r="K953" s="77"/>
      <c r="L953" s="74"/>
    </row>
    <row r="954" spans="1:12" ht="15.75" customHeight="1">
      <c r="A954" s="75"/>
      <c r="B954" s="70"/>
      <c r="C954" s="71"/>
      <c r="D954" s="71"/>
      <c r="E954" s="72"/>
      <c r="F954" s="1"/>
      <c r="G954" s="72"/>
      <c r="H954" s="72"/>
      <c r="I954" s="1"/>
      <c r="J954" s="73"/>
      <c r="K954" s="77"/>
      <c r="L954" s="74"/>
    </row>
    <row r="955" spans="1:12" ht="15.75" customHeight="1">
      <c r="A955" s="75"/>
      <c r="B955" s="70"/>
      <c r="C955" s="71"/>
      <c r="D955" s="71"/>
      <c r="E955" s="72"/>
      <c r="F955" s="1"/>
      <c r="G955" s="72"/>
      <c r="H955" s="72"/>
      <c r="I955" s="1"/>
      <c r="J955" s="73"/>
      <c r="K955" s="77"/>
      <c r="L955" s="74"/>
    </row>
    <row r="956" spans="1:12" ht="15.75" customHeight="1">
      <c r="A956" s="75"/>
      <c r="B956" s="70"/>
      <c r="C956" s="71"/>
      <c r="D956" s="71"/>
      <c r="E956" s="72"/>
      <c r="F956" s="1"/>
      <c r="G956" s="72"/>
      <c r="H956" s="72"/>
      <c r="I956" s="1"/>
      <c r="J956" s="73"/>
      <c r="K956" s="77"/>
      <c r="L956" s="74"/>
    </row>
    <row r="957" spans="1:12" ht="15.75" customHeight="1">
      <c r="A957" s="75"/>
      <c r="B957" s="70"/>
      <c r="C957" s="71"/>
      <c r="D957" s="71"/>
      <c r="E957" s="72"/>
      <c r="F957" s="1"/>
      <c r="G957" s="72"/>
      <c r="H957" s="72"/>
      <c r="I957" s="1"/>
      <c r="J957" s="73"/>
      <c r="K957" s="77"/>
      <c r="L957" s="74"/>
    </row>
    <row r="958" spans="1:12" ht="15.75" customHeight="1">
      <c r="A958" s="75"/>
      <c r="B958" s="70"/>
      <c r="C958" s="71"/>
      <c r="D958" s="71"/>
      <c r="E958" s="72"/>
      <c r="F958" s="1"/>
      <c r="G958" s="72"/>
      <c r="H958" s="72"/>
      <c r="I958" s="1"/>
      <c r="J958" s="73"/>
      <c r="K958" s="77"/>
      <c r="L958" s="74"/>
    </row>
    <row r="959" spans="1:12" ht="15.75" customHeight="1">
      <c r="A959" s="75"/>
      <c r="B959" s="70"/>
      <c r="C959" s="71"/>
      <c r="D959" s="71"/>
      <c r="E959" s="72"/>
      <c r="F959" s="1"/>
      <c r="G959" s="72"/>
      <c r="H959" s="72"/>
      <c r="I959" s="1"/>
      <c r="J959" s="73"/>
      <c r="K959" s="77"/>
      <c r="L959" s="74"/>
    </row>
    <row r="960" spans="1:12" ht="15.75" customHeight="1">
      <c r="A960" s="75"/>
      <c r="B960" s="70"/>
      <c r="C960" s="71"/>
      <c r="D960" s="71"/>
      <c r="E960" s="72"/>
      <c r="F960" s="1"/>
      <c r="G960" s="72"/>
      <c r="H960" s="72"/>
      <c r="I960" s="1"/>
      <c r="J960" s="73"/>
      <c r="K960" s="77"/>
      <c r="L960" s="74"/>
    </row>
    <row r="961" spans="1:12" ht="15.75" customHeight="1">
      <c r="A961" s="75"/>
      <c r="B961" s="70"/>
      <c r="C961" s="71"/>
      <c r="D961" s="71"/>
      <c r="E961" s="72"/>
      <c r="F961" s="1"/>
      <c r="G961" s="72"/>
      <c r="H961" s="72"/>
      <c r="I961" s="1"/>
      <c r="J961" s="73"/>
      <c r="K961" s="77"/>
      <c r="L961" s="74"/>
    </row>
    <row r="962" spans="1:12" ht="15.75" customHeight="1">
      <c r="A962" s="75"/>
      <c r="B962" s="70"/>
      <c r="C962" s="71"/>
      <c r="D962" s="71"/>
      <c r="E962" s="72"/>
      <c r="F962" s="1"/>
      <c r="G962" s="72"/>
      <c r="H962" s="72"/>
      <c r="I962" s="1"/>
      <c r="J962" s="73"/>
      <c r="K962" s="77"/>
      <c r="L962" s="74"/>
    </row>
    <row r="963" spans="1:12" ht="15.75" customHeight="1">
      <c r="A963" s="75"/>
      <c r="B963" s="70"/>
      <c r="C963" s="71"/>
      <c r="D963" s="71"/>
      <c r="E963" s="72"/>
      <c r="F963" s="1"/>
      <c r="G963" s="72"/>
      <c r="H963" s="72"/>
      <c r="I963" s="1"/>
      <c r="J963" s="73"/>
      <c r="K963" s="77"/>
      <c r="L963" s="74"/>
    </row>
    <row r="964" spans="1:12" ht="15.75" customHeight="1">
      <c r="A964" s="75"/>
      <c r="B964" s="70"/>
      <c r="C964" s="71"/>
      <c r="D964" s="71"/>
      <c r="E964" s="72"/>
      <c r="F964" s="1"/>
      <c r="G964" s="72"/>
      <c r="H964" s="72"/>
      <c r="I964" s="1"/>
      <c r="J964" s="73"/>
      <c r="K964" s="77"/>
      <c r="L964" s="74"/>
    </row>
    <row r="965" spans="1:12" ht="15.75" customHeight="1">
      <c r="A965" s="75"/>
      <c r="B965" s="70"/>
      <c r="C965" s="71"/>
      <c r="D965" s="71"/>
      <c r="E965" s="72"/>
      <c r="F965" s="1"/>
      <c r="G965" s="72"/>
      <c r="H965" s="72"/>
      <c r="I965" s="1"/>
      <c r="J965" s="73"/>
      <c r="K965" s="77"/>
      <c r="L965" s="74"/>
    </row>
    <row r="966" spans="1:12" ht="15.75" customHeight="1">
      <c r="A966" s="75"/>
      <c r="B966" s="70"/>
      <c r="C966" s="71"/>
      <c r="D966" s="71"/>
      <c r="E966" s="72"/>
      <c r="F966" s="1"/>
      <c r="G966" s="72"/>
      <c r="H966" s="72"/>
      <c r="I966" s="1"/>
      <c r="J966" s="73"/>
      <c r="K966" s="77"/>
      <c r="L966" s="74"/>
    </row>
    <row r="967" spans="1:12" ht="15.75" customHeight="1">
      <c r="A967" s="75"/>
      <c r="B967" s="70"/>
      <c r="C967" s="71"/>
      <c r="D967" s="71"/>
      <c r="E967" s="72"/>
      <c r="F967" s="1"/>
      <c r="G967" s="72"/>
      <c r="H967" s="72"/>
      <c r="I967" s="1"/>
      <c r="J967" s="73"/>
      <c r="K967" s="77"/>
      <c r="L967" s="74"/>
    </row>
    <row r="968" spans="1:12" ht="15.75" customHeight="1">
      <c r="A968" s="75"/>
      <c r="B968" s="70"/>
      <c r="C968" s="71"/>
      <c r="D968" s="71"/>
      <c r="E968" s="72"/>
      <c r="F968" s="1"/>
      <c r="G968" s="72"/>
      <c r="H968" s="72"/>
      <c r="I968" s="1"/>
      <c r="J968" s="73"/>
      <c r="K968" s="77"/>
      <c r="L968" s="74"/>
    </row>
    <row r="969" spans="1:12" ht="15.75" customHeight="1">
      <c r="A969" s="75"/>
      <c r="B969" s="70"/>
      <c r="C969" s="71"/>
      <c r="D969" s="71"/>
      <c r="E969" s="72"/>
      <c r="F969" s="1"/>
      <c r="G969" s="72"/>
      <c r="H969" s="72"/>
      <c r="I969" s="1"/>
      <c r="J969" s="73"/>
      <c r="K969" s="77"/>
      <c r="L969" s="74"/>
    </row>
    <row r="970" spans="1:12" ht="15.75" customHeight="1">
      <c r="A970" s="75"/>
      <c r="B970" s="70"/>
      <c r="C970" s="71"/>
      <c r="D970" s="71"/>
      <c r="E970" s="72"/>
      <c r="F970" s="1"/>
      <c r="G970" s="72"/>
      <c r="H970" s="72"/>
      <c r="I970" s="1"/>
      <c r="J970" s="73"/>
      <c r="K970" s="77"/>
      <c r="L970" s="74"/>
    </row>
    <row r="971" spans="1:12" ht="15.75" customHeight="1">
      <c r="A971" s="75"/>
      <c r="B971" s="70"/>
      <c r="C971" s="71"/>
      <c r="D971" s="71"/>
      <c r="E971" s="72"/>
      <c r="F971" s="1"/>
      <c r="G971" s="72"/>
      <c r="H971" s="72"/>
      <c r="I971" s="1"/>
      <c r="J971" s="73"/>
      <c r="K971" s="77"/>
      <c r="L971" s="74"/>
    </row>
    <row r="972" spans="1:12" ht="15.75" customHeight="1">
      <c r="A972" s="75"/>
      <c r="B972" s="70"/>
      <c r="C972" s="71"/>
      <c r="D972" s="71"/>
      <c r="E972" s="72"/>
      <c r="F972" s="1"/>
      <c r="G972" s="72"/>
      <c r="H972" s="72"/>
      <c r="I972" s="1"/>
      <c r="J972" s="73"/>
      <c r="K972" s="77"/>
      <c r="L972" s="74"/>
    </row>
    <row r="973" spans="1:12" ht="15.75" customHeight="1">
      <c r="A973" s="75"/>
      <c r="B973" s="70"/>
      <c r="C973" s="71"/>
      <c r="D973" s="71"/>
      <c r="E973" s="72"/>
      <c r="F973" s="1"/>
      <c r="G973" s="72"/>
      <c r="H973" s="72"/>
      <c r="I973" s="1"/>
      <c r="J973" s="73"/>
      <c r="K973" s="77"/>
      <c r="L973" s="74"/>
    </row>
    <row r="974" spans="1:12" ht="15.75" customHeight="1">
      <c r="A974" s="75"/>
      <c r="B974" s="70"/>
      <c r="C974" s="71"/>
      <c r="D974" s="71"/>
      <c r="E974" s="72"/>
      <c r="F974" s="1"/>
      <c r="G974" s="72"/>
      <c r="H974" s="72"/>
      <c r="I974" s="1"/>
      <c r="J974" s="73"/>
      <c r="K974" s="77"/>
      <c r="L974" s="74"/>
    </row>
    <row r="975" spans="1:12" ht="15.75" customHeight="1">
      <c r="A975" s="75"/>
      <c r="B975" s="70"/>
      <c r="C975" s="71"/>
      <c r="D975" s="71"/>
      <c r="E975" s="72"/>
      <c r="F975" s="1"/>
      <c r="G975" s="72"/>
      <c r="H975" s="72"/>
      <c r="I975" s="1"/>
      <c r="J975" s="73"/>
      <c r="K975" s="77"/>
      <c r="L975" s="74"/>
    </row>
    <row r="976" spans="1:12" ht="15.75" customHeight="1">
      <c r="A976" s="75"/>
      <c r="B976" s="70"/>
      <c r="C976" s="71"/>
      <c r="D976" s="71"/>
      <c r="E976" s="72"/>
      <c r="F976" s="1"/>
      <c r="G976" s="72"/>
      <c r="H976" s="72"/>
      <c r="I976" s="1"/>
      <c r="J976" s="73"/>
      <c r="K976" s="77"/>
      <c r="L976" s="74"/>
    </row>
    <row r="977" spans="1:12" ht="15.75" customHeight="1">
      <c r="A977" s="75"/>
      <c r="B977" s="70"/>
      <c r="C977" s="71"/>
      <c r="D977" s="71"/>
      <c r="E977" s="72"/>
      <c r="F977" s="1"/>
      <c r="G977" s="72"/>
      <c r="H977" s="72"/>
      <c r="I977" s="1"/>
      <c r="J977" s="73"/>
      <c r="K977" s="77"/>
      <c r="L977" s="74"/>
    </row>
    <row r="978" spans="1:12" ht="15.75" customHeight="1">
      <c r="A978" s="75"/>
      <c r="B978" s="70"/>
      <c r="C978" s="71"/>
      <c r="D978" s="71"/>
      <c r="E978" s="72"/>
      <c r="F978" s="1"/>
      <c r="G978" s="72"/>
      <c r="H978" s="72"/>
      <c r="I978" s="1"/>
      <c r="J978" s="73"/>
      <c r="K978" s="77"/>
      <c r="L978" s="74"/>
    </row>
    <row r="979" spans="1:12" ht="15.75" customHeight="1">
      <c r="A979" s="75"/>
      <c r="B979" s="70"/>
      <c r="C979" s="71"/>
      <c r="D979" s="71"/>
      <c r="E979" s="72"/>
      <c r="F979" s="1"/>
      <c r="G979" s="72"/>
      <c r="H979" s="72"/>
      <c r="I979" s="1"/>
      <c r="J979" s="73"/>
      <c r="K979" s="77"/>
      <c r="L979" s="74"/>
    </row>
    <row r="980" spans="1:12" ht="15.75" customHeight="1">
      <c r="A980" s="75"/>
      <c r="B980" s="70"/>
      <c r="C980" s="71"/>
      <c r="D980" s="71"/>
      <c r="E980" s="72"/>
      <c r="F980" s="1"/>
      <c r="G980" s="72"/>
      <c r="H980" s="72"/>
      <c r="I980" s="1"/>
      <c r="J980" s="73"/>
      <c r="K980" s="77"/>
      <c r="L980" s="74"/>
    </row>
    <row r="981" spans="1:12" ht="15.75" customHeight="1">
      <c r="A981" s="75"/>
      <c r="B981" s="70"/>
      <c r="C981" s="71"/>
      <c r="D981" s="71"/>
      <c r="E981" s="72"/>
      <c r="F981" s="1"/>
      <c r="G981" s="72"/>
      <c r="H981" s="72"/>
      <c r="I981" s="1"/>
      <c r="J981" s="73"/>
      <c r="K981" s="77"/>
      <c r="L981" s="74"/>
    </row>
    <row r="982" spans="1:12" ht="15.75" customHeight="1">
      <c r="A982" s="75"/>
      <c r="B982" s="70"/>
      <c r="C982" s="71"/>
      <c r="D982" s="71"/>
      <c r="E982" s="72"/>
      <c r="F982" s="1"/>
      <c r="G982" s="72"/>
      <c r="H982" s="72"/>
      <c r="I982" s="1"/>
      <c r="J982" s="73"/>
      <c r="K982" s="77"/>
      <c r="L982" s="74"/>
    </row>
    <row r="983" spans="1:12" ht="15.75" customHeight="1">
      <c r="A983" s="75"/>
      <c r="B983" s="70"/>
      <c r="C983" s="71"/>
      <c r="D983" s="71"/>
      <c r="E983" s="72"/>
      <c r="F983" s="1"/>
      <c r="G983" s="72"/>
      <c r="H983" s="72"/>
      <c r="I983" s="1"/>
      <c r="J983" s="73"/>
      <c r="K983" s="77"/>
      <c r="L983" s="74"/>
    </row>
    <row r="984" spans="1:12" ht="15.75" customHeight="1">
      <c r="A984" s="75"/>
      <c r="B984" s="70"/>
      <c r="C984" s="71"/>
      <c r="D984" s="71"/>
      <c r="E984" s="72"/>
      <c r="F984" s="1"/>
      <c r="G984" s="72"/>
      <c r="H984" s="72"/>
      <c r="I984" s="1"/>
      <c r="J984" s="73"/>
      <c r="K984" s="77"/>
      <c r="L984" s="74"/>
    </row>
    <row r="985" spans="1:12" ht="15.75" customHeight="1">
      <c r="A985" s="75"/>
      <c r="B985" s="70"/>
      <c r="C985" s="71"/>
      <c r="D985" s="71"/>
      <c r="E985" s="72"/>
      <c r="F985" s="1"/>
      <c r="G985" s="72"/>
      <c r="H985" s="72"/>
      <c r="I985" s="1"/>
      <c r="J985" s="73"/>
      <c r="K985" s="77"/>
      <c r="L985" s="74"/>
    </row>
    <row r="986" spans="1:12" ht="15.75" customHeight="1">
      <c r="A986" s="75"/>
      <c r="B986" s="70"/>
      <c r="C986" s="71"/>
      <c r="D986" s="71"/>
      <c r="E986" s="72"/>
      <c r="F986" s="1"/>
      <c r="G986" s="72"/>
      <c r="H986" s="72"/>
      <c r="I986" s="1"/>
      <c r="J986" s="73"/>
      <c r="K986" s="77"/>
      <c r="L986" s="74"/>
    </row>
    <row r="987" spans="1:12" ht="15.75" customHeight="1">
      <c r="A987" s="75"/>
      <c r="B987" s="70"/>
      <c r="C987" s="71"/>
      <c r="D987" s="71"/>
      <c r="E987" s="72"/>
      <c r="F987" s="1"/>
      <c r="G987" s="72"/>
      <c r="H987" s="72"/>
      <c r="I987" s="1"/>
      <c r="J987" s="73"/>
      <c r="K987" s="77"/>
      <c r="L987" s="74"/>
    </row>
    <row r="988" spans="1:12" ht="15.75" customHeight="1">
      <c r="A988" s="75"/>
      <c r="B988" s="70"/>
      <c r="C988" s="71"/>
      <c r="D988" s="71"/>
      <c r="E988" s="72"/>
      <c r="F988" s="1"/>
      <c r="G988" s="72"/>
      <c r="H988" s="72"/>
      <c r="I988" s="1"/>
      <c r="J988" s="73"/>
      <c r="K988" s="77"/>
      <c r="L988" s="74"/>
    </row>
    <row r="989" spans="1:12" ht="15.75" customHeight="1">
      <c r="A989" s="75"/>
      <c r="B989" s="70"/>
      <c r="C989" s="71"/>
      <c r="D989" s="71"/>
      <c r="E989" s="72"/>
      <c r="F989" s="1"/>
      <c r="G989" s="72"/>
      <c r="H989" s="72"/>
      <c r="I989" s="1"/>
      <c r="J989" s="73"/>
      <c r="K989" s="77"/>
      <c r="L989" s="74"/>
    </row>
    <row r="990" spans="1:12" ht="15.75" customHeight="1">
      <c r="A990" s="75"/>
      <c r="B990" s="70"/>
      <c r="C990" s="71"/>
      <c r="D990" s="71"/>
      <c r="E990" s="72"/>
      <c r="F990" s="1"/>
      <c r="G990" s="72"/>
      <c r="H990" s="72"/>
      <c r="I990" s="1"/>
      <c r="J990" s="73"/>
      <c r="K990" s="77"/>
      <c r="L990" s="74"/>
    </row>
    <row r="991" spans="1:12" ht="15.75" customHeight="1">
      <c r="A991" s="75"/>
      <c r="B991" s="70"/>
      <c r="C991" s="71"/>
      <c r="D991" s="71"/>
      <c r="E991" s="72"/>
      <c r="F991" s="1"/>
      <c r="G991" s="72"/>
      <c r="H991" s="72"/>
      <c r="I991" s="1"/>
      <c r="J991" s="73"/>
      <c r="K991" s="77"/>
      <c r="L991" s="74"/>
    </row>
    <row r="992" spans="1:12" ht="15.75" customHeight="1">
      <c r="A992" s="75"/>
      <c r="B992" s="70"/>
      <c r="C992" s="71"/>
      <c r="D992" s="71"/>
      <c r="E992" s="72"/>
      <c r="F992" s="1"/>
      <c r="G992" s="72"/>
      <c r="H992" s="72"/>
      <c r="I992" s="1"/>
      <c r="J992" s="73"/>
      <c r="K992" s="77"/>
      <c r="L992" s="74"/>
    </row>
    <row r="993" spans="1:12" ht="15.75" customHeight="1">
      <c r="A993" s="75"/>
      <c r="B993" s="70"/>
      <c r="C993" s="71"/>
      <c r="D993" s="71"/>
      <c r="E993" s="72"/>
      <c r="F993" s="1"/>
      <c r="G993" s="72"/>
      <c r="H993" s="72"/>
      <c r="I993" s="1"/>
      <c r="J993" s="73"/>
      <c r="K993" s="77"/>
      <c r="L993" s="74"/>
    </row>
    <row r="994" spans="1:12" ht="15.75" customHeight="1">
      <c r="A994" s="75"/>
      <c r="B994" s="70"/>
      <c r="C994" s="71"/>
      <c r="D994" s="71"/>
      <c r="E994" s="72"/>
      <c r="F994" s="1"/>
      <c r="G994" s="72"/>
      <c r="H994" s="72"/>
      <c r="I994" s="1"/>
      <c r="J994" s="73"/>
      <c r="K994" s="77"/>
      <c r="L994" s="74"/>
    </row>
    <row r="995" spans="1:12" ht="15.75" customHeight="1">
      <c r="A995" s="75"/>
      <c r="B995" s="70"/>
      <c r="C995" s="71"/>
      <c r="D995" s="71"/>
      <c r="E995" s="72"/>
      <c r="F995" s="1"/>
      <c r="G995" s="72"/>
      <c r="H995" s="72"/>
      <c r="I995" s="1"/>
      <c r="J995" s="73"/>
      <c r="K995" s="77"/>
      <c r="L995" s="74"/>
    </row>
    <row r="996" spans="1:12" ht="15.75" customHeight="1">
      <c r="A996" s="75"/>
      <c r="B996" s="70"/>
      <c r="C996" s="71"/>
      <c r="D996" s="71"/>
      <c r="E996" s="72"/>
      <c r="F996" s="1"/>
      <c r="G996" s="72"/>
      <c r="H996" s="72"/>
      <c r="I996" s="1"/>
      <c r="J996" s="73"/>
      <c r="K996" s="77"/>
      <c r="L996" s="74"/>
    </row>
    <row r="997" spans="1:12" ht="15.75" customHeight="1">
      <c r="A997" s="75"/>
      <c r="B997" s="70"/>
      <c r="C997" s="71"/>
      <c r="D997" s="71"/>
      <c r="E997" s="72"/>
      <c r="F997" s="1"/>
      <c r="G997" s="72"/>
      <c r="H997" s="72"/>
      <c r="I997" s="1"/>
      <c r="J997" s="73"/>
      <c r="K997" s="77"/>
      <c r="L997" s="74"/>
    </row>
    <row r="998" spans="1:12" ht="15.75" customHeight="1">
      <c r="A998" s="75"/>
      <c r="B998" s="70"/>
      <c r="C998" s="71"/>
      <c r="D998" s="71"/>
      <c r="E998" s="72"/>
      <c r="F998" s="1"/>
      <c r="G998" s="72"/>
      <c r="H998" s="72"/>
      <c r="I998" s="1"/>
      <c r="J998" s="73"/>
      <c r="K998" s="77"/>
      <c r="L998" s="74"/>
    </row>
    <row r="999" spans="1:12" ht="15.75" customHeight="1">
      <c r="A999" s="75"/>
      <c r="B999" s="70"/>
      <c r="C999" s="71"/>
      <c r="D999" s="71"/>
      <c r="E999" s="72"/>
      <c r="F999" s="1"/>
      <c r="G999" s="72"/>
      <c r="H999" s="72"/>
      <c r="I999" s="1"/>
      <c r="J999" s="73"/>
      <c r="K999" s="77"/>
      <c r="L999" s="74"/>
    </row>
    <row r="1000" spans="1:12" ht="15.75" customHeight="1">
      <c r="A1000" s="75"/>
      <c r="B1000" s="70"/>
      <c r="C1000" s="71"/>
      <c r="D1000" s="71"/>
      <c r="E1000" s="72"/>
      <c r="F1000" s="1"/>
      <c r="G1000" s="72"/>
      <c r="H1000" s="72"/>
      <c r="I1000" s="1"/>
      <c r="J1000" s="73"/>
      <c r="K1000" s="77"/>
      <c r="L1000" s="74"/>
    </row>
    <row r="1001" spans="1:12" ht="15.75" customHeight="1">
      <c r="A1001" s="75"/>
      <c r="B1001" s="70"/>
      <c r="C1001" s="71"/>
      <c r="D1001" s="71"/>
      <c r="E1001" s="72"/>
      <c r="F1001" s="1"/>
      <c r="G1001" s="72"/>
      <c r="H1001" s="72"/>
      <c r="I1001" s="1"/>
      <c r="J1001" s="73"/>
      <c r="K1001" s="77"/>
      <c r="L1001" s="74"/>
    </row>
    <row r="1002" spans="1:12" ht="15.75" customHeight="1">
      <c r="A1002" s="75"/>
      <c r="B1002" s="70"/>
      <c r="C1002" s="71"/>
      <c r="D1002" s="71"/>
      <c r="E1002" s="72"/>
      <c r="F1002" s="1"/>
      <c r="G1002" s="72"/>
      <c r="H1002" s="72"/>
      <c r="I1002" s="1"/>
      <c r="J1002" s="73"/>
      <c r="K1002" s="77"/>
      <c r="L1002" s="74"/>
    </row>
    <row r="1003" spans="1:12" ht="15.75" customHeight="1">
      <c r="A1003" s="75"/>
      <c r="B1003" s="70"/>
      <c r="C1003" s="71"/>
      <c r="D1003" s="71"/>
      <c r="E1003" s="72"/>
      <c r="F1003" s="1"/>
      <c r="G1003" s="72"/>
      <c r="H1003" s="72"/>
      <c r="I1003" s="1"/>
      <c r="J1003" s="73"/>
      <c r="K1003" s="77"/>
      <c r="L1003" s="74"/>
    </row>
    <row r="1004" spans="1:12" ht="15.75" customHeight="1">
      <c r="A1004" s="75"/>
      <c r="B1004" s="70"/>
      <c r="C1004" s="71"/>
      <c r="D1004" s="71"/>
      <c r="E1004" s="72"/>
      <c r="F1004" s="1"/>
      <c r="G1004" s="72"/>
      <c r="H1004" s="72"/>
      <c r="I1004" s="1"/>
      <c r="J1004" s="73"/>
      <c r="K1004" s="77"/>
      <c r="L1004" s="74"/>
    </row>
    <row r="1005" spans="1:12" ht="15.75" customHeight="1">
      <c r="A1005" s="75"/>
      <c r="B1005" s="70"/>
      <c r="C1005" s="71"/>
      <c r="D1005" s="71"/>
      <c r="E1005" s="72"/>
      <c r="F1005" s="1"/>
      <c r="G1005" s="72"/>
      <c r="H1005" s="72"/>
      <c r="I1005" s="1"/>
      <c r="J1005" s="73"/>
      <c r="K1005" s="77"/>
      <c r="L1005" s="74"/>
    </row>
    <row r="1006" spans="1:12" ht="15.75" customHeight="1">
      <c r="A1006" s="75"/>
      <c r="B1006" s="70"/>
      <c r="C1006" s="71"/>
      <c r="D1006" s="71"/>
      <c r="E1006" s="72"/>
      <c r="F1006" s="1"/>
      <c r="G1006" s="72"/>
      <c r="H1006" s="72"/>
      <c r="I1006" s="1"/>
      <c r="J1006" s="73"/>
      <c r="K1006" s="77"/>
      <c r="L1006" s="74"/>
    </row>
    <row r="1007" spans="1:12" ht="15.75" customHeight="1">
      <c r="A1007" s="75"/>
      <c r="B1007" s="70"/>
      <c r="C1007" s="71"/>
      <c r="D1007" s="71"/>
      <c r="E1007" s="72"/>
      <c r="F1007" s="1"/>
      <c r="G1007" s="72"/>
      <c r="H1007" s="72"/>
      <c r="I1007" s="1"/>
      <c r="J1007" s="73"/>
      <c r="K1007" s="77"/>
      <c r="L1007" s="74"/>
    </row>
    <row r="1008" spans="1:12" ht="15.75" customHeight="1">
      <c r="A1008" s="75"/>
      <c r="B1008" s="70"/>
      <c r="C1008" s="71"/>
      <c r="D1008" s="71"/>
      <c r="E1008" s="72"/>
      <c r="F1008" s="1"/>
      <c r="G1008" s="72"/>
      <c r="H1008" s="72"/>
      <c r="I1008" s="1"/>
      <c r="J1008" s="73"/>
      <c r="K1008" s="77"/>
      <c r="L1008" s="74"/>
    </row>
    <row r="1009" spans="1:12" ht="15.75" customHeight="1">
      <c r="A1009" s="75"/>
      <c r="B1009" s="70"/>
      <c r="C1009" s="71"/>
      <c r="D1009" s="71"/>
      <c r="E1009" s="72"/>
      <c r="F1009" s="1"/>
      <c r="G1009" s="72"/>
      <c r="H1009" s="72"/>
      <c r="I1009" s="1"/>
      <c r="J1009" s="73"/>
      <c r="K1009" s="77"/>
      <c r="L1009" s="74"/>
    </row>
    <row r="1010" spans="1:12" ht="15.75" customHeight="1">
      <c r="A1010" s="75"/>
      <c r="B1010" s="70"/>
      <c r="C1010" s="71"/>
      <c r="D1010" s="71"/>
      <c r="E1010" s="72"/>
      <c r="F1010" s="1"/>
      <c r="G1010" s="72"/>
      <c r="H1010" s="72"/>
      <c r="I1010" s="1"/>
      <c r="J1010" s="73"/>
      <c r="K1010" s="77"/>
      <c r="L1010" s="74"/>
    </row>
    <row r="1011" spans="1:12" ht="15.75" customHeight="1">
      <c r="A1011" s="75"/>
      <c r="B1011" s="70"/>
      <c r="C1011" s="71"/>
      <c r="D1011" s="71"/>
      <c r="E1011" s="72"/>
      <c r="F1011" s="1"/>
      <c r="G1011" s="72"/>
      <c r="H1011" s="72"/>
      <c r="I1011" s="1"/>
      <c r="J1011" s="73"/>
      <c r="K1011" s="77"/>
      <c r="L1011" s="74"/>
    </row>
    <row r="1012" spans="1:12" ht="15.75" customHeight="1">
      <c r="A1012" s="75"/>
      <c r="B1012" s="70"/>
      <c r="C1012" s="71"/>
      <c r="D1012" s="71"/>
      <c r="E1012" s="72"/>
      <c r="F1012" s="1"/>
      <c r="G1012" s="72"/>
      <c r="H1012" s="72"/>
      <c r="I1012" s="1"/>
      <c r="J1012" s="73"/>
      <c r="K1012" s="77"/>
      <c r="L1012" s="74"/>
    </row>
    <row r="1013" spans="1:12" ht="15.75" customHeight="1">
      <c r="A1013" s="75"/>
      <c r="B1013" s="70"/>
      <c r="C1013" s="71"/>
      <c r="D1013" s="71"/>
      <c r="E1013" s="72"/>
      <c r="F1013" s="1"/>
      <c r="G1013" s="72"/>
      <c r="H1013" s="72"/>
      <c r="I1013" s="1"/>
      <c r="J1013" s="73"/>
      <c r="K1013" s="77"/>
      <c r="L1013" s="74"/>
    </row>
    <row r="1014" spans="1:12" ht="15.75" customHeight="1">
      <c r="A1014" s="75"/>
      <c r="B1014" s="70"/>
      <c r="C1014" s="71"/>
      <c r="D1014" s="71"/>
      <c r="E1014" s="72"/>
      <c r="F1014" s="1"/>
      <c r="G1014" s="72"/>
      <c r="H1014" s="72"/>
      <c r="I1014" s="1"/>
      <c r="J1014" s="73"/>
      <c r="K1014" s="77"/>
      <c r="L1014" s="74"/>
    </row>
    <row r="1015" spans="1:12" ht="15.75" customHeight="1">
      <c r="A1015" s="75"/>
      <c r="B1015" s="70"/>
      <c r="C1015" s="71"/>
      <c r="D1015" s="71"/>
      <c r="E1015" s="72"/>
      <c r="F1015" s="1"/>
      <c r="G1015" s="72"/>
      <c r="H1015" s="72"/>
      <c r="I1015" s="1"/>
      <c r="J1015" s="73"/>
      <c r="K1015" s="77"/>
      <c r="L1015" s="74"/>
    </row>
    <row r="1016" spans="1:12" ht="15.75" customHeight="1">
      <c r="A1016" s="75"/>
      <c r="B1016" s="70"/>
      <c r="C1016" s="71"/>
      <c r="D1016" s="71"/>
      <c r="E1016" s="72"/>
      <c r="F1016" s="1"/>
      <c r="G1016" s="72"/>
      <c r="H1016" s="72"/>
      <c r="I1016" s="1"/>
      <c r="J1016" s="73"/>
      <c r="K1016" s="77"/>
      <c r="L1016" s="74"/>
    </row>
    <row r="1017" spans="1:12" ht="15.75" customHeight="1">
      <c r="A1017" s="75"/>
      <c r="B1017" s="70"/>
      <c r="C1017" s="71"/>
      <c r="D1017" s="71"/>
      <c r="E1017" s="72"/>
      <c r="F1017" s="1"/>
      <c r="G1017" s="72"/>
      <c r="H1017" s="72"/>
      <c r="I1017" s="1"/>
      <c r="J1017" s="73"/>
      <c r="K1017" s="77"/>
      <c r="L1017" s="74"/>
    </row>
    <row r="1018" spans="1:12" ht="15.75" customHeight="1">
      <c r="A1018" s="75"/>
      <c r="B1018" s="70"/>
      <c r="C1018" s="71"/>
      <c r="D1018" s="71"/>
      <c r="E1018" s="72"/>
      <c r="F1018" s="1"/>
      <c r="G1018" s="72"/>
      <c r="H1018" s="72"/>
      <c r="I1018" s="1"/>
      <c r="J1018" s="73"/>
      <c r="K1018" s="77"/>
      <c r="L1018" s="74"/>
    </row>
    <row r="1019" spans="1:12" ht="15.75" customHeight="1">
      <c r="A1019" s="75"/>
      <c r="B1019" s="70"/>
      <c r="C1019" s="71"/>
      <c r="D1019" s="71"/>
      <c r="E1019" s="72"/>
      <c r="F1019" s="1"/>
      <c r="G1019" s="72"/>
      <c r="H1019" s="72"/>
      <c r="I1019" s="1"/>
      <c r="J1019" s="73"/>
      <c r="K1019" s="77"/>
      <c r="L1019" s="74"/>
    </row>
    <row r="1020" spans="1:12" ht="15.75" customHeight="1">
      <c r="A1020" s="75"/>
      <c r="B1020" s="70"/>
      <c r="C1020" s="71"/>
      <c r="D1020" s="71"/>
      <c r="E1020" s="72"/>
      <c r="F1020" s="1"/>
      <c r="G1020" s="72"/>
      <c r="H1020" s="72"/>
      <c r="I1020" s="1"/>
      <c r="J1020" s="73"/>
      <c r="K1020" s="77"/>
      <c r="L1020" s="74"/>
    </row>
    <row r="1021" spans="1:12" ht="15.75" customHeight="1">
      <c r="A1021" s="75"/>
      <c r="B1021" s="70"/>
      <c r="C1021" s="71"/>
      <c r="D1021" s="71"/>
      <c r="E1021" s="72"/>
      <c r="F1021" s="1"/>
      <c r="G1021" s="72"/>
      <c r="H1021" s="72"/>
      <c r="I1021" s="1"/>
      <c r="J1021" s="73"/>
      <c r="K1021" s="77"/>
      <c r="L1021" s="74"/>
    </row>
    <row r="1022" spans="1:12" ht="15.75" customHeight="1">
      <c r="A1022" s="75"/>
      <c r="B1022" s="70"/>
      <c r="C1022" s="71"/>
      <c r="D1022" s="71"/>
      <c r="E1022" s="72"/>
      <c r="F1022" s="1"/>
      <c r="G1022" s="72"/>
      <c r="H1022" s="72"/>
      <c r="I1022" s="1"/>
      <c r="J1022" s="73"/>
      <c r="K1022" s="77"/>
      <c r="L1022" s="74"/>
    </row>
    <row r="1023" spans="1:12" ht="15.75" customHeight="1">
      <c r="A1023" s="75"/>
      <c r="B1023" s="70"/>
      <c r="C1023" s="71"/>
      <c r="D1023" s="71"/>
      <c r="E1023" s="72"/>
      <c r="F1023" s="1"/>
      <c r="G1023" s="72"/>
      <c r="H1023" s="72"/>
      <c r="I1023" s="1"/>
      <c r="J1023" s="73"/>
      <c r="K1023" s="77"/>
      <c r="L1023" s="74"/>
    </row>
    <row r="1024" spans="1:12" ht="15.75" customHeight="1">
      <c r="A1024" s="75"/>
      <c r="B1024" s="70"/>
      <c r="C1024" s="71"/>
      <c r="D1024" s="71"/>
      <c r="E1024" s="72"/>
      <c r="F1024" s="1"/>
      <c r="G1024" s="72"/>
      <c r="H1024" s="72"/>
      <c r="I1024" s="1"/>
      <c r="J1024" s="73"/>
      <c r="K1024" s="77"/>
      <c r="L1024" s="74"/>
    </row>
    <row r="1025" spans="1:12" ht="15.75" customHeight="1">
      <c r="A1025" s="75"/>
      <c r="B1025" s="70"/>
      <c r="C1025" s="71"/>
      <c r="D1025" s="71"/>
      <c r="E1025" s="72"/>
      <c r="F1025" s="1"/>
      <c r="G1025" s="72"/>
      <c r="H1025" s="72"/>
      <c r="I1025" s="1"/>
      <c r="J1025" s="73"/>
      <c r="K1025" s="77"/>
      <c r="L1025" s="74"/>
    </row>
    <row r="1026" spans="1:12" ht="15.75" customHeight="1">
      <c r="A1026" s="75"/>
      <c r="B1026" s="70"/>
      <c r="C1026" s="71"/>
      <c r="D1026" s="71"/>
      <c r="E1026" s="72"/>
      <c r="F1026" s="1"/>
      <c r="G1026" s="72"/>
      <c r="H1026" s="72"/>
      <c r="I1026" s="1"/>
      <c r="J1026" s="73"/>
      <c r="K1026" s="77"/>
      <c r="L1026" s="74"/>
    </row>
    <row r="1027" spans="1:12" ht="15.75" customHeight="1">
      <c r="A1027" s="75"/>
      <c r="B1027" s="70"/>
      <c r="C1027" s="71"/>
      <c r="D1027" s="71"/>
      <c r="E1027" s="72"/>
      <c r="F1027" s="1"/>
      <c r="G1027" s="72"/>
      <c r="H1027" s="72"/>
      <c r="I1027" s="1"/>
      <c r="J1027" s="73"/>
      <c r="K1027" s="77"/>
      <c r="L1027" s="74"/>
    </row>
    <row r="1028" spans="1:12" ht="15.75" customHeight="1">
      <c r="A1028" s="75"/>
      <c r="B1028" s="70"/>
      <c r="C1028" s="71"/>
      <c r="D1028" s="71"/>
      <c r="E1028" s="72"/>
      <c r="F1028" s="1"/>
      <c r="G1028" s="72"/>
      <c r="H1028" s="72"/>
      <c r="I1028" s="1"/>
      <c r="J1028" s="73"/>
      <c r="K1028" s="77"/>
      <c r="L1028" s="74"/>
    </row>
    <row r="1029" spans="1:12" ht="15.75" customHeight="1">
      <c r="A1029" s="75"/>
      <c r="B1029" s="70"/>
      <c r="C1029" s="71"/>
      <c r="D1029" s="71"/>
      <c r="E1029" s="72"/>
      <c r="F1029" s="1"/>
      <c r="G1029" s="72"/>
      <c r="H1029" s="72"/>
      <c r="I1029" s="1"/>
      <c r="J1029" s="73"/>
      <c r="K1029" s="77"/>
      <c r="L1029" s="74"/>
    </row>
    <row r="1030" spans="1:12" ht="15.75" customHeight="1">
      <c r="A1030" s="75"/>
      <c r="B1030" s="70"/>
      <c r="C1030" s="71"/>
      <c r="D1030" s="71"/>
      <c r="E1030" s="72"/>
      <c r="F1030" s="1"/>
      <c r="G1030" s="72"/>
      <c r="H1030" s="72"/>
      <c r="I1030" s="1"/>
      <c r="J1030" s="73"/>
      <c r="K1030" s="77"/>
      <c r="L1030" s="74"/>
    </row>
    <row r="1031" spans="1:12" ht="15.75" customHeight="1">
      <c r="A1031" s="75"/>
      <c r="B1031" s="70"/>
      <c r="C1031" s="71"/>
      <c r="D1031" s="71"/>
      <c r="E1031" s="72"/>
      <c r="F1031" s="1"/>
      <c r="G1031" s="72"/>
      <c r="H1031" s="72"/>
      <c r="I1031" s="1"/>
      <c r="J1031" s="73"/>
      <c r="K1031" s="77"/>
      <c r="L1031" s="74"/>
    </row>
    <row r="1032" spans="1:12" ht="15.75" customHeight="1">
      <c r="A1032" s="75"/>
      <c r="B1032" s="70"/>
      <c r="C1032" s="71"/>
      <c r="D1032" s="71"/>
      <c r="E1032" s="72"/>
      <c r="F1032" s="1"/>
      <c r="G1032" s="72"/>
      <c r="H1032" s="72"/>
      <c r="I1032" s="1"/>
      <c r="J1032" s="73"/>
      <c r="K1032" s="77"/>
      <c r="L1032" s="74"/>
    </row>
    <row r="1033" spans="1:12" ht="15.75" customHeight="1">
      <c r="A1033" s="75"/>
      <c r="B1033" s="70"/>
      <c r="C1033" s="71"/>
      <c r="D1033" s="71"/>
      <c r="E1033" s="72"/>
      <c r="F1033" s="1"/>
      <c r="G1033" s="72"/>
      <c r="H1033" s="72"/>
      <c r="I1033" s="1"/>
      <c r="J1033" s="73"/>
      <c r="K1033" s="77"/>
      <c r="L1033" s="74"/>
    </row>
    <row r="1034" spans="1:12" ht="15.75" customHeight="1">
      <c r="A1034" s="75"/>
      <c r="B1034" s="70"/>
      <c r="C1034" s="71"/>
      <c r="D1034" s="71"/>
      <c r="E1034" s="72"/>
      <c r="F1034" s="1"/>
      <c r="G1034" s="72"/>
      <c r="H1034" s="72"/>
      <c r="I1034" s="1"/>
      <c r="J1034" s="73"/>
      <c r="K1034" s="77"/>
      <c r="L1034" s="74"/>
    </row>
    <row r="1035" spans="1:12" ht="15.75" customHeight="1">
      <c r="A1035" s="75"/>
      <c r="B1035" s="70"/>
      <c r="C1035" s="71"/>
      <c r="D1035" s="71"/>
      <c r="E1035" s="72"/>
      <c r="F1035" s="1"/>
      <c r="G1035" s="72"/>
      <c r="H1035" s="72"/>
      <c r="I1035" s="1"/>
      <c r="J1035" s="73"/>
      <c r="K1035" s="77"/>
      <c r="L1035" s="74"/>
    </row>
    <row r="1036" spans="1:12" ht="15.75" customHeight="1">
      <c r="A1036" s="75"/>
      <c r="B1036" s="70"/>
      <c r="C1036" s="71"/>
      <c r="D1036" s="71"/>
      <c r="E1036" s="72"/>
      <c r="F1036" s="1"/>
      <c r="G1036" s="72"/>
      <c r="H1036" s="72"/>
      <c r="I1036" s="1"/>
      <c r="J1036" s="73"/>
      <c r="K1036" s="77"/>
      <c r="L1036" s="74"/>
    </row>
    <row r="1037" spans="1:12" ht="15.75" customHeight="1">
      <c r="A1037" s="75"/>
      <c r="B1037" s="70"/>
      <c r="C1037" s="71"/>
      <c r="D1037" s="71"/>
      <c r="E1037" s="72"/>
      <c r="F1037" s="1"/>
      <c r="G1037" s="72"/>
      <c r="H1037" s="72"/>
      <c r="I1037" s="1"/>
      <c r="J1037" s="73"/>
      <c r="K1037" s="77"/>
      <c r="L1037" s="74"/>
    </row>
    <row r="1038" spans="1:12" ht="15.75" customHeight="1">
      <c r="A1038" s="75"/>
      <c r="B1038" s="70"/>
      <c r="C1038" s="71"/>
      <c r="D1038" s="71"/>
      <c r="E1038" s="72"/>
      <c r="F1038" s="1"/>
      <c r="G1038" s="72"/>
      <c r="H1038" s="72"/>
      <c r="I1038" s="1"/>
      <c r="J1038" s="73"/>
      <c r="K1038" s="77"/>
      <c r="L1038" s="74"/>
    </row>
    <row r="1039" spans="1:12" ht="15.75" customHeight="1">
      <c r="A1039" s="75"/>
      <c r="B1039" s="70"/>
      <c r="C1039" s="71"/>
      <c r="D1039" s="71"/>
      <c r="E1039" s="72"/>
      <c r="F1039" s="1"/>
      <c r="G1039" s="72"/>
      <c r="H1039" s="72"/>
      <c r="I1039" s="1"/>
      <c r="J1039" s="73"/>
      <c r="K1039" s="77"/>
      <c r="L1039" s="74"/>
    </row>
    <row r="1040" spans="1:12" ht="15.75" customHeight="1">
      <c r="A1040" s="75"/>
      <c r="B1040" s="70"/>
      <c r="C1040" s="71"/>
      <c r="D1040" s="71"/>
      <c r="E1040" s="72"/>
      <c r="F1040" s="1"/>
      <c r="G1040" s="72"/>
      <c r="H1040" s="72"/>
      <c r="I1040" s="1"/>
      <c r="J1040" s="73"/>
      <c r="K1040" s="77"/>
      <c r="L1040" s="74"/>
    </row>
    <row r="1041" spans="1:12" ht="15.75" customHeight="1">
      <c r="A1041" s="75"/>
      <c r="B1041" s="70"/>
      <c r="C1041" s="71"/>
      <c r="D1041" s="71"/>
      <c r="E1041" s="72"/>
      <c r="F1041" s="1"/>
      <c r="G1041" s="72"/>
      <c r="H1041" s="72"/>
      <c r="I1041" s="1"/>
      <c r="J1041" s="73"/>
      <c r="K1041" s="77"/>
      <c r="L1041" s="74"/>
    </row>
    <row r="1042" spans="1:12" ht="15.75" customHeight="1">
      <c r="A1042" s="75"/>
      <c r="B1042" s="70"/>
      <c r="C1042" s="71"/>
      <c r="D1042" s="71"/>
      <c r="E1042" s="72"/>
      <c r="F1042" s="1"/>
      <c r="G1042" s="72"/>
      <c r="H1042" s="72"/>
      <c r="I1042" s="1"/>
      <c r="J1042" s="73"/>
      <c r="K1042" s="77"/>
      <c r="L1042" s="74"/>
    </row>
    <row r="1043" spans="1:12" ht="15.75" customHeight="1">
      <c r="A1043" s="75"/>
      <c r="B1043" s="70"/>
      <c r="C1043" s="71"/>
      <c r="D1043" s="71"/>
      <c r="E1043" s="72"/>
      <c r="F1043" s="1"/>
      <c r="G1043" s="72"/>
      <c r="H1043" s="72"/>
      <c r="I1043" s="1"/>
      <c r="J1043" s="73"/>
      <c r="K1043" s="77"/>
      <c r="L1043" s="74"/>
    </row>
    <row r="1044" spans="1:12" ht="15.75" customHeight="1">
      <c r="A1044" s="75"/>
      <c r="B1044" s="70"/>
      <c r="C1044" s="71"/>
      <c r="D1044" s="71"/>
      <c r="E1044" s="72"/>
      <c r="F1044" s="1"/>
      <c r="G1044" s="72"/>
      <c r="H1044" s="72"/>
      <c r="I1044" s="1"/>
      <c r="J1044" s="73"/>
      <c r="K1044" s="77"/>
      <c r="L1044" s="74"/>
    </row>
    <row r="1045" spans="1:12" ht="15.75" customHeight="1">
      <c r="A1045" s="75"/>
      <c r="B1045" s="70"/>
      <c r="C1045" s="71"/>
      <c r="D1045" s="71"/>
      <c r="E1045" s="72"/>
      <c r="F1045" s="1"/>
      <c r="G1045" s="72"/>
      <c r="H1045" s="72"/>
      <c r="I1045" s="1"/>
      <c r="J1045" s="73"/>
      <c r="K1045" s="77"/>
      <c r="L1045" s="74"/>
    </row>
    <row r="1046" spans="1:12" ht="15.75" customHeight="1">
      <c r="A1046" s="75"/>
      <c r="B1046" s="70"/>
      <c r="C1046" s="71"/>
      <c r="D1046" s="71"/>
      <c r="E1046" s="72"/>
      <c r="F1046" s="1"/>
      <c r="G1046" s="72"/>
      <c r="H1046" s="72"/>
      <c r="I1046" s="1"/>
      <c r="J1046" s="73"/>
      <c r="K1046" s="77"/>
      <c r="L1046" s="74"/>
    </row>
    <row r="1047" spans="1:12" ht="15.75" customHeight="1">
      <c r="A1047" s="75"/>
      <c r="B1047" s="70"/>
      <c r="C1047" s="71"/>
      <c r="D1047" s="71"/>
      <c r="E1047" s="72"/>
      <c r="F1047" s="1"/>
      <c r="G1047" s="72"/>
      <c r="H1047" s="72"/>
      <c r="I1047" s="1"/>
      <c r="J1047" s="73"/>
      <c r="K1047" s="77"/>
      <c r="L1047" s="74"/>
    </row>
    <row r="1048" spans="1:12" ht="15.75" customHeight="1">
      <c r="A1048" s="75"/>
      <c r="B1048" s="70"/>
      <c r="C1048" s="71"/>
      <c r="D1048" s="71"/>
      <c r="E1048" s="72"/>
      <c r="F1048" s="1"/>
      <c r="G1048" s="72"/>
      <c r="H1048" s="72"/>
      <c r="I1048" s="1"/>
      <c r="J1048" s="73"/>
      <c r="K1048" s="77"/>
      <c r="L1048" s="74"/>
    </row>
    <row r="1049" spans="1:12" ht="15.75" customHeight="1">
      <c r="A1049" s="75"/>
      <c r="B1049" s="70"/>
      <c r="C1049" s="71"/>
      <c r="D1049" s="71"/>
      <c r="E1049" s="72"/>
      <c r="F1049" s="1"/>
      <c r="G1049" s="72"/>
      <c r="H1049" s="72"/>
      <c r="I1049" s="1"/>
      <c r="J1049" s="73"/>
      <c r="K1049" s="77"/>
      <c r="L1049" s="74"/>
    </row>
    <row r="1050" spans="1:12" ht="15.75" customHeight="1">
      <c r="A1050" s="75"/>
      <c r="B1050" s="70"/>
      <c r="C1050" s="71"/>
      <c r="D1050" s="71"/>
      <c r="E1050" s="72"/>
      <c r="F1050" s="1"/>
      <c r="G1050" s="72"/>
      <c r="H1050" s="72"/>
      <c r="I1050" s="1"/>
      <c r="J1050" s="73"/>
      <c r="K1050" s="77"/>
      <c r="L1050" s="74"/>
    </row>
    <row r="1051" spans="1:12" ht="15.75" customHeight="1">
      <c r="A1051" s="75"/>
      <c r="B1051" s="70"/>
      <c r="C1051" s="71"/>
      <c r="D1051" s="71"/>
      <c r="E1051" s="72"/>
      <c r="F1051" s="1"/>
      <c r="G1051" s="72"/>
      <c r="H1051" s="72"/>
      <c r="I1051" s="1"/>
      <c r="J1051" s="73"/>
      <c r="K1051" s="77"/>
      <c r="L1051" s="74"/>
    </row>
    <row r="1052" spans="1:12" ht="15.75" customHeight="1">
      <c r="A1052" s="75"/>
      <c r="B1052" s="70"/>
      <c r="C1052" s="71"/>
      <c r="D1052" s="71"/>
      <c r="E1052" s="72"/>
      <c r="F1052" s="1"/>
      <c r="G1052" s="72"/>
      <c r="H1052" s="72"/>
      <c r="I1052" s="1"/>
      <c r="J1052" s="73"/>
      <c r="K1052" s="77"/>
      <c r="L1052" s="74"/>
    </row>
    <row r="1053" spans="1:12" ht="15.75" customHeight="1">
      <c r="A1053" s="75"/>
      <c r="B1053" s="70"/>
      <c r="C1053" s="71"/>
      <c r="D1053" s="71"/>
      <c r="E1053" s="72"/>
      <c r="F1053" s="1"/>
      <c r="G1053" s="72"/>
      <c r="H1053" s="72"/>
      <c r="I1053" s="1"/>
      <c r="J1053" s="73"/>
      <c r="K1053" s="77"/>
      <c r="L1053" s="74"/>
    </row>
    <row r="1054" spans="1:12" ht="15.75" customHeight="1">
      <c r="A1054" s="75"/>
      <c r="B1054" s="70"/>
      <c r="C1054" s="71"/>
      <c r="D1054" s="71"/>
      <c r="E1054" s="72"/>
      <c r="F1054" s="1"/>
      <c r="G1054" s="72"/>
      <c r="H1054" s="72"/>
      <c r="I1054" s="1"/>
      <c r="J1054" s="73"/>
      <c r="K1054" s="77"/>
      <c r="L1054" s="74"/>
    </row>
    <row r="1055" spans="1:12" ht="15.75" customHeight="1">
      <c r="A1055" s="75"/>
      <c r="B1055" s="70"/>
      <c r="C1055" s="71"/>
      <c r="D1055" s="71"/>
      <c r="E1055" s="72"/>
      <c r="F1055" s="1"/>
      <c r="G1055" s="72"/>
      <c r="H1055" s="72"/>
      <c r="I1055" s="1"/>
      <c r="J1055" s="73"/>
      <c r="K1055" s="77"/>
      <c r="L1055" s="74"/>
    </row>
    <row r="1056" spans="1:12" ht="15.75" customHeight="1">
      <c r="A1056" s="75"/>
      <c r="B1056" s="70"/>
      <c r="C1056" s="71"/>
      <c r="D1056" s="71"/>
      <c r="E1056" s="72"/>
      <c r="F1056" s="1"/>
      <c r="G1056" s="72"/>
      <c r="H1056" s="72"/>
      <c r="I1056" s="1"/>
      <c r="J1056" s="73"/>
      <c r="K1056" s="77"/>
      <c r="L1056" s="74"/>
    </row>
    <row r="1057" spans="1:12" ht="15.75" customHeight="1">
      <c r="A1057" s="75"/>
      <c r="B1057" s="70"/>
      <c r="C1057" s="71"/>
      <c r="D1057" s="71"/>
      <c r="E1057" s="72"/>
      <c r="F1057" s="1"/>
      <c r="G1057" s="72"/>
      <c r="H1057" s="72"/>
      <c r="I1057" s="1"/>
      <c r="J1057" s="73"/>
      <c r="K1057" s="77"/>
      <c r="L1057" s="74"/>
    </row>
    <row r="1058" spans="1:12" ht="15.75" customHeight="1">
      <c r="A1058" s="75"/>
      <c r="B1058" s="70"/>
      <c r="C1058" s="71"/>
      <c r="D1058" s="71"/>
      <c r="E1058" s="72"/>
      <c r="F1058" s="1"/>
      <c r="G1058" s="72"/>
      <c r="H1058" s="72"/>
      <c r="I1058" s="1"/>
      <c r="J1058" s="73"/>
      <c r="K1058" s="77"/>
      <c r="L1058" s="74"/>
    </row>
    <row r="1059" spans="1:12" ht="15.75" customHeight="1">
      <c r="A1059" s="75"/>
      <c r="B1059" s="70"/>
      <c r="C1059" s="71"/>
      <c r="D1059" s="71"/>
      <c r="E1059" s="72"/>
      <c r="F1059" s="1"/>
      <c r="G1059" s="72"/>
      <c r="H1059" s="72"/>
      <c r="I1059" s="1"/>
      <c r="J1059" s="73"/>
      <c r="K1059" s="77"/>
      <c r="L1059" s="74"/>
    </row>
    <row r="1060" spans="1:12" ht="15.75" customHeight="1">
      <c r="A1060" s="75"/>
      <c r="B1060" s="70"/>
      <c r="C1060" s="71"/>
      <c r="D1060" s="71"/>
      <c r="E1060" s="72"/>
      <c r="F1060" s="1"/>
      <c r="G1060" s="72"/>
      <c r="H1060" s="72"/>
      <c r="I1060" s="1"/>
      <c r="J1060" s="73"/>
      <c r="K1060" s="77"/>
      <c r="L1060" s="74"/>
    </row>
    <row r="1061" spans="1:12" ht="15.75" customHeight="1">
      <c r="A1061" s="75"/>
      <c r="B1061" s="70"/>
      <c r="C1061" s="71"/>
      <c r="D1061" s="71"/>
      <c r="E1061" s="72"/>
      <c r="F1061" s="1"/>
      <c r="G1061" s="72"/>
      <c r="H1061" s="72"/>
      <c r="I1061" s="1"/>
      <c r="J1061" s="73"/>
      <c r="K1061" s="77"/>
      <c r="L1061" s="74"/>
    </row>
    <row r="1062" spans="1:12" ht="15.75" customHeight="1">
      <c r="A1062" s="75"/>
      <c r="B1062" s="70"/>
      <c r="C1062" s="71"/>
      <c r="D1062" s="71"/>
      <c r="E1062" s="72"/>
      <c r="F1062" s="1"/>
      <c r="G1062" s="72"/>
      <c r="H1062" s="72"/>
      <c r="I1062" s="1"/>
      <c r="J1062" s="73"/>
      <c r="K1062" s="77"/>
      <c r="L1062" s="74"/>
    </row>
    <row r="1063" spans="1:12" ht="15.75" customHeight="1">
      <c r="A1063" s="75"/>
      <c r="B1063" s="70"/>
      <c r="C1063" s="71"/>
      <c r="D1063" s="71"/>
      <c r="E1063" s="72"/>
      <c r="F1063" s="1"/>
      <c r="G1063" s="72"/>
      <c r="H1063" s="72"/>
      <c r="I1063" s="1"/>
      <c r="J1063" s="73"/>
      <c r="K1063" s="77"/>
      <c r="L1063" s="74"/>
    </row>
    <row r="1064" spans="1:12" ht="15.75" customHeight="1">
      <c r="A1064" s="75"/>
      <c r="B1064" s="70"/>
      <c r="C1064" s="71"/>
      <c r="D1064" s="71"/>
      <c r="E1064" s="72"/>
      <c r="F1064" s="1"/>
      <c r="G1064" s="72"/>
      <c r="H1064" s="72"/>
      <c r="I1064" s="1"/>
      <c r="J1064" s="73"/>
      <c r="K1064" s="77"/>
      <c r="L1064" s="74"/>
    </row>
    <row r="1065" spans="1:12" ht="15.75" customHeight="1">
      <c r="A1065" s="75"/>
      <c r="B1065" s="70"/>
      <c r="C1065" s="71"/>
      <c r="D1065" s="71"/>
      <c r="E1065" s="72"/>
      <c r="F1065" s="1"/>
      <c r="G1065" s="72"/>
      <c r="H1065" s="72"/>
      <c r="I1065" s="1"/>
      <c r="J1065" s="73"/>
      <c r="K1065" s="77"/>
      <c r="L1065" s="74"/>
    </row>
    <row r="1066" spans="1:12" ht="15.75" customHeight="1">
      <c r="A1066" s="75"/>
      <c r="B1066" s="70"/>
      <c r="C1066" s="71"/>
      <c r="D1066" s="71"/>
      <c r="E1066" s="72"/>
      <c r="F1066" s="1"/>
      <c r="G1066" s="72"/>
      <c r="H1066" s="72"/>
      <c r="I1066" s="1"/>
      <c r="J1066" s="73"/>
      <c r="K1066" s="77"/>
      <c r="L1066" s="74"/>
    </row>
    <row r="1067" spans="1:12" ht="15.75" customHeight="1">
      <c r="A1067" s="75"/>
      <c r="B1067" s="70"/>
      <c r="C1067" s="71"/>
      <c r="D1067" s="71"/>
      <c r="E1067" s="72"/>
      <c r="F1067" s="1"/>
      <c r="G1067" s="72"/>
      <c r="H1067" s="72"/>
      <c r="I1067" s="1"/>
      <c r="J1067" s="73"/>
      <c r="K1067" s="77"/>
      <c r="L1067" s="74"/>
    </row>
    <row r="1068" spans="1:12" ht="15.75" customHeight="1">
      <c r="A1068" s="75"/>
      <c r="B1068" s="70"/>
      <c r="C1068" s="71"/>
      <c r="D1068" s="71"/>
      <c r="E1068" s="72"/>
      <c r="F1068" s="1"/>
      <c r="G1068" s="72"/>
      <c r="H1068" s="72"/>
      <c r="I1068" s="1"/>
      <c r="J1068" s="73"/>
      <c r="K1068" s="77"/>
      <c r="L1068" s="74"/>
    </row>
    <row r="1069" spans="1:12" ht="15.75" customHeight="1">
      <c r="A1069" s="75"/>
      <c r="B1069" s="70"/>
      <c r="C1069" s="71"/>
      <c r="D1069" s="71"/>
      <c r="E1069" s="72"/>
      <c r="F1069" s="1"/>
      <c r="G1069" s="72"/>
      <c r="H1069" s="72"/>
      <c r="I1069" s="1"/>
      <c r="J1069" s="73"/>
      <c r="K1069" s="77"/>
      <c r="L1069" s="74"/>
    </row>
    <row r="1070" spans="1:12" ht="15.75" customHeight="1">
      <c r="A1070" s="75"/>
      <c r="B1070" s="70"/>
      <c r="C1070" s="71"/>
      <c r="D1070" s="71"/>
      <c r="E1070" s="72"/>
      <c r="F1070" s="1"/>
      <c r="G1070" s="72"/>
      <c r="H1070" s="72"/>
      <c r="I1070" s="1"/>
      <c r="J1070" s="73"/>
      <c r="K1070" s="77"/>
      <c r="L1070" s="74"/>
    </row>
    <row r="1071" spans="1:12" ht="15.75" customHeight="1">
      <c r="A1071" s="75"/>
      <c r="B1071" s="70"/>
      <c r="C1071" s="71"/>
      <c r="D1071" s="71"/>
      <c r="E1071" s="72"/>
      <c r="F1071" s="1"/>
      <c r="G1071" s="72"/>
      <c r="H1071" s="72"/>
      <c r="I1071" s="1"/>
      <c r="J1071" s="73"/>
      <c r="K1071" s="77"/>
      <c r="L1071" s="74"/>
    </row>
    <row r="1072" spans="1:12" ht="15.75" customHeight="1">
      <c r="A1072" s="75"/>
      <c r="B1072" s="70"/>
      <c r="C1072" s="71"/>
      <c r="D1072" s="71"/>
      <c r="E1072" s="72"/>
      <c r="F1072" s="1"/>
      <c r="G1072" s="72"/>
      <c r="H1072" s="72"/>
      <c r="I1072" s="1"/>
      <c r="J1072" s="73"/>
      <c r="K1072" s="77"/>
      <c r="L1072" s="74"/>
    </row>
    <row r="1073" spans="1:12" ht="15.75" customHeight="1">
      <c r="A1073" s="75"/>
      <c r="B1073" s="70"/>
      <c r="C1073" s="71"/>
      <c r="D1073" s="71"/>
      <c r="E1073" s="72"/>
      <c r="F1073" s="1"/>
      <c r="G1073" s="72"/>
      <c r="H1073" s="72"/>
      <c r="I1073" s="1"/>
      <c r="J1073" s="73"/>
      <c r="K1073" s="77"/>
      <c r="L1073" s="74"/>
    </row>
    <row r="1074" spans="1:12" ht="15.75" customHeight="1">
      <c r="A1074" s="75"/>
      <c r="B1074" s="70"/>
      <c r="C1074" s="71"/>
      <c r="D1074" s="71"/>
      <c r="E1074" s="72"/>
      <c r="F1074" s="1"/>
      <c r="G1074" s="72"/>
      <c r="H1074" s="72"/>
      <c r="I1074" s="1"/>
      <c r="J1074" s="73"/>
      <c r="K1074" s="77"/>
      <c r="L1074" s="74"/>
    </row>
    <row r="1075" spans="1:12" ht="15.75" customHeight="1">
      <c r="A1075" s="75"/>
      <c r="B1075" s="70"/>
      <c r="C1075" s="71"/>
      <c r="D1075" s="71"/>
      <c r="E1075" s="72"/>
      <c r="F1075" s="1"/>
      <c r="G1075" s="72"/>
      <c r="H1075" s="72"/>
      <c r="I1075" s="1"/>
      <c r="J1075" s="73"/>
      <c r="K1075" s="77"/>
      <c r="L1075" s="74"/>
    </row>
    <row r="1076" spans="1:12" ht="15.75" customHeight="1">
      <c r="A1076" s="75"/>
      <c r="B1076" s="70"/>
      <c r="C1076" s="71"/>
      <c r="D1076" s="71"/>
      <c r="E1076" s="72"/>
      <c r="F1076" s="1"/>
      <c r="G1076" s="72"/>
      <c r="H1076" s="72"/>
      <c r="I1076" s="1"/>
      <c r="J1076" s="73"/>
      <c r="K1076" s="77"/>
      <c r="L1076" s="74"/>
    </row>
    <row r="1077" spans="1:12" ht="15.75" customHeight="1">
      <c r="A1077" s="75"/>
      <c r="B1077" s="70"/>
      <c r="C1077" s="71"/>
      <c r="D1077" s="71"/>
      <c r="E1077" s="72"/>
      <c r="F1077" s="1"/>
      <c r="G1077" s="72"/>
      <c r="H1077" s="72"/>
      <c r="I1077" s="1"/>
      <c r="J1077" s="73"/>
      <c r="K1077" s="77"/>
      <c r="L1077" s="74"/>
    </row>
    <row r="1078" spans="1:12" ht="15.75" customHeight="1">
      <c r="A1078" s="75"/>
      <c r="B1078" s="70"/>
      <c r="C1078" s="71"/>
      <c r="D1078" s="71"/>
      <c r="E1078" s="72"/>
      <c r="F1078" s="1"/>
      <c r="G1078" s="72"/>
      <c r="H1078" s="72"/>
      <c r="I1078" s="1"/>
      <c r="J1078" s="73"/>
      <c r="K1078" s="77"/>
      <c r="L1078" s="74"/>
    </row>
    <row r="1079" spans="1:12" ht="15.75" customHeight="1">
      <c r="A1079" s="75"/>
      <c r="B1079" s="70"/>
      <c r="C1079" s="71"/>
      <c r="D1079" s="71"/>
      <c r="E1079" s="72"/>
      <c r="F1079" s="1"/>
      <c r="G1079" s="72"/>
      <c r="H1079" s="72"/>
      <c r="I1079" s="1"/>
      <c r="J1079" s="73"/>
      <c r="K1079" s="77"/>
      <c r="L1079" s="74"/>
    </row>
    <row r="1080" spans="1:12" ht="15.75" customHeight="1">
      <c r="A1080" s="75"/>
      <c r="B1080" s="70"/>
      <c r="C1080" s="71"/>
      <c r="D1080" s="71"/>
      <c r="E1080" s="72"/>
      <c r="F1080" s="1"/>
      <c r="G1080" s="72"/>
      <c r="H1080" s="72"/>
      <c r="I1080" s="1"/>
      <c r="J1080" s="73"/>
      <c r="K1080" s="77"/>
      <c r="L1080" s="74"/>
    </row>
    <row r="1081" spans="1:12" ht="15.75" customHeight="1">
      <c r="A1081" s="75"/>
      <c r="B1081" s="70"/>
      <c r="C1081" s="71"/>
      <c r="D1081" s="71"/>
      <c r="E1081" s="72"/>
      <c r="F1081" s="1"/>
      <c r="G1081" s="72"/>
      <c r="H1081" s="72"/>
      <c r="I1081" s="1"/>
      <c r="J1081" s="73"/>
      <c r="K1081" s="77"/>
      <c r="L1081" s="74"/>
    </row>
    <row r="1082" spans="1:12" ht="15.75" customHeight="1">
      <c r="A1082" s="75"/>
      <c r="B1082" s="70"/>
      <c r="C1082" s="71"/>
      <c r="D1082" s="71"/>
      <c r="E1082" s="72"/>
      <c r="F1082" s="1"/>
      <c r="G1082" s="72"/>
      <c r="H1082" s="72"/>
      <c r="I1082" s="1"/>
      <c r="J1082" s="73"/>
      <c r="K1082" s="77"/>
      <c r="L1082" s="74"/>
    </row>
    <row r="1083" spans="1:12" ht="15.75" customHeight="1">
      <c r="A1083" s="75"/>
      <c r="B1083" s="70"/>
      <c r="C1083" s="71"/>
      <c r="D1083" s="71"/>
      <c r="E1083" s="72"/>
      <c r="F1083" s="1"/>
      <c r="G1083" s="72"/>
      <c r="H1083" s="72"/>
      <c r="I1083" s="1"/>
      <c r="J1083" s="73"/>
      <c r="K1083" s="77"/>
      <c r="L1083" s="74"/>
    </row>
    <row r="1084" spans="1:12" ht="15.75" customHeight="1">
      <c r="A1084" s="75"/>
      <c r="B1084" s="70"/>
      <c r="C1084" s="71"/>
      <c r="D1084" s="71"/>
      <c r="E1084" s="72"/>
      <c r="F1084" s="1"/>
      <c r="G1084" s="72"/>
      <c r="H1084" s="72"/>
      <c r="I1084" s="1"/>
      <c r="J1084" s="73"/>
      <c r="K1084" s="77"/>
      <c r="L1084" s="74"/>
    </row>
    <row r="1085" spans="1:12" ht="15.75" customHeight="1">
      <c r="A1085" s="75"/>
      <c r="B1085" s="70"/>
      <c r="C1085" s="71"/>
      <c r="D1085" s="71"/>
      <c r="E1085" s="72"/>
      <c r="F1085" s="1"/>
      <c r="G1085" s="72"/>
      <c r="H1085" s="72"/>
      <c r="I1085" s="1"/>
      <c r="J1085" s="73"/>
      <c r="K1085" s="77"/>
      <c r="L1085" s="74"/>
    </row>
    <row r="1086" spans="1:12" ht="15.75" customHeight="1">
      <c r="A1086" s="75"/>
      <c r="B1086" s="70"/>
      <c r="C1086" s="71"/>
      <c r="D1086" s="71"/>
      <c r="E1086" s="72"/>
      <c r="F1086" s="1"/>
      <c r="G1086" s="72"/>
      <c r="H1086" s="72"/>
      <c r="I1086" s="1"/>
      <c r="J1086" s="73"/>
      <c r="K1086" s="77"/>
      <c r="L1086" s="74"/>
    </row>
    <row r="1087" spans="1:12" ht="15.75" customHeight="1">
      <c r="A1087" s="75"/>
      <c r="B1087" s="70"/>
      <c r="C1087" s="71"/>
      <c r="D1087" s="71"/>
      <c r="E1087" s="72"/>
      <c r="F1087" s="1"/>
      <c r="G1087" s="72"/>
      <c r="H1087" s="72"/>
      <c r="I1087" s="1"/>
      <c r="J1087" s="73"/>
      <c r="K1087" s="77"/>
      <c r="L1087" s="74"/>
    </row>
    <row r="1088" spans="1:12" ht="15.75" customHeight="1">
      <c r="A1088" s="75"/>
      <c r="B1088" s="70"/>
      <c r="C1088" s="71"/>
      <c r="D1088" s="71"/>
      <c r="E1088" s="72"/>
      <c r="F1088" s="1"/>
      <c r="G1088" s="72"/>
      <c r="H1088" s="72"/>
      <c r="I1088" s="1"/>
      <c r="J1088" s="73"/>
      <c r="K1088" s="77"/>
      <c r="L1088" s="74"/>
    </row>
    <row r="1089" spans="1:12" ht="15.75" customHeight="1">
      <c r="A1089" s="75"/>
      <c r="B1089" s="70"/>
      <c r="C1089" s="71"/>
      <c r="D1089" s="71"/>
      <c r="E1089" s="72"/>
      <c r="F1089" s="1"/>
      <c r="G1089" s="72"/>
      <c r="H1089" s="72"/>
      <c r="I1089" s="1"/>
      <c r="J1089" s="73"/>
      <c r="K1089" s="77"/>
      <c r="L1089" s="74"/>
    </row>
    <row r="1090" spans="1:12" ht="15.75" customHeight="1">
      <c r="A1090" s="75"/>
      <c r="B1090" s="70"/>
      <c r="C1090" s="71"/>
      <c r="D1090" s="71"/>
      <c r="E1090" s="72"/>
      <c r="F1090" s="1"/>
      <c r="G1090" s="72"/>
      <c r="H1090" s="72"/>
      <c r="I1090" s="1"/>
      <c r="J1090" s="73"/>
      <c r="K1090" s="77"/>
      <c r="L1090" s="74"/>
    </row>
    <row r="1091" spans="1:12" ht="15.75" customHeight="1">
      <c r="A1091" s="75"/>
      <c r="B1091" s="70"/>
      <c r="C1091" s="71"/>
      <c r="D1091" s="71"/>
      <c r="E1091" s="72"/>
      <c r="F1091" s="1"/>
      <c r="G1091" s="72"/>
      <c r="H1091" s="72"/>
      <c r="I1091" s="1"/>
      <c r="J1091" s="73"/>
      <c r="K1091" s="77"/>
      <c r="L1091" s="74"/>
    </row>
    <row r="1092" spans="1:12" ht="15.75" customHeight="1">
      <c r="A1092" s="75"/>
      <c r="B1092" s="70"/>
      <c r="C1092" s="71"/>
      <c r="D1092" s="71"/>
      <c r="E1092" s="72"/>
      <c r="F1092" s="1"/>
      <c r="G1092" s="72"/>
      <c r="H1092" s="72"/>
      <c r="I1092" s="1"/>
      <c r="J1092" s="73"/>
      <c r="K1092" s="77"/>
      <c r="L1092" s="74"/>
    </row>
    <row r="1093" spans="1:12" ht="15.75" customHeight="1">
      <c r="A1093" s="75"/>
      <c r="B1093" s="70"/>
      <c r="C1093" s="71"/>
      <c r="D1093" s="71"/>
      <c r="E1093" s="72"/>
      <c r="F1093" s="1"/>
      <c r="G1093" s="72"/>
      <c r="H1093" s="72"/>
      <c r="I1093" s="1"/>
      <c r="J1093" s="73"/>
      <c r="K1093" s="77"/>
      <c r="L1093" s="74"/>
    </row>
    <row r="1094" spans="1:12" ht="15.75" customHeight="1">
      <c r="A1094" s="75"/>
      <c r="B1094" s="70"/>
      <c r="C1094" s="71"/>
      <c r="D1094" s="71"/>
      <c r="E1094" s="72"/>
      <c r="F1094" s="1"/>
      <c r="G1094" s="72"/>
      <c r="H1094" s="72"/>
      <c r="I1094" s="1"/>
      <c r="J1094" s="73"/>
      <c r="K1094" s="77"/>
      <c r="L1094" s="74"/>
    </row>
    <row r="1095" spans="1:12" ht="15.75" customHeight="1">
      <c r="A1095" s="75"/>
      <c r="B1095" s="70"/>
      <c r="C1095" s="71"/>
      <c r="D1095" s="71"/>
      <c r="E1095" s="72"/>
      <c r="F1095" s="1"/>
      <c r="G1095" s="72"/>
      <c r="H1095" s="72"/>
      <c r="I1095" s="1"/>
      <c r="J1095" s="73"/>
      <c r="K1095" s="77"/>
      <c r="L1095" s="74"/>
    </row>
    <row r="1096" spans="1:12" ht="15.75" customHeight="1">
      <c r="A1096" s="75"/>
      <c r="B1096" s="70"/>
      <c r="C1096" s="71"/>
      <c r="D1096" s="71"/>
      <c r="E1096" s="72"/>
      <c r="F1096" s="1"/>
      <c r="G1096" s="72"/>
      <c r="H1096" s="72"/>
      <c r="I1096" s="1"/>
      <c r="J1096" s="73"/>
      <c r="K1096" s="77"/>
      <c r="L1096" s="74"/>
    </row>
    <row r="1097" spans="1:12" ht="15.75" customHeight="1">
      <c r="A1097" s="75"/>
      <c r="B1097" s="70"/>
      <c r="C1097" s="71"/>
      <c r="D1097" s="71"/>
      <c r="E1097" s="72"/>
      <c r="F1097" s="1"/>
      <c r="G1097" s="72"/>
      <c r="H1097" s="72"/>
      <c r="I1097" s="1"/>
      <c r="J1097" s="73"/>
      <c r="K1097" s="77"/>
      <c r="L1097" s="74"/>
    </row>
    <row r="1098" spans="1:12" ht="15.75" customHeight="1">
      <c r="A1098" s="75"/>
      <c r="B1098" s="70"/>
      <c r="C1098" s="71"/>
      <c r="D1098" s="71"/>
      <c r="E1098" s="72"/>
      <c r="F1098" s="1"/>
      <c r="G1098" s="72"/>
      <c r="H1098" s="72"/>
      <c r="I1098" s="1"/>
      <c r="J1098" s="73"/>
      <c r="K1098" s="77"/>
      <c r="L1098" s="74"/>
    </row>
    <row r="1099" spans="1:12" ht="15.75" customHeight="1">
      <c r="A1099" s="75"/>
      <c r="B1099" s="70"/>
      <c r="C1099" s="71"/>
      <c r="D1099" s="71"/>
      <c r="E1099" s="72"/>
      <c r="F1099" s="1"/>
      <c r="G1099" s="72"/>
      <c r="H1099" s="72"/>
      <c r="I1099" s="1"/>
      <c r="J1099" s="73"/>
      <c r="K1099" s="77"/>
      <c r="L1099" s="74"/>
    </row>
    <row r="1100" spans="1:12" ht="15.75" customHeight="1">
      <c r="A1100" s="75"/>
      <c r="B1100" s="70"/>
      <c r="C1100" s="71"/>
      <c r="D1100" s="71"/>
      <c r="E1100" s="72"/>
      <c r="F1100" s="1"/>
      <c r="G1100" s="72"/>
      <c r="H1100" s="72"/>
      <c r="I1100" s="1"/>
      <c r="J1100" s="73"/>
      <c r="K1100" s="77"/>
      <c r="L1100" s="74"/>
    </row>
    <row r="1101" spans="1:12" ht="15.75" customHeight="1">
      <c r="A1101" s="75"/>
      <c r="B1101" s="70"/>
      <c r="C1101" s="71"/>
      <c r="D1101" s="71"/>
      <c r="E1101" s="72"/>
      <c r="F1101" s="1"/>
      <c r="G1101" s="72"/>
      <c r="H1101" s="72"/>
      <c r="I1101" s="1"/>
      <c r="J1101" s="73"/>
      <c r="K1101" s="77"/>
      <c r="L1101" s="74"/>
    </row>
    <row r="1102" spans="1:12" ht="15.75" customHeight="1">
      <c r="A1102" s="75"/>
      <c r="B1102" s="70"/>
      <c r="C1102" s="71"/>
      <c r="D1102" s="71"/>
      <c r="E1102" s="72"/>
      <c r="F1102" s="1"/>
      <c r="G1102" s="72"/>
      <c r="H1102" s="72"/>
      <c r="I1102" s="1"/>
      <c r="J1102" s="73"/>
      <c r="K1102" s="77"/>
      <c r="L1102" s="74"/>
    </row>
    <row r="1103" spans="1:12" ht="15.75" customHeight="1">
      <c r="A1103" s="75"/>
      <c r="B1103" s="70"/>
      <c r="C1103" s="71"/>
      <c r="D1103" s="71"/>
      <c r="E1103" s="72"/>
      <c r="F1103" s="1"/>
      <c r="G1103" s="72"/>
      <c r="H1103" s="72"/>
      <c r="I1103" s="1"/>
      <c r="J1103" s="73"/>
      <c r="K1103" s="77"/>
      <c r="L1103" s="74"/>
    </row>
    <row r="1104" spans="1:12" ht="15.75" customHeight="1">
      <c r="A1104" s="75"/>
      <c r="B1104" s="70"/>
      <c r="C1104" s="71"/>
      <c r="D1104" s="71"/>
      <c r="E1104" s="72"/>
      <c r="F1104" s="1"/>
      <c r="G1104" s="72"/>
      <c r="H1104" s="72"/>
      <c r="I1104" s="1"/>
      <c r="J1104" s="73"/>
      <c r="K1104" s="77"/>
      <c r="L1104" s="74"/>
    </row>
    <row r="1105" spans="1:12" ht="15.75" customHeight="1">
      <c r="A1105" s="75"/>
      <c r="B1105" s="70"/>
      <c r="C1105" s="71"/>
      <c r="D1105" s="71"/>
      <c r="E1105" s="72"/>
      <c r="F1105" s="1"/>
      <c r="G1105" s="72"/>
      <c r="H1105" s="72"/>
      <c r="I1105" s="1"/>
      <c r="J1105" s="73"/>
      <c r="K1105" s="77"/>
      <c r="L1105" s="74"/>
    </row>
    <row r="1106" spans="1:12" ht="15.75" customHeight="1">
      <c r="A1106" s="75"/>
      <c r="B1106" s="70"/>
      <c r="C1106" s="71"/>
      <c r="D1106" s="71"/>
      <c r="E1106" s="72"/>
      <c r="F1106" s="1"/>
      <c r="G1106" s="72"/>
      <c r="H1106" s="72"/>
      <c r="I1106" s="1"/>
      <c r="J1106" s="73"/>
      <c r="K1106" s="77"/>
      <c r="L1106" s="74"/>
    </row>
    <row r="1107" spans="1:12" ht="15.75" customHeight="1">
      <c r="A1107" s="75"/>
      <c r="B1107" s="70"/>
      <c r="C1107" s="71"/>
      <c r="D1107" s="71"/>
      <c r="E1107" s="72"/>
      <c r="F1107" s="1"/>
      <c r="G1107" s="72"/>
      <c r="H1107" s="72"/>
      <c r="I1107" s="1"/>
      <c r="J1107" s="73"/>
      <c r="K1107" s="77"/>
      <c r="L1107" s="74"/>
    </row>
    <row r="1108" spans="1:12" ht="15.75" customHeight="1">
      <c r="A1108" s="75"/>
      <c r="B1108" s="70"/>
      <c r="C1108" s="71"/>
      <c r="D1108" s="71"/>
      <c r="E1108" s="72"/>
      <c r="F1108" s="1"/>
      <c r="G1108" s="72"/>
      <c r="H1108" s="72"/>
      <c r="I1108" s="1"/>
      <c r="J1108" s="73"/>
      <c r="K1108" s="77"/>
      <c r="L1108" s="74"/>
    </row>
    <row r="1109" spans="1:12" ht="15.75" customHeight="1">
      <c r="A1109" s="75"/>
      <c r="B1109" s="70"/>
      <c r="C1109" s="71"/>
      <c r="D1109" s="71"/>
      <c r="E1109" s="72"/>
      <c r="F1109" s="1"/>
      <c r="G1109" s="72"/>
      <c r="H1109" s="72"/>
      <c r="I1109" s="1"/>
      <c r="J1109" s="73"/>
      <c r="K1109" s="77"/>
      <c r="L1109" s="74"/>
    </row>
    <row r="1110" spans="1:12" ht="15.75" customHeight="1">
      <c r="A1110" s="75"/>
      <c r="B1110" s="70"/>
      <c r="C1110" s="71"/>
      <c r="D1110" s="71"/>
      <c r="E1110" s="72"/>
      <c r="F1110" s="1"/>
      <c r="G1110" s="72"/>
      <c r="H1110" s="72"/>
      <c r="I1110" s="1"/>
      <c r="J1110" s="73"/>
      <c r="K1110" s="77"/>
      <c r="L1110" s="74"/>
    </row>
    <row r="1111" spans="1:12" ht="15.75" customHeight="1">
      <c r="A1111" s="75"/>
      <c r="B1111" s="70"/>
      <c r="C1111" s="71"/>
      <c r="D1111" s="71"/>
      <c r="E1111" s="72"/>
      <c r="F1111" s="1"/>
      <c r="G1111" s="72"/>
      <c r="H1111" s="72"/>
      <c r="I1111" s="1"/>
      <c r="J1111" s="73"/>
      <c r="K1111" s="77"/>
      <c r="L1111" s="74"/>
    </row>
    <row r="1112" spans="1:12" ht="15.75" customHeight="1">
      <c r="A1112" s="75"/>
      <c r="B1112" s="70"/>
      <c r="C1112" s="71"/>
      <c r="D1112" s="71"/>
      <c r="E1112" s="72"/>
      <c r="F1112" s="1"/>
      <c r="G1112" s="72"/>
      <c r="H1112" s="72"/>
      <c r="I1112" s="1"/>
      <c r="J1112" s="73"/>
      <c r="K1112" s="77"/>
      <c r="L1112" s="74"/>
    </row>
    <row r="1113" spans="1:12" ht="15.75" customHeight="1">
      <c r="A1113" s="75"/>
      <c r="B1113" s="70"/>
      <c r="C1113" s="71"/>
      <c r="D1113" s="71"/>
      <c r="E1113" s="72"/>
      <c r="F1113" s="1"/>
      <c r="G1113" s="72"/>
      <c r="H1113" s="72"/>
      <c r="I1113" s="1"/>
      <c r="J1113" s="73"/>
      <c r="K1113" s="77"/>
      <c r="L1113" s="74"/>
    </row>
    <row r="1114" spans="1:12" ht="15.75" customHeight="1">
      <c r="A1114" s="75"/>
      <c r="B1114" s="70"/>
      <c r="C1114" s="71"/>
      <c r="D1114" s="71"/>
      <c r="E1114" s="72"/>
      <c r="F1114" s="1"/>
      <c r="G1114" s="72"/>
      <c r="H1114" s="72"/>
      <c r="I1114" s="1"/>
      <c r="J1114" s="73"/>
      <c r="K1114" s="77"/>
      <c r="L1114" s="74"/>
    </row>
    <row r="1115" spans="1:12" ht="15.75" customHeight="1">
      <c r="A1115" s="75"/>
      <c r="B1115" s="70"/>
      <c r="C1115" s="71"/>
      <c r="D1115" s="71"/>
      <c r="E1115" s="72"/>
      <c r="F1115" s="1"/>
      <c r="G1115" s="72"/>
      <c r="H1115" s="72"/>
      <c r="I1115" s="1"/>
      <c r="J1115" s="73"/>
      <c r="K1115" s="77"/>
      <c r="L1115" s="74"/>
    </row>
    <row r="1116" spans="1:12" ht="15.75" customHeight="1">
      <c r="A1116" s="75"/>
      <c r="B1116" s="70"/>
      <c r="C1116" s="71"/>
      <c r="D1116" s="71"/>
      <c r="E1116" s="72"/>
      <c r="F1116" s="1"/>
      <c r="G1116" s="72"/>
      <c r="H1116" s="72"/>
      <c r="I1116" s="1"/>
      <c r="J1116" s="73"/>
      <c r="K1116" s="77"/>
      <c r="L1116" s="74"/>
    </row>
    <row r="1117" spans="1:12" ht="15.75" customHeight="1">
      <c r="A1117" s="75"/>
      <c r="B1117" s="70"/>
      <c r="C1117" s="71"/>
      <c r="D1117" s="71"/>
      <c r="E1117" s="72"/>
      <c r="F1117" s="1"/>
      <c r="G1117" s="72"/>
      <c r="H1117" s="72"/>
      <c r="I1117" s="1"/>
      <c r="J1117" s="73"/>
      <c r="K1117" s="77"/>
      <c r="L1117" s="74"/>
    </row>
    <row r="1118" spans="1:12" ht="15.75" customHeight="1">
      <c r="A1118" s="75"/>
      <c r="B1118" s="70"/>
      <c r="C1118" s="71"/>
      <c r="D1118" s="71"/>
      <c r="E1118" s="72"/>
      <c r="F1118" s="1"/>
      <c r="G1118" s="72"/>
      <c r="H1118" s="72"/>
      <c r="I1118" s="1"/>
      <c r="J1118" s="73"/>
      <c r="K1118" s="77"/>
      <c r="L1118" s="74"/>
    </row>
    <row r="1119" spans="1:12" ht="15.75" customHeight="1">
      <c r="A1119" s="75"/>
      <c r="B1119" s="70"/>
      <c r="C1119" s="71"/>
      <c r="D1119" s="71"/>
      <c r="E1119" s="72"/>
      <c r="F1119" s="1"/>
      <c r="G1119" s="72"/>
      <c r="H1119" s="72"/>
      <c r="I1119" s="1"/>
      <c r="J1119" s="73"/>
      <c r="K1119" s="77"/>
      <c r="L1119" s="74"/>
    </row>
    <row r="1120" spans="1:12" ht="15.75" customHeight="1">
      <c r="A1120" s="75"/>
      <c r="B1120" s="70"/>
      <c r="C1120" s="71"/>
      <c r="D1120" s="71"/>
      <c r="E1120" s="72"/>
      <c r="F1120" s="1"/>
      <c r="G1120" s="72"/>
      <c r="H1120" s="72"/>
      <c r="I1120" s="1"/>
      <c r="J1120" s="73"/>
      <c r="K1120" s="77"/>
      <c r="L1120" s="74"/>
    </row>
    <row r="1121" spans="1:12" ht="15.75" customHeight="1">
      <c r="A1121" s="75"/>
      <c r="B1121" s="70"/>
      <c r="C1121" s="71"/>
      <c r="D1121" s="71"/>
      <c r="E1121" s="72"/>
      <c r="F1121" s="1"/>
      <c r="G1121" s="72"/>
      <c r="H1121" s="72"/>
      <c r="I1121" s="1"/>
      <c r="J1121" s="73"/>
      <c r="K1121" s="77"/>
      <c r="L1121" s="74"/>
    </row>
    <row r="1122" spans="1:12" ht="15.75" customHeight="1">
      <c r="A1122" s="75"/>
      <c r="B1122" s="70"/>
      <c r="C1122" s="71"/>
      <c r="D1122" s="71"/>
      <c r="E1122" s="72"/>
      <c r="F1122" s="1"/>
      <c r="G1122" s="72"/>
      <c r="H1122" s="72"/>
      <c r="I1122" s="1"/>
      <c r="J1122" s="73"/>
      <c r="K1122" s="77"/>
      <c r="L1122" s="74"/>
    </row>
    <row r="1123" spans="1:12" ht="15.75" customHeight="1">
      <c r="A1123" s="75"/>
      <c r="B1123" s="70"/>
      <c r="C1123" s="71"/>
      <c r="D1123" s="71"/>
      <c r="E1123" s="72"/>
      <c r="F1123" s="1"/>
      <c r="G1123" s="72"/>
      <c r="H1123" s="72"/>
      <c r="I1123" s="1"/>
      <c r="J1123" s="73"/>
      <c r="K1123" s="77"/>
      <c r="L1123" s="74"/>
    </row>
    <row r="1124" spans="1:12" ht="15.75" customHeight="1">
      <c r="A1124" s="75"/>
      <c r="B1124" s="70"/>
      <c r="C1124" s="71"/>
      <c r="D1124" s="71"/>
      <c r="E1124" s="72"/>
      <c r="F1124" s="1"/>
      <c r="G1124" s="72"/>
      <c r="H1124" s="72"/>
      <c r="I1124" s="1"/>
      <c r="J1124" s="73"/>
      <c r="K1124" s="77"/>
      <c r="L1124" s="74"/>
    </row>
    <row r="1125" spans="1:12" ht="15.75" customHeight="1">
      <c r="A1125" s="75"/>
      <c r="B1125" s="70"/>
      <c r="C1125" s="71"/>
      <c r="D1125" s="71"/>
      <c r="E1125" s="72"/>
      <c r="F1125" s="1"/>
      <c r="G1125" s="72"/>
      <c r="H1125" s="72"/>
      <c r="I1125" s="1"/>
      <c r="J1125" s="73"/>
      <c r="K1125" s="77"/>
      <c r="L1125" s="74"/>
    </row>
    <row r="1126" spans="1:12" ht="15.75" customHeight="1">
      <c r="A1126" s="75"/>
      <c r="B1126" s="70"/>
      <c r="C1126" s="71"/>
      <c r="D1126" s="71"/>
      <c r="E1126" s="72"/>
      <c r="F1126" s="1"/>
      <c r="G1126" s="72"/>
      <c r="H1126" s="72"/>
      <c r="I1126" s="1"/>
      <c r="J1126" s="73"/>
      <c r="K1126" s="77"/>
      <c r="L1126" s="74"/>
    </row>
    <row r="1127" spans="1:12" ht="15.75" customHeight="1">
      <c r="A1127" s="75"/>
      <c r="B1127" s="70"/>
      <c r="C1127" s="71"/>
      <c r="D1127" s="71"/>
      <c r="E1127" s="72"/>
      <c r="F1127" s="1"/>
      <c r="G1127" s="72"/>
      <c r="H1127" s="72"/>
      <c r="I1127" s="1"/>
      <c r="J1127" s="73"/>
      <c r="K1127" s="77"/>
      <c r="L1127" s="74"/>
    </row>
    <row r="1128" spans="1:12" ht="15.75" customHeight="1">
      <c r="A1128" s="75"/>
      <c r="B1128" s="70"/>
      <c r="C1128" s="71"/>
      <c r="D1128" s="71"/>
      <c r="E1128" s="72"/>
      <c r="F1128" s="1"/>
      <c r="G1128" s="72"/>
      <c r="H1128" s="72"/>
      <c r="I1128" s="1"/>
      <c r="J1128" s="73"/>
      <c r="K1128" s="77"/>
      <c r="L1128" s="74"/>
    </row>
    <row r="1129" spans="1:12" ht="15.75" customHeight="1">
      <c r="A1129" s="75"/>
      <c r="B1129" s="70"/>
      <c r="C1129" s="71"/>
      <c r="D1129" s="71"/>
      <c r="E1129" s="72"/>
      <c r="F1129" s="1"/>
      <c r="G1129" s="72"/>
      <c r="H1129" s="72"/>
      <c r="I1129" s="1"/>
      <c r="J1129" s="73"/>
      <c r="K1129" s="77"/>
      <c r="L1129" s="74"/>
    </row>
    <row r="1130" spans="1:12" ht="15.75" customHeight="1">
      <c r="A1130" s="75"/>
      <c r="B1130" s="70"/>
      <c r="C1130" s="71"/>
      <c r="D1130" s="71"/>
      <c r="E1130" s="72"/>
      <c r="F1130" s="1"/>
      <c r="G1130" s="72"/>
      <c r="H1130" s="72"/>
      <c r="I1130" s="1"/>
      <c r="J1130" s="73"/>
      <c r="K1130" s="77"/>
      <c r="L1130" s="74"/>
    </row>
    <row r="1131" spans="1:12" ht="15.75" customHeight="1">
      <c r="A1131" s="75"/>
      <c r="B1131" s="70"/>
      <c r="C1131" s="71"/>
      <c r="D1131" s="71"/>
      <c r="E1131" s="72"/>
      <c r="F1131" s="1"/>
      <c r="G1131" s="72"/>
      <c r="H1131" s="72"/>
      <c r="I1131" s="1"/>
      <c r="J1131" s="73"/>
      <c r="K1131" s="77"/>
      <c r="L1131" s="74"/>
    </row>
    <row r="1132" spans="1:12" ht="15.75" customHeight="1">
      <c r="A1132" s="75"/>
      <c r="B1132" s="70"/>
      <c r="C1132" s="71"/>
      <c r="D1132" s="71"/>
      <c r="E1132" s="72"/>
      <c r="F1132" s="1"/>
      <c r="G1132" s="72"/>
      <c r="H1132" s="72"/>
      <c r="I1132" s="1"/>
      <c r="J1132" s="73"/>
      <c r="K1132" s="77"/>
      <c r="L1132" s="74"/>
    </row>
    <row r="1133" spans="1:12" ht="15.75" customHeight="1">
      <c r="A1133" s="75"/>
      <c r="B1133" s="70"/>
      <c r="C1133" s="71"/>
      <c r="D1133" s="71"/>
      <c r="E1133" s="72"/>
      <c r="F1133" s="1"/>
      <c r="G1133" s="72"/>
      <c r="H1133" s="72"/>
      <c r="I1133" s="1"/>
      <c r="J1133" s="73"/>
      <c r="K1133" s="77"/>
      <c r="L1133" s="74"/>
    </row>
    <row r="1134" spans="1:12" ht="15.75" customHeight="1">
      <c r="A1134" s="75"/>
      <c r="B1134" s="70"/>
      <c r="C1134" s="71"/>
      <c r="D1134" s="71"/>
      <c r="E1134" s="72"/>
      <c r="F1134" s="1"/>
      <c r="G1134" s="72"/>
      <c r="H1134" s="72"/>
      <c r="I1134" s="1"/>
      <c r="J1134" s="73"/>
      <c r="K1134" s="77"/>
      <c r="L1134" s="74"/>
    </row>
    <row r="1135" spans="1:12" ht="15.75" customHeight="1">
      <c r="A1135" s="75"/>
      <c r="B1135" s="70"/>
      <c r="C1135" s="71"/>
      <c r="D1135" s="71"/>
      <c r="E1135" s="72"/>
      <c r="F1135" s="1"/>
      <c r="G1135" s="72"/>
      <c r="H1135" s="72"/>
      <c r="I1135" s="1"/>
      <c r="J1135" s="73"/>
      <c r="K1135" s="77"/>
      <c r="L1135" s="74"/>
    </row>
    <row r="1136" spans="1:12" ht="15.75" customHeight="1">
      <c r="A1136" s="75"/>
      <c r="B1136" s="70"/>
      <c r="C1136" s="71"/>
      <c r="D1136" s="71"/>
      <c r="E1136" s="72"/>
      <c r="F1136" s="1"/>
      <c r="G1136" s="72"/>
      <c r="H1136" s="72"/>
      <c r="I1136" s="1"/>
      <c r="J1136" s="73"/>
      <c r="K1136" s="77"/>
      <c r="L1136" s="74"/>
    </row>
    <row r="1137" spans="1:12" ht="15.75" customHeight="1">
      <c r="A1137" s="75"/>
      <c r="B1137" s="70"/>
      <c r="C1137" s="71"/>
      <c r="D1137" s="71"/>
      <c r="E1137" s="72"/>
      <c r="F1137" s="1"/>
      <c r="G1137" s="72"/>
      <c r="H1137" s="72"/>
      <c r="I1137" s="1"/>
      <c r="J1137" s="73"/>
      <c r="K1137" s="77"/>
      <c r="L1137" s="74"/>
    </row>
    <row r="1138" spans="1:12" ht="15.75" customHeight="1">
      <c r="A1138" s="75"/>
      <c r="B1138" s="70"/>
      <c r="C1138" s="71"/>
      <c r="D1138" s="71"/>
      <c r="E1138" s="72"/>
      <c r="F1138" s="1"/>
      <c r="G1138" s="72"/>
      <c r="H1138" s="72"/>
      <c r="I1138" s="1"/>
      <c r="J1138" s="73"/>
      <c r="K1138" s="77"/>
      <c r="L1138" s="74"/>
    </row>
    <row r="1139" spans="1:12" ht="15.75" customHeight="1">
      <c r="A1139" s="75"/>
      <c r="B1139" s="70"/>
      <c r="C1139" s="71"/>
      <c r="D1139" s="71"/>
      <c r="E1139" s="72"/>
      <c r="F1139" s="1"/>
      <c r="G1139" s="72"/>
      <c r="H1139" s="72"/>
      <c r="I1139" s="1"/>
      <c r="J1139" s="73"/>
      <c r="K1139" s="77"/>
      <c r="L1139" s="74"/>
    </row>
    <row r="1140" spans="1:12" ht="15.75" customHeight="1">
      <c r="A1140" s="75"/>
      <c r="B1140" s="70"/>
      <c r="C1140" s="71"/>
      <c r="D1140" s="71"/>
      <c r="E1140" s="72"/>
      <c r="F1140" s="1"/>
      <c r="G1140" s="72"/>
      <c r="H1140" s="72"/>
      <c r="I1140" s="1"/>
      <c r="J1140" s="73"/>
      <c r="K1140" s="77"/>
      <c r="L1140" s="74"/>
    </row>
    <row r="1141" spans="1:12" ht="15.75" customHeight="1">
      <c r="A1141" s="75"/>
      <c r="B1141" s="70"/>
      <c r="C1141" s="71"/>
      <c r="D1141" s="71"/>
      <c r="E1141" s="72"/>
      <c r="F1141" s="1"/>
      <c r="G1141" s="72"/>
      <c r="H1141" s="72"/>
      <c r="I1141" s="1"/>
      <c r="J1141" s="73"/>
      <c r="K1141" s="77"/>
      <c r="L1141" s="74"/>
    </row>
    <row r="1142" spans="1:12" ht="15.75" customHeight="1">
      <c r="A1142" s="75"/>
      <c r="B1142" s="70"/>
      <c r="C1142" s="71"/>
      <c r="D1142" s="71"/>
      <c r="E1142" s="72"/>
      <c r="F1142" s="1"/>
      <c r="G1142" s="72"/>
      <c r="H1142" s="72"/>
      <c r="I1142" s="1"/>
      <c r="J1142" s="73"/>
      <c r="K1142" s="77"/>
      <c r="L1142" s="74"/>
    </row>
    <row r="1143" spans="1:12" ht="15.75" customHeight="1">
      <c r="A1143" s="75"/>
      <c r="B1143" s="70"/>
      <c r="C1143" s="71"/>
      <c r="D1143" s="71"/>
      <c r="E1143" s="72"/>
      <c r="F1143" s="1"/>
      <c r="G1143" s="72"/>
      <c r="H1143" s="72"/>
      <c r="I1143" s="1"/>
      <c r="J1143" s="73"/>
      <c r="K1143" s="77"/>
      <c r="L1143" s="74"/>
    </row>
    <row r="1144" spans="1:12" ht="15.75" customHeight="1">
      <c r="A1144" s="75"/>
      <c r="B1144" s="70"/>
      <c r="C1144" s="71"/>
      <c r="D1144" s="71"/>
      <c r="E1144" s="72"/>
      <c r="F1144" s="1"/>
      <c r="G1144" s="72"/>
      <c r="H1144" s="72"/>
      <c r="I1144" s="1"/>
      <c r="J1144" s="73"/>
      <c r="K1144" s="77"/>
      <c r="L1144" s="74"/>
    </row>
    <row r="1145" spans="1:12" ht="15.75" customHeight="1">
      <c r="A1145" s="75"/>
      <c r="B1145" s="70"/>
      <c r="C1145" s="71"/>
      <c r="D1145" s="71"/>
      <c r="E1145" s="72"/>
      <c r="F1145" s="1"/>
      <c r="G1145" s="72"/>
      <c r="H1145" s="72"/>
      <c r="I1145" s="1"/>
      <c r="J1145" s="73"/>
      <c r="K1145" s="77"/>
      <c r="L1145" s="74"/>
    </row>
    <row r="1146" spans="1:12" ht="15.75" customHeight="1">
      <c r="A1146" s="75"/>
      <c r="B1146" s="70"/>
      <c r="C1146" s="71"/>
      <c r="D1146" s="71"/>
      <c r="E1146" s="72"/>
      <c r="F1146" s="1"/>
      <c r="G1146" s="72"/>
      <c r="H1146" s="72"/>
      <c r="I1146" s="1"/>
      <c r="J1146" s="73"/>
      <c r="K1146" s="77"/>
      <c r="L1146" s="74"/>
    </row>
    <row r="1147" spans="1:12" ht="15.75" customHeight="1">
      <c r="A1147" s="75"/>
      <c r="B1147" s="70"/>
      <c r="C1147" s="71"/>
      <c r="D1147" s="71"/>
      <c r="E1147" s="72"/>
      <c r="F1147" s="1"/>
      <c r="G1147" s="72"/>
      <c r="H1147" s="72"/>
      <c r="I1147" s="1"/>
      <c r="J1147" s="73"/>
      <c r="K1147" s="77"/>
      <c r="L1147" s="74"/>
    </row>
    <row r="1148" spans="1:12" ht="15.75" customHeight="1">
      <c r="A1148" s="75"/>
      <c r="B1148" s="70"/>
      <c r="C1148" s="71"/>
      <c r="D1148" s="71"/>
      <c r="E1148" s="72"/>
      <c r="F1148" s="1"/>
      <c r="G1148" s="72"/>
      <c r="H1148" s="72"/>
      <c r="I1148" s="1"/>
      <c r="J1148" s="73"/>
      <c r="K1148" s="77"/>
      <c r="L1148" s="74"/>
    </row>
    <row r="1149" spans="1:12" ht="15.75" customHeight="1">
      <c r="A1149" s="75"/>
      <c r="B1149" s="70"/>
      <c r="C1149" s="71"/>
      <c r="D1149" s="71"/>
      <c r="E1149" s="72"/>
      <c r="F1149" s="1"/>
      <c r="G1149" s="72"/>
      <c r="H1149" s="72"/>
      <c r="I1149" s="1"/>
      <c r="J1149" s="73"/>
      <c r="K1149" s="77"/>
      <c r="L1149" s="74"/>
    </row>
    <row r="1150" spans="1:12" ht="15.75" customHeight="1">
      <c r="A1150" s="75"/>
      <c r="B1150" s="70"/>
      <c r="C1150" s="71"/>
      <c r="D1150" s="71"/>
      <c r="E1150" s="72"/>
      <c r="F1150" s="1"/>
      <c r="G1150" s="72"/>
      <c r="H1150" s="72"/>
      <c r="I1150" s="1"/>
      <c r="J1150" s="73"/>
      <c r="K1150" s="77"/>
      <c r="L1150" s="74"/>
    </row>
    <row r="1151" spans="1:12" ht="15.75" customHeight="1">
      <c r="A1151" s="75"/>
      <c r="B1151" s="70"/>
      <c r="C1151" s="71"/>
      <c r="D1151" s="71"/>
      <c r="E1151" s="72"/>
      <c r="F1151" s="1"/>
      <c r="G1151" s="72"/>
      <c r="H1151" s="72"/>
      <c r="I1151" s="1"/>
      <c r="J1151" s="73"/>
      <c r="K1151" s="77"/>
      <c r="L1151" s="74"/>
    </row>
    <row r="1152" spans="1:12" ht="15.75" customHeight="1">
      <c r="A1152" s="75"/>
      <c r="B1152" s="70"/>
      <c r="C1152" s="71"/>
      <c r="D1152" s="71"/>
      <c r="E1152" s="72"/>
      <c r="F1152" s="1"/>
      <c r="G1152" s="72"/>
      <c r="H1152" s="72"/>
      <c r="I1152" s="1"/>
      <c r="J1152" s="73"/>
      <c r="K1152" s="77"/>
      <c r="L1152" s="74"/>
    </row>
    <row r="1153" spans="1:12" ht="15" customHeight="1">
      <c r="A1153" s="75"/>
      <c r="B1153" s="70"/>
      <c r="C1153" s="71"/>
      <c r="D1153" s="71"/>
      <c r="E1153" s="72"/>
      <c r="F1153" s="1"/>
      <c r="G1153" s="72"/>
      <c r="H1153" s="72"/>
      <c r="I1153" s="1"/>
      <c r="J1153" s="73"/>
      <c r="K1153" s="77"/>
      <c r="L1153" s="74"/>
    </row>
  </sheetData>
  <pageMargins left="0" right="0" top="0" bottom="0" header="0" footer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992"/>
  <sheetViews>
    <sheetView workbookViewId="0">
      <pane ySplit="1" topLeftCell="A329" activePane="bottomLeft" state="frozen"/>
      <selection pane="bottomLeft" activeCell="B329" sqref="B329"/>
    </sheetView>
  </sheetViews>
  <sheetFormatPr defaultColWidth="14.42578125" defaultRowHeight="15" customHeight="1"/>
  <cols>
    <col min="1" max="1" width="27.7109375" customWidth="1"/>
    <col min="2" max="2" width="16.7109375" customWidth="1"/>
    <col min="3" max="3" width="17.5703125" style="26" customWidth="1"/>
    <col min="4" max="4" width="34" customWidth="1"/>
    <col min="5" max="5" width="14.42578125" customWidth="1"/>
    <col min="6" max="6" width="9.5703125" customWidth="1"/>
    <col min="7" max="7" width="10.28515625" customWidth="1"/>
    <col min="8" max="8" width="17.42578125" customWidth="1"/>
    <col min="9" max="9" width="15" customWidth="1"/>
    <col min="10" max="10" width="15" style="31" bestFit="1" customWidth="1"/>
    <col min="11" max="11" width="14.42578125" style="31"/>
  </cols>
  <sheetData>
    <row r="1" spans="1:13" ht="15.75" customHeight="1">
      <c r="A1" s="2" t="s">
        <v>394</v>
      </c>
      <c r="B1" s="2" t="s">
        <v>395</v>
      </c>
      <c r="C1" s="28" t="s">
        <v>396</v>
      </c>
      <c r="D1" s="2" t="s">
        <v>1</v>
      </c>
      <c r="E1" s="2" t="s">
        <v>0</v>
      </c>
      <c r="F1" s="2" t="s">
        <v>397</v>
      </c>
      <c r="G1" s="2" t="s">
        <v>2</v>
      </c>
      <c r="H1" s="2" t="s">
        <v>398</v>
      </c>
      <c r="I1" s="7" t="s">
        <v>399</v>
      </c>
      <c r="J1" s="29" t="s">
        <v>400</v>
      </c>
      <c r="K1" s="29" t="s">
        <v>401</v>
      </c>
      <c r="L1" t="s">
        <v>402</v>
      </c>
      <c r="M1" t="s">
        <v>403</v>
      </c>
    </row>
    <row r="2" spans="1:13" ht="15.75" customHeight="1">
      <c r="A2" s="1" t="s">
        <v>404</v>
      </c>
      <c r="B2" s="1" t="s">
        <v>405</v>
      </c>
      <c r="C2" s="4">
        <v>44214</v>
      </c>
      <c r="D2" s="1" t="s">
        <v>369</v>
      </c>
      <c r="E2" s="1" t="s">
        <v>368</v>
      </c>
      <c r="F2" s="1">
        <v>14</v>
      </c>
      <c r="G2" s="1" t="s">
        <v>104</v>
      </c>
      <c r="H2" s="5" t="s">
        <v>406</v>
      </c>
      <c r="I2" s="1" t="s">
        <v>407</v>
      </c>
      <c r="J2" s="32">
        <v>285000</v>
      </c>
      <c r="K2" s="30">
        <f>J2*F2</f>
        <v>3990000</v>
      </c>
      <c r="L2" t="str">
        <f t="shared" ref="L2:L33" si="0">TEXT(C2,"MMM")</f>
        <v>Jan</v>
      </c>
      <c r="M2">
        <f t="shared" ref="M2:M33" si="1">YEAR(C2)</f>
        <v>2021</v>
      </c>
    </row>
    <row r="3" spans="1:13" ht="15.75" customHeight="1">
      <c r="A3" s="1" t="s">
        <v>404</v>
      </c>
      <c r="B3" s="1" t="s">
        <v>408</v>
      </c>
      <c r="C3" s="4">
        <v>44214</v>
      </c>
      <c r="D3" s="1" t="s">
        <v>240</v>
      </c>
      <c r="E3" s="1" t="s">
        <v>239</v>
      </c>
      <c r="F3" s="1">
        <v>2000</v>
      </c>
      <c r="G3" s="1" t="s">
        <v>33</v>
      </c>
      <c r="H3" s="5" t="s">
        <v>409</v>
      </c>
      <c r="I3" s="1" t="s">
        <v>410</v>
      </c>
      <c r="J3" s="32">
        <v>3000</v>
      </c>
      <c r="K3" s="30">
        <f t="shared" ref="K3:K66" si="2">J3*F3</f>
        <v>6000000</v>
      </c>
      <c r="L3" t="str">
        <f t="shared" si="0"/>
        <v>Jan</v>
      </c>
      <c r="M3">
        <f t="shared" si="1"/>
        <v>2021</v>
      </c>
    </row>
    <row r="4" spans="1:13" ht="15.75" customHeight="1">
      <c r="A4" s="1" t="s">
        <v>404</v>
      </c>
      <c r="B4" s="1" t="s">
        <v>411</v>
      </c>
      <c r="C4" s="4">
        <v>44211</v>
      </c>
      <c r="D4" s="1" t="s">
        <v>18</v>
      </c>
      <c r="E4" s="1" t="s">
        <v>17</v>
      </c>
      <c r="F4" s="1">
        <v>10</v>
      </c>
      <c r="G4" s="1" t="s">
        <v>16</v>
      </c>
      <c r="H4" s="5" t="s">
        <v>412</v>
      </c>
      <c r="I4" s="1" t="s">
        <v>413</v>
      </c>
      <c r="J4" s="32">
        <v>75000</v>
      </c>
      <c r="K4" s="30">
        <f t="shared" si="2"/>
        <v>750000</v>
      </c>
      <c r="L4" t="str">
        <f t="shared" si="0"/>
        <v>Jan</v>
      </c>
      <c r="M4">
        <f t="shared" si="1"/>
        <v>2021</v>
      </c>
    </row>
    <row r="5" spans="1:13" ht="15.75" customHeight="1">
      <c r="A5" s="1" t="s">
        <v>404</v>
      </c>
      <c r="B5" s="1" t="s">
        <v>414</v>
      </c>
      <c r="C5" s="4">
        <v>44214</v>
      </c>
      <c r="D5" s="1" t="s">
        <v>26</v>
      </c>
      <c r="E5" s="1" t="s">
        <v>25</v>
      </c>
      <c r="F5" s="1">
        <v>10</v>
      </c>
      <c r="G5" s="1" t="s">
        <v>16</v>
      </c>
      <c r="H5" s="5" t="s">
        <v>415</v>
      </c>
      <c r="I5" s="1" t="s">
        <v>416</v>
      </c>
      <c r="J5" s="32">
        <v>16250</v>
      </c>
      <c r="K5" s="30">
        <f t="shared" si="2"/>
        <v>162500</v>
      </c>
      <c r="L5" t="str">
        <f t="shared" si="0"/>
        <v>Jan</v>
      </c>
      <c r="M5">
        <f t="shared" si="1"/>
        <v>2021</v>
      </c>
    </row>
    <row r="6" spans="1:13" ht="15.75" customHeight="1">
      <c r="A6" s="1" t="s">
        <v>404</v>
      </c>
      <c r="B6" s="1" t="s">
        <v>417</v>
      </c>
      <c r="C6" s="4">
        <v>44214</v>
      </c>
      <c r="D6" s="1" t="s">
        <v>35</v>
      </c>
      <c r="E6" s="1" t="s">
        <v>34</v>
      </c>
      <c r="F6" s="1">
        <v>60</v>
      </c>
      <c r="G6" s="1" t="s">
        <v>33</v>
      </c>
      <c r="H6" s="5" t="s">
        <v>415</v>
      </c>
      <c r="I6" s="1" t="s">
        <v>416</v>
      </c>
      <c r="J6" s="32">
        <v>2100</v>
      </c>
      <c r="K6" s="30">
        <f t="shared" si="2"/>
        <v>126000</v>
      </c>
      <c r="L6" t="str">
        <f t="shared" si="0"/>
        <v>Jan</v>
      </c>
      <c r="M6">
        <f t="shared" si="1"/>
        <v>2021</v>
      </c>
    </row>
    <row r="7" spans="1:13" ht="15.75" customHeight="1">
      <c r="A7" s="1" t="s">
        <v>404</v>
      </c>
      <c r="B7" s="1" t="s">
        <v>418</v>
      </c>
      <c r="C7" s="4">
        <v>44211</v>
      </c>
      <c r="D7" s="1" t="s">
        <v>55</v>
      </c>
      <c r="E7" s="1" t="s">
        <v>54</v>
      </c>
      <c r="F7" s="1">
        <v>50</v>
      </c>
      <c r="G7" s="1" t="s">
        <v>56</v>
      </c>
      <c r="H7" s="5" t="s">
        <v>412</v>
      </c>
      <c r="I7" s="1" t="s">
        <v>413</v>
      </c>
      <c r="J7" s="32">
        <v>2450</v>
      </c>
      <c r="K7" s="30">
        <f t="shared" si="2"/>
        <v>122500</v>
      </c>
      <c r="L7" t="str">
        <f t="shared" si="0"/>
        <v>Jan</v>
      </c>
      <c r="M7">
        <f t="shared" si="1"/>
        <v>2021</v>
      </c>
    </row>
    <row r="8" spans="1:13" ht="15.75" customHeight="1">
      <c r="A8" s="1" t="s">
        <v>404</v>
      </c>
      <c r="B8" s="1" t="s">
        <v>419</v>
      </c>
      <c r="C8" s="25">
        <v>44214</v>
      </c>
      <c r="D8" s="1" t="s">
        <v>94</v>
      </c>
      <c r="E8" s="1" t="s">
        <v>93</v>
      </c>
      <c r="F8" s="1">
        <v>60</v>
      </c>
      <c r="G8" s="1" t="s">
        <v>95</v>
      </c>
      <c r="H8" s="5" t="s">
        <v>415</v>
      </c>
      <c r="I8" s="1" t="s">
        <v>416</v>
      </c>
      <c r="J8" s="32">
        <v>5250</v>
      </c>
      <c r="K8" s="30">
        <f t="shared" si="2"/>
        <v>315000</v>
      </c>
      <c r="L8" t="str">
        <f t="shared" si="0"/>
        <v>Jan</v>
      </c>
      <c r="M8">
        <f t="shared" si="1"/>
        <v>2021</v>
      </c>
    </row>
    <row r="9" spans="1:13" ht="15.75" customHeight="1">
      <c r="A9" s="1" t="s">
        <v>404</v>
      </c>
      <c r="B9" s="1" t="s">
        <v>420</v>
      </c>
      <c r="C9" s="4">
        <v>44214</v>
      </c>
      <c r="D9" s="1" t="s">
        <v>136</v>
      </c>
      <c r="E9" s="1" t="s">
        <v>135</v>
      </c>
      <c r="F9" s="1">
        <v>10</v>
      </c>
      <c r="G9" s="1" t="s">
        <v>16</v>
      </c>
      <c r="H9" s="5" t="s">
        <v>415</v>
      </c>
      <c r="I9" s="1" t="s">
        <v>416</v>
      </c>
      <c r="J9" s="32">
        <v>33600</v>
      </c>
      <c r="K9" s="30">
        <f t="shared" si="2"/>
        <v>336000</v>
      </c>
      <c r="L9" t="str">
        <f t="shared" si="0"/>
        <v>Jan</v>
      </c>
      <c r="M9">
        <f t="shared" si="1"/>
        <v>2021</v>
      </c>
    </row>
    <row r="10" spans="1:13" ht="15.75" customHeight="1">
      <c r="A10" s="1" t="s">
        <v>404</v>
      </c>
      <c r="B10" s="1" t="s">
        <v>421</v>
      </c>
      <c r="C10" s="4">
        <v>44214</v>
      </c>
      <c r="D10" s="1" t="s">
        <v>173</v>
      </c>
      <c r="E10" s="1" t="s">
        <v>172</v>
      </c>
      <c r="F10" s="1">
        <v>5</v>
      </c>
      <c r="G10" s="1" t="s">
        <v>33</v>
      </c>
      <c r="H10" s="5" t="s">
        <v>415</v>
      </c>
      <c r="I10" s="1" t="s">
        <v>416</v>
      </c>
      <c r="J10" s="32" t="s">
        <v>422</v>
      </c>
      <c r="K10" s="30">
        <f t="shared" si="2"/>
        <v>27565</v>
      </c>
      <c r="L10" t="str">
        <f t="shared" si="0"/>
        <v>Jan</v>
      </c>
      <c r="M10">
        <f t="shared" si="1"/>
        <v>2021</v>
      </c>
    </row>
    <row r="11" spans="1:13" ht="15.75" customHeight="1">
      <c r="A11" s="1" t="s">
        <v>404</v>
      </c>
      <c r="B11" s="1" t="s">
        <v>423</v>
      </c>
      <c r="C11" s="4">
        <v>44214</v>
      </c>
      <c r="D11" s="1" t="s">
        <v>186</v>
      </c>
      <c r="E11" s="1" t="s">
        <v>185</v>
      </c>
      <c r="F11" s="1">
        <v>100</v>
      </c>
      <c r="G11" s="1" t="s">
        <v>187</v>
      </c>
      <c r="H11" s="5" t="s">
        <v>415</v>
      </c>
      <c r="I11" s="1" t="s">
        <v>416</v>
      </c>
      <c r="J11" s="32" t="s">
        <v>424</v>
      </c>
      <c r="K11" s="30">
        <f t="shared" si="2"/>
        <v>190000</v>
      </c>
      <c r="L11" t="str">
        <f t="shared" si="0"/>
        <v>Jan</v>
      </c>
      <c r="M11">
        <f t="shared" si="1"/>
        <v>2021</v>
      </c>
    </row>
    <row r="12" spans="1:13" ht="15.75" customHeight="1">
      <c r="A12" s="1" t="s">
        <v>404</v>
      </c>
      <c r="B12" s="1" t="s">
        <v>425</v>
      </c>
      <c r="C12" s="4">
        <v>44214</v>
      </c>
      <c r="D12" s="1" t="s">
        <v>198</v>
      </c>
      <c r="E12" s="1" t="s">
        <v>197</v>
      </c>
      <c r="F12" s="1">
        <v>100</v>
      </c>
      <c r="G12" s="1" t="s">
        <v>194</v>
      </c>
      <c r="H12" s="5" t="s">
        <v>426</v>
      </c>
      <c r="I12" s="1" t="s">
        <v>427</v>
      </c>
      <c r="J12" s="32" t="s">
        <v>428</v>
      </c>
      <c r="K12" s="30">
        <f t="shared" si="2"/>
        <v>3386400</v>
      </c>
      <c r="L12" t="str">
        <f t="shared" si="0"/>
        <v>Jan</v>
      </c>
      <c r="M12">
        <f t="shared" si="1"/>
        <v>2021</v>
      </c>
    </row>
    <row r="13" spans="1:13" ht="15.75" customHeight="1">
      <c r="A13" s="1" t="s">
        <v>404</v>
      </c>
      <c r="B13" s="1" t="s">
        <v>429</v>
      </c>
      <c r="C13" s="4">
        <v>44217</v>
      </c>
      <c r="D13" s="1" t="s">
        <v>212</v>
      </c>
      <c r="E13" s="1" t="s">
        <v>211</v>
      </c>
      <c r="F13" s="1">
        <v>360</v>
      </c>
      <c r="G13" s="1" t="s">
        <v>95</v>
      </c>
      <c r="H13" s="5" t="s">
        <v>430</v>
      </c>
      <c r="I13" s="1" t="s">
        <v>431</v>
      </c>
      <c r="J13" s="32" t="s">
        <v>432</v>
      </c>
      <c r="K13" s="30">
        <f t="shared" si="2"/>
        <v>2664000</v>
      </c>
      <c r="L13" t="str">
        <f t="shared" si="0"/>
        <v>Jan</v>
      </c>
      <c r="M13">
        <f t="shared" si="1"/>
        <v>2021</v>
      </c>
    </row>
    <row r="14" spans="1:13" ht="15.75" customHeight="1">
      <c r="A14" s="1" t="s">
        <v>404</v>
      </c>
      <c r="B14" s="1" t="s">
        <v>433</v>
      </c>
      <c r="C14" s="4">
        <v>44211</v>
      </c>
      <c r="D14" s="1" t="s">
        <v>218</v>
      </c>
      <c r="E14" s="1" t="s">
        <v>217</v>
      </c>
      <c r="F14" s="1">
        <v>12</v>
      </c>
      <c r="G14" s="1" t="s">
        <v>33</v>
      </c>
      <c r="H14" s="5" t="s">
        <v>412</v>
      </c>
      <c r="I14" s="1" t="s">
        <v>413</v>
      </c>
      <c r="J14" s="32" t="s">
        <v>434</v>
      </c>
      <c r="K14" s="30">
        <f t="shared" si="2"/>
        <v>60000</v>
      </c>
      <c r="L14" t="str">
        <f t="shared" si="0"/>
        <v>Jan</v>
      </c>
      <c r="M14">
        <f t="shared" si="1"/>
        <v>2021</v>
      </c>
    </row>
    <row r="15" spans="1:13" ht="15.75" customHeight="1">
      <c r="A15" s="1" t="s">
        <v>404</v>
      </c>
      <c r="B15" s="1" t="s">
        <v>435</v>
      </c>
      <c r="C15" s="4">
        <v>44211</v>
      </c>
      <c r="D15" s="1" t="s">
        <v>250</v>
      </c>
      <c r="E15" s="1" t="s">
        <v>249</v>
      </c>
      <c r="F15" s="1">
        <v>12</v>
      </c>
      <c r="G15" s="1" t="s">
        <v>33</v>
      </c>
      <c r="H15" s="5" t="s">
        <v>412</v>
      </c>
      <c r="I15" s="1" t="s">
        <v>413</v>
      </c>
      <c r="J15" s="32" t="s">
        <v>436</v>
      </c>
      <c r="K15" s="30">
        <f t="shared" si="2"/>
        <v>237504</v>
      </c>
      <c r="L15" t="str">
        <f t="shared" si="0"/>
        <v>Jan</v>
      </c>
      <c r="M15">
        <f t="shared" si="1"/>
        <v>2021</v>
      </c>
    </row>
    <row r="16" spans="1:13" ht="15.75" customHeight="1">
      <c r="A16" s="1" t="s">
        <v>404</v>
      </c>
      <c r="B16" s="1" t="s">
        <v>437</v>
      </c>
      <c r="C16" s="4">
        <v>44214</v>
      </c>
      <c r="D16" s="1" t="s">
        <v>254</v>
      </c>
      <c r="E16" s="1" t="s">
        <v>253</v>
      </c>
      <c r="F16" s="1">
        <v>30</v>
      </c>
      <c r="G16" s="1" t="s">
        <v>187</v>
      </c>
      <c r="H16" s="5" t="s">
        <v>415</v>
      </c>
      <c r="I16" s="1" t="s">
        <v>416</v>
      </c>
      <c r="J16" s="32" t="s">
        <v>438</v>
      </c>
      <c r="K16" s="30">
        <f t="shared" si="2"/>
        <v>100800</v>
      </c>
      <c r="L16" t="str">
        <f t="shared" si="0"/>
        <v>Jan</v>
      </c>
      <c r="M16">
        <f t="shared" si="1"/>
        <v>2021</v>
      </c>
    </row>
    <row r="17" spans="1:13" ht="15.75" customHeight="1">
      <c r="A17" s="1" t="s">
        <v>404</v>
      </c>
      <c r="B17" s="1" t="s">
        <v>439</v>
      </c>
      <c r="C17" s="4">
        <v>44204</v>
      </c>
      <c r="D17" s="1" t="s">
        <v>267</v>
      </c>
      <c r="E17" s="1" t="s">
        <v>266</v>
      </c>
      <c r="F17" s="1">
        <v>12</v>
      </c>
      <c r="G17" s="1" t="s">
        <v>33</v>
      </c>
      <c r="H17" s="5" t="s">
        <v>415</v>
      </c>
      <c r="I17" s="1" t="s">
        <v>416</v>
      </c>
      <c r="J17" s="32" t="s">
        <v>440</v>
      </c>
      <c r="K17" s="30">
        <f t="shared" si="2"/>
        <v>18900</v>
      </c>
      <c r="L17" t="str">
        <f t="shared" si="0"/>
        <v>Jan</v>
      </c>
      <c r="M17">
        <f t="shared" si="1"/>
        <v>2021</v>
      </c>
    </row>
    <row r="18" spans="1:13" ht="15.75" customHeight="1">
      <c r="A18" s="1" t="s">
        <v>404</v>
      </c>
      <c r="B18" s="1" t="s">
        <v>441</v>
      </c>
      <c r="C18" s="4">
        <v>44214</v>
      </c>
      <c r="D18" s="1" t="s">
        <v>315</v>
      </c>
      <c r="E18" s="1" t="s">
        <v>314</v>
      </c>
      <c r="F18" s="1">
        <v>12</v>
      </c>
      <c r="G18" s="1" t="s">
        <v>33</v>
      </c>
      <c r="H18" s="5" t="s">
        <v>415</v>
      </c>
      <c r="I18" s="1" t="s">
        <v>416</v>
      </c>
      <c r="J18" s="32" t="s">
        <v>442</v>
      </c>
      <c r="K18" s="30">
        <f t="shared" si="2"/>
        <v>10800</v>
      </c>
      <c r="L18" t="str">
        <f t="shared" si="0"/>
        <v>Jan</v>
      </c>
      <c r="M18">
        <f t="shared" si="1"/>
        <v>2021</v>
      </c>
    </row>
    <row r="19" spans="1:13" ht="15.75" customHeight="1">
      <c r="A19" s="1" t="s">
        <v>404</v>
      </c>
      <c r="B19" s="1" t="s">
        <v>443</v>
      </c>
      <c r="C19" s="4">
        <v>44211</v>
      </c>
      <c r="D19" s="1" t="s">
        <v>329</v>
      </c>
      <c r="E19" s="1" t="s">
        <v>328</v>
      </c>
      <c r="F19" s="1">
        <v>10</v>
      </c>
      <c r="G19" s="1" t="s">
        <v>33</v>
      </c>
      <c r="H19" s="5" t="s">
        <v>412</v>
      </c>
      <c r="I19" s="1" t="s">
        <v>413</v>
      </c>
      <c r="J19" s="32" t="s">
        <v>444</v>
      </c>
      <c r="K19" s="30">
        <f t="shared" si="2"/>
        <v>120000</v>
      </c>
      <c r="L19" t="str">
        <f t="shared" si="0"/>
        <v>Jan</v>
      </c>
      <c r="M19">
        <f t="shared" si="1"/>
        <v>2021</v>
      </c>
    </row>
    <row r="20" spans="1:13" ht="15.75" customHeight="1">
      <c r="A20" s="1" t="s">
        <v>404</v>
      </c>
      <c r="B20" s="1" t="s">
        <v>445</v>
      </c>
      <c r="C20" s="4">
        <v>44211</v>
      </c>
      <c r="D20" s="1" t="s">
        <v>344</v>
      </c>
      <c r="E20" s="1" t="s">
        <v>343</v>
      </c>
      <c r="F20" s="1">
        <v>2</v>
      </c>
      <c r="G20" s="1" t="s">
        <v>345</v>
      </c>
      <c r="H20" s="5" t="s">
        <v>412</v>
      </c>
      <c r="I20" s="1" t="s">
        <v>413</v>
      </c>
      <c r="J20" s="32" t="s">
        <v>446</v>
      </c>
      <c r="K20" s="30">
        <f t="shared" si="2"/>
        <v>17000</v>
      </c>
      <c r="L20" t="str">
        <f t="shared" si="0"/>
        <v>Jan</v>
      </c>
      <c r="M20">
        <f t="shared" si="1"/>
        <v>2021</v>
      </c>
    </row>
    <row r="21" spans="1:13" ht="15.75" customHeight="1">
      <c r="A21" s="1" t="s">
        <v>404</v>
      </c>
      <c r="B21" s="1" t="s">
        <v>447</v>
      </c>
      <c r="C21" s="4">
        <v>44211</v>
      </c>
      <c r="D21" s="1" t="s">
        <v>347</v>
      </c>
      <c r="E21" s="1" t="s">
        <v>346</v>
      </c>
      <c r="F21" s="1">
        <v>1</v>
      </c>
      <c r="G21" s="1" t="s">
        <v>345</v>
      </c>
      <c r="H21" s="5" t="s">
        <v>412</v>
      </c>
      <c r="I21" s="1" t="s">
        <v>413</v>
      </c>
      <c r="J21" s="32" t="s">
        <v>448</v>
      </c>
      <c r="K21" s="30">
        <f t="shared" si="2"/>
        <v>8000</v>
      </c>
      <c r="L21" t="str">
        <f t="shared" si="0"/>
        <v>Jan</v>
      </c>
      <c r="M21">
        <f t="shared" si="1"/>
        <v>2021</v>
      </c>
    </row>
    <row r="22" spans="1:13" ht="15.75" customHeight="1">
      <c r="A22" s="1" t="s">
        <v>404</v>
      </c>
      <c r="B22" s="1" t="s">
        <v>449</v>
      </c>
      <c r="C22" s="4">
        <v>44215</v>
      </c>
      <c r="D22" s="1" t="s">
        <v>242</v>
      </c>
      <c r="E22" s="1" t="s">
        <v>241</v>
      </c>
      <c r="F22" s="1">
        <v>2000</v>
      </c>
      <c r="G22" s="1" t="s">
        <v>33</v>
      </c>
      <c r="H22" s="5" t="s">
        <v>409</v>
      </c>
      <c r="I22" s="1" t="s">
        <v>410</v>
      </c>
      <c r="J22" s="32" t="s">
        <v>450</v>
      </c>
      <c r="K22" s="30">
        <f t="shared" si="2"/>
        <v>12000000</v>
      </c>
      <c r="L22" t="str">
        <f t="shared" si="0"/>
        <v>Jan</v>
      </c>
      <c r="M22">
        <f t="shared" si="1"/>
        <v>2021</v>
      </c>
    </row>
    <row r="23" spans="1:13" ht="15.75" customHeight="1">
      <c r="A23" s="1" t="s">
        <v>404</v>
      </c>
      <c r="B23" s="1" t="s">
        <v>451</v>
      </c>
      <c r="C23" s="4">
        <v>44225</v>
      </c>
      <c r="D23" s="1" t="s">
        <v>118</v>
      </c>
      <c r="E23" s="1" t="s">
        <v>117</v>
      </c>
      <c r="F23" s="1">
        <v>2</v>
      </c>
      <c r="G23" s="1" t="s">
        <v>104</v>
      </c>
      <c r="H23" s="5" t="s">
        <v>452</v>
      </c>
      <c r="I23" s="1" t="s">
        <v>453</v>
      </c>
      <c r="J23" s="32" t="s">
        <v>454</v>
      </c>
      <c r="K23" s="30">
        <f t="shared" si="2"/>
        <v>441080</v>
      </c>
      <c r="L23" t="str">
        <f t="shared" si="0"/>
        <v>Jan</v>
      </c>
      <c r="M23">
        <f t="shared" si="1"/>
        <v>2021</v>
      </c>
    </row>
    <row r="24" spans="1:13" ht="15.75" customHeight="1">
      <c r="A24" s="1" t="s">
        <v>404</v>
      </c>
      <c r="B24" s="1" t="s">
        <v>455</v>
      </c>
      <c r="C24" s="4">
        <v>44225</v>
      </c>
      <c r="D24" s="1" t="s">
        <v>351</v>
      </c>
      <c r="E24" s="1" t="s">
        <v>350</v>
      </c>
      <c r="F24" s="1">
        <v>2</v>
      </c>
      <c r="G24" s="1" t="s">
        <v>33</v>
      </c>
      <c r="H24" s="5" t="s">
        <v>456</v>
      </c>
      <c r="I24" s="1" t="s">
        <v>416</v>
      </c>
      <c r="J24" s="32" t="s">
        <v>457</v>
      </c>
      <c r="K24" s="30">
        <f t="shared" si="2"/>
        <v>17850</v>
      </c>
      <c r="L24" t="str">
        <f t="shared" si="0"/>
        <v>Jan</v>
      </c>
      <c r="M24">
        <f t="shared" si="1"/>
        <v>2021</v>
      </c>
    </row>
    <row r="25" spans="1:13" ht="15.75" customHeight="1">
      <c r="A25" s="1" t="s">
        <v>404</v>
      </c>
      <c r="B25" s="1" t="s">
        <v>458</v>
      </c>
      <c r="C25" s="4">
        <v>44225</v>
      </c>
      <c r="D25" s="1" t="s">
        <v>47</v>
      </c>
      <c r="E25" s="1" t="s">
        <v>46</v>
      </c>
      <c r="F25" s="1">
        <v>50</v>
      </c>
      <c r="G25" s="1" t="s">
        <v>33</v>
      </c>
      <c r="H25" s="5" t="s">
        <v>456</v>
      </c>
      <c r="I25" s="1" t="s">
        <v>416</v>
      </c>
      <c r="J25" s="32" t="s">
        <v>459</v>
      </c>
      <c r="K25" s="30">
        <f t="shared" si="2"/>
        <v>261250</v>
      </c>
      <c r="L25" t="str">
        <f t="shared" si="0"/>
        <v>Jan</v>
      </c>
      <c r="M25">
        <f t="shared" si="1"/>
        <v>2021</v>
      </c>
    </row>
    <row r="26" spans="1:13" ht="15.75" customHeight="1">
      <c r="A26" s="1" t="s">
        <v>404</v>
      </c>
      <c r="B26" s="1" t="s">
        <v>460</v>
      </c>
      <c r="C26" s="4">
        <v>44232</v>
      </c>
      <c r="D26" s="1" t="s">
        <v>371</v>
      </c>
      <c r="E26" s="1" t="s">
        <v>370</v>
      </c>
      <c r="F26" s="1">
        <v>20</v>
      </c>
      <c r="G26" s="1" t="s">
        <v>104</v>
      </c>
      <c r="H26" s="5" t="s">
        <v>461</v>
      </c>
      <c r="I26" s="1" t="s">
        <v>462</v>
      </c>
      <c r="J26" s="32" t="s">
        <v>463</v>
      </c>
      <c r="K26" s="30">
        <f t="shared" si="2"/>
        <v>5800000</v>
      </c>
      <c r="L26" t="str">
        <f t="shared" si="0"/>
        <v>Feb</v>
      </c>
      <c r="M26">
        <f t="shared" si="1"/>
        <v>2021</v>
      </c>
    </row>
    <row r="27" spans="1:13" ht="15.75" customHeight="1">
      <c r="A27" s="1" t="s">
        <v>404</v>
      </c>
      <c r="B27" s="1" t="s">
        <v>464</v>
      </c>
      <c r="C27" s="4">
        <v>44231</v>
      </c>
      <c r="D27" s="1" t="s">
        <v>369</v>
      </c>
      <c r="E27" s="1" t="s">
        <v>368</v>
      </c>
      <c r="F27" s="1">
        <v>12</v>
      </c>
      <c r="G27" s="1" t="s">
        <v>104</v>
      </c>
      <c r="H27" s="5" t="s">
        <v>461</v>
      </c>
      <c r="I27" s="1" t="s">
        <v>462</v>
      </c>
      <c r="J27" s="32" t="s">
        <v>465</v>
      </c>
      <c r="K27" s="30">
        <f t="shared" si="2"/>
        <v>3180000</v>
      </c>
      <c r="L27" t="str">
        <f t="shared" si="0"/>
        <v>Feb</v>
      </c>
      <c r="M27">
        <f t="shared" si="1"/>
        <v>2021</v>
      </c>
    </row>
    <row r="28" spans="1:13" ht="15.75" customHeight="1">
      <c r="A28" s="1" t="s">
        <v>404</v>
      </c>
      <c r="B28" s="1" t="s">
        <v>466</v>
      </c>
      <c r="C28" s="4">
        <v>44232</v>
      </c>
      <c r="D28" s="1" t="s">
        <v>369</v>
      </c>
      <c r="E28" s="1" t="s">
        <v>368</v>
      </c>
      <c r="F28" s="1">
        <v>10</v>
      </c>
      <c r="G28" s="1" t="s">
        <v>104</v>
      </c>
      <c r="H28" s="5" t="s">
        <v>461</v>
      </c>
      <c r="I28" s="1" t="s">
        <v>462</v>
      </c>
      <c r="J28" s="32" t="s">
        <v>465</v>
      </c>
      <c r="K28" s="30">
        <f t="shared" si="2"/>
        <v>2650000</v>
      </c>
      <c r="L28" t="str">
        <f t="shared" si="0"/>
        <v>Feb</v>
      </c>
      <c r="M28">
        <f t="shared" si="1"/>
        <v>2021</v>
      </c>
    </row>
    <row r="29" spans="1:13" ht="15.75" customHeight="1">
      <c r="A29" s="1" t="s">
        <v>404</v>
      </c>
      <c r="B29" s="1" t="s">
        <v>467</v>
      </c>
      <c r="C29" s="4">
        <v>44231</v>
      </c>
      <c r="D29" s="1" t="s">
        <v>371</v>
      </c>
      <c r="E29" s="1" t="s">
        <v>370</v>
      </c>
      <c r="F29" s="1">
        <v>40</v>
      </c>
      <c r="G29" s="1" t="s">
        <v>104</v>
      </c>
      <c r="H29" s="5" t="s">
        <v>468</v>
      </c>
      <c r="I29" s="1" t="s">
        <v>469</v>
      </c>
      <c r="J29" s="32" t="s">
        <v>470</v>
      </c>
      <c r="K29" s="30">
        <f t="shared" si="2"/>
        <v>10200000</v>
      </c>
      <c r="L29" t="str">
        <f t="shared" si="0"/>
        <v>Feb</v>
      </c>
      <c r="M29">
        <f t="shared" si="1"/>
        <v>2021</v>
      </c>
    </row>
    <row r="30" spans="1:13" ht="15.75" customHeight="1">
      <c r="A30" s="1" t="s">
        <v>404</v>
      </c>
      <c r="B30" s="1" t="s">
        <v>471</v>
      </c>
      <c r="C30" s="4">
        <v>44251</v>
      </c>
      <c r="D30" s="1" t="s">
        <v>118</v>
      </c>
      <c r="E30" s="1" t="s">
        <v>117</v>
      </c>
      <c r="F30" s="1">
        <v>2</v>
      </c>
      <c r="G30" s="1" t="s">
        <v>104</v>
      </c>
      <c r="H30" s="1" t="s">
        <v>472</v>
      </c>
      <c r="I30" s="1" t="s">
        <v>453</v>
      </c>
      <c r="J30" s="32" t="s">
        <v>454</v>
      </c>
      <c r="K30" s="30">
        <f t="shared" si="2"/>
        <v>441080</v>
      </c>
      <c r="L30" t="str">
        <f t="shared" si="0"/>
        <v>Feb</v>
      </c>
      <c r="M30">
        <f t="shared" si="1"/>
        <v>2021</v>
      </c>
    </row>
    <row r="31" spans="1:13" ht="15.75" customHeight="1">
      <c r="A31" s="1" t="s">
        <v>404</v>
      </c>
      <c r="B31" s="1" t="s">
        <v>473</v>
      </c>
      <c r="C31" s="4">
        <v>44253</v>
      </c>
      <c r="D31" s="1" t="s">
        <v>367</v>
      </c>
      <c r="E31" s="1" t="s">
        <v>366</v>
      </c>
      <c r="F31" s="1">
        <v>100</v>
      </c>
      <c r="G31" s="1" t="s">
        <v>104</v>
      </c>
      <c r="H31" s="1" t="s">
        <v>474</v>
      </c>
      <c r="I31" s="1" t="s">
        <v>469</v>
      </c>
      <c r="J31" s="32" t="s">
        <v>475</v>
      </c>
      <c r="K31" s="30">
        <f t="shared" si="2"/>
        <v>38500000</v>
      </c>
      <c r="L31" t="str">
        <f t="shared" si="0"/>
        <v>Feb</v>
      </c>
      <c r="M31">
        <f t="shared" si="1"/>
        <v>2021</v>
      </c>
    </row>
    <row r="32" spans="1:13" ht="15.75" customHeight="1">
      <c r="A32" s="1" t="s">
        <v>404</v>
      </c>
      <c r="B32" s="1" t="s">
        <v>476</v>
      </c>
      <c r="C32" s="4">
        <v>44259</v>
      </c>
      <c r="D32" s="1" t="s">
        <v>32</v>
      </c>
      <c r="E32" s="1" t="s">
        <v>31</v>
      </c>
      <c r="F32" s="1">
        <v>36</v>
      </c>
      <c r="G32" s="1" t="s">
        <v>33</v>
      </c>
      <c r="H32" s="1" t="s">
        <v>477</v>
      </c>
      <c r="I32" s="1" t="s">
        <v>416</v>
      </c>
      <c r="J32" s="32" t="s">
        <v>478</v>
      </c>
      <c r="K32" s="30">
        <f t="shared" si="2"/>
        <v>75600</v>
      </c>
      <c r="L32" t="str">
        <f t="shared" si="0"/>
        <v>Mar</v>
      </c>
      <c r="M32">
        <f t="shared" si="1"/>
        <v>2021</v>
      </c>
    </row>
    <row r="33" spans="1:13" ht="15.75" customHeight="1">
      <c r="A33" s="1" t="s">
        <v>404</v>
      </c>
      <c r="B33" s="1" t="s">
        <v>479</v>
      </c>
      <c r="C33" s="4">
        <v>44259</v>
      </c>
      <c r="D33" s="1" t="s">
        <v>35</v>
      </c>
      <c r="E33" s="1" t="s">
        <v>34</v>
      </c>
      <c r="F33" s="1">
        <v>72</v>
      </c>
      <c r="G33" s="1" t="s">
        <v>33</v>
      </c>
      <c r="H33" s="1" t="s">
        <v>477</v>
      </c>
      <c r="I33" s="1" t="s">
        <v>416</v>
      </c>
      <c r="J33" s="32" t="s">
        <v>478</v>
      </c>
      <c r="K33" s="30">
        <f t="shared" si="2"/>
        <v>151200</v>
      </c>
      <c r="L33" t="str">
        <f t="shared" si="0"/>
        <v>Mar</v>
      </c>
      <c r="M33">
        <f t="shared" si="1"/>
        <v>2021</v>
      </c>
    </row>
    <row r="34" spans="1:13" ht="15.75" customHeight="1">
      <c r="A34" s="1" t="s">
        <v>404</v>
      </c>
      <c r="B34" s="1" t="s">
        <v>480</v>
      </c>
      <c r="C34" s="4">
        <v>44258</v>
      </c>
      <c r="D34" s="1" t="s">
        <v>37</v>
      </c>
      <c r="E34" s="1" t="s">
        <v>36</v>
      </c>
      <c r="F34" s="1">
        <v>12</v>
      </c>
      <c r="G34" s="1" t="s">
        <v>33</v>
      </c>
      <c r="H34" s="1" t="s">
        <v>477</v>
      </c>
      <c r="I34" s="1" t="s">
        <v>481</v>
      </c>
      <c r="J34" s="32" t="s">
        <v>482</v>
      </c>
      <c r="K34" s="30">
        <f t="shared" si="2"/>
        <v>21000</v>
      </c>
      <c r="L34" t="str">
        <f t="shared" ref="L34:L65" si="3">TEXT(C34,"MMM")</f>
        <v>Mar</v>
      </c>
      <c r="M34">
        <f t="shared" ref="M34:M65" si="4">YEAR(C34)</f>
        <v>2021</v>
      </c>
    </row>
    <row r="35" spans="1:13" ht="15.75" customHeight="1">
      <c r="A35" s="1" t="s">
        <v>404</v>
      </c>
      <c r="B35" s="1" t="s">
        <v>483</v>
      </c>
      <c r="C35" s="4">
        <v>44258</v>
      </c>
      <c r="D35" s="1" t="s">
        <v>47</v>
      </c>
      <c r="E35" s="1" t="s">
        <v>46</v>
      </c>
      <c r="F35" s="1">
        <v>80</v>
      </c>
      <c r="G35" s="1" t="s">
        <v>33</v>
      </c>
      <c r="H35" s="1" t="s">
        <v>477</v>
      </c>
      <c r="I35" s="1" t="s">
        <v>481</v>
      </c>
      <c r="J35" s="32" t="s">
        <v>484</v>
      </c>
      <c r="K35" s="30">
        <f t="shared" si="2"/>
        <v>392000</v>
      </c>
      <c r="L35" t="str">
        <f t="shared" si="3"/>
        <v>Mar</v>
      </c>
      <c r="M35">
        <f t="shared" si="4"/>
        <v>2021</v>
      </c>
    </row>
    <row r="36" spans="1:13" ht="15.75" customHeight="1">
      <c r="A36" s="1" t="s">
        <v>404</v>
      </c>
      <c r="B36" s="1" t="s">
        <v>485</v>
      </c>
      <c r="C36" s="4">
        <v>44258</v>
      </c>
      <c r="D36" s="1" t="s">
        <v>49</v>
      </c>
      <c r="E36" s="1" t="s">
        <v>48</v>
      </c>
      <c r="F36" s="1">
        <v>40</v>
      </c>
      <c r="G36" s="1" t="s">
        <v>33</v>
      </c>
      <c r="H36" s="1" t="s">
        <v>477</v>
      </c>
      <c r="I36" s="1" t="s">
        <v>413</v>
      </c>
      <c r="J36" s="32" t="s">
        <v>484</v>
      </c>
      <c r="K36" s="30">
        <f t="shared" si="2"/>
        <v>196000</v>
      </c>
      <c r="L36" t="str">
        <f t="shared" si="3"/>
        <v>Mar</v>
      </c>
      <c r="M36">
        <f t="shared" si="4"/>
        <v>2021</v>
      </c>
    </row>
    <row r="37" spans="1:13" ht="15.75" customHeight="1">
      <c r="A37" s="1" t="s">
        <v>404</v>
      </c>
      <c r="B37" s="1" t="s">
        <v>486</v>
      </c>
      <c r="C37" s="4">
        <v>44258</v>
      </c>
      <c r="D37" s="1" t="s">
        <v>55</v>
      </c>
      <c r="E37" s="1" t="s">
        <v>54</v>
      </c>
      <c r="F37" s="1">
        <v>50</v>
      </c>
      <c r="G37" s="1" t="s">
        <v>56</v>
      </c>
      <c r="H37" s="1" t="s">
        <v>477</v>
      </c>
      <c r="I37" s="1" t="s">
        <v>413</v>
      </c>
      <c r="J37" s="32" t="s">
        <v>487</v>
      </c>
      <c r="K37" s="30">
        <f t="shared" si="2"/>
        <v>122500</v>
      </c>
      <c r="L37" t="str">
        <f t="shared" si="3"/>
        <v>Mar</v>
      </c>
      <c r="M37">
        <f t="shared" si="4"/>
        <v>2021</v>
      </c>
    </row>
    <row r="38" spans="1:13" ht="15.75" customHeight="1">
      <c r="A38" s="1" t="s">
        <v>404</v>
      </c>
      <c r="B38" s="1" t="s">
        <v>488</v>
      </c>
      <c r="C38" s="4">
        <v>44259</v>
      </c>
      <c r="D38" s="1" t="s">
        <v>58</v>
      </c>
      <c r="E38" s="1" t="s">
        <v>57</v>
      </c>
      <c r="F38" s="1">
        <v>50</v>
      </c>
      <c r="G38" s="1" t="s">
        <v>56</v>
      </c>
      <c r="H38" s="1" t="s">
        <v>477</v>
      </c>
      <c r="I38" s="1" t="s">
        <v>416</v>
      </c>
      <c r="J38" s="32" t="s">
        <v>489</v>
      </c>
      <c r="K38" s="30">
        <f t="shared" si="2"/>
        <v>257250</v>
      </c>
      <c r="L38" t="str">
        <f t="shared" si="3"/>
        <v>Mar</v>
      </c>
      <c r="M38">
        <f t="shared" si="4"/>
        <v>2021</v>
      </c>
    </row>
    <row r="39" spans="1:13" ht="15.75" customHeight="1">
      <c r="A39" s="1" t="s">
        <v>404</v>
      </c>
      <c r="B39" s="1" t="s">
        <v>490</v>
      </c>
      <c r="C39" s="4">
        <v>44259</v>
      </c>
      <c r="D39" s="1" t="s">
        <v>61</v>
      </c>
      <c r="E39" s="1" t="s">
        <v>60</v>
      </c>
      <c r="F39" s="1">
        <v>20</v>
      </c>
      <c r="G39" s="1" t="s">
        <v>56</v>
      </c>
      <c r="H39" s="1" t="s">
        <v>477</v>
      </c>
      <c r="I39" s="1" t="s">
        <v>416</v>
      </c>
      <c r="J39" s="32" t="s">
        <v>491</v>
      </c>
      <c r="K39" s="30">
        <f t="shared" si="2"/>
        <v>105000</v>
      </c>
      <c r="L39" t="str">
        <f t="shared" si="3"/>
        <v>Mar</v>
      </c>
      <c r="M39">
        <f t="shared" si="4"/>
        <v>2021</v>
      </c>
    </row>
    <row r="40" spans="1:13" ht="15.75" customHeight="1">
      <c r="A40" s="1" t="s">
        <v>404</v>
      </c>
      <c r="B40" s="1" t="s">
        <v>492</v>
      </c>
      <c r="C40" s="25">
        <v>44267</v>
      </c>
      <c r="D40" s="1" t="s">
        <v>94</v>
      </c>
      <c r="E40" s="1" t="s">
        <v>93</v>
      </c>
      <c r="F40" s="1">
        <v>36</v>
      </c>
      <c r="G40" s="1" t="s">
        <v>95</v>
      </c>
      <c r="H40" s="1" t="s">
        <v>477</v>
      </c>
      <c r="I40" s="1" t="s">
        <v>416</v>
      </c>
      <c r="J40" s="32" t="s">
        <v>491</v>
      </c>
      <c r="K40" s="30">
        <f t="shared" si="2"/>
        <v>189000</v>
      </c>
      <c r="L40" t="str">
        <f t="shared" si="3"/>
        <v>Mar</v>
      </c>
      <c r="M40">
        <f t="shared" si="4"/>
        <v>2021</v>
      </c>
    </row>
    <row r="41" spans="1:13" ht="15.75" customHeight="1">
      <c r="A41" s="1" t="s">
        <v>404</v>
      </c>
      <c r="B41" s="1" t="s">
        <v>493</v>
      </c>
      <c r="C41" s="4">
        <v>44259</v>
      </c>
      <c r="D41" s="1" t="s">
        <v>118</v>
      </c>
      <c r="E41" s="1" t="s">
        <v>117</v>
      </c>
      <c r="F41" s="1">
        <v>1</v>
      </c>
      <c r="G41" s="1" t="s">
        <v>104</v>
      </c>
      <c r="H41" s="1" t="s">
        <v>477</v>
      </c>
      <c r="I41" s="1" t="s">
        <v>416</v>
      </c>
      <c r="J41" s="32" t="s">
        <v>494</v>
      </c>
      <c r="K41" s="30">
        <f t="shared" si="2"/>
        <v>230000</v>
      </c>
      <c r="L41" t="str">
        <f t="shared" si="3"/>
        <v>Mar</v>
      </c>
      <c r="M41">
        <f t="shared" si="4"/>
        <v>2021</v>
      </c>
    </row>
    <row r="42" spans="1:13" ht="15.75" customHeight="1">
      <c r="A42" s="1" t="s">
        <v>404</v>
      </c>
      <c r="B42" s="1" t="s">
        <v>495</v>
      </c>
      <c r="C42" s="4">
        <v>44259</v>
      </c>
      <c r="D42" s="1" t="s">
        <v>136</v>
      </c>
      <c r="E42" s="1" t="s">
        <v>135</v>
      </c>
      <c r="F42" s="1">
        <v>5</v>
      </c>
      <c r="G42" s="1" t="s">
        <v>16</v>
      </c>
      <c r="H42" s="1" t="s">
        <v>477</v>
      </c>
      <c r="I42" s="1" t="s">
        <v>416</v>
      </c>
      <c r="J42" s="32">
        <v>33600</v>
      </c>
      <c r="K42" s="30">
        <f t="shared" si="2"/>
        <v>168000</v>
      </c>
      <c r="L42" t="str">
        <f t="shared" si="3"/>
        <v>Mar</v>
      </c>
      <c r="M42">
        <f t="shared" si="4"/>
        <v>2021</v>
      </c>
    </row>
    <row r="43" spans="1:13" ht="15.75" customHeight="1">
      <c r="A43" s="1" t="s">
        <v>404</v>
      </c>
      <c r="B43" s="1" t="s">
        <v>496</v>
      </c>
      <c r="C43" s="4">
        <v>44259</v>
      </c>
      <c r="D43" s="1" t="s">
        <v>175</v>
      </c>
      <c r="E43" s="1" t="s">
        <v>174</v>
      </c>
      <c r="F43" s="1">
        <v>12</v>
      </c>
      <c r="G43" s="1" t="s">
        <v>176</v>
      </c>
      <c r="H43" s="1" t="s">
        <v>477</v>
      </c>
      <c r="I43" s="1" t="s">
        <v>416</v>
      </c>
      <c r="J43" s="32" t="s">
        <v>497</v>
      </c>
      <c r="K43" s="30">
        <f t="shared" si="2"/>
        <v>45360</v>
      </c>
      <c r="L43" t="str">
        <f t="shared" si="3"/>
        <v>Mar</v>
      </c>
      <c r="M43">
        <f t="shared" si="4"/>
        <v>2021</v>
      </c>
    </row>
    <row r="44" spans="1:13" ht="15.75" customHeight="1">
      <c r="A44" s="1" t="s">
        <v>404</v>
      </c>
      <c r="B44" s="1" t="s">
        <v>498</v>
      </c>
      <c r="C44" s="4">
        <v>44259</v>
      </c>
      <c r="D44" s="1" t="s">
        <v>178</v>
      </c>
      <c r="E44" s="1" t="s">
        <v>177</v>
      </c>
      <c r="F44" s="1">
        <v>24</v>
      </c>
      <c r="G44" s="1" t="s">
        <v>176</v>
      </c>
      <c r="H44" s="1" t="s">
        <v>477</v>
      </c>
      <c r="I44" s="1" t="s">
        <v>416</v>
      </c>
      <c r="J44" s="32" t="s">
        <v>499</v>
      </c>
      <c r="K44" s="30">
        <f t="shared" si="2"/>
        <v>63000</v>
      </c>
      <c r="L44" t="str">
        <f t="shared" si="3"/>
        <v>Mar</v>
      </c>
      <c r="M44">
        <f t="shared" si="4"/>
        <v>2021</v>
      </c>
    </row>
    <row r="45" spans="1:13" ht="15.75" customHeight="1">
      <c r="A45" s="1" t="s">
        <v>404</v>
      </c>
      <c r="B45" s="1" t="s">
        <v>500</v>
      </c>
      <c r="C45" s="4">
        <v>44258</v>
      </c>
      <c r="D45" s="1" t="s">
        <v>186</v>
      </c>
      <c r="E45" s="1" t="s">
        <v>185</v>
      </c>
      <c r="F45" s="1">
        <v>100</v>
      </c>
      <c r="G45" s="1" t="s">
        <v>187</v>
      </c>
      <c r="H45" s="1" t="s">
        <v>477</v>
      </c>
      <c r="I45" s="1" t="s">
        <v>413</v>
      </c>
      <c r="J45" s="32" t="s">
        <v>424</v>
      </c>
      <c r="K45" s="30">
        <f t="shared" si="2"/>
        <v>190000</v>
      </c>
      <c r="L45" t="str">
        <f t="shared" si="3"/>
        <v>Mar</v>
      </c>
      <c r="M45">
        <f t="shared" si="4"/>
        <v>2021</v>
      </c>
    </row>
    <row r="46" spans="1:13" ht="15.75" customHeight="1">
      <c r="A46" s="1" t="s">
        <v>404</v>
      </c>
      <c r="B46" s="1" t="s">
        <v>501</v>
      </c>
      <c r="C46" s="4">
        <v>44259</v>
      </c>
      <c r="D46" s="1" t="s">
        <v>196</v>
      </c>
      <c r="E46" s="1" t="s">
        <v>195</v>
      </c>
      <c r="F46" s="1">
        <v>50</v>
      </c>
      <c r="G46" s="1" t="s">
        <v>194</v>
      </c>
      <c r="H46" s="1" t="s">
        <v>477</v>
      </c>
      <c r="I46" s="1" t="s">
        <v>427</v>
      </c>
      <c r="J46" s="32">
        <v>27050</v>
      </c>
      <c r="K46" s="30">
        <f t="shared" si="2"/>
        <v>1352500</v>
      </c>
      <c r="L46" t="str">
        <f t="shared" si="3"/>
        <v>Mar</v>
      </c>
      <c r="M46">
        <f t="shared" si="4"/>
        <v>2021</v>
      </c>
    </row>
    <row r="47" spans="1:13" ht="15.75" customHeight="1">
      <c r="A47" s="1" t="s">
        <v>404</v>
      </c>
      <c r="B47" s="1" t="s">
        <v>502</v>
      </c>
      <c r="C47" s="4">
        <v>44259</v>
      </c>
      <c r="D47" s="1" t="s">
        <v>198</v>
      </c>
      <c r="E47" s="1" t="s">
        <v>197</v>
      </c>
      <c r="F47" s="1">
        <v>200</v>
      </c>
      <c r="G47" s="1" t="s">
        <v>194</v>
      </c>
      <c r="H47" s="1" t="s">
        <v>477</v>
      </c>
      <c r="I47" s="1" t="s">
        <v>427</v>
      </c>
      <c r="J47" s="32" t="s">
        <v>503</v>
      </c>
      <c r="K47" s="30">
        <f t="shared" si="2"/>
        <v>6769200</v>
      </c>
      <c r="L47" t="str">
        <f t="shared" si="3"/>
        <v>Mar</v>
      </c>
      <c r="M47">
        <f t="shared" si="4"/>
        <v>2021</v>
      </c>
    </row>
    <row r="48" spans="1:13" ht="15.75" customHeight="1">
      <c r="A48" s="1" t="s">
        <v>404</v>
      </c>
      <c r="B48" s="1" t="s">
        <v>504</v>
      </c>
      <c r="C48" s="4">
        <v>44259</v>
      </c>
      <c r="D48" s="1" t="s">
        <v>206</v>
      </c>
      <c r="E48" s="1" t="s">
        <v>205</v>
      </c>
      <c r="F48" s="1">
        <v>20</v>
      </c>
      <c r="G48" s="1" t="s">
        <v>194</v>
      </c>
      <c r="H48" s="1" t="s">
        <v>477</v>
      </c>
      <c r="I48" s="1" t="s">
        <v>427</v>
      </c>
      <c r="J48" s="32" t="s">
        <v>505</v>
      </c>
      <c r="K48" s="30">
        <f t="shared" si="2"/>
        <v>781820</v>
      </c>
      <c r="L48" t="str">
        <f t="shared" si="3"/>
        <v>Mar</v>
      </c>
      <c r="M48">
        <f t="shared" si="4"/>
        <v>2021</v>
      </c>
    </row>
    <row r="49" spans="1:13" ht="15.75" customHeight="1">
      <c r="A49" s="1" t="s">
        <v>404</v>
      </c>
      <c r="B49" s="1" t="s">
        <v>506</v>
      </c>
      <c r="C49" s="4">
        <v>44267</v>
      </c>
      <c r="D49" s="1" t="s">
        <v>212</v>
      </c>
      <c r="E49" s="1" t="s">
        <v>211</v>
      </c>
      <c r="F49" s="1">
        <v>360</v>
      </c>
      <c r="G49" s="1" t="s">
        <v>95</v>
      </c>
      <c r="H49" s="1" t="s">
        <v>477</v>
      </c>
      <c r="I49" s="1" t="s">
        <v>431</v>
      </c>
      <c r="J49" s="32" t="s">
        <v>432</v>
      </c>
      <c r="K49" s="30">
        <f t="shared" si="2"/>
        <v>2664000</v>
      </c>
      <c r="L49" t="str">
        <f t="shared" si="3"/>
        <v>Mar</v>
      </c>
      <c r="M49">
        <f t="shared" si="4"/>
        <v>2021</v>
      </c>
    </row>
    <row r="50" spans="1:13" ht="15.75" customHeight="1">
      <c r="A50" s="1" t="s">
        <v>404</v>
      </c>
      <c r="B50" s="1" t="s">
        <v>507</v>
      </c>
      <c r="C50" s="4">
        <v>44258</v>
      </c>
      <c r="D50" s="1" t="s">
        <v>250</v>
      </c>
      <c r="E50" s="1" t="s">
        <v>249</v>
      </c>
      <c r="F50" s="1">
        <v>24</v>
      </c>
      <c r="G50" s="1" t="s">
        <v>33</v>
      </c>
      <c r="H50" s="1" t="s">
        <v>477</v>
      </c>
      <c r="I50" s="1" t="s">
        <v>413</v>
      </c>
      <c r="J50" s="32" t="s">
        <v>436</v>
      </c>
      <c r="K50" s="30">
        <f t="shared" si="2"/>
        <v>475008</v>
      </c>
      <c r="L50" t="str">
        <f t="shared" si="3"/>
        <v>Mar</v>
      </c>
      <c r="M50">
        <f t="shared" si="4"/>
        <v>2021</v>
      </c>
    </row>
    <row r="51" spans="1:13" ht="15.75" customHeight="1">
      <c r="A51" s="1" t="s">
        <v>404</v>
      </c>
      <c r="B51" s="1" t="s">
        <v>508</v>
      </c>
      <c r="C51" s="4">
        <v>44267</v>
      </c>
      <c r="D51" s="1" t="s">
        <v>287</v>
      </c>
      <c r="E51" s="1" t="s">
        <v>286</v>
      </c>
      <c r="F51" s="1">
        <v>24</v>
      </c>
      <c r="G51" s="1" t="s">
        <v>33</v>
      </c>
      <c r="H51" s="1" t="s">
        <v>477</v>
      </c>
      <c r="I51" s="1" t="s">
        <v>416</v>
      </c>
      <c r="J51" s="32" t="s">
        <v>509</v>
      </c>
      <c r="K51" s="30">
        <f t="shared" si="2"/>
        <v>163800</v>
      </c>
      <c r="L51" t="str">
        <f t="shared" si="3"/>
        <v>Mar</v>
      </c>
      <c r="M51">
        <f t="shared" si="4"/>
        <v>2021</v>
      </c>
    </row>
    <row r="52" spans="1:13" ht="15.75" customHeight="1">
      <c r="A52" s="1" t="s">
        <v>404</v>
      </c>
      <c r="B52" s="1" t="s">
        <v>510</v>
      </c>
      <c r="C52" s="4">
        <v>44258</v>
      </c>
      <c r="D52" s="1" t="s">
        <v>327</v>
      </c>
      <c r="E52" s="1" t="s">
        <v>326</v>
      </c>
      <c r="F52" s="1">
        <v>12</v>
      </c>
      <c r="G52" s="1" t="s">
        <v>33</v>
      </c>
      <c r="H52" s="1" t="s">
        <v>477</v>
      </c>
      <c r="I52" s="1" t="s">
        <v>413</v>
      </c>
      <c r="J52" s="32" t="s">
        <v>450</v>
      </c>
      <c r="K52" s="30">
        <f t="shared" si="2"/>
        <v>72000</v>
      </c>
      <c r="L52" t="str">
        <f t="shared" si="3"/>
        <v>Mar</v>
      </c>
      <c r="M52">
        <f t="shared" si="4"/>
        <v>2021</v>
      </c>
    </row>
    <row r="53" spans="1:13" ht="15.75" customHeight="1">
      <c r="A53" s="1" t="s">
        <v>404</v>
      </c>
      <c r="B53" s="1" t="s">
        <v>511</v>
      </c>
      <c r="C53" s="4">
        <v>44258</v>
      </c>
      <c r="D53" s="1" t="s">
        <v>344</v>
      </c>
      <c r="E53" s="1" t="s">
        <v>343</v>
      </c>
      <c r="F53" s="1">
        <v>2</v>
      </c>
      <c r="G53" s="1" t="s">
        <v>345</v>
      </c>
      <c r="H53" s="1" t="s">
        <v>477</v>
      </c>
      <c r="I53" s="1" t="s">
        <v>413</v>
      </c>
      <c r="J53" s="32" t="s">
        <v>446</v>
      </c>
      <c r="K53" s="30">
        <f t="shared" si="2"/>
        <v>17000</v>
      </c>
      <c r="L53" t="str">
        <f t="shared" si="3"/>
        <v>Mar</v>
      </c>
      <c r="M53">
        <f t="shared" si="4"/>
        <v>2021</v>
      </c>
    </row>
    <row r="54" spans="1:13" ht="15.75" customHeight="1">
      <c r="A54" s="1" t="s">
        <v>404</v>
      </c>
      <c r="B54" s="1" t="s">
        <v>512</v>
      </c>
      <c r="C54" s="4">
        <v>44258</v>
      </c>
      <c r="D54" s="1" t="s">
        <v>355</v>
      </c>
      <c r="E54" s="1" t="s">
        <v>354</v>
      </c>
      <c r="F54" s="1">
        <v>30</v>
      </c>
      <c r="G54" s="1" t="s">
        <v>187</v>
      </c>
      <c r="H54" s="1" t="s">
        <v>477</v>
      </c>
      <c r="I54" s="1" t="s">
        <v>413</v>
      </c>
      <c r="J54" s="32" t="s">
        <v>513</v>
      </c>
      <c r="K54" s="30">
        <f t="shared" si="2"/>
        <v>42000</v>
      </c>
      <c r="L54" t="str">
        <f t="shared" si="3"/>
        <v>Mar</v>
      </c>
      <c r="M54">
        <f t="shared" si="4"/>
        <v>2021</v>
      </c>
    </row>
    <row r="55" spans="1:13" ht="15.75" customHeight="1">
      <c r="A55" s="1" t="s">
        <v>404</v>
      </c>
      <c r="B55" s="1" t="s">
        <v>514</v>
      </c>
      <c r="C55" s="4">
        <v>44295</v>
      </c>
      <c r="D55" s="1" t="s">
        <v>212</v>
      </c>
      <c r="E55" s="1" t="s">
        <v>211</v>
      </c>
      <c r="F55" s="1">
        <v>360</v>
      </c>
      <c r="G55" s="1" t="s">
        <v>95</v>
      </c>
      <c r="H55" s="5" t="s">
        <v>515</v>
      </c>
      <c r="I55" s="1" t="s">
        <v>516</v>
      </c>
      <c r="J55" s="32" t="s">
        <v>517</v>
      </c>
      <c r="K55" s="30">
        <f t="shared" si="2"/>
        <v>2808000</v>
      </c>
      <c r="L55" t="str">
        <f t="shared" si="3"/>
        <v>Apr</v>
      </c>
      <c r="M55">
        <f t="shared" si="4"/>
        <v>2021</v>
      </c>
    </row>
    <row r="56" spans="1:13" ht="15.75" customHeight="1">
      <c r="A56" s="1" t="s">
        <v>404</v>
      </c>
      <c r="B56" s="1" t="s">
        <v>518</v>
      </c>
      <c r="C56" s="4">
        <v>44299</v>
      </c>
      <c r="D56" s="1" t="s">
        <v>198</v>
      </c>
      <c r="E56" s="1" t="s">
        <v>197</v>
      </c>
      <c r="F56" s="1">
        <v>200</v>
      </c>
      <c r="G56" s="1" t="s">
        <v>194</v>
      </c>
      <c r="H56" s="5" t="s">
        <v>519</v>
      </c>
      <c r="I56" s="1" t="s">
        <v>427</v>
      </c>
      <c r="J56" s="32" t="s">
        <v>520</v>
      </c>
      <c r="K56" s="30">
        <f t="shared" si="2"/>
        <v>7045400</v>
      </c>
      <c r="L56" t="str">
        <f t="shared" si="3"/>
        <v>Apr</v>
      </c>
      <c r="M56">
        <f t="shared" si="4"/>
        <v>2021</v>
      </c>
    </row>
    <row r="57" spans="1:13" ht="15.75" customHeight="1">
      <c r="A57" s="1" t="s">
        <v>404</v>
      </c>
      <c r="B57" s="1" t="s">
        <v>521</v>
      </c>
      <c r="C57" s="4">
        <v>44299</v>
      </c>
      <c r="D57" s="1" t="s">
        <v>32</v>
      </c>
      <c r="E57" s="1" t="s">
        <v>31</v>
      </c>
      <c r="F57" s="1">
        <v>24</v>
      </c>
      <c r="G57" s="1" t="s">
        <v>33</v>
      </c>
      <c r="H57" s="5" t="s">
        <v>522</v>
      </c>
      <c r="I57" s="1" t="s">
        <v>416</v>
      </c>
      <c r="J57" s="32" t="s">
        <v>478</v>
      </c>
      <c r="K57" s="30">
        <f t="shared" si="2"/>
        <v>50400</v>
      </c>
      <c r="L57" t="str">
        <f t="shared" si="3"/>
        <v>Apr</v>
      </c>
      <c r="M57">
        <f t="shared" si="4"/>
        <v>2021</v>
      </c>
    </row>
    <row r="58" spans="1:13" ht="15.75" customHeight="1">
      <c r="A58" s="1" t="s">
        <v>404</v>
      </c>
      <c r="B58" s="1" t="s">
        <v>523</v>
      </c>
      <c r="C58" s="4">
        <v>44300</v>
      </c>
      <c r="D58" s="1" t="s">
        <v>126</v>
      </c>
      <c r="E58" s="1" t="s">
        <v>125</v>
      </c>
      <c r="F58" s="1">
        <v>40</v>
      </c>
      <c r="G58" s="1" t="s">
        <v>104</v>
      </c>
      <c r="H58" s="5" t="s">
        <v>524</v>
      </c>
      <c r="I58" s="1" t="s">
        <v>469</v>
      </c>
      <c r="J58" s="32">
        <v>190000</v>
      </c>
      <c r="K58" s="30">
        <f t="shared" si="2"/>
        <v>7600000</v>
      </c>
      <c r="L58" t="str">
        <f t="shared" si="3"/>
        <v>Apr</v>
      </c>
      <c r="M58">
        <f t="shared" si="4"/>
        <v>2021</v>
      </c>
    </row>
    <row r="59" spans="1:13" ht="15.75" customHeight="1">
      <c r="A59" s="1" t="s">
        <v>404</v>
      </c>
      <c r="B59" s="1" t="s">
        <v>525</v>
      </c>
      <c r="C59" s="4">
        <v>44305</v>
      </c>
      <c r="D59" s="1" t="s">
        <v>362</v>
      </c>
      <c r="E59" s="1" t="s">
        <v>361</v>
      </c>
      <c r="F59" s="1">
        <v>30</v>
      </c>
      <c r="G59" s="1" t="s">
        <v>363</v>
      </c>
      <c r="H59" s="5" t="s">
        <v>526</v>
      </c>
      <c r="I59" s="1" t="s">
        <v>462</v>
      </c>
      <c r="J59" s="32" t="s">
        <v>527</v>
      </c>
      <c r="K59" s="30">
        <f t="shared" si="2"/>
        <v>12300000</v>
      </c>
      <c r="L59" t="str">
        <f t="shared" si="3"/>
        <v>Apr</v>
      </c>
      <c r="M59">
        <f t="shared" si="4"/>
        <v>2021</v>
      </c>
    </row>
    <row r="60" spans="1:13" ht="15.75" customHeight="1">
      <c r="A60" s="1" t="s">
        <v>404</v>
      </c>
      <c r="B60" s="1" t="s">
        <v>528</v>
      </c>
      <c r="C60" s="4">
        <v>44321</v>
      </c>
      <c r="D60" s="1" t="s">
        <v>362</v>
      </c>
      <c r="E60" s="1" t="s">
        <v>361</v>
      </c>
      <c r="F60" s="1">
        <v>40</v>
      </c>
      <c r="G60" s="1" t="s">
        <v>363</v>
      </c>
      <c r="H60" s="5" t="s">
        <v>529</v>
      </c>
      <c r="I60" s="1" t="s">
        <v>462</v>
      </c>
      <c r="J60" s="32" t="s">
        <v>527</v>
      </c>
      <c r="K60" s="30">
        <f t="shared" si="2"/>
        <v>16400000</v>
      </c>
      <c r="L60" t="str">
        <f t="shared" si="3"/>
        <v>May</v>
      </c>
      <c r="M60">
        <f t="shared" si="4"/>
        <v>2021</v>
      </c>
    </row>
    <row r="61" spans="1:13" ht="15.75" customHeight="1">
      <c r="A61" s="1" t="s">
        <v>404</v>
      </c>
      <c r="B61" s="1" t="s">
        <v>530</v>
      </c>
      <c r="C61" s="4">
        <v>44312</v>
      </c>
      <c r="D61" s="1" t="s">
        <v>387</v>
      </c>
      <c r="E61" s="1" t="s">
        <v>386</v>
      </c>
      <c r="F61" s="1">
        <v>50</v>
      </c>
      <c r="G61" s="1" t="s">
        <v>171</v>
      </c>
      <c r="H61" s="5" t="s">
        <v>531</v>
      </c>
      <c r="I61" s="1" t="s">
        <v>532</v>
      </c>
      <c r="J61" s="32">
        <v>12800</v>
      </c>
      <c r="K61" s="30">
        <f t="shared" si="2"/>
        <v>640000</v>
      </c>
      <c r="L61" t="str">
        <f t="shared" si="3"/>
        <v>Apr</v>
      </c>
      <c r="M61">
        <f t="shared" si="4"/>
        <v>2021</v>
      </c>
    </row>
    <row r="62" spans="1:13" ht="15.75" customHeight="1">
      <c r="A62" s="1" t="s">
        <v>404</v>
      </c>
      <c r="B62" s="1" t="s">
        <v>533</v>
      </c>
      <c r="C62" s="4">
        <v>44312</v>
      </c>
      <c r="D62" s="1" t="s">
        <v>365</v>
      </c>
      <c r="E62" s="1" t="s">
        <v>364</v>
      </c>
      <c r="F62" s="1">
        <v>40</v>
      </c>
      <c r="G62" s="1" t="s">
        <v>16</v>
      </c>
      <c r="H62" s="5" t="s">
        <v>534</v>
      </c>
      <c r="I62" s="1" t="s">
        <v>532</v>
      </c>
      <c r="J62" s="32">
        <v>56800</v>
      </c>
      <c r="K62" s="30">
        <f t="shared" si="2"/>
        <v>2272000</v>
      </c>
      <c r="L62" t="str">
        <f t="shared" si="3"/>
        <v>Apr</v>
      </c>
      <c r="M62">
        <f t="shared" si="4"/>
        <v>2021</v>
      </c>
    </row>
    <row r="63" spans="1:13" ht="15.75" customHeight="1">
      <c r="A63" s="1" t="s">
        <v>404</v>
      </c>
      <c r="B63" s="1" t="s">
        <v>535</v>
      </c>
      <c r="C63" s="4">
        <v>44315</v>
      </c>
      <c r="D63" s="1" t="s">
        <v>24</v>
      </c>
      <c r="E63" s="1" t="s">
        <v>23</v>
      </c>
      <c r="F63" s="1">
        <v>10</v>
      </c>
      <c r="G63" s="1" t="s">
        <v>16</v>
      </c>
      <c r="H63" s="5" t="s">
        <v>536</v>
      </c>
      <c r="I63" s="1" t="s">
        <v>537</v>
      </c>
      <c r="J63" s="32">
        <v>59000</v>
      </c>
      <c r="K63" s="30">
        <f t="shared" si="2"/>
        <v>590000</v>
      </c>
      <c r="L63" t="str">
        <f t="shared" si="3"/>
        <v>Apr</v>
      </c>
      <c r="M63">
        <f t="shared" si="4"/>
        <v>2021</v>
      </c>
    </row>
    <row r="64" spans="1:13" ht="15.75" customHeight="1">
      <c r="A64" s="1" t="s">
        <v>404</v>
      </c>
      <c r="B64" s="1" t="s">
        <v>538</v>
      </c>
      <c r="C64" s="4">
        <v>44302</v>
      </c>
      <c r="D64" s="1" t="s">
        <v>387</v>
      </c>
      <c r="E64" s="1" t="s">
        <v>386</v>
      </c>
      <c r="F64" s="1">
        <v>50</v>
      </c>
      <c r="G64" s="1" t="s">
        <v>171</v>
      </c>
      <c r="H64" s="5" t="s">
        <v>539</v>
      </c>
      <c r="I64" s="1" t="s">
        <v>532</v>
      </c>
      <c r="J64" s="32" t="s">
        <v>540</v>
      </c>
      <c r="K64" s="30">
        <f t="shared" si="2"/>
        <v>640000</v>
      </c>
      <c r="L64" t="str">
        <f t="shared" si="3"/>
        <v>Apr</v>
      </c>
      <c r="M64">
        <f t="shared" si="4"/>
        <v>2021</v>
      </c>
    </row>
    <row r="65" spans="1:13" ht="15.75" customHeight="1">
      <c r="A65" s="1" t="s">
        <v>404</v>
      </c>
      <c r="B65" s="1" t="s">
        <v>541</v>
      </c>
      <c r="C65" s="4">
        <v>44299</v>
      </c>
      <c r="D65" s="1" t="s">
        <v>35</v>
      </c>
      <c r="E65" s="1" t="s">
        <v>34</v>
      </c>
      <c r="F65" s="1">
        <v>60</v>
      </c>
      <c r="G65" s="1" t="s">
        <v>33</v>
      </c>
      <c r="H65" s="5" t="s">
        <v>522</v>
      </c>
      <c r="I65" s="1" t="s">
        <v>416</v>
      </c>
      <c r="J65" s="32" t="s">
        <v>478</v>
      </c>
      <c r="K65" s="30">
        <f t="shared" si="2"/>
        <v>126000</v>
      </c>
      <c r="L65" t="str">
        <f t="shared" si="3"/>
        <v>Apr</v>
      </c>
      <c r="M65">
        <f t="shared" si="4"/>
        <v>2021</v>
      </c>
    </row>
    <row r="66" spans="1:13" ht="15.75" customHeight="1">
      <c r="A66" s="1" t="s">
        <v>404</v>
      </c>
      <c r="B66" s="1" t="s">
        <v>542</v>
      </c>
      <c r="C66" s="4">
        <v>44299</v>
      </c>
      <c r="D66" s="1" t="s">
        <v>37</v>
      </c>
      <c r="E66" s="1" t="s">
        <v>36</v>
      </c>
      <c r="F66" s="1">
        <v>12</v>
      </c>
      <c r="G66" s="1" t="s">
        <v>33</v>
      </c>
      <c r="H66" s="5" t="s">
        <v>522</v>
      </c>
      <c r="I66" s="1" t="s">
        <v>416</v>
      </c>
      <c r="J66" s="32" t="s">
        <v>543</v>
      </c>
      <c r="K66" s="30">
        <f t="shared" si="2"/>
        <v>22056</v>
      </c>
      <c r="L66" t="str">
        <f t="shared" ref="L66:L97" si="5">TEXT(C66,"MMM")</f>
        <v>Apr</v>
      </c>
      <c r="M66">
        <f t="shared" ref="M66:M97" si="6">YEAR(C66)</f>
        <v>2021</v>
      </c>
    </row>
    <row r="67" spans="1:13" ht="15.75" customHeight="1">
      <c r="A67" s="1" t="s">
        <v>404</v>
      </c>
      <c r="B67" s="1" t="s">
        <v>544</v>
      </c>
      <c r="C67" s="4">
        <v>44299</v>
      </c>
      <c r="D67" s="1" t="s">
        <v>55</v>
      </c>
      <c r="E67" s="1" t="s">
        <v>54</v>
      </c>
      <c r="F67" s="1">
        <v>60</v>
      </c>
      <c r="G67" s="1" t="s">
        <v>56</v>
      </c>
      <c r="H67" s="5" t="s">
        <v>522</v>
      </c>
      <c r="I67" s="1" t="s">
        <v>416</v>
      </c>
      <c r="J67" s="32" t="s">
        <v>499</v>
      </c>
      <c r="K67" s="30">
        <f t="shared" ref="K67:K117" si="7">J67*F67</f>
        <v>157500</v>
      </c>
      <c r="L67" t="str">
        <f t="shared" si="5"/>
        <v>Apr</v>
      </c>
      <c r="M67">
        <f t="shared" si="6"/>
        <v>2021</v>
      </c>
    </row>
    <row r="68" spans="1:13" ht="15.75" customHeight="1">
      <c r="A68" s="1" t="s">
        <v>404</v>
      </c>
      <c r="B68" s="1" t="s">
        <v>545</v>
      </c>
      <c r="C68" s="4">
        <v>44299</v>
      </c>
      <c r="D68" s="1" t="s">
        <v>58</v>
      </c>
      <c r="E68" s="1" t="s">
        <v>57</v>
      </c>
      <c r="F68" s="1">
        <v>36</v>
      </c>
      <c r="G68" s="1" t="s">
        <v>56</v>
      </c>
      <c r="H68" s="5" t="s">
        <v>522</v>
      </c>
      <c r="I68" s="1" t="s">
        <v>416</v>
      </c>
      <c r="J68" s="32">
        <v>5145</v>
      </c>
      <c r="K68" s="30">
        <f t="shared" si="7"/>
        <v>185220</v>
      </c>
      <c r="L68" t="str">
        <f t="shared" si="5"/>
        <v>Apr</v>
      </c>
      <c r="M68">
        <f t="shared" si="6"/>
        <v>2021</v>
      </c>
    </row>
    <row r="69" spans="1:13" ht="15.75" customHeight="1">
      <c r="A69" s="1" t="s">
        <v>404</v>
      </c>
      <c r="B69" s="1" t="s">
        <v>546</v>
      </c>
      <c r="C69" s="4">
        <v>44299</v>
      </c>
      <c r="D69" s="1" t="s">
        <v>61</v>
      </c>
      <c r="E69" s="1" t="s">
        <v>60</v>
      </c>
      <c r="F69" s="1">
        <v>12</v>
      </c>
      <c r="G69" s="1" t="s">
        <v>56</v>
      </c>
      <c r="H69" s="5" t="s">
        <v>522</v>
      </c>
      <c r="I69" s="1" t="s">
        <v>416</v>
      </c>
      <c r="J69" s="32">
        <v>13440</v>
      </c>
      <c r="K69" s="30">
        <f t="shared" si="7"/>
        <v>161280</v>
      </c>
      <c r="L69" t="str">
        <f t="shared" si="5"/>
        <v>Apr</v>
      </c>
      <c r="M69">
        <f t="shared" si="6"/>
        <v>2021</v>
      </c>
    </row>
    <row r="70" spans="1:13" ht="15.75" customHeight="1">
      <c r="A70" s="1" t="s">
        <v>404</v>
      </c>
      <c r="B70" s="1" t="s">
        <v>547</v>
      </c>
      <c r="C70" s="25">
        <v>44299</v>
      </c>
      <c r="D70" s="1" t="s">
        <v>94</v>
      </c>
      <c r="E70" s="1" t="s">
        <v>93</v>
      </c>
      <c r="F70" s="1">
        <v>120</v>
      </c>
      <c r="G70" s="1" t="s">
        <v>95</v>
      </c>
      <c r="H70" s="5" t="s">
        <v>522</v>
      </c>
      <c r="I70" s="1" t="s">
        <v>416</v>
      </c>
      <c r="J70" s="32" t="s">
        <v>491</v>
      </c>
      <c r="K70" s="30">
        <f t="shared" si="7"/>
        <v>630000</v>
      </c>
      <c r="L70" t="str">
        <f t="shared" si="5"/>
        <v>Apr</v>
      </c>
      <c r="M70">
        <f t="shared" si="6"/>
        <v>2021</v>
      </c>
    </row>
    <row r="71" spans="1:13" ht="15.75" customHeight="1">
      <c r="A71" s="1" t="s">
        <v>404</v>
      </c>
      <c r="B71" s="1" t="s">
        <v>548</v>
      </c>
      <c r="C71" s="4">
        <v>44299</v>
      </c>
      <c r="D71" s="1" t="s">
        <v>136</v>
      </c>
      <c r="E71" s="1" t="s">
        <v>135</v>
      </c>
      <c r="F71" s="1">
        <v>5</v>
      </c>
      <c r="G71" s="1" t="s">
        <v>16</v>
      </c>
      <c r="H71" s="5" t="s">
        <v>522</v>
      </c>
      <c r="I71" s="1" t="s">
        <v>416</v>
      </c>
      <c r="J71" s="32">
        <v>33600</v>
      </c>
      <c r="K71" s="30">
        <f t="shared" si="7"/>
        <v>168000</v>
      </c>
      <c r="L71" t="str">
        <f t="shared" si="5"/>
        <v>Apr</v>
      </c>
      <c r="M71">
        <f t="shared" si="6"/>
        <v>2021</v>
      </c>
    </row>
    <row r="72" spans="1:13" ht="15.75" customHeight="1">
      <c r="A72" s="1" t="s">
        <v>404</v>
      </c>
      <c r="B72" s="1" t="s">
        <v>549</v>
      </c>
      <c r="C72" s="4">
        <v>44299</v>
      </c>
      <c r="D72" s="1" t="s">
        <v>173</v>
      </c>
      <c r="E72" s="1" t="s">
        <v>172</v>
      </c>
      <c r="F72" s="1">
        <v>12</v>
      </c>
      <c r="G72" s="1" t="s">
        <v>33</v>
      </c>
      <c r="H72" s="5" t="s">
        <v>522</v>
      </c>
      <c r="I72" s="1" t="s">
        <v>416</v>
      </c>
      <c r="J72" s="32">
        <v>5513</v>
      </c>
      <c r="K72" s="30">
        <f t="shared" si="7"/>
        <v>66156</v>
      </c>
      <c r="L72" t="str">
        <f t="shared" si="5"/>
        <v>Apr</v>
      </c>
      <c r="M72">
        <f t="shared" si="6"/>
        <v>2021</v>
      </c>
    </row>
    <row r="73" spans="1:13" ht="15.75" customHeight="1">
      <c r="A73" s="1" t="s">
        <v>404</v>
      </c>
      <c r="B73" s="1" t="s">
        <v>550</v>
      </c>
      <c r="C73" s="4">
        <v>44299</v>
      </c>
      <c r="D73" s="1" t="s">
        <v>186</v>
      </c>
      <c r="E73" s="1" t="s">
        <v>185</v>
      </c>
      <c r="F73" s="1">
        <v>60</v>
      </c>
      <c r="G73" s="1" t="s">
        <v>187</v>
      </c>
      <c r="H73" s="5" t="s">
        <v>522</v>
      </c>
      <c r="I73" s="1" t="s">
        <v>416</v>
      </c>
      <c r="J73" s="32" t="s">
        <v>424</v>
      </c>
      <c r="K73" s="30">
        <f t="shared" si="7"/>
        <v>114000</v>
      </c>
      <c r="L73" t="str">
        <f t="shared" si="5"/>
        <v>Apr</v>
      </c>
      <c r="M73">
        <f t="shared" si="6"/>
        <v>2021</v>
      </c>
    </row>
    <row r="74" spans="1:13" ht="15.75" customHeight="1">
      <c r="A74" s="1" t="s">
        <v>404</v>
      </c>
      <c r="B74" s="1" t="s">
        <v>551</v>
      </c>
      <c r="C74" s="4">
        <v>44305</v>
      </c>
      <c r="D74" s="1" t="s">
        <v>212</v>
      </c>
      <c r="E74" s="1" t="s">
        <v>211</v>
      </c>
      <c r="F74" s="1">
        <v>360</v>
      </c>
      <c r="G74" s="1" t="s">
        <v>95</v>
      </c>
      <c r="H74" s="5" t="s">
        <v>552</v>
      </c>
      <c r="I74" s="1" t="s">
        <v>516</v>
      </c>
      <c r="J74" s="32">
        <v>7800</v>
      </c>
      <c r="K74" s="30">
        <f t="shared" si="7"/>
        <v>2808000</v>
      </c>
      <c r="L74" t="str">
        <f t="shared" si="5"/>
        <v>Apr</v>
      </c>
      <c r="M74">
        <f t="shared" si="6"/>
        <v>2021</v>
      </c>
    </row>
    <row r="75" spans="1:13" ht="15.75" customHeight="1">
      <c r="A75" s="1" t="s">
        <v>404</v>
      </c>
      <c r="B75" s="1" t="s">
        <v>553</v>
      </c>
      <c r="C75" s="4">
        <v>44299</v>
      </c>
      <c r="D75" s="1" t="s">
        <v>214</v>
      </c>
      <c r="E75" s="1" t="s">
        <v>213</v>
      </c>
      <c r="F75" s="1">
        <v>20</v>
      </c>
      <c r="G75" s="1" t="s">
        <v>95</v>
      </c>
      <c r="H75" s="5" t="s">
        <v>522</v>
      </c>
      <c r="I75" s="1" t="s">
        <v>416</v>
      </c>
      <c r="J75" s="32">
        <v>13700</v>
      </c>
      <c r="K75" s="30">
        <f t="shared" si="7"/>
        <v>274000</v>
      </c>
      <c r="L75" t="str">
        <f t="shared" si="5"/>
        <v>Apr</v>
      </c>
      <c r="M75">
        <f t="shared" si="6"/>
        <v>2021</v>
      </c>
    </row>
    <row r="76" spans="1:13" ht="15.75" customHeight="1">
      <c r="A76" s="1" t="s">
        <v>404</v>
      </c>
      <c r="B76" s="1" t="s">
        <v>554</v>
      </c>
      <c r="C76" s="4">
        <v>44299</v>
      </c>
      <c r="D76" s="1" t="s">
        <v>226</v>
      </c>
      <c r="E76" s="1" t="s">
        <v>225</v>
      </c>
      <c r="F76" s="1">
        <v>60</v>
      </c>
      <c r="G76" s="1" t="s">
        <v>33</v>
      </c>
      <c r="H76" s="5" t="s">
        <v>522</v>
      </c>
      <c r="I76" s="1" t="s">
        <v>416</v>
      </c>
      <c r="J76" s="32">
        <v>1925</v>
      </c>
      <c r="K76" s="30">
        <f t="shared" si="7"/>
        <v>115500</v>
      </c>
      <c r="L76" t="str">
        <f t="shared" si="5"/>
        <v>Apr</v>
      </c>
      <c r="M76">
        <f t="shared" si="6"/>
        <v>2021</v>
      </c>
    </row>
    <row r="77" spans="1:13" ht="15.75" customHeight="1">
      <c r="A77" s="1" t="s">
        <v>404</v>
      </c>
      <c r="B77" s="1" t="s">
        <v>555</v>
      </c>
      <c r="C77" s="4">
        <v>44299</v>
      </c>
      <c r="D77" s="1" t="s">
        <v>254</v>
      </c>
      <c r="E77" s="1" t="s">
        <v>253</v>
      </c>
      <c r="F77" s="1">
        <v>30</v>
      </c>
      <c r="G77" s="1" t="s">
        <v>187</v>
      </c>
      <c r="H77" s="5" t="s">
        <v>522</v>
      </c>
      <c r="I77" s="1" t="s">
        <v>416</v>
      </c>
      <c r="J77" s="32" t="s">
        <v>438</v>
      </c>
      <c r="K77" s="30">
        <f t="shared" si="7"/>
        <v>100800</v>
      </c>
      <c r="L77" t="str">
        <f t="shared" si="5"/>
        <v>Apr</v>
      </c>
      <c r="M77">
        <f t="shared" si="6"/>
        <v>2021</v>
      </c>
    </row>
    <row r="78" spans="1:13" ht="15.75" customHeight="1">
      <c r="A78" s="1" t="s">
        <v>404</v>
      </c>
      <c r="B78" s="1" t="s">
        <v>556</v>
      </c>
      <c r="C78" s="4">
        <v>44299</v>
      </c>
      <c r="D78" s="1" t="s">
        <v>305</v>
      </c>
      <c r="E78" s="1" t="s">
        <v>304</v>
      </c>
      <c r="F78" s="1">
        <v>24</v>
      </c>
      <c r="G78" s="1" t="s">
        <v>33</v>
      </c>
      <c r="H78" s="5" t="s">
        <v>522</v>
      </c>
      <c r="I78" s="1" t="s">
        <v>416</v>
      </c>
      <c r="J78" s="32" t="s">
        <v>557</v>
      </c>
      <c r="K78" s="30">
        <f t="shared" si="7"/>
        <v>161280</v>
      </c>
      <c r="L78" t="str">
        <f t="shared" si="5"/>
        <v>Apr</v>
      </c>
      <c r="M78">
        <f t="shared" si="6"/>
        <v>2021</v>
      </c>
    </row>
    <row r="79" spans="1:13" ht="15.75" customHeight="1">
      <c r="A79" s="1" t="s">
        <v>404</v>
      </c>
      <c r="B79" s="1" t="s">
        <v>558</v>
      </c>
      <c r="C79" s="4">
        <v>44299</v>
      </c>
      <c r="D79" s="1" t="s">
        <v>327</v>
      </c>
      <c r="E79" s="1" t="s">
        <v>326</v>
      </c>
      <c r="F79" s="1">
        <v>12</v>
      </c>
      <c r="G79" s="1" t="s">
        <v>33</v>
      </c>
      <c r="H79" s="5" t="s">
        <v>522</v>
      </c>
      <c r="I79" s="1" t="s">
        <v>416</v>
      </c>
      <c r="J79" s="32" t="s">
        <v>559</v>
      </c>
      <c r="K79" s="30">
        <f t="shared" si="7"/>
        <v>84000</v>
      </c>
      <c r="L79" t="str">
        <f t="shared" si="5"/>
        <v>Apr</v>
      </c>
      <c r="M79">
        <f t="shared" si="6"/>
        <v>2021</v>
      </c>
    </row>
    <row r="80" spans="1:13" ht="15.75" customHeight="1">
      <c r="A80" s="1" t="s">
        <v>404</v>
      </c>
      <c r="B80" s="1" t="s">
        <v>560</v>
      </c>
      <c r="C80" s="4">
        <v>44299</v>
      </c>
      <c r="D80" s="1" t="s">
        <v>355</v>
      </c>
      <c r="E80" s="1" t="s">
        <v>354</v>
      </c>
      <c r="F80" s="1">
        <v>20</v>
      </c>
      <c r="G80" s="1" t="s">
        <v>187</v>
      </c>
      <c r="H80" s="5" t="s">
        <v>522</v>
      </c>
      <c r="I80" s="1" t="s">
        <v>416</v>
      </c>
      <c r="J80" s="32">
        <v>14175</v>
      </c>
      <c r="K80" s="30">
        <f t="shared" si="7"/>
        <v>283500</v>
      </c>
      <c r="L80" t="str">
        <f t="shared" si="5"/>
        <v>Apr</v>
      </c>
      <c r="M80">
        <f t="shared" si="6"/>
        <v>2021</v>
      </c>
    </row>
    <row r="81" spans="1:13" ht="15.75" customHeight="1">
      <c r="A81" s="1" t="s">
        <v>404</v>
      </c>
      <c r="B81" s="1" t="s">
        <v>561</v>
      </c>
      <c r="C81" s="4">
        <v>44337</v>
      </c>
      <c r="D81" s="1" t="s">
        <v>118</v>
      </c>
      <c r="E81" s="1" t="s">
        <v>117</v>
      </c>
      <c r="F81" s="1">
        <v>3</v>
      </c>
      <c r="G81" s="1" t="s">
        <v>104</v>
      </c>
      <c r="H81" s="1" t="s">
        <v>562</v>
      </c>
      <c r="I81" s="1" t="s">
        <v>453</v>
      </c>
      <c r="J81" s="32" t="s">
        <v>563</v>
      </c>
      <c r="K81" s="30">
        <f t="shared" si="7"/>
        <v>717.99</v>
      </c>
      <c r="L81" t="str">
        <f t="shared" si="5"/>
        <v>May</v>
      </c>
      <c r="M81">
        <f t="shared" si="6"/>
        <v>2021</v>
      </c>
    </row>
    <row r="82" spans="1:13" ht="15.75" customHeight="1">
      <c r="A82" s="1" t="s">
        <v>404</v>
      </c>
      <c r="B82" s="1" t="s">
        <v>564</v>
      </c>
      <c r="C82" s="4">
        <v>44341</v>
      </c>
      <c r="D82" s="1" t="s">
        <v>212</v>
      </c>
      <c r="E82" s="1" t="s">
        <v>211</v>
      </c>
      <c r="F82" s="1">
        <v>576</v>
      </c>
      <c r="G82" s="1" t="s">
        <v>95</v>
      </c>
      <c r="H82" s="1" t="s">
        <v>565</v>
      </c>
      <c r="I82" s="1" t="s">
        <v>431</v>
      </c>
      <c r="J82" s="32" t="s">
        <v>566</v>
      </c>
      <c r="K82" s="30">
        <f t="shared" si="7"/>
        <v>5126400</v>
      </c>
      <c r="L82" t="str">
        <f t="shared" si="5"/>
        <v>May</v>
      </c>
      <c r="M82">
        <f t="shared" si="6"/>
        <v>2021</v>
      </c>
    </row>
    <row r="83" spans="1:13" ht="15.75" customHeight="1">
      <c r="A83" s="1" t="s">
        <v>404</v>
      </c>
      <c r="B83" s="1" t="s">
        <v>567</v>
      </c>
      <c r="C83" s="4">
        <v>44340</v>
      </c>
      <c r="D83" s="1" t="s">
        <v>32</v>
      </c>
      <c r="E83" s="1" t="s">
        <v>31</v>
      </c>
      <c r="F83" s="1">
        <v>24</v>
      </c>
      <c r="G83" s="1" t="s">
        <v>33</v>
      </c>
      <c r="H83" s="1" t="s">
        <v>568</v>
      </c>
      <c r="I83" s="1" t="s">
        <v>416</v>
      </c>
      <c r="J83" s="32" t="s">
        <v>478</v>
      </c>
      <c r="K83" s="30">
        <f t="shared" si="7"/>
        <v>50400</v>
      </c>
      <c r="L83" t="str">
        <f t="shared" si="5"/>
        <v>May</v>
      </c>
      <c r="M83">
        <f t="shared" si="6"/>
        <v>2021</v>
      </c>
    </row>
    <row r="84" spans="1:13" ht="15.75" customHeight="1">
      <c r="A84" s="1" t="s">
        <v>404</v>
      </c>
      <c r="B84" s="1" t="s">
        <v>569</v>
      </c>
      <c r="C84" s="4">
        <v>44340</v>
      </c>
      <c r="D84" s="1" t="s">
        <v>35</v>
      </c>
      <c r="E84" s="1" t="s">
        <v>34</v>
      </c>
      <c r="F84" s="1">
        <v>36</v>
      </c>
      <c r="G84" s="1" t="s">
        <v>33</v>
      </c>
      <c r="H84" s="1" t="s">
        <v>570</v>
      </c>
      <c r="I84" s="1" t="s">
        <v>416</v>
      </c>
      <c r="J84" s="32" t="s">
        <v>478</v>
      </c>
      <c r="K84" s="30">
        <f t="shared" si="7"/>
        <v>75600</v>
      </c>
      <c r="L84" t="str">
        <f t="shared" si="5"/>
        <v>May</v>
      </c>
      <c r="M84">
        <f t="shared" si="6"/>
        <v>2021</v>
      </c>
    </row>
    <row r="85" spans="1:13" ht="15.75" customHeight="1">
      <c r="A85" s="1" t="s">
        <v>404</v>
      </c>
      <c r="B85" s="1" t="s">
        <v>571</v>
      </c>
      <c r="C85" s="6">
        <v>44340</v>
      </c>
      <c r="D85" s="1" t="s">
        <v>92</v>
      </c>
      <c r="E85" s="1" t="s">
        <v>91</v>
      </c>
      <c r="F85" s="1">
        <v>2</v>
      </c>
      <c r="G85" s="1" t="s">
        <v>88</v>
      </c>
      <c r="H85" s="1" t="s">
        <v>572</v>
      </c>
      <c r="I85" s="1" t="s">
        <v>416</v>
      </c>
      <c r="J85" s="32" t="s">
        <v>573</v>
      </c>
      <c r="K85" s="30">
        <f t="shared" si="7"/>
        <v>199500</v>
      </c>
      <c r="L85" t="str">
        <f t="shared" si="5"/>
        <v>May</v>
      </c>
      <c r="M85">
        <f t="shared" si="6"/>
        <v>2021</v>
      </c>
    </row>
    <row r="86" spans="1:13" ht="15.75" customHeight="1">
      <c r="A86" s="1" t="s">
        <v>404</v>
      </c>
      <c r="B86" s="1" t="s">
        <v>574</v>
      </c>
      <c r="C86" s="4">
        <v>44340</v>
      </c>
      <c r="D86" s="1" t="s">
        <v>218</v>
      </c>
      <c r="E86" s="1" t="s">
        <v>217</v>
      </c>
      <c r="F86" s="1">
        <v>24</v>
      </c>
      <c r="G86" s="1" t="s">
        <v>33</v>
      </c>
      <c r="H86" s="1" t="s">
        <v>570</v>
      </c>
      <c r="I86" s="1" t="s">
        <v>416</v>
      </c>
      <c r="J86" s="32" t="s">
        <v>491</v>
      </c>
      <c r="K86" s="30">
        <f t="shared" si="7"/>
        <v>126000</v>
      </c>
      <c r="L86" t="str">
        <f t="shared" si="5"/>
        <v>May</v>
      </c>
      <c r="M86">
        <f t="shared" si="6"/>
        <v>2021</v>
      </c>
    </row>
    <row r="87" spans="1:13" ht="15.75" customHeight="1">
      <c r="A87" s="1" t="s">
        <v>404</v>
      </c>
      <c r="B87" s="1" t="s">
        <v>575</v>
      </c>
      <c r="C87" s="4">
        <v>44340</v>
      </c>
      <c r="D87" s="1" t="s">
        <v>283</v>
      </c>
      <c r="E87" s="1" t="s">
        <v>282</v>
      </c>
      <c r="F87" s="1">
        <v>3</v>
      </c>
      <c r="G87" s="1" t="s">
        <v>16</v>
      </c>
      <c r="H87" s="1" t="s">
        <v>568</v>
      </c>
      <c r="I87" s="1" t="s">
        <v>416</v>
      </c>
      <c r="J87" s="32" t="s">
        <v>576</v>
      </c>
      <c r="K87" s="30">
        <f t="shared" si="7"/>
        <v>393750</v>
      </c>
      <c r="L87" t="str">
        <f t="shared" si="5"/>
        <v>May</v>
      </c>
      <c r="M87">
        <f t="shared" si="6"/>
        <v>2021</v>
      </c>
    </row>
    <row r="88" spans="1:13" ht="15.75" customHeight="1">
      <c r="A88" s="1" t="s">
        <v>404</v>
      </c>
      <c r="B88" s="1" t="s">
        <v>577</v>
      </c>
      <c r="C88" s="4">
        <v>44340</v>
      </c>
      <c r="D88" s="1" t="s">
        <v>287</v>
      </c>
      <c r="E88" s="1" t="s">
        <v>286</v>
      </c>
      <c r="F88" s="1">
        <v>24</v>
      </c>
      <c r="G88" s="1" t="s">
        <v>33</v>
      </c>
      <c r="H88" s="1" t="s">
        <v>572</v>
      </c>
      <c r="I88" s="1" t="s">
        <v>416</v>
      </c>
      <c r="J88" s="32" t="s">
        <v>509</v>
      </c>
      <c r="K88" s="30">
        <f t="shared" si="7"/>
        <v>163800</v>
      </c>
      <c r="L88" t="str">
        <f t="shared" si="5"/>
        <v>May</v>
      </c>
      <c r="M88">
        <f t="shared" si="6"/>
        <v>2021</v>
      </c>
    </row>
    <row r="89" spans="1:13" ht="15.75" customHeight="1">
      <c r="A89" s="1" t="s">
        <v>404</v>
      </c>
      <c r="B89" s="1" t="s">
        <v>578</v>
      </c>
      <c r="C89" s="4">
        <v>44340</v>
      </c>
      <c r="D89" s="1" t="s">
        <v>289</v>
      </c>
      <c r="E89" s="1" t="s">
        <v>288</v>
      </c>
      <c r="F89" s="1">
        <v>1</v>
      </c>
      <c r="G89" s="1" t="s">
        <v>33</v>
      </c>
      <c r="H89" s="1" t="s">
        <v>568</v>
      </c>
      <c r="I89" s="1" t="s">
        <v>416</v>
      </c>
      <c r="J89" s="32" t="s">
        <v>579</v>
      </c>
      <c r="K89" s="30">
        <f t="shared" si="7"/>
        <v>49350</v>
      </c>
      <c r="L89" t="str">
        <f t="shared" si="5"/>
        <v>May</v>
      </c>
      <c r="M89">
        <f t="shared" si="6"/>
        <v>2021</v>
      </c>
    </row>
    <row r="90" spans="1:13" ht="15.75" customHeight="1">
      <c r="A90" s="1" t="s">
        <v>404</v>
      </c>
      <c r="B90" s="1" t="s">
        <v>580</v>
      </c>
      <c r="C90" s="4">
        <v>44340</v>
      </c>
      <c r="D90" s="1" t="s">
        <v>329</v>
      </c>
      <c r="E90" s="1" t="s">
        <v>328</v>
      </c>
      <c r="F90" s="1">
        <v>6</v>
      </c>
      <c r="G90" s="1" t="s">
        <v>33</v>
      </c>
      <c r="H90" s="1" t="s">
        <v>572</v>
      </c>
      <c r="I90" s="1" t="s">
        <v>416</v>
      </c>
      <c r="J90" s="32" t="s">
        <v>581</v>
      </c>
      <c r="K90" s="30">
        <f t="shared" si="7"/>
        <v>75000</v>
      </c>
      <c r="L90" t="str">
        <f t="shared" si="5"/>
        <v>May</v>
      </c>
      <c r="M90">
        <f t="shared" si="6"/>
        <v>2021</v>
      </c>
    </row>
    <row r="91" spans="1:13" ht="15.75" customHeight="1">
      <c r="A91" s="1" t="s">
        <v>404</v>
      </c>
      <c r="B91" s="1" t="s">
        <v>582</v>
      </c>
      <c r="C91" s="4">
        <v>44340</v>
      </c>
      <c r="D91" s="1" t="s">
        <v>344</v>
      </c>
      <c r="E91" s="1" t="s">
        <v>343</v>
      </c>
      <c r="F91" s="1">
        <v>2</v>
      </c>
      <c r="G91" s="1" t="s">
        <v>345</v>
      </c>
      <c r="H91" s="1" t="s">
        <v>570</v>
      </c>
      <c r="I91" s="1" t="s">
        <v>416</v>
      </c>
      <c r="J91" s="32" t="s">
        <v>457</v>
      </c>
      <c r="K91" s="30">
        <f t="shared" si="7"/>
        <v>17850</v>
      </c>
      <c r="L91" t="str">
        <f t="shared" si="5"/>
        <v>May</v>
      </c>
      <c r="M91">
        <f t="shared" si="6"/>
        <v>2021</v>
      </c>
    </row>
    <row r="92" spans="1:13" ht="15.75" customHeight="1">
      <c r="A92" s="1" t="s">
        <v>404</v>
      </c>
      <c r="B92" s="1" t="s">
        <v>583</v>
      </c>
      <c r="C92" s="4">
        <v>44340</v>
      </c>
      <c r="D92" s="1" t="s">
        <v>275</v>
      </c>
      <c r="E92" s="1" t="s">
        <v>274</v>
      </c>
      <c r="F92" s="1">
        <v>12</v>
      </c>
      <c r="G92" s="1" t="s">
        <v>33</v>
      </c>
      <c r="H92" s="1" t="s">
        <v>570</v>
      </c>
      <c r="I92" s="1" t="s">
        <v>416</v>
      </c>
      <c r="J92" s="32" t="s">
        <v>584</v>
      </c>
      <c r="K92" s="30">
        <f t="shared" si="7"/>
        <v>119700</v>
      </c>
      <c r="L92" t="str">
        <f t="shared" si="5"/>
        <v>May</v>
      </c>
      <c r="M92">
        <f t="shared" si="6"/>
        <v>2021</v>
      </c>
    </row>
    <row r="93" spans="1:13" ht="15.75" customHeight="1">
      <c r="A93" s="1" t="s">
        <v>404</v>
      </c>
      <c r="B93" s="1" t="s">
        <v>585</v>
      </c>
      <c r="C93" s="4">
        <v>44344</v>
      </c>
      <c r="D93" s="1" t="s">
        <v>198</v>
      </c>
      <c r="E93" s="1" t="s">
        <v>197</v>
      </c>
      <c r="F93" s="1">
        <v>150</v>
      </c>
      <c r="G93" s="1" t="s">
        <v>194</v>
      </c>
      <c r="H93" s="1" t="s">
        <v>586</v>
      </c>
      <c r="I93" s="1" t="s">
        <v>427</v>
      </c>
      <c r="J93" s="32">
        <v>37045</v>
      </c>
      <c r="K93" s="30">
        <f t="shared" si="7"/>
        <v>5556750</v>
      </c>
      <c r="L93" t="str">
        <f t="shared" si="5"/>
        <v>May</v>
      </c>
      <c r="M93">
        <f t="shared" si="6"/>
        <v>2021</v>
      </c>
    </row>
    <row r="94" spans="1:13" ht="15.75" customHeight="1">
      <c r="A94" t="s">
        <v>404</v>
      </c>
      <c r="B94" s="1" t="s">
        <v>587</v>
      </c>
      <c r="C94" s="18">
        <v>44347</v>
      </c>
      <c r="D94" t="s">
        <v>99</v>
      </c>
      <c r="E94" t="s">
        <v>98</v>
      </c>
      <c r="F94">
        <v>24</v>
      </c>
      <c r="G94" t="s">
        <v>95</v>
      </c>
      <c r="H94" t="s">
        <v>588</v>
      </c>
      <c r="I94" t="s">
        <v>416</v>
      </c>
      <c r="J94" s="31">
        <v>24150</v>
      </c>
      <c r="K94" s="30">
        <f t="shared" si="7"/>
        <v>579600</v>
      </c>
      <c r="L94" t="str">
        <f t="shared" si="5"/>
        <v>May</v>
      </c>
      <c r="M94">
        <f t="shared" si="6"/>
        <v>2021</v>
      </c>
    </row>
    <row r="95" spans="1:13" ht="15.75" customHeight="1">
      <c r="A95" t="s">
        <v>404</v>
      </c>
      <c r="B95" s="1" t="s">
        <v>589</v>
      </c>
      <c r="C95" s="18">
        <v>44358</v>
      </c>
      <c r="D95" t="s">
        <v>242</v>
      </c>
      <c r="E95" t="s">
        <v>241</v>
      </c>
      <c r="F95">
        <v>236</v>
      </c>
      <c r="G95" t="s">
        <v>33</v>
      </c>
      <c r="H95" t="s">
        <v>590</v>
      </c>
      <c r="I95" t="s">
        <v>410</v>
      </c>
      <c r="J95" s="31">
        <v>6000</v>
      </c>
      <c r="K95" s="30">
        <f t="shared" si="7"/>
        <v>1416000</v>
      </c>
      <c r="L95" t="str">
        <f t="shared" si="5"/>
        <v>Jun</v>
      </c>
      <c r="M95">
        <f t="shared" si="6"/>
        <v>2021</v>
      </c>
    </row>
    <row r="96" spans="1:13" ht="15.75" customHeight="1">
      <c r="A96" t="s">
        <v>404</v>
      </c>
      <c r="B96" s="1" t="s">
        <v>591</v>
      </c>
      <c r="C96" s="18">
        <v>44358</v>
      </c>
      <c r="D96" t="s">
        <v>357</v>
      </c>
      <c r="E96" t="s">
        <v>356</v>
      </c>
      <c r="F96">
        <v>1000</v>
      </c>
      <c r="G96" t="s">
        <v>358</v>
      </c>
      <c r="H96" t="s">
        <v>592</v>
      </c>
      <c r="I96" t="s">
        <v>410</v>
      </c>
      <c r="J96" s="31">
        <v>10000</v>
      </c>
      <c r="K96" s="30">
        <f t="shared" si="7"/>
        <v>10000000</v>
      </c>
      <c r="L96" t="str">
        <f t="shared" si="5"/>
        <v>Jun</v>
      </c>
      <c r="M96">
        <f t="shared" si="6"/>
        <v>2021</v>
      </c>
    </row>
    <row r="97" spans="1:13" ht="15.75" customHeight="1">
      <c r="A97" t="s">
        <v>404</v>
      </c>
      <c r="B97" s="1" t="s">
        <v>593</v>
      </c>
      <c r="C97" s="18">
        <v>44365</v>
      </c>
      <c r="D97" t="s">
        <v>212</v>
      </c>
      <c r="E97" t="s">
        <v>211</v>
      </c>
      <c r="F97">
        <v>720</v>
      </c>
      <c r="G97" t="s">
        <v>95</v>
      </c>
      <c r="H97" t="s">
        <v>594</v>
      </c>
      <c r="I97" t="s">
        <v>431</v>
      </c>
      <c r="J97" s="31">
        <v>8900</v>
      </c>
      <c r="K97" s="30">
        <f t="shared" si="7"/>
        <v>6408000</v>
      </c>
      <c r="L97" t="str">
        <f t="shared" si="5"/>
        <v>Jun</v>
      </c>
      <c r="M97">
        <f t="shared" si="6"/>
        <v>2021</v>
      </c>
    </row>
    <row r="98" spans="1:13" ht="15.75" customHeight="1">
      <c r="A98" t="s">
        <v>404</v>
      </c>
      <c r="B98" s="1" t="s">
        <v>595</v>
      </c>
      <c r="C98" s="18">
        <v>44365</v>
      </c>
      <c r="D98" t="s">
        <v>198</v>
      </c>
      <c r="E98" t="s">
        <v>197</v>
      </c>
      <c r="F98">
        <v>100</v>
      </c>
      <c r="G98" t="s">
        <v>194</v>
      </c>
      <c r="H98" t="s">
        <v>596</v>
      </c>
      <c r="I98" t="s">
        <v>427</v>
      </c>
      <c r="J98" s="31">
        <v>37727</v>
      </c>
      <c r="K98" s="30">
        <f t="shared" si="7"/>
        <v>3772700</v>
      </c>
      <c r="L98" t="str">
        <f t="shared" ref="L98:L129" si="8">TEXT(C98,"MMM")</f>
        <v>Jun</v>
      </c>
      <c r="M98">
        <f t="shared" ref="M98:M129" si="9">YEAR(C98)</f>
        <v>2021</v>
      </c>
    </row>
    <row r="99" spans="1:13" ht="15.75" customHeight="1">
      <c r="A99" t="s">
        <v>404</v>
      </c>
      <c r="B99" s="1" t="s">
        <v>597</v>
      </c>
      <c r="C99" s="18">
        <v>44364</v>
      </c>
      <c r="D99" t="s">
        <v>35</v>
      </c>
      <c r="E99" t="s">
        <v>34</v>
      </c>
      <c r="F99">
        <v>60</v>
      </c>
      <c r="G99" t="s">
        <v>33</v>
      </c>
      <c r="H99" t="s">
        <v>598</v>
      </c>
      <c r="I99" t="s">
        <v>416</v>
      </c>
      <c r="J99" s="31">
        <v>2100</v>
      </c>
      <c r="K99" s="30">
        <f t="shared" si="7"/>
        <v>126000</v>
      </c>
      <c r="L99" t="str">
        <f t="shared" si="8"/>
        <v>Jun</v>
      </c>
      <c r="M99">
        <f t="shared" si="9"/>
        <v>2021</v>
      </c>
    </row>
    <row r="100" spans="1:13" ht="15.75" customHeight="1">
      <c r="A100" t="s">
        <v>404</v>
      </c>
      <c r="B100" s="1" t="s">
        <v>599</v>
      </c>
      <c r="C100" s="18">
        <v>44364</v>
      </c>
      <c r="D100" t="s">
        <v>55</v>
      </c>
      <c r="E100" t="s">
        <v>54</v>
      </c>
      <c r="F100">
        <v>15</v>
      </c>
      <c r="G100" t="s">
        <v>56</v>
      </c>
      <c r="H100" t="s">
        <v>600</v>
      </c>
      <c r="I100" t="s">
        <v>416</v>
      </c>
      <c r="J100" s="31">
        <v>2625</v>
      </c>
      <c r="K100" s="30">
        <f t="shared" si="7"/>
        <v>39375</v>
      </c>
      <c r="L100" t="str">
        <f t="shared" si="8"/>
        <v>Jun</v>
      </c>
      <c r="M100">
        <f t="shared" si="9"/>
        <v>2021</v>
      </c>
    </row>
    <row r="101" spans="1:13" ht="15.75" customHeight="1">
      <c r="A101" t="s">
        <v>404</v>
      </c>
      <c r="B101" s="1" t="s">
        <v>601</v>
      </c>
      <c r="C101" s="18">
        <v>44364</v>
      </c>
      <c r="D101" t="s">
        <v>58</v>
      </c>
      <c r="E101" t="s">
        <v>57</v>
      </c>
      <c r="F101">
        <v>15</v>
      </c>
      <c r="G101" t="s">
        <v>59</v>
      </c>
      <c r="H101" t="s">
        <v>598</v>
      </c>
      <c r="I101" t="s">
        <v>416</v>
      </c>
      <c r="J101" s="31">
        <v>5145</v>
      </c>
      <c r="K101" s="30">
        <f t="shared" si="7"/>
        <v>77175</v>
      </c>
      <c r="L101" t="str">
        <f t="shared" si="8"/>
        <v>Jun</v>
      </c>
      <c r="M101">
        <f t="shared" si="9"/>
        <v>2021</v>
      </c>
    </row>
    <row r="102" spans="1:13" ht="15.75" customHeight="1">
      <c r="A102" t="s">
        <v>404</v>
      </c>
      <c r="B102" s="1" t="s">
        <v>602</v>
      </c>
      <c r="C102" s="26">
        <v>44364</v>
      </c>
      <c r="D102" t="s">
        <v>94</v>
      </c>
      <c r="E102" t="s">
        <v>93</v>
      </c>
      <c r="F102">
        <v>60</v>
      </c>
      <c r="G102" t="s">
        <v>95</v>
      </c>
      <c r="H102" t="s">
        <v>603</v>
      </c>
      <c r="I102" t="s">
        <v>416</v>
      </c>
      <c r="J102" s="31">
        <v>5250</v>
      </c>
      <c r="K102" s="30">
        <f t="shared" si="7"/>
        <v>315000</v>
      </c>
      <c r="L102" t="str">
        <f t="shared" si="8"/>
        <v>Jun</v>
      </c>
      <c r="M102">
        <f t="shared" si="9"/>
        <v>2021</v>
      </c>
    </row>
    <row r="103" spans="1:13" ht="15.75" customHeight="1">
      <c r="A103" t="s">
        <v>404</v>
      </c>
      <c r="B103" s="1" t="s">
        <v>604</v>
      </c>
      <c r="C103" s="18">
        <v>44364</v>
      </c>
      <c r="D103" t="s">
        <v>136</v>
      </c>
      <c r="E103" t="s">
        <v>135</v>
      </c>
      <c r="F103">
        <v>5</v>
      </c>
      <c r="G103" s="1" t="s">
        <v>16</v>
      </c>
      <c r="H103" t="s">
        <v>598</v>
      </c>
      <c r="I103" t="s">
        <v>416</v>
      </c>
      <c r="J103" s="32">
        <v>33600</v>
      </c>
      <c r="K103" s="30">
        <f t="shared" si="7"/>
        <v>168000</v>
      </c>
      <c r="L103" t="str">
        <f t="shared" si="8"/>
        <v>Jun</v>
      </c>
      <c r="M103">
        <f t="shared" si="9"/>
        <v>2021</v>
      </c>
    </row>
    <row r="104" spans="1:13" ht="15.75" customHeight="1">
      <c r="A104" t="s">
        <v>404</v>
      </c>
      <c r="B104" s="1" t="s">
        <v>605</v>
      </c>
      <c r="C104" s="18">
        <v>44364</v>
      </c>
      <c r="D104" t="s">
        <v>186</v>
      </c>
      <c r="E104" t="s">
        <v>185</v>
      </c>
      <c r="F104">
        <v>100</v>
      </c>
      <c r="G104" t="s">
        <v>187</v>
      </c>
      <c r="H104" t="s">
        <v>598</v>
      </c>
      <c r="I104" t="s">
        <v>416</v>
      </c>
      <c r="J104" s="31">
        <v>1900</v>
      </c>
      <c r="K104" s="30">
        <f t="shared" si="7"/>
        <v>190000</v>
      </c>
      <c r="L104" t="str">
        <f t="shared" si="8"/>
        <v>Jun</v>
      </c>
      <c r="M104">
        <f t="shared" si="9"/>
        <v>2021</v>
      </c>
    </row>
    <row r="105" spans="1:13" ht="15.75" customHeight="1">
      <c r="A105" t="s">
        <v>404</v>
      </c>
      <c r="B105" s="1" t="s">
        <v>606</v>
      </c>
      <c r="C105" s="18">
        <v>44364</v>
      </c>
      <c r="D105" t="s">
        <v>226</v>
      </c>
      <c r="E105" t="s">
        <v>225</v>
      </c>
      <c r="F105">
        <v>120</v>
      </c>
      <c r="G105" t="s">
        <v>33</v>
      </c>
      <c r="H105" t="s">
        <v>598</v>
      </c>
      <c r="I105" t="s">
        <v>416</v>
      </c>
      <c r="J105" s="31">
        <v>1925</v>
      </c>
      <c r="K105" s="30">
        <f t="shared" si="7"/>
        <v>231000</v>
      </c>
      <c r="L105" t="str">
        <f t="shared" si="8"/>
        <v>Jun</v>
      </c>
      <c r="M105">
        <f t="shared" si="9"/>
        <v>2021</v>
      </c>
    </row>
    <row r="106" spans="1:13" ht="15.75" customHeight="1">
      <c r="A106" t="s">
        <v>404</v>
      </c>
      <c r="B106" s="1" t="s">
        <v>607</v>
      </c>
      <c r="C106" s="18">
        <v>44364</v>
      </c>
      <c r="D106" t="s">
        <v>236</v>
      </c>
      <c r="E106" t="s">
        <v>235</v>
      </c>
      <c r="F106">
        <v>24</v>
      </c>
      <c r="G106" t="s">
        <v>33</v>
      </c>
      <c r="H106" t="s">
        <v>598</v>
      </c>
      <c r="I106" t="s">
        <v>416</v>
      </c>
      <c r="J106" s="31">
        <v>3675</v>
      </c>
      <c r="K106" s="30">
        <f t="shared" si="7"/>
        <v>88200</v>
      </c>
      <c r="L106" t="str">
        <f t="shared" si="8"/>
        <v>Jun</v>
      </c>
      <c r="M106">
        <f t="shared" si="9"/>
        <v>2021</v>
      </c>
    </row>
    <row r="107" spans="1:13" ht="15.75" customHeight="1">
      <c r="A107" t="s">
        <v>404</v>
      </c>
      <c r="B107" s="1" t="s">
        <v>608</v>
      </c>
      <c r="C107" s="18">
        <v>44364</v>
      </c>
      <c r="D107" t="s">
        <v>309</v>
      </c>
      <c r="E107" t="s">
        <v>308</v>
      </c>
      <c r="F107">
        <v>12</v>
      </c>
      <c r="G107" t="s">
        <v>33</v>
      </c>
      <c r="H107" t="s">
        <v>598</v>
      </c>
      <c r="I107" t="s">
        <v>416</v>
      </c>
      <c r="J107" s="31">
        <v>900</v>
      </c>
      <c r="K107" s="30">
        <f t="shared" si="7"/>
        <v>10800</v>
      </c>
      <c r="L107" t="str">
        <f t="shared" si="8"/>
        <v>Jun</v>
      </c>
      <c r="M107">
        <f t="shared" si="9"/>
        <v>2021</v>
      </c>
    </row>
    <row r="108" spans="1:13" ht="15.75" customHeight="1">
      <c r="A108" t="s">
        <v>404</v>
      </c>
      <c r="B108" s="1" t="s">
        <v>609</v>
      </c>
      <c r="C108" s="18">
        <v>44364</v>
      </c>
      <c r="D108" t="s">
        <v>355</v>
      </c>
      <c r="E108" t="s">
        <v>354</v>
      </c>
      <c r="F108">
        <v>20</v>
      </c>
      <c r="G108" t="s">
        <v>187</v>
      </c>
      <c r="H108" t="s">
        <v>610</v>
      </c>
      <c r="I108" t="s">
        <v>416</v>
      </c>
      <c r="J108" s="31">
        <v>1417</v>
      </c>
      <c r="K108" s="30">
        <f t="shared" si="7"/>
        <v>28340</v>
      </c>
      <c r="L108" t="str">
        <f t="shared" si="8"/>
        <v>Jun</v>
      </c>
      <c r="M108">
        <f t="shared" si="9"/>
        <v>2021</v>
      </c>
    </row>
    <row r="109" spans="1:13" ht="15.75" customHeight="1">
      <c r="A109" t="s">
        <v>404</v>
      </c>
      <c r="B109" s="1" t="s">
        <v>611</v>
      </c>
      <c r="C109" s="18">
        <v>44351</v>
      </c>
      <c r="D109" t="s">
        <v>126</v>
      </c>
      <c r="E109" t="s">
        <v>125</v>
      </c>
      <c r="F109">
        <v>3</v>
      </c>
      <c r="G109" t="s">
        <v>104</v>
      </c>
      <c r="H109" t="s">
        <v>612</v>
      </c>
      <c r="I109" t="s">
        <v>469</v>
      </c>
      <c r="J109" s="31">
        <v>190000</v>
      </c>
      <c r="K109" s="30">
        <f t="shared" si="7"/>
        <v>570000</v>
      </c>
      <c r="L109" t="str">
        <f t="shared" si="8"/>
        <v>Jun</v>
      </c>
      <c r="M109">
        <f t="shared" si="9"/>
        <v>2021</v>
      </c>
    </row>
    <row r="110" spans="1:13" ht="15.75" customHeight="1">
      <c r="A110" t="s">
        <v>404</v>
      </c>
      <c r="B110" s="1" t="s">
        <v>613</v>
      </c>
      <c r="C110" s="18">
        <v>44384</v>
      </c>
      <c r="D110" t="s">
        <v>362</v>
      </c>
      <c r="E110" t="s">
        <v>361</v>
      </c>
      <c r="F110">
        <v>5</v>
      </c>
      <c r="G110" t="s">
        <v>363</v>
      </c>
      <c r="H110" t="s">
        <v>614</v>
      </c>
      <c r="I110" t="s">
        <v>462</v>
      </c>
      <c r="J110" s="31">
        <v>475000</v>
      </c>
      <c r="K110" s="30">
        <f t="shared" si="7"/>
        <v>2375000</v>
      </c>
      <c r="L110" t="str">
        <f t="shared" si="8"/>
        <v>Jul</v>
      </c>
      <c r="M110">
        <f t="shared" si="9"/>
        <v>2021</v>
      </c>
    </row>
    <row r="111" spans="1:13" ht="15.75" customHeight="1">
      <c r="A111" t="s">
        <v>404</v>
      </c>
      <c r="B111" s="1" t="s">
        <v>615</v>
      </c>
      <c r="C111" s="18">
        <v>44396</v>
      </c>
      <c r="D111" t="s">
        <v>118</v>
      </c>
      <c r="E111" t="s">
        <v>117</v>
      </c>
      <c r="F111">
        <v>4</v>
      </c>
      <c r="G111" t="s">
        <v>104</v>
      </c>
      <c r="H111" t="s">
        <v>616</v>
      </c>
      <c r="I111" t="s">
        <v>453</v>
      </c>
      <c r="J111" s="31">
        <v>251.66</v>
      </c>
      <c r="K111" s="30">
        <f t="shared" si="7"/>
        <v>1006.64</v>
      </c>
      <c r="L111" t="str">
        <f t="shared" si="8"/>
        <v>Jul</v>
      </c>
      <c r="M111">
        <f t="shared" si="9"/>
        <v>2021</v>
      </c>
    </row>
    <row r="112" spans="1:13" ht="15.75" customHeight="1">
      <c r="A112" t="s">
        <v>404</v>
      </c>
      <c r="B112" s="1" t="s">
        <v>617</v>
      </c>
      <c r="C112" s="18">
        <v>44400</v>
      </c>
      <c r="D112" t="s">
        <v>362</v>
      </c>
      <c r="E112" t="s">
        <v>361</v>
      </c>
      <c r="F112">
        <v>30</v>
      </c>
      <c r="G112" t="s">
        <v>363</v>
      </c>
      <c r="H112">
        <v>169621</v>
      </c>
      <c r="I112" t="s">
        <v>462</v>
      </c>
      <c r="J112" s="31">
        <v>410000</v>
      </c>
      <c r="K112" s="30">
        <f t="shared" si="7"/>
        <v>12300000</v>
      </c>
      <c r="L112" t="str">
        <f t="shared" si="8"/>
        <v>Jul</v>
      </c>
      <c r="M112">
        <f t="shared" si="9"/>
        <v>2021</v>
      </c>
    </row>
    <row r="113" spans="1:13" ht="15.75" customHeight="1">
      <c r="A113" t="s">
        <v>404</v>
      </c>
      <c r="B113" s="1" t="s">
        <v>618</v>
      </c>
      <c r="C113" s="18">
        <v>44407</v>
      </c>
      <c r="D113" t="s">
        <v>198</v>
      </c>
      <c r="E113" t="s">
        <v>197</v>
      </c>
      <c r="F113">
        <v>100</v>
      </c>
      <c r="G113" t="s">
        <v>194</v>
      </c>
      <c r="H113">
        <v>170843</v>
      </c>
      <c r="I113" t="s">
        <v>427</v>
      </c>
      <c r="J113" s="31">
        <v>37727</v>
      </c>
      <c r="K113" s="30">
        <f t="shared" si="7"/>
        <v>3772700</v>
      </c>
      <c r="L113" t="str">
        <f t="shared" si="8"/>
        <v>Jul</v>
      </c>
      <c r="M113">
        <f t="shared" si="9"/>
        <v>2021</v>
      </c>
    </row>
    <row r="114" spans="1:13" ht="15.75" customHeight="1">
      <c r="A114" t="s">
        <v>619</v>
      </c>
      <c r="B114" s="1" t="s">
        <v>620</v>
      </c>
      <c r="C114" s="18">
        <v>44413</v>
      </c>
      <c r="D114" t="s">
        <v>126</v>
      </c>
      <c r="E114" t="s">
        <v>125</v>
      </c>
      <c r="F114">
        <v>7</v>
      </c>
      <c r="G114" t="s">
        <v>104</v>
      </c>
      <c r="H114" t="s">
        <v>621</v>
      </c>
      <c r="I114" t="s">
        <v>622</v>
      </c>
      <c r="K114" s="30">
        <f t="shared" si="7"/>
        <v>0</v>
      </c>
      <c r="L114" t="str">
        <f t="shared" si="8"/>
        <v>Aug</v>
      </c>
      <c r="M114">
        <f t="shared" si="9"/>
        <v>2021</v>
      </c>
    </row>
    <row r="115" spans="1:13" ht="15.75" customHeight="1">
      <c r="A115" t="s">
        <v>619</v>
      </c>
      <c r="B115" s="1" t="s">
        <v>623</v>
      </c>
      <c r="C115" s="18">
        <v>44410</v>
      </c>
      <c r="D115" t="s">
        <v>55</v>
      </c>
      <c r="E115" t="s">
        <v>54</v>
      </c>
      <c r="F115">
        <v>50</v>
      </c>
      <c r="G115" t="s">
        <v>56</v>
      </c>
      <c r="H115" t="s">
        <v>624</v>
      </c>
      <c r="I115" t="s">
        <v>625</v>
      </c>
      <c r="J115" s="31">
        <v>2625</v>
      </c>
      <c r="K115" s="30">
        <f t="shared" si="7"/>
        <v>131250</v>
      </c>
      <c r="L115" t="str">
        <f t="shared" si="8"/>
        <v>Aug</v>
      </c>
      <c r="M115">
        <f t="shared" si="9"/>
        <v>2021</v>
      </c>
    </row>
    <row r="116" spans="1:13" ht="15.75" customHeight="1">
      <c r="A116" t="s">
        <v>619</v>
      </c>
      <c r="B116" s="1" t="s">
        <v>626</v>
      </c>
      <c r="C116" s="18">
        <v>44410</v>
      </c>
      <c r="D116" t="s">
        <v>58</v>
      </c>
      <c r="E116" t="s">
        <v>57</v>
      </c>
      <c r="F116">
        <v>20</v>
      </c>
      <c r="G116" t="s">
        <v>59</v>
      </c>
      <c r="H116" t="s">
        <v>627</v>
      </c>
      <c r="I116" t="s">
        <v>628</v>
      </c>
      <c r="J116" s="31">
        <v>5145</v>
      </c>
      <c r="K116" s="30">
        <f t="shared" si="7"/>
        <v>102900</v>
      </c>
      <c r="L116" s="1" t="str">
        <f t="shared" si="8"/>
        <v>Aug</v>
      </c>
      <c r="M116">
        <f t="shared" si="9"/>
        <v>2021</v>
      </c>
    </row>
    <row r="117" spans="1:13" ht="15.75" customHeight="1">
      <c r="A117" t="s">
        <v>619</v>
      </c>
      <c r="B117" s="1" t="s">
        <v>629</v>
      </c>
      <c r="C117" s="18">
        <v>44410</v>
      </c>
      <c r="D117" t="s">
        <v>136</v>
      </c>
      <c r="E117" t="s">
        <v>135</v>
      </c>
      <c r="F117">
        <v>2</v>
      </c>
      <c r="G117" s="1" t="s">
        <v>16</v>
      </c>
      <c r="H117" t="s">
        <v>627</v>
      </c>
      <c r="I117" t="s">
        <v>628</v>
      </c>
      <c r="J117" s="32">
        <v>33600</v>
      </c>
      <c r="K117" s="30">
        <f t="shared" si="7"/>
        <v>67200</v>
      </c>
      <c r="L117" t="str">
        <f t="shared" si="8"/>
        <v>Aug</v>
      </c>
      <c r="M117">
        <f t="shared" si="9"/>
        <v>2021</v>
      </c>
    </row>
    <row r="118" spans="1:13" ht="15.75" customHeight="1">
      <c r="A118" t="s">
        <v>619</v>
      </c>
      <c r="B118" s="1" t="s">
        <v>630</v>
      </c>
      <c r="C118" s="18">
        <v>44410</v>
      </c>
      <c r="D118" t="s">
        <v>143</v>
      </c>
      <c r="E118" t="s">
        <v>142</v>
      </c>
      <c r="F118">
        <v>3</v>
      </c>
      <c r="G118" t="s">
        <v>88</v>
      </c>
      <c r="H118" t="s">
        <v>627</v>
      </c>
      <c r="I118" t="s">
        <v>628</v>
      </c>
      <c r="J118" s="31">
        <v>17850</v>
      </c>
      <c r="K118" s="30">
        <f t="shared" ref="K118:K150" si="10">J118*F118</f>
        <v>53550</v>
      </c>
      <c r="L118" t="str">
        <f t="shared" si="8"/>
        <v>Aug</v>
      </c>
      <c r="M118">
        <f t="shared" si="9"/>
        <v>2021</v>
      </c>
    </row>
    <row r="119" spans="1:13" ht="15.75" customHeight="1">
      <c r="A119" t="s">
        <v>619</v>
      </c>
      <c r="B119" s="1" t="s">
        <v>631</v>
      </c>
      <c r="C119" s="18">
        <v>44410</v>
      </c>
      <c r="D119" t="s">
        <v>173</v>
      </c>
      <c r="E119" t="s">
        <v>172</v>
      </c>
      <c r="F119">
        <v>6</v>
      </c>
      <c r="G119" t="s">
        <v>33</v>
      </c>
      <c r="H119" t="s">
        <v>627</v>
      </c>
      <c r="I119" t="s">
        <v>628</v>
      </c>
      <c r="J119" s="31">
        <v>5513</v>
      </c>
      <c r="K119" s="30">
        <f t="shared" si="10"/>
        <v>33078</v>
      </c>
      <c r="L119" t="str">
        <f t="shared" si="8"/>
        <v>Aug</v>
      </c>
      <c r="M119">
        <f t="shared" si="9"/>
        <v>2021</v>
      </c>
    </row>
    <row r="120" spans="1:13" ht="15.75" customHeight="1">
      <c r="A120" t="s">
        <v>619</v>
      </c>
      <c r="B120" s="1" t="s">
        <v>632</v>
      </c>
      <c r="C120" s="18">
        <v>44410</v>
      </c>
      <c r="D120" t="s">
        <v>344</v>
      </c>
      <c r="E120" t="s">
        <v>343</v>
      </c>
      <c r="F120">
        <v>2</v>
      </c>
      <c r="G120" t="s">
        <v>345</v>
      </c>
      <c r="H120" t="s">
        <v>627</v>
      </c>
      <c r="I120" t="s">
        <v>633</v>
      </c>
      <c r="J120" s="31">
        <v>8925</v>
      </c>
      <c r="K120" s="30">
        <f t="shared" si="10"/>
        <v>17850</v>
      </c>
      <c r="L120" t="str">
        <f t="shared" si="8"/>
        <v>Aug</v>
      </c>
      <c r="M120">
        <f t="shared" si="9"/>
        <v>2021</v>
      </c>
    </row>
    <row r="121" spans="1:13" ht="15.75" customHeight="1">
      <c r="A121" t="s">
        <v>619</v>
      </c>
      <c r="B121" s="1" t="s">
        <v>634</v>
      </c>
      <c r="C121" s="18">
        <v>44411</v>
      </c>
      <c r="D121" t="s">
        <v>212</v>
      </c>
      <c r="E121" t="s">
        <v>211</v>
      </c>
      <c r="F121">
        <v>720</v>
      </c>
      <c r="G121" t="s">
        <v>95</v>
      </c>
      <c r="H121" t="s">
        <v>627</v>
      </c>
      <c r="I121" t="s">
        <v>635</v>
      </c>
      <c r="K121" s="30">
        <f t="shared" si="10"/>
        <v>0</v>
      </c>
      <c r="L121" t="str">
        <f t="shared" si="8"/>
        <v>Aug</v>
      </c>
      <c r="M121">
        <f t="shared" si="9"/>
        <v>2021</v>
      </c>
    </row>
    <row r="122" spans="1:13" ht="15.75" customHeight="1">
      <c r="A122" t="s">
        <v>619</v>
      </c>
      <c r="B122" s="1" t="s">
        <v>636</v>
      </c>
      <c r="C122" s="18">
        <v>44410</v>
      </c>
      <c r="D122" t="s">
        <v>357</v>
      </c>
      <c r="E122" t="s">
        <v>356</v>
      </c>
      <c r="F122">
        <v>1000</v>
      </c>
      <c r="G122" t="s">
        <v>358</v>
      </c>
      <c r="H122" t="s">
        <v>627</v>
      </c>
      <c r="I122" t="s">
        <v>637</v>
      </c>
      <c r="J122" s="31">
        <v>10000</v>
      </c>
      <c r="K122" s="30">
        <f t="shared" si="10"/>
        <v>10000000</v>
      </c>
      <c r="L122" t="str">
        <f t="shared" si="8"/>
        <v>Aug</v>
      </c>
      <c r="M122">
        <f t="shared" si="9"/>
        <v>2021</v>
      </c>
    </row>
    <row r="123" spans="1:13" ht="15.75" customHeight="1">
      <c r="A123" t="s">
        <v>619</v>
      </c>
      <c r="B123" s="1" t="s">
        <v>638</v>
      </c>
      <c r="C123" s="18">
        <v>44410</v>
      </c>
      <c r="D123" t="s">
        <v>242</v>
      </c>
      <c r="E123" t="s">
        <v>241</v>
      </c>
      <c r="F123">
        <v>20</v>
      </c>
      <c r="G123" t="s">
        <v>33</v>
      </c>
      <c r="H123" t="s">
        <v>639</v>
      </c>
      <c r="I123" t="s">
        <v>637</v>
      </c>
      <c r="J123" s="31">
        <v>6000</v>
      </c>
      <c r="K123" s="30">
        <f t="shared" si="10"/>
        <v>120000</v>
      </c>
      <c r="L123" t="str">
        <f t="shared" si="8"/>
        <v>Aug</v>
      </c>
      <c r="M123">
        <f t="shared" si="9"/>
        <v>2021</v>
      </c>
    </row>
    <row r="124" spans="1:13" ht="15.75" customHeight="1">
      <c r="A124" t="s">
        <v>619</v>
      </c>
      <c r="B124" s="1" t="s">
        <v>640</v>
      </c>
      <c r="C124" s="18">
        <v>44392</v>
      </c>
      <c r="D124" t="s">
        <v>240</v>
      </c>
      <c r="E124" t="s">
        <v>239</v>
      </c>
      <c r="F124">
        <v>20</v>
      </c>
      <c r="G124" t="s">
        <v>33</v>
      </c>
      <c r="H124" t="s">
        <v>641</v>
      </c>
      <c r="K124" s="30">
        <f t="shared" si="10"/>
        <v>0</v>
      </c>
      <c r="L124" t="str">
        <f t="shared" si="8"/>
        <v>Jul</v>
      </c>
      <c r="M124">
        <f t="shared" si="9"/>
        <v>2021</v>
      </c>
    </row>
    <row r="125" spans="1:13" ht="15.75" customHeight="1">
      <c r="A125" t="s">
        <v>404</v>
      </c>
      <c r="B125" s="1" t="s">
        <v>642</v>
      </c>
      <c r="C125" s="18">
        <v>44448</v>
      </c>
      <c r="D125" t="s">
        <v>198</v>
      </c>
      <c r="E125" t="s">
        <v>197</v>
      </c>
      <c r="F125">
        <v>200</v>
      </c>
      <c r="G125" t="s">
        <v>194</v>
      </c>
      <c r="H125">
        <v>172353</v>
      </c>
      <c r="I125" t="s">
        <v>427</v>
      </c>
      <c r="J125" s="31">
        <v>37727</v>
      </c>
      <c r="K125" s="30">
        <f t="shared" si="10"/>
        <v>7545400</v>
      </c>
      <c r="L125" t="str">
        <f t="shared" si="8"/>
        <v>Sep</v>
      </c>
      <c r="M125">
        <f t="shared" si="9"/>
        <v>2021</v>
      </c>
    </row>
    <row r="126" spans="1:13" ht="15.75" customHeight="1">
      <c r="A126" t="s">
        <v>404</v>
      </c>
      <c r="B126" s="1" t="s">
        <v>643</v>
      </c>
      <c r="C126" s="18">
        <v>44449</v>
      </c>
      <c r="D126" t="s">
        <v>212</v>
      </c>
      <c r="E126" t="s">
        <v>211</v>
      </c>
      <c r="F126">
        <v>432</v>
      </c>
      <c r="G126" t="s">
        <v>95</v>
      </c>
      <c r="H126">
        <v>172354</v>
      </c>
      <c r="I126" t="s">
        <v>431</v>
      </c>
      <c r="J126" s="31">
        <v>7980</v>
      </c>
      <c r="K126" s="30">
        <f t="shared" si="10"/>
        <v>3447360</v>
      </c>
      <c r="L126" t="str">
        <f t="shared" si="8"/>
        <v>Sep</v>
      </c>
      <c r="M126">
        <f t="shared" si="9"/>
        <v>2021</v>
      </c>
    </row>
    <row r="127" spans="1:13" ht="15.75" customHeight="1">
      <c r="A127" t="s">
        <v>404</v>
      </c>
      <c r="B127" t="s">
        <v>644</v>
      </c>
      <c r="C127" s="18">
        <v>44453</v>
      </c>
      <c r="D127" t="s">
        <v>383</v>
      </c>
      <c r="E127" t="s">
        <v>382</v>
      </c>
      <c r="F127">
        <v>100</v>
      </c>
      <c r="G127" t="s">
        <v>171</v>
      </c>
      <c r="H127">
        <v>172122</v>
      </c>
      <c r="I127" t="s">
        <v>537</v>
      </c>
      <c r="J127" s="31">
        <v>16000</v>
      </c>
      <c r="K127" s="30">
        <f t="shared" si="10"/>
        <v>1600000</v>
      </c>
      <c r="L127" t="str">
        <f t="shared" si="8"/>
        <v>Sep</v>
      </c>
      <c r="M127">
        <f t="shared" si="9"/>
        <v>2021</v>
      </c>
    </row>
    <row r="128" spans="1:13" ht="15.75" customHeight="1">
      <c r="A128" t="s">
        <v>404</v>
      </c>
      <c r="B128" t="s">
        <v>645</v>
      </c>
      <c r="C128" s="18">
        <v>44454</v>
      </c>
      <c r="D128" t="s">
        <v>47</v>
      </c>
      <c r="E128" t="s">
        <v>46</v>
      </c>
      <c r="F128">
        <v>20</v>
      </c>
      <c r="G128" t="s">
        <v>33</v>
      </c>
      <c r="H128">
        <v>172355</v>
      </c>
      <c r="I128" t="s">
        <v>416</v>
      </c>
      <c r="J128" s="31">
        <v>10450</v>
      </c>
      <c r="K128" s="30">
        <f t="shared" si="10"/>
        <v>209000</v>
      </c>
      <c r="L128" t="str">
        <f t="shared" si="8"/>
        <v>Sep</v>
      </c>
      <c r="M128">
        <f t="shared" si="9"/>
        <v>2021</v>
      </c>
    </row>
    <row r="129" spans="1:13" ht="15.75" customHeight="1">
      <c r="A129" t="s">
        <v>404</v>
      </c>
      <c r="B129" t="s">
        <v>646</v>
      </c>
      <c r="C129" s="18">
        <v>44454</v>
      </c>
      <c r="D129" t="s">
        <v>49</v>
      </c>
      <c r="E129" t="s">
        <v>48</v>
      </c>
      <c r="F129">
        <v>30</v>
      </c>
      <c r="G129" t="s">
        <v>33</v>
      </c>
      <c r="H129">
        <v>172355</v>
      </c>
      <c r="I129" t="s">
        <v>416</v>
      </c>
      <c r="J129" s="31">
        <v>4975</v>
      </c>
      <c r="K129" s="30">
        <f>J129*F129</f>
        <v>149250</v>
      </c>
      <c r="L129" t="str">
        <f t="shared" si="8"/>
        <v>Sep</v>
      </c>
      <c r="M129">
        <f t="shared" si="9"/>
        <v>2021</v>
      </c>
    </row>
    <row r="130" spans="1:13" ht="15.75" customHeight="1">
      <c r="A130" t="s">
        <v>404</v>
      </c>
      <c r="B130" t="s">
        <v>647</v>
      </c>
      <c r="C130" s="18">
        <v>44454</v>
      </c>
      <c r="D130" t="s">
        <v>55</v>
      </c>
      <c r="E130" t="s">
        <v>54</v>
      </c>
      <c r="F130">
        <v>24</v>
      </c>
      <c r="G130" t="s">
        <v>56</v>
      </c>
      <c r="H130">
        <v>172355</v>
      </c>
      <c r="I130" t="s">
        <v>416</v>
      </c>
      <c r="J130" s="31">
        <v>2625</v>
      </c>
      <c r="K130" s="30">
        <f t="shared" si="10"/>
        <v>63000</v>
      </c>
      <c r="L130" t="str">
        <f t="shared" ref="L130:L161" si="11">TEXT(C130,"MMM")</f>
        <v>Sep</v>
      </c>
      <c r="M130">
        <f t="shared" ref="M130:M161" si="12">YEAR(C130)</f>
        <v>2021</v>
      </c>
    </row>
    <row r="131" spans="1:13" ht="15.75" customHeight="1">
      <c r="A131" t="s">
        <v>404</v>
      </c>
      <c r="B131" t="s">
        <v>648</v>
      </c>
      <c r="C131" s="18">
        <v>44454</v>
      </c>
      <c r="D131" t="s">
        <v>58</v>
      </c>
      <c r="E131" t="s">
        <v>57</v>
      </c>
      <c r="F131">
        <v>12</v>
      </c>
      <c r="G131" t="s">
        <v>59</v>
      </c>
      <c r="H131">
        <v>172355</v>
      </c>
      <c r="I131" t="s">
        <v>416</v>
      </c>
      <c r="J131" s="31">
        <v>5145</v>
      </c>
      <c r="K131" s="30">
        <f t="shared" si="10"/>
        <v>61740</v>
      </c>
      <c r="L131" t="str">
        <f t="shared" si="11"/>
        <v>Sep</v>
      </c>
      <c r="M131">
        <f t="shared" si="12"/>
        <v>2021</v>
      </c>
    </row>
    <row r="132" spans="1:13" ht="15.75" customHeight="1">
      <c r="A132" t="s">
        <v>404</v>
      </c>
      <c r="B132" t="s">
        <v>649</v>
      </c>
      <c r="C132" s="18">
        <v>44454</v>
      </c>
      <c r="D132" t="s">
        <v>136</v>
      </c>
      <c r="E132" t="s">
        <v>135</v>
      </c>
      <c r="F132">
        <v>5</v>
      </c>
      <c r="G132" s="1" t="s">
        <v>16</v>
      </c>
      <c r="H132">
        <v>172355</v>
      </c>
      <c r="I132" t="s">
        <v>416</v>
      </c>
      <c r="J132" s="32">
        <v>33600</v>
      </c>
      <c r="K132" s="30">
        <f t="shared" si="10"/>
        <v>168000</v>
      </c>
      <c r="L132" t="str">
        <f t="shared" si="11"/>
        <v>Sep</v>
      </c>
      <c r="M132">
        <f t="shared" si="12"/>
        <v>2021</v>
      </c>
    </row>
    <row r="133" spans="1:13" ht="15.75" customHeight="1">
      <c r="A133" t="s">
        <v>404</v>
      </c>
      <c r="B133" t="s">
        <v>650</v>
      </c>
      <c r="C133" s="18">
        <v>44454</v>
      </c>
      <c r="D133" t="s">
        <v>226</v>
      </c>
      <c r="E133" t="s">
        <v>225</v>
      </c>
      <c r="F133">
        <v>120</v>
      </c>
      <c r="G133" t="s">
        <v>33</v>
      </c>
      <c r="H133">
        <v>172355</v>
      </c>
      <c r="I133" t="s">
        <v>416</v>
      </c>
      <c r="J133" s="31">
        <v>1925</v>
      </c>
      <c r="K133" s="30">
        <f t="shared" si="10"/>
        <v>231000</v>
      </c>
      <c r="L133" t="str">
        <f t="shared" si="11"/>
        <v>Sep</v>
      </c>
      <c r="M133">
        <f t="shared" si="12"/>
        <v>2021</v>
      </c>
    </row>
    <row r="134" spans="1:13" ht="15.75" customHeight="1">
      <c r="A134" t="s">
        <v>404</v>
      </c>
      <c r="B134" t="s">
        <v>651</v>
      </c>
      <c r="C134" s="18">
        <v>44454</v>
      </c>
      <c r="D134" t="s">
        <v>265</v>
      </c>
      <c r="E134" t="s">
        <v>264</v>
      </c>
      <c r="F134">
        <v>3</v>
      </c>
      <c r="G134" t="s">
        <v>33</v>
      </c>
      <c r="H134">
        <v>172355</v>
      </c>
      <c r="I134" t="s">
        <v>416</v>
      </c>
      <c r="J134" s="31">
        <v>1838</v>
      </c>
      <c r="K134" s="30">
        <f t="shared" si="10"/>
        <v>5514</v>
      </c>
      <c r="L134" t="str">
        <f t="shared" si="11"/>
        <v>Sep</v>
      </c>
      <c r="M134">
        <f t="shared" si="12"/>
        <v>2021</v>
      </c>
    </row>
    <row r="135" spans="1:13" ht="15.75" customHeight="1">
      <c r="A135" t="s">
        <v>404</v>
      </c>
      <c r="B135" t="s">
        <v>652</v>
      </c>
      <c r="C135" s="18">
        <v>44454</v>
      </c>
      <c r="D135" t="s">
        <v>336</v>
      </c>
      <c r="E135" t="s">
        <v>335</v>
      </c>
      <c r="F135">
        <v>5</v>
      </c>
      <c r="G135" t="s">
        <v>334</v>
      </c>
      <c r="H135">
        <v>172355</v>
      </c>
      <c r="I135" t="s">
        <v>416</v>
      </c>
      <c r="J135" s="31">
        <v>5775</v>
      </c>
      <c r="K135" s="30">
        <f t="shared" si="10"/>
        <v>28875</v>
      </c>
      <c r="L135" t="str">
        <f t="shared" si="11"/>
        <v>Sep</v>
      </c>
      <c r="M135">
        <f t="shared" si="12"/>
        <v>2021</v>
      </c>
    </row>
    <row r="136" spans="1:13" ht="15.75" customHeight="1">
      <c r="A136" t="s">
        <v>404</v>
      </c>
      <c r="B136" t="s">
        <v>653</v>
      </c>
      <c r="C136" s="18">
        <v>44460</v>
      </c>
      <c r="D136" t="s">
        <v>387</v>
      </c>
      <c r="E136" t="s">
        <v>386</v>
      </c>
      <c r="F136">
        <v>50</v>
      </c>
      <c r="G136" t="s">
        <v>171</v>
      </c>
      <c r="H136">
        <v>172663</v>
      </c>
      <c r="I136" t="s">
        <v>532</v>
      </c>
      <c r="J136" s="31">
        <v>12800</v>
      </c>
      <c r="K136" s="30">
        <f t="shared" si="10"/>
        <v>640000</v>
      </c>
      <c r="L136" t="str">
        <f t="shared" si="11"/>
        <v>Sep</v>
      </c>
      <c r="M136">
        <f t="shared" si="12"/>
        <v>2021</v>
      </c>
    </row>
    <row r="137" spans="1:13" ht="15.75" customHeight="1">
      <c r="A137" t="s">
        <v>654</v>
      </c>
      <c r="B137" t="s">
        <v>655</v>
      </c>
      <c r="C137" s="18">
        <v>44511</v>
      </c>
      <c r="D137" t="s">
        <v>329</v>
      </c>
      <c r="E137" t="s">
        <v>328</v>
      </c>
      <c r="F137">
        <v>5</v>
      </c>
      <c r="G137" t="s">
        <v>33</v>
      </c>
      <c r="H137">
        <v>175212</v>
      </c>
      <c r="I137" t="s">
        <v>656</v>
      </c>
      <c r="J137" s="31">
        <v>12500</v>
      </c>
      <c r="K137" s="30">
        <f t="shared" si="10"/>
        <v>62500</v>
      </c>
      <c r="L137" t="str">
        <f t="shared" si="11"/>
        <v>Nov</v>
      </c>
      <c r="M137">
        <f t="shared" si="12"/>
        <v>2021</v>
      </c>
    </row>
    <row r="138" spans="1:13" ht="15.75" customHeight="1">
      <c r="A138" t="s">
        <v>654</v>
      </c>
      <c r="B138" t="s">
        <v>657</v>
      </c>
      <c r="C138" s="18">
        <v>44511</v>
      </c>
      <c r="D138" t="s">
        <v>26</v>
      </c>
      <c r="E138" t="s">
        <v>25</v>
      </c>
      <c r="F138">
        <v>2</v>
      </c>
      <c r="G138" t="s">
        <v>16</v>
      </c>
      <c r="H138">
        <v>175212</v>
      </c>
      <c r="I138" t="s">
        <v>656</v>
      </c>
      <c r="J138" s="31">
        <v>16250</v>
      </c>
      <c r="K138" s="30">
        <f t="shared" si="10"/>
        <v>32500</v>
      </c>
      <c r="L138" t="str">
        <f t="shared" si="11"/>
        <v>Nov</v>
      </c>
      <c r="M138">
        <f t="shared" si="12"/>
        <v>2021</v>
      </c>
    </row>
    <row r="139" spans="1:13" ht="15.75" customHeight="1">
      <c r="A139" t="s">
        <v>654</v>
      </c>
      <c r="B139" t="s">
        <v>658</v>
      </c>
      <c r="C139" s="18">
        <v>44511</v>
      </c>
      <c r="D139" t="s">
        <v>283</v>
      </c>
      <c r="E139" t="s">
        <v>282</v>
      </c>
      <c r="F139">
        <v>3</v>
      </c>
      <c r="G139" t="s">
        <v>16</v>
      </c>
      <c r="H139">
        <v>175212</v>
      </c>
      <c r="I139" t="s">
        <v>656</v>
      </c>
      <c r="J139" s="31">
        <v>131250</v>
      </c>
      <c r="K139" s="30">
        <f t="shared" si="10"/>
        <v>393750</v>
      </c>
      <c r="L139" t="str">
        <f t="shared" si="11"/>
        <v>Nov</v>
      </c>
      <c r="M139">
        <f t="shared" si="12"/>
        <v>2021</v>
      </c>
    </row>
    <row r="140" spans="1:13" ht="15.75" customHeight="1">
      <c r="A140" t="s">
        <v>654</v>
      </c>
      <c r="B140" t="s">
        <v>659</v>
      </c>
      <c r="C140" s="18">
        <v>44511</v>
      </c>
      <c r="D140" t="s">
        <v>58</v>
      </c>
      <c r="E140" t="s">
        <v>57</v>
      </c>
      <c r="F140">
        <v>30</v>
      </c>
      <c r="G140" t="s">
        <v>59</v>
      </c>
      <c r="H140">
        <v>175212</v>
      </c>
      <c r="I140" t="s">
        <v>656</v>
      </c>
      <c r="J140" s="31">
        <v>5145</v>
      </c>
      <c r="K140" s="30">
        <f t="shared" si="10"/>
        <v>154350</v>
      </c>
      <c r="L140" t="str">
        <f t="shared" si="11"/>
        <v>Nov</v>
      </c>
      <c r="M140">
        <f t="shared" si="12"/>
        <v>2021</v>
      </c>
    </row>
    <row r="141" spans="1:13" ht="15.75" customHeight="1">
      <c r="A141" t="s">
        <v>654</v>
      </c>
      <c r="B141" t="s">
        <v>660</v>
      </c>
      <c r="C141" s="18">
        <v>44511</v>
      </c>
      <c r="D141" t="s">
        <v>173</v>
      </c>
      <c r="E141" t="s">
        <v>172</v>
      </c>
      <c r="F141">
        <v>12</v>
      </c>
      <c r="G141" t="s">
        <v>33</v>
      </c>
      <c r="H141">
        <v>175212</v>
      </c>
      <c r="I141" t="s">
        <v>656</v>
      </c>
      <c r="J141" s="31">
        <v>5513</v>
      </c>
      <c r="K141" s="30">
        <f t="shared" si="10"/>
        <v>66156</v>
      </c>
      <c r="L141" t="str">
        <f t="shared" si="11"/>
        <v>Nov</v>
      </c>
      <c r="M141">
        <f t="shared" si="12"/>
        <v>2021</v>
      </c>
    </row>
    <row r="142" spans="1:13" ht="15.75" customHeight="1">
      <c r="A142" t="s">
        <v>654</v>
      </c>
      <c r="B142" t="s">
        <v>661</v>
      </c>
      <c r="C142" s="18">
        <v>44511</v>
      </c>
      <c r="D142" t="s">
        <v>353</v>
      </c>
      <c r="E142" t="s">
        <v>352</v>
      </c>
      <c r="F142">
        <v>10</v>
      </c>
      <c r="G142" t="s">
        <v>33</v>
      </c>
      <c r="H142">
        <v>175212</v>
      </c>
      <c r="I142" t="s">
        <v>656</v>
      </c>
      <c r="J142" s="31">
        <v>3938</v>
      </c>
      <c r="K142" s="30">
        <f t="shared" si="10"/>
        <v>39380</v>
      </c>
      <c r="L142" t="str">
        <f t="shared" si="11"/>
        <v>Nov</v>
      </c>
      <c r="M142">
        <f t="shared" si="12"/>
        <v>2021</v>
      </c>
    </row>
    <row r="143" spans="1:13" ht="15.75" customHeight="1">
      <c r="A143" t="s">
        <v>654</v>
      </c>
      <c r="B143" t="s">
        <v>662</v>
      </c>
      <c r="C143" s="18">
        <v>44511</v>
      </c>
      <c r="D143" t="s">
        <v>61</v>
      </c>
      <c r="E143" t="s">
        <v>60</v>
      </c>
      <c r="F143">
        <v>30</v>
      </c>
      <c r="G143" t="s">
        <v>56</v>
      </c>
      <c r="H143">
        <v>175212</v>
      </c>
      <c r="I143" t="s">
        <v>656</v>
      </c>
      <c r="J143" s="31">
        <v>13440</v>
      </c>
      <c r="K143" s="30">
        <f t="shared" si="10"/>
        <v>403200</v>
      </c>
      <c r="L143" t="str">
        <f t="shared" si="11"/>
        <v>Nov</v>
      </c>
      <c r="M143">
        <f t="shared" si="12"/>
        <v>2021</v>
      </c>
    </row>
    <row r="144" spans="1:13" ht="15.75" customHeight="1">
      <c r="A144" t="s">
        <v>654</v>
      </c>
      <c r="B144" t="s">
        <v>663</v>
      </c>
      <c r="C144" s="18">
        <v>44511</v>
      </c>
      <c r="D144" t="s">
        <v>55</v>
      </c>
      <c r="E144" t="s">
        <v>54</v>
      </c>
      <c r="F144">
        <v>30</v>
      </c>
      <c r="G144" t="s">
        <v>56</v>
      </c>
      <c r="H144">
        <v>175212</v>
      </c>
      <c r="I144" t="s">
        <v>656</v>
      </c>
      <c r="J144" s="31">
        <v>2625</v>
      </c>
      <c r="K144" s="30">
        <f t="shared" si="10"/>
        <v>78750</v>
      </c>
      <c r="L144" t="str">
        <f t="shared" si="11"/>
        <v>Nov</v>
      </c>
      <c r="M144">
        <f t="shared" si="12"/>
        <v>2021</v>
      </c>
    </row>
    <row r="145" spans="1:13" ht="15.75" customHeight="1">
      <c r="A145" t="s">
        <v>654</v>
      </c>
      <c r="B145" t="s">
        <v>664</v>
      </c>
      <c r="C145" s="18">
        <v>44511</v>
      </c>
      <c r="D145" t="s">
        <v>186</v>
      </c>
      <c r="E145" t="s">
        <v>185</v>
      </c>
      <c r="F145">
        <v>60</v>
      </c>
      <c r="G145" t="s">
        <v>187</v>
      </c>
      <c r="H145">
        <v>175212</v>
      </c>
      <c r="I145" t="s">
        <v>656</v>
      </c>
      <c r="J145" s="31">
        <v>1450</v>
      </c>
      <c r="K145" s="30">
        <f t="shared" si="10"/>
        <v>87000</v>
      </c>
      <c r="L145" t="str">
        <f t="shared" si="11"/>
        <v>Nov</v>
      </c>
      <c r="M145">
        <f t="shared" si="12"/>
        <v>2021</v>
      </c>
    </row>
    <row r="146" spans="1:13" ht="15.75" customHeight="1">
      <c r="A146" t="s">
        <v>654</v>
      </c>
      <c r="B146" t="s">
        <v>665</v>
      </c>
      <c r="C146" s="18">
        <v>44533</v>
      </c>
      <c r="D146" t="s">
        <v>35</v>
      </c>
      <c r="E146" t="s">
        <v>34</v>
      </c>
      <c r="F146">
        <v>120</v>
      </c>
      <c r="G146" t="s">
        <v>33</v>
      </c>
      <c r="H146">
        <v>176803</v>
      </c>
      <c r="I146" t="s">
        <v>656</v>
      </c>
      <c r="J146" s="31">
        <v>2100</v>
      </c>
      <c r="K146" s="30">
        <f t="shared" si="10"/>
        <v>252000</v>
      </c>
      <c r="L146" t="str">
        <f t="shared" si="11"/>
        <v>Dec</v>
      </c>
      <c r="M146">
        <f t="shared" si="12"/>
        <v>2021</v>
      </c>
    </row>
    <row r="147" spans="1:13" ht="15.75" customHeight="1">
      <c r="A147" t="s">
        <v>654</v>
      </c>
      <c r="B147" t="s">
        <v>666</v>
      </c>
      <c r="C147" s="18">
        <v>44533</v>
      </c>
      <c r="D147" t="s">
        <v>267</v>
      </c>
      <c r="E147" t="s">
        <v>266</v>
      </c>
      <c r="F147">
        <v>24</v>
      </c>
      <c r="G147" t="s">
        <v>33</v>
      </c>
      <c r="H147">
        <v>176803</v>
      </c>
      <c r="I147" t="s">
        <v>656</v>
      </c>
      <c r="J147" s="31">
        <v>1575</v>
      </c>
      <c r="K147" s="30">
        <f t="shared" si="10"/>
        <v>37800</v>
      </c>
      <c r="L147" t="str">
        <f t="shared" si="11"/>
        <v>Dec</v>
      </c>
      <c r="M147">
        <f t="shared" si="12"/>
        <v>2021</v>
      </c>
    </row>
    <row r="148" spans="1:13" ht="15.75" customHeight="1">
      <c r="A148" t="s">
        <v>654</v>
      </c>
      <c r="B148" t="s">
        <v>667</v>
      </c>
      <c r="C148" s="18">
        <v>44533</v>
      </c>
      <c r="D148" t="s">
        <v>198</v>
      </c>
      <c r="E148" t="s">
        <v>197</v>
      </c>
      <c r="F148">
        <v>70</v>
      </c>
      <c r="G148" t="s">
        <v>194</v>
      </c>
      <c r="H148">
        <v>176801</v>
      </c>
      <c r="I148" t="s">
        <v>668</v>
      </c>
      <c r="J148" s="31">
        <v>38727</v>
      </c>
      <c r="K148" s="30">
        <f t="shared" si="10"/>
        <v>2710890</v>
      </c>
      <c r="L148" t="str">
        <f t="shared" si="11"/>
        <v>Dec</v>
      </c>
      <c r="M148">
        <f t="shared" si="12"/>
        <v>2021</v>
      </c>
    </row>
    <row r="149" spans="1:13" ht="15.75" customHeight="1">
      <c r="A149" t="s">
        <v>654</v>
      </c>
      <c r="B149" t="s">
        <v>669</v>
      </c>
      <c r="C149" s="18">
        <v>44533</v>
      </c>
      <c r="D149" t="s">
        <v>58</v>
      </c>
      <c r="E149" t="s">
        <v>57</v>
      </c>
      <c r="F149">
        <v>50</v>
      </c>
      <c r="G149" t="s">
        <v>59</v>
      </c>
      <c r="H149">
        <v>176803</v>
      </c>
      <c r="I149" t="s">
        <v>656</v>
      </c>
      <c r="J149" s="31">
        <v>5145</v>
      </c>
      <c r="K149" s="30">
        <f t="shared" si="10"/>
        <v>257250</v>
      </c>
      <c r="L149" t="str">
        <f t="shared" si="11"/>
        <v>Dec</v>
      </c>
      <c r="M149">
        <f t="shared" si="12"/>
        <v>2021</v>
      </c>
    </row>
    <row r="150" spans="1:13" ht="15.75" customHeight="1">
      <c r="A150" t="s">
        <v>654</v>
      </c>
      <c r="B150" t="s">
        <v>670</v>
      </c>
      <c r="C150" s="18">
        <v>44533</v>
      </c>
      <c r="D150" t="s">
        <v>145</v>
      </c>
      <c r="E150" t="s">
        <v>144</v>
      </c>
      <c r="F150">
        <v>24</v>
      </c>
      <c r="G150" t="s">
        <v>95</v>
      </c>
      <c r="H150">
        <v>176803</v>
      </c>
      <c r="I150" t="s">
        <v>656</v>
      </c>
      <c r="J150" s="31">
        <v>4463</v>
      </c>
      <c r="K150" s="30">
        <f t="shared" si="10"/>
        <v>107112</v>
      </c>
      <c r="L150" t="str">
        <f t="shared" si="11"/>
        <v>Dec</v>
      </c>
      <c r="M150">
        <f t="shared" si="12"/>
        <v>2021</v>
      </c>
    </row>
    <row r="151" spans="1:13" ht="15.75" customHeight="1">
      <c r="A151" t="s">
        <v>654</v>
      </c>
      <c r="B151" t="s">
        <v>671</v>
      </c>
      <c r="C151" s="18">
        <v>44533</v>
      </c>
      <c r="D151" t="s">
        <v>136</v>
      </c>
      <c r="E151" t="s">
        <v>135</v>
      </c>
      <c r="F151">
        <v>20</v>
      </c>
      <c r="G151" s="1" t="s">
        <v>16</v>
      </c>
      <c r="H151">
        <v>176803</v>
      </c>
      <c r="I151" t="s">
        <v>656</v>
      </c>
      <c r="J151" s="32">
        <v>33600</v>
      </c>
      <c r="K151" s="30">
        <f t="shared" ref="K151:K152" si="13">J151*F151</f>
        <v>672000</v>
      </c>
      <c r="L151" t="str">
        <f t="shared" si="11"/>
        <v>Dec</v>
      </c>
      <c r="M151">
        <f t="shared" si="12"/>
        <v>2021</v>
      </c>
    </row>
    <row r="152" spans="1:13" ht="15.75" customHeight="1">
      <c r="A152" t="s">
        <v>654</v>
      </c>
      <c r="B152" t="s">
        <v>672</v>
      </c>
      <c r="C152" s="18">
        <v>44533</v>
      </c>
      <c r="D152" t="s">
        <v>94</v>
      </c>
      <c r="E152" t="s">
        <v>93</v>
      </c>
      <c r="F152">
        <v>120</v>
      </c>
      <c r="G152" t="s">
        <v>95</v>
      </c>
      <c r="H152">
        <v>176803</v>
      </c>
      <c r="I152" t="s">
        <v>656</v>
      </c>
      <c r="J152" s="31">
        <v>5250</v>
      </c>
      <c r="K152" s="30">
        <f t="shared" si="13"/>
        <v>630000</v>
      </c>
      <c r="L152" t="str">
        <f t="shared" si="11"/>
        <v>Dec</v>
      </c>
      <c r="M152">
        <f t="shared" si="12"/>
        <v>2021</v>
      </c>
    </row>
    <row r="153" spans="1:13" ht="15.75" customHeight="1">
      <c r="A153" t="s">
        <v>654</v>
      </c>
      <c r="B153" t="s">
        <v>673</v>
      </c>
      <c r="C153" s="18">
        <v>44533</v>
      </c>
      <c r="D153" t="s">
        <v>47</v>
      </c>
      <c r="E153" t="s">
        <v>46</v>
      </c>
      <c r="F153">
        <v>40</v>
      </c>
      <c r="G153" t="s">
        <v>33</v>
      </c>
      <c r="H153">
        <v>176803</v>
      </c>
      <c r="I153" t="s">
        <v>656</v>
      </c>
      <c r="J153" s="31">
        <v>5225</v>
      </c>
      <c r="K153" s="31">
        <f t="shared" ref="K153:K158" si="14">J153*F153</f>
        <v>209000</v>
      </c>
      <c r="L153" t="str">
        <f t="shared" si="11"/>
        <v>Dec</v>
      </c>
      <c r="M153">
        <f t="shared" si="12"/>
        <v>2021</v>
      </c>
    </row>
    <row r="154" spans="1:13" ht="15.75" customHeight="1">
      <c r="A154" t="s">
        <v>654</v>
      </c>
      <c r="B154" t="s">
        <v>674</v>
      </c>
      <c r="C154" s="18">
        <v>44533</v>
      </c>
      <c r="D154" t="s">
        <v>49</v>
      </c>
      <c r="E154" t="s">
        <v>48</v>
      </c>
      <c r="F154">
        <v>40</v>
      </c>
      <c r="G154" t="s">
        <v>33</v>
      </c>
      <c r="H154">
        <v>176803</v>
      </c>
      <c r="I154" t="s">
        <v>656</v>
      </c>
      <c r="J154" s="31">
        <v>4975</v>
      </c>
      <c r="K154" s="31">
        <f t="shared" si="14"/>
        <v>199000</v>
      </c>
      <c r="L154" t="str">
        <f t="shared" si="11"/>
        <v>Dec</v>
      </c>
      <c r="M154">
        <f t="shared" si="12"/>
        <v>2021</v>
      </c>
    </row>
    <row r="155" spans="1:13" ht="15.75" customHeight="1">
      <c r="A155" t="s">
        <v>654</v>
      </c>
      <c r="B155" t="s">
        <v>675</v>
      </c>
      <c r="C155" s="18">
        <v>44533</v>
      </c>
      <c r="D155" t="s">
        <v>218</v>
      </c>
      <c r="E155" t="s">
        <v>217</v>
      </c>
      <c r="F155">
        <v>60</v>
      </c>
      <c r="G155" t="s">
        <v>33</v>
      </c>
      <c r="H155">
        <v>176803</v>
      </c>
      <c r="I155" t="s">
        <v>656</v>
      </c>
      <c r="J155" s="31">
        <v>5250</v>
      </c>
      <c r="K155" s="31">
        <f t="shared" si="14"/>
        <v>315000</v>
      </c>
      <c r="L155" t="str">
        <f t="shared" si="11"/>
        <v>Dec</v>
      </c>
      <c r="M155">
        <f t="shared" si="12"/>
        <v>2021</v>
      </c>
    </row>
    <row r="156" spans="1:13" ht="15.75" customHeight="1">
      <c r="A156" t="s">
        <v>654</v>
      </c>
      <c r="B156" t="s">
        <v>676</v>
      </c>
      <c r="C156" s="18">
        <v>44533</v>
      </c>
      <c r="D156" t="s">
        <v>99</v>
      </c>
      <c r="E156" t="s">
        <v>98</v>
      </c>
      <c r="F156">
        <v>20</v>
      </c>
      <c r="G156" t="s">
        <v>95</v>
      </c>
      <c r="H156">
        <v>176803</v>
      </c>
      <c r="I156" t="s">
        <v>656</v>
      </c>
      <c r="J156" s="31">
        <v>24150</v>
      </c>
      <c r="K156" s="31">
        <f t="shared" si="14"/>
        <v>483000</v>
      </c>
      <c r="L156" t="str">
        <f t="shared" si="11"/>
        <v>Dec</v>
      </c>
      <c r="M156">
        <f t="shared" si="12"/>
        <v>2021</v>
      </c>
    </row>
    <row r="157" spans="1:13" ht="15.75" customHeight="1">
      <c r="A157" t="s">
        <v>654</v>
      </c>
      <c r="B157" t="s">
        <v>677</v>
      </c>
      <c r="C157" s="18">
        <v>44533</v>
      </c>
      <c r="D157" t="s">
        <v>55</v>
      </c>
      <c r="E157" t="s">
        <v>54</v>
      </c>
      <c r="F157">
        <v>50</v>
      </c>
      <c r="G157" t="s">
        <v>56</v>
      </c>
      <c r="H157">
        <v>176803</v>
      </c>
      <c r="I157" t="s">
        <v>656</v>
      </c>
      <c r="J157" s="31">
        <v>2625</v>
      </c>
      <c r="K157" s="31">
        <f t="shared" si="14"/>
        <v>131250</v>
      </c>
      <c r="L157" t="str">
        <f t="shared" si="11"/>
        <v>Dec</v>
      </c>
      <c r="M157">
        <f t="shared" si="12"/>
        <v>2021</v>
      </c>
    </row>
    <row r="158" spans="1:13" ht="15.75" customHeight="1">
      <c r="A158" t="s">
        <v>654</v>
      </c>
      <c r="B158" t="s">
        <v>678</v>
      </c>
      <c r="C158" s="18">
        <v>44533</v>
      </c>
      <c r="D158" t="s">
        <v>265</v>
      </c>
      <c r="E158" t="s">
        <v>264</v>
      </c>
      <c r="F158">
        <v>24</v>
      </c>
      <c r="G158" t="s">
        <v>33</v>
      </c>
      <c r="H158">
        <v>176803</v>
      </c>
      <c r="I158" t="s">
        <v>656</v>
      </c>
      <c r="J158" s="31">
        <v>1838</v>
      </c>
      <c r="K158" s="31">
        <f t="shared" si="14"/>
        <v>44112</v>
      </c>
      <c r="L158" t="str">
        <f t="shared" si="11"/>
        <v>Dec</v>
      </c>
      <c r="M158">
        <f t="shared" si="12"/>
        <v>2021</v>
      </c>
    </row>
    <row r="159" spans="1:13" ht="15.75" customHeight="1">
      <c r="C159" s="18"/>
    </row>
    <row r="160" spans="1:13" ht="15.75" customHeight="1">
      <c r="A160" t="s">
        <v>654</v>
      </c>
      <c r="B160" t="s">
        <v>679</v>
      </c>
      <c r="C160" s="18">
        <v>44533</v>
      </c>
      <c r="D160" t="s">
        <v>186</v>
      </c>
      <c r="E160" t="s">
        <v>185</v>
      </c>
      <c r="F160">
        <v>100</v>
      </c>
      <c r="G160" t="s">
        <v>187</v>
      </c>
      <c r="H160">
        <v>176803</v>
      </c>
      <c r="I160" t="s">
        <v>656</v>
      </c>
      <c r="J160" s="31">
        <v>1450</v>
      </c>
      <c r="K160" s="31">
        <f t="shared" ref="K160:K223" si="15">J160*F160</f>
        <v>145000</v>
      </c>
      <c r="L160" t="str">
        <f t="shared" si="11"/>
        <v>Dec</v>
      </c>
      <c r="M160">
        <f t="shared" si="12"/>
        <v>2021</v>
      </c>
    </row>
    <row r="161" spans="1:13" ht="15.75" customHeight="1">
      <c r="A161" t="s">
        <v>654</v>
      </c>
      <c r="B161" t="s">
        <v>680</v>
      </c>
      <c r="C161" s="18">
        <v>44533</v>
      </c>
      <c r="D161" t="s">
        <v>178</v>
      </c>
      <c r="E161" t="s">
        <v>177</v>
      </c>
      <c r="F161">
        <v>24</v>
      </c>
      <c r="G161" t="s">
        <v>176</v>
      </c>
      <c r="H161">
        <v>176803</v>
      </c>
      <c r="I161" t="s">
        <v>656</v>
      </c>
      <c r="J161" s="31">
        <v>2625</v>
      </c>
      <c r="K161" s="31">
        <f t="shared" si="15"/>
        <v>63000</v>
      </c>
      <c r="L161" t="str">
        <f t="shared" si="11"/>
        <v>Dec</v>
      </c>
      <c r="M161">
        <f t="shared" si="12"/>
        <v>2021</v>
      </c>
    </row>
    <row r="162" spans="1:13" ht="15.75" customHeight="1">
      <c r="A162" t="s">
        <v>654</v>
      </c>
      <c r="B162" t="s">
        <v>681</v>
      </c>
      <c r="C162" s="18">
        <v>44533</v>
      </c>
      <c r="D162" t="s">
        <v>61</v>
      </c>
      <c r="E162" t="s">
        <v>60</v>
      </c>
      <c r="F162">
        <v>20</v>
      </c>
      <c r="G162" t="s">
        <v>56</v>
      </c>
      <c r="H162">
        <v>176803</v>
      </c>
      <c r="I162" t="s">
        <v>656</v>
      </c>
      <c r="J162" s="31">
        <v>13440</v>
      </c>
      <c r="K162" s="31">
        <f t="shared" si="15"/>
        <v>268800</v>
      </c>
      <c r="L162" t="str">
        <f t="shared" ref="L162:L173" si="16">TEXT(C162,"MMM")</f>
        <v>Dec</v>
      </c>
      <c r="M162">
        <f t="shared" ref="M162:M173" si="17">YEAR(C162)</f>
        <v>2021</v>
      </c>
    </row>
    <row r="163" spans="1:13" ht="15.75" customHeight="1">
      <c r="A163" t="s">
        <v>654</v>
      </c>
      <c r="B163" t="s">
        <v>682</v>
      </c>
      <c r="C163" s="18">
        <v>44545</v>
      </c>
      <c r="D163" t="s">
        <v>357</v>
      </c>
      <c r="E163" t="s">
        <v>356</v>
      </c>
      <c r="F163">
        <v>1000</v>
      </c>
      <c r="G163" t="s">
        <v>358</v>
      </c>
      <c r="H163">
        <v>177272</v>
      </c>
      <c r="I163" t="s">
        <v>683</v>
      </c>
      <c r="J163" s="31">
        <v>10000</v>
      </c>
      <c r="K163" s="31">
        <f t="shared" si="15"/>
        <v>10000000</v>
      </c>
      <c r="L163" t="str">
        <f t="shared" si="16"/>
        <v>Dec</v>
      </c>
      <c r="M163">
        <f t="shared" si="17"/>
        <v>2021</v>
      </c>
    </row>
    <row r="164" spans="1:13" ht="15.75" customHeight="1">
      <c r="A164" t="s">
        <v>654</v>
      </c>
      <c r="B164" t="s">
        <v>684</v>
      </c>
      <c r="C164" s="18">
        <v>44545</v>
      </c>
      <c r="D164" t="s">
        <v>389</v>
      </c>
      <c r="E164" t="s">
        <v>388</v>
      </c>
      <c r="F164">
        <v>20</v>
      </c>
      <c r="G164" t="s">
        <v>194</v>
      </c>
      <c r="H164">
        <v>177406</v>
      </c>
      <c r="I164" t="s">
        <v>685</v>
      </c>
      <c r="J164" s="31">
        <v>85800</v>
      </c>
      <c r="K164" s="31">
        <f t="shared" si="15"/>
        <v>1716000</v>
      </c>
      <c r="L164" t="str">
        <f t="shared" si="16"/>
        <v>Dec</v>
      </c>
      <c r="M164">
        <f t="shared" si="17"/>
        <v>2021</v>
      </c>
    </row>
    <row r="165" spans="1:13" ht="15.75" customHeight="1">
      <c r="A165" t="s">
        <v>654</v>
      </c>
      <c r="B165" t="s">
        <v>686</v>
      </c>
      <c r="C165" s="18">
        <v>44546</v>
      </c>
      <c r="D165" t="s">
        <v>196</v>
      </c>
      <c r="E165" t="s">
        <v>195</v>
      </c>
      <c r="F165">
        <v>50</v>
      </c>
      <c r="G165" t="s">
        <v>194</v>
      </c>
      <c r="H165">
        <v>177863</v>
      </c>
      <c r="I165" t="s">
        <v>668</v>
      </c>
      <c r="J165" s="31">
        <v>31909</v>
      </c>
      <c r="K165" s="31">
        <f t="shared" si="15"/>
        <v>1595450</v>
      </c>
      <c r="L165" t="str">
        <f t="shared" si="16"/>
        <v>Dec</v>
      </c>
      <c r="M165">
        <f t="shared" si="17"/>
        <v>2021</v>
      </c>
    </row>
    <row r="166" spans="1:13" ht="15.75" customHeight="1">
      <c r="A166" t="s">
        <v>654</v>
      </c>
      <c r="B166" t="s">
        <v>687</v>
      </c>
      <c r="C166" s="18">
        <v>44546</v>
      </c>
      <c r="D166" t="s">
        <v>198</v>
      </c>
      <c r="E166" t="s">
        <v>197</v>
      </c>
      <c r="F166">
        <v>50</v>
      </c>
      <c r="G166" t="s">
        <v>194</v>
      </c>
      <c r="H166">
        <v>177863</v>
      </c>
      <c r="I166" t="s">
        <v>668</v>
      </c>
      <c r="J166" s="31">
        <v>38727</v>
      </c>
      <c r="K166" s="31">
        <f t="shared" si="15"/>
        <v>1936350</v>
      </c>
      <c r="L166" t="str">
        <f t="shared" si="16"/>
        <v>Dec</v>
      </c>
      <c r="M166">
        <f t="shared" si="17"/>
        <v>2021</v>
      </c>
    </row>
    <row r="167" spans="1:13" ht="15.75" customHeight="1">
      <c r="A167" t="s">
        <v>654</v>
      </c>
      <c r="B167" t="s">
        <v>688</v>
      </c>
      <c r="C167" s="18">
        <v>44568</v>
      </c>
      <c r="D167" t="s">
        <v>198</v>
      </c>
      <c r="E167" t="s">
        <v>197</v>
      </c>
      <c r="F167">
        <v>100</v>
      </c>
      <c r="G167" t="s">
        <v>194</v>
      </c>
      <c r="H167">
        <v>178857</v>
      </c>
      <c r="I167" t="s">
        <v>668</v>
      </c>
      <c r="J167" s="31">
        <v>37727</v>
      </c>
      <c r="K167" s="31">
        <f t="shared" si="15"/>
        <v>3772700</v>
      </c>
      <c r="L167" t="str">
        <f t="shared" si="16"/>
        <v>Jan</v>
      </c>
      <c r="M167">
        <f t="shared" si="17"/>
        <v>2022</v>
      </c>
    </row>
    <row r="168" spans="1:13" ht="15.75" customHeight="1">
      <c r="A168" t="s">
        <v>654</v>
      </c>
      <c r="B168" t="s">
        <v>689</v>
      </c>
      <c r="C168" s="18">
        <v>44574</v>
      </c>
      <c r="D168" t="s">
        <v>305</v>
      </c>
      <c r="E168" t="s">
        <v>304</v>
      </c>
      <c r="F168">
        <v>10</v>
      </c>
      <c r="G168" t="s">
        <v>33</v>
      </c>
      <c r="H168">
        <v>176803</v>
      </c>
      <c r="I168" t="s">
        <v>656</v>
      </c>
      <c r="J168" s="31">
        <v>6720</v>
      </c>
      <c r="K168" s="31">
        <f t="shared" si="15"/>
        <v>67200</v>
      </c>
      <c r="L168" t="str">
        <f t="shared" si="16"/>
        <v>Jan</v>
      </c>
      <c r="M168">
        <f t="shared" si="17"/>
        <v>2022</v>
      </c>
    </row>
    <row r="169" spans="1:13" ht="15.75" customHeight="1">
      <c r="A169" t="s">
        <v>654</v>
      </c>
      <c r="B169" t="s">
        <v>690</v>
      </c>
      <c r="C169" s="18">
        <v>44578</v>
      </c>
      <c r="D169" t="s">
        <v>309</v>
      </c>
      <c r="E169" t="s">
        <v>308</v>
      </c>
      <c r="F169">
        <v>12</v>
      </c>
      <c r="G169" t="s">
        <v>33</v>
      </c>
      <c r="H169">
        <v>179611</v>
      </c>
      <c r="I169" t="s">
        <v>656</v>
      </c>
      <c r="J169" s="31">
        <v>900</v>
      </c>
      <c r="K169" s="31">
        <f t="shared" si="15"/>
        <v>10800</v>
      </c>
      <c r="L169" t="str">
        <f t="shared" si="16"/>
        <v>Jan</v>
      </c>
      <c r="M169">
        <f t="shared" si="17"/>
        <v>2022</v>
      </c>
    </row>
    <row r="170" spans="1:13" ht="15.75" customHeight="1">
      <c r="A170" t="s">
        <v>654</v>
      </c>
      <c r="B170" t="s">
        <v>691</v>
      </c>
      <c r="C170" s="18">
        <v>44578</v>
      </c>
      <c r="D170" t="s">
        <v>315</v>
      </c>
      <c r="E170" t="s">
        <v>314</v>
      </c>
      <c r="F170">
        <v>12</v>
      </c>
      <c r="G170" t="s">
        <v>33</v>
      </c>
      <c r="H170">
        <v>179611</v>
      </c>
      <c r="I170" t="s">
        <v>656</v>
      </c>
      <c r="J170" s="31">
        <v>900</v>
      </c>
      <c r="K170" s="31">
        <f t="shared" si="15"/>
        <v>10800</v>
      </c>
      <c r="L170" t="str">
        <f t="shared" si="16"/>
        <v>Jan</v>
      </c>
      <c r="M170">
        <f t="shared" si="17"/>
        <v>2022</v>
      </c>
    </row>
    <row r="171" spans="1:13" ht="15.75" customHeight="1">
      <c r="A171" t="s">
        <v>654</v>
      </c>
      <c r="B171" t="s">
        <v>692</v>
      </c>
      <c r="C171" s="18">
        <v>44578</v>
      </c>
      <c r="D171" t="s">
        <v>32</v>
      </c>
      <c r="E171" t="s">
        <v>31</v>
      </c>
      <c r="F171">
        <v>24</v>
      </c>
      <c r="G171" t="s">
        <v>33</v>
      </c>
      <c r="H171">
        <v>179611</v>
      </c>
      <c r="I171" t="s">
        <v>656</v>
      </c>
      <c r="J171" s="31">
        <v>2187</v>
      </c>
      <c r="K171" s="31">
        <f t="shared" si="15"/>
        <v>52488</v>
      </c>
      <c r="L171" t="str">
        <f t="shared" si="16"/>
        <v>Jan</v>
      </c>
      <c r="M171">
        <f t="shared" si="17"/>
        <v>2022</v>
      </c>
    </row>
    <row r="172" spans="1:13" ht="15.75" customHeight="1">
      <c r="A172" t="s">
        <v>654</v>
      </c>
      <c r="B172" t="s">
        <v>693</v>
      </c>
      <c r="C172" s="18">
        <v>44578</v>
      </c>
      <c r="D172" t="s">
        <v>45</v>
      </c>
      <c r="E172" t="s">
        <v>44</v>
      </c>
      <c r="F172">
        <v>24</v>
      </c>
      <c r="G172" t="s">
        <v>33</v>
      </c>
      <c r="H172">
        <v>179611</v>
      </c>
      <c r="I172" t="s">
        <v>656</v>
      </c>
      <c r="J172" s="31">
        <v>5250</v>
      </c>
      <c r="K172" s="31">
        <f t="shared" si="15"/>
        <v>126000</v>
      </c>
      <c r="L172" t="str">
        <f t="shared" si="16"/>
        <v>Jan</v>
      </c>
      <c r="M172">
        <f t="shared" si="17"/>
        <v>2022</v>
      </c>
    </row>
    <row r="173" spans="1:13" ht="15.75" customHeight="1">
      <c r="A173" t="s">
        <v>654</v>
      </c>
      <c r="B173" t="s">
        <v>694</v>
      </c>
      <c r="C173" s="18">
        <v>44578</v>
      </c>
      <c r="D173" t="s">
        <v>81</v>
      </c>
      <c r="E173" t="s">
        <v>80</v>
      </c>
      <c r="F173">
        <v>24</v>
      </c>
      <c r="G173" t="s">
        <v>33</v>
      </c>
      <c r="H173">
        <v>179611</v>
      </c>
      <c r="I173" t="s">
        <v>656</v>
      </c>
      <c r="J173" s="31">
        <v>1785</v>
      </c>
      <c r="K173" s="31">
        <f t="shared" si="15"/>
        <v>42840</v>
      </c>
      <c r="L173" t="str">
        <f t="shared" si="16"/>
        <v>Jan</v>
      </c>
      <c r="M173">
        <f t="shared" si="17"/>
        <v>2022</v>
      </c>
    </row>
    <row r="174" spans="1:13" ht="15.75" customHeight="1">
      <c r="A174" t="s">
        <v>654</v>
      </c>
      <c r="B174" t="s">
        <v>695</v>
      </c>
      <c r="C174" s="18">
        <v>44596</v>
      </c>
      <c r="D174" t="s">
        <v>275</v>
      </c>
      <c r="E174" t="s">
        <v>274</v>
      </c>
      <c r="F174">
        <v>24</v>
      </c>
      <c r="G174" t="s">
        <v>33</v>
      </c>
      <c r="H174">
        <v>180463</v>
      </c>
      <c r="I174" t="s">
        <v>656</v>
      </c>
      <c r="J174" s="31">
        <v>9975</v>
      </c>
      <c r="K174" s="31">
        <f t="shared" si="15"/>
        <v>239400</v>
      </c>
      <c r="L174" t="str">
        <f t="shared" ref="L174:L237" si="18">TEXT(C174,"MMM")</f>
        <v>Feb</v>
      </c>
      <c r="M174">
        <f t="shared" ref="M174:M237" si="19">YEAR(C174)</f>
        <v>2022</v>
      </c>
    </row>
    <row r="175" spans="1:13" ht="15.75" customHeight="1">
      <c r="A175" t="s">
        <v>654</v>
      </c>
      <c r="B175" t="s">
        <v>696</v>
      </c>
      <c r="C175" s="18">
        <v>44596</v>
      </c>
      <c r="D175" t="s">
        <v>287</v>
      </c>
      <c r="E175" t="s">
        <v>286</v>
      </c>
      <c r="F175">
        <v>24</v>
      </c>
      <c r="G175" t="s">
        <v>33</v>
      </c>
      <c r="H175">
        <v>180463</v>
      </c>
      <c r="I175" t="s">
        <v>656</v>
      </c>
      <c r="J175" s="31">
        <v>6825</v>
      </c>
      <c r="K175" s="31">
        <f t="shared" si="15"/>
        <v>163800</v>
      </c>
      <c r="L175" t="str">
        <f t="shared" si="18"/>
        <v>Feb</v>
      </c>
      <c r="M175">
        <f t="shared" si="19"/>
        <v>2022</v>
      </c>
    </row>
    <row r="176" spans="1:13" ht="15.75" customHeight="1">
      <c r="A176" t="s">
        <v>654</v>
      </c>
      <c r="B176" t="s">
        <v>697</v>
      </c>
      <c r="C176" s="18">
        <v>44596</v>
      </c>
      <c r="D176" t="s">
        <v>313</v>
      </c>
      <c r="E176" t="s">
        <v>312</v>
      </c>
      <c r="F176">
        <v>12</v>
      </c>
      <c r="G176" t="s">
        <v>33</v>
      </c>
      <c r="H176">
        <v>180463</v>
      </c>
      <c r="I176" t="s">
        <v>656</v>
      </c>
      <c r="J176" s="31">
        <v>900</v>
      </c>
      <c r="K176" s="31">
        <f t="shared" si="15"/>
        <v>10800</v>
      </c>
      <c r="L176" t="str">
        <f t="shared" si="18"/>
        <v>Feb</v>
      </c>
      <c r="M176">
        <f t="shared" si="19"/>
        <v>2022</v>
      </c>
    </row>
    <row r="177" spans="1:13" ht="15.75" customHeight="1">
      <c r="A177" t="s">
        <v>654</v>
      </c>
      <c r="B177" t="s">
        <v>698</v>
      </c>
      <c r="C177" s="18">
        <v>44596</v>
      </c>
      <c r="D177" t="s">
        <v>329</v>
      </c>
      <c r="E177" t="s">
        <v>328</v>
      </c>
      <c r="F177">
        <v>5</v>
      </c>
      <c r="G177" t="s">
        <v>33</v>
      </c>
      <c r="H177">
        <v>180463</v>
      </c>
      <c r="I177" t="s">
        <v>656</v>
      </c>
      <c r="J177" s="31">
        <v>12500</v>
      </c>
      <c r="K177" s="31">
        <f t="shared" si="15"/>
        <v>62500</v>
      </c>
      <c r="L177" t="str">
        <f t="shared" si="18"/>
        <v>Feb</v>
      </c>
      <c r="M177">
        <f t="shared" si="19"/>
        <v>2022</v>
      </c>
    </row>
    <row r="178" spans="1:13" ht="15.75" customHeight="1">
      <c r="A178" t="s">
        <v>654</v>
      </c>
      <c r="B178" t="s">
        <v>699</v>
      </c>
      <c r="C178" s="18">
        <v>44596</v>
      </c>
      <c r="D178" t="s">
        <v>340</v>
      </c>
      <c r="E178" t="s">
        <v>339</v>
      </c>
      <c r="F178">
        <v>10</v>
      </c>
      <c r="G178" t="s">
        <v>33</v>
      </c>
      <c r="H178">
        <v>180463</v>
      </c>
      <c r="I178" t="s">
        <v>656</v>
      </c>
      <c r="J178" s="31">
        <v>11550</v>
      </c>
      <c r="K178" s="31">
        <f t="shared" si="15"/>
        <v>115500</v>
      </c>
      <c r="L178" t="str">
        <f t="shared" si="18"/>
        <v>Feb</v>
      </c>
      <c r="M178">
        <f t="shared" si="19"/>
        <v>2022</v>
      </c>
    </row>
    <row r="179" spans="1:13" ht="15.75" customHeight="1">
      <c r="A179" t="s">
        <v>654</v>
      </c>
      <c r="B179" t="s">
        <v>700</v>
      </c>
      <c r="C179" s="18">
        <v>44596</v>
      </c>
      <c r="D179" t="s">
        <v>305</v>
      </c>
      <c r="E179" t="s">
        <v>304</v>
      </c>
      <c r="F179">
        <v>12</v>
      </c>
      <c r="G179" t="s">
        <v>33</v>
      </c>
      <c r="H179">
        <v>180463</v>
      </c>
      <c r="I179" t="s">
        <v>656</v>
      </c>
      <c r="J179" s="31">
        <v>6720</v>
      </c>
      <c r="K179" s="31">
        <f t="shared" si="15"/>
        <v>80640</v>
      </c>
      <c r="L179" t="str">
        <f t="shared" si="18"/>
        <v>Feb</v>
      </c>
      <c r="M179">
        <f t="shared" si="19"/>
        <v>2022</v>
      </c>
    </row>
    <row r="180" spans="1:13" ht="15.75" customHeight="1">
      <c r="A180" t="s">
        <v>654</v>
      </c>
      <c r="B180" t="s">
        <v>701</v>
      </c>
      <c r="C180" s="18">
        <v>44595</v>
      </c>
      <c r="D180" t="s">
        <v>198</v>
      </c>
      <c r="E180" t="s">
        <v>197</v>
      </c>
      <c r="F180">
        <v>100</v>
      </c>
      <c r="G180" t="s">
        <v>194</v>
      </c>
      <c r="H180">
        <v>180454</v>
      </c>
      <c r="I180" t="s">
        <v>668</v>
      </c>
      <c r="J180" s="31">
        <v>37727</v>
      </c>
      <c r="K180" s="31">
        <f t="shared" si="15"/>
        <v>3772700</v>
      </c>
      <c r="L180" t="str">
        <f t="shared" si="18"/>
        <v>Feb</v>
      </c>
      <c r="M180">
        <f t="shared" si="19"/>
        <v>2022</v>
      </c>
    </row>
    <row r="181" spans="1:13" ht="15.75" customHeight="1">
      <c r="A181" t="s">
        <v>654</v>
      </c>
      <c r="B181" t="s">
        <v>702</v>
      </c>
      <c r="C181" s="18">
        <v>44596</v>
      </c>
      <c r="D181" t="s">
        <v>136</v>
      </c>
      <c r="E181" t="s">
        <v>135</v>
      </c>
      <c r="F181">
        <v>10</v>
      </c>
      <c r="G181" t="s">
        <v>16</v>
      </c>
      <c r="H181">
        <v>180454</v>
      </c>
      <c r="I181" t="s">
        <v>656</v>
      </c>
      <c r="J181" s="31">
        <v>33600</v>
      </c>
      <c r="K181" s="31">
        <f t="shared" si="15"/>
        <v>336000</v>
      </c>
      <c r="L181" t="str">
        <f t="shared" si="18"/>
        <v>Feb</v>
      </c>
      <c r="M181">
        <f t="shared" si="19"/>
        <v>2022</v>
      </c>
    </row>
    <row r="182" spans="1:13" ht="15.75" customHeight="1">
      <c r="A182" t="s">
        <v>654</v>
      </c>
      <c r="B182" t="s">
        <v>703</v>
      </c>
      <c r="C182" s="18">
        <v>44596</v>
      </c>
      <c r="D182" t="s">
        <v>283</v>
      </c>
      <c r="E182" t="s">
        <v>282</v>
      </c>
      <c r="F182">
        <v>5</v>
      </c>
      <c r="G182" t="s">
        <v>16</v>
      </c>
      <c r="H182">
        <v>180463</v>
      </c>
      <c r="I182" t="s">
        <v>656</v>
      </c>
      <c r="J182" s="31">
        <v>131250</v>
      </c>
      <c r="K182" s="31">
        <f t="shared" si="15"/>
        <v>656250</v>
      </c>
      <c r="L182" t="str">
        <f t="shared" si="18"/>
        <v>Feb</v>
      </c>
      <c r="M182">
        <f t="shared" si="19"/>
        <v>2022</v>
      </c>
    </row>
    <row r="183" spans="1:13" ht="15.75" customHeight="1">
      <c r="A183" t="s">
        <v>654</v>
      </c>
      <c r="B183" t="s">
        <v>704</v>
      </c>
      <c r="C183" s="18">
        <v>44596</v>
      </c>
      <c r="D183" t="s">
        <v>226</v>
      </c>
      <c r="E183" t="s">
        <v>225</v>
      </c>
      <c r="F183">
        <v>120</v>
      </c>
      <c r="G183" t="s">
        <v>33</v>
      </c>
      <c r="H183">
        <v>180463</v>
      </c>
      <c r="I183" t="s">
        <v>656</v>
      </c>
      <c r="J183" s="31">
        <v>1925</v>
      </c>
      <c r="K183" s="31">
        <f t="shared" si="15"/>
        <v>231000</v>
      </c>
      <c r="L183" t="str">
        <f t="shared" si="18"/>
        <v>Feb</v>
      </c>
      <c r="M183">
        <f t="shared" si="19"/>
        <v>2022</v>
      </c>
    </row>
    <row r="184" spans="1:13" ht="15.75" customHeight="1">
      <c r="A184" t="s">
        <v>654</v>
      </c>
      <c r="B184" t="s">
        <v>705</v>
      </c>
      <c r="C184" s="18">
        <v>44596</v>
      </c>
      <c r="D184" t="s">
        <v>236</v>
      </c>
      <c r="E184" t="s">
        <v>235</v>
      </c>
      <c r="F184">
        <v>24</v>
      </c>
      <c r="G184" t="s">
        <v>33</v>
      </c>
      <c r="H184">
        <v>180463</v>
      </c>
      <c r="I184" t="s">
        <v>656</v>
      </c>
      <c r="J184" s="31">
        <v>3675</v>
      </c>
      <c r="K184" s="31">
        <f t="shared" si="15"/>
        <v>88200</v>
      </c>
      <c r="L184" t="str">
        <f t="shared" si="18"/>
        <v>Feb</v>
      </c>
      <c r="M184">
        <f t="shared" si="19"/>
        <v>2022</v>
      </c>
    </row>
    <row r="185" spans="1:13" ht="15.75" customHeight="1">
      <c r="A185" t="s">
        <v>654</v>
      </c>
      <c r="B185" t="s">
        <v>706</v>
      </c>
      <c r="C185" s="18">
        <v>44596</v>
      </c>
      <c r="D185" t="s">
        <v>344</v>
      </c>
      <c r="E185" t="s">
        <v>343</v>
      </c>
      <c r="F185">
        <v>2</v>
      </c>
      <c r="G185" t="s">
        <v>345</v>
      </c>
      <c r="H185">
        <v>180463</v>
      </c>
      <c r="I185" t="s">
        <v>656</v>
      </c>
      <c r="J185" s="31">
        <v>8925</v>
      </c>
      <c r="K185" s="31">
        <f t="shared" si="15"/>
        <v>17850</v>
      </c>
      <c r="L185" t="str">
        <f t="shared" si="18"/>
        <v>Feb</v>
      </c>
      <c r="M185">
        <f t="shared" si="19"/>
        <v>2022</v>
      </c>
    </row>
    <row r="186" spans="1:13" ht="15.75" customHeight="1">
      <c r="A186" t="s">
        <v>654</v>
      </c>
      <c r="B186" t="s">
        <v>707</v>
      </c>
      <c r="C186" s="18">
        <v>44573</v>
      </c>
      <c r="D186" t="s">
        <v>58</v>
      </c>
      <c r="E186" t="s">
        <v>57</v>
      </c>
      <c r="F186">
        <v>50</v>
      </c>
      <c r="G186" t="s">
        <v>59</v>
      </c>
      <c r="H186">
        <v>178859</v>
      </c>
      <c r="I186" t="s">
        <v>656</v>
      </c>
      <c r="J186" s="31">
        <v>5145</v>
      </c>
      <c r="K186" s="31">
        <f t="shared" si="15"/>
        <v>257250</v>
      </c>
      <c r="L186" t="str">
        <f t="shared" si="18"/>
        <v>Jan</v>
      </c>
      <c r="M186">
        <f t="shared" si="19"/>
        <v>2022</v>
      </c>
    </row>
    <row r="187" spans="1:13" ht="15.75" customHeight="1">
      <c r="A187" t="s">
        <v>654</v>
      </c>
      <c r="B187" t="s">
        <v>708</v>
      </c>
      <c r="C187" s="18">
        <v>44573</v>
      </c>
      <c r="D187" t="s">
        <v>178</v>
      </c>
      <c r="E187" t="s">
        <v>177</v>
      </c>
      <c r="F187">
        <v>12</v>
      </c>
      <c r="G187" t="s">
        <v>176</v>
      </c>
      <c r="H187">
        <v>178859</v>
      </c>
      <c r="I187" t="s">
        <v>656</v>
      </c>
      <c r="J187" s="31">
        <v>2625</v>
      </c>
      <c r="K187" s="31">
        <f t="shared" si="15"/>
        <v>31500</v>
      </c>
      <c r="L187" t="str">
        <f t="shared" si="18"/>
        <v>Jan</v>
      </c>
      <c r="M187">
        <f t="shared" si="19"/>
        <v>2022</v>
      </c>
    </row>
    <row r="188" spans="1:13" ht="15.75" customHeight="1">
      <c r="A188" t="s">
        <v>654</v>
      </c>
      <c r="B188" t="s">
        <v>709</v>
      </c>
      <c r="C188" s="18">
        <v>44573</v>
      </c>
      <c r="D188" t="s">
        <v>61</v>
      </c>
      <c r="E188" t="s">
        <v>60</v>
      </c>
      <c r="F188">
        <v>20</v>
      </c>
      <c r="G188" t="s">
        <v>56</v>
      </c>
      <c r="H188">
        <v>178859</v>
      </c>
      <c r="I188" t="s">
        <v>656</v>
      </c>
      <c r="J188" s="31">
        <v>13440</v>
      </c>
      <c r="K188" s="31">
        <f t="shared" si="15"/>
        <v>268800</v>
      </c>
      <c r="L188" t="str">
        <f t="shared" si="18"/>
        <v>Jan</v>
      </c>
      <c r="M188">
        <f t="shared" si="19"/>
        <v>2022</v>
      </c>
    </row>
    <row r="189" spans="1:13" ht="15.75" customHeight="1">
      <c r="A189" t="s">
        <v>654</v>
      </c>
      <c r="B189" t="s">
        <v>710</v>
      </c>
      <c r="C189" s="18">
        <v>44573</v>
      </c>
      <c r="D189" t="s">
        <v>55</v>
      </c>
      <c r="E189" t="s">
        <v>54</v>
      </c>
      <c r="F189">
        <v>50</v>
      </c>
      <c r="G189" t="s">
        <v>56</v>
      </c>
      <c r="H189">
        <v>178859</v>
      </c>
      <c r="I189" t="s">
        <v>656</v>
      </c>
      <c r="J189" s="31">
        <v>2625</v>
      </c>
      <c r="K189" s="31">
        <f t="shared" si="15"/>
        <v>131250</v>
      </c>
      <c r="L189" t="str">
        <f t="shared" si="18"/>
        <v>Jan</v>
      </c>
      <c r="M189">
        <f t="shared" si="19"/>
        <v>2022</v>
      </c>
    </row>
    <row r="190" spans="1:13" ht="15.75" customHeight="1">
      <c r="A190" t="s">
        <v>654</v>
      </c>
      <c r="B190" t="s">
        <v>711</v>
      </c>
      <c r="C190" s="18">
        <v>44636</v>
      </c>
      <c r="D190" t="s">
        <v>35</v>
      </c>
      <c r="E190" t="s">
        <v>34</v>
      </c>
      <c r="F190">
        <v>60</v>
      </c>
      <c r="G190" t="s">
        <v>33</v>
      </c>
      <c r="H190">
        <v>183101</v>
      </c>
      <c r="I190" t="s">
        <v>656</v>
      </c>
      <c r="J190" s="31">
        <v>2100</v>
      </c>
      <c r="K190" s="31">
        <f t="shared" si="15"/>
        <v>126000</v>
      </c>
      <c r="L190" t="str">
        <f t="shared" si="18"/>
        <v>Mar</v>
      </c>
      <c r="M190">
        <f t="shared" si="19"/>
        <v>2022</v>
      </c>
    </row>
    <row r="191" spans="1:13" ht="15.75" customHeight="1">
      <c r="A191" t="s">
        <v>654</v>
      </c>
      <c r="B191" t="s">
        <v>712</v>
      </c>
      <c r="C191" s="18">
        <v>44636</v>
      </c>
      <c r="D191" t="s">
        <v>47</v>
      </c>
      <c r="E191" t="s">
        <v>46</v>
      </c>
      <c r="F191">
        <v>24</v>
      </c>
      <c r="G191" t="s">
        <v>33</v>
      </c>
      <c r="H191">
        <v>183101</v>
      </c>
      <c r="I191" t="s">
        <v>656</v>
      </c>
      <c r="J191" s="31">
        <v>5225</v>
      </c>
      <c r="K191" s="31">
        <f t="shared" si="15"/>
        <v>125400</v>
      </c>
      <c r="L191" t="str">
        <f t="shared" si="18"/>
        <v>Mar</v>
      </c>
      <c r="M191">
        <f t="shared" si="19"/>
        <v>2022</v>
      </c>
    </row>
    <row r="192" spans="1:13" ht="15.75" customHeight="1">
      <c r="A192" t="s">
        <v>654</v>
      </c>
      <c r="B192" t="s">
        <v>713</v>
      </c>
      <c r="C192" s="18">
        <v>44636</v>
      </c>
      <c r="D192" t="s">
        <v>49</v>
      </c>
      <c r="E192" t="s">
        <v>48</v>
      </c>
      <c r="F192">
        <v>12</v>
      </c>
      <c r="G192" t="s">
        <v>33</v>
      </c>
      <c r="H192">
        <v>183101</v>
      </c>
      <c r="I192" t="s">
        <v>656</v>
      </c>
      <c r="J192" s="31">
        <v>4725</v>
      </c>
      <c r="K192" s="31">
        <f t="shared" si="15"/>
        <v>56700</v>
      </c>
      <c r="L192" t="str">
        <f t="shared" si="18"/>
        <v>Mar</v>
      </c>
      <c r="M192">
        <f t="shared" si="19"/>
        <v>2022</v>
      </c>
    </row>
    <row r="193" spans="1:13" ht="15.75" customHeight="1">
      <c r="A193" t="s">
        <v>654</v>
      </c>
      <c r="B193" t="s">
        <v>714</v>
      </c>
      <c r="C193" s="18">
        <v>44636</v>
      </c>
      <c r="D193" t="s">
        <v>55</v>
      </c>
      <c r="E193" t="s">
        <v>54</v>
      </c>
      <c r="F193">
        <v>30</v>
      </c>
      <c r="G193" t="s">
        <v>56</v>
      </c>
      <c r="H193">
        <v>183101</v>
      </c>
      <c r="I193" t="s">
        <v>656</v>
      </c>
      <c r="J193" s="31">
        <v>2625</v>
      </c>
      <c r="K193" s="31">
        <f t="shared" si="15"/>
        <v>78750</v>
      </c>
      <c r="L193" t="str">
        <f t="shared" si="18"/>
        <v>Mar</v>
      </c>
      <c r="M193">
        <f t="shared" si="19"/>
        <v>2022</v>
      </c>
    </row>
    <row r="194" spans="1:13" ht="15.75" customHeight="1">
      <c r="A194" t="s">
        <v>654</v>
      </c>
      <c r="B194" t="s">
        <v>715</v>
      </c>
      <c r="C194" s="18">
        <v>44636</v>
      </c>
      <c r="D194" t="s">
        <v>73</v>
      </c>
      <c r="E194" t="s">
        <v>72</v>
      </c>
      <c r="F194">
        <v>2</v>
      </c>
      <c r="G194" t="s">
        <v>33</v>
      </c>
      <c r="H194">
        <v>183101</v>
      </c>
      <c r="I194" t="s">
        <v>656</v>
      </c>
      <c r="J194" s="31">
        <v>29400</v>
      </c>
      <c r="K194" s="31">
        <f t="shared" si="15"/>
        <v>58800</v>
      </c>
      <c r="L194" t="str">
        <f t="shared" si="18"/>
        <v>Mar</v>
      </c>
      <c r="M194">
        <f t="shared" si="19"/>
        <v>2022</v>
      </c>
    </row>
    <row r="195" spans="1:13" ht="15.75" customHeight="1">
      <c r="A195" t="s">
        <v>654</v>
      </c>
      <c r="B195" t="s">
        <v>716</v>
      </c>
      <c r="C195" s="18">
        <v>44636</v>
      </c>
      <c r="D195" t="s">
        <v>92</v>
      </c>
      <c r="E195" t="s">
        <v>91</v>
      </c>
      <c r="F195">
        <v>2</v>
      </c>
      <c r="G195" t="s">
        <v>88</v>
      </c>
      <c r="H195">
        <v>183101</v>
      </c>
      <c r="I195" t="s">
        <v>656</v>
      </c>
      <c r="J195" s="31">
        <v>99750</v>
      </c>
      <c r="K195" s="31">
        <f t="shared" si="15"/>
        <v>199500</v>
      </c>
      <c r="L195" t="str">
        <f t="shared" si="18"/>
        <v>Mar</v>
      </c>
      <c r="M195">
        <f t="shared" si="19"/>
        <v>2022</v>
      </c>
    </row>
    <row r="196" spans="1:13" ht="15.75" customHeight="1">
      <c r="A196" t="s">
        <v>654</v>
      </c>
      <c r="B196" t="s">
        <v>717</v>
      </c>
      <c r="C196" s="18">
        <v>44636</v>
      </c>
      <c r="D196" t="s">
        <v>173</v>
      </c>
      <c r="E196" t="s">
        <v>172</v>
      </c>
      <c r="F196">
        <v>5</v>
      </c>
      <c r="G196" t="s">
        <v>33</v>
      </c>
      <c r="H196">
        <v>183101</v>
      </c>
      <c r="I196" t="s">
        <v>656</v>
      </c>
      <c r="J196" s="31">
        <v>5513</v>
      </c>
      <c r="K196" s="31">
        <f t="shared" si="15"/>
        <v>27565</v>
      </c>
      <c r="L196" t="str">
        <f t="shared" si="18"/>
        <v>Mar</v>
      </c>
      <c r="M196">
        <f t="shared" si="19"/>
        <v>2022</v>
      </c>
    </row>
    <row r="197" spans="1:13" ht="15.75" customHeight="1">
      <c r="A197" t="s">
        <v>654</v>
      </c>
      <c r="B197" t="s">
        <v>718</v>
      </c>
      <c r="C197" s="18">
        <v>44636</v>
      </c>
      <c r="D197" t="s">
        <v>186</v>
      </c>
      <c r="E197" t="s">
        <v>185</v>
      </c>
      <c r="F197">
        <v>100</v>
      </c>
      <c r="G197" t="s">
        <v>187</v>
      </c>
      <c r="H197">
        <v>183101</v>
      </c>
      <c r="I197" t="s">
        <v>656</v>
      </c>
      <c r="J197" s="31">
        <v>1450</v>
      </c>
      <c r="K197" s="31">
        <f t="shared" si="15"/>
        <v>145000</v>
      </c>
      <c r="L197" t="str">
        <f t="shared" si="18"/>
        <v>Mar</v>
      </c>
      <c r="M197">
        <f t="shared" si="19"/>
        <v>2022</v>
      </c>
    </row>
    <row r="198" spans="1:13" ht="15.75" customHeight="1">
      <c r="A198" t="s">
        <v>654</v>
      </c>
      <c r="B198" t="s">
        <v>719</v>
      </c>
      <c r="C198" s="18">
        <v>44636</v>
      </c>
      <c r="D198" t="s">
        <v>198</v>
      </c>
      <c r="E198" t="s">
        <v>197</v>
      </c>
      <c r="F198">
        <v>50</v>
      </c>
      <c r="G198" t="s">
        <v>194</v>
      </c>
      <c r="H198">
        <v>183100</v>
      </c>
      <c r="I198" t="s">
        <v>720</v>
      </c>
      <c r="J198" s="31">
        <v>38727</v>
      </c>
      <c r="K198" s="31">
        <f t="shared" si="15"/>
        <v>1936350</v>
      </c>
      <c r="L198" t="str">
        <f t="shared" si="18"/>
        <v>Mar</v>
      </c>
      <c r="M198">
        <f t="shared" si="19"/>
        <v>2022</v>
      </c>
    </row>
    <row r="199" spans="1:13" ht="15.75" customHeight="1">
      <c r="A199" t="s">
        <v>654</v>
      </c>
      <c r="B199" t="s">
        <v>721</v>
      </c>
      <c r="C199" s="18">
        <v>44636</v>
      </c>
      <c r="D199" t="s">
        <v>250</v>
      </c>
      <c r="E199" t="s">
        <v>249</v>
      </c>
      <c r="F199">
        <v>12</v>
      </c>
      <c r="G199" t="s">
        <v>33</v>
      </c>
      <c r="H199">
        <v>183101</v>
      </c>
      <c r="I199" t="s">
        <v>656</v>
      </c>
      <c r="J199" s="31">
        <v>20737</v>
      </c>
      <c r="K199" s="31">
        <f t="shared" si="15"/>
        <v>248844</v>
      </c>
      <c r="L199" t="str">
        <f t="shared" si="18"/>
        <v>Mar</v>
      </c>
      <c r="M199">
        <f t="shared" si="19"/>
        <v>2022</v>
      </c>
    </row>
    <row r="200" spans="1:13" ht="15.75" customHeight="1">
      <c r="A200" t="s">
        <v>654</v>
      </c>
      <c r="B200" t="s">
        <v>722</v>
      </c>
      <c r="C200" s="18">
        <v>44636</v>
      </c>
      <c r="D200" t="s">
        <v>317</v>
      </c>
      <c r="E200" t="s">
        <v>316</v>
      </c>
      <c r="F200">
        <v>12</v>
      </c>
      <c r="G200" t="s">
        <v>33</v>
      </c>
      <c r="H200">
        <v>183101</v>
      </c>
      <c r="I200" t="s">
        <v>656</v>
      </c>
      <c r="J200" s="31">
        <v>6300</v>
      </c>
      <c r="K200" s="31">
        <f t="shared" si="15"/>
        <v>75600</v>
      </c>
      <c r="L200" t="str">
        <f t="shared" si="18"/>
        <v>Mar</v>
      </c>
      <c r="M200">
        <f t="shared" si="19"/>
        <v>2022</v>
      </c>
    </row>
    <row r="201" spans="1:13" ht="15.75" customHeight="1">
      <c r="A201" t="s">
        <v>654</v>
      </c>
      <c r="B201" t="s">
        <v>723</v>
      </c>
      <c r="C201" s="18">
        <v>44636</v>
      </c>
      <c r="D201" t="s">
        <v>347</v>
      </c>
      <c r="E201" t="s">
        <v>346</v>
      </c>
      <c r="F201">
        <v>3</v>
      </c>
      <c r="G201" t="s">
        <v>345</v>
      </c>
      <c r="H201">
        <v>183101</v>
      </c>
      <c r="I201" t="s">
        <v>656</v>
      </c>
      <c r="J201" s="31">
        <v>8925</v>
      </c>
      <c r="K201" s="31">
        <f t="shared" si="15"/>
        <v>26775</v>
      </c>
      <c r="L201" t="str">
        <f t="shared" si="18"/>
        <v>Mar</v>
      </c>
      <c r="M201">
        <f t="shared" si="19"/>
        <v>2022</v>
      </c>
    </row>
    <row r="202" spans="1:13" ht="15.75" customHeight="1">
      <c r="A202" t="s">
        <v>654</v>
      </c>
      <c r="B202" t="s">
        <v>724</v>
      </c>
      <c r="C202" s="18">
        <v>44636</v>
      </c>
      <c r="D202" t="s">
        <v>246</v>
      </c>
      <c r="E202" t="s">
        <v>245</v>
      </c>
      <c r="F202">
        <v>3</v>
      </c>
      <c r="G202" t="s">
        <v>33</v>
      </c>
      <c r="H202">
        <v>183101</v>
      </c>
      <c r="I202" t="s">
        <v>656</v>
      </c>
      <c r="J202" s="31">
        <v>18900</v>
      </c>
      <c r="K202" s="31">
        <f t="shared" si="15"/>
        <v>56700</v>
      </c>
      <c r="L202" t="str">
        <f t="shared" si="18"/>
        <v>Mar</v>
      </c>
      <c r="M202">
        <f t="shared" si="19"/>
        <v>2022</v>
      </c>
    </row>
    <row r="203" spans="1:13" ht="15.75" customHeight="1">
      <c r="A203" t="s">
        <v>654</v>
      </c>
      <c r="B203" t="s">
        <v>725</v>
      </c>
      <c r="C203" s="18">
        <v>44650</v>
      </c>
      <c r="D203" t="s">
        <v>26</v>
      </c>
      <c r="E203" t="s">
        <v>25</v>
      </c>
      <c r="F203">
        <v>3</v>
      </c>
      <c r="G203" t="s">
        <v>16</v>
      </c>
      <c r="H203">
        <v>183826</v>
      </c>
      <c r="I203" t="s">
        <v>656</v>
      </c>
      <c r="J203" s="31">
        <v>16250</v>
      </c>
      <c r="K203" s="31">
        <f t="shared" si="15"/>
        <v>48750</v>
      </c>
      <c r="L203" t="str">
        <f t="shared" si="18"/>
        <v>Mar</v>
      </c>
      <c r="M203">
        <f t="shared" si="19"/>
        <v>2022</v>
      </c>
    </row>
    <row r="204" spans="1:13" ht="15.75" customHeight="1">
      <c r="A204" t="s">
        <v>654</v>
      </c>
      <c r="B204" t="s">
        <v>726</v>
      </c>
      <c r="C204" s="18">
        <v>44650</v>
      </c>
      <c r="D204" t="s">
        <v>35</v>
      </c>
      <c r="E204" t="s">
        <v>34</v>
      </c>
      <c r="F204">
        <v>84</v>
      </c>
      <c r="G204" t="s">
        <v>33</v>
      </c>
      <c r="H204">
        <v>183826</v>
      </c>
      <c r="I204" t="s">
        <v>656</v>
      </c>
      <c r="J204" s="31">
        <v>2100</v>
      </c>
      <c r="K204" s="31">
        <f t="shared" si="15"/>
        <v>176400</v>
      </c>
      <c r="L204" t="str">
        <f t="shared" si="18"/>
        <v>Mar</v>
      </c>
      <c r="M204">
        <f t="shared" si="19"/>
        <v>2022</v>
      </c>
    </row>
    <row r="205" spans="1:13" ht="15.75" customHeight="1">
      <c r="A205" t="s">
        <v>654</v>
      </c>
      <c r="B205" t="s">
        <v>727</v>
      </c>
      <c r="C205" s="18">
        <v>44652</v>
      </c>
      <c r="D205" t="s">
        <v>365</v>
      </c>
      <c r="E205" t="s">
        <v>364</v>
      </c>
      <c r="F205">
        <v>40</v>
      </c>
      <c r="G205" t="s">
        <v>16</v>
      </c>
      <c r="H205">
        <v>183334</v>
      </c>
      <c r="I205" t="s">
        <v>728</v>
      </c>
      <c r="J205" s="31">
        <v>59000</v>
      </c>
      <c r="K205" s="31">
        <f t="shared" si="15"/>
        <v>2360000</v>
      </c>
      <c r="L205" t="str">
        <f t="shared" si="18"/>
        <v>Apr</v>
      </c>
      <c r="M205">
        <f t="shared" si="19"/>
        <v>2022</v>
      </c>
    </row>
    <row r="206" spans="1:13" ht="15.75" customHeight="1">
      <c r="A206" t="s">
        <v>654</v>
      </c>
      <c r="B206" t="s">
        <v>729</v>
      </c>
      <c r="C206" s="18">
        <v>44650</v>
      </c>
      <c r="D206" t="s">
        <v>37</v>
      </c>
      <c r="E206" t="s">
        <v>36</v>
      </c>
      <c r="F206">
        <v>24</v>
      </c>
      <c r="G206" t="s">
        <v>33</v>
      </c>
      <c r="H206">
        <v>183826</v>
      </c>
      <c r="I206" t="s">
        <v>656</v>
      </c>
      <c r="J206" s="31">
        <v>2100</v>
      </c>
      <c r="K206" s="31">
        <f t="shared" si="15"/>
        <v>50400</v>
      </c>
      <c r="L206" t="str">
        <f t="shared" si="18"/>
        <v>Mar</v>
      </c>
      <c r="M206">
        <f t="shared" si="19"/>
        <v>2022</v>
      </c>
    </row>
    <row r="207" spans="1:13" ht="15.75" customHeight="1">
      <c r="A207" t="s">
        <v>654</v>
      </c>
      <c r="B207" t="s">
        <v>730</v>
      </c>
      <c r="C207" s="18">
        <v>44650</v>
      </c>
      <c r="D207" t="s">
        <v>69</v>
      </c>
      <c r="E207" t="s">
        <v>68</v>
      </c>
      <c r="F207">
        <v>12</v>
      </c>
      <c r="G207" t="s">
        <v>33</v>
      </c>
      <c r="H207">
        <v>183826</v>
      </c>
      <c r="I207" t="s">
        <v>656</v>
      </c>
      <c r="J207" s="31">
        <v>6300</v>
      </c>
      <c r="K207" s="31">
        <f t="shared" si="15"/>
        <v>75600</v>
      </c>
      <c r="L207" t="str">
        <f t="shared" si="18"/>
        <v>Mar</v>
      </c>
      <c r="M207">
        <f t="shared" si="19"/>
        <v>2022</v>
      </c>
    </row>
    <row r="208" spans="1:13" ht="15.75" customHeight="1">
      <c r="A208" t="s">
        <v>654</v>
      </c>
      <c r="B208" t="s">
        <v>731</v>
      </c>
      <c r="C208" s="18">
        <v>44650</v>
      </c>
      <c r="D208" t="s">
        <v>141</v>
      </c>
      <c r="E208" t="s">
        <v>140</v>
      </c>
      <c r="F208">
        <v>5</v>
      </c>
      <c r="G208" t="s">
        <v>33</v>
      </c>
      <c r="H208">
        <v>183826</v>
      </c>
      <c r="I208" t="s">
        <v>656</v>
      </c>
      <c r="J208" s="31">
        <v>7875</v>
      </c>
      <c r="K208" s="31">
        <f t="shared" si="15"/>
        <v>39375</v>
      </c>
      <c r="L208" t="str">
        <f t="shared" si="18"/>
        <v>Mar</v>
      </c>
      <c r="M208">
        <f t="shared" si="19"/>
        <v>2022</v>
      </c>
    </row>
    <row r="209" spans="1:13" ht="15.75" customHeight="1">
      <c r="A209" t="s">
        <v>654</v>
      </c>
      <c r="B209" t="s">
        <v>732</v>
      </c>
      <c r="C209" s="18">
        <v>44650</v>
      </c>
      <c r="D209" t="s">
        <v>198</v>
      </c>
      <c r="E209" t="s">
        <v>197</v>
      </c>
      <c r="F209">
        <v>200</v>
      </c>
      <c r="G209" t="s">
        <v>194</v>
      </c>
      <c r="H209">
        <v>183824</v>
      </c>
      <c r="I209" t="s">
        <v>720</v>
      </c>
      <c r="J209" s="31">
        <v>37727</v>
      </c>
      <c r="K209" s="31">
        <f t="shared" si="15"/>
        <v>7545400</v>
      </c>
      <c r="L209" t="str">
        <f t="shared" si="18"/>
        <v>Mar</v>
      </c>
      <c r="M209">
        <f t="shared" si="19"/>
        <v>2022</v>
      </c>
    </row>
    <row r="210" spans="1:13" ht="15.75" customHeight="1">
      <c r="A210" t="s">
        <v>654</v>
      </c>
      <c r="B210" t="s">
        <v>733</v>
      </c>
      <c r="C210" s="18">
        <v>44650</v>
      </c>
      <c r="D210" t="s">
        <v>305</v>
      </c>
      <c r="E210" t="s">
        <v>304</v>
      </c>
      <c r="F210">
        <v>24</v>
      </c>
      <c r="G210" t="s">
        <v>33</v>
      </c>
      <c r="H210">
        <v>183826</v>
      </c>
      <c r="I210" t="s">
        <v>656</v>
      </c>
      <c r="J210" s="31">
        <v>6270</v>
      </c>
      <c r="K210" s="31">
        <f t="shared" si="15"/>
        <v>150480</v>
      </c>
      <c r="L210" t="str">
        <f t="shared" si="18"/>
        <v>Mar</v>
      </c>
      <c r="M210">
        <f t="shared" si="19"/>
        <v>2022</v>
      </c>
    </row>
    <row r="211" spans="1:13" ht="15.75" customHeight="1">
      <c r="A211" t="s">
        <v>654</v>
      </c>
      <c r="B211" t="s">
        <v>734</v>
      </c>
      <c r="C211" s="18">
        <v>44650</v>
      </c>
      <c r="D211" t="s">
        <v>319</v>
      </c>
      <c r="E211" t="s">
        <v>318</v>
      </c>
      <c r="F211">
        <v>6</v>
      </c>
      <c r="G211" t="s">
        <v>33</v>
      </c>
      <c r="H211">
        <v>183826</v>
      </c>
      <c r="I211" t="s">
        <v>656</v>
      </c>
      <c r="J211" s="31">
        <v>6300</v>
      </c>
      <c r="K211" s="31">
        <f t="shared" si="15"/>
        <v>37800</v>
      </c>
      <c r="L211" t="str">
        <f t="shared" si="18"/>
        <v>Mar</v>
      </c>
      <c r="M211">
        <f t="shared" si="19"/>
        <v>2022</v>
      </c>
    </row>
    <row r="212" spans="1:13" ht="15.75" customHeight="1">
      <c r="A212" t="s">
        <v>654</v>
      </c>
      <c r="B212" t="s">
        <v>735</v>
      </c>
      <c r="C212" s="18">
        <v>44650</v>
      </c>
      <c r="D212" t="s">
        <v>55</v>
      </c>
      <c r="E212" t="s">
        <v>54</v>
      </c>
      <c r="F212">
        <v>50</v>
      </c>
      <c r="G212" t="s">
        <v>56</v>
      </c>
      <c r="H212">
        <v>183826</v>
      </c>
      <c r="I212" t="s">
        <v>656</v>
      </c>
      <c r="J212" s="31">
        <v>2625</v>
      </c>
      <c r="K212" s="31">
        <f t="shared" si="15"/>
        <v>131250</v>
      </c>
      <c r="L212" t="str">
        <f t="shared" si="18"/>
        <v>Mar</v>
      </c>
      <c r="M212">
        <f t="shared" si="19"/>
        <v>2022</v>
      </c>
    </row>
    <row r="213" spans="1:13" ht="15.75" customHeight="1">
      <c r="A213" t="s">
        <v>654</v>
      </c>
      <c r="B213" t="s">
        <v>736</v>
      </c>
      <c r="C213" s="18">
        <v>44650</v>
      </c>
      <c r="D213" t="s">
        <v>173</v>
      </c>
      <c r="E213" t="s">
        <v>172</v>
      </c>
      <c r="F213">
        <v>12</v>
      </c>
      <c r="G213" t="s">
        <v>33</v>
      </c>
      <c r="H213">
        <v>183826</v>
      </c>
      <c r="I213" t="s">
        <v>656</v>
      </c>
      <c r="J213" s="31">
        <v>5513</v>
      </c>
      <c r="K213" s="31">
        <f t="shared" si="15"/>
        <v>66156</v>
      </c>
      <c r="L213" t="str">
        <f t="shared" si="18"/>
        <v>Mar</v>
      </c>
      <c r="M213">
        <f t="shared" si="19"/>
        <v>2022</v>
      </c>
    </row>
    <row r="214" spans="1:13" ht="15.75" customHeight="1">
      <c r="A214" t="s">
        <v>654</v>
      </c>
      <c r="B214" t="s">
        <v>737</v>
      </c>
      <c r="C214" s="18">
        <v>44650</v>
      </c>
      <c r="D214" t="s">
        <v>186</v>
      </c>
      <c r="E214" t="s">
        <v>185</v>
      </c>
      <c r="F214">
        <v>100</v>
      </c>
      <c r="G214" t="s">
        <v>187</v>
      </c>
      <c r="H214">
        <v>183826</v>
      </c>
      <c r="I214" t="s">
        <v>656</v>
      </c>
      <c r="J214" s="31">
        <v>1450</v>
      </c>
      <c r="K214" s="31">
        <f t="shared" si="15"/>
        <v>145000</v>
      </c>
      <c r="L214" t="str">
        <f t="shared" si="18"/>
        <v>Mar</v>
      </c>
      <c r="M214">
        <f t="shared" si="19"/>
        <v>2022</v>
      </c>
    </row>
    <row r="215" spans="1:13" ht="15.75" customHeight="1">
      <c r="A215" t="s">
        <v>654</v>
      </c>
      <c r="B215" t="s">
        <v>738</v>
      </c>
      <c r="C215" s="18">
        <v>44662</v>
      </c>
      <c r="D215" t="s">
        <v>357</v>
      </c>
      <c r="E215" t="s">
        <v>356</v>
      </c>
      <c r="F215">
        <v>1000</v>
      </c>
      <c r="G215" t="s">
        <v>358</v>
      </c>
      <c r="H215">
        <v>183827</v>
      </c>
      <c r="I215" t="s">
        <v>410</v>
      </c>
      <c r="J215" s="31">
        <v>10000</v>
      </c>
      <c r="K215" s="31">
        <f t="shared" si="15"/>
        <v>10000000</v>
      </c>
      <c r="L215" t="str">
        <f t="shared" si="18"/>
        <v>Apr</v>
      </c>
      <c r="M215">
        <f t="shared" si="19"/>
        <v>2022</v>
      </c>
    </row>
    <row r="216" spans="1:13" ht="15.75" customHeight="1">
      <c r="A216" t="s">
        <v>654</v>
      </c>
      <c r="B216" t="s">
        <v>739</v>
      </c>
      <c r="C216" s="18">
        <v>44664</v>
      </c>
      <c r="D216" t="s">
        <v>92</v>
      </c>
      <c r="E216" t="s">
        <v>91</v>
      </c>
      <c r="F216">
        <v>2</v>
      </c>
      <c r="G216" t="s">
        <v>88</v>
      </c>
      <c r="H216">
        <v>184715</v>
      </c>
      <c r="I216" t="s">
        <v>416</v>
      </c>
      <c r="J216" s="31">
        <v>105000</v>
      </c>
      <c r="K216" s="31">
        <f t="shared" si="15"/>
        <v>210000</v>
      </c>
      <c r="L216" t="str">
        <f t="shared" si="18"/>
        <v>Apr</v>
      </c>
      <c r="M216">
        <f t="shared" si="19"/>
        <v>2022</v>
      </c>
    </row>
    <row r="217" spans="1:13" ht="15.75" customHeight="1">
      <c r="A217" t="s">
        <v>654</v>
      </c>
      <c r="B217" t="s">
        <v>740</v>
      </c>
      <c r="C217" s="18">
        <v>44664</v>
      </c>
      <c r="D217" t="s">
        <v>94</v>
      </c>
      <c r="E217" t="s">
        <v>93</v>
      </c>
      <c r="F217">
        <v>120</v>
      </c>
      <c r="G217" t="s">
        <v>95</v>
      </c>
      <c r="H217">
        <v>184715</v>
      </c>
      <c r="I217" t="s">
        <v>416</v>
      </c>
      <c r="J217" s="31">
        <v>5500</v>
      </c>
      <c r="K217" s="31">
        <f t="shared" si="15"/>
        <v>660000</v>
      </c>
      <c r="L217" t="str">
        <f t="shared" si="18"/>
        <v>Apr</v>
      </c>
      <c r="M217">
        <f t="shared" si="19"/>
        <v>2022</v>
      </c>
    </row>
    <row r="218" spans="1:13" ht="15.75" customHeight="1">
      <c r="A218" t="s">
        <v>654</v>
      </c>
      <c r="B218" t="s">
        <v>741</v>
      </c>
      <c r="C218" s="18">
        <v>44664</v>
      </c>
      <c r="D218" t="s">
        <v>329</v>
      </c>
      <c r="E218" t="s">
        <v>328</v>
      </c>
      <c r="F218">
        <v>10</v>
      </c>
      <c r="G218" t="s">
        <v>33</v>
      </c>
      <c r="H218">
        <v>184715</v>
      </c>
      <c r="I218" t="s">
        <v>416</v>
      </c>
      <c r="J218" s="31">
        <v>13750</v>
      </c>
      <c r="K218" s="31">
        <f t="shared" si="15"/>
        <v>137500</v>
      </c>
      <c r="L218" t="str">
        <f t="shared" si="18"/>
        <v>Apr</v>
      </c>
      <c r="M218">
        <f t="shared" si="19"/>
        <v>2022</v>
      </c>
    </row>
    <row r="219" spans="1:13" ht="15.75" customHeight="1">
      <c r="A219" t="s">
        <v>654</v>
      </c>
      <c r="B219" t="s">
        <v>742</v>
      </c>
      <c r="C219" s="18">
        <v>44664</v>
      </c>
      <c r="D219" t="s">
        <v>353</v>
      </c>
      <c r="E219" t="s">
        <v>352</v>
      </c>
      <c r="F219">
        <v>10</v>
      </c>
      <c r="G219" t="s">
        <v>33</v>
      </c>
      <c r="H219">
        <v>184715</v>
      </c>
      <c r="I219" t="s">
        <v>416</v>
      </c>
      <c r="J219" s="31">
        <v>3938</v>
      </c>
      <c r="K219" s="31">
        <f t="shared" si="15"/>
        <v>39380</v>
      </c>
      <c r="L219" t="str">
        <f t="shared" si="18"/>
        <v>Apr</v>
      </c>
      <c r="M219">
        <f t="shared" si="19"/>
        <v>2022</v>
      </c>
    </row>
    <row r="220" spans="1:13" ht="15.75" customHeight="1">
      <c r="A220" t="s">
        <v>654</v>
      </c>
      <c r="B220" t="s">
        <v>743</v>
      </c>
      <c r="C220" s="18">
        <v>44669</v>
      </c>
      <c r="D220" t="s">
        <v>387</v>
      </c>
      <c r="E220" t="s">
        <v>386</v>
      </c>
      <c r="F220">
        <v>70</v>
      </c>
      <c r="G220" t="s">
        <v>171</v>
      </c>
      <c r="H220">
        <v>184565</v>
      </c>
      <c r="I220" t="s">
        <v>532</v>
      </c>
      <c r="J220" s="31">
        <v>12800</v>
      </c>
      <c r="K220" s="31">
        <f t="shared" si="15"/>
        <v>896000</v>
      </c>
      <c r="L220" t="str">
        <f t="shared" si="18"/>
        <v>Apr</v>
      </c>
      <c r="M220">
        <f t="shared" si="19"/>
        <v>2022</v>
      </c>
    </row>
    <row r="221" spans="1:13" ht="15.75" customHeight="1">
      <c r="A221" t="s">
        <v>654</v>
      </c>
      <c r="B221" t="s">
        <v>744</v>
      </c>
      <c r="C221" s="18">
        <v>44669</v>
      </c>
      <c r="D221" t="s">
        <v>389</v>
      </c>
      <c r="E221" t="s">
        <v>388</v>
      </c>
      <c r="F221">
        <v>25</v>
      </c>
      <c r="G221" t="s">
        <v>194</v>
      </c>
      <c r="H221">
        <v>184723</v>
      </c>
      <c r="I221" t="s">
        <v>532</v>
      </c>
      <c r="J221" s="31">
        <v>85800</v>
      </c>
      <c r="K221" s="31">
        <f t="shared" si="15"/>
        <v>2145000</v>
      </c>
      <c r="L221" t="str">
        <f t="shared" si="18"/>
        <v>Apr</v>
      </c>
      <c r="M221">
        <f t="shared" si="19"/>
        <v>2022</v>
      </c>
    </row>
    <row r="222" spans="1:13" ht="15.75" customHeight="1">
      <c r="A222" t="s">
        <v>654</v>
      </c>
      <c r="B222" t="s">
        <v>745</v>
      </c>
      <c r="C222" s="18">
        <v>44701</v>
      </c>
      <c r="D222" t="s">
        <v>198</v>
      </c>
      <c r="E222" t="s">
        <v>197</v>
      </c>
      <c r="F222">
        <v>100</v>
      </c>
      <c r="G222" t="s">
        <v>194</v>
      </c>
      <c r="H222">
        <v>185734</v>
      </c>
      <c r="I222" t="s">
        <v>427</v>
      </c>
      <c r="J222" s="31">
        <v>38559</v>
      </c>
      <c r="K222" s="31">
        <f t="shared" si="15"/>
        <v>3855900</v>
      </c>
      <c r="L222" t="str">
        <f t="shared" si="18"/>
        <v>May</v>
      </c>
      <c r="M222">
        <f t="shared" si="19"/>
        <v>2022</v>
      </c>
    </row>
    <row r="223" spans="1:13" ht="15.75" customHeight="1">
      <c r="A223" t="s">
        <v>654</v>
      </c>
      <c r="B223" t="s">
        <v>746</v>
      </c>
      <c r="C223" s="18">
        <v>44704</v>
      </c>
      <c r="D223" t="s">
        <v>141</v>
      </c>
      <c r="E223" t="s">
        <v>140</v>
      </c>
      <c r="F223">
        <v>5</v>
      </c>
      <c r="G223" t="s">
        <v>33</v>
      </c>
      <c r="H223">
        <v>185737</v>
      </c>
      <c r="I223" t="s">
        <v>416</v>
      </c>
      <c r="J223" s="31">
        <v>8500</v>
      </c>
      <c r="K223" s="31">
        <f t="shared" si="15"/>
        <v>42500</v>
      </c>
      <c r="L223" t="str">
        <f t="shared" si="18"/>
        <v>May</v>
      </c>
      <c r="M223">
        <f t="shared" si="19"/>
        <v>2022</v>
      </c>
    </row>
    <row r="224" spans="1:13" ht="15.75" customHeight="1">
      <c r="A224" t="s">
        <v>654</v>
      </c>
      <c r="B224" t="s">
        <v>747</v>
      </c>
      <c r="C224" s="18">
        <v>44704</v>
      </c>
      <c r="D224" t="s">
        <v>175</v>
      </c>
      <c r="E224" t="s">
        <v>174</v>
      </c>
      <c r="F224">
        <v>12</v>
      </c>
      <c r="G224" t="s">
        <v>176</v>
      </c>
      <c r="H224">
        <v>185737</v>
      </c>
      <c r="I224" t="s">
        <v>416</v>
      </c>
      <c r="J224" s="31">
        <v>3780</v>
      </c>
      <c r="K224" s="31">
        <f t="shared" ref="K224:K287" si="20">J224*F224</f>
        <v>45360</v>
      </c>
      <c r="L224" t="str">
        <f t="shared" si="18"/>
        <v>May</v>
      </c>
      <c r="M224">
        <f t="shared" si="19"/>
        <v>2022</v>
      </c>
    </row>
    <row r="225" spans="1:13" ht="15.75" customHeight="1">
      <c r="A225" t="s">
        <v>654</v>
      </c>
      <c r="B225" t="s">
        <v>748</v>
      </c>
      <c r="C225" s="18">
        <v>44704</v>
      </c>
      <c r="D225" t="s">
        <v>214</v>
      </c>
      <c r="E225" t="s">
        <v>213</v>
      </c>
      <c r="F225">
        <v>20</v>
      </c>
      <c r="G225" t="s">
        <v>95</v>
      </c>
      <c r="H225">
        <v>185737</v>
      </c>
      <c r="I225" t="s">
        <v>416</v>
      </c>
      <c r="J225" s="31">
        <v>13700</v>
      </c>
      <c r="K225" s="31">
        <f t="shared" si="20"/>
        <v>274000</v>
      </c>
      <c r="L225" t="str">
        <f t="shared" si="18"/>
        <v>May</v>
      </c>
      <c r="M225">
        <f t="shared" si="19"/>
        <v>2022</v>
      </c>
    </row>
    <row r="226" spans="1:13" ht="15.75" customHeight="1">
      <c r="A226" t="s">
        <v>654</v>
      </c>
      <c r="B226" t="s">
        <v>749</v>
      </c>
      <c r="C226" s="18">
        <v>44704</v>
      </c>
      <c r="D226" t="s">
        <v>323</v>
      </c>
      <c r="E226" t="s">
        <v>322</v>
      </c>
      <c r="F226">
        <v>12</v>
      </c>
      <c r="G226" t="s">
        <v>33</v>
      </c>
      <c r="H226">
        <v>185737</v>
      </c>
      <c r="I226" t="s">
        <v>416</v>
      </c>
      <c r="J226" s="31">
        <v>6300</v>
      </c>
      <c r="K226" s="31">
        <f t="shared" si="20"/>
        <v>75600</v>
      </c>
      <c r="L226" t="str">
        <f t="shared" si="18"/>
        <v>May</v>
      </c>
      <c r="M226">
        <f t="shared" si="19"/>
        <v>2022</v>
      </c>
    </row>
    <row r="227" spans="1:13" ht="15.75" customHeight="1">
      <c r="A227" t="s">
        <v>654</v>
      </c>
      <c r="B227" t="s">
        <v>750</v>
      </c>
      <c r="C227" s="18">
        <v>44704</v>
      </c>
      <c r="D227" t="s">
        <v>344</v>
      </c>
      <c r="E227" t="s">
        <v>343</v>
      </c>
      <c r="F227">
        <v>2</v>
      </c>
      <c r="G227" t="s">
        <v>345</v>
      </c>
      <c r="H227">
        <v>185737</v>
      </c>
      <c r="I227" t="s">
        <v>416</v>
      </c>
      <c r="J227" s="31">
        <v>8925</v>
      </c>
      <c r="K227" s="31">
        <f t="shared" si="20"/>
        <v>17850</v>
      </c>
      <c r="L227" t="str">
        <f t="shared" si="18"/>
        <v>May</v>
      </c>
      <c r="M227">
        <f t="shared" si="19"/>
        <v>2022</v>
      </c>
    </row>
    <row r="228" spans="1:13" ht="15.75" customHeight="1">
      <c r="A228" t="s">
        <v>654</v>
      </c>
      <c r="B228" t="s">
        <v>751</v>
      </c>
      <c r="C228" s="18">
        <v>44704</v>
      </c>
      <c r="D228" t="s">
        <v>351</v>
      </c>
      <c r="E228" t="s">
        <v>350</v>
      </c>
      <c r="F228">
        <v>2</v>
      </c>
      <c r="G228" t="s">
        <v>33</v>
      </c>
      <c r="H228">
        <v>185737</v>
      </c>
      <c r="I228" t="s">
        <v>416</v>
      </c>
      <c r="J228" s="31">
        <v>8925</v>
      </c>
      <c r="K228" s="31">
        <f t="shared" si="20"/>
        <v>17850</v>
      </c>
      <c r="L228" t="str">
        <f t="shared" si="18"/>
        <v>May</v>
      </c>
      <c r="M228">
        <f t="shared" si="19"/>
        <v>2022</v>
      </c>
    </row>
    <row r="229" spans="1:13" ht="15.75" customHeight="1">
      <c r="A229" t="s">
        <v>654</v>
      </c>
      <c r="B229" t="s">
        <v>752</v>
      </c>
      <c r="C229" s="18">
        <v>44704</v>
      </c>
      <c r="D229" t="s">
        <v>55</v>
      </c>
      <c r="E229" t="s">
        <v>54</v>
      </c>
      <c r="F229">
        <v>50</v>
      </c>
      <c r="G229" t="s">
        <v>56</v>
      </c>
      <c r="H229">
        <v>185737</v>
      </c>
      <c r="I229" t="s">
        <v>416</v>
      </c>
      <c r="J229" s="31">
        <v>2625</v>
      </c>
      <c r="K229" s="31">
        <f t="shared" si="20"/>
        <v>131250</v>
      </c>
      <c r="L229" t="str">
        <f t="shared" si="18"/>
        <v>May</v>
      </c>
      <c r="M229">
        <f t="shared" si="19"/>
        <v>2022</v>
      </c>
    </row>
    <row r="230" spans="1:13" ht="15.75" customHeight="1">
      <c r="A230" t="s">
        <v>654</v>
      </c>
      <c r="B230" t="s">
        <v>753</v>
      </c>
      <c r="C230" s="18">
        <v>44704</v>
      </c>
      <c r="D230" t="s">
        <v>58</v>
      </c>
      <c r="E230" t="s">
        <v>57</v>
      </c>
      <c r="F230">
        <v>50</v>
      </c>
      <c r="G230" t="s">
        <v>59</v>
      </c>
      <c r="H230">
        <v>185737</v>
      </c>
      <c r="I230" t="s">
        <v>416</v>
      </c>
      <c r="J230" s="31">
        <v>5145</v>
      </c>
      <c r="K230" s="31">
        <f t="shared" si="20"/>
        <v>257250</v>
      </c>
      <c r="L230" t="str">
        <f t="shared" si="18"/>
        <v>May</v>
      </c>
      <c r="M230">
        <f t="shared" si="19"/>
        <v>2022</v>
      </c>
    </row>
    <row r="231" spans="1:13" ht="15.75" customHeight="1">
      <c r="A231" t="s">
        <v>654</v>
      </c>
      <c r="B231" t="s">
        <v>754</v>
      </c>
      <c r="C231" s="18">
        <v>44704</v>
      </c>
      <c r="D231" t="s">
        <v>61</v>
      </c>
      <c r="E231" t="s">
        <v>60</v>
      </c>
      <c r="F231">
        <v>20</v>
      </c>
      <c r="G231" t="s">
        <v>56</v>
      </c>
      <c r="H231">
        <v>185737</v>
      </c>
      <c r="I231" t="s">
        <v>416</v>
      </c>
      <c r="J231" s="31">
        <v>13440</v>
      </c>
      <c r="K231" s="31">
        <f t="shared" si="20"/>
        <v>268800</v>
      </c>
      <c r="L231" t="str">
        <f t="shared" si="18"/>
        <v>May</v>
      </c>
      <c r="M231">
        <f t="shared" si="19"/>
        <v>2022</v>
      </c>
    </row>
    <row r="232" spans="1:13" ht="15.75" customHeight="1">
      <c r="A232" t="s">
        <v>654</v>
      </c>
      <c r="B232" t="s">
        <v>755</v>
      </c>
      <c r="C232" s="18">
        <v>44704</v>
      </c>
      <c r="D232" t="s">
        <v>99</v>
      </c>
      <c r="E232" t="s">
        <v>98</v>
      </c>
      <c r="F232">
        <v>24</v>
      </c>
      <c r="G232" t="s">
        <v>95</v>
      </c>
      <c r="H232">
        <v>185737</v>
      </c>
      <c r="I232" t="s">
        <v>416</v>
      </c>
      <c r="J232" s="31">
        <v>24150</v>
      </c>
      <c r="K232" s="31">
        <f t="shared" si="20"/>
        <v>579600</v>
      </c>
      <c r="L232" t="str">
        <f t="shared" si="18"/>
        <v>May</v>
      </c>
      <c r="M232">
        <f t="shared" si="19"/>
        <v>2022</v>
      </c>
    </row>
    <row r="233" spans="1:13" ht="15.75" customHeight="1">
      <c r="A233" t="s">
        <v>654</v>
      </c>
      <c r="B233" t="s">
        <v>756</v>
      </c>
      <c r="C233" s="18">
        <v>44700</v>
      </c>
      <c r="D233" t="s">
        <v>357</v>
      </c>
      <c r="E233" t="s">
        <v>356</v>
      </c>
      <c r="F233">
        <v>1000</v>
      </c>
      <c r="G233" t="s">
        <v>358</v>
      </c>
      <c r="H233">
        <v>185736</v>
      </c>
      <c r="I233" t="s">
        <v>410</v>
      </c>
      <c r="J233" s="31">
        <v>10000</v>
      </c>
      <c r="K233" s="31">
        <f t="shared" si="20"/>
        <v>10000000</v>
      </c>
      <c r="L233" t="str">
        <f t="shared" si="18"/>
        <v>May</v>
      </c>
      <c r="M233">
        <f t="shared" si="19"/>
        <v>2022</v>
      </c>
    </row>
    <row r="234" spans="1:13" ht="15.75" customHeight="1">
      <c r="A234" t="s">
        <v>654</v>
      </c>
      <c r="B234" t="s">
        <v>757</v>
      </c>
      <c r="C234" s="18">
        <v>44704</v>
      </c>
      <c r="D234" t="s">
        <v>35</v>
      </c>
      <c r="E234" t="s">
        <v>34</v>
      </c>
      <c r="F234">
        <v>120</v>
      </c>
      <c r="G234" t="s">
        <v>33</v>
      </c>
      <c r="H234">
        <v>185779</v>
      </c>
      <c r="I234" t="s">
        <v>416</v>
      </c>
      <c r="J234" s="31">
        <v>2100</v>
      </c>
      <c r="K234" s="31">
        <f t="shared" si="20"/>
        <v>252000</v>
      </c>
      <c r="L234" t="str">
        <f t="shared" si="18"/>
        <v>May</v>
      </c>
      <c r="M234">
        <f t="shared" si="19"/>
        <v>2022</v>
      </c>
    </row>
    <row r="235" spans="1:13" ht="15.75" customHeight="1">
      <c r="A235" t="s">
        <v>654</v>
      </c>
      <c r="B235" t="s">
        <v>758</v>
      </c>
      <c r="C235" s="18">
        <v>44704</v>
      </c>
      <c r="D235" t="s">
        <v>47</v>
      </c>
      <c r="E235" t="s">
        <v>46</v>
      </c>
      <c r="F235">
        <v>12</v>
      </c>
      <c r="G235" t="s">
        <v>33</v>
      </c>
      <c r="H235">
        <v>185779</v>
      </c>
      <c r="I235" t="s">
        <v>416</v>
      </c>
      <c r="J235" s="31">
        <v>10450</v>
      </c>
      <c r="K235" s="31">
        <f t="shared" si="20"/>
        <v>125400</v>
      </c>
      <c r="L235" t="str">
        <f t="shared" si="18"/>
        <v>May</v>
      </c>
      <c r="M235">
        <f t="shared" si="19"/>
        <v>2022</v>
      </c>
    </row>
    <row r="236" spans="1:13" ht="15.75" customHeight="1">
      <c r="A236" t="s">
        <v>654</v>
      </c>
      <c r="B236" t="s">
        <v>759</v>
      </c>
      <c r="C236" s="18">
        <v>44743</v>
      </c>
      <c r="D236" t="s">
        <v>198</v>
      </c>
      <c r="E236" t="s">
        <v>197</v>
      </c>
      <c r="F236">
        <v>200</v>
      </c>
      <c r="G236" t="s">
        <v>194</v>
      </c>
      <c r="H236">
        <v>187405</v>
      </c>
      <c r="I236" t="s">
        <v>427</v>
      </c>
      <c r="J236" s="31">
        <v>42793</v>
      </c>
      <c r="K236" s="31">
        <f t="shared" si="20"/>
        <v>8558600</v>
      </c>
      <c r="L236" t="str">
        <f t="shared" si="18"/>
        <v>Jul</v>
      </c>
      <c r="M236">
        <f t="shared" si="19"/>
        <v>2022</v>
      </c>
    </row>
    <row r="237" spans="1:13" ht="15.75" customHeight="1">
      <c r="A237" t="s">
        <v>654</v>
      </c>
      <c r="B237" t="s">
        <v>760</v>
      </c>
      <c r="C237" s="18">
        <v>44746</v>
      </c>
      <c r="D237" t="s">
        <v>389</v>
      </c>
      <c r="E237" t="s">
        <v>388</v>
      </c>
      <c r="F237">
        <v>25</v>
      </c>
      <c r="G237" t="s">
        <v>194</v>
      </c>
      <c r="H237">
        <v>187407</v>
      </c>
      <c r="I237" t="s">
        <v>532</v>
      </c>
      <c r="J237" s="31">
        <v>85800</v>
      </c>
      <c r="K237" s="31">
        <f t="shared" si="20"/>
        <v>2145000</v>
      </c>
      <c r="L237" t="str">
        <f t="shared" si="18"/>
        <v>Jul</v>
      </c>
      <c r="M237">
        <f t="shared" si="19"/>
        <v>2022</v>
      </c>
    </row>
    <row r="238" spans="1:13" ht="15.75" customHeight="1">
      <c r="A238" t="s">
        <v>654</v>
      </c>
      <c r="B238" t="s">
        <v>761</v>
      </c>
      <c r="C238" s="18">
        <v>44748</v>
      </c>
      <c r="D238" t="s">
        <v>35</v>
      </c>
      <c r="E238" t="s">
        <v>34</v>
      </c>
      <c r="F238">
        <v>120</v>
      </c>
      <c r="G238" t="s">
        <v>33</v>
      </c>
      <c r="H238">
        <v>187408</v>
      </c>
      <c r="I238" t="s">
        <v>416</v>
      </c>
      <c r="J238" s="31">
        <v>2217</v>
      </c>
      <c r="K238" s="31">
        <f t="shared" si="20"/>
        <v>266040</v>
      </c>
      <c r="L238" t="str">
        <f t="shared" ref="L238:L301" si="21">TEXT(C238,"MMM")</f>
        <v>Jul</v>
      </c>
      <c r="M238">
        <f t="shared" ref="M238:M301" si="22">YEAR(C238)</f>
        <v>2022</v>
      </c>
    </row>
    <row r="239" spans="1:13" ht="15.75" customHeight="1">
      <c r="A239" t="s">
        <v>654</v>
      </c>
      <c r="B239" t="s">
        <v>762</v>
      </c>
      <c r="C239" s="18">
        <v>44748</v>
      </c>
      <c r="D239" t="s">
        <v>73</v>
      </c>
      <c r="E239" t="s">
        <v>72</v>
      </c>
      <c r="F239">
        <v>2</v>
      </c>
      <c r="G239" t="s">
        <v>33</v>
      </c>
      <c r="H239">
        <v>187408</v>
      </c>
      <c r="I239" t="s">
        <v>416</v>
      </c>
      <c r="J239" s="31">
        <v>33000</v>
      </c>
      <c r="K239" s="31">
        <f t="shared" si="20"/>
        <v>66000</v>
      </c>
      <c r="L239" t="str">
        <f t="shared" si="21"/>
        <v>Jul</v>
      </c>
      <c r="M239">
        <f t="shared" si="22"/>
        <v>2022</v>
      </c>
    </row>
    <row r="240" spans="1:13" ht="15.75" customHeight="1">
      <c r="A240" t="s">
        <v>654</v>
      </c>
      <c r="B240" t="s">
        <v>763</v>
      </c>
      <c r="C240" s="18">
        <v>44748</v>
      </c>
      <c r="D240" t="s">
        <v>136</v>
      </c>
      <c r="E240" t="s">
        <v>135</v>
      </c>
      <c r="F240">
        <v>10</v>
      </c>
      <c r="G240" t="s">
        <v>16</v>
      </c>
      <c r="H240">
        <v>187408</v>
      </c>
      <c r="I240" t="s">
        <v>416</v>
      </c>
      <c r="J240" s="31">
        <v>33600</v>
      </c>
      <c r="K240" s="31">
        <f t="shared" si="20"/>
        <v>336000</v>
      </c>
      <c r="L240" t="str">
        <f t="shared" si="21"/>
        <v>Jul</v>
      </c>
      <c r="M240">
        <f t="shared" si="22"/>
        <v>2022</v>
      </c>
    </row>
    <row r="241" spans="1:13" ht="15.75" customHeight="1">
      <c r="A241" t="s">
        <v>654</v>
      </c>
      <c r="B241" t="s">
        <v>764</v>
      </c>
      <c r="C241" s="18">
        <v>44748</v>
      </c>
      <c r="D241" t="s">
        <v>226</v>
      </c>
      <c r="E241" t="s">
        <v>225</v>
      </c>
      <c r="F241">
        <v>120</v>
      </c>
      <c r="G241" t="s">
        <v>33</v>
      </c>
      <c r="H241">
        <v>187408</v>
      </c>
      <c r="I241" t="s">
        <v>416</v>
      </c>
      <c r="J241" s="31">
        <v>2000</v>
      </c>
      <c r="K241" s="31">
        <f t="shared" si="20"/>
        <v>240000</v>
      </c>
      <c r="L241" t="str">
        <f t="shared" si="21"/>
        <v>Jul</v>
      </c>
      <c r="M241">
        <f t="shared" si="22"/>
        <v>2022</v>
      </c>
    </row>
    <row r="242" spans="1:13" ht="15.75" customHeight="1">
      <c r="A242" t="s">
        <v>654</v>
      </c>
      <c r="B242" t="s">
        <v>765</v>
      </c>
      <c r="C242" s="18">
        <v>44748</v>
      </c>
      <c r="D242" t="s">
        <v>287</v>
      </c>
      <c r="E242" t="s">
        <v>286</v>
      </c>
      <c r="F242">
        <v>24</v>
      </c>
      <c r="G242" t="s">
        <v>33</v>
      </c>
      <c r="H242">
        <v>187408</v>
      </c>
      <c r="I242" t="s">
        <v>416</v>
      </c>
      <c r="J242" s="31">
        <v>8000</v>
      </c>
      <c r="K242" s="31">
        <f t="shared" si="20"/>
        <v>192000</v>
      </c>
      <c r="L242" t="str">
        <f t="shared" si="21"/>
        <v>Jul</v>
      </c>
      <c r="M242">
        <f t="shared" si="22"/>
        <v>2022</v>
      </c>
    </row>
    <row r="243" spans="1:13" ht="15.75" customHeight="1">
      <c r="A243" t="s">
        <v>654</v>
      </c>
      <c r="B243" t="s">
        <v>766</v>
      </c>
      <c r="C243" s="18">
        <v>44748</v>
      </c>
      <c r="D243" t="s">
        <v>303</v>
      </c>
      <c r="E243" t="s">
        <v>302</v>
      </c>
      <c r="F243">
        <v>12</v>
      </c>
      <c r="G243" t="s">
        <v>33</v>
      </c>
      <c r="H243">
        <v>187408</v>
      </c>
      <c r="I243" t="s">
        <v>416</v>
      </c>
      <c r="J243" s="31">
        <v>7400</v>
      </c>
      <c r="K243" s="31">
        <f t="shared" si="20"/>
        <v>88800</v>
      </c>
      <c r="L243" t="str">
        <f t="shared" si="21"/>
        <v>Jul</v>
      </c>
      <c r="M243">
        <f t="shared" si="22"/>
        <v>2022</v>
      </c>
    </row>
    <row r="244" spans="1:13" ht="15.75" customHeight="1">
      <c r="A244" t="s">
        <v>654</v>
      </c>
      <c r="B244" t="s">
        <v>767</v>
      </c>
      <c r="C244" s="18">
        <v>44748</v>
      </c>
      <c r="D244" t="s">
        <v>311</v>
      </c>
      <c r="E244" t="s">
        <v>310</v>
      </c>
      <c r="F244">
        <v>12</v>
      </c>
      <c r="G244" t="s">
        <v>33</v>
      </c>
      <c r="H244">
        <v>187408</v>
      </c>
      <c r="I244" t="s">
        <v>416</v>
      </c>
      <c r="J244" s="31">
        <v>900</v>
      </c>
      <c r="K244" s="31">
        <f t="shared" si="20"/>
        <v>10800</v>
      </c>
      <c r="L244" t="str">
        <f t="shared" si="21"/>
        <v>Jul</v>
      </c>
      <c r="M244">
        <f t="shared" si="22"/>
        <v>2022</v>
      </c>
    </row>
    <row r="245" spans="1:13" ht="15.75" customHeight="1">
      <c r="A245" t="s">
        <v>654</v>
      </c>
      <c r="B245" t="s">
        <v>768</v>
      </c>
      <c r="C245" s="18">
        <v>44748</v>
      </c>
      <c r="D245" t="s">
        <v>186</v>
      </c>
      <c r="E245" t="s">
        <v>185</v>
      </c>
      <c r="F245">
        <v>100</v>
      </c>
      <c r="G245" t="s">
        <v>187</v>
      </c>
      <c r="H245">
        <v>187408</v>
      </c>
      <c r="I245" t="s">
        <v>416</v>
      </c>
      <c r="J245" s="31">
        <v>1550</v>
      </c>
      <c r="K245" s="31">
        <f t="shared" si="20"/>
        <v>155000</v>
      </c>
      <c r="L245" t="str">
        <f t="shared" si="21"/>
        <v>Jul</v>
      </c>
      <c r="M245">
        <f t="shared" si="22"/>
        <v>2022</v>
      </c>
    </row>
    <row r="246" spans="1:13" ht="15.75" customHeight="1">
      <c r="A246" t="s">
        <v>654</v>
      </c>
      <c r="B246" t="s">
        <v>769</v>
      </c>
      <c r="C246" s="18">
        <v>44748</v>
      </c>
      <c r="D246" t="s">
        <v>391</v>
      </c>
      <c r="E246" t="s">
        <v>390</v>
      </c>
      <c r="F246">
        <v>5</v>
      </c>
      <c r="G246" t="s">
        <v>16</v>
      </c>
      <c r="H246">
        <v>187408</v>
      </c>
      <c r="I246" t="s">
        <v>416</v>
      </c>
      <c r="J246" s="31">
        <v>9240</v>
      </c>
      <c r="K246" s="31">
        <f t="shared" si="20"/>
        <v>46200</v>
      </c>
      <c r="L246" t="str">
        <f t="shared" si="21"/>
        <v>Jul</v>
      </c>
      <c r="M246">
        <f t="shared" si="22"/>
        <v>2022</v>
      </c>
    </row>
    <row r="247" spans="1:13" ht="15.75" customHeight="1">
      <c r="A247" t="s">
        <v>654</v>
      </c>
      <c r="B247" t="s">
        <v>770</v>
      </c>
      <c r="C247" s="18">
        <v>44782</v>
      </c>
      <c r="D247" t="s">
        <v>26</v>
      </c>
      <c r="E247" t="s">
        <v>25</v>
      </c>
      <c r="F247">
        <v>10</v>
      </c>
      <c r="G247" t="s">
        <v>16</v>
      </c>
      <c r="H247">
        <v>189062</v>
      </c>
      <c r="I247" t="s">
        <v>413</v>
      </c>
      <c r="J247" s="31">
        <v>20000</v>
      </c>
      <c r="K247" s="31">
        <f t="shared" si="20"/>
        <v>200000</v>
      </c>
      <c r="L247" t="str">
        <f t="shared" si="21"/>
        <v>Aug</v>
      </c>
      <c r="M247">
        <f t="shared" si="22"/>
        <v>2022</v>
      </c>
    </row>
    <row r="248" spans="1:13" ht="15.75" customHeight="1">
      <c r="A248" t="s">
        <v>654</v>
      </c>
      <c r="B248" t="s">
        <v>771</v>
      </c>
      <c r="C248" s="18">
        <v>44782</v>
      </c>
      <c r="D248" t="s">
        <v>47</v>
      </c>
      <c r="E248" t="s">
        <v>46</v>
      </c>
      <c r="F248">
        <v>50</v>
      </c>
      <c r="G248" t="s">
        <v>33</v>
      </c>
      <c r="H248">
        <v>189062</v>
      </c>
      <c r="I248" t="s">
        <v>413</v>
      </c>
      <c r="J248" s="31">
        <v>5750</v>
      </c>
      <c r="K248" s="31">
        <f t="shared" si="20"/>
        <v>287500</v>
      </c>
      <c r="L248" t="str">
        <f t="shared" si="21"/>
        <v>Aug</v>
      </c>
      <c r="M248">
        <f t="shared" si="22"/>
        <v>2022</v>
      </c>
    </row>
    <row r="249" spans="1:13" ht="15.75" customHeight="1">
      <c r="A249" t="s">
        <v>654</v>
      </c>
      <c r="B249" t="s">
        <v>772</v>
      </c>
      <c r="C249" s="18">
        <v>44782</v>
      </c>
      <c r="D249" t="s">
        <v>49</v>
      </c>
      <c r="E249" t="s">
        <v>48</v>
      </c>
      <c r="F249">
        <v>30</v>
      </c>
      <c r="G249" t="s">
        <v>33</v>
      </c>
      <c r="H249">
        <v>189062</v>
      </c>
      <c r="I249" t="s">
        <v>413</v>
      </c>
      <c r="J249" s="31">
        <v>5750</v>
      </c>
      <c r="K249" s="31">
        <f t="shared" si="20"/>
        <v>172500</v>
      </c>
      <c r="L249" t="str">
        <f t="shared" si="21"/>
        <v>Aug</v>
      </c>
      <c r="M249">
        <f t="shared" si="22"/>
        <v>2022</v>
      </c>
    </row>
    <row r="250" spans="1:13" ht="15.75" customHeight="1">
      <c r="A250" t="s">
        <v>654</v>
      </c>
      <c r="B250" t="s">
        <v>773</v>
      </c>
      <c r="C250" s="18">
        <v>44782</v>
      </c>
      <c r="D250" t="s">
        <v>218</v>
      </c>
      <c r="E250" t="s">
        <v>217</v>
      </c>
      <c r="F250">
        <v>0</v>
      </c>
      <c r="G250" t="s">
        <v>33</v>
      </c>
      <c r="H250" t="s">
        <v>774</v>
      </c>
      <c r="I250" t="s">
        <v>416</v>
      </c>
      <c r="J250" s="31">
        <v>5250</v>
      </c>
      <c r="K250" s="31">
        <f t="shared" si="20"/>
        <v>0</v>
      </c>
      <c r="L250" t="str">
        <f t="shared" si="21"/>
        <v>Aug</v>
      </c>
      <c r="M250">
        <f t="shared" si="22"/>
        <v>2022</v>
      </c>
    </row>
    <row r="251" spans="1:13" ht="15.75" customHeight="1">
      <c r="A251" t="s">
        <v>654</v>
      </c>
      <c r="B251" t="s">
        <v>775</v>
      </c>
      <c r="C251" s="18">
        <v>44782</v>
      </c>
      <c r="D251" t="s">
        <v>55</v>
      </c>
      <c r="E251" t="s">
        <v>54</v>
      </c>
      <c r="F251">
        <v>50</v>
      </c>
      <c r="G251" t="s">
        <v>56</v>
      </c>
      <c r="H251">
        <v>189062</v>
      </c>
      <c r="I251" t="s">
        <v>413</v>
      </c>
      <c r="J251" s="31">
        <v>2600</v>
      </c>
      <c r="K251" s="31">
        <f t="shared" si="20"/>
        <v>130000</v>
      </c>
      <c r="L251" t="str">
        <f t="shared" si="21"/>
        <v>Aug</v>
      </c>
      <c r="M251">
        <f t="shared" si="22"/>
        <v>2022</v>
      </c>
    </row>
    <row r="252" spans="1:13" ht="15.75" customHeight="1">
      <c r="A252" t="s">
        <v>654</v>
      </c>
      <c r="B252" t="s">
        <v>776</v>
      </c>
      <c r="C252" s="18">
        <v>44782</v>
      </c>
      <c r="D252" t="s">
        <v>73</v>
      </c>
      <c r="E252" t="s">
        <v>72</v>
      </c>
      <c r="F252">
        <v>2</v>
      </c>
      <c r="G252" t="s">
        <v>33</v>
      </c>
      <c r="H252">
        <v>189062</v>
      </c>
      <c r="I252" t="s">
        <v>413</v>
      </c>
      <c r="J252" s="31">
        <v>32000</v>
      </c>
      <c r="K252" s="31">
        <f t="shared" si="20"/>
        <v>64000</v>
      </c>
      <c r="L252" t="str">
        <f t="shared" si="21"/>
        <v>Aug</v>
      </c>
      <c r="M252">
        <f t="shared" si="22"/>
        <v>2022</v>
      </c>
    </row>
    <row r="253" spans="1:13" ht="15.75" customHeight="1">
      <c r="A253" t="s">
        <v>654</v>
      </c>
      <c r="B253" t="s">
        <v>777</v>
      </c>
      <c r="C253" s="18">
        <v>44782</v>
      </c>
      <c r="D253" t="s">
        <v>94</v>
      </c>
      <c r="E253" t="s">
        <v>93</v>
      </c>
      <c r="F253">
        <v>30</v>
      </c>
      <c r="G253" t="s">
        <v>95</v>
      </c>
      <c r="H253">
        <v>189062</v>
      </c>
      <c r="I253" t="s">
        <v>413</v>
      </c>
      <c r="J253" s="31">
        <v>5500</v>
      </c>
      <c r="K253" s="31">
        <f t="shared" si="20"/>
        <v>165000</v>
      </c>
      <c r="L253" t="str">
        <f t="shared" si="21"/>
        <v>Aug</v>
      </c>
      <c r="M253">
        <f t="shared" si="22"/>
        <v>2022</v>
      </c>
    </row>
    <row r="254" spans="1:13" ht="15.75" customHeight="1">
      <c r="A254" t="s">
        <v>654</v>
      </c>
      <c r="B254" t="s">
        <v>778</v>
      </c>
      <c r="C254" s="18">
        <v>44782</v>
      </c>
      <c r="D254" t="s">
        <v>178</v>
      </c>
      <c r="E254" t="s">
        <v>177</v>
      </c>
      <c r="F254">
        <v>24</v>
      </c>
      <c r="G254" t="s">
        <v>176</v>
      </c>
      <c r="H254">
        <v>189062</v>
      </c>
      <c r="I254" t="s">
        <v>413</v>
      </c>
      <c r="J254" s="31">
        <v>2500</v>
      </c>
      <c r="K254" s="31">
        <f t="shared" si="20"/>
        <v>60000</v>
      </c>
      <c r="L254" t="str">
        <f t="shared" si="21"/>
        <v>Aug</v>
      </c>
      <c r="M254">
        <f t="shared" si="22"/>
        <v>2022</v>
      </c>
    </row>
    <row r="255" spans="1:13" ht="15.75" customHeight="1">
      <c r="A255" t="s">
        <v>654</v>
      </c>
      <c r="B255" t="s">
        <v>779</v>
      </c>
      <c r="C255" s="18">
        <v>44782</v>
      </c>
      <c r="D255" t="s">
        <v>355</v>
      </c>
      <c r="E255" t="s">
        <v>354</v>
      </c>
      <c r="F255">
        <v>30</v>
      </c>
      <c r="G255" t="s">
        <v>187</v>
      </c>
      <c r="H255">
        <v>189062</v>
      </c>
      <c r="I255" t="s">
        <v>413</v>
      </c>
      <c r="J255" s="31">
        <v>1500</v>
      </c>
      <c r="K255" s="31">
        <f t="shared" si="20"/>
        <v>45000</v>
      </c>
      <c r="L255" t="str">
        <f t="shared" si="21"/>
        <v>Aug</v>
      </c>
      <c r="M255">
        <f t="shared" si="22"/>
        <v>2022</v>
      </c>
    </row>
    <row r="256" spans="1:13" ht="15.75" customHeight="1">
      <c r="A256" t="s">
        <v>654</v>
      </c>
      <c r="B256" t="s">
        <v>780</v>
      </c>
      <c r="C256" s="18">
        <v>44781</v>
      </c>
      <c r="D256" t="s">
        <v>58</v>
      </c>
      <c r="E256" t="s">
        <v>57</v>
      </c>
      <c r="F256">
        <v>30</v>
      </c>
      <c r="G256" t="s">
        <v>59</v>
      </c>
      <c r="H256">
        <v>189067</v>
      </c>
      <c r="I256" t="s">
        <v>416</v>
      </c>
      <c r="J256" s="31">
        <v>5145</v>
      </c>
      <c r="K256" s="31">
        <f t="shared" si="20"/>
        <v>154350</v>
      </c>
      <c r="L256" t="str">
        <f t="shared" si="21"/>
        <v>Aug</v>
      </c>
      <c r="M256">
        <f t="shared" si="22"/>
        <v>2022</v>
      </c>
    </row>
    <row r="257" spans="1:13" ht="15.75" customHeight="1">
      <c r="A257" t="s">
        <v>654</v>
      </c>
      <c r="B257" t="s">
        <v>781</v>
      </c>
      <c r="C257" s="18">
        <v>44781</v>
      </c>
      <c r="D257" t="s">
        <v>79</v>
      </c>
      <c r="E257" t="s">
        <v>78</v>
      </c>
      <c r="F257">
        <v>5</v>
      </c>
      <c r="G257" t="s">
        <v>33</v>
      </c>
      <c r="H257">
        <v>189067</v>
      </c>
      <c r="I257" t="s">
        <v>416</v>
      </c>
      <c r="J257" s="31">
        <v>4700</v>
      </c>
      <c r="K257" s="31">
        <f t="shared" si="20"/>
        <v>23500</v>
      </c>
      <c r="L257" t="str">
        <f t="shared" si="21"/>
        <v>Aug</v>
      </c>
      <c r="M257">
        <f t="shared" si="22"/>
        <v>2022</v>
      </c>
    </row>
    <row r="258" spans="1:13" ht="15.75" customHeight="1">
      <c r="A258" t="s">
        <v>654</v>
      </c>
      <c r="B258" t="s">
        <v>782</v>
      </c>
      <c r="C258" s="18">
        <v>44783</v>
      </c>
      <c r="D258" t="s">
        <v>136</v>
      </c>
      <c r="E258" t="s">
        <v>135</v>
      </c>
      <c r="F258">
        <v>10</v>
      </c>
      <c r="G258" t="s">
        <v>16</v>
      </c>
      <c r="H258">
        <v>189067</v>
      </c>
      <c r="I258" t="s">
        <v>416</v>
      </c>
      <c r="J258" s="31">
        <v>37000</v>
      </c>
      <c r="K258" s="31">
        <f t="shared" si="20"/>
        <v>370000</v>
      </c>
      <c r="L258" t="str">
        <f t="shared" si="21"/>
        <v>Aug</v>
      </c>
      <c r="M258">
        <f t="shared" si="22"/>
        <v>2022</v>
      </c>
    </row>
    <row r="259" spans="1:13" ht="15.75" customHeight="1">
      <c r="A259" t="s">
        <v>654</v>
      </c>
      <c r="B259" t="s">
        <v>783</v>
      </c>
      <c r="C259" s="18">
        <v>44781</v>
      </c>
      <c r="D259" t="s">
        <v>141</v>
      </c>
      <c r="E259" t="s">
        <v>140</v>
      </c>
      <c r="F259">
        <v>5</v>
      </c>
      <c r="G259" t="s">
        <v>33</v>
      </c>
      <c r="H259">
        <v>189067</v>
      </c>
      <c r="I259" t="s">
        <v>416</v>
      </c>
      <c r="J259" s="31">
        <v>8500</v>
      </c>
      <c r="K259" s="31">
        <f t="shared" si="20"/>
        <v>42500</v>
      </c>
      <c r="L259" t="str">
        <f t="shared" si="21"/>
        <v>Aug</v>
      </c>
      <c r="M259">
        <f t="shared" si="22"/>
        <v>2022</v>
      </c>
    </row>
    <row r="260" spans="1:13" ht="15.75" customHeight="1">
      <c r="A260" t="s">
        <v>654</v>
      </c>
      <c r="B260" t="s">
        <v>784</v>
      </c>
      <c r="C260" s="18">
        <v>44781</v>
      </c>
      <c r="D260" t="s">
        <v>173</v>
      </c>
      <c r="E260" t="s">
        <v>172</v>
      </c>
      <c r="F260">
        <v>5</v>
      </c>
      <c r="G260" t="s">
        <v>33</v>
      </c>
      <c r="H260">
        <v>189067</v>
      </c>
      <c r="I260" t="s">
        <v>416</v>
      </c>
      <c r="J260" s="31">
        <v>5513</v>
      </c>
      <c r="K260" s="31">
        <f t="shared" si="20"/>
        <v>27565</v>
      </c>
      <c r="L260" t="str">
        <f t="shared" si="21"/>
        <v>Aug</v>
      </c>
      <c r="M260">
        <f t="shared" si="22"/>
        <v>2022</v>
      </c>
    </row>
    <row r="261" spans="1:13" ht="15.75" customHeight="1">
      <c r="A261" t="s">
        <v>654</v>
      </c>
      <c r="B261" t="s">
        <v>785</v>
      </c>
      <c r="C261" s="18">
        <v>44781</v>
      </c>
      <c r="D261" t="s">
        <v>218</v>
      </c>
      <c r="E261" t="s">
        <v>217</v>
      </c>
      <c r="F261">
        <v>12</v>
      </c>
      <c r="G261" t="s">
        <v>33</v>
      </c>
      <c r="H261">
        <v>189067</v>
      </c>
      <c r="I261" t="s">
        <v>416</v>
      </c>
      <c r="J261" s="31">
        <v>5250</v>
      </c>
      <c r="K261" s="31">
        <f t="shared" si="20"/>
        <v>63000</v>
      </c>
      <c r="L261" t="str">
        <f t="shared" si="21"/>
        <v>Aug</v>
      </c>
      <c r="M261">
        <f t="shared" si="22"/>
        <v>2022</v>
      </c>
    </row>
    <row r="262" spans="1:13" ht="15.75" customHeight="1">
      <c r="A262" t="s">
        <v>654</v>
      </c>
      <c r="B262" t="s">
        <v>786</v>
      </c>
      <c r="C262" s="18">
        <v>44781</v>
      </c>
      <c r="D262" t="s">
        <v>246</v>
      </c>
      <c r="E262" t="s">
        <v>245</v>
      </c>
      <c r="F262">
        <v>3</v>
      </c>
      <c r="G262" t="s">
        <v>33</v>
      </c>
      <c r="H262">
        <v>189067</v>
      </c>
      <c r="I262" t="s">
        <v>416</v>
      </c>
      <c r="J262" s="31">
        <v>18900</v>
      </c>
      <c r="K262" s="31">
        <f t="shared" si="20"/>
        <v>56700</v>
      </c>
      <c r="L262" t="str">
        <f t="shared" si="21"/>
        <v>Aug</v>
      </c>
      <c r="M262">
        <f t="shared" si="22"/>
        <v>2022</v>
      </c>
    </row>
    <row r="263" spans="1:13" ht="15.75" customHeight="1">
      <c r="A263" t="s">
        <v>654</v>
      </c>
      <c r="B263" t="s">
        <v>787</v>
      </c>
      <c r="C263" s="18">
        <v>44781</v>
      </c>
      <c r="D263" t="s">
        <v>250</v>
      </c>
      <c r="E263" t="s">
        <v>249</v>
      </c>
      <c r="F263">
        <v>12</v>
      </c>
      <c r="G263" t="s">
        <v>33</v>
      </c>
      <c r="H263">
        <v>189067</v>
      </c>
      <c r="I263" t="s">
        <v>416</v>
      </c>
      <c r="J263" s="31">
        <v>20737</v>
      </c>
      <c r="K263" s="31">
        <f t="shared" si="20"/>
        <v>248844</v>
      </c>
      <c r="L263" t="str">
        <f t="shared" si="21"/>
        <v>Aug</v>
      </c>
      <c r="M263">
        <f t="shared" si="22"/>
        <v>2022</v>
      </c>
    </row>
    <row r="264" spans="1:13" ht="15.75" customHeight="1">
      <c r="A264" t="s">
        <v>654</v>
      </c>
      <c r="B264" t="s">
        <v>788</v>
      </c>
      <c r="C264" s="18">
        <v>44781</v>
      </c>
      <c r="D264" t="s">
        <v>267</v>
      </c>
      <c r="E264" t="s">
        <v>266</v>
      </c>
      <c r="F264">
        <v>12</v>
      </c>
      <c r="G264" t="s">
        <v>33</v>
      </c>
      <c r="H264">
        <v>189067</v>
      </c>
      <c r="I264" t="s">
        <v>416</v>
      </c>
      <c r="J264" s="31">
        <v>1700</v>
      </c>
      <c r="K264" s="31">
        <f t="shared" si="20"/>
        <v>20400</v>
      </c>
      <c r="L264" t="str">
        <f t="shared" si="21"/>
        <v>Aug</v>
      </c>
      <c r="M264">
        <f t="shared" si="22"/>
        <v>2022</v>
      </c>
    </row>
    <row r="265" spans="1:13" ht="15.75" customHeight="1">
      <c r="A265" t="s">
        <v>654</v>
      </c>
      <c r="B265" t="s">
        <v>789</v>
      </c>
      <c r="C265" s="18">
        <v>44781</v>
      </c>
      <c r="D265" t="s">
        <v>287</v>
      </c>
      <c r="E265" t="s">
        <v>286</v>
      </c>
      <c r="F265">
        <v>24</v>
      </c>
      <c r="G265" t="s">
        <v>33</v>
      </c>
      <c r="H265">
        <v>189067</v>
      </c>
      <c r="I265" t="s">
        <v>416</v>
      </c>
      <c r="J265" s="31">
        <v>8000</v>
      </c>
      <c r="K265" s="31">
        <f t="shared" si="20"/>
        <v>192000</v>
      </c>
      <c r="L265" t="str">
        <f t="shared" si="21"/>
        <v>Aug</v>
      </c>
      <c r="M265">
        <f t="shared" si="22"/>
        <v>2022</v>
      </c>
    </row>
    <row r="266" spans="1:13" ht="15.75" customHeight="1">
      <c r="A266" t="s">
        <v>654</v>
      </c>
      <c r="B266" t="s">
        <v>790</v>
      </c>
      <c r="C266" s="18">
        <v>44781</v>
      </c>
      <c r="D266" t="s">
        <v>347</v>
      </c>
      <c r="E266" t="s">
        <v>346</v>
      </c>
      <c r="F266">
        <v>3</v>
      </c>
      <c r="G266" t="s">
        <v>345</v>
      </c>
      <c r="H266">
        <v>189067</v>
      </c>
      <c r="I266" t="s">
        <v>416</v>
      </c>
      <c r="J266" s="31">
        <v>8925</v>
      </c>
      <c r="K266" s="31">
        <f t="shared" si="20"/>
        <v>26775</v>
      </c>
      <c r="L266" t="str">
        <f t="shared" si="21"/>
        <v>Aug</v>
      </c>
      <c r="M266">
        <f t="shared" si="22"/>
        <v>2022</v>
      </c>
    </row>
    <row r="267" spans="1:13" ht="15.75" customHeight="1">
      <c r="A267" t="s">
        <v>654</v>
      </c>
      <c r="B267" t="s">
        <v>791</v>
      </c>
      <c r="C267" s="18">
        <v>44781</v>
      </c>
      <c r="D267" t="s">
        <v>353</v>
      </c>
      <c r="E267" t="s">
        <v>352</v>
      </c>
      <c r="F267">
        <v>10</v>
      </c>
      <c r="G267" t="s">
        <v>33</v>
      </c>
      <c r="H267">
        <v>189067</v>
      </c>
      <c r="I267" t="s">
        <v>416</v>
      </c>
      <c r="J267" s="31">
        <v>4500</v>
      </c>
      <c r="K267" s="31">
        <f t="shared" si="20"/>
        <v>45000</v>
      </c>
      <c r="L267" t="str">
        <f t="shared" si="21"/>
        <v>Aug</v>
      </c>
      <c r="M267">
        <f t="shared" si="22"/>
        <v>2022</v>
      </c>
    </row>
    <row r="268" spans="1:13" ht="15.75" customHeight="1">
      <c r="A268" t="s">
        <v>654</v>
      </c>
      <c r="B268" t="s">
        <v>792</v>
      </c>
      <c r="C268" s="18">
        <v>44781</v>
      </c>
      <c r="D268" t="s">
        <v>391</v>
      </c>
      <c r="E268" t="s">
        <v>390</v>
      </c>
      <c r="F268">
        <v>5</v>
      </c>
      <c r="G268" t="s">
        <v>16</v>
      </c>
      <c r="H268">
        <v>189067</v>
      </c>
      <c r="I268" t="s">
        <v>416</v>
      </c>
      <c r="J268" s="31">
        <v>9240</v>
      </c>
      <c r="K268" s="31">
        <f t="shared" si="20"/>
        <v>46200</v>
      </c>
      <c r="L268" t="str">
        <f t="shared" si="21"/>
        <v>Aug</v>
      </c>
      <c r="M268">
        <f t="shared" si="22"/>
        <v>2022</v>
      </c>
    </row>
    <row r="269" spans="1:13" ht="15.75" customHeight="1">
      <c r="A269" t="s">
        <v>654</v>
      </c>
      <c r="B269" t="s">
        <v>793</v>
      </c>
      <c r="C269" s="18">
        <v>44780</v>
      </c>
      <c r="D269" t="s">
        <v>198</v>
      </c>
      <c r="E269" t="s">
        <v>197</v>
      </c>
      <c r="F269">
        <v>100</v>
      </c>
      <c r="G269" t="s">
        <v>194</v>
      </c>
      <c r="H269">
        <v>189068</v>
      </c>
      <c r="I269" t="s">
        <v>427</v>
      </c>
      <c r="J269" s="31">
        <v>42793</v>
      </c>
      <c r="K269" s="31">
        <f t="shared" si="20"/>
        <v>4279300</v>
      </c>
      <c r="L269" t="str">
        <f t="shared" si="21"/>
        <v>Aug</v>
      </c>
      <c r="M269">
        <f t="shared" si="22"/>
        <v>2022</v>
      </c>
    </row>
    <row r="270" spans="1:13" ht="15.75" customHeight="1">
      <c r="A270" t="s">
        <v>654</v>
      </c>
      <c r="B270" t="s">
        <v>794</v>
      </c>
      <c r="C270" s="18">
        <v>44799</v>
      </c>
      <c r="D270" t="s">
        <v>94</v>
      </c>
      <c r="E270" t="s">
        <v>93</v>
      </c>
      <c r="F270">
        <v>120</v>
      </c>
      <c r="G270" t="s">
        <v>95</v>
      </c>
      <c r="H270">
        <v>189951</v>
      </c>
      <c r="I270" t="s">
        <v>416</v>
      </c>
      <c r="J270" s="31">
        <v>5500</v>
      </c>
      <c r="K270" s="31">
        <f t="shared" si="20"/>
        <v>660000</v>
      </c>
      <c r="L270" t="str">
        <f t="shared" si="21"/>
        <v>Aug</v>
      </c>
      <c r="M270">
        <f t="shared" si="22"/>
        <v>2022</v>
      </c>
    </row>
    <row r="271" spans="1:13" ht="15.75" customHeight="1">
      <c r="A271" t="s">
        <v>654</v>
      </c>
      <c r="B271" t="s">
        <v>795</v>
      </c>
      <c r="C271" s="18">
        <v>44799</v>
      </c>
      <c r="D271" t="s">
        <v>173</v>
      </c>
      <c r="E271" t="s">
        <v>172</v>
      </c>
      <c r="F271">
        <v>12</v>
      </c>
      <c r="G271" t="s">
        <v>33</v>
      </c>
      <c r="H271">
        <v>189951</v>
      </c>
      <c r="I271" t="s">
        <v>416</v>
      </c>
      <c r="J271" s="31">
        <v>5513</v>
      </c>
      <c r="K271" s="31">
        <f t="shared" si="20"/>
        <v>66156</v>
      </c>
      <c r="L271" t="str">
        <f t="shared" si="21"/>
        <v>Aug</v>
      </c>
      <c r="M271">
        <f t="shared" si="22"/>
        <v>2022</v>
      </c>
    </row>
    <row r="272" spans="1:13" ht="15.75" customHeight="1">
      <c r="A272" t="s">
        <v>654</v>
      </c>
      <c r="B272" t="s">
        <v>796</v>
      </c>
      <c r="C272" s="18">
        <v>44799</v>
      </c>
      <c r="D272" t="s">
        <v>275</v>
      </c>
      <c r="E272" t="s">
        <v>274</v>
      </c>
      <c r="F272">
        <v>24</v>
      </c>
      <c r="G272" t="s">
        <v>33</v>
      </c>
      <c r="H272">
        <v>189551</v>
      </c>
      <c r="I272" t="s">
        <v>416</v>
      </c>
      <c r="J272" s="31">
        <v>11000</v>
      </c>
      <c r="K272" s="31">
        <f t="shared" si="20"/>
        <v>264000</v>
      </c>
      <c r="L272" t="str">
        <f t="shared" si="21"/>
        <v>Aug</v>
      </c>
      <c r="M272">
        <f t="shared" si="22"/>
        <v>2022</v>
      </c>
    </row>
    <row r="273" spans="1:13" ht="15.75" customHeight="1">
      <c r="A273" t="s">
        <v>654</v>
      </c>
      <c r="B273" t="s">
        <v>797</v>
      </c>
      <c r="C273" s="18">
        <v>44804</v>
      </c>
      <c r="D273" t="s">
        <v>365</v>
      </c>
      <c r="E273" t="s">
        <v>364</v>
      </c>
      <c r="F273">
        <v>40</v>
      </c>
      <c r="G273" t="s">
        <v>16</v>
      </c>
      <c r="H273">
        <v>189953</v>
      </c>
      <c r="I273" t="s">
        <v>537</v>
      </c>
      <c r="J273" s="31">
        <v>59000</v>
      </c>
      <c r="K273" s="31">
        <f t="shared" si="20"/>
        <v>2360000</v>
      </c>
      <c r="L273" t="str">
        <f t="shared" si="21"/>
        <v>Aug</v>
      </c>
      <c r="M273">
        <f t="shared" si="22"/>
        <v>2022</v>
      </c>
    </row>
    <row r="274" spans="1:13" ht="15.75" customHeight="1">
      <c r="A274" t="s">
        <v>654</v>
      </c>
      <c r="B274" t="s">
        <v>798</v>
      </c>
      <c r="C274" s="18">
        <v>44805</v>
      </c>
      <c r="D274" t="s">
        <v>212</v>
      </c>
      <c r="E274" t="s">
        <v>211</v>
      </c>
      <c r="F274">
        <v>360</v>
      </c>
      <c r="G274" t="s">
        <v>95</v>
      </c>
      <c r="H274">
        <v>189954</v>
      </c>
      <c r="I274" t="s">
        <v>799</v>
      </c>
      <c r="J274" s="31">
        <v>9000</v>
      </c>
      <c r="K274" s="31">
        <f t="shared" si="20"/>
        <v>3240000</v>
      </c>
      <c r="L274" t="str">
        <f t="shared" si="21"/>
        <v>Sep</v>
      </c>
      <c r="M274">
        <f t="shared" si="22"/>
        <v>2022</v>
      </c>
    </row>
    <row r="275" spans="1:13" ht="15.75" customHeight="1">
      <c r="A275" t="s">
        <v>654</v>
      </c>
      <c r="B275" t="s">
        <v>800</v>
      </c>
      <c r="C275" s="18">
        <v>44824</v>
      </c>
      <c r="D275" t="s">
        <v>35</v>
      </c>
      <c r="E275" t="s">
        <v>34</v>
      </c>
      <c r="F275">
        <v>120</v>
      </c>
      <c r="G275" t="s">
        <v>33</v>
      </c>
      <c r="H275">
        <v>190869</v>
      </c>
      <c r="I275" t="s">
        <v>416</v>
      </c>
      <c r="J275" s="31">
        <v>2217</v>
      </c>
      <c r="K275" s="31">
        <f t="shared" si="20"/>
        <v>266040</v>
      </c>
      <c r="L275" t="str">
        <f t="shared" si="21"/>
        <v>Sep</v>
      </c>
      <c r="M275">
        <f t="shared" si="22"/>
        <v>2022</v>
      </c>
    </row>
    <row r="276" spans="1:13" ht="15.75" customHeight="1">
      <c r="A276" t="s">
        <v>654</v>
      </c>
      <c r="B276" t="s">
        <v>801</v>
      </c>
      <c r="C276" s="18">
        <v>44824</v>
      </c>
      <c r="D276" t="s">
        <v>186</v>
      </c>
      <c r="E276" t="s">
        <v>185</v>
      </c>
      <c r="F276">
        <v>100</v>
      </c>
      <c r="G276" t="s">
        <v>187</v>
      </c>
      <c r="H276">
        <v>190869</v>
      </c>
      <c r="I276" t="s">
        <v>416</v>
      </c>
      <c r="J276" s="31">
        <v>1550</v>
      </c>
      <c r="K276" s="31">
        <f t="shared" si="20"/>
        <v>155000</v>
      </c>
      <c r="L276" t="str">
        <f t="shared" si="21"/>
        <v>Sep</v>
      </c>
      <c r="M276">
        <f t="shared" si="22"/>
        <v>2022</v>
      </c>
    </row>
    <row r="277" spans="1:13" ht="15.75" customHeight="1">
      <c r="A277" t="s">
        <v>654</v>
      </c>
      <c r="B277" t="s">
        <v>802</v>
      </c>
      <c r="C277" s="18">
        <v>44824</v>
      </c>
      <c r="D277" t="s">
        <v>218</v>
      </c>
      <c r="E277" t="s">
        <v>217</v>
      </c>
      <c r="F277">
        <v>12</v>
      </c>
      <c r="G277" t="s">
        <v>33</v>
      </c>
      <c r="H277">
        <v>190869</v>
      </c>
      <c r="I277" t="s">
        <v>416</v>
      </c>
      <c r="J277" s="31">
        <v>5250</v>
      </c>
      <c r="K277" s="31">
        <f t="shared" si="20"/>
        <v>63000</v>
      </c>
      <c r="L277" t="str">
        <f t="shared" si="21"/>
        <v>Sep</v>
      </c>
      <c r="M277">
        <f t="shared" si="22"/>
        <v>2022</v>
      </c>
    </row>
    <row r="278" spans="1:13" ht="15.75" customHeight="1">
      <c r="A278" t="s">
        <v>654</v>
      </c>
      <c r="B278" t="s">
        <v>803</v>
      </c>
      <c r="C278" s="18">
        <v>44824</v>
      </c>
      <c r="D278" t="s">
        <v>299</v>
      </c>
      <c r="E278" t="s">
        <v>298</v>
      </c>
      <c r="F278">
        <v>24</v>
      </c>
      <c r="G278" t="s">
        <v>33</v>
      </c>
      <c r="H278">
        <v>190869</v>
      </c>
      <c r="I278" t="s">
        <v>416</v>
      </c>
      <c r="J278" s="31">
        <v>9000</v>
      </c>
      <c r="K278" s="31">
        <f t="shared" si="20"/>
        <v>216000</v>
      </c>
      <c r="L278" t="str">
        <f t="shared" si="21"/>
        <v>Sep</v>
      </c>
      <c r="M278">
        <f t="shared" si="22"/>
        <v>2022</v>
      </c>
    </row>
    <row r="279" spans="1:13" ht="15.75" customHeight="1">
      <c r="A279" t="s">
        <v>654</v>
      </c>
      <c r="B279" t="s">
        <v>804</v>
      </c>
      <c r="C279" s="18">
        <v>44824</v>
      </c>
      <c r="D279" t="s">
        <v>327</v>
      </c>
      <c r="E279" t="s">
        <v>326</v>
      </c>
      <c r="F279">
        <v>12</v>
      </c>
      <c r="G279" t="s">
        <v>33</v>
      </c>
      <c r="H279">
        <v>190869</v>
      </c>
      <c r="I279" t="s">
        <v>416</v>
      </c>
      <c r="J279" s="31">
        <v>7200</v>
      </c>
      <c r="K279" s="31">
        <f t="shared" si="20"/>
        <v>86400</v>
      </c>
      <c r="L279" t="str">
        <f t="shared" si="21"/>
        <v>Sep</v>
      </c>
      <c r="M279">
        <f t="shared" si="22"/>
        <v>2022</v>
      </c>
    </row>
    <row r="280" spans="1:13" ht="15.75" customHeight="1">
      <c r="A280" t="s">
        <v>654</v>
      </c>
      <c r="B280" t="s">
        <v>805</v>
      </c>
      <c r="C280" s="18">
        <v>44824</v>
      </c>
      <c r="D280" t="s">
        <v>340</v>
      </c>
      <c r="E280" t="s">
        <v>339</v>
      </c>
      <c r="F280">
        <v>10</v>
      </c>
      <c r="G280" t="s">
        <v>33</v>
      </c>
      <c r="H280">
        <v>190869</v>
      </c>
      <c r="I280" t="s">
        <v>416</v>
      </c>
      <c r="J280" s="31">
        <v>11550</v>
      </c>
      <c r="K280" s="31">
        <f t="shared" si="20"/>
        <v>115500</v>
      </c>
      <c r="L280" t="str">
        <f t="shared" si="21"/>
        <v>Sep</v>
      </c>
      <c r="M280">
        <f t="shared" si="22"/>
        <v>2022</v>
      </c>
    </row>
    <row r="281" spans="1:13" ht="15.75" customHeight="1">
      <c r="A281" t="s">
        <v>654</v>
      </c>
      <c r="B281" t="s">
        <v>806</v>
      </c>
      <c r="C281" s="18">
        <v>44824</v>
      </c>
      <c r="D281" t="s">
        <v>344</v>
      </c>
      <c r="E281" t="s">
        <v>343</v>
      </c>
      <c r="F281">
        <v>1</v>
      </c>
      <c r="G281" t="s">
        <v>345</v>
      </c>
      <c r="H281">
        <v>190869</v>
      </c>
      <c r="I281" t="s">
        <v>416</v>
      </c>
      <c r="J281" s="31">
        <v>8925</v>
      </c>
      <c r="K281" s="31">
        <f t="shared" si="20"/>
        <v>8925</v>
      </c>
      <c r="L281" t="str">
        <f t="shared" si="21"/>
        <v>Sep</v>
      </c>
      <c r="M281">
        <f t="shared" si="22"/>
        <v>2022</v>
      </c>
    </row>
    <row r="282" spans="1:13" ht="15.75" customHeight="1">
      <c r="A282" t="s">
        <v>654</v>
      </c>
      <c r="B282" t="s">
        <v>807</v>
      </c>
      <c r="C282" s="18">
        <v>44824</v>
      </c>
      <c r="D282" t="s">
        <v>391</v>
      </c>
      <c r="E282" t="s">
        <v>390</v>
      </c>
      <c r="F282">
        <v>10</v>
      </c>
      <c r="G282" t="s">
        <v>16</v>
      </c>
      <c r="H282">
        <v>190869</v>
      </c>
      <c r="I282" t="s">
        <v>416</v>
      </c>
      <c r="J282" s="31">
        <v>9240</v>
      </c>
      <c r="K282" s="31">
        <f t="shared" si="20"/>
        <v>92400</v>
      </c>
      <c r="L282" t="str">
        <f t="shared" si="21"/>
        <v>Sep</v>
      </c>
      <c r="M282">
        <f t="shared" si="22"/>
        <v>2022</v>
      </c>
    </row>
    <row r="283" spans="1:13" ht="15.75" customHeight="1">
      <c r="A283" t="s">
        <v>654</v>
      </c>
      <c r="B283" t="s">
        <v>808</v>
      </c>
      <c r="C283" s="18">
        <v>44824</v>
      </c>
      <c r="D283" t="s">
        <v>47</v>
      </c>
      <c r="E283" t="s">
        <v>46</v>
      </c>
      <c r="F283">
        <v>24</v>
      </c>
      <c r="G283" t="s">
        <v>33</v>
      </c>
      <c r="H283">
        <v>190869</v>
      </c>
      <c r="I283" t="s">
        <v>416</v>
      </c>
      <c r="J283" s="31">
        <v>6000</v>
      </c>
      <c r="K283" s="31">
        <f t="shared" si="20"/>
        <v>144000</v>
      </c>
      <c r="L283" t="str">
        <f t="shared" si="21"/>
        <v>Sep</v>
      </c>
      <c r="M283">
        <f t="shared" si="22"/>
        <v>2022</v>
      </c>
    </row>
    <row r="284" spans="1:13" ht="15.75" customHeight="1">
      <c r="A284" t="s">
        <v>654</v>
      </c>
      <c r="B284" t="s">
        <v>809</v>
      </c>
      <c r="C284" s="18">
        <v>44826</v>
      </c>
      <c r="D284" t="s">
        <v>198</v>
      </c>
      <c r="E284" t="s">
        <v>197</v>
      </c>
      <c r="F284">
        <v>100</v>
      </c>
      <c r="G284" t="s">
        <v>194</v>
      </c>
      <c r="H284">
        <v>190851</v>
      </c>
      <c r="I284" t="s">
        <v>427</v>
      </c>
      <c r="J284" s="31">
        <v>42793</v>
      </c>
      <c r="K284" s="31">
        <f t="shared" si="20"/>
        <v>4279300</v>
      </c>
      <c r="L284" t="str">
        <f t="shared" si="21"/>
        <v>Sep</v>
      </c>
      <c r="M284">
        <f t="shared" si="22"/>
        <v>2022</v>
      </c>
    </row>
    <row r="285" spans="1:13" ht="15.75" customHeight="1">
      <c r="A285" t="s">
        <v>654</v>
      </c>
      <c r="B285" t="s">
        <v>810</v>
      </c>
      <c r="C285" s="18">
        <v>44831</v>
      </c>
      <c r="D285" t="s">
        <v>198</v>
      </c>
      <c r="E285" t="s">
        <v>197</v>
      </c>
      <c r="F285">
        <v>100</v>
      </c>
      <c r="G285" t="s">
        <v>194</v>
      </c>
      <c r="H285">
        <v>191253</v>
      </c>
      <c r="I285" t="s">
        <v>427</v>
      </c>
      <c r="J285" s="31">
        <v>42793</v>
      </c>
      <c r="K285" s="31">
        <f t="shared" si="20"/>
        <v>4279300</v>
      </c>
      <c r="L285" t="str">
        <f t="shared" si="21"/>
        <v>Sep</v>
      </c>
      <c r="M285">
        <f t="shared" si="22"/>
        <v>2022</v>
      </c>
    </row>
    <row r="286" spans="1:13" ht="15.75" customHeight="1">
      <c r="A286" t="s">
        <v>654</v>
      </c>
      <c r="B286" t="s">
        <v>811</v>
      </c>
      <c r="C286" s="18">
        <v>44838</v>
      </c>
      <c r="D286" t="s">
        <v>15</v>
      </c>
      <c r="E286" t="s">
        <v>14</v>
      </c>
      <c r="F286">
        <v>3</v>
      </c>
      <c r="G286" t="s">
        <v>16</v>
      </c>
      <c r="H286">
        <v>191307</v>
      </c>
      <c r="I286" t="s">
        <v>537</v>
      </c>
      <c r="J286" s="31">
        <v>110000</v>
      </c>
      <c r="K286" s="31">
        <f t="shared" si="20"/>
        <v>330000</v>
      </c>
      <c r="L286" t="str">
        <f t="shared" si="21"/>
        <v>Oct</v>
      </c>
      <c r="M286">
        <f t="shared" si="22"/>
        <v>2022</v>
      </c>
    </row>
    <row r="287" spans="1:13" ht="15.75" customHeight="1">
      <c r="A287" t="s">
        <v>654</v>
      </c>
      <c r="B287" t="s">
        <v>812</v>
      </c>
      <c r="C287" s="18">
        <v>44837</v>
      </c>
      <c r="D287" t="s">
        <v>357</v>
      </c>
      <c r="E287" t="s">
        <v>356</v>
      </c>
      <c r="F287">
        <v>1000</v>
      </c>
      <c r="G287" t="s">
        <v>358</v>
      </c>
      <c r="H287">
        <v>191308</v>
      </c>
      <c r="I287" t="s">
        <v>410</v>
      </c>
      <c r="J287" s="31">
        <v>10000</v>
      </c>
      <c r="K287" s="31">
        <f t="shared" si="20"/>
        <v>10000000</v>
      </c>
      <c r="L287" t="str">
        <f t="shared" si="21"/>
        <v>Oct</v>
      </c>
      <c r="M287">
        <f t="shared" si="22"/>
        <v>2022</v>
      </c>
    </row>
    <row r="288" spans="1:13" ht="15.75" customHeight="1">
      <c r="A288" t="s">
        <v>654</v>
      </c>
      <c r="B288" t="s">
        <v>813</v>
      </c>
      <c r="C288" s="18">
        <v>44845</v>
      </c>
      <c r="D288" t="s">
        <v>58</v>
      </c>
      <c r="E288" t="s">
        <v>57</v>
      </c>
      <c r="F288">
        <v>50</v>
      </c>
      <c r="G288" t="s">
        <v>59</v>
      </c>
      <c r="H288">
        <v>191269</v>
      </c>
      <c r="I288" t="s">
        <v>416</v>
      </c>
      <c r="J288" s="31">
        <v>5145</v>
      </c>
      <c r="K288" s="31">
        <f t="shared" ref="K288:K351" si="23">J288*F288</f>
        <v>257250</v>
      </c>
      <c r="L288" t="str">
        <f t="shared" si="21"/>
        <v>Oct</v>
      </c>
      <c r="M288">
        <f t="shared" si="22"/>
        <v>2022</v>
      </c>
    </row>
    <row r="289" spans="1:13" ht="15.75" customHeight="1">
      <c r="A289" t="s">
        <v>654</v>
      </c>
      <c r="B289" t="s">
        <v>814</v>
      </c>
      <c r="C289" s="18">
        <v>44845</v>
      </c>
      <c r="D289" t="s">
        <v>141</v>
      </c>
      <c r="E289" t="s">
        <v>140</v>
      </c>
      <c r="F289">
        <v>5</v>
      </c>
      <c r="G289" t="s">
        <v>33</v>
      </c>
      <c r="H289">
        <v>191269</v>
      </c>
      <c r="I289" t="s">
        <v>416</v>
      </c>
      <c r="J289" s="31">
        <v>8500</v>
      </c>
      <c r="K289" s="31">
        <f t="shared" si="23"/>
        <v>42500</v>
      </c>
      <c r="L289" t="str">
        <f t="shared" si="21"/>
        <v>Oct</v>
      </c>
      <c r="M289">
        <f t="shared" si="22"/>
        <v>2022</v>
      </c>
    </row>
    <row r="290" spans="1:13" ht="15.75" customHeight="1">
      <c r="A290" t="s">
        <v>654</v>
      </c>
      <c r="B290" t="s">
        <v>815</v>
      </c>
      <c r="C290" s="18">
        <v>44845</v>
      </c>
      <c r="D290" t="s">
        <v>246</v>
      </c>
      <c r="E290" t="s">
        <v>245</v>
      </c>
      <c r="F290">
        <v>3</v>
      </c>
      <c r="G290" t="s">
        <v>33</v>
      </c>
      <c r="H290">
        <v>191269</v>
      </c>
      <c r="I290" t="s">
        <v>416</v>
      </c>
      <c r="J290" s="31">
        <v>18900</v>
      </c>
      <c r="K290" s="31">
        <f t="shared" si="23"/>
        <v>56700</v>
      </c>
      <c r="L290" t="str">
        <f t="shared" si="21"/>
        <v>Oct</v>
      </c>
      <c r="M290">
        <f t="shared" si="22"/>
        <v>2022</v>
      </c>
    </row>
    <row r="291" spans="1:13" ht="15.75" customHeight="1">
      <c r="A291" t="s">
        <v>654</v>
      </c>
      <c r="B291" t="s">
        <v>816</v>
      </c>
      <c r="C291" s="18">
        <v>44845</v>
      </c>
      <c r="D291" t="s">
        <v>283</v>
      </c>
      <c r="E291" t="s">
        <v>282</v>
      </c>
      <c r="F291">
        <v>5</v>
      </c>
      <c r="G291" t="s">
        <v>16</v>
      </c>
      <c r="H291">
        <v>191269</v>
      </c>
      <c r="I291" t="s">
        <v>416</v>
      </c>
      <c r="J291" s="31">
        <v>131250</v>
      </c>
      <c r="K291" s="31">
        <f t="shared" si="23"/>
        <v>656250</v>
      </c>
      <c r="L291" t="str">
        <f t="shared" si="21"/>
        <v>Oct</v>
      </c>
      <c r="M291">
        <f t="shared" si="22"/>
        <v>2022</v>
      </c>
    </row>
    <row r="292" spans="1:13" ht="15.75" customHeight="1">
      <c r="A292" t="s">
        <v>654</v>
      </c>
      <c r="B292" t="s">
        <v>817</v>
      </c>
      <c r="C292" s="18">
        <v>44845</v>
      </c>
      <c r="D292" t="s">
        <v>305</v>
      </c>
      <c r="E292" t="s">
        <v>304</v>
      </c>
      <c r="F292">
        <v>24</v>
      </c>
      <c r="G292" t="s">
        <v>33</v>
      </c>
      <c r="H292">
        <v>191269</v>
      </c>
      <c r="I292" t="s">
        <v>416</v>
      </c>
      <c r="J292" s="31">
        <v>7400</v>
      </c>
      <c r="K292" s="31">
        <f t="shared" si="23"/>
        <v>177600</v>
      </c>
      <c r="L292" t="str">
        <f t="shared" si="21"/>
        <v>Oct</v>
      </c>
      <c r="M292">
        <f t="shared" si="22"/>
        <v>2022</v>
      </c>
    </row>
    <row r="293" spans="1:13" ht="15.75" customHeight="1">
      <c r="A293" t="s">
        <v>654</v>
      </c>
      <c r="B293" t="s">
        <v>818</v>
      </c>
      <c r="C293" s="18">
        <v>44834</v>
      </c>
      <c r="D293" t="s">
        <v>15</v>
      </c>
      <c r="E293" t="s">
        <v>14</v>
      </c>
      <c r="F293">
        <v>2</v>
      </c>
      <c r="G293" t="s">
        <v>16</v>
      </c>
      <c r="H293">
        <v>191418</v>
      </c>
      <c r="I293" t="s">
        <v>532</v>
      </c>
      <c r="J293" s="31">
        <v>170000</v>
      </c>
      <c r="K293" s="31">
        <f t="shared" si="23"/>
        <v>340000</v>
      </c>
      <c r="L293" t="str">
        <f t="shared" si="21"/>
        <v>Sep</v>
      </c>
      <c r="M293">
        <f t="shared" si="22"/>
        <v>2022</v>
      </c>
    </row>
    <row r="294" spans="1:13" ht="15.75" customHeight="1">
      <c r="A294" t="s">
        <v>654</v>
      </c>
      <c r="B294" t="s">
        <v>819</v>
      </c>
      <c r="C294" s="18">
        <v>44868</v>
      </c>
      <c r="D294" t="s">
        <v>47</v>
      </c>
      <c r="E294" t="s">
        <v>46</v>
      </c>
      <c r="F294">
        <v>30</v>
      </c>
      <c r="G294" t="s">
        <v>33</v>
      </c>
      <c r="H294">
        <v>193269</v>
      </c>
      <c r="I294" t="s">
        <v>820</v>
      </c>
      <c r="J294" s="31">
        <v>6250</v>
      </c>
      <c r="K294" s="31">
        <f t="shared" si="23"/>
        <v>187500</v>
      </c>
      <c r="L294" t="str">
        <f t="shared" si="21"/>
        <v>Nov</v>
      </c>
      <c r="M294">
        <f t="shared" si="22"/>
        <v>2022</v>
      </c>
    </row>
    <row r="295" spans="1:13" ht="15.75" customHeight="1">
      <c r="A295" t="s">
        <v>654</v>
      </c>
      <c r="B295" t="s">
        <v>821</v>
      </c>
      <c r="C295" s="18">
        <v>44868</v>
      </c>
      <c r="D295" t="s">
        <v>49</v>
      </c>
      <c r="E295" t="s">
        <v>48</v>
      </c>
      <c r="F295">
        <v>24</v>
      </c>
      <c r="G295" t="s">
        <v>33</v>
      </c>
      <c r="H295">
        <v>193269</v>
      </c>
      <c r="I295" t="s">
        <v>820</v>
      </c>
      <c r="J295" s="31">
        <v>5750</v>
      </c>
      <c r="K295" s="31">
        <f t="shared" si="23"/>
        <v>138000</v>
      </c>
      <c r="L295" t="str">
        <f t="shared" si="21"/>
        <v>Nov</v>
      </c>
      <c r="M295">
        <f t="shared" si="22"/>
        <v>2022</v>
      </c>
    </row>
    <row r="296" spans="1:13" ht="15.75" customHeight="1">
      <c r="A296" t="s">
        <v>654</v>
      </c>
      <c r="B296" t="s">
        <v>822</v>
      </c>
      <c r="C296" s="18">
        <v>44868</v>
      </c>
      <c r="D296" t="s">
        <v>69</v>
      </c>
      <c r="E296" t="s">
        <v>68</v>
      </c>
      <c r="F296">
        <v>3</v>
      </c>
      <c r="G296" t="s">
        <v>33</v>
      </c>
      <c r="H296">
        <v>193269</v>
      </c>
      <c r="I296" t="s">
        <v>820</v>
      </c>
      <c r="J296" s="31">
        <v>7500</v>
      </c>
      <c r="K296" s="31">
        <f t="shared" si="23"/>
        <v>22500</v>
      </c>
      <c r="L296" t="str">
        <f t="shared" si="21"/>
        <v>Nov</v>
      </c>
      <c r="M296">
        <f t="shared" si="22"/>
        <v>2022</v>
      </c>
    </row>
    <row r="297" spans="1:13" ht="15.75" customHeight="1">
      <c r="A297" t="s">
        <v>654</v>
      </c>
      <c r="B297" t="s">
        <v>823</v>
      </c>
      <c r="C297" s="18">
        <v>44868</v>
      </c>
      <c r="D297" t="s">
        <v>218</v>
      </c>
      <c r="E297" t="s">
        <v>217</v>
      </c>
      <c r="F297">
        <v>8</v>
      </c>
      <c r="G297" t="s">
        <v>33</v>
      </c>
      <c r="H297">
        <v>193269</v>
      </c>
      <c r="I297" t="s">
        <v>820</v>
      </c>
      <c r="J297" s="31">
        <v>5250</v>
      </c>
      <c r="K297" s="31">
        <f t="shared" si="23"/>
        <v>42000</v>
      </c>
      <c r="L297" t="str">
        <f t="shared" si="21"/>
        <v>Nov</v>
      </c>
      <c r="M297">
        <f t="shared" si="22"/>
        <v>2022</v>
      </c>
    </row>
    <row r="298" spans="1:13" ht="15.75" customHeight="1">
      <c r="A298" t="s">
        <v>654</v>
      </c>
      <c r="B298" t="s">
        <v>824</v>
      </c>
      <c r="C298" s="18">
        <v>44868</v>
      </c>
      <c r="D298" t="s">
        <v>246</v>
      </c>
      <c r="E298" t="s">
        <v>245</v>
      </c>
      <c r="F298">
        <v>5</v>
      </c>
      <c r="G298" t="s">
        <v>33</v>
      </c>
      <c r="H298">
        <v>193269</v>
      </c>
      <c r="I298" t="s">
        <v>820</v>
      </c>
      <c r="J298" s="31">
        <v>18900</v>
      </c>
      <c r="K298" s="31">
        <f t="shared" si="23"/>
        <v>94500</v>
      </c>
      <c r="L298" t="str">
        <f t="shared" si="21"/>
        <v>Nov</v>
      </c>
      <c r="M298">
        <f t="shared" si="22"/>
        <v>2022</v>
      </c>
    </row>
    <row r="299" spans="1:13" ht="15.75" customHeight="1">
      <c r="A299" t="s">
        <v>654</v>
      </c>
      <c r="B299" t="s">
        <v>825</v>
      </c>
      <c r="C299" s="18">
        <v>44868</v>
      </c>
      <c r="D299" t="s">
        <v>254</v>
      </c>
      <c r="E299" t="s">
        <v>253</v>
      </c>
      <c r="F299">
        <v>20</v>
      </c>
      <c r="G299" t="s">
        <v>187</v>
      </c>
      <c r="H299">
        <v>193269</v>
      </c>
      <c r="I299" t="s">
        <v>820</v>
      </c>
      <c r="J299" s="31">
        <v>3500</v>
      </c>
      <c r="K299" s="31">
        <f t="shared" si="23"/>
        <v>70000</v>
      </c>
      <c r="L299" t="str">
        <f t="shared" si="21"/>
        <v>Nov</v>
      </c>
      <c r="M299">
        <f t="shared" si="22"/>
        <v>2022</v>
      </c>
    </row>
    <row r="300" spans="1:13" ht="15.75" customHeight="1">
      <c r="A300" t="s">
        <v>654</v>
      </c>
      <c r="B300" t="s">
        <v>826</v>
      </c>
      <c r="C300" s="18">
        <v>44868</v>
      </c>
      <c r="D300" t="s">
        <v>267</v>
      </c>
      <c r="E300" t="s">
        <v>266</v>
      </c>
      <c r="F300">
        <v>7</v>
      </c>
      <c r="G300" t="s">
        <v>33</v>
      </c>
      <c r="H300">
        <v>193269</v>
      </c>
      <c r="I300" t="s">
        <v>820</v>
      </c>
      <c r="J300" s="31">
        <v>1700</v>
      </c>
      <c r="K300" s="31">
        <f t="shared" si="23"/>
        <v>11900</v>
      </c>
      <c r="L300" t="str">
        <f t="shared" si="21"/>
        <v>Nov</v>
      </c>
      <c r="M300">
        <f t="shared" si="22"/>
        <v>2022</v>
      </c>
    </row>
    <row r="301" spans="1:13" ht="15.75" customHeight="1">
      <c r="A301" t="s">
        <v>654</v>
      </c>
      <c r="B301" t="s">
        <v>827</v>
      </c>
      <c r="C301" s="18">
        <v>44868</v>
      </c>
      <c r="D301" t="s">
        <v>309</v>
      </c>
      <c r="E301" t="s">
        <v>308</v>
      </c>
      <c r="F301">
        <v>13</v>
      </c>
      <c r="G301" t="s">
        <v>33</v>
      </c>
      <c r="H301">
        <v>193269</v>
      </c>
      <c r="I301" t="s">
        <v>820</v>
      </c>
      <c r="J301" s="31">
        <v>1000</v>
      </c>
      <c r="K301" s="31">
        <f t="shared" si="23"/>
        <v>13000</v>
      </c>
      <c r="L301" t="str">
        <f t="shared" si="21"/>
        <v>Nov</v>
      </c>
      <c r="M301">
        <f t="shared" si="22"/>
        <v>2022</v>
      </c>
    </row>
    <row r="302" spans="1:13" ht="15.75" customHeight="1">
      <c r="A302" t="s">
        <v>654</v>
      </c>
      <c r="B302" t="s">
        <v>828</v>
      </c>
      <c r="C302" s="18">
        <v>44868</v>
      </c>
      <c r="D302" t="s">
        <v>311</v>
      </c>
      <c r="E302" t="s">
        <v>310</v>
      </c>
      <c r="F302">
        <v>8</v>
      </c>
      <c r="G302" t="s">
        <v>33</v>
      </c>
      <c r="H302">
        <v>193269</v>
      </c>
      <c r="I302" t="s">
        <v>820</v>
      </c>
      <c r="J302" s="31">
        <v>1000</v>
      </c>
      <c r="K302" s="31">
        <f t="shared" si="23"/>
        <v>8000</v>
      </c>
      <c r="L302" t="str">
        <f t="shared" ref="L302:L365" si="24">TEXT(C302,"MMM")</f>
        <v>Nov</v>
      </c>
      <c r="M302">
        <f t="shared" ref="M302:M365" si="25">YEAR(C302)</f>
        <v>2022</v>
      </c>
    </row>
    <row r="303" spans="1:13" ht="15.75" customHeight="1">
      <c r="A303" t="s">
        <v>654</v>
      </c>
      <c r="B303" t="s">
        <v>829</v>
      </c>
      <c r="C303" s="18">
        <v>44868</v>
      </c>
      <c r="D303" t="s">
        <v>313</v>
      </c>
      <c r="E303" t="s">
        <v>312</v>
      </c>
      <c r="F303">
        <v>12</v>
      </c>
      <c r="G303" t="s">
        <v>33</v>
      </c>
      <c r="H303">
        <v>193269</v>
      </c>
      <c r="I303" t="s">
        <v>820</v>
      </c>
      <c r="J303" s="31">
        <v>1000</v>
      </c>
      <c r="K303" s="31">
        <f t="shared" si="23"/>
        <v>12000</v>
      </c>
      <c r="L303" t="str">
        <f t="shared" si="24"/>
        <v>Nov</v>
      </c>
      <c r="M303">
        <f t="shared" si="25"/>
        <v>2022</v>
      </c>
    </row>
    <row r="304" spans="1:13" ht="15.75" customHeight="1">
      <c r="A304" t="s">
        <v>654</v>
      </c>
      <c r="B304" t="s">
        <v>830</v>
      </c>
      <c r="C304" s="18">
        <v>44868</v>
      </c>
      <c r="D304" t="s">
        <v>315</v>
      </c>
      <c r="E304" t="s">
        <v>314</v>
      </c>
      <c r="F304">
        <v>16</v>
      </c>
      <c r="G304" t="s">
        <v>33</v>
      </c>
      <c r="H304">
        <v>193269</v>
      </c>
      <c r="I304" t="s">
        <v>820</v>
      </c>
      <c r="J304" s="31">
        <v>1000</v>
      </c>
      <c r="K304" s="31">
        <f t="shared" si="23"/>
        <v>16000</v>
      </c>
      <c r="L304" t="str">
        <f t="shared" si="24"/>
        <v>Nov</v>
      </c>
      <c r="M304">
        <f t="shared" si="25"/>
        <v>2022</v>
      </c>
    </row>
    <row r="305" spans="1:13" ht="15.75" customHeight="1">
      <c r="A305" t="s">
        <v>654</v>
      </c>
      <c r="B305" t="s">
        <v>831</v>
      </c>
      <c r="C305" s="18">
        <v>44868</v>
      </c>
      <c r="D305" t="s">
        <v>344</v>
      </c>
      <c r="E305" t="s">
        <v>343</v>
      </c>
      <c r="F305">
        <v>9</v>
      </c>
      <c r="G305" t="s">
        <v>345</v>
      </c>
      <c r="H305">
        <v>193269</v>
      </c>
      <c r="I305" t="s">
        <v>820</v>
      </c>
      <c r="J305" s="31">
        <v>8925</v>
      </c>
      <c r="K305" s="31">
        <f t="shared" si="23"/>
        <v>80325</v>
      </c>
      <c r="L305" t="str">
        <f t="shared" si="24"/>
        <v>Nov</v>
      </c>
      <c r="M305">
        <f t="shared" si="25"/>
        <v>2022</v>
      </c>
    </row>
    <row r="306" spans="1:13" ht="15.75" customHeight="1">
      <c r="A306" t="s">
        <v>654</v>
      </c>
      <c r="B306" t="s">
        <v>832</v>
      </c>
      <c r="C306" s="18">
        <v>44868</v>
      </c>
      <c r="D306" t="s">
        <v>351</v>
      </c>
      <c r="E306" t="s">
        <v>350</v>
      </c>
      <c r="F306">
        <v>9</v>
      </c>
      <c r="G306" t="s">
        <v>33</v>
      </c>
      <c r="H306">
        <v>193269</v>
      </c>
      <c r="I306" t="s">
        <v>820</v>
      </c>
      <c r="J306" s="31">
        <v>8925</v>
      </c>
      <c r="K306" s="31">
        <f t="shared" si="23"/>
        <v>80325</v>
      </c>
      <c r="L306" t="str">
        <f t="shared" si="24"/>
        <v>Nov</v>
      </c>
      <c r="M306">
        <f t="shared" si="25"/>
        <v>2022</v>
      </c>
    </row>
    <row r="307" spans="1:13" ht="15.75" customHeight="1">
      <c r="A307" t="s">
        <v>654</v>
      </c>
      <c r="B307" t="s">
        <v>833</v>
      </c>
      <c r="C307" s="18">
        <v>44873</v>
      </c>
      <c r="D307" t="s">
        <v>55</v>
      </c>
      <c r="E307" t="s">
        <v>54</v>
      </c>
      <c r="F307">
        <v>30</v>
      </c>
      <c r="G307" t="s">
        <v>56</v>
      </c>
      <c r="H307">
        <v>193268</v>
      </c>
      <c r="I307" t="s">
        <v>834</v>
      </c>
      <c r="J307" s="31">
        <v>2600</v>
      </c>
      <c r="K307" s="31">
        <f t="shared" si="23"/>
        <v>78000</v>
      </c>
      <c r="L307" t="str">
        <f t="shared" si="24"/>
        <v>Nov</v>
      </c>
      <c r="M307">
        <f t="shared" si="25"/>
        <v>2022</v>
      </c>
    </row>
    <row r="308" spans="1:13" ht="15.75" customHeight="1">
      <c r="A308" t="s">
        <v>654</v>
      </c>
      <c r="B308" t="s">
        <v>835</v>
      </c>
      <c r="C308" s="18">
        <v>44873</v>
      </c>
      <c r="D308" t="s">
        <v>99</v>
      </c>
      <c r="E308" t="s">
        <v>98</v>
      </c>
      <c r="F308">
        <v>11</v>
      </c>
      <c r="G308" t="s">
        <v>95</v>
      </c>
      <c r="H308">
        <v>193268</v>
      </c>
      <c r="I308" t="s">
        <v>834</v>
      </c>
      <c r="J308" s="31">
        <v>24000</v>
      </c>
      <c r="K308" s="31">
        <f t="shared" si="23"/>
        <v>264000</v>
      </c>
      <c r="L308" t="str">
        <f t="shared" si="24"/>
        <v>Nov</v>
      </c>
      <c r="M308">
        <f t="shared" si="25"/>
        <v>2022</v>
      </c>
    </row>
    <row r="309" spans="1:13" ht="15.75" customHeight="1">
      <c r="A309" t="s">
        <v>654</v>
      </c>
      <c r="B309" t="s">
        <v>836</v>
      </c>
      <c r="C309" s="18">
        <v>44873</v>
      </c>
      <c r="D309" t="s">
        <v>136</v>
      </c>
      <c r="E309" t="s">
        <v>135</v>
      </c>
      <c r="F309">
        <v>5</v>
      </c>
      <c r="G309" t="s">
        <v>16</v>
      </c>
      <c r="H309">
        <v>193268</v>
      </c>
      <c r="I309" t="s">
        <v>834</v>
      </c>
      <c r="J309" s="31">
        <v>40000</v>
      </c>
      <c r="K309" s="31">
        <f t="shared" si="23"/>
        <v>200000</v>
      </c>
      <c r="L309" t="str">
        <f t="shared" si="24"/>
        <v>Nov</v>
      </c>
      <c r="M309">
        <f t="shared" si="25"/>
        <v>2022</v>
      </c>
    </row>
    <row r="310" spans="1:13" ht="15.75" customHeight="1">
      <c r="A310" t="s">
        <v>654</v>
      </c>
      <c r="B310" t="s">
        <v>837</v>
      </c>
      <c r="C310" s="18">
        <v>44873</v>
      </c>
      <c r="D310" t="s">
        <v>149</v>
      </c>
      <c r="E310" t="s">
        <v>148</v>
      </c>
      <c r="F310">
        <v>2</v>
      </c>
      <c r="G310" t="s">
        <v>95</v>
      </c>
      <c r="H310">
        <v>193268</v>
      </c>
      <c r="I310" t="s">
        <v>834</v>
      </c>
      <c r="J310" s="31">
        <v>2000</v>
      </c>
      <c r="K310" s="31">
        <f t="shared" si="23"/>
        <v>4000</v>
      </c>
      <c r="L310" t="str">
        <f t="shared" si="24"/>
        <v>Nov</v>
      </c>
      <c r="M310">
        <f t="shared" si="25"/>
        <v>2022</v>
      </c>
    </row>
    <row r="311" spans="1:13" ht="15.75" customHeight="1">
      <c r="A311" t="s">
        <v>654</v>
      </c>
      <c r="B311" t="s">
        <v>838</v>
      </c>
      <c r="C311" s="18">
        <v>44873</v>
      </c>
      <c r="D311" t="s">
        <v>250</v>
      </c>
      <c r="E311" t="s">
        <v>249</v>
      </c>
      <c r="F311">
        <v>12</v>
      </c>
      <c r="G311" t="s">
        <v>33</v>
      </c>
      <c r="H311">
        <v>193268</v>
      </c>
      <c r="I311" t="s">
        <v>834</v>
      </c>
      <c r="J311" s="31">
        <v>20833</v>
      </c>
      <c r="K311" s="31">
        <f t="shared" si="23"/>
        <v>249996</v>
      </c>
      <c r="L311" t="str">
        <f t="shared" si="24"/>
        <v>Nov</v>
      </c>
      <c r="M311">
        <f t="shared" si="25"/>
        <v>2022</v>
      </c>
    </row>
    <row r="312" spans="1:13" ht="15.75" customHeight="1">
      <c r="A312" t="s">
        <v>654</v>
      </c>
      <c r="B312" t="s">
        <v>839</v>
      </c>
      <c r="C312" s="18">
        <v>44873</v>
      </c>
      <c r="D312" t="s">
        <v>329</v>
      </c>
      <c r="E312" t="s">
        <v>328</v>
      </c>
      <c r="F312">
        <v>5</v>
      </c>
      <c r="G312" t="s">
        <v>33</v>
      </c>
      <c r="H312">
        <v>193268</v>
      </c>
      <c r="I312" t="s">
        <v>834</v>
      </c>
      <c r="J312" s="31">
        <v>13000</v>
      </c>
      <c r="K312" s="31">
        <f t="shared" si="23"/>
        <v>65000</v>
      </c>
      <c r="L312" t="str">
        <f t="shared" si="24"/>
        <v>Nov</v>
      </c>
      <c r="M312">
        <f t="shared" si="25"/>
        <v>2022</v>
      </c>
    </row>
    <row r="313" spans="1:13" ht="15.75" customHeight="1">
      <c r="A313" t="s">
        <v>654</v>
      </c>
      <c r="B313" t="s">
        <v>840</v>
      </c>
      <c r="C313" s="18">
        <v>44873</v>
      </c>
      <c r="D313" t="s">
        <v>342</v>
      </c>
      <c r="E313" t="s">
        <v>341</v>
      </c>
      <c r="F313">
        <v>2</v>
      </c>
      <c r="G313" t="s">
        <v>33</v>
      </c>
      <c r="H313">
        <v>193268</v>
      </c>
      <c r="I313" t="s">
        <v>834</v>
      </c>
      <c r="J313" s="31">
        <v>26000</v>
      </c>
      <c r="K313" s="31">
        <f t="shared" si="23"/>
        <v>52000</v>
      </c>
      <c r="L313" t="str">
        <f t="shared" si="24"/>
        <v>Nov</v>
      </c>
      <c r="M313">
        <f t="shared" si="25"/>
        <v>2022</v>
      </c>
    </row>
    <row r="314" spans="1:13" ht="15.75" customHeight="1">
      <c r="A314" t="s">
        <v>654</v>
      </c>
      <c r="B314" t="s">
        <v>841</v>
      </c>
      <c r="C314" s="18">
        <v>44873</v>
      </c>
      <c r="D314" t="s">
        <v>391</v>
      </c>
      <c r="E314" t="s">
        <v>390</v>
      </c>
      <c r="F314">
        <v>5</v>
      </c>
      <c r="G314" t="s">
        <v>16</v>
      </c>
      <c r="H314">
        <v>193268</v>
      </c>
      <c r="I314" t="s">
        <v>834</v>
      </c>
      <c r="J314" s="31">
        <v>9500</v>
      </c>
      <c r="K314" s="31">
        <f t="shared" si="23"/>
        <v>47500</v>
      </c>
      <c r="L314" t="str">
        <f t="shared" si="24"/>
        <v>Nov</v>
      </c>
      <c r="M314">
        <f t="shared" si="25"/>
        <v>2022</v>
      </c>
    </row>
    <row r="315" spans="1:13" ht="15.75" customHeight="1">
      <c r="A315" t="s">
        <v>654</v>
      </c>
      <c r="B315" t="s">
        <v>842</v>
      </c>
      <c r="C315" s="18">
        <v>44873</v>
      </c>
      <c r="D315" t="s">
        <v>347</v>
      </c>
      <c r="E315" t="s">
        <v>346</v>
      </c>
      <c r="F315">
        <v>5</v>
      </c>
      <c r="G315" t="s">
        <v>345</v>
      </c>
      <c r="H315">
        <v>193268</v>
      </c>
      <c r="I315" t="s">
        <v>834</v>
      </c>
      <c r="J315" s="31">
        <v>9500</v>
      </c>
      <c r="K315" s="31">
        <f t="shared" si="23"/>
        <v>47500</v>
      </c>
      <c r="L315" t="str">
        <f t="shared" si="24"/>
        <v>Nov</v>
      </c>
      <c r="M315">
        <f t="shared" si="25"/>
        <v>2022</v>
      </c>
    </row>
    <row r="316" spans="1:13" ht="15.75" customHeight="1">
      <c r="A316" t="s">
        <v>654</v>
      </c>
      <c r="B316" t="s">
        <v>843</v>
      </c>
      <c r="C316" s="18">
        <v>44873</v>
      </c>
      <c r="D316" t="s">
        <v>173</v>
      </c>
      <c r="E316" t="s">
        <v>172</v>
      </c>
      <c r="F316">
        <v>4</v>
      </c>
      <c r="G316" t="s">
        <v>33</v>
      </c>
      <c r="H316">
        <v>193268</v>
      </c>
      <c r="I316" t="s">
        <v>834</v>
      </c>
      <c r="J316" s="31">
        <v>6500</v>
      </c>
      <c r="K316" s="31">
        <f t="shared" si="23"/>
        <v>26000</v>
      </c>
      <c r="L316" t="str">
        <f t="shared" si="24"/>
        <v>Nov</v>
      </c>
      <c r="M316">
        <f t="shared" si="25"/>
        <v>2022</v>
      </c>
    </row>
    <row r="317" spans="1:13" ht="15.75" customHeight="1">
      <c r="A317" t="s">
        <v>654</v>
      </c>
      <c r="B317" t="s">
        <v>844</v>
      </c>
      <c r="C317" s="18">
        <v>44874</v>
      </c>
      <c r="D317" t="s">
        <v>15</v>
      </c>
      <c r="E317" t="s">
        <v>14</v>
      </c>
      <c r="F317">
        <v>6</v>
      </c>
      <c r="G317" t="s">
        <v>16</v>
      </c>
      <c r="H317">
        <v>193240</v>
      </c>
      <c r="I317" t="s">
        <v>845</v>
      </c>
      <c r="J317" s="31">
        <v>170000</v>
      </c>
      <c r="K317" s="31">
        <f t="shared" si="23"/>
        <v>1020000</v>
      </c>
      <c r="L317" t="str">
        <f t="shared" si="24"/>
        <v>Nov</v>
      </c>
      <c r="M317">
        <f t="shared" si="25"/>
        <v>2022</v>
      </c>
    </row>
    <row r="318" spans="1:13" ht="15.75" customHeight="1">
      <c r="A318" t="s">
        <v>654</v>
      </c>
      <c r="B318" t="s">
        <v>846</v>
      </c>
      <c r="C318" s="18">
        <v>44883</v>
      </c>
      <c r="D318" t="s">
        <v>196</v>
      </c>
      <c r="E318" t="s">
        <v>195</v>
      </c>
      <c r="F318">
        <v>30</v>
      </c>
      <c r="G318" t="s">
        <v>194</v>
      </c>
      <c r="H318">
        <v>193310</v>
      </c>
      <c r="I318" t="s">
        <v>847</v>
      </c>
      <c r="J318" s="31">
        <v>38288</v>
      </c>
      <c r="K318" s="31">
        <f t="shared" si="23"/>
        <v>1148640</v>
      </c>
      <c r="L318" t="str">
        <f t="shared" si="24"/>
        <v>Nov</v>
      </c>
      <c r="M318">
        <f t="shared" si="25"/>
        <v>2022</v>
      </c>
    </row>
    <row r="319" spans="1:13" ht="15.75" customHeight="1">
      <c r="A319" t="s">
        <v>654</v>
      </c>
      <c r="B319" t="s">
        <v>848</v>
      </c>
      <c r="C319" s="18">
        <v>44886</v>
      </c>
      <c r="D319" t="s">
        <v>35</v>
      </c>
      <c r="E319" t="s">
        <v>34</v>
      </c>
      <c r="F319">
        <v>120</v>
      </c>
      <c r="G319" t="s">
        <v>33</v>
      </c>
      <c r="H319">
        <v>194122</v>
      </c>
      <c r="I319" t="s">
        <v>834</v>
      </c>
      <c r="J319" s="31">
        <v>2208</v>
      </c>
      <c r="K319" s="31">
        <f t="shared" si="23"/>
        <v>264960</v>
      </c>
      <c r="L319" t="str">
        <f t="shared" si="24"/>
        <v>Nov</v>
      </c>
      <c r="M319">
        <f t="shared" si="25"/>
        <v>2022</v>
      </c>
    </row>
    <row r="320" spans="1:13" ht="15.75" customHeight="1">
      <c r="A320" t="s">
        <v>654</v>
      </c>
      <c r="B320" t="s">
        <v>849</v>
      </c>
      <c r="C320" s="18">
        <v>44886</v>
      </c>
      <c r="D320" t="s">
        <v>141</v>
      </c>
      <c r="E320" t="s">
        <v>140</v>
      </c>
      <c r="F320">
        <v>5</v>
      </c>
      <c r="G320" t="s">
        <v>33</v>
      </c>
      <c r="H320">
        <v>194122</v>
      </c>
      <c r="I320" t="s">
        <v>834</v>
      </c>
      <c r="J320" s="31">
        <v>11500</v>
      </c>
      <c r="K320" s="31">
        <f t="shared" si="23"/>
        <v>57500</v>
      </c>
      <c r="L320" t="str">
        <f t="shared" si="24"/>
        <v>Nov</v>
      </c>
      <c r="M320">
        <f t="shared" si="25"/>
        <v>2022</v>
      </c>
    </row>
    <row r="321" spans="1:13" ht="15.75" customHeight="1">
      <c r="A321" t="s">
        <v>654</v>
      </c>
      <c r="B321" t="s">
        <v>850</v>
      </c>
      <c r="C321" s="18">
        <v>44886</v>
      </c>
      <c r="D321" t="s">
        <v>173</v>
      </c>
      <c r="E321" t="s">
        <v>172</v>
      </c>
      <c r="F321">
        <v>5</v>
      </c>
      <c r="G321" t="s">
        <v>33</v>
      </c>
      <c r="H321">
        <v>194122</v>
      </c>
      <c r="I321" t="s">
        <v>834</v>
      </c>
      <c r="J321" s="31">
        <v>6500</v>
      </c>
      <c r="K321" s="31">
        <f t="shared" si="23"/>
        <v>32500</v>
      </c>
      <c r="L321" t="str">
        <f t="shared" si="24"/>
        <v>Nov</v>
      </c>
      <c r="M321">
        <f t="shared" si="25"/>
        <v>2022</v>
      </c>
    </row>
    <row r="322" spans="1:13" ht="15.75" customHeight="1">
      <c r="A322" t="s">
        <v>654</v>
      </c>
      <c r="B322" t="s">
        <v>851</v>
      </c>
      <c r="C322" s="18">
        <v>44886</v>
      </c>
      <c r="D322" t="s">
        <v>175</v>
      </c>
      <c r="E322" t="s">
        <v>174</v>
      </c>
      <c r="F322">
        <v>10</v>
      </c>
      <c r="G322" t="s">
        <v>176</v>
      </c>
      <c r="H322">
        <v>194122</v>
      </c>
      <c r="I322" t="s">
        <v>834</v>
      </c>
      <c r="J322" s="31">
        <v>5000</v>
      </c>
      <c r="K322" s="31">
        <f t="shared" si="23"/>
        <v>50000</v>
      </c>
      <c r="L322" t="str">
        <f t="shared" si="24"/>
        <v>Nov</v>
      </c>
      <c r="M322">
        <f t="shared" si="25"/>
        <v>2022</v>
      </c>
    </row>
    <row r="323" spans="1:13" ht="15.75" customHeight="1">
      <c r="A323" t="s">
        <v>654</v>
      </c>
      <c r="B323" t="s">
        <v>852</v>
      </c>
      <c r="C323" s="18">
        <v>44886</v>
      </c>
      <c r="D323" t="s">
        <v>186</v>
      </c>
      <c r="E323" t="s">
        <v>185</v>
      </c>
      <c r="F323">
        <v>100</v>
      </c>
      <c r="G323" t="s">
        <v>187</v>
      </c>
      <c r="H323">
        <v>194122</v>
      </c>
      <c r="I323" t="s">
        <v>834</v>
      </c>
      <c r="J323" s="31">
        <v>1450</v>
      </c>
      <c r="K323" s="31">
        <f t="shared" si="23"/>
        <v>145000</v>
      </c>
      <c r="L323" t="str">
        <f t="shared" si="24"/>
        <v>Nov</v>
      </c>
      <c r="M323">
        <f t="shared" si="25"/>
        <v>2022</v>
      </c>
    </row>
    <row r="324" spans="1:13" ht="15.75" customHeight="1">
      <c r="A324" t="s">
        <v>654</v>
      </c>
      <c r="B324" t="s">
        <v>853</v>
      </c>
      <c r="C324" s="18">
        <v>44886</v>
      </c>
      <c r="D324" t="s">
        <v>329</v>
      </c>
      <c r="E324" t="s">
        <v>328</v>
      </c>
      <c r="F324">
        <v>5</v>
      </c>
      <c r="G324" t="s">
        <v>33</v>
      </c>
      <c r="H324">
        <v>194122</v>
      </c>
      <c r="I324" t="s">
        <v>834</v>
      </c>
      <c r="J324" s="31">
        <v>13000</v>
      </c>
      <c r="K324" s="31">
        <f t="shared" si="23"/>
        <v>65000</v>
      </c>
      <c r="L324" t="str">
        <f t="shared" si="24"/>
        <v>Nov</v>
      </c>
      <c r="M324">
        <f t="shared" si="25"/>
        <v>2022</v>
      </c>
    </row>
    <row r="325" spans="1:13" ht="15.75" customHeight="1">
      <c r="A325" t="s">
        <v>654</v>
      </c>
      <c r="B325" t="s">
        <v>854</v>
      </c>
      <c r="C325" s="18">
        <v>44886</v>
      </c>
      <c r="D325" t="s">
        <v>391</v>
      </c>
      <c r="E325" t="s">
        <v>390</v>
      </c>
      <c r="F325">
        <v>10</v>
      </c>
      <c r="G325" t="s">
        <v>16</v>
      </c>
      <c r="H325">
        <v>194122</v>
      </c>
      <c r="I325" t="s">
        <v>834</v>
      </c>
      <c r="J325" s="31">
        <v>9500</v>
      </c>
      <c r="K325" s="31">
        <f t="shared" si="23"/>
        <v>95000</v>
      </c>
      <c r="L325" t="str">
        <f t="shared" si="24"/>
        <v>Nov</v>
      </c>
      <c r="M325">
        <f t="shared" si="25"/>
        <v>2022</v>
      </c>
    </row>
    <row r="326" spans="1:13" ht="15.75" customHeight="1">
      <c r="A326" t="s">
        <v>654</v>
      </c>
      <c r="B326" t="s">
        <v>855</v>
      </c>
      <c r="C326" s="18">
        <v>44886</v>
      </c>
      <c r="D326" t="s">
        <v>55</v>
      </c>
      <c r="E326" t="s">
        <v>54</v>
      </c>
      <c r="F326">
        <v>50</v>
      </c>
      <c r="G326" t="s">
        <v>56</v>
      </c>
      <c r="H326">
        <v>194122</v>
      </c>
      <c r="I326" t="s">
        <v>834</v>
      </c>
      <c r="J326" s="31">
        <v>2600</v>
      </c>
      <c r="K326" s="31">
        <f t="shared" si="23"/>
        <v>130000</v>
      </c>
      <c r="L326" t="str">
        <f t="shared" si="24"/>
        <v>Nov</v>
      </c>
      <c r="M326">
        <f t="shared" si="25"/>
        <v>2022</v>
      </c>
    </row>
    <row r="327" spans="1:13" ht="15.75" customHeight="1">
      <c r="A327" t="s">
        <v>654</v>
      </c>
      <c r="B327" t="s">
        <v>856</v>
      </c>
      <c r="C327" s="18">
        <v>44886</v>
      </c>
      <c r="D327" t="s">
        <v>58</v>
      </c>
      <c r="E327" t="s">
        <v>57</v>
      </c>
      <c r="F327">
        <v>30</v>
      </c>
      <c r="G327" t="s">
        <v>59</v>
      </c>
      <c r="H327">
        <v>194122</v>
      </c>
      <c r="I327" t="s">
        <v>834</v>
      </c>
      <c r="J327" s="31">
        <v>5500</v>
      </c>
      <c r="K327" s="31">
        <f t="shared" si="23"/>
        <v>165000</v>
      </c>
      <c r="L327" t="str">
        <f t="shared" si="24"/>
        <v>Nov</v>
      </c>
      <c r="M327">
        <f t="shared" si="25"/>
        <v>2022</v>
      </c>
    </row>
    <row r="328" spans="1:13" ht="15.75" customHeight="1">
      <c r="A328" t="s">
        <v>654</v>
      </c>
      <c r="B328" t="s">
        <v>857</v>
      </c>
      <c r="C328" s="18">
        <v>44886</v>
      </c>
      <c r="D328" t="s">
        <v>198</v>
      </c>
      <c r="E328" t="s">
        <v>197</v>
      </c>
      <c r="F328">
        <v>100</v>
      </c>
      <c r="G328" t="s">
        <v>194</v>
      </c>
      <c r="H328">
        <v>194071</v>
      </c>
      <c r="I328" t="s">
        <v>847</v>
      </c>
      <c r="J328" s="31">
        <v>42793</v>
      </c>
      <c r="K328" s="31">
        <f t="shared" si="23"/>
        <v>4279300</v>
      </c>
      <c r="L328" t="str">
        <f t="shared" si="24"/>
        <v>Nov</v>
      </c>
      <c r="M328">
        <f t="shared" si="25"/>
        <v>2022</v>
      </c>
    </row>
    <row r="329" spans="1:13" ht="15.75" customHeight="1">
      <c r="A329" t="s">
        <v>654</v>
      </c>
      <c r="B329" t="s">
        <v>858</v>
      </c>
      <c r="C329" s="18">
        <v>44897</v>
      </c>
      <c r="D329" t="s">
        <v>387</v>
      </c>
      <c r="E329" t="s">
        <v>386</v>
      </c>
      <c r="F329">
        <v>100</v>
      </c>
      <c r="G329" t="s">
        <v>171</v>
      </c>
      <c r="H329">
        <v>193991</v>
      </c>
      <c r="I329" t="s">
        <v>845</v>
      </c>
      <c r="J329" s="31">
        <v>12800</v>
      </c>
      <c r="K329" s="31">
        <f t="shared" si="23"/>
        <v>1280000</v>
      </c>
      <c r="L329" t="str">
        <f t="shared" si="24"/>
        <v>Dec</v>
      </c>
      <c r="M329">
        <f t="shared" si="25"/>
        <v>2022</v>
      </c>
    </row>
    <row r="330" spans="1:13" ht="15.75" customHeight="1">
      <c r="A330" t="s">
        <v>654</v>
      </c>
      <c r="B330" t="s">
        <v>859</v>
      </c>
      <c r="C330" s="18">
        <v>44901</v>
      </c>
      <c r="D330" t="s">
        <v>357</v>
      </c>
      <c r="E330" t="s">
        <v>356</v>
      </c>
      <c r="F330">
        <v>1000</v>
      </c>
      <c r="G330" t="s">
        <v>358</v>
      </c>
      <c r="H330">
        <v>194556</v>
      </c>
      <c r="I330" t="s">
        <v>860</v>
      </c>
      <c r="J330" s="31">
        <v>10000</v>
      </c>
      <c r="K330" s="31">
        <f t="shared" si="23"/>
        <v>10000000</v>
      </c>
      <c r="L330" t="str">
        <f t="shared" si="24"/>
        <v>Dec</v>
      </c>
      <c r="M330">
        <f t="shared" si="25"/>
        <v>2022</v>
      </c>
    </row>
    <row r="331" spans="1:13" ht="15.75" customHeight="1">
      <c r="A331" t="s">
        <v>654</v>
      </c>
      <c r="B331" t="s">
        <v>861</v>
      </c>
      <c r="C331" s="18">
        <v>44924</v>
      </c>
      <c r="D331" t="s">
        <v>198</v>
      </c>
      <c r="E331" t="s">
        <v>197</v>
      </c>
      <c r="F331">
        <v>100</v>
      </c>
      <c r="G331" t="s">
        <v>194</v>
      </c>
      <c r="H331">
        <v>195813</v>
      </c>
      <c r="I331" t="s">
        <v>847</v>
      </c>
      <c r="J331" s="31">
        <v>42793</v>
      </c>
      <c r="K331" s="31">
        <f t="shared" si="23"/>
        <v>4279300</v>
      </c>
      <c r="L331" t="str">
        <f t="shared" si="24"/>
        <v>Dec</v>
      </c>
      <c r="M331">
        <f t="shared" si="25"/>
        <v>2022</v>
      </c>
    </row>
    <row r="332" spans="1:13" ht="15.75" customHeight="1">
      <c r="A332" t="s">
        <v>654</v>
      </c>
      <c r="B332" t="s">
        <v>862</v>
      </c>
      <c r="C332" s="18">
        <v>44925</v>
      </c>
      <c r="D332" t="s">
        <v>47</v>
      </c>
      <c r="E332" t="s">
        <v>46</v>
      </c>
      <c r="F332">
        <v>30</v>
      </c>
      <c r="G332" t="s">
        <v>33</v>
      </c>
      <c r="H332">
        <v>195878</v>
      </c>
      <c r="I332" t="s">
        <v>834</v>
      </c>
      <c r="J332" s="31">
        <v>5750</v>
      </c>
      <c r="K332" s="31">
        <f t="shared" si="23"/>
        <v>172500</v>
      </c>
      <c r="L332" t="str">
        <f t="shared" si="24"/>
        <v>Dec</v>
      </c>
      <c r="M332">
        <f t="shared" si="25"/>
        <v>2022</v>
      </c>
    </row>
    <row r="333" spans="1:13" ht="15.75" customHeight="1">
      <c r="A333" t="s">
        <v>654</v>
      </c>
      <c r="B333" t="s">
        <v>863</v>
      </c>
      <c r="C333" s="18">
        <v>44925</v>
      </c>
      <c r="D333" t="s">
        <v>79</v>
      </c>
      <c r="E333" t="s">
        <v>78</v>
      </c>
      <c r="F333">
        <v>3</v>
      </c>
      <c r="G333" t="s">
        <v>33</v>
      </c>
      <c r="H333">
        <v>195878</v>
      </c>
      <c r="I333" t="s">
        <v>834</v>
      </c>
      <c r="J333" s="31">
        <v>6000</v>
      </c>
      <c r="K333" s="31">
        <f t="shared" si="23"/>
        <v>18000</v>
      </c>
      <c r="L333" t="str">
        <f t="shared" si="24"/>
        <v>Dec</v>
      </c>
      <c r="M333">
        <f t="shared" si="25"/>
        <v>2022</v>
      </c>
    </row>
    <row r="334" spans="1:13" ht="15.75" customHeight="1">
      <c r="A334" t="s">
        <v>654</v>
      </c>
      <c r="B334" t="s">
        <v>864</v>
      </c>
      <c r="C334" s="18">
        <v>44925</v>
      </c>
      <c r="D334" t="s">
        <v>92</v>
      </c>
      <c r="E334" t="s">
        <v>91</v>
      </c>
      <c r="F334">
        <v>3</v>
      </c>
      <c r="G334" t="s">
        <v>88</v>
      </c>
      <c r="H334">
        <v>195878</v>
      </c>
      <c r="I334" t="s">
        <v>834</v>
      </c>
      <c r="J334" s="31">
        <v>120000</v>
      </c>
      <c r="K334" s="31">
        <f t="shared" si="23"/>
        <v>360000</v>
      </c>
      <c r="L334" t="str">
        <f t="shared" si="24"/>
        <v>Dec</v>
      </c>
      <c r="M334">
        <f t="shared" si="25"/>
        <v>2022</v>
      </c>
    </row>
    <row r="335" spans="1:13" ht="15.75" customHeight="1">
      <c r="A335" t="s">
        <v>654</v>
      </c>
      <c r="B335" t="s">
        <v>865</v>
      </c>
      <c r="C335" s="18">
        <v>44925</v>
      </c>
      <c r="D335" t="s">
        <v>94</v>
      </c>
      <c r="E335" t="s">
        <v>93</v>
      </c>
      <c r="F335">
        <v>20</v>
      </c>
      <c r="G335" t="s">
        <v>95</v>
      </c>
      <c r="H335">
        <v>195878</v>
      </c>
      <c r="I335" t="s">
        <v>834</v>
      </c>
      <c r="J335" s="31">
        <v>5500</v>
      </c>
      <c r="K335" s="31">
        <f t="shared" si="23"/>
        <v>110000</v>
      </c>
      <c r="L335" t="str">
        <f t="shared" si="24"/>
        <v>Dec</v>
      </c>
      <c r="M335">
        <f t="shared" si="25"/>
        <v>2022</v>
      </c>
    </row>
    <row r="336" spans="1:13" ht="15.75" customHeight="1">
      <c r="A336" t="s">
        <v>654</v>
      </c>
      <c r="B336" t="s">
        <v>866</v>
      </c>
      <c r="C336" s="18">
        <v>44925</v>
      </c>
      <c r="D336" t="s">
        <v>136</v>
      </c>
      <c r="E336" t="s">
        <v>135</v>
      </c>
      <c r="F336">
        <v>30</v>
      </c>
      <c r="G336" t="s">
        <v>16</v>
      </c>
      <c r="H336">
        <v>195878</v>
      </c>
      <c r="I336" t="s">
        <v>834</v>
      </c>
      <c r="J336" s="31">
        <v>40000</v>
      </c>
      <c r="K336" s="31">
        <f t="shared" si="23"/>
        <v>1200000</v>
      </c>
      <c r="L336" t="str">
        <f t="shared" si="24"/>
        <v>Dec</v>
      </c>
      <c r="M336">
        <f t="shared" si="25"/>
        <v>2022</v>
      </c>
    </row>
    <row r="337" spans="1:13" ht="15.75" customHeight="1">
      <c r="A337" t="s">
        <v>654</v>
      </c>
      <c r="B337" t="s">
        <v>867</v>
      </c>
      <c r="C337" s="18">
        <v>44925</v>
      </c>
      <c r="D337" t="s">
        <v>173</v>
      </c>
      <c r="E337" t="s">
        <v>172</v>
      </c>
      <c r="F337">
        <v>6</v>
      </c>
      <c r="G337" t="s">
        <v>33</v>
      </c>
      <c r="H337">
        <v>195878</v>
      </c>
      <c r="I337" t="s">
        <v>834</v>
      </c>
      <c r="J337" s="31">
        <v>6500</v>
      </c>
      <c r="K337" s="31">
        <f t="shared" si="23"/>
        <v>39000</v>
      </c>
      <c r="L337" t="str">
        <f t="shared" si="24"/>
        <v>Dec</v>
      </c>
      <c r="M337">
        <f t="shared" si="25"/>
        <v>2022</v>
      </c>
    </row>
    <row r="338" spans="1:13" ht="15.75" customHeight="1">
      <c r="A338" t="s">
        <v>654</v>
      </c>
      <c r="B338" t="s">
        <v>868</v>
      </c>
      <c r="C338" s="18">
        <v>44925</v>
      </c>
      <c r="D338" t="s">
        <v>178</v>
      </c>
      <c r="E338" t="s">
        <v>177</v>
      </c>
      <c r="F338">
        <v>6</v>
      </c>
      <c r="G338" t="s">
        <v>176</v>
      </c>
      <c r="H338">
        <v>195878</v>
      </c>
      <c r="I338" t="s">
        <v>834</v>
      </c>
      <c r="J338" s="31">
        <v>2500</v>
      </c>
      <c r="K338" s="31">
        <f t="shared" si="23"/>
        <v>15000</v>
      </c>
      <c r="L338" t="str">
        <f t="shared" si="24"/>
        <v>Dec</v>
      </c>
      <c r="M338">
        <f t="shared" si="25"/>
        <v>2022</v>
      </c>
    </row>
    <row r="339" spans="1:13" ht="15.75" customHeight="1">
      <c r="A339" t="s">
        <v>654</v>
      </c>
      <c r="B339" t="s">
        <v>869</v>
      </c>
      <c r="C339" s="18">
        <v>44925</v>
      </c>
      <c r="D339" t="s">
        <v>186</v>
      </c>
      <c r="E339" t="s">
        <v>185</v>
      </c>
      <c r="F339">
        <v>60</v>
      </c>
      <c r="G339" t="s">
        <v>187</v>
      </c>
      <c r="H339">
        <v>195878</v>
      </c>
      <c r="I339" t="s">
        <v>834</v>
      </c>
      <c r="J339" s="31">
        <v>1450</v>
      </c>
      <c r="K339" s="31">
        <f t="shared" si="23"/>
        <v>87000</v>
      </c>
      <c r="L339" t="str">
        <f t="shared" si="24"/>
        <v>Dec</v>
      </c>
      <c r="M339">
        <f t="shared" si="25"/>
        <v>2022</v>
      </c>
    </row>
    <row r="340" spans="1:13" ht="15.75" customHeight="1">
      <c r="A340" t="s">
        <v>654</v>
      </c>
      <c r="B340" t="s">
        <v>870</v>
      </c>
      <c r="C340" s="18">
        <v>44925</v>
      </c>
      <c r="D340" t="s">
        <v>226</v>
      </c>
      <c r="E340" t="s">
        <v>225</v>
      </c>
      <c r="F340">
        <v>24</v>
      </c>
      <c r="G340" t="s">
        <v>33</v>
      </c>
      <c r="H340">
        <v>195878</v>
      </c>
      <c r="I340" t="s">
        <v>834</v>
      </c>
      <c r="J340" s="31">
        <v>2083</v>
      </c>
      <c r="K340" s="31">
        <f t="shared" si="23"/>
        <v>49992</v>
      </c>
      <c r="L340" t="str">
        <f t="shared" si="24"/>
        <v>Dec</v>
      </c>
      <c r="M340">
        <f t="shared" si="25"/>
        <v>2022</v>
      </c>
    </row>
    <row r="341" spans="1:13" ht="15.75" customHeight="1">
      <c r="A341" t="s">
        <v>654</v>
      </c>
      <c r="B341" t="s">
        <v>871</v>
      </c>
      <c r="C341" s="18">
        <v>44925</v>
      </c>
      <c r="D341" t="s">
        <v>254</v>
      </c>
      <c r="E341" t="s">
        <v>253</v>
      </c>
      <c r="F341">
        <v>10</v>
      </c>
      <c r="G341" t="s">
        <v>187</v>
      </c>
      <c r="H341">
        <v>195878</v>
      </c>
      <c r="I341" t="s">
        <v>834</v>
      </c>
      <c r="J341" s="31">
        <v>3900</v>
      </c>
      <c r="K341" s="31">
        <f t="shared" si="23"/>
        <v>39000</v>
      </c>
      <c r="L341" t="str">
        <f t="shared" si="24"/>
        <v>Dec</v>
      </c>
      <c r="M341">
        <f t="shared" si="25"/>
        <v>2022</v>
      </c>
    </row>
    <row r="342" spans="1:13" ht="15.75" customHeight="1">
      <c r="A342" t="s">
        <v>654</v>
      </c>
      <c r="B342" t="s">
        <v>872</v>
      </c>
      <c r="C342" s="18">
        <v>44925</v>
      </c>
      <c r="D342" t="s">
        <v>329</v>
      </c>
      <c r="E342" t="s">
        <v>328</v>
      </c>
      <c r="F342">
        <v>5</v>
      </c>
      <c r="G342" t="s">
        <v>33</v>
      </c>
      <c r="H342">
        <v>195878</v>
      </c>
      <c r="I342" t="s">
        <v>834</v>
      </c>
      <c r="J342" s="31">
        <v>13000</v>
      </c>
      <c r="K342" s="31">
        <f t="shared" si="23"/>
        <v>65000</v>
      </c>
      <c r="L342" t="str">
        <f t="shared" si="24"/>
        <v>Dec</v>
      </c>
      <c r="M342">
        <f t="shared" si="25"/>
        <v>2022</v>
      </c>
    </row>
    <row r="343" spans="1:13" ht="15.75" customHeight="1">
      <c r="A343" t="s">
        <v>654</v>
      </c>
      <c r="B343" t="s">
        <v>873</v>
      </c>
      <c r="C343" s="18">
        <v>44932</v>
      </c>
      <c r="D343" t="s">
        <v>389</v>
      </c>
      <c r="E343" t="s">
        <v>388</v>
      </c>
      <c r="F343">
        <v>100</v>
      </c>
      <c r="G343" t="s">
        <v>194</v>
      </c>
      <c r="H343">
        <v>195732</v>
      </c>
      <c r="I343" t="s">
        <v>845</v>
      </c>
      <c r="J343" s="31">
        <v>85800</v>
      </c>
      <c r="K343" s="31">
        <f t="shared" si="23"/>
        <v>8580000</v>
      </c>
      <c r="L343" t="str">
        <f t="shared" si="24"/>
        <v>Jan</v>
      </c>
      <c r="M343">
        <f t="shared" si="25"/>
        <v>2023</v>
      </c>
    </row>
    <row r="344" spans="1:13" ht="15.75" customHeight="1">
      <c r="A344" t="s">
        <v>654</v>
      </c>
      <c r="B344" t="s">
        <v>874</v>
      </c>
      <c r="C344" s="18">
        <v>44956</v>
      </c>
      <c r="D344" t="s">
        <v>198</v>
      </c>
      <c r="E344" t="s">
        <v>197</v>
      </c>
      <c r="F344">
        <v>100</v>
      </c>
      <c r="G344" t="s">
        <v>194</v>
      </c>
      <c r="H344">
        <v>197117</v>
      </c>
      <c r="I344" t="s">
        <v>847</v>
      </c>
      <c r="J344" s="31">
        <v>42793</v>
      </c>
      <c r="K344" s="31">
        <f t="shared" si="23"/>
        <v>4279300</v>
      </c>
      <c r="L344" t="str">
        <f t="shared" si="24"/>
        <v>Jan</v>
      </c>
      <c r="M344">
        <f t="shared" si="25"/>
        <v>2023</v>
      </c>
    </row>
    <row r="345" spans="1:13" ht="15.75" customHeight="1">
      <c r="A345" t="s">
        <v>654</v>
      </c>
      <c r="B345" t="s">
        <v>875</v>
      </c>
      <c r="C345" s="18">
        <v>44956</v>
      </c>
      <c r="D345" t="s">
        <v>357</v>
      </c>
      <c r="E345" t="s">
        <v>356</v>
      </c>
      <c r="F345">
        <v>1000</v>
      </c>
      <c r="G345" t="s">
        <v>358</v>
      </c>
      <c r="H345">
        <v>197118</v>
      </c>
      <c r="I345" t="s">
        <v>860</v>
      </c>
      <c r="J345" s="31">
        <v>10000</v>
      </c>
      <c r="K345" s="31">
        <f t="shared" si="23"/>
        <v>10000000</v>
      </c>
      <c r="L345" t="str">
        <f t="shared" si="24"/>
        <v>Jan</v>
      </c>
      <c r="M345">
        <f t="shared" si="25"/>
        <v>2023</v>
      </c>
    </row>
    <row r="346" spans="1:13" ht="15.75" customHeight="1">
      <c r="A346" t="s">
        <v>654</v>
      </c>
      <c r="B346" t="s">
        <v>876</v>
      </c>
      <c r="C346" s="18">
        <v>44959</v>
      </c>
      <c r="D346" t="s">
        <v>47</v>
      </c>
      <c r="E346" t="s">
        <v>46</v>
      </c>
      <c r="F346">
        <v>32</v>
      </c>
      <c r="G346" t="s">
        <v>33</v>
      </c>
      <c r="H346">
        <v>197050</v>
      </c>
      <c r="I346" t="s">
        <v>820</v>
      </c>
      <c r="J346" s="31">
        <v>6250</v>
      </c>
      <c r="K346" s="31">
        <f t="shared" si="23"/>
        <v>200000</v>
      </c>
      <c r="L346" t="str">
        <f t="shared" si="24"/>
        <v>Feb</v>
      </c>
      <c r="M346">
        <f t="shared" si="25"/>
        <v>2023</v>
      </c>
    </row>
    <row r="347" spans="1:13" ht="15.75" customHeight="1">
      <c r="A347" t="s">
        <v>654</v>
      </c>
      <c r="B347" t="s">
        <v>877</v>
      </c>
      <c r="C347" s="18">
        <v>44959</v>
      </c>
      <c r="D347" t="s">
        <v>136</v>
      </c>
      <c r="E347" t="s">
        <v>135</v>
      </c>
      <c r="F347">
        <v>5</v>
      </c>
      <c r="G347" t="s">
        <v>16</v>
      </c>
      <c r="H347">
        <v>197050</v>
      </c>
      <c r="I347" t="s">
        <v>820</v>
      </c>
      <c r="J347" s="31">
        <v>49000</v>
      </c>
      <c r="K347" s="31">
        <f t="shared" si="23"/>
        <v>245000</v>
      </c>
      <c r="L347" t="str">
        <f t="shared" si="24"/>
        <v>Feb</v>
      </c>
      <c r="M347">
        <f t="shared" si="25"/>
        <v>2023</v>
      </c>
    </row>
    <row r="348" spans="1:13" ht="15.75" customHeight="1">
      <c r="A348" t="s">
        <v>654</v>
      </c>
      <c r="B348" t="s">
        <v>878</v>
      </c>
      <c r="C348" s="18">
        <v>44959</v>
      </c>
      <c r="D348" t="s">
        <v>305</v>
      </c>
      <c r="E348" t="s">
        <v>304</v>
      </c>
      <c r="F348">
        <v>13</v>
      </c>
      <c r="G348" t="s">
        <v>33</v>
      </c>
      <c r="H348">
        <v>197050</v>
      </c>
      <c r="I348" t="s">
        <v>820</v>
      </c>
      <c r="J348" s="31">
        <v>7400</v>
      </c>
      <c r="K348" s="31">
        <f t="shared" si="23"/>
        <v>96200</v>
      </c>
      <c r="L348" t="str">
        <f t="shared" si="24"/>
        <v>Feb</v>
      </c>
      <c r="M348">
        <f t="shared" si="25"/>
        <v>2023</v>
      </c>
    </row>
    <row r="349" spans="1:13" ht="15.75" customHeight="1">
      <c r="A349" t="s">
        <v>654</v>
      </c>
      <c r="B349" t="s">
        <v>879</v>
      </c>
      <c r="C349" s="18">
        <v>44959</v>
      </c>
      <c r="D349" t="s">
        <v>391</v>
      </c>
      <c r="E349" t="s">
        <v>390</v>
      </c>
      <c r="F349">
        <v>5</v>
      </c>
      <c r="G349" t="s">
        <v>16</v>
      </c>
      <c r="H349">
        <v>197050</v>
      </c>
      <c r="I349" t="s">
        <v>820</v>
      </c>
      <c r="J349" s="31">
        <v>9240</v>
      </c>
      <c r="K349" s="31">
        <f t="shared" si="23"/>
        <v>46200</v>
      </c>
      <c r="L349" t="str">
        <f t="shared" si="24"/>
        <v>Feb</v>
      </c>
      <c r="M349">
        <f t="shared" si="25"/>
        <v>2023</v>
      </c>
    </row>
    <row r="350" spans="1:13" ht="15.75" customHeight="1">
      <c r="A350" t="s">
        <v>654</v>
      </c>
      <c r="B350" t="s">
        <v>880</v>
      </c>
      <c r="C350" s="18">
        <v>44959</v>
      </c>
      <c r="D350" t="s">
        <v>55</v>
      </c>
      <c r="E350" t="s">
        <v>54</v>
      </c>
      <c r="F350">
        <v>9</v>
      </c>
      <c r="G350" t="s">
        <v>56</v>
      </c>
      <c r="H350">
        <v>197050</v>
      </c>
      <c r="I350" t="s">
        <v>820</v>
      </c>
      <c r="J350" s="31">
        <v>2625</v>
      </c>
      <c r="K350" s="31">
        <f t="shared" si="23"/>
        <v>23625</v>
      </c>
      <c r="L350" t="str">
        <f t="shared" si="24"/>
        <v>Feb</v>
      </c>
      <c r="M350">
        <f t="shared" si="25"/>
        <v>2023</v>
      </c>
    </row>
    <row r="351" spans="1:13" ht="15.75" customHeight="1">
      <c r="A351" t="s">
        <v>654</v>
      </c>
      <c r="B351" t="s">
        <v>881</v>
      </c>
      <c r="C351" s="18">
        <v>44959</v>
      </c>
      <c r="D351" t="s">
        <v>178</v>
      </c>
      <c r="E351" t="s">
        <v>177</v>
      </c>
      <c r="F351">
        <v>5</v>
      </c>
      <c r="G351" t="s">
        <v>176</v>
      </c>
      <c r="H351">
        <v>197050</v>
      </c>
      <c r="I351" t="s">
        <v>820</v>
      </c>
      <c r="J351" s="31">
        <v>2625</v>
      </c>
      <c r="K351" s="31">
        <f t="shared" si="23"/>
        <v>13125</v>
      </c>
      <c r="L351" t="str">
        <f t="shared" si="24"/>
        <v>Feb</v>
      </c>
      <c r="M351">
        <f t="shared" si="25"/>
        <v>2023</v>
      </c>
    </row>
    <row r="352" spans="1:13" ht="15.75" customHeight="1">
      <c r="A352" t="s">
        <v>654</v>
      </c>
      <c r="B352" t="s">
        <v>882</v>
      </c>
      <c r="C352" s="18">
        <v>44959</v>
      </c>
      <c r="D352" t="s">
        <v>186</v>
      </c>
      <c r="E352" t="s">
        <v>185</v>
      </c>
      <c r="F352">
        <v>60</v>
      </c>
      <c r="G352" t="s">
        <v>187</v>
      </c>
      <c r="H352">
        <v>197050</v>
      </c>
      <c r="I352" t="s">
        <v>820</v>
      </c>
      <c r="J352" s="31">
        <v>1550</v>
      </c>
      <c r="K352" s="31">
        <f t="shared" ref="K352:K415" si="26">J352*F352</f>
        <v>93000</v>
      </c>
      <c r="L352" t="str">
        <f t="shared" si="24"/>
        <v>Feb</v>
      </c>
      <c r="M352">
        <f t="shared" si="25"/>
        <v>2023</v>
      </c>
    </row>
    <row r="353" spans="1:13" ht="15.75" customHeight="1">
      <c r="A353" t="s">
        <v>654</v>
      </c>
      <c r="B353" t="s">
        <v>883</v>
      </c>
      <c r="C353" s="18">
        <v>44959</v>
      </c>
      <c r="D353" t="s">
        <v>218</v>
      </c>
      <c r="E353" t="s">
        <v>217</v>
      </c>
      <c r="F353">
        <v>6</v>
      </c>
      <c r="G353" t="s">
        <v>33</v>
      </c>
      <c r="H353">
        <v>197050</v>
      </c>
      <c r="I353" t="s">
        <v>820</v>
      </c>
      <c r="J353" s="31">
        <v>5250</v>
      </c>
      <c r="K353" s="31">
        <f t="shared" si="26"/>
        <v>31500</v>
      </c>
      <c r="L353" t="str">
        <f t="shared" si="24"/>
        <v>Feb</v>
      </c>
      <c r="M353">
        <f t="shared" si="25"/>
        <v>2023</v>
      </c>
    </row>
    <row r="354" spans="1:13" ht="15.75" customHeight="1">
      <c r="A354" t="s">
        <v>654</v>
      </c>
      <c r="B354" t="s">
        <v>884</v>
      </c>
      <c r="C354" s="18">
        <v>44959</v>
      </c>
      <c r="D354" t="s">
        <v>254</v>
      </c>
      <c r="E354" t="s">
        <v>253</v>
      </c>
      <c r="F354">
        <v>60</v>
      </c>
      <c r="G354" t="s">
        <v>187</v>
      </c>
      <c r="H354">
        <v>197050</v>
      </c>
      <c r="I354" t="s">
        <v>820</v>
      </c>
      <c r="J354" s="31">
        <v>3500</v>
      </c>
      <c r="K354" s="31">
        <f t="shared" si="26"/>
        <v>210000</v>
      </c>
      <c r="L354" t="str">
        <f t="shared" si="24"/>
        <v>Feb</v>
      </c>
      <c r="M354">
        <f t="shared" si="25"/>
        <v>2023</v>
      </c>
    </row>
    <row r="355" spans="1:13" ht="15.75" customHeight="1">
      <c r="A355" t="s">
        <v>654</v>
      </c>
      <c r="B355" t="s">
        <v>885</v>
      </c>
      <c r="C355" s="18">
        <v>44959</v>
      </c>
      <c r="D355" t="s">
        <v>189</v>
      </c>
      <c r="E355" t="s">
        <v>188</v>
      </c>
      <c r="F355">
        <v>20</v>
      </c>
      <c r="G355" t="s">
        <v>187</v>
      </c>
      <c r="H355">
        <v>197050</v>
      </c>
      <c r="I355" t="s">
        <v>820</v>
      </c>
      <c r="J355" s="31">
        <v>3150</v>
      </c>
      <c r="K355" s="31">
        <f t="shared" si="26"/>
        <v>63000</v>
      </c>
      <c r="L355" t="str">
        <f t="shared" si="24"/>
        <v>Feb</v>
      </c>
      <c r="M355">
        <f t="shared" si="25"/>
        <v>2023</v>
      </c>
    </row>
    <row r="356" spans="1:13" ht="15.75" customHeight="1">
      <c r="A356" t="s">
        <v>654</v>
      </c>
      <c r="B356" t="s">
        <v>886</v>
      </c>
      <c r="C356" s="18">
        <v>44959</v>
      </c>
      <c r="D356" t="s">
        <v>226</v>
      </c>
      <c r="E356" t="s">
        <v>225</v>
      </c>
      <c r="F356">
        <v>48</v>
      </c>
      <c r="G356" t="s">
        <v>33</v>
      </c>
      <c r="H356">
        <v>197050</v>
      </c>
      <c r="I356" t="s">
        <v>820</v>
      </c>
      <c r="J356" s="31">
        <v>2000</v>
      </c>
      <c r="K356" s="31">
        <f t="shared" si="26"/>
        <v>96000</v>
      </c>
      <c r="L356" t="str">
        <f t="shared" si="24"/>
        <v>Feb</v>
      </c>
      <c r="M356">
        <f t="shared" si="25"/>
        <v>2023</v>
      </c>
    </row>
    <row r="357" spans="1:13" ht="15.75" customHeight="1">
      <c r="A357" t="s">
        <v>654</v>
      </c>
      <c r="B357" t="s">
        <v>887</v>
      </c>
      <c r="C357" s="18">
        <v>44959</v>
      </c>
      <c r="D357" t="s">
        <v>250</v>
      </c>
      <c r="E357" t="s">
        <v>249</v>
      </c>
      <c r="F357">
        <v>12</v>
      </c>
      <c r="G357" t="s">
        <v>33</v>
      </c>
      <c r="H357">
        <v>197050</v>
      </c>
      <c r="I357" t="s">
        <v>820</v>
      </c>
      <c r="J357" s="31">
        <v>20737</v>
      </c>
      <c r="K357" s="31">
        <f t="shared" si="26"/>
        <v>248844</v>
      </c>
      <c r="L357" t="str">
        <f t="shared" si="24"/>
        <v>Feb</v>
      </c>
      <c r="M357">
        <f t="shared" si="25"/>
        <v>2023</v>
      </c>
    </row>
    <row r="358" spans="1:13" ht="15.75" customHeight="1">
      <c r="A358" t="s">
        <v>654</v>
      </c>
      <c r="B358" t="s">
        <v>888</v>
      </c>
      <c r="C358" s="18">
        <v>44959</v>
      </c>
      <c r="D358" t="s">
        <v>283</v>
      </c>
      <c r="E358" t="s">
        <v>282</v>
      </c>
      <c r="F358">
        <v>5</v>
      </c>
      <c r="G358" t="s">
        <v>16</v>
      </c>
      <c r="H358">
        <v>197050</v>
      </c>
      <c r="I358" t="s">
        <v>820</v>
      </c>
      <c r="J358" s="31">
        <v>131250</v>
      </c>
      <c r="K358" s="31">
        <f t="shared" si="26"/>
        <v>656250</v>
      </c>
      <c r="L358" t="str">
        <f t="shared" si="24"/>
        <v>Feb</v>
      </c>
      <c r="M358">
        <f t="shared" si="25"/>
        <v>2023</v>
      </c>
    </row>
    <row r="359" spans="1:13" ht="15.75" customHeight="1">
      <c r="A359" t="s">
        <v>654</v>
      </c>
      <c r="B359" t="s">
        <v>889</v>
      </c>
      <c r="C359" s="18">
        <v>44959</v>
      </c>
      <c r="D359" t="s">
        <v>35</v>
      </c>
      <c r="E359" t="s">
        <v>34</v>
      </c>
      <c r="F359">
        <v>12</v>
      </c>
      <c r="G359" t="s">
        <v>33</v>
      </c>
      <c r="H359">
        <v>197050</v>
      </c>
      <c r="I359" t="s">
        <v>820</v>
      </c>
      <c r="J359" s="31">
        <v>1625</v>
      </c>
      <c r="K359" s="31">
        <f t="shared" si="26"/>
        <v>19500</v>
      </c>
      <c r="L359" t="str">
        <f t="shared" si="24"/>
        <v>Feb</v>
      </c>
      <c r="M359">
        <f t="shared" si="25"/>
        <v>2023</v>
      </c>
    </row>
    <row r="360" spans="1:13" ht="15.75" customHeight="1">
      <c r="A360" t="s">
        <v>654</v>
      </c>
      <c r="B360" t="s">
        <v>890</v>
      </c>
      <c r="C360" s="18">
        <v>44988</v>
      </c>
      <c r="D360" t="s">
        <v>198</v>
      </c>
      <c r="E360" t="s">
        <v>197</v>
      </c>
      <c r="F360">
        <v>100</v>
      </c>
      <c r="G360" t="s">
        <v>194</v>
      </c>
      <c r="H360">
        <v>199005</v>
      </c>
      <c r="I360" t="s">
        <v>847</v>
      </c>
      <c r="J360" s="31">
        <v>42793</v>
      </c>
      <c r="K360" s="31">
        <f t="shared" si="26"/>
        <v>4279300</v>
      </c>
      <c r="L360" t="str">
        <f t="shared" si="24"/>
        <v>Mar</v>
      </c>
      <c r="M360">
        <f t="shared" si="25"/>
        <v>2023</v>
      </c>
    </row>
    <row r="361" spans="1:13" ht="15.75" customHeight="1">
      <c r="A361" t="s">
        <v>654</v>
      </c>
      <c r="B361" t="s">
        <v>891</v>
      </c>
      <c r="C361" s="18">
        <v>44991</v>
      </c>
      <c r="D361" t="s">
        <v>35</v>
      </c>
      <c r="E361" t="s">
        <v>34</v>
      </c>
      <c r="F361">
        <v>60</v>
      </c>
      <c r="G361" t="s">
        <v>33</v>
      </c>
      <c r="H361">
        <v>199004</v>
      </c>
      <c r="I361" t="s">
        <v>820</v>
      </c>
      <c r="J361" s="31">
        <v>1625</v>
      </c>
      <c r="K361" s="31">
        <f t="shared" si="26"/>
        <v>97500</v>
      </c>
      <c r="L361" t="str">
        <f t="shared" si="24"/>
        <v>Mar</v>
      </c>
      <c r="M361">
        <f t="shared" si="25"/>
        <v>2023</v>
      </c>
    </row>
    <row r="362" spans="1:13" ht="15.75" customHeight="1">
      <c r="A362" t="s">
        <v>654</v>
      </c>
      <c r="B362" t="s">
        <v>892</v>
      </c>
      <c r="C362" s="18">
        <v>44991</v>
      </c>
      <c r="D362" t="s">
        <v>55</v>
      </c>
      <c r="E362" t="s">
        <v>54</v>
      </c>
      <c r="F362">
        <v>30</v>
      </c>
      <c r="G362" t="s">
        <v>56</v>
      </c>
      <c r="H362">
        <v>199004</v>
      </c>
      <c r="I362" t="s">
        <v>820</v>
      </c>
      <c r="J362" s="31">
        <v>2625</v>
      </c>
      <c r="K362" s="31">
        <f t="shared" si="26"/>
        <v>78750</v>
      </c>
      <c r="L362" t="str">
        <f t="shared" si="24"/>
        <v>Mar</v>
      </c>
      <c r="M362">
        <f t="shared" si="25"/>
        <v>2023</v>
      </c>
    </row>
    <row r="363" spans="1:13" ht="15.75" customHeight="1">
      <c r="A363" t="s">
        <v>654</v>
      </c>
      <c r="B363" t="s">
        <v>893</v>
      </c>
      <c r="C363" s="18">
        <v>44991</v>
      </c>
      <c r="D363" t="s">
        <v>71</v>
      </c>
      <c r="E363" t="s">
        <v>70</v>
      </c>
      <c r="F363">
        <v>5</v>
      </c>
      <c r="G363" t="s">
        <v>33</v>
      </c>
      <c r="H363">
        <v>199004</v>
      </c>
      <c r="I363" t="s">
        <v>820</v>
      </c>
      <c r="J363" s="31">
        <v>16700</v>
      </c>
      <c r="K363" s="31">
        <f t="shared" si="26"/>
        <v>83500</v>
      </c>
      <c r="L363" t="str">
        <f t="shared" si="24"/>
        <v>Mar</v>
      </c>
      <c r="M363">
        <f t="shared" si="25"/>
        <v>2023</v>
      </c>
    </row>
    <row r="364" spans="1:13" ht="15.75" customHeight="1">
      <c r="A364" t="s">
        <v>654</v>
      </c>
      <c r="B364" t="s">
        <v>894</v>
      </c>
      <c r="C364" s="18">
        <v>44991</v>
      </c>
      <c r="D364" t="s">
        <v>94</v>
      </c>
      <c r="E364" t="s">
        <v>93</v>
      </c>
      <c r="F364">
        <v>50</v>
      </c>
      <c r="G364" t="s">
        <v>95</v>
      </c>
      <c r="H364">
        <v>199004</v>
      </c>
      <c r="I364" t="s">
        <v>820</v>
      </c>
      <c r="J364" s="31">
        <v>5500</v>
      </c>
      <c r="K364" s="31">
        <f t="shared" si="26"/>
        <v>275000</v>
      </c>
      <c r="L364" t="str">
        <f t="shared" si="24"/>
        <v>Mar</v>
      </c>
      <c r="M364">
        <f t="shared" si="25"/>
        <v>2023</v>
      </c>
    </row>
    <row r="365" spans="1:13" ht="15.75" customHeight="1">
      <c r="A365" t="s">
        <v>654</v>
      </c>
      <c r="B365" t="s">
        <v>895</v>
      </c>
      <c r="C365" s="18">
        <v>44991</v>
      </c>
      <c r="D365" t="s">
        <v>136</v>
      </c>
      <c r="E365" t="s">
        <v>135</v>
      </c>
      <c r="F365">
        <v>5</v>
      </c>
      <c r="G365" t="s">
        <v>16</v>
      </c>
      <c r="H365">
        <v>199004</v>
      </c>
      <c r="I365" t="s">
        <v>820</v>
      </c>
      <c r="J365" s="31">
        <v>42000</v>
      </c>
      <c r="K365" s="31">
        <f t="shared" si="26"/>
        <v>210000</v>
      </c>
      <c r="L365" t="str">
        <f t="shared" si="24"/>
        <v>Mar</v>
      </c>
      <c r="M365">
        <f t="shared" si="25"/>
        <v>2023</v>
      </c>
    </row>
    <row r="366" spans="1:13" ht="15.75" customHeight="1">
      <c r="A366" t="s">
        <v>654</v>
      </c>
      <c r="B366" t="s">
        <v>896</v>
      </c>
      <c r="C366" s="18">
        <v>44991</v>
      </c>
      <c r="D366" t="s">
        <v>173</v>
      </c>
      <c r="E366" t="s">
        <v>172</v>
      </c>
      <c r="F366">
        <v>10</v>
      </c>
      <c r="G366" t="s">
        <v>33</v>
      </c>
      <c r="H366">
        <v>199004</v>
      </c>
      <c r="I366" t="s">
        <v>820</v>
      </c>
      <c r="J366" s="31">
        <v>5513</v>
      </c>
      <c r="K366" s="31">
        <f t="shared" si="26"/>
        <v>55130</v>
      </c>
      <c r="L366" t="str">
        <f t="shared" ref="L366:L429" si="27">TEXT(C366,"MMM")</f>
        <v>Mar</v>
      </c>
      <c r="M366">
        <f t="shared" ref="M366:M429" si="28">YEAR(C366)</f>
        <v>2023</v>
      </c>
    </row>
    <row r="367" spans="1:13" ht="15.75" customHeight="1">
      <c r="A367" t="s">
        <v>654</v>
      </c>
      <c r="B367" t="s">
        <v>897</v>
      </c>
      <c r="C367" s="18">
        <v>44991</v>
      </c>
      <c r="D367" t="s">
        <v>218</v>
      </c>
      <c r="E367" t="s">
        <v>217</v>
      </c>
      <c r="F367">
        <v>10</v>
      </c>
      <c r="G367" t="s">
        <v>33</v>
      </c>
      <c r="H367">
        <v>199004</v>
      </c>
      <c r="I367" t="s">
        <v>820</v>
      </c>
      <c r="J367" s="31">
        <v>5250</v>
      </c>
      <c r="K367" s="31">
        <f t="shared" si="26"/>
        <v>52500</v>
      </c>
      <c r="L367" t="str">
        <f t="shared" si="27"/>
        <v>Mar</v>
      </c>
      <c r="M367">
        <f t="shared" si="28"/>
        <v>2023</v>
      </c>
    </row>
    <row r="368" spans="1:13" ht="15.75" customHeight="1">
      <c r="A368" t="s">
        <v>654</v>
      </c>
      <c r="B368" t="s">
        <v>898</v>
      </c>
      <c r="C368" s="18">
        <v>44991</v>
      </c>
      <c r="D368" t="s">
        <v>226</v>
      </c>
      <c r="E368" t="s">
        <v>225</v>
      </c>
      <c r="F368">
        <v>36</v>
      </c>
      <c r="G368" t="s">
        <v>33</v>
      </c>
      <c r="H368">
        <v>199004</v>
      </c>
      <c r="I368" t="s">
        <v>820</v>
      </c>
      <c r="J368" s="31">
        <v>2000</v>
      </c>
      <c r="K368" s="31">
        <f t="shared" si="26"/>
        <v>72000</v>
      </c>
      <c r="L368" t="str">
        <f t="shared" si="27"/>
        <v>Mar</v>
      </c>
      <c r="M368">
        <f t="shared" si="28"/>
        <v>2023</v>
      </c>
    </row>
    <row r="369" spans="1:13" ht="15.75" customHeight="1">
      <c r="A369" t="s">
        <v>654</v>
      </c>
      <c r="B369" t="s">
        <v>899</v>
      </c>
      <c r="C369" s="18">
        <v>44991</v>
      </c>
      <c r="D369" t="s">
        <v>236</v>
      </c>
      <c r="E369" t="s">
        <v>235</v>
      </c>
      <c r="F369">
        <v>36</v>
      </c>
      <c r="G369" t="s">
        <v>33</v>
      </c>
      <c r="H369">
        <v>199004</v>
      </c>
      <c r="I369" t="s">
        <v>820</v>
      </c>
      <c r="J369" s="31">
        <v>3675</v>
      </c>
      <c r="K369" s="31">
        <f t="shared" si="26"/>
        <v>132300</v>
      </c>
      <c r="L369" t="str">
        <f t="shared" si="27"/>
        <v>Mar</v>
      </c>
      <c r="M369">
        <f t="shared" si="28"/>
        <v>2023</v>
      </c>
    </row>
    <row r="370" spans="1:13" ht="15.75" customHeight="1">
      <c r="A370" t="s">
        <v>654</v>
      </c>
      <c r="B370" t="s">
        <v>900</v>
      </c>
      <c r="C370" s="18">
        <v>44991</v>
      </c>
      <c r="D370" t="s">
        <v>250</v>
      </c>
      <c r="E370" t="s">
        <v>249</v>
      </c>
      <c r="F370">
        <v>12</v>
      </c>
      <c r="G370" t="s">
        <v>33</v>
      </c>
      <c r="H370">
        <v>199004</v>
      </c>
      <c r="I370" t="s">
        <v>820</v>
      </c>
      <c r="J370" s="31">
        <v>20737</v>
      </c>
      <c r="K370" s="31">
        <f t="shared" si="26"/>
        <v>248844</v>
      </c>
      <c r="L370" t="str">
        <f t="shared" si="27"/>
        <v>Mar</v>
      </c>
      <c r="M370">
        <f t="shared" si="28"/>
        <v>2023</v>
      </c>
    </row>
    <row r="371" spans="1:13" ht="15.75" customHeight="1">
      <c r="A371" t="s">
        <v>654</v>
      </c>
      <c r="B371" t="s">
        <v>901</v>
      </c>
      <c r="C371" s="18">
        <v>44991</v>
      </c>
      <c r="D371" t="s">
        <v>267</v>
      </c>
      <c r="E371" t="s">
        <v>266</v>
      </c>
      <c r="F371">
        <v>10</v>
      </c>
      <c r="G371" t="s">
        <v>33</v>
      </c>
      <c r="H371">
        <v>199004</v>
      </c>
      <c r="I371" t="s">
        <v>820</v>
      </c>
      <c r="J371" s="31">
        <v>1700</v>
      </c>
      <c r="K371" s="31">
        <f t="shared" si="26"/>
        <v>17000</v>
      </c>
      <c r="L371" t="str">
        <f t="shared" si="27"/>
        <v>Mar</v>
      </c>
      <c r="M371">
        <f t="shared" si="28"/>
        <v>2023</v>
      </c>
    </row>
    <row r="372" spans="1:13" ht="15.75" customHeight="1">
      <c r="A372" t="s">
        <v>654</v>
      </c>
      <c r="B372" t="s">
        <v>902</v>
      </c>
      <c r="C372" s="18">
        <v>44991</v>
      </c>
      <c r="D372" t="s">
        <v>329</v>
      </c>
      <c r="E372" t="s">
        <v>328</v>
      </c>
      <c r="F372">
        <v>10</v>
      </c>
      <c r="G372" t="s">
        <v>33</v>
      </c>
      <c r="H372">
        <v>199004</v>
      </c>
      <c r="I372" t="s">
        <v>820</v>
      </c>
      <c r="J372" s="31">
        <v>14500</v>
      </c>
      <c r="K372" s="31">
        <f t="shared" si="26"/>
        <v>145000</v>
      </c>
      <c r="L372" t="str">
        <f t="shared" si="27"/>
        <v>Mar</v>
      </c>
      <c r="M372">
        <f t="shared" si="28"/>
        <v>2023</v>
      </c>
    </row>
    <row r="373" spans="1:13" ht="15.75" customHeight="1">
      <c r="A373" t="s">
        <v>654</v>
      </c>
      <c r="B373" t="s">
        <v>903</v>
      </c>
      <c r="C373" s="18">
        <v>44991</v>
      </c>
      <c r="D373" t="s">
        <v>353</v>
      </c>
      <c r="E373" t="s">
        <v>352</v>
      </c>
      <c r="F373">
        <v>10</v>
      </c>
      <c r="G373" t="s">
        <v>33</v>
      </c>
      <c r="H373">
        <v>199004</v>
      </c>
      <c r="I373" t="s">
        <v>820</v>
      </c>
      <c r="J373" s="31">
        <v>4500</v>
      </c>
      <c r="K373" s="31">
        <f t="shared" si="26"/>
        <v>45000</v>
      </c>
      <c r="L373" t="str">
        <f t="shared" si="27"/>
        <v>Mar</v>
      </c>
      <c r="M373">
        <f t="shared" si="28"/>
        <v>2023</v>
      </c>
    </row>
    <row r="374" spans="1:13" ht="15.75" customHeight="1">
      <c r="A374" t="s">
        <v>654</v>
      </c>
      <c r="B374" t="s">
        <v>904</v>
      </c>
      <c r="C374" s="18">
        <v>44991</v>
      </c>
      <c r="D374" t="s">
        <v>391</v>
      </c>
      <c r="E374" t="s">
        <v>390</v>
      </c>
      <c r="F374">
        <v>10</v>
      </c>
      <c r="G374" t="s">
        <v>16</v>
      </c>
      <c r="H374">
        <v>199004</v>
      </c>
      <c r="I374" t="s">
        <v>820</v>
      </c>
      <c r="J374" s="31">
        <v>9240</v>
      </c>
      <c r="K374" s="31">
        <f t="shared" si="26"/>
        <v>92400</v>
      </c>
      <c r="L374" t="str">
        <f t="shared" si="27"/>
        <v>Mar</v>
      </c>
      <c r="M374">
        <f t="shared" si="28"/>
        <v>2023</v>
      </c>
    </row>
    <row r="375" spans="1:13" ht="15.75" customHeight="1">
      <c r="A375" t="s">
        <v>654</v>
      </c>
      <c r="B375" t="s">
        <v>905</v>
      </c>
      <c r="C375" s="18">
        <v>44995</v>
      </c>
      <c r="D375" t="s">
        <v>69</v>
      </c>
      <c r="E375" t="s">
        <v>68</v>
      </c>
      <c r="F375">
        <v>10</v>
      </c>
      <c r="G375" t="s">
        <v>33</v>
      </c>
      <c r="H375">
        <v>199281</v>
      </c>
      <c r="I375" t="s">
        <v>820</v>
      </c>
      <c r="J375" s="31">
        <v>7500</v>
      </c>
      <c r="K375" s="31">
        <f t="shared" si="26"/>
        <v>75000</v>
      </c>
      <c r="L375" t="str">
        <f t="shared" si="27"/>
        <v>Mar</v>
      </c>
      <c r="M375">
        <f t="shared" si="28"/>
        <v>2023</v>
      </c>
    </row>
    <row r="376" spans="1:13" ht="15.75" customHeight="1">
      <c r="A376" t="s">
        <v>654</v>
      </c>
      <c r="B376" t="s">
        <v>906</v>
      </c>
      <c r="C376" s="18">
        <v>44995</v>
      </c>
      <c r="D376" t="s">
        <v>143</v>
      </c>
      <c r="E376" t="s">
        <v>142</v>
      </c>
      <c r="F376">
        <v>10</v>
      </c>
      <c r="G376" t="s">
        <v>88</v>
      </c>
      <c r="H376">
        <v>199281</v>
      </c>
      <c r="I376" t="s">
        <v>820</v>
      </c>
      <c r="J376" s="31">
        <v>17850</v>
      </c>
      <c r="K376" s="31">
        <f t="shared" si="26"/>
        <v>178500</v>
      </c>
      <c r="L376" t="str">
        <f t="shared" si="27"/>
        <v>Mar</v>
      </c>
      <c r="M376">
        <f t="shared" si="28"/>
        <v>2023</v>
      </c>
    </row>
    <row r="377" spans="1:13" ht="15.75" customHeight="1">
      <c r="A377" t="s">
        <v>654</v>
      </c>
      <c r="B377" t="s">
        <v>907</v>
      </c>
      <c r="C377" s="18">
        <v>44995</v>
      </c>
      <c r="D377" t="s">
        <v>175</v>
      </c>
      <c r="E377" t="s">
        <v>174</v>
      </c>
      <c r="F377">
        <v>10</v>
      </c>
      <c r="G377" t="s">
        <v>176</v>
      </c>
      <c r="H377">
        <v>199281</v>
      </c>
      <c r="I377" t="s">
        <v>820</v>
      </c>
      <c r="J377" s="31">
        <v>3780</v>
      </c>
      <c r="K377" s="31">
        <f t="shared" si="26"/>
        <v>37800</v>
      </c>
      <c r="L377" t="str">
        <f t="shared" si="27"/>
        <v>Mar</v>
      </c>
      <c r="M377">
        <f t="shared" si="28"/>
        <v>2023</v>
      </c>
    </row>
    <row r="378" spans="1:13" ht="15.75" customHeight="1">
      <c r="A378" t="s">
        <v>654</v>
      </c>
      <c r="B378" t="s">
        <v>908</v>
      </c>
      <c r="C378" s="18">
        <v>44995</v>
      </c>
      <c r="D378" t="s">
        <v>178</v>
      </c>
      <c r="E378" t="s">
        <v>177</v>
      </c>
      <c r="F378">
        <v>10</v>
      </c>
      <c r="G378" t="s">
        <v>176</v>
      </c>
      <c r="H378">
        <v>199281</v>
      </c>
      <c r="I378" t="s">
        <v>820</v>
      </c>
      <c r="J378" s="31">
        <v>2625</v>
      </c>
      <c r="K378" s="31">
        <f t="shared" si="26"/>
        <v>26250</v>
      </c>
      <c r="L378" t="str">
        <f t="shared" si="27"/>
        <v>Mar</v>
      </c>
      <c r="M378">
        <f t="shared" si="28"/>
        <v>2023</v>
      </c>
    </row>
    <row r="379" spans="1:13" ht="15.75" customHeight="1">
      <c r="A379" t="s">
        <v>654</v>
      </c>
      <c r="B379" t="s">
        <v>909</v>
      </c>
      <c r="C379" s="18">
        <v>44995</v>
      </c>
      <c r="D379" t="s">
        <v>303</v>
      </c>
      <c r="E379" t="s">
        <v>302</v>
      </c>
      <c r="F379">
        <v>30</v>
      </c>
      <c r="G379" t="s">
        <v>33</v>
      </c>
      <c r="H379">
        <v>199281</v>
      </c>
      <c r="I379" t="s">
        <v>820</v>
      </c>
      <c r="J379" s="31">
        <v>7400</v>
      </c>
      <c r="K379" s="31">
        <f t="shared" si="26"/>
        <v>222000</v>
      </c>
      <c r="L379" t="str">
        <f t="shared" si="27"/>
        <v>Mar</v>
      </c>
      <c r="M379">
        <f t="shared" si="28"/>
        <v>2023</v>
      </c>
    </row>
    <row r="380" spans="1:13" ht="15.75" customHeight="1">
      <c r="A380" t="s">
        <v>654</v>
      </c>
      <c r="B380" t="s">
        <v>910</v>
      </c>
      <c r="C380" s="18">
        <v>44995</v>
      </c>
      <c r="D380" t="s">
        <v>305</v>
      </c>
      <c r="E380" t="s">
        <v>304</v>
      </c>
      <c r="F380">
        <v>20</v>
      </c>
      <c r="G380" t="s">
        <v>33</v>
      </c>
      <c r="H380">
        <v>199281</v>
      </c>
      <c r="I380" t="s">
        <v>820</v>
      </c>
      <c r="J380" s="31">
        <v>7400</v>
      </c>
      <c r="K380" s="31">
        <f t="shared" si="26"/>
        <v>148000</v>
      </c>
      <c r="L380" t="str">
        <f t="shared" si="27"/>
        <v>Mar</v>
      </c>
      <c r="M380">
        <f t="shared" si="28"/>
        <v>2023</v>
      </c>
    </row>
    <row r="381" spans="1:13" ht="15.75" customHeight="1">
      <c r="A381" t="s">
        <v>654</v>
      </c>
      <c r="B381" t="s">
        <v>911</v>
      </c>
      <c r="C381" s="18">
        <v>44995</v>
      </c>
      <c r="D381" t="s">
        <v>47</v>
      </c>
      <c r="E381" t="s">
        <v>46</v>
      </c>
      <c r="F381">
        <v>30</v>
      </c>
      <c r="G381" t="s">
        <v>33</v>
      </c>
      <c r="H381">
        <v>199281</v>
      </c>
      <c r="I381" t="s">
        <v>820</v>
      </c>
      <c r="J381" s="31">
        <v>6250</v>
      </c>
      <c r="K381" s="31">
        <f t="shared" si="26"/>
        <v>187500</v>
      </c>
      <c r="L381" t="str">
        <f t="shared" si="27"/>
        <v>Mar</v>
      </c>
      <c r="M381">
        <f t="shared" si="28"/>
        <v>2023</v>
      </c>
    </row>
    <row r="382" spans="1:13" ht="15.75" customHeight="1">
      <c r="A382" t="s">
        <v>654</v>
      </c>
      <c r="B382" t="s">
        <v>912</v>
      </c>
      <c r="C382" s="18">
        <v>45030</v>
      </c>
      <c r="D382" t="s">
        <v>198</v>
      </c>
      <c r="E382" t="s">
        <v>197</v>
      </c>
      <c r="F382">
        <v>100</v>
      </c>
      <c r="G382" t="s">
        <v>194</v>
      </c>
      <c r="H382">
        <v>200641</v>
      </c>
      <c r="I382" t="s">
        <v>847</v>
      </c>
      <c r="J382" s="31">
        <v>42793</v>
      </c>
      <c r="K382" s="31">
        <f t="shared" si="26"/>
        <v>4279300</v>
      </c>
      <c r="L382" t="str">
        <f t="shared" si="27"/>
        <v>Apr</v>
      </c>
      <c r="M382">
        <f t="shared" si="28"/>
        <v>2023</v>
      </c>
    </row>
    <row r="383" spans="1:13" ht="15.75" customHeight="1">
      <c r="A383" t="s">
        <v>654</v>
      </c>
      <c r="B383" t="s">
        <v>913</v>
      </c>
      <c r="C383" s="18">
        <v>45044</v>
      </c>
      <c r="D383" t="s">
        <v>391</v>
      </c>
      <c r="E383" t="s">
        <v>390</v>
      </c>
      <c r="F383">
        <v>10</v>
      </c>
      <c r="G383" t="s">
        <v>16</v>
      </c>
      <c r="H383">
        <v>200689</v>
      </c>
      <c r="I383" t="s">
        <v>820</v>
      </c>
      <c r="J383" s="31">
        <v>9240</v>
      </c>
      <c r="K383" s="31">
        <f t="shared" si="26"/>
        <v>92400</v>
      </c>
      <c r="L383" t="str">
        <f t="shared" si="27"/>
        <v>Apr</v>
      </c>
      <c r="M383">
        <f t="shared" si="28"/>
        <v>2023</v>
      </c>
    </row>
    <row r="384" spans="1:13" ht="15.75" customHeight="1">
      <c r="A384" t="s">
        <v>654</v>
      </c>
      <c r="B384" t="s">
        <v>914</v>
      </c>
      <c r="C384" s="18">
        <v>45044</v>
      </c>
      <c r="D384" t="s">
        <v>35</v>
      </c>
      <c r="E384" t="s">
        <v>34</v>
      </c>
      <c r="F384">
        <v>60</v>
      </c>
      <c r="G384" t="s">
        <v>33</v>
      </c>
      <c r="H384">
        <v>200689</v>
      </c>
      <c r="I384" t="s">
        <v>820</v>
      </c>
      <c r="J384" s="31">
        <v>2216</v>
      </c>
      <c r="K384" s="31">
        <f t="shared" si="26"/>
        <v>132960</v>
      </c>
      <c r="L384" t="str">
        <f t="shared" si="27"/>
        <v>Apr</v>
      </c>
      <c r="M384">
        <f t="shared" si="28"/>
        <v>2023</v>
      </c>
    </row>
    <row r="385" spans="1:13" ht="15.75" customHeight="1">
      <c r="A385" t="s">
        <v>654</v>
      </c>
      <c r="B385" t="s">
        <v>915</v>
      </c>
      <c r="C385" s="18">
        <v>45044</v>
      </c>
      <c r="D385" t="s">
        <v>55</v>
      </c>
      <c r="E385" t="s">
        <v>54</v>
      </c>
      <c r="F385">
        <v>30</v>
      </c>
      <c r="G385" t="s">
        <v>56</v>
      </c>
      <c r="H385">
        <v>200689</v>
      </c>
      <c r="I385" t="s">
        <v>820</v>
      </c>
      <c r="J385" s="31">
        <v>2625</v>
      </c>
      <c r="K385" s="31">
        <f t="shared" si="26"/>
        <v>78750</v>
      </c>
      <c r="L385" t="str">
        <f t="shared" si="27"/>
        <v>Apr</v>
      </c>
      <c r="M385">
        <f t="shared" si="28"/>
        <v>2023</v>
      </c>
    </row>
    <row r="386" spans="1:13" ht="15.75" customHeight="1">
      <c r="A386" t="s">
        <v>654</v>
      </c>
      <c r="B386" t="s">
        <v>916</v>
      </c>
      <c r="C386" s="18">
        <v>45044</v>
      </c>
      <c r="D386" t="s">
        <v>58</v>
      </c>
      <c r="E386" t="s">
        <v>57</v>
      </c>
      <c r="F386">
        <v>30</v>
      </c>
      <c r="G386" t="s">
        <v>59</v>
      </c>
      <c r="H386">
        <v>200689</v>
      </c>
      <c r="I386" t="s">
        <v>820</v>
      </c>
      <c r="J386" s="31">
        <v>5145</v>
      </c>
      <c r="K386" s="31">
        <f t="shared" si="26"/>
        <v>154350</v>
      </c>
      <c r="L386" t="str">
        <f t="shared" si="27"/>
        <v>Apr</v>
      </c>
      <c r="M386">
        <f t="shared" si="28"/>
        <v>2023</v>
      </c>
    </row>
    <row r="387" spans="1:13" ht="15.75" customHeight="1">
      <c r="A387" t="s">
        <v>654</v>
      </c>
      <c r="B387" t="s">
        <v>917</v>
      </c>
      <c r="C387" s="18">
        <v>45044</v>
      </c>
      <c r="D387" t="s">
        <v>79</v>
      </c>
      <c r="E387" t="s">
        <v>78</v>
      </c>
      <c r="F387">
        <v>5</v>
      </c>
      <c r="G387" t="s">
        <v>33</v>
      </c>
      <c r="H387">
        <v>200689</v>
      </c>
      <c r="I387" t="s">
        <v>820</v>
      </c>
      <c r="J387" s="31">
        <v>4700</v>
      </c>
      <c r="K387" s="31">
        <f t="shared" si="26"/>
        <v>23500</v>
      </c>
      <c r="L387" t="str">
        <f t="shared" si="27"/>
        <v>Apr</v>
      </c>
      <c r="M387">
        <f t="shared" si="28"/>
        <v>2023</v>
      </c>
    </row>
    <row r="388" spans="1:13" ht="15.75" customHeight="1">
      <c r="A388" t="s">
        <v>654</v>
      </c>
      <c r="B388" t="s">
        <v>918</v>
      </c>
      <c r="C388" s="18">
        <v>45044</v>
      </c>
      <c r="D388" t="s">
        <v>92</v>
      </c>
      <c r="E388" t="s">
        <v>91</v>
      </c>
      <c r="F388">
        <v>5</v>
      </c>
      <c r="G388" t="s">
        <v>88</v>
      </c>
      <c r="H388">
        <v>200689</v>
      </c>
      <c r="I388" t="s">
        <v>820</v>
      </c>
      <c r="J388" s="31">
        <v>123000</v>
      </c>
      <c r="K388" s="31">
        <f t="shared" si="26"/>
        <v>615000</v>
      </c>
      <c r="L388" t="str">
        <f t="shared" si="27"/>
        <v>Apr</v>
      </c>
      <c r="M388">
        <f t="shared" si="28"/>
        <v>2023</v>
      </c>
    </row>
    <row r="389" spans="1:13" ht="15.75" customHeight="1">
      <c r="A389" t="s">
        <v>654</v>
      </c>
      <c r="B389" t="s">
        <v>919</v>
      </c>
      <c r="C389" s="18">
        <v>45044</v>
      </c>
      <c r="D389" t="s">
        <v>97</v>
      </c>
      <c r="E389" t="s">
        <v>96</v>
      </c>
      <c r="F389">
        <v>10</v>
      </c>
      <c r="G389" t="s">
        <v>95</v>
      </c>
      <c r="H389">
        <v>200689</v>
      </c>
      <c r="I389" t="s">
        <v>820</v>
      </c>
      <c r="J389" s="31">
        <v>12075</v>
      </c>
      <c r="K389" s="31">
        <f t="shared" si="26"/>
        <v>120750</v>
      </c>
      <c r="L389" t="str">
        <f t="shared" si="27"/>
        <v>Apr</v>
      </c>
      <c r="M389">
        <f t="shared" si="28"/>
        <v>2023</v>
      </c>
    </row>
    <row r="390" spans="1:13" ht="15.75" customHeight="1">
      <c r="A390" t="s">
        <v>654</v>
      </c>
      <c r="B390" t="s">
        <v>920</v>
      </c>
      <c r="C390" s="18">
        <v>45044</v>
      </c>
      <c r="D390" t="s">
        <v>173</v>
      </c>
      <c r="E390" t="s">
        <v>172</v>
      </c>
      <c r="F390">
        <v>10</v>
      </c>
      <c r="G390" t="s">
        <v>33</v>
      </c>
      <c r="H390">
        <v>200689</v>
      </c>
      <c r="I390" t="s">
        <v>820</v>
      </c>
      <c r="J390" s="31">
        <v>5513</v>
      </c>
      <c r="K390" s="31">
        <f t="shared" si="26"/>
        <v>55130</v>
      </c>
      <c r="L390" t="str">
        <f t="shared" si="27"/>
        <v>Apr</v>
      </c>
      <c r="M390">
        <f t="shared" si="28"/>
        <v>2023</v>
      </c>
    </row>
    <row r="391" spans="1:13" ht="15.75" customHeight="1">
      <c r="A391" t="s">
        <v>654</v>
      </c>
      <c r="B391" t="s">
        <v>921</v>
      </c>
      <c r="C391" s="18">
        <v>45044</v>
      </c>
      <c r="D391" t="s">
        <v>186</v>
      </c>
      <c r="E391" t="s">
        <v>185</v>
      </c>
      <c r="F391">
        <v>60</v>
      </c>
      <c r="G391" t="s">
        <v>187</v>
      </c>
      <c r="H391">
        <v>200689</v>
      </c>
      <c r="I391" t="s">
        <v>820</v>
      </c>
      <c r="J391" s="31">
        <v>1550</v>
      </c>
      <c r="K391" s="31">
        <f t="shared" si="26"/>
        <v>93000</v>
      </c>
      <c r="L391" t="str">
        <f t="shared" si="27"/>
        <v>Apr</v>
      </c>
      <c r="M391">
        <f t="shared" si="28"/>
        <v>2023</v>
      </c>
    </row>
    <row r="392" spans="1:13" ht="15.75" customHeight="1">
      <c r="A392" t="s">
        <v>654</v>
      </c>
      <c r="B392" t="s">
        <v>922</v>
      </c>
      <c r="C392" s="18">
        <v>45044</v>
      </c>
      <c r="D392" t="s">
        <v>218</v>
      </c>
      <c r="E392" t="s">
        <v>217</v>
      </c>
      <c r="F392">
        <v>10</v>
      </c>
      <c r="G392" t="s">
        <v>33</v>
      </c>
      <c r="H392">
        <v>200689</v>
      </c>
      <c r="I392" t="s">
        <v>820</v>
      </c>
      <c r="J392" s="31">
        <v>5250</v>
      </c>
      <c r="K392" s="31">
        <f t="shared" si="26"/>
        <v>52500</v>
      </c>
      <c r="L392" t="str">
        <f t="shared" si="27"/>
        <v>Apr</v>
      </c>
      <c r="M392">
        <f t="shared" si="28"/>
        <v>2023</v>
      </c>
    </row>
    <row r="393" spans="1:13" ht="15.75" customHeight="1">
      <c r="A393" t="s">
        <v>654</v>
      </c>
      <c r="B393" t="s">
        <v>923</v>
      </c>
      <c r="C393" s="18">
        <v>45044</v>
      </c>
      <c r="D393" t="s">
        <v>226</v>
      </c>
      <c r="E393" t="s">
        <v>225</v>
      </c>
      <c r="F393">
        <v>24</v>
      </c>
      <c r="G393" t="s">
        <v>33</v>
      </c>
      <c r="H393">
        <v>200689</v>
      </c>
      <c r="I393" t="s">
        <v>820</v>
      </c>
      <c r="J393" s="31">
        <v>2166</v>
      </c>
      <c r="K393" s="31">
        <f t="shared" si="26"/>
        <v>51984</v>
      </c>
      <c r="L393" t="str">
        <f t="shared" si="27"/>
        <v>Apr</v>
      </c>
      <c r="M393">
        <f t="shared" si="28"/>
        <v>2023</v>
      </c>
    </row>
    <row r="394" spans="1:13" ht="15.75" customHeight="1">
      <c r="A394" t="s">
        <v>654</v>
      </c>
      <c r="B394" t="s">
        <v>924</v>
      </c>
      <c r="C394" s="18">
        <v>45044</v>
      </c>
      <c r="D394" t="s">
        <v>267</v>
      </c>
      <c r="E394" t="s">
        <v>266</v>
      </c>
      <c r="F394">
        <v>10</v>
      </c>
      <c r="G394" t="s">
        <v>33</v>
      </c>
      <c r="H394">
        <v>200689</v>
      </c>
      <c r="I394" t="s">
        <v>820</v>
      </c>
      <c r="J394" s="31">
        <v>1700</v>
      </c>
      <c r="K394" s="31">
        <f t="shared" si="26"/>
        <v>17000</v>
      </c>
      <c r="L394" t="str">
        <f t="shared" si="27"/>
        <v>Apr</v>
      </c>
      <c r="M394">
        <f t="shared" si="28"/>
        <v>2023</v>
      </c>
    </row>
    <row r="395" spans="1:13" ht="15.75" customHeight="1">
      <c r="A395" t="s">
        <v>654</v>
      </c>
      <c r="B395" t="s">
        <v>925</v>
      </c>
      <c r="C395" s="18">
        <v>45044</v>
      </c>
      <c r="D395" t="s">
        <v>327</v>
      </c>
      <c r="E395" t="s">
        <v>326</v>
      </c>
      <c r="F395">
        <v>10</v>
      </c>
      <c r="G395" t="s">
        <v>33</v>
      </c>
      <c r="H395">
        <v>200689</v>
      </c>
      <c r="I395" t="s">
        <v>820</v>
      </c>
      <c r="J395" s="31">
        <v>7200</v>
      </c>
      <c r="K395" s="31">
        <f t="shared" si="26"/>
        <v>72000</v>
      </c>
      <c r="L395" t="str">
        <f t="shared" si="27"/>
        <v>Apr</v>
      </c>
      <c r="M395">
        <f t="shared" si="28"/>
        <v>2023</v>
      </c>
    </row>
    <row r="396" spans="1:13" ht="15.75" customHeight="1">
      <c r="A396" t="s">
        <v>654</v>
      </c>
      <c r="B396" t="s">
        <v>926</v>
      </c>
      <c r="C396" s="18">
        <v>45044</v>
      </c>
      <c r="D396" t="s">
        <v>365</v>
      </c>
      <c r="E396" t="s">
        <v>364</v>
      </c>
      <c r="F396">
        <v>50</v>
      </c>
      <c r="G396" t="s">
        <v>16</v>
      </c>
      <c r="H396">
        <v>200664</v>
      </c>
      <c r="I396" t="s">
        <v>845</v>
      </c>
      <c r="J396" s="31">
        <v>52500</v>
      </c>
      <c r="K396" s="31">
        <f t="shared" si="26"/>
        <v>2625000</v>
      </c>
      <c r="L396" t="str">
        <f t="shared" si="27"/>
        <v>Apr</v>
      </c>
      <c r="M396">
        <f t="shared" si="28"/>
        <v>2023</v>
      </c>
    </row>
    <row r="397" spans="1:13" ht="15.75" customHeight="1">
      <c r="A397" t="s">
        <v>654</v>
      </c>
      <c r="B397" t="s">
        <v>927</v>
      </c>
      <c r="C397" s="18">
        <v>45056</v>
      </c>
      <c r="D397" t="s">
        <v>196</v>
      </c>
      <c r="E397" t="s">
        <v>195</v>
      </c>
      <c r="F397">
        <v>5</v>
      </c>
      <c r="G397" t="s">
        <v>194</v>
      </c>
      <c r="H397">
        <v>201337</v>
      </c>
      <c r="I397" t="s">
        <v>847</v>
      </c>
      <c r="J397" s="31">
        <v>38288</v>
      </c>
      <c r="K397" s="31">
        <f t="shared" si="26"/>
        <v>191440</v>
      </c>
      <c r="L397" t="str">
        <f t="shared" si="27"/>
        <v>May</v>
      </c>
      <c r="M397">
        <f t="shared" si="28"/>
        <v>2023</v>
      </c>
    </row>
    <row r="398" spans="1:13" ht="15.75" customHeight="1">
      <c r="A398" t="s">
        <v>654</v>
      </c>
      <c r="B398" t="s">
        <v>928</v>
      </c>
      <c r="C398" s="18">
        <v>45056</v>
      </c>
      <c r="D398" t="s">
        <v>198</v>
      </c>
      <c r="E398" t="s">
        <v>197</v>
      </c>
      <c r="F398">
        <v>100</v>
      </c>
      <c r="G398" t="s">
        <v>194</v>
      </c>
      <c r="H398">
        <v>201337</v>
      </c>
      <c r="I398" t="s">
        <v>847</v>
      </c>
      <c r="J398" s="31">
        <v>42793</v>
      </c>
      <c r="K398" s="31">
        <f t="shared" si="26"/>
        <v>4279300</v>
      </c>
      <c r="L398" t="str">
        <f t="shared" si="27"/>
        <v>May</v>
      </c>
      <c r="M398">
        <f t="shared" si="28"/>
        <v>2023</v>
      </c>
    </row>
    <row r="399" spans="1:13" ht="15.75" customHeight="1">
      <c r="A399" t="s">
        <v>654</v>
      </c>
      <c r="B399" t="s">
        <v>929</v>
      </c>
      <c r="C399" s="18">
        <v>45058</v>
      </c>
      <c r="D399" t="s">
        <v>35</v>
      </c>
      <c r="E399" t="s">
        <v>34</v>
      </c>
      <c r="F399">
        <v>24</v>
      </c>
      <c r="G399" t="s">
        <v>33</v>
      </c>
      <c r="H399">
        <v>201436</v>
      </c>
      <c r="I399" t="s">
        <v>820</v>
      </c>
      <c r="J399" s="31">
        <v>2216</v>
      </c>
      <c r="K399" s="31">
        <f t="shared" si="26"/>
        <v>53184</v>
      </c>
      <c r="L399" t="str">
        <f t="shared" si="27"/>
        <v>May</v>
      </c>
      <c r="M399">
        <f t="shared" si="28"/>
        <v>2023</v>
      </c>
    </row>
    <row r="400" spans="1:13" ht="15.75" customHeight="1">
      <c r="A400" t="s">
        <v>654</v>
      </c>
      <c r="B400" t="s">
        <v>930</v>
      </c>
      <c r="C400" s="18">
        <v>45058</v>
      </c>
      <c r="D400" t="s">
        <v>47</v>
      </c>
      <c r="E400" t="s">
        <v>46</v>
      </c>
      <c r="F400">
        <v>12</v>
      </c>
      <c r="G400" t="s">
        <v>33</v>
      </c>
      <c r="H400">
        <v>201436</v>
      </c>
      <c r="I400" t="s">
        <v>820</v>
      </c>
      <c r="J400" s="31">
        <v>6250</v>
      </c>
      <c r="K400" s="31">
        <f t="shared" si="26"/>
        <v>75000</v>
      </c>
      <c r="L400" t="str">
        <f t="shared" si="27"/>
        <v>May</v>
      </c>
      <c r="M400">
        <f t="shared" si="28"/>
        <v>2023</v>
      </c>
    </row>
    <row r="401" spans="1:13" ht="15.75" customHeight="1">
      <c r="A401" t="s">
        <v>654</v>
      </c>
      <c r="B401" t="s">
        <v>931</v>
      </c>
      <c r="C401" s="18">
        <v>45058</v>
      </c>
      <c r="D401" t="s">
        <v>55</v>
      </c>
      <c r="E401" t="s">
        <v>54</v>
      </c>
      <c r="F401">
        <v>20</v>
      </c>
      <c r="G401" t="s">
        <v>56</v>
      </c>
      <c r="H401">
        <v>201436</v>
      </c>
      <c r="I401" t="s">
        <v>820</v>
      </c>
      <c r="J401" s="31">
        <v>2625</v>
      </c>
      <c r="K401" s="31">
        <f t="shared" si="26"/>
        <v>52500</v>
      </c>
      <c r="L401" t="str">
        <f t="shared" si="27"/>
        <v>May</v>
      </c>
      <c r="M401">
        <f t="shared" si="28"/>
        <v>2023</v>
      </c>
    </row>
    <row r="402" spans="1:13" ht="15.75" customHeight="1">
      <c r="A402" t="s">
        <v>654</v>
      </c>
      <c r="B402" t="s">
        <v>932</v>
      </c>
      <c r="C402" s="18">
        <v>45058</v>
      </c>
      <c r="D402" t="s">
        <v>94</v>
      </c>
      <c r="E402" t="s">
        <v>93</v>
      </c>
      <c r="F402">
        <v>10</v>
      </c>
      <c r="G402" t="s">
        <v>95</v>
      </c>
      <c r="H402">
        <v>201436</v>
      </c>
      <c r="I402" t="s">
        <v>820</v>
      </c>
      <c r="J402" s="31">
        <v>5500</v>
      </c>
      <c r="K402" s="31">
        <f t="shared" si="26"/>
        <v>55000</v>
      </c>
      <c r="L402" t="str">
        <f t="shared" si="27"/>
        <v>May</v>
      </c>
      <c r="M402">
        <f t="shared" si="28"/>
        <v>2023</v>
      </c>
    </row>
    <row r="403" spans="1:13" ht="15.75" customHeight="1">
      <c r="A403" t="s">
        <v>654</v>
      </c>
      <c r="B403" t="s">
        <v>933</v>
      </c>
      <c r="C403" s="18">
        <v>45058</v>
      </c>
      <c r="D403" t="s">
        <v>97</v>
      </c>
      <c r="E403" t="s">
        <v>96</v>
      </c>
      <c r="F403">
        <v>10</v>
      </c>
      <c r="G403" t="s">
        <v>95</v>
      </c>
      <c r="H403">
        <v>201436</v>
      </c>
      <c r="I403" t="s">
        <v>820</v>
      </c>
      <c r="J403" s="31">
        <v>12075</v>
      </c>
      <c r="K403" s="31">
        <f t="shared" si="26"/>
        <v>120750</v>
      </c>
      <c r="L403" t="str">
        <f t="shared" si="27"/>
        <v>May</v>
      </c>
      <c r="M403">
        <f t="shared" si="28"/>
        <v>2023</v>
      </c>
    </row>
    <row r="404" spans="1:13" ht="15.75" customHeight="1">
      <c r="A404" t="s">
        <v>654</v>
      </c>
      <c r="B404" t="s">
        <v>934</v>
      </c>
      <c r="C404" s="18">
        <v>45058</v>
      </c>
      <c r="D404" t="s">
        <v>178</v>
      </c>
      <c r="E404" t="s">
        <v>177</v>
      </c>
      <c r="F404">
        <v>10</v>
      </c>
      <c r="G404" t="s">
        <v>176</v>
      </c>
      <c r="H404">
        <v>201436</v>
      </c>
      <c r="I404" t="s">
        <v>820</v>
      </c>
      <c r="J404" s="31">
        <v>2625</v>
      </c>
      <c r="K404" s="31">
        <f t="shared" si="26"/>
        <v>26250</v>
      </c>
      <c r="L404" t="str">
        <f t="shared" si="27"/>
        <v>May</v>
      </c>
      <c r="M404">
        <f t="shared" si="28"/>
        <v>2023</v>
      </c>
    </row>
    <row r="405" spans="1:13" ht="15.75" customHeight="1">
      <c r="A405" t="s">
        <v>654</v>
      </c>
      <c r="B405" t="s">
        <v>935</v>
      </c>
      <c r="C405" s="18">
        <v>45058</v>
      </c>
      <c r="D405" t="s">
        <v>218</v>
      </c>
      <c r="E405" t="s">
        <v>217</v>
      </c>
      <c r="F405">
        <v>10</v>
      </c>
      <c r="G405" t="s">
        <v>33</v>
      </c>
      <c r="H405">
        <v>201436</v>
      </c>
      <c r="I405" t="s">
        <v>820</v>
      </c>
      <c r="J405" s="31">
        <v>5250</v>
      </c>
      <c r="K405" s="31">
        <f t="shared" si="26"/>
        <v>52500</v>
      </c>
      <c r="L405" t="str">
        <f t="shared" si="27"/>
        <v>May</v>
      </c>
      <c r="M405">
        <f t="shared" si="28"/>
        <v>2023</v>
      </c>
    </row>
    <row r="406" spans="1:13" ht="15.75" customHeight="1">
      <c r="A406" t="s">
        <v>654</v>
      </c>
      <c r="B406" t="s">
        <v>936</v>
      </c>
      <c r="C406" s="18">
        <v>45058</v>
      </c>
      <c r="D406" t="s">
        <v>250</v>
      </c>
      <c r="E406" t="s">
        <v>249</v>
      </c>
      <c r="F406">
        <v>12</v>
      </c>
      <c r="G406" t="s">
        <v>33</v>
      </c>
      <c r="H406">
        <v>201436</v>
      </c>
      <c r="I406" t="s">
        <v>820</v>
      </c>
      <c r="J406" s="31">
        <v>20737</v>
      </c>
      <c r="K406" s="31">
        <f t="shared" si="26"/>
        <v>248844</v>
      </c>
      <c r="L406" t="str">
        <f t="shared" si="27"/>
        <v>May</v>
      </c>
      <c r="M406">
        <f t="shared" si="28"/>
        <v>2023</v>
      </c>
    </row>
    <row r="407" spans="1:13" ht="15.75" customHeight="1">
      <c r="A407" t="s">
        <v>654</v>
      </c>
      <c r="B407" t="s">
        <v>937</v>
      </c>
      <c r="C407" s="18">
        <v>45058</v>
      </c>
      <c r="D407" t="s">
        <v>283</v>
      </c>
      <c r="E407" t="s">
        <v>282</v>
      </c>
      <c r="F407">
        <v>12</v>
      </c>
      <c r="G407" t="s">
        <v>16</v>
      </c>
      <c r="H407">
        <v>201436</v>
      </c>
      <c r="I407" t="s">
        <v>820</v>
      </c>
      <c r="J407" s="31">
        <v>131250</v>
      </c>
      <c r="K407" s="31">
        <f t="shared" si="26"/>
        <v>1575000</v>
      </c>
      <c r="L407" t="str">
        <f t="shared" si="27"/>
        <v>May</v>
      </c>
      <c r="M407">
        <f t="shared" si="28"/>
        <v>2023</v>
      </c>
    </row>
    <row r="408" spans="1:13" ht="15.75" customHeight="1">
      <c r="A408" t="s">
        <v>654</v>
      </c>
      <c r="B408" t="s">
        <v>938</v>
      </c>
      <c r="C408" s="18">
        <v>45058</v>
      </c>
      <c r="D408" t="s">
        <v>305</v>
      </c>
      <c r="E408" t="s">
        <v>304</v>
      </c>
      <c r="F408">
        <v>5</v>
      </c>
      <c r="G408" t="s">
        <v>33</v>
      </c>
      <c r="H408">
        <v>201436</v>
      </c>
      <c r="I408" t="s">
        <v>820</v>
      </c>
      <c r="J408" s="31">
        <v>7700</v>
      </c>
      <c r="K408" s="31">
        <f t="shared" si="26"/>
        <v>38500</v>
      </c>
      <c r="L408" t="str">
        <f t="shared" si="27"/>
        <v>May</v>
      </c>
      <c r="M408">
        <f t="shared" si="28"/>
        <v>2023</v>
      </c>
    </row>
    <row r="409" spans="1:13" ht="15.75" customHeight="1">
      <c r="A409" t="s">
        <v>654</v>
      </c>
      <c r="B409" t="s">
        <v>939</v>
      </c>
      <c r="C409" s="18">
        <v>45058</v>
      </c>
      <c r="D409" t="s">
        <v>391</v>
      </c>
      <c r="E409" t="s">
        <v>390</v>
      </c>
      <c r="F409">
        <v>10</v>
      </c>
      <c r="G409" t="s">
        <v>16</v>
      </c>
      <c r="H409">
        <v>201436</v>
      </c>
      <c r="I409" t="s">
        <v>820</v>
      </c>
      <c r="J409" s="31">
        <v>9240</v>
      </c>
      <c r="K409" s="31">
        <f t="shared" si="26"/>
        <v>92400</v>
      </c>
      <c r="L409" t="str">
        <f t="shared" si="27"/>
        <v>May</v>
      </c>
      <c r="M409">
        <f t="shared" si="28"/>
        <v>2023</v>
      </c>
    </row>
    <row r="410" spans="1:13" ht="15.75" customHeight="1">
      <c r="A410" t="s">
        <v>654</v>
      </c>
      <c r="B410" t="s">
        <v>940</v>
      </c>
      <c r="C410" s="18">
        <v>45070</v>
      </c>
      <c r="D410" t="s">
        <v>357</v>
      </c>
      <c r="E410" t="s">
        <v>356</v>
      </c>
      <c r="F410">
        <v>1000</v>
      </c>
      <c r="G410" t="s">
        <v>358</v>
      </c>
      <c r="H410">
        <v>201574</v>
      </c>
      <c r="I410" t="s">
        <v>860</v>
      </c>
      <c r="J410" s="31">
        <v>10000</v>
      </c>
      <c r="K410" s="31">
        <f t="shared" si="26"/>
        <v>10000000</v>
      </c>
      <c r="L410" t="str">
        <f t="shared" si="27"/>
        <v>May</v>
      </c>
      <c r="M410">
        <f t="shared" si="28"/>
        <v>2023</v>
      </c>
    </row>
    <row r="411" spans="1:13" ht="15.75" customHeight="1">
      <c r="A411" t="s">
        <v>654</v>
      </c>
      <c r="B411" t="s">
        <v>941</v>
      </c>
      <c r="C411" s="18">
        <v>45075</v>
      </c>
      <c r="D411" t="s">
        <v>365</v>
      </c>
      <c r="E411" t="s">
        <v>364</v>
      </c>
      <c r="F411">
        <v>10</v>
      </c>
      <c r="G411" t="s">
        <v>16</v>
      </c>
      <c r="H411">
        <v>201840</v>
      </c>
      <c r="I411" t="s">
        <v>845</v>
      </c>
      <c r="J411" s="31">
        <v>127500</v>
      </c>
      <c r="K411" s="31">
        <f t="shared" si="26"/>
        <v>1275000</v>
      </c>
      <c r="L411" t="str">
        <f t="shared" si="27"/>
        <v>May</v>
      </c>
      <c r="M411">
        <f t="shared" si="28"/>
        <v>2023</v>
      </c>
    </row>
    <row r="412" spans="1:13" ht="15.75" customHeight="1">
      <c r="A412" t="s">
        <v>654</v>
      </c>
      <c r="B412" t="s">
        <v>942</v>
      </c>
      <c r="C412" s="18">
        <v>45005</v>
      </c>
      <c r="D412" t="s">
        <v>97</v>
      </c>
      <c r="E412" t="s">
        <v>96</v>
      </c>
      <c r="F412">
        <v>0</v>
      </c>
      <c r="G412" t="s">
        <v>95</v>
      </c>
      <c r="H412" t="s">
        <v>943</v>
      </c>
      <c r="I412" t="s">
        <v>943</v>
      </c>
      <c r="K412" s="31">
        <f t="shared" si="26"/>
        <v>0</v>
      </c>
      <c r="L412" t="str">
        <f t="shared" si="27"/>
        <v>Mar</v>
      </c>
      <c r="M412">
        <f t="shared" si="28"/>
        <v>2023</v>
      </c>
    </row>
    <row r="413" spans="1:13" ht="15.75" customHeight="1">
      <c r="A413" t="s">
        <v>654</v>
      </c>
      <c r="B413" t="s">
        <v>944</v>
      </c>
      <c r="C413" s="18">
        <v>45091</v>
      </c>
      <c r="D413" t="s">
        <v>35</v>
      </c>
      <c r="E413" t="s">
        <v>34</v>
      </c>
      <c r="F413">
        <v>120</v>
      </c>
      <c r="G413" t="s">
        <v>33</v>
      </c>
      <c r="H413">
        <v>202878</v>
      </c>
      <c r="I413" t="s">
        <v>834</v>
      </c>
      <c r="J413" s="31">
        <v>2208</v>
      </c>
      <c r="K413" s="31">
        <f t="shared" si="26"/>
        <v>264960</v>
      </c>
      <c r="L413" t="str">
        <f t="shared" si="27"/>
        <v>Jun</v>
      </c>
      <c r="M413">
        <f t="shared" si="28"/>
        <v>2023</v>
      </c>
    </row>
    <row r="414" spans="1:13" ht="15.75" customHeight="1">
      <c r="A414" t="s">
        <v>654</v>
      </c>
      <c r="B414" t="s">
        <v>945</v>
      </c>
      <c r="C414" s="18">
        <v>45091</v>
      </c>
      <c r="D414" t="s">
        <v>47</v>
      </c>
      <c r="E414" t="s">
        <v>46</v>
      </c>
      <c r="F414">
        <v>50</v>
      </c>
      <c r="G414" t="s">
        <v>33</v>
      </c>
      <c r="H414">
        <v>202878</v>
      </c>
      <c r="I414" t="s">
        <v>834</v>
      </c>
      <c r="J414" s="31">
        <v>5750</v>
      </c>
      <c r="K414" s="31">
        <f t="shared" si="26"/>
        <v>287500</v>
      </c>
      <c r="L414" t="str">
        <f t="shared" si="27"/>
        <v>Jun</v>
      </c>
      <c r="M414">
        <f t="shared" si="28"/>
        <v>2023</v>
      </c>
    </row>
    <row r="415" spans="1:13" ht="15.75" customHeight="1">
      <c r="A415" t="s">
        <v>654</v>
      </c>
      <c r="B415" t="s">
        <v>946</v>
      </c>
      <c r="C415" s="18">
        <v>45091</v>
      </c>
      <c r="D415" t="s">
        <v>49</v>
      </c>
      <c r="E415" t="s">
        <v>48</v>
      </c>
      <c r="F415">
        <v>50</v>
      </c>
      <c r="G415" t="s">
        <v>33</v>
      </c>
      <c r="H415">
        <v>202878</v>
      </c>
      <c r="I415" t="s">
        <v>834</v>
      </c>
      <c r="J415" s="31">
        <v>5750</v>
      </c>
      <c r="K415" s="31">
        <f t="shared" si="26"/>
        <v>287500</v>
      </c>
      <c r="L415" t="str">
        <f t="shared" si="27"/>
        <v>Jun</v>
      </c>
      <c r="M415">
        <f t="shared" si="28"/>
        <v>2023</v>
      </c>
    </row>
    <row r="416" spans="1:13" ht="15.75" customHeight="1">
      <c r="A416" t="s">
        <v>654</v>
      </c>
      <c r="B416" t="s">
        <v>947</v>
      </c>
      <c r="C416" s="18">
        <v>45091</v>
      </c>
      <c r="D416" t="s">
        <v>55</v>
      </c>
      <c r="E416" t="s">
        <v>54</v>
      </c>
      <c r="F416">
        <v>50</v>
      </c>
      <c r="G416" t="s">
        <v>56</v>
      </c>
      <c r="H416">
        <v>202878</v>
      </c>
      <c r="I416" t="s">
        <v>834</v>
      </c>
      <c r="J416" s="31">
        <v>2600</v>
      </c>
      <c r="K416" s="31">
        <f t="shared" ref="K416:K479" si="29">J416*F416</f>
        <v>130000</v>
      </c>
      <c r="L416" t="str">
        <f t="shared" si="27"/>
        <v>Jun</v>
      </c>
      <c r="M416">
        <f t="shared" si="28"/>
        <v>2023</v>
      </c>
    </row>
    <row r="417" spans="1:13" ht="15.75" customHeight="1">
      <c r="A417" t="s">
        <v>654</v>
      </c>
      <c r="B417" t="s">
        <v>948</v>
      </c>
      <c r="C417" s="18">
        <v>45091</v>
      </c>
      <c r="D417" t="s">
        <v>58</v>
      </c>
      <c r="E417" t="s">
        <v>57</v>
      </c>
      <c r="F417">
        <v>10</v>
      </c>
      <c r="G417" t="s">
        <v>59</v>
      </c>
      <c r="H417">
        <v>202878</v>
      </c>
      <c r="I417" t="s">
        <v>834</v>
      </c>
      <c r="J417" s="31">
        <v>5500</v>
      </c>
      <c r="K417" s="31">
        <f t="shared" si="29"/>
        <v>55000</v>
      </c>
      <c r="L417" t="str">
        <f t="shared" si="27"/>
        <v>Jun</v>
      </c>
      <c r="M417">
        <f t="shared" si="28"/>
        <v>2023</v>
      </c>
    </row>
    <row r="418" spans="1:13" ht="15.75" customHeight="1">
      <c r="A418" t="s">
        <v>654</v>
      </c>
      <c r="B418" t="s">
        <v>949</v>
      </c>
      <c r="C418" s="18">
        <v>45091</v>
      </c>
      <c r="D418" t="s">
        <v>94</v>
      </c>
      <c r="E418" t="s">
        <v>93</v>
      </c>
      <c r="F418">
        <v>50</v>
      </c>
      <c r="G418" t="s">
        <v>95</v>
      </c>
      <c r="H418">
        <v>202878</v>
      </c>
      <c r="I418" t="s">
        <v>834</v>
      </c>
      <c r="J418" s="31">
        <v>5500</v>
      </c>
      <c r="K418" s="31">
        <f t="shared" si="29"/>
        <v>275000</v>
      </c>
      <c r="L418" t="str">
        <f t="shared" si="27"/>
        <v>Jun</v>
      </c>
      <c r="M418">
        <f t="shared" si="28"/>
        <v>2023</v>
      </c>
    </row>
    <row r="419" spans="1:13" ht="15.75" customHeight="1">
      <c r="A419" t="s">
        <v>654</v>
      </c>
      <c r="B419" t="s">
        <v>950</v>
      </c>
      <c r="C419" s="18">
        <v>45091</v>
      </c>
      <c r="D419" t="s">
        <v>99</v>
      </c>
      <c r="E419" t="s">
        <v>98</v>
      </c>
      <c r="F419">
        <v>5</v>
      </c>
      <c r="G419" t="s">
        <v>95</v>
      </c>
      <c r="H419">
        <v>202878</v>
      </c>
      <c r="I419" t="s">
        <v>834</v>
      </c>
      <c r="J419" s="31">
        <v>24000</v>
      </c>
      <c r="K419" s="31">
        <f t="shared" si="29"/>
        <v>120000</v>
      </c>
      <c r="L419" t="str">
        <f t="shared" si="27"/>
        <v>Jun</v>
      </c>
      <c r="M419">
        <f t="shared" si="28"/>
        <v>2023</v>
      </c>
    </row>
    <row r="420" spans="1:13" ht="15.75" customHeight="1">
      <c r="A420" t="s">
        <v>654</v>
      </c>
      <c r="B420" t="s">
        <v>951</v>
      </c>
      <c r="C420" s="18">
        <v>45091</v>
      </c>
      <c r="D420" t="s">
        <v>136</v>
      </c>
      <c r="E420" t="s">
        <v>135</v>
      </c>
      <c r="F420">
        <v>5</v>
      </c>
      <c r="G420" t="s">
        <v>16</v>
      </c>
      <c r="H420">
        <v>202878</v>
      </c>
      <c r="I420" t="s">
        <v>834</v>
      </c>
      <c r="J420" s="31">
        <v>40000</v>
      </c>
      <c r="K420" s="31">
        <f t="shared" si="29"/>
        <v>200000</v>
      </c>
      <c r="L420" t="str">
        <f t="shared" si="27"/>
        <v>Jun</v>
      </c>
      <c r="M420">
        <f t="shared" si="28"/>
        <v>2023</v>
      </c>
    </row>
    <row r="421" spans="1:13" ht="15.75" customHeight="1">
      <c r="A421" t="s">
        <v>654</v>
      </c>
      <c r="B421" t="s">
        <v>952</v>
      </c>
      <c r="C421" s="18">
        <v>45091</v>
      </c>
      <c r="D421" t="s">
        <v>141</v>
      </c>
      <c r="E421" t="s">
        <v>140</v>
      </c>
      <c r="F421">
        <v>5</v>
      </c>
      <c r="G421" t="s">
        <v>33</v>
      </c>
      <c r="H421">
        <v>202878</v>
      </c>
      <c r="I421" t="s">
        <v>834</v>
      </c>
      <c r="J421" s="31">
        <v>11500</v>
      </c>
      <c r="K421" s="31">
        <f t="shared" si="29"/>
        <v>57500</v>
      </c>
      <c r="L421" t="str">
        <f t="shared" si="27"/>
        <v>Jun</v>
      </c>
      <c r="M421">
        <f t="shared" si="28"/>
        <v>2023</v>
      </c>
    </row>
    <row r="422" spans="1:13" ht="15.75" customHeight="1">
      <c r="A422" t="s">
        <v>654</v>
      </c>
      <c r="B422" t="s">
        <v>953</v>
      </c>
      <c r="C422" s="18">
        <v>45091</v>
      </c>
      <c r="D422" t="s">
        <v>214</v>
      </c>
      <c r="E422" t="s">
        <v>213</v>
      </c>
      <c r="F422">
        <v>20</v>
      </c>
      <c r="G422" t="s">
        <v>95</v>
      </c>
      <c r="H422">
        <v>202878</v>
      </c>
      <c r="I422" t="s">
        <v>834</v>
      </c>
      <c r="J422" s="31">
        <v>14000</v>
      </c>
      <c r="K422" s="31">
        <f t="shared" si="29"/>
        <v>280000</v>
      </c>
      <c r="L422" t="str">
        <f t="shared" si="27"/>
        <v>Jun</v>
      </c>
      <c r="M422">
        <f t="shared" si="28"/>
        <v>2023</v>
      </c>
    </row>
    <row r="423" spans="1:13" ht="15.75" customHeight="1">
      <c r="A423" t="s">
        <v>654</v>
      </c>
      <c r="B423" t="s">
        <v>954</v>
      </c>
      <c r="C423" s="18">
        <v>45091</v>
      </c>
      <c r="D423" t="s">
        <v>218</v>
      </c>
      <c r="E423" t="s">
        <v>217</v>
      </c>
      <c r="F423">
        <v>5</v>
      </c>
      <c r="G423" t="s">
        <v>33</v>
      </c>
      <c r="H423">
        <v>202878</v>
      </c>
      <c r="I423" t="s">
        <v>834</v>
      </c>
      <c r="J423" s="31">
        <v>6000</v>
      </c>
      <c r="K423" s="31">
        <f t="shared" si="29"/>
        <v>30000</v>
      </c>
      <c r="L423" t="str">
        <f t="shared" si="27"/>
        <v>Jun</v>
      </c>
      <c r="M423">
        <f t="shared" si="28"/>
        <v>2023</v>
      </c>
    </row>
    <row r="424" spans="1:13" ht="15.75" customHeight="1">
      <c r="A424" t="s">
        <v>654</v>
      </c>
      <c r="B424" t="s">
        <v>955</v>
      </c>
      <c r="C424" s="18">
        <v>45091</v>
      </c>
      <c r="D424" t="s">
        <v>196</v>
      </c>
      <c r="E424" t="s">
        <v>195</v>
      </c>
      <c r="F424">
        <v>30</v>
      </c>
      <c r="G424" t="s">
        <v>194</v>
      </c>
      <c r="H424">
        <v>202886</v>
      </c>
      <c r="I424" t="s">
        <v>847</v>
      </c>
      <c r="J424" s="31">
        <v>35300</v>
      </c>
      <c r="K424" s="31">
        <f t="shared" si="29"/>
        <v>1059000</v>
      </c>
      <c r="L424" t="str">
        <f t="shared" si="27"/>
        <v>Jun</v>
      </c>
      <c r="M424">
        <f t="shared" si="28"/>
        <v>2023</v>
      </c>
    </row>
    <row r="425" spans="1:13" ht="15.75" customHeight="1">
      <c r="A425" t="s">
        <v>654</v>
      </c>
      <c r="B425" t="s">
        <v>956</v>
      </c>
      <c r="C425" s="18">
        <v>45091</v>
      </c>
      <c r="D425" t="s">
        <v>198</v>
      </c>
      <c r="E425" t="s">
        <v>197</v>
      </c>
      <c r="F425">
        <v>100</v>
      </c>
      <c r="G425" t="s">
        <v>194</v>
      </c>
      <c r="H425">
        <v>202886</v>
      </c>
      <c r="I425" t="s">
        <v>847</v>
      </c>
      <c r="J425" s="31">
        <v>41500</v>
      </c>
      <c r="K425" s="31">
        <f t="shared" si="29"/>
        <v>4150000</v>
      </c>
      <c r="L425" t="str">
        <f t="shared" si="27"/>
        <v>Jun</v>
      </c>
      <c r="M425">
        <f t="shared" si="28"/>
        <v>2023</v>
      </c>
    </row>
    <row r="426" spans="1:13" ht="15.75" customHeight="1">
      <c r="A426" t="s">
        <v>654</v>
      </c>
      <c r="B426" t="s">
        <v>957</v>
      </c>
      <c r="C426" s="18">
        <v>45099</v>
      </c>
      <c r="D426" t="s">
        <v>216</v>
      </c>
      <c r="E426" t="s">
        <v>215</v>
      </c>
      <c r="F426">
        <v>10</v>
      </c>
      <c r="G426" t="s">
        <v>95</v>
      </c>
      <c r="H426">
        <v>201573</v>
      </c>
      <c r="I426" t="s">
        <v>958</v>
      </c>
      <c r="J426" s="31">
        <v>60000</v>
      </c>
      <c r="K426" s="31">
        <f t="shared" si="29"/>
        <v>600000</v>
      </c>
      <c r="L426" t="str">
        <f t="shared" si="27"/>
        <v>Jun</v>
      </c>
      <c r="M426">
        <f t="shared" si="28"/>
        <v>2023</v>
      </c>
    </row>
    <row r="427" spans="1:13" ht="15.75" customHeight="1">
      <c r="A427" t="s">
        <v>654</v>
      </c>
      <c r="B427" t="s">
        <v>959</v>
      </c>
      <c r="C427" s="18">
        <v>45124</v>
      </c>
      <c r="D427" t="s">
        <v>35</v>
      </c>
      <c r="E427" t="s">
        <v>34</v>
      </c>
      <c r="F427">
        <v>120</v>
      </c>
      <c r="G427" t="s">
        <v>33</v>
      </c>
      <c r="H427">
        <v>204520</v>
      </c>
      <c r="I427" t="s">
        <v>834</v>
      </c>
      <c r="J427" s="31">
        <v>2208</v>
      </c>
      <c r="K427" s="31">
        <f t="shared" si="29"/>
        <v>264960</v>
      </c>
      <c r="L427" t="str">
        <f t="shared" si="27"/>
        <v>Jul</v>
      </c>
      <c r="M427">
        <f t="shared" si="28"/>
        <v>2023</v>
      </c>
    </row>
    <row r="428" spans="1:13" ht="15.75" customHeight="1">
      <c r="A428" t="s">
        <v>654</v>
      </c>
      <c r="B428" t="s">
        <v>960</v>
      </c>
      <c r="C428" s="18">
        <v>45124</v>
      </c>
      <c r="D428" t="s">
        <v>51</v>
      </c>
      <c r="E428" t="s">
        <v>50</v>
      </c>
      <c r="F428">
        <v>10</v>
      </c>
      <c r="G428" t="s">
        <v>33</v>
      </c>
      <c r="H428">
        <v>204520</v>
      </c>
      <c r="I428" t="s">
        <v>834</v>
      </c>
      <c r="J428" s="31">
        <v>4500</v>
      </c>
      <c r="K428" s="31">
        <f t="shared" si="29"/>
        <v>45000</v>
      </c>
      <c r="L428" t="str">
        <f t="shared" si="27"/>
        <v>Jul</v>
      </c>
      <c r="M428">
        <f t="shared" si="28"/>
        <v>2023</v>
      </c>
    </row>
    <row r="429" spans="1:13" ht="15.75" customHeight="1">
      <c r="A429" t="s">
        <v>654</v>
      </c>
      <c r="B429" t="s">
        <v>961</v>
      </c>
      <c r="C429" s="18">
        <v>45124</v>
      </c>
      <c r="D429" t="s">
        <v>55</v>
      </c>
      <c r="E429" t="s">
        <v>54</v>
      </c>
      <c r="F429">
        <v>100</v>
      </c>
      <c r="G429" t="s">
        <v>56</v>
      </c>
      <c r="H429">
        <v>204520</v>
      </c>
      <c r="I429" t="s">
        <v>834</v>
      </c>
      <c r="J429" s="31">
        <v>2600</v>
      </c>
      <c r="K429" s="31">
        <f t="shared" si="29"/>
        <v>260000</v>
      </c>
      <c r="L429" t="str">
        <f t="shared" si="27"/>
        <v>Jul</v>
      </c>
      <c r="M429">
        <f t="shared" si="28"/>
        <v>2023</v>
      </c>
    </row>
    <row r="430" spans="1:13" ht="15.75" customHeight="1">
      <c r="A430" t="s">
        <v>654</v>
      </c>
      <c r="B430" t="s">
        <v>962</v>
      </c>
      <c r="C430" s="18">
        <v>45124</v>
      </c>
      <c r="D430" t="s">
        <v>58</v>
      </c>
      <c r="E430" t="s">
        <v>57</v>
      </c>
      <c r="F430">
        <v>50</v>
      </c>
      <c r="G430" t="s">
        <v>59</v>
      </c>
      <c r="H430">
        <v>204520</v>
      </c>
      <c r="I430" t="s">
        <v>834</v>
      </c>
      <c r="J430" s="31">
        <v>5500</v>
      </c>
      <c r="K430" s="31">
        <f t="shared" si="29"/>
        <v>275000</v>
      </c>
      <c r="L430" t="str">
        <f t="shared" ref="L430:L493" si="30">TEXT(C430,"MMM")</f>
        <v>Jul</v>
      </c>
      <c r="M430">
        <f t="shared" ref="M430:M493" si="31">YEAR(C430)</f>
        <v>2023</v>
      </c>
    </row>
    <row r="431" spans="1:13" ht="15.75" customHeight="1">
      <c r="A431" t="s">
        <v>654</v>
      </c>
      <c r="B431" t="s">
        <v>963</v>
      </c>
      <c r="C431" s="18">
        <v>45124</v>
      </c>
      <c r="D431" t="s">
        <v>94</v>
      </c>
      <c r="E431" t="s">
        <v>93</v>
      </c>
      <c r="F431">
        <v>50</v>
      </c>
      <c r="G431" t="s">
        <v>95</v>
      </c>
      <c r="H431">
        <v>204520</v>
      </c>
      <c r="I431" t="s">
        <v>834</v>
      </c>
      <c r="J431" s="31">
        <v>5500</v>
      </c>
      <c r="K431" s="31">
        <f t="shared" si="29"/>
        <v>275000</v>
      </c>
      <c r="L431" t="str">
        <f t="shared" si="30"/>
        <v>Jul</v>
      </c>
      <c r="M431">
        <f t="shared" si="31"/>
        <v>2023</v>
      </c>
    </row>
    <row r="432" spans="1:13" ht="15.75" customHeight="1">
      <c r="A432" t="s">
        <v>654</v>
      </c>
      <c r="B432" t="s">
        <v>964</v>
      </c>
      <c r="C432" s="18">
        <v>45124</v>
      </c>
      <c r="D432" t="s">
        <v>173</v>
      </c>
      <c r="E432" t="s">
        <v>172</v>
      </c>
      <c r="F432">
        <v>10</v>
      </c>
      <c r="G432" t="s">
        <v>33</v>
      </c>
      <c r="H432">
        <v>204520</v>
      </c>
      <c r="I432" t="s">
        <v>834</v>
      </c>
      <c r="J432" s="31">
        <v>6500</v>
      </c>
      <c r="K432" s="31">
        <f t="shared" si="29"/>
        <v>65000</v>
      </c>
      <c r="L432" t="str">
        <f t="shared" si="30"/>
        <v>Jul</v>
      </c>
      <c r="M432">
        <f t="shared" si="31"/>
        <v>2023</v>
      </c>
    </row>
    <row r="433" spans="1:13" ht="15.75" customHeight="1">
      <c r="A433" t="s">
        <v>654</v>
      </c>
      <c r="B433" t="s">
        <v>965</v>
      </c>
      <c r="C433" s="18">
        <v>45124</v>
      </c>
      <c r="D433" t="s">
        <v>175</v>
      </c>
      <c r="E433" t="s">
        <v>174</v>
      </c>
      <c r="F433">
        <v>10</v>
      </c>
      <c r="G433" t="s">
        <v>176</v>
      </c>
      <c r="H433">
        <v>204520</v>
      </c>
      <c r="I433" t="s">
        <v>834</v>
      </c>
      <c r="J433" s="31">
        <v>5000</v>
      </c>
      <c r="K433" s="31">
        <f t="shared" si="29"/>
        <v>50000</v>
      </c>
      <c r="L433" t="str">
        <f t="shared" si="30"/>
        <v>Jul</v>
      </c>
      <c r="M433">
        <f t="shared" si="31"/>
        <v>2023</v>
      </c>
    </row>
    <row r="434" spans="1:13" ht="15.75" customHeight="1">
      <c r="A434" t="s">
        <v>654</v>
      </c>
      <c r="B434" t="s">
        <v>966</v>
      </c>
      <c r="C434" s="18">
        <v>45124</v>
      </c>
      <c r="D434" t="s">
        <v>226</v>
      </c>
      <c r="E434" t="s">
        <v>225</v>
      </c>
      <c r="F434">
        <v>24</v>
      </c>
      <c r="G434" t="s">
        <v>33</v>
      </c>
      <c r="H434">
        <v>204520</v>
      </c>
      <c r="I434" t="s">
        <v>834</v>
      </c>
      <c r="J434" s="31">
        <v>2083</v>
      </c>
      <c r="K434" s="31">
        <f t="shared" si="29"/>
        <v>49992</v>
      </c>
      <c r="L434" t="str">
        <f t="shared" si="30"/>
        <v>Jul</v>
      </c>
      <c r="M434">
        <f t="shared" si="31"/>
        <v>2023</v>
      </c>
    </row>
    <row r="435" spans="1:13" ht="15.75" customHeight="1">
      <c r="A435" t="s">
        <v>654</v>
      </c>
      <c r="B435" t="s">
        <v>967</v>
      </c>
      <c r="C435" s="18">
        <v>45124</v>
      </c>
      <c r="D435" t="s">
        <v>313</v>
      </c>
      <c r="E435" t="s">
        <v>312</v>
      </c>
      <c r="F435">
        <v>10</v>
      </c>
      <c r="G435" t="s">
        <v>33</v>
      </c>
      <c r="H435">
        <v>204520</v>
      </c>
      <c r="I435" t="s">
        <v>834</v>
      </c>
      <c r="J435" s="31">
        <v>1000</v>
      </c>
      <c r="K435" s="31">
        <f t="shared" si="29"/>
        <v>10000</v>
      </c>
      <c r="L435" t="str">
        <f t="shared" si="30"/>
        <v>Jul</v>
      </c>
      <c r="M435">
        <f t="shared" si="31"/>
        <v>2023</v>
      </c>
    </row>
    <row r="436" spans="1:13" ht="15.75" customHeight="1">
      <c r="A436" t="s">
        <v>654</v>
      </c>
      <c r="B436" t="s">
        <v>968</v>
      </c>
      <c r="C436" s="18">
        <v>45125</v>
      </c>
      <c r="D436" t="s">
        <v>198</v>
      </c>
      <c r="E436" t="s">
        <v>197</v>
      </c>
      <c r="F436">
        <v>150</v>
      </c>
      <c r="G436" t="s">
        <v>194</v>
      </c>
      <c r="H436">
        <v>204519</v>
      </c>
      <c r="I436" t="s">
        <v>847</v>
      </c>
      <c r="J436" s="31">
        <v>41500</v>
      </c>
      <c r="K436" s="31">
        <f t="shared" si="29"/>
        <v>6225000</v>
      </c>
      <c r="L436" t="str">
        <f t="shared" si="30"/>
        <v>Jul</v>
      </c>
      <c r="M436">
        <f t="shared" si="31"/>
        <v>2023</v>
      </c>
    </row>
    <row r="437" spans="1:13" ht="15.75" customHeight="1">
      <c r="A437" t="s">
        <v>654</v>
      </c>
      <c r="B437" t="s">
        <v>969</v>
      </c>
      <c r="C437" s="18">
        <v>45127</v>
      </c>
      <c r="D437" t="s">
        <v>391</v>
      </c>
      <c r="E437" t="s">
        <v>390</v>
      </c>
      <c r="F437">
        <v>16</v>
      </c>
      <c r="G437" t="s">
        <v>16</v>
      </c>
      <c r="H437" t="s">
        <v>970</v>
      </c>
      <c r="I437" t="s">
        <v>970</v>
      </c>
      <c r="J437" s="31">
        <v>10890</v>
      </c>
      <c r="K437" s="31">
        <f t="shared" si="29"/>
        <v>174240</v>
      </c>
      <c r="L437" t="str">
        <f t="shared" si="30"/>
        <v>Jul</v>
      </c>
      <c r="M437">
        <f t="shared" si="31"/>
        <v>2023</v>
      </c>
    </row>
    <row r="438" spans="1:13" ht="15.75" customHeight="1">
      <c r="A438" t="s">
        <v>654</v>
      </c>
      <c r="B438" t="s">
        <v>971</v>
      </c>
      <c r="C438" s="18">
        <v>45133</v>
      </c>
      <c r="D438" t="s">
        <v>305</v>
      </c>
      <c r="E438" t="s">
        <v>304</v>
      </c>
      <c r="F438">
        <v>20</v>
      </c>
      <c r="G438" t="s">
        <v>33</v>
      </c>
      <c r="H438">
        <v>204837</v>
      </c>
      <c r="I438" t="s">
        <v>820</v>
      </c>
      <c r="J438" s="31">
        <v>7700</v>
      </c>
      <c r="K438" s="31">
        <f t="shared" si="29"/>
        <v>154000</v>
      </c>
      <c r="L438" t="str">
        <f t="shared" si="30"/>
        <v>Jul</v>
      </c>
      <c r="M438">
        <f t="shared" si="31"/>
        <v>2023</v>
      </c>
    </row>
    <row r="439" spans="1:13" ht="15.75" customHeight="1">
      <c r="A439" t="s">
        <v>654</v>
      </c>
      <c r="B439" t="s">
        <v>972</v>
      </c>
      <c r="C439" s="18">
        <v>45133</v>
      </c>
      <c r="D439" t="s">
        <v>313</v>
      </c>
      <c r="E439" t="s">
        <v>312</v>
      </c>
      <c r="F439">
        <v>20</v>
      </c>
      <c r="G439" t="s">
        <v>33</v>
      </c>
      <c r="H439">
        <v>204837</v>
      </c>
      <c r="I439" t="s">
        <v>820</v>
      </c>
      <c r="J439" s="31">
        <v>1100</v>
      </c>
      <c r="K439" s="31">
        <f t="shared" si="29"/>
        <v>22000</v>
      </c>
      <c r="L439" t="str">
        <f t="shared" si="30"/>
        <v>Jul</v>
      </c>
      <c r="M439">
        <f t="shared" si="31"/>
        <v>2023</v>
      </c>
    </row>
    <row r="440" spans="1:13" ht="15.75" customHeight="1">
      <c r="A440" t="s">
        <v>654</v>
      </c>
      <c r="B440" t="s">
        <v>973</v>
      </c>
      <c r="C440" s="18">
        <v>45133</v>
      </c>
      <c r="D440" t="s">
        <v>391</v>
      </c>
      <c r="E440" t="s">
        <v>390</v>
      </c>
      <c r="F440">
        <v>20</v>
      </c>
      <c r="G440" t="s">
        <v>16</v>
      </c>
      <c r="H440">
        <v>204837</v>
      </c>
      <c r="I440" t="s">
        <v>820</v>
      </c>
      <c r="J440" s="31">
        <v>9240</v>
      </c>
      <c r="K440" s="31">
        <f t="shared" si="29"/>
        <v>184800</v>
      </c>
      <c r="L440" t="str">
        <f t="shared" si="30"/>
        <v>Jul</v>
      </c>
      <c r="M440">
        <f t="shared" si="31"/>
        <v>2023</v>
      </c>
    </row>
    <row r="441" spans="1:13" ht="15.75" customHeight="1">
      <c r="A441" t="s">
        <v>654</v>
      </c>
      <c r="B441" t="s">
        <v>974</v>
      </c>
      <c r="C441" s="18">
        <v>45152</v>
      </c>
      <c r="D441" t="s">
        <v>198</v>
      </c>
      <c r="E441" t="s">
        <v>197</v>
      </c>
      <c r="F441">
        <v>100</v>
      </c>
      <c r="G441" t="s">
        <v>194</v>
      </c>
      <c r="H441">
        <v>205845</v>
      </c>
      <c r="I441" t="s">
        <v>847</v>
      </c>
      <c r="J441" s="31">
        <v>41500</v>
      </c>
      <c r="K441" s="31">
        <f t="shared" si="29"/>
        <v>4150000</v>
      </c>
      <c r="L441" t="str">
        <f t="shared" si="30"/>
        <v>Aug</v>
      </c>
      <c r="M441">
        <f t="shared" si="31"/>
        <v>2023</v>
      </c>
    </row>
    <row r="442" spans="1:13" ht="15.75" customHeight="1">
      <c r="A442" t="s">
        <v>654</v>
      </c>
      <c r="B442" t="s">
        <v>975</v>
      </c>
      <c r="C442" s="18">
        <v>45154</v>
      </c>
      <c r="D442" t="s">
        <v>35</v>
      </c>
      <c r="E442" t="s">
        <v>34</v>
      </c>
      <c r="F442">
        <v>60</v>
      </c>
      <c r="G442" t="s">
        <v>33</v>
      </c>
      <c r="H442">
        <v>205844</v>
      </c>
      <c r="I442" t="s">
        <v>820</v>
      </c>
      <c r="J442" s="31">
        <v>2217</v>
      </c>
      <c r="K442" s="31">
        <f t="shared" si="29"/>
        <v>133020</v>
      </c>
      <c r="L442" t="str">
        <f t="shared" si="30"/>
        <v>Aug</v>
      </c>
      <c r="M442">
        <f t="shared" si="31"/>
        <v>2023</v>
      </c>
    </row>
    <row r="443" spans="1:13" ht="15.75" customHeight="1">
      <c r="A443" t="s">
        <v>654</v>
      </c>
      <c r="B443" t="s">
        <v>976</v>
      </c>
      <c r="C443" s="18">
        <v>45154</v>
      </c>
      <c r="D443" t="s">
        <v>47</v>
      </c>
      <c r="E443" t="s">
        <v>46</v>
      </c>
      <c r="F443">
        <v>20</v>
      </c>
      <c r="G443" t="s">
        <v>33</v>
      </c>
      <c r="H443">
        <v>205844</v>
      </c>
      <c r="I443" t="s">
        <v>820</v>
      </c>
      <c r="J443" s="31">
        <v>6250</v>
      </c>
      <c r="K443" s="31">
        <f t="shared" si="29"/>
        <v>125000</v>
      </c>
      <c r="L443" t="str">
        <f t="shared" si="30"/>
        <v>Aug</v>
      </c>
      <c r="M443">
        <f t="shared" si="31"/>
        <v>2023</v>
      </c>
    </row>
    <row r="444" spans="1:13" ht="15.75" customHeight="1">
      <c r="A444" t="s">
        <v>654</v>
      </c>
      <c r="B444" t="s">
        <v>977</v>
      </c>
      <c r="C444" s="18">
        <v>45154</v>
      </c>
      <c r="D444" t="s">
        <v>145</v>
      </c>
      <c r="E444" t="s">
        <v>144</v>
      </c>
      <c r="F444">
        <v>20</v>
      </c>
      <c r="G444" t="s">
        <v>95</v>
      </c>
      <c r="H444">
        <v>205844</v>
      </c>
      <c r="I444" t="s">
        <v>820</v>
      </c>
      <c r="J444" s="31">
        <v>4463</v>
      </c>
      <c r="K444" s="31">
        <f t="shared" si="29"/>
        <v>89260</v>
      </c>
      <c r="L444" t="str">
        <f t="shared" si="30"/>
        <v>Aug</v>
      </c>
      <c r="M444">
        <f t="shared" si="31"/>
        <v>2023</v>
      </c>
    </row>
    <row r="445" spans="1:13" ht="15.75" customHeight="1">
      <c r="A445" t="s">
        <v>654</v>
      </c>
      <c r="B445" t="s">
        <v>978</v>
      </c>
      <c r="C445" s="18">
        <v>45154</v>
      </c>
      <c r="D445" t="s">
        <v>186</v>
      </c>
      <c r="E445" t="s">
        <v>185</v>
      </c>
      <c r="F445">
        <v>60</v>
      </c>
      <c r="G445" t="s">
        <v>187</v>
      </c>
      <c r="H445">
        <v>205844</v>
      </c>
      <c r="I445" t="s">
        <v>820</v>
      </c>
      <c r="J445" s="31">
        <v>1550</v>
      </c>
      <c r="K445" s="31">
        <f t="shared" si="29"/>
        <v>93000</v>
      </c>
      <c r="L445" t="str">
        <f t="shared" si="30"/>
        <v>Aug</v>
      </c>
      <c r="M445">
        <f t="shared" si="31"/>
        <v>2023</v>
      </c>
    </row>
    <row r="446" spans="1:13" ht="15.75" customHeight="1">
      <c r="A446" t="s">
        <v>654</v>
      </c>
      <c r="B446" t="s">
        <v>979</v>
      </c>
      <c r="C446" s="18">
        <v>45154</v>
      </c>
      <c r="D446" t="s">
        <v>218</v>
      </c>
      <c r="E446" t="s">
        <v>217</v>
      </c>
      <c r="F446">
        <v>50</v>
      </c>
      <c r="G446" t="s">
        <v>33</v>
      </c>
      <c r="H446">
        <v>205844</v>
      </c>
      <c r="I446" t="s">
        <v>820</v>
      </c>
      <c r="J446" s="31">
        <v>5250</v>
      </c>
      <c r="K446" s="31">
        <f t="shared" si="29"/>
        <v>262500</v>
      </c>
      <c r="L446" t="str">
        <f t="shared" si="30"/>
        <v>Aug</v>
      </c>
      <c r="M446">
        <f t="shared" si="31"/>
        <v>2023</v>
      </c>
    </row>
    <row r="447" spans="1:13" ht="15.75" customHeight="1">
      <c r="A447" t="s">
        <v>654</v>
      </c>
      <c r="B447" t="s">
        <v>980</v>
      </c>
      <c r="C447" s="18">
        <v>45154</v>
      </c>
      <c r="D447" t="s">
        <v>226</v>
      </c>
      <c r="E447" t="s">
        <v>225</v>
      </c>
      <c r="F447">
        <v>24</v>
      </c>
      <c r="G447" t="s">
        <v>33</v>
      </c>
      <c r="H447">
        <v>205844</v>
      </c>
      <c r="I447" t="s">
        <v>820</v>
      </c>
      <c r="J447" s="31">
        <v>2167</v>
      </c>
      <c r="K447" s="31">
        <f t="shared" si="29"/>
        <v>52008</v>
      </c>
      <c r="L447" t="str">
        <f t="shared" si="30"/>
        <v>Aug</v>
      </c>
      <c r="M447">
        <f t="shared" si="31"/>
        <v>2023</v>
      </c>
    </row>
    <row r="448" spans="1:13" ht="15.75" customHeight="1">
      <c r="A448" t="s">
        <v>654</v>
      </c>
      <c r="B448" t="s">
        <v>981</v>
      </c>
      <c r="C448" s="18">
        <v>45154</v>
      </c>
      <c r="D448" t="s">
        <v>246</v>
      </c>
      <c r="E448" t="s">
        <v>245</v>
      </c>
      <c r="F448">
        <v>10</v>
      </c>
      <c r="G448" t="s">
        <v>33</v>
      </c>
      <c r="H448">
        <v>205844</v>
      </c>
      <c r="I448" t="s">
        <v>820</v>
      </c>
      <c r="J448" s="31">
        <v>18900</v>
      </c>
      <c r="K448" s="31">
        <f t="shared" si="29"/>
        <v>189000</v>
      </c>
      <c r="L448" t="str">
        <f t="shared" si="30"/>
        <v>Aug</v>
      </c>
      <c r="M448">
        <f t="shared" si="31"/>
        <v>2023</v>
      </c>
    </row>
    <row r="449" spans="1:13" ht="15.75" customHeight="1">
      <c r="A449" t="s">
        <v>654</v>
      </c>
      <c r="B449" t="s">
        <v>982</v>
      </c>
      <c r="C449" s="18">
        <v>45154</v>
      </c>
      <c r="D449" t="s">
        <v>250</v>
      </c>
      <c r="E449" t="s">
        <v>249</v>
      </c>
      <c r="F449">
        <v>12</v>
      </c>
      <c r="G449" t="s">
        <v>33</v>
      </c>
      <c r="H449">
        <v>205844</v>
      </c>
      <c r="I449" t="s">
        <v>820</v>
      </c>
      <c r="J449" s="31">
        <v>20738</v>
      </c>
      <c r="K449" s="31">
        <f t="shared" si="29"/>
        <v>248856</v>
      </c>
      <c r="L449" t="str">
        <f t="shared" si="30"/>
        <v>Aug</v>
      </c>
      <c r="M449">
        <f t="shared" si="31"/>
        <v>2023</v>
      </c>
    </row>
    <row r="450" spans="1:13" ht="15.75" customHeight="1">
      <c r="A450" t="s">
        <v>654</v>
      </c>
      <c r="B450" t="s">
        <v>983</v>
      </c>
      <c r="C450" s="18">
        <v>45154</v>
      </c>
      <c r="D450" t="s">
        <v>275</v>
      </c>
      <c r="E450" t="s">
        <v>274</v>
      </c>
      <c r="F450">
        <v>20</v>
      </c>
      <c r="G450" t="s">
        <v>33</v>
      </c>
      <c r="H450">
        <v>205844</v>
      </c>
      <c r="I450" t="s">
        <v>820</v>
      </c>
      <c r="J450" s="31">
        <v>11000</v>
      </c>
      <c r="K450" s="31">
        <f t="shared" si="29"/>
        <v>220000</v>
      </c>
      <c r="L450" t="str">
        <f t="shared" si="30"/>
        <v>Aug</v>
      </c>
      <c r="M450">
        <f t="shared" si="31"/>
        <v>2023</v>
      </c>
    </row>
    <row r="451" spans="1:13" ht="15.75" customHeight="1">
      <c r="A451" t="s">
        <v>654</v>
      </c>
      <c r="B451" t="s">
        <v>984</v>
      </c>
      <c r="C451" s="18">
        <v>45154</v>
      </c>
      <c r="D451" t="s">
        <v>287</v>
      </c>
      <c r="E451" t="s">
        <v>286</v>
      </c>
      <c r="F451">
        <v>20</v>
      </c>
      <c r="G451" t="s">
        <v>33</v>
      </c>
      <c r="H451">
        <v>205844</v>
      </c>
      <c r="I451" t="s">
        <v>820</v>
      </c>
      <c r="J451" s="31">
        <v>8700</v>
      </c>
      <c r="K451" s="31">
        <f t="shared" si="29"/>
        <v>174000</v>
      </c>
      <c r="L451" t="str">
        <f t="shared" si="30"/>
        <v>Aug</v>
      </c>
      <c r="M451">
        <f t="shared" si="31"/>
        <v>2023</v>
      </c>
    </row>
    <row r="452" spans="1:13" ht="15.75" customHeight="1">
      <c r="A452" t="s">
        <v>654</v>
      </c>
      <c r="B452" t="s">
        <v>985</v>
      </c>
      <c r="C452" s="18">
        <v>45154</v>
      </c>
      <c r="D452" t="s">
        <v>305</v>
      </c>
      <c r="E452" t="s">
        <v>304</v>
      </c>
      <c r="F452">
        <v>10</v>
      </c>
      <c r="G452" t="s">
        <v>33</v>
      </c>
      <c r="H452">
        <v>205844</v>
      </c>
      <c r="I452" t="s">
        <v>820</v>
      </c>
      <c r="J452" s="31">
        <v>7700</v>
      </c>
      <c r="K452" s="31">
        <f t="shared" si="29"/>
        <v>77000</v>
      </c>
      <c r="L452" t="str">
        <f t="shared" si="30"/>
        <v>Aug</v>
      </c>
      <c r="M452">
        <f t="shared" si="31"/>
        <v>2023</v>
      </c>
    </row>
    <row r="453" spans="1:13" ht="15.75" customHeight="1">
      <c r="A453" t="s">
        <v>654</v>
      </c>
      <c r="B453" t="s">
        <v>986</v>
      </c>
      <c r="C453" s="18">
        <v>45154</v>
      </c>
      <c r="D453" t="s">
        <v>309</v>
      </c>
      <c r="E453" t="s">
        <v>308</v>
      </c>
      <c r="F453">
        <v>20</v>
      </c>
      <c r="G453" t="s">
        <v>33</v>
      </c>
      <c r="H453">
        <v>205844</v>
      </c>
      <c r="I453" t="s">
        <v>820</v>
      </c>
      <c r="J453" s="31">
        <v>1100</v>
      </c>
      <c r="K453" s="31">
        <f t="shared" si="29"/>
        <v>22000</v>
      </c>
      <c r="L453" t="str">
        <f t="shared" si="30"/>
        <v>Aug</v>
      </c>
      <c r="M453">
        <f t="shared" si="31"/>
        <v>2023</v>
      </c>
    </row>
    <row r="454" spans="1:13" ht="15.75" customHeight="1">
      <c r="A454" t="s">
        <v>654</v>
      </c>
      <c r="B454" t="s">
        <v>987</v>
      </c>
      <c r="C454" s="18">
        <v>45154</v>
      </c>
      <c r="D454" t="s">
        <v>311</v>
      </c>
      <c r="E454" t="s">
        <v>310</v>
      </c>
      <c r="F454">
        <v>20</v>
      </c>
      <c r="G454" t="s">
        <v>33</v>
      </c>
      <c r="H454">
        <v>205844</v>
      </c>
      <c r="I454" t="s">
        <v>820</v>
      </c>
      <c r="J454" s="31">
        <v>1100</v>
      </c>
      <c r="K454" s="31">
        <f t="shared" si="29"/>
        <v>22000</v>
      </c>
      <c r="L454" t="str">
        <f t="shared" si="30"/>
        <v>Aug</v>
      </c>
      <c r="M454">
        <f t="shared" si="31"/>
        <v>2023</v>
      </c>
    </row>
    <row r="455" spans="1:13" ht="15.75" customHeight="1">
      <c r="A455" t="s">
        <v>654</v>
      </c>
      <c r="B455" t="s">
        <v>988</v>
      </c>
      <c r="C455" s="18">
        <v>45154</v>
      </c>
      <c r="D455" t="s">
        <v>313</v>
      </c>
      <c r="E455" t="s">
        <v>312</v>
      </c>
      <c r="F455">
        <v>20</v>
      </c>
      <c r="G455" t="s">
        <v>33</v>
      </c>
      <c r="H455">
        <v>205844</v>
      </c>
      <c r="I455" t="s">
        <v>820</v>
      </c>
      <c r="J455" s="31">
        <v>1100</v>
      </c>
      <c r="K455" s="31">
        <f t="shared" si="29"/>
        <v>22000</v>
      </c>
      <c r="L455" t="str">
        <f t="shared" si="30"/>
        <v>Aug</v>
      </c>
      <c r="M455">
        <f t="shared" si="31"/>
        <v>2023</v>
      </c>
    </row>
    <row r="456" spans="1:13" ht="15.75" customHeight="1">
      <c r="A456" t="s">
        <v>654</v>
      </c>
      <c r="B456" t="s">
        <v>989</v>
      </c>
      <c r="C456" s="18">
        <v>45154</v>
      </c>
      <c r="D456" t="s">
        <v>315</v>
      </c>
      <c r="E456" t="s">
        <v>314</v>
      </c>
      <c r="F456">
        <v>20</v>
      </c>
      <c r="G456" t="s">
        <v>33</v>
      </c>
      <c r="H456">
        <v>205844</v>
      </c>
      <c r="I456" t="s">
        <v>820</v>
      </c>
      <c r="J456" s="31">
        <v>1100</v>
      </c>
      <c r="K456" s="31">
        <f t="shared" si="29"/>
        <v>22000</v>
      </c>
      <c r="L456" t="str">
        <f t="shared" si="30"/>
        <v>Aug</v>
      </c>
      <c r="M456">
        <f t="shared" si="31"/>
        <v>2023</v>
      </c>
    </row>
    <row r="457" spans="1:13" ht="15.75" customHeight="1">
      <c r="A457" t="s">
        <v>654</v>
      </c>
      <c r="B457" t="s">
        <v>990</v>
      </c>
      <c r="C457" s="18">
        <v>45154</v>
      </c>
      <c r="D457" t="s">
        <v>347</v>
      </c>
      <c r="E457" t="s">
        <v>346</v>
      </c>
      <c r="F457">
        <v>10</v>
      </c>
      <c r="G457" t="s">
        <v>345</v>
      </c>
      <c r="H457">
        <v>205844</v>
      </c>
      <c r="I457" t="s">
        <v>820</v>
      </c>
      <c r="J457" s="31">
        <v>8925</v>
      </c>
      <c r="K457" s="31">
        <f t="shared" si="29"/>
        <v>89250</v>
      </c>
      <c r="L457" t="str">
        <f t="shared" si="30"/>
        <v>Aug</v>
      </c>
      <c r="M457">
        <f t="shared" si="31"/>
        <v>2023</v>
      </c>
    </row>
    <row r="458" spans="1:13" ht="15.75" customHeight="1">
      <c r="A458" t="s">
        <v>654</v>
      </c>
      <c r="B458" t="s">
        <v>991</v>
      </c>
      <c r="C458" s="18">
        <v>45184</v>
      </c>
      <c r="D458" t="s">
        <v>357</v>
      </c>
      <c r="E458" t="s">
        <v>356</v>
      </c>
      <c r="F458">
        <v>1000</v>
      </c>
      <c r="G458" t="s">
        <v>358</v>
      </c>
      <c r="H458">
        <v>207392</v>
      </c>
      <c r="I458" t="s">
        <v>860</v>
      </c>
      <c r="J458" s="31">
        <v>10000</v>
      </c>
      <c r="K458" s="31">
        <f t="shared" si="29"/>
        <v>10000000</v>
      </c>
      <c r="L458" t="str">
        <f t="shared" si="30"/>
        <v>Sep</v>
      </c>
      <c r="M458">
        <f t="shared" si="31"/>
        <v>2023</v>
      </c>
    </row>
    <row r="459" spans="1:13" ht="15.75" customHeight="1">
      <c r="A459" t="s">
        <v>654</v>
      </c>
      <c r="B459" t="s">
        <v>992</v>
      </c>
      <c r="C459" s="18">
        <v>45188</v>
      </c>
      <c r="D459" t="s">
        <v>198</v>
      </c>
      <c r="E459" t="s">
        <v>197</v>
      </c>
      <c r="F459">
        <v>50</v>
      </c>
      <c r="G459" t="s">
        <v>194</v>
      </c>
      <c r="H459">
        <v>207746</v>
      </c>
      <c r="I459" t="s">
        <v>847</v>
      </c>
      <c r="J459" s="31">
        <v>42600</v>
      </c>
      <c r="K459" s="31">
        <f t="shared" si="29"/>
        <v>2130000</v>
      </c>
      <c r="L459" t="str">
        <f t="shared" si="30"/>
        <v>Sep</v>
      </c>
      <c r="M459">
        <f t="shared" si="31"/>
        <v>2023</v>
      </c>
    </row>
    <row r="460" spans="1:13" ht="15.75" customHeight="1">
      <c r="A460" t="s">
        <v>654</v>
      </c>
      <c r="B460" t="s">
        <v>993</v>
      </c>
      <c r="C460" s="18">
        <v>45188</v>
      </c>
      <c r="D460" t="s">
        <v>47</v>
      </c>
      <c r="E460" t="s">
        <v>46</v>
      </c>
      <c r="F460">
        <v>24</v>
      </c>
      <c r="G460" t="s">
        <v>33</v>
      </c>
      <c r="H460">
        <v>207730</v>
      </c>
      <c r="I460" t="s">
        <v>820</v>
      </c>
      <c r="J460" s="31">
        <v>6250</v>
      </c>
      <c r="K460" s="31">
        <f t="shared" si="29"/>
        <v>150000</v>
      </c>
      <c r="L460" t="str">
        <f t="shared" si="30"/>
        <v>Sep</v>
      </c>
      <c r="M460">
        <f t="shared" si="31"/>
        <v>2023</v>
      </c>
    </row>
    <row r="461" spans="1:13" ht="15.75" customHeight="1">
      <c r="A461" t="s">
        <v>654</v>
      </c>
      <c r="B461" t="s">
        <v>994</v>
      </c>
      <c r="C461" s="18">
        <v>45188</v>
      </c>
      <c r="D461" t="s">
        <v>49</v>
      </c>
      <c r="E461" t="s">
        <v>48</v>
      </c>
      <c r="F461">
        <v>12</v>
      </c>
      <c r="G461" t="s">
        <v>33</v>
      </c>
      <c r="H461">
        <v>207730</v>
      </c>
      <c r="I461" t="s">
        <v>820</v>
      </c>
      <c r="J461" s="31">
        <v>6000</v>
      </c>
      <c r="K461" s="31">
        <f t="shared" si="29"/>
        <v>72000</v>
      </c>
      <c r="L461" t="str">
        <f t="shared" si="30"/>
        <v>Sep</v>
      </c>
      <c r="M461">
        <f t="shared" si="31"/>
        <v>2023</v>
      </c>
    </row>
    <row r="462" spans="1:13" ht="15.75" customHeight="1">
      <c r="A462" t="s">
        <v>654</v>
      </c>
      <c r="B462" t="s">
        <v>995</v>
      </c>
      <c r="C462" s="18">
        <v>45188</v>
      </c>
      <c r="D462" t="s">
        <v>37</v>
      </c>
      <c r="E462" t="s">
        <v>36</v>
      </c>
      <c r="F462">
        <v>24</v>
      </c>
      <c r="G462" t="s">
        <v>33</v>
      </c>
      <c r="H462">
        <v>207730</v>
      </c>
      <c r="I462" t="s">
        <v>820</v>
      </c>
      <c r="J462" s="31">
        <v>2458</v>
      </c>
      <c r="K462" s="31">
        <f t="shared" si="29"/>
        <v>58992</v>
      </c>
      <c r="L462" t="str">
        <f t="shared" si="30"/>
        <v>Sep</v>
      </c>
      <c r="M462">
        <f t="shared" si="31"/>
        <v>2023</v>
      </c>
    </row>
    <row r="463" spans="1:13" ht="15.75" customHeight="1">
      <c r="A463" t="s">
        <v>654</v>
      </c>
      <c r="B463" t="s">
        <v>996</v>
      </c>
      <c r="C463" s="18">
        <v>45188</v>
      </c>
      <c r="D463" t="s">
        <v>73</v>
      </c>
      <c r="E463" t="s">
        <v>72</v>
      </c>
      <c r="F463">
        <v>5</v>
      </c>
      <c r="G463" t="s">
        <v>33</v>
      </c>
      <c r="H463">
        <v>207730</v>
      </c>
      <c r="I463" t="s">
        <v>820</v>
      </c>
      <c r="J463" s="31">
        <v>33000</v>
      </c>
      <c r="K463" s="31">
        <f t="shared" si="29"/>
        <v>165000</v>
      </c>
      <c r="L463" t="str">
        <f t="shared" si="30"/>
        <v>Sep</v>
      </c>
      <c r="M463">
        <f t="shared" si="31"/>
        <v>2023</v>
      </c>
    </row>
    <row r="464" spans="1:13" ht="15.75" customHeight="1">
      <c r="A464" t="s">
        <v>654</v>
      </c>
      <c r="B464" t="s">
        <v>997</v>
      </c>
      <c r="C464" s="18">
        <v>45188</v>
      </c>
      <c r="D464" t="s">
        <v>94</v>
      </c>
      <c r="E464" t="s">
        <v>93</v>
      </c>
      <c r="F464">
        <v>24</v>
      </c>
      <c r="G464" t="s">
        <v>95</v>
      </c>
      <c r="H464">
        <v>207730</v>
      </c>
      <c r="I464" t="s">
        <v>820</v>
      </c>
      <c r="J464" s="31">
        <v>5500</v>
      </c>
      <c r="K464" s="31">
        <f t="shared" si="29"/>
        <v>132000</v>
      </c>
      <c r="L464" t="str">
        <f t="shared" si="30"/>
        <v>Sep</v>
      </c>
      <c r="M464">
        <f t="shared" si="31"/>
        <v>2023</v>
      </c>
    </row>
    <row r="465" spans="1:13" ht="15.75" customHeight="1">
      <c r="A465" t="s">
        <v>654</v>
      </c>
      <c r="B465" t="s">
        <v>998</v>
      </c>
      <c r="C465" s="18">
        <v>45188</v>
      </c>
      <c r="D465" t="s">
        <v>99</v>
      </c>
      <c r="E465" t="s">
        <v>98</v>
      </c>
      <c r="F465">
        <v>24</v>
      </c>
      <c r="G465" t="s">
        <v>95</v>
      </c>
      <c r="H465">
        <v>207730</v>
      </c>
      <c r="I465" t="s">
        <v>820</v>
      </c>
      <c r="J465" s="31">
        <v>24150</v>
      </c>
      <c r="K465" s="31">
        <f t="shared" si="29"/>
        <v>579600</v>
      </c>
      <c r="L465" t="str">
        <f t="shared" si="30"/>
        <v>Sep</v>
      </c>
      <c r="M465">
        <f t="shared" si="31"/>
        <v>2023</v>
      </c>
    </row>
    <row r="466" spans="1:13" ht="15.75" customHeight="1">
      <c r="A466" t="s">
        <v>654</v>
      </c>
      <c r="B466" t="s">
        <v>999</v>
      </c>
      <c r="C466" s="18">
        <v>45188</v>
      </c>
      <c r="D466" t="s">
        <v>136</v>
      </c>
      <c r="E466" t="s">
        <v>135</v>
      </c>
      <c r="F466">
        <v>20</v>
      </c>
      <c r="G466" t="s">
        <v>16</v>
      </c>
      <c r="H466">
        <v>207730</v>
      </c>
      <c r="I466" t="s">
        <v>820</v>
      </c>
      <c r="J466" s="31">
        <v>49000</v>
      </c>
      <c r="K466" s="31">
        <f t="shared" si="29"/>
        <v>980000</v>
      </c>
      <c r="L466" t="str">
        <f t="shared" si="30"/>
        <v>Sep</v>
      </c>
      <c r="M466">
        <f t="shared" si="31"/>
        <v>2023</v>
      </c>
    </row>
    <row r="467" spans="1:13" ht="15.75" customHeight="1">
      <c r="A467" t="s">
        <v>654</v>
      </c>
      <c r="B467" t="s">
        <v>1000</v>
      </c>
      <c r="C467" s="18">
        <v>45188</v>
      </c>
      <c r="D467" t="s">
        <v>178</v>
      </c>
      <c r="E467" t="s">
        <v>177</v>
      </c>
      <c r="F467">
        <v>50</v>
      </c>
      <c r="G467" t="s">
        <v>176</v>
      </c>
      <c r="H467">
        <v>207730</v>
      </c>
      <c r="I467" t="s">
        <v>820</v>
      </c>
      <c r="J467" s="31">
        <v>2625</v>
      </c>
      <c r="K467" s="31">
        <f t="shared" si="29"/>
        <v>131250</v>
      </c>
      <c r="L467" t="str">
        <f t="shared" si="30"/>
        <v>Sep</v>
      </c>
      <c r="M467">
        <f t="shared" si="31"/>
        <v>2023</v>
      </c>
    </row>
    <row r="468" spans="1:13" ht="15.75" customHeight="1">
      <c r="A468" t="s">
        <v>654</v>
      </c>
      <c r="B468" t="s">
        <v>1001</v>
      </c>
      <c r="C468" s="18">
        <v>45188</v>
      </c>
      <c r="D468" t="s">
        <v>212</v>
      </c>
      <c r="E468" t="s">
        <v>211</v>
      </c>
      <c r="F468">
        <v>50</v>
      </c>
      <c r="G468" t="s">
        <v>95</v>
      </c>
      <c r="H468">
        <v>207730</v>
      </c>
      <c r="I468" t="s">
        <v>820</v>
      </c>
      <c r="J468" s="31">
        <v>10300</v>
      </c>
      <c r="K468" s="31">
        <f t="shared" si="29"/>
        <v>515000</v>
      </c>
      <c r="L468" t="str">
        <f t="shared" si="30"/>
        <v>Sep</v>
      </c>
      <c r="M468">
        <f t="shared" si="31"/>
        <v>2023</v>
      </c>
    </row>
    <row r="469" spans="1:13" ht="15.75" customHeight="1">
      <c r="A469" t="s">
        <v>654</v>
      </c>
      <c r="B469" t="s">
        <v>1002</v>
      </c>
      <c r="C469" s="18">
        <v>45188</v>
      </c>
      <c r="D469" t="s">
        <v>214</v>
      </c>
      <c r="E469" t="s">
        <v>213</v>
      </c>
      <c r="F469">
        <v>50</v>
      </c>
      <c r="G469" t="s">
        <v>95</v>
      </c>
      <c r="H469">
        <v>207730</v>
      </c>
      <c r="I469" t="s">
        <v>820</v>
      </c>
      <c r="J469" s="31">
        <v>14500</v>
      </c>
      <c r="K469" s="31">
        <f t="shared" si="29"/>
        <v>725000</v>
      </c>
      <c r="L469" t="str">
        <f t="shared" si="30"/>
        <v>Sep</v>
      </c>
      <c r="M469">
        <f t="shared" si="31"/>
        <v>2023</v>
      </c>
    </row>
    <row r="470" spans="1:13" ht="15.75" customHeight="1">
      <c r="A470" t="s">
        <v>654</v>
      </c>
      <c r="B470" t="s">
        <v>1003</v>
      </c>
      <c r="C470" s="18">
        <v>45188</v>
      </c>
      <c r="D470" t="s">
        <v>226</v>
      </c>
      <c r="E470" t="s">
        <v>225</v>
      </c>
      <c r="F470">
        <v>24</v>
      </c>
      <c r="G470" t="s">
        <v>33</v>
      </c>
      <c r="H470">
        <v>207730</v>
      </c>
      <c r="I470" t="s">
        <v>820</v>
      </c>
      <c r="J470" s="31">
        <v>2166</v>
      </c>
      <c r="K470" s="31">
        <f t="shared" si="29"/>
        <v>51984</v>
      </c>
      <c r="L470" t="str">
        <f t="shared" si="30"/>
        <v>Sep</v>
      </c>
      <c r="M470">
        <f t="shared" si="31"/>
        <v>2023</v>
      </c>
    </row>
    <row r="471" spans="1:13" ht="15.75" customHeight="1">
      <c r="A471" t="s">
        <v>654</v>
      </c>
      <c r="B471" t="s">
        <v>1004</v>
      </c>
      <c r="C471" s="18">
        <v>45188</v>
      </c>
      <c r="D471" t="s">
        <v>329</v>
      </c>
      <c r="E471" t="s">
        <v>328</v>
      </c>
      <c r="F471">
        <v>20</v>
      </c>
      <c r="G471" t="s">
        <v>33</v>
      </c>
      <c r="H471">
        <v>207730</v>
      </c>
      <c r="I471" t="s">
        <v>820</v>
      </c>
      <c r="J471" s="31">
        <v>14500</v>
      </c>
      <c r="K471" s="31">
        <f t="shared" si="29"/>
        <v>290000</v>
      </c>
      <c r="L471" t="str">
        <f t="shared" si="30"/>
        <v>Sep</v>
      </c>
      <c r="M471">
        <f t="shared" si="31"/>
        <v>2023</v>
      </c>
    </row>
    <row r="472" spans="1:13" ht="15.75" customHeight="1">
      <c r="A472" t="s">
        <v>654</v>
      </c>
      <c r="B472" t="s">
        <v>1005</v>
      </c>
      <c r="C472" s="18">
        <v>45216</v>
      </c>
      <c r="D472" t="s">
        <v>198</v>
      </c>
      <c r="E472" t="s">
        <v>197</v>
      </c>
      <c r="F472">
        <v>200</v>
      </c>
      <c r="G472" t="s">
        <v>194</v>
      </c>
      <c r="H472">
        <v>209391</v>
      </c>
      <c r="I472" t="s">
        <v>847</v>
      </c>
      <c r="J472" s="31">
        <v>41500</v>
      </c>
      <c r="K472" s="31">
        <f t="shared" si="29"/>
        <v>8300000</v>
      </c>
      <c r="L472" t="str">
        <f t="shared" si="30"/>
        <v>Oct</v>
      </c>
      <c r="M472">
        <f t="shared" si="31"/>
        <v>2023</v>
      </c>
    </row>
    <row r="473" spans="1:13" ht="15.75" customHeight="1">
      <c r="A473" t="s">
        <v>654</v>
      </c>
      <c r="B473" t="s">
        <v>1006</v>
      </c>
      <c r="C473" s="18">
        <v>45216</v>
      </c>
      <c r="D473" t="s">
        <v>35</v>
      </c>
      <c r="E473" t="s">
        <v>34</v>
      </c>
      <c r="F473">
        <v>120</v>
      </c>
      <c r="G473" t="s">
        <v>33</v>
      </c>
      <c r="H473">
        <v>209390</v>
      </c>
      <c r="I473" t="s">
        <v>820</v>
      </c>
      <c r="J473" s="31">
        <v>2458</v>
      </c>
      <c r="K473" s="31">
        <f t="shared" si="29"/>
        <v>294960</v>
      </c>
      <c r="L473" t="str">
        <f t="shared" si="30"/>
        <v>Oct</v>
      </c>
      <c r="M473">
        <f t="shared" si="31"/>
        <v>2023</v>
      </c>
    </row>
    <row r="474" spans="1:13" ht="15.75" customHeight="1">
      <c r="A474" t="s">
        <v>654</v>
      </c>
      <c r="B474" t="s">
        <v>1007</v>
      </c>
      <c r="C474" s="18">
        <v>45216</v>
      </c>
      <c r="D474" t="s">
        <v>55</v>
      </c>
      <c r="E474" t="s">
        <v>54</v>
      </c>
      <c r="F474">
        <v>50</v>
      </c>
      <c r="G474" t="s">
        <v>56</v>
      </c>
      <c r="H474">
        <v>209390</v>
      </c>
      <c r="I474" t="s">
        <v>820</v>
      </c>
      <c r="J474" s="31">
        <v>2625</v>
      </c>
      <c r="K474" s="31">
        <f t="shared" si="29"/>
        <v>131250</v>
      </c>
      <c r="L474" t="str">
        <f t="shared" si="30"/>
        <v>Oct</v>
      </c>
      <c r="M474">
        <f t="shared" si="31"/>
        <v>2023</v>
      </c>
    </row>
    <row r="475" spans="1:13" ht="15.75" customHeight="1">
      <c r="A475" t="s">
        <v>654</v>
      </c>
      <c r="B475" t="s">
        <v>1008</v>
      </c>
      <c r="C475" s="18">
        <v>45216</v>
      </c>
      <c r="D475" t="s">
        <v>58</v>
      </c>
      <c r="E475" t="s">
        <v>57</v>
      </c>
      <c r="F475">
        <v>50</v>
      </c>
      <c r="G475" t="s">
        <v>59</v>
      </c>
      <c r="H475">
        <v>209390</v>
      </c>
      <c r="I475" t="s">
        <v>820</v>
      </c>
      <c r="J475" s="31">
        <v>5145</v>
      </c>
      <c r="K475" s="31">
        <f t="shared" si="29"/>
        <v>257250</v>
      </c>
      <c r="L475" t="str">
        <f t="shared" si="30"/>
        <v>Oct</v>
      </c>
      <c r="M475">
        <f t="shared" si="31"/>
        <v>2023</v>
      </c>
    </row>
    <row r="476" spans="1:13" ht="15.75" customHeight="1">
      <c r="A476" t="s">
        <v>654</v>
      </c>
      <c r="B476" t="s">
        <v>1009</v>
      </c>
      <c r="C476" s="18">
        <v>45216</v>
      </c>
      <c r="D476" t="s">
        <v>61</v>
      </c>
      <c r="E476" t="s">
        <v>60</v>
      </c>
      <c r="F476">
        <v>30</v>
      </c>
      <c r="G476" t="s">
        <v>56</v>
      </c>
      <c r="H476">
        <v>209390</v>
      </c>
      <c r="I476" t="s">
        <v>820</v>
      </c>
      <c r="J476" s="31">
        <v>13440</v>
      </c>
      <c r="K476" s="31">
        <f t="shared" si="29"/>
        <v>403200</v>
      </c>
      <c r="L476" t="str">
        <f t="shared" si="30"/>
        <v>Oct</v>
      </c>
      <c r="M476">
        <f t="shared" si="31"/>
        <v>2023</v>
      </c>
    </row>
    <row r="477" spans="1:13" ht="15.75" customHeight="1">
      <c r="A477" t="s">
        <v>654</v>
      </c>
      <c r="B477" t="s">
        <v>1010</v>
      </c>
      <c r="C477" s="18">
        <v>45216</v>
      </c>
      <c r="D477" t="s">
        <v>79</v>
      </c>
      <c r="E477" t="s">
        <v>78</v>
      </c>
      <c r="F477">
        <v>5</v>
      </c>
      <c r="G477" t="s">
        <v>33</v>
      </c>
      <c r="H477">
        <v>209390</v>
      </c>
      <c r="I477" t="s">
        <v>820</v>
      </c>
      <c r="J477" s="31">
        <v>4700</v>
      </c>
      <c r="K477" s="31">
        <f t="shared" si="29"/>
        <v>23500</v>
      </c>
      <c r="L477" t="str">
        <f t="shared" si="30"/>
        <v>Oct</v>
      </c>
      <c r="M477">
        <f t="shared" si="31"/>
        <v>2023</v>
      </c>
    </row>
    <row r="478" spans="1:13" ht="15.75" customHeight="1">
      <c r="A478" t="s">
        <v>654</v>
      </c>
      <c r="B478" t="s">
        <v>1011</v>
      </c>
      <c r="C478" s="18">
        <v>45217</v>
      </c>
      <c r="D478" t="s">
        <v>94</v>
      </c>
      <c r="E478" t="s">
        <v>93</v>
      </c>
      <c r="F478">
        <v>100</v>
      </c>
      <c r="G478" t="s">
        <v>95</v>
      </c>
      <c r="H478">
        <v>209390</v>
      </c>
      <c r="I478" t="s">
        <v>820</v>
      </c>
      <c r="J478" s="31">
        <v>5500</v>
      </c>
      <c r="K478" s="31">
        <f t="shared" si="29"/>
        <v>550000</v>
      </c>
      <c r="L478" t="str">
        <f t="shared" si="30"/>
        <v>Oct</v>
      </c>
      <c r="M478">
        <f t="shared" si="31"/>
        <v>2023</v>
      </c>
    </row>
    <row r="479" spans="1:13" ht="15.75" customHeight="1">
      <c r="A479" t="s">
        <v>654</v>
      </c>
      <c r="B479" t="s">
        <v>1012</v>
      </c>
      <c r="C479" s="18">
        <v>45216</v>
      </c>
      <c r="D479" t="s">
        <v>99</v>
      </c>
      <c r="E479" t="s">
        <v>98</v>
      </c>
      <c r="F479">
        <v>50</v>
      </c>
      <c r="G479" t="s">
        <v>95</v>
      </c>
      <c r="H479">
        <v>209390</v>
      </c>
      <c r="I479" t="s">
        <v>820</v>
      </c>
      <c r="J479" s="31">
        <v>24150</v>
      </c>
      <c r="K479" s="31">
        <f t="shared" si="29"/>
        <v>1207500</v>
      </c>
      <c r="L479" t="str">
        <f t="shared" si="30"/>
        <v>Oct</v>
      </c>
      <c r="M479">
        <f t="shared" si="31"/>
        <v>2023</v>
      </c>
    </row>
    <row r="480" spans="1:13" ht="15.75" customHeight="1">
      <c r="A480" t="s">
        <v>654</v>
      </c>
      <c r="B480" t="s">
        <v>1013</v>
      </c>
      <c r="C480" s="18">
        <v>45216</v>
      </c>
      <c r="D480" t="s">
        <v>212</v>
      </c>
      <c r="E480" t="s">
        <v>211</v>
      </c>
      <c r="F480">
        <v>50</v>
      </c>
      <c r="G480" t="s">
        <v>95</v>
      </c>
      <c r="H480">
        <v>209390</v>
      </c>
      <c r="I480" t="s">
        <v>820</v>
      </c>
      <c r="J480" s="31">
        <v>10300</v>
      </c>
      <c r="K480" s="31">
        <f t="shared" ref="K480:K543" si="32">J480*F480</f>
        <v>515000</v>
      </c>
      <c r="L480" t="str">
        <f t="shared" si="30"/>
        <v>Oct</v>
      </c>
      <c r="M480">
        <f t="shared" si="31"/>
        <v>2023</v>
      </c>
    </row>
    <row r="481" spans="1:13" ht="15.75" customHeight="1">
      <c r="A481" t="s">
        <v>654</v>
      </c>
      <c r="B481" t="s">
        <v>1014</v>
      </c>
      <c r="C481" s="18">
        <v>45216</v>
      </c>
      <c r="D481" t="s">
        <v>226</v>
      </c>
      <c r="E481" t="s">
        <v>225</v>
      </c>
      <c r="F481">
        <v>60</v>
      </c>
      <c r="G481" t="s">
        <v>33</v>
      </c>
      <c r="H481">
        <v>209390</v>
      </c>
      <c r="I481" t="s">
        <v>820</v>
      </c>
      <c r="J481" s="31">
        <v>2167</v>
      </c>
      <c r="K481" s="31">
        <f t="shared" si="32"/>
        <v>130020</v>
      </c>
      <c r="L481" t="str">
        <f t="shared" si="30"/>
        <v>Oct</v>
      </c>
      <c r="M481">
        <f t="shared" si="31"/>
        <v>2023</v>
      </c>
    </row>
    <row r="482" spans="1:13" ht="15.75" customHeight="1">
      <c r="A482" t="s">
        <v>654</v>
      </c>
      <c r="B482" t="s">
        <v>1015</v>
      </c>
      <c r="C482" s="18">
        <v>45216</v>
      </c>
      <c r="D482" t="s">
        <v>261</v>
      </c>
      <c r="E482" t="s">
        <v>260</v>
      </c>
      <c r="F482">
        <v>10</v>
      </c>
      <c r="G482" t="s">
        <v>16</v>
      </c>
      <c r="H482">
        <v>209390</v>
      </c>
      <c r="I482" t="s">
        <v>820</v>
      </c>
      <c r="J482" s="31">
        <v>13500</v>
      </c>
      <c r="K482" s="31">
        <f t="shared" si="32"/>
        <v>135000</v>
      </c>
      <c r="L482" t="str">
        <f t="shared" si="30"/>
        <v>Oct</v>
      </c>
      <c r="M482">
        <f t="shared" si="31"/>
        <v>2023</v>
      </c>
    </row>
    <row r="483" spans="1:13" ht="15.75" customHeight="1">
      <c r="A483" t="s">
        <v>654</v>
      </c>
      <c r="B483" t="s">
        <v>1016</v>
      </c>
      <c r="C483" s="18">
        <v>45216</v>
      </c>
      <c r="D483" t="s">
        <v>267</v>
      </c>
      <c r="E483" t="s">
        <v>266</v>
      </c>
      <c r="F483">
        <v>20</v>
      </c>
      <c r="G483" t="s">
        <v>33</v>
      </c>
      <c r="H483">
        <v>209390</v>
      </c>
      <c r="I483" t="s">
        <v>820</v>
      </c>
      <c r="J483" s="31">
        <v>2000</v>
      </c>
      <c r="K483" s="31">
        <f t="shared" si="32"/>
        <v>40000</v>
      </c>
      <c r="L483" t="str">
        <f t="shared" si="30"/>
        <v>Oct</v>
      </c>
      <c r="M483">
        <f t="shared" si="31"/>
        <v>2023</v>
      </c>
    </row>
    <row r="484" spans="1:13" ht="15.75" customHeight="1">
      <c r="A484" t="s">
        <v>654</v>
      </c>
      <c r="B484" t="s">
        <v>1017</v>
      </c>
      <c r="C484" s="18">
        <v>45216</v>
      </c>
      <c r="D484" t="s">
        <v>299</v>
      </c>
      <c r="E484" t="s">
        <v>298</v>
      </c>
      <c r="F484">
        <v>24</v>
      </c>
      <c r="G484" t="s">
        <v>33</v>
      </c>
      <c r="H484">
        <v>209390</v>
      </c>
      <c r="I484" t="s">
        <v>820</v>
      </c>
      <c r="J484" s="31">
        <v>9000</v>
      </c>
      <c r="K484" s="31">
        <f t="shared" si="32"/>
        <v>216000</v>
      </c>
      <c r="L484" t="str">
        <f t="shared" si="30"/>
        <v>Oct</v>
      </c>
      <c r="M484">
        <f t="shared" si="31"/>
        <v>2023</v>
      </c>
    </row>
    <row r="485" spans="1:13" ht="15.75" customHeight="1">
      <c r="A485" t="s">
        <v>654</v>
      </c>
      <c r="B485" t="s">
        <v>1018</v>
      </c>
      <c r="C485" s="18">
        <v>45216</v>
      </c>
      <c r="D485" t="s">
        <v>349</v>
      </c>
      <c r="E485" t="s">
        <v>348</v>
      </c>
      <c r="F485">
        <v>3</v>
      </c>
      <c r="G485" t="s">
        <v>345</v>
      </c>
      <c r="H485">
        <v>209390</v>
      </c>
      <c r="I485" t="s">
        <v>820</v>
      </c>
      <c r="J485" s="31">
        <v>8925</v>
      </c>
      <c r="K485" s="31">
        <f t="shared" si="32"/>
        <v>26775</v>
      </c>
      <c r="L485" t="str">
        <f t="shared" si="30"/>
        <v>Oct</v>
      </c>
      <c r="M485">
        <f t="shared" si="31"/>
        <v>2023</v>
      </c>
    </row>
    <row r="486" spans="1:13" ht="15.75" customHeight="1">
      <c r="A486" t="s">
        <v>654</v>
      </c>
      <c r="B486" t="s">
        <v>1019</v>
      </c>
      <c r="C486" s="18">
        <v>45245</v>
      </c>
      <c r="D486" t="s">
        <v>26</v>
      </c>
      <c r="E486" t="s">
        <v>25</v>
      </c>
      <c r="F486">
        <v>20</v>
      </c>
      <c r="G486" t="s">
        <v>16</v>
      </c>
      <c r="H486">
        <v>211046</v>
      </c>
      <c r="I486" t="s">
        <v>834</v>
      </c>
      <c r="J486" s="31">
        <v>20000</v>
      </c>
      <c r="K486" s="31">
        <f t="shared" si="32"/>
        <v>400000</v>
      </c>
      <c r="L486" t="str">
        <f t="shared" si="30"/>
        <v>Nov</v>
      </c>
      <c r="M486">
        <f t="shared" si="31"/>
        <v>2023</v>
      </c>
    </row>
    <row r="487" spans="1:13" ht="15.75" customHeight="1">
      <c r="A487" t="s">
        <v>654</v>
      </c>
      <c r="B487" t="s">
        <v>1020</v>
      </c>
      <c r="C487" s="18">
        <v>45245</v>
      </c>
      <c r="D487" t="s">
        <v>47</v>
      </c>
      <c r="E487" t="s">
        <v>46</v>
      </c>
      <c r="F487">
        <v>12</v>
      </c>
      <c r="G487" t="s">
        <v>33</v>
      </c>
      <c r="H487">
        <v>211046</v>
      </c>
      <c r="I487" t="s">
        <v>834</v>
      </c>
      <c r="J487" s="31">
        <v>5750</v>
      </c>
      <c r="K487" s="31">
        <f t="shared" si="32"/>
        <v>69000</v>
      </c>
      <c r="L487" t="str">
        <f t="shared" si="30"/>
        <v>Nov</v>
      </c>
      <c r="M487">
        <f t="shared" si="31"/>
        <v>2023</v>
      </c>
    </row>
    <row r="488" spans="1:13" ht="15.75" customHeight="1">
      <c r="A488" t="s">
        <v>654</v>
      </c>
      <c r="B488" t="s">
        <v>1021</v>
      </c>
      <c r="C488" s="18">
        <v>45245</v>
      </c>
      <c r="D488" t="s">
        <v>149</v>
      </c>
      <c r="E488" t="s">
        <v>148</v>
      </c>
      <c r="F488">
        <v>24</v>
      </c>
      <c r="G488" t="s">
        <v>95</v>
      </c>
      <c r="H488">
        <v>211046</v>
      </c>
      <c r="I488" t="s">
        <v>834</v>
      </c>
      <c r="J488" s="31">
        <v>1500</v>
      </c>
      <c r="K488" s="31">
        <f t="shared" si="32"/>
        <v>36000</v>
      </c>
      <c r="L488" t="str">
        <f t="shared" si="30"/>
        <v>Nov</v>
      </c>
      <c r="M488">
        <f t="shared" si="31"/>
        <v>2023</v>
      </c>
    </row>
    <row r="489" spans="1:13" ht="15.75" customHeight="1">
      <c r="A489" t="s">
        <v>654</v>
      </c>
      <c r="B489" t="s">
        <v>1022</v>
      </c>
      <c r="C489" s="18">
        <v>45245</v>
      </c>
      <c r="D489" t="s">
        <v>173</v>
      </c>
      <c r="E489" t="s">
        <v>172</v>
      </c>
      <c r="F489">
        <v>10</v>
      </c>
      <c r="G489" t="s">
        <v>33</v>
      </c>
      <c r="H489">
        <v>211046</v>
      </c>
      <c r="I489" t="s">
        <v>834</v>
      </c>
      <c r="J489" s="31">
        <v>6500</v>
      </c>
      <c r="K489" s="31">
        <f t="shared" si="32"/>
        <v>65000</v>
      </c>
      <c r="L489" t="str">
        <f t="shared" si="30"/>
        <v>Nov</v>
      </c>
      <c r="M489">
        <f t="shared" si="31"/>
        <v>2023</v>
      </c>
    </row>
    <row r="490" spans="1:13" ht="15.75" customHeight="1">
      <c r="A490" t="s">
        <v>654</v>
      </c>
      <c r="B490" t="s">
        <v>1023</v>
      </c>
      <c r="C490" s="18">
        <v>45245</v>
      </c>
      <c r="D490" t="s">
        <v>186</v>
      </c>
      <c r="E490" t="s">
        <v>185</v>
      </c>
      <c r="F490">
        <v>100</v>
      </c>
      <c r="G490" t="s">
        <v>187</v>
      </c>
      <c r="H490">
        <v>211046</v>
      </c>
      <c r="I490" t="s">
        <v>834</v>
      </c>
      <c r="J490" s="31">
        <v>1450</v>
      </c>
      <c r="K490" s="31">
        <f t="shared" si="32"/>
        <v>145000</v>
      </c>
      <c r="L490" t="str">
        <f t="shared" si="30"/>
        <v>Nov</v>
      </c>
      <c r="M490">
        <f t="shared" si="31"/>
        <v>2023</v>
      </c>
    </row>
    <row r="491" spans="1:13" ht="15.75" customHeight="1">
      <c r="A491" t="s">
        <v>654</v>
      </c>
      <c r="B491" t="s">
        <v>1024</v>
      </c>
      <c r="C491" s="18">
        <v>45245</v>
      </c>
      <c r="D491" t="s">
        <v>198</v>
      </c>
      <c r="E491" t="s">
        <v>197</v>
      </c>
      <c r="F491">
        <v>100</v>
      </c>
      <c r="G491" t="s">
        <v>194</v>
      </c>
      <c r="H491">
        <v>210997</v>
      </c>
      <c r="I491" t="s">
        <v>847</v>
      </c>
      <c r="J491" s="31">
        <v>41500</v>
      </c>
      <c r="K491" s="31">
        <f t="shared" si="32"/>
        <v>4150000</v>
      </c>
      <c r="L491" t="str">
        <f t="shared" si="30"/>
        <v>Nov</v>
      </c>
      <c r="M491">
        <f t="shared" si="31"/>
        <v>2023</v>
      </c>
    </row>
    <row r="492" spans="1:13" ht="15.75" customHeight="1">
      <c r="A492" t="s">
        <v>654</v>
      </c>
      <c r="B492" t="s">
        <v>1025</v>
      </c>
      <c r="C492" s="18">
        <v>45245</v>
      </c>
      <c r="D492" t="s">
        <v>218</v>
      </c>
      <c r="E492" t="s">
        <v>217</v>
      </c>
      <c r="F492">
        <v>30</v>
      </c>
      <c r="G492" t="s">
        <v>33</v>
      </c>
      <c r="H492">
        <v>211046</v>
      </c>
      <c r="I492" t="s">
        <v>834</v>
      </c>
      <c r="J492" s="31">
        <v>6000</v>
      </c>
      <c r="K492" s="31">
        <f t="shared" si="32"/>
        <v>180000</v>
      </c>
      <c r="L492" t="str">
        <f t="shared" si="30"/>
        <v>Nov</v>
      </c>
      <c r="M492">
        <f t="shared" si="31"/>
        <v>2023</v>
      </c>
    </row>
    <row r="493" spans="1:13" ht="15.75" customHeight="1">
      <c r="A493" t="s">
        <v>654</v>
      </c>
      <c r="B493" t="s">
        <v>1026</v>
      </c>
      <c r="C493" s="18">
        <v>45245</v>
      </c>
      <c r="D493" t="s">
        <v>275</v>
      </c>
      <c r="E493" t="s">
        <v>274</v>
      </c>
      <c r="F493">
        <v>12</v>
      </c>
      <c r="G493" t="s">
        <v>33</v>
      </c>
      <c r="H493">
        <v>211046</v>
      </c>
      <c r="I493" t="s">
        <v>834</v>
      </c>
      <c r="J493" s="31">
        <v>12000</v>
      </c>
      <c r="K493" s="31">
        <f t="shared" si="32"/>
        <v>144000</v>
      </c>
      <c r="L493" t="str">
        <f t="shared" si="30"/>
        <v>Nov</v>
      </c>
      <c r="M493">
        <f t="shared" si="31"/>
        <v>2023</v>
      </c>
    </row>
    <row r="494" spans="1:13" ht="15.75" customHeight="1">
      <c r="A494" t="s">
        <v>654</v>
      </c>
      <c r="B494" t="s">
        <v>1027</v>
      </c>
      <c r="C494" s="18">
        <v>45245</v>
      </c>
      <c r="D494" t="s">
        <v>297</v>
      </c>
      <c r="E494" t="s">
        <v>296</v>
      </c>
      <c r="F494">
        <v>12</v>
      </c>
      <c r="G494" t="s">
        <v>33</v>
      </c>
      <c r="H494">
        <v>211046</v>
      </c>
      <c r="I494" t="s">
        <v>834</v>
      </c>
      <c r="J494" s="31">
        <v>9200</v>
      </c>
      <c r="K494" s="31">
        <f t="shared" si="32"/>
        <v>110400</v>
      </c>
      <c r="L494" t="str">
        <f t="shared" ref="L494:L508" si="33">TEXT(C494,"MMM")</f>
        <v>Nov</v>
      </c>
      <c r="M494">
        <f t="shared" ref="M494:M508" si="34">YEAR(C494)</f>
        <v>2023</v>
      </c>
    </row>
    <row r="495" spans="1:13" ht="15.75" customHeight="1">
      <c r="A495" t="s">
        <v>654</v>
      </c>
      <c r="B495" t="s">
        <v>1028</v>
      </c>
      <c r="C495" s="18">
        <v>45245</v>
      </c>
      <c r="D495" t="s">
        <v>355</v>
      </c>
      <c r="E495" t="s">
        <v>354</v>
      </c>
      <c r="F495">
        <v>30</v>
      </c>
      <c r="G495" t="s">
        <v>187</v>
      </c>
      <c r="H495">
        <v>211046</v>
      </c>
      <c r="I495" t="s">
        <v>834</v>
      </c>
      <c r="J495" s="31">
        <v>1700</v>
      </c>
      <c r="K495" s="31">
        <f t="shared" si="32"/>
        <v>51000</v>
      </c>
      <c r="L495" t="str">
        <f t="shared" si="33"/>
        <v>Nov</v>
      </c>
      <c r="M495">
        <f t="shared" si="34"/>
        <v>2023</v>
      </c>
    </row>
    <row r="496" spans="1:13" ht="15.75" customHeight="1">
      <c r="A496" t="s">
        <v>654</v>
      </c>
      <c r="B496" t="s">
        <v>1029</v>
      </c>
      <c r="C496" s="18">
        <v>45273</v>
      </c>
      <c r="D496" t="s">
        <v>35</v>
      </c>
      <c r="E496" t="s">
        <v>34</v>
      </c>
      <c r="F496">
        <v>60</v>
      </c>
      <c r="G496" t="s">
        <v>33</v>
      </c>
      <c r="H496">
        <v>212635</v>
      </c>
      <c r="I496" t="s">
        <v>834</v>
      </c>
      <c r="J496" s="31">
        <v>2417</v>
      </c>
      <c r="K496" s="31">
        <f t="shared" si="32"/>
        <v>145020</v>
      </c>
      <c r="L496" t="str">
        <f t="shared" si="33"/>
        <v>Dec</v>
      </c>
      <c r="M496">
        <f t="shared" si="34"/>
        <v>2023</v>
      </c>
    </row>
    <row r="497" spans="1:13" ht="15.75" customHeight="1">
      <c r="A497" t="s">
        <v>654</v>
      </c>
      <c r="B497" t="s">
        <v>1030</v>
      </c>
      <c r="C497" s="18">
        <v>45273</v>
      </c>
      <c r="D497" t="s">
        <v>37</v>
      </c>
      <c r="E497" t="s">
        <v>36</v>
      </c>
      <c r="F497">
        <v>60</v>
      </c>
      <c r="G497" t="s">
        <v>33</v>
      </c>
      <c r="H497">
        <v>212635</v>
      </c>
      <c r="I497" t="s">
        <v>834</v>
      </c>
      <c r="J497" s="31">
        <v>2417</v>
      </c>
      <c r="K497" s="31">
        <f t="shared" si="32"/>
        <v>145020</v>
      </c>
      <c r="L497" t="str">
        <f t="shared" si="33"/>
        <v>Dec</v>
      </c>
      <c r="M497">
        <f t="shared" si="34"/>
        <v>2023</v>
      </c>
    </row>
    <row r="498" spans="1:13" ht="15.75" customHeight="1">
      <c r="A498" t="s">
        <v>654</v>
      </c>
      <c r="B498" t="s">
        <v>1031</v>
      </c>
      <c r="C498" s="18">
        <v>45273</v>
      </c>
      <c r="D498" t="s">
        <v>39</v>
      </c>
      <c r="E498" t="s">
        <v>38</v>
      </c>
      <c r="F498">
        <v>10</v>
      </c>
      <c r="G498" t="s">
        <v>33</v>
      </c>
      <c r="H498">
        <v>212635</v>
      </c>
      <c r="I498" t="s">
        <v>834</v>
      </c>
      <c r="J498" s="31">
        <v>29000</v>
      </c>
      <c r="K498" s="31">
        <f t="shared" si="32"/>
        <v>290000</v>
      </c>
      <c r="L498" t="str">
        <f t="shared" si="33"/>
        <v>Dec</v>
      </c>
      <c r="M498">
        <f t="shared" si="34"/>
        <v>2023</v>
      </c>
    </row>
    <row r="499" spans="1:13" ht="15.75" customHeight="1">
      <c r="A499" t="s">
        <v>654</v>
      </c>
      <c r="B499" t="s">
        <v>1032</v>
      </c>
      <c r="C499" s="18">
        <v>45273</v>
      </c>
      <c r="D499" t="s">
        <v>47</v>
      </c>
      <c r="E499" t="s">
        <v>46</v>
      </c>
      <c r="F499">
        <v>50</v>
      </c>
      <c r="G499" t="s">
        <v>33</v>
      </c>
      <c r="H499">
        <v>212635</v>
      </c>
      <c r="I499" t="s">
        <v>834</v>
      </c>
      <c r="J499" s="31">
        <v>5750</v>
      </c>
      <c r="K499" s="31">
        <f t="shared" si="32"/>
        <v>287500</v>
      </c>
      <c r="L499" t="str">
        <f t="shared" si="33"/>
        <v>Dec</v>
      </c>
      <c r="M499">
        <f t="shared" si="34"/>
        <v>2023</v>
      </c>
    </row>
    <row r="500" spans="1:13" ht="15.75" customHeight="1">
      <c r="A500" t="s">
        <v>654</v>
      </c>
      <c r="B500" t="s">
        <v>1033</v>
      </c>
      <c r="C500" s="18">
        <v>45273</v>
      </c>
      <c r="D500" t="s">
        <v>49</v>
      </c>
      <c r="E500" t="s">
        <v>48</v>
      </c>
      <c r="F500">
        <v>36</v>
      </c>
      <c r="G500" t="s">
        <v>33</v>
      </c>
      <c r="H500">
        <v>212635</v>
      </c>
      <c r="I500" t="s">
        <v>834</v>
      </c>
      <c r="J500" s="31">
        <v>5750</v>
      </c>
      <c r="K500" s="31">
        <f t="shared" si="32"/>
        <v>207000</v>
      </c>
      <c r="L500" t="str">
        <f t="shared" si="33"/>
        <v>Dec</v>
      </c>
      <c r="M500">
        <f t="shared" si="34"/>
        <v>2023</v>
      </c>
    </row>
    <row r="501" spans="1:13" ht="15.75" customHeight="1">
      <c r="A501" t="s">
        <v>654</v>
      </c>
      <c r="B501" t="s">
        <v>1034</v>
      </c>
      <c r="C501" s="18">
        <v>45273</v>
      </c>
      <c r="D501" t="s">
        <v>305</v>
      </c>
      <c r="E501" t="s">
        <v>304</v>
      </c>
      <c r="F501">
        <v>12</v>
      </c>
      <c r="G501" t="s">
        <v>33</v>
      </c>
      <c r="H501">
        <v>212635</v>
      </c>
      <c r="I501" t="s">
        <v>834</v>
      </c>
      <c r="J501" s="31">
        <v>8000</v>
      </c>
      <c r="K501" s="31">
        <f t="shared" si="32"/>
        <v>96000</v>
      </c>
      <c r="L501" t="str">
        <f t="shared" si="33"/>
        <v>Dec</v>
      </c>
      <c r="M501">
        <f t="shared" si="34"/>
        <v>2023</v>
      </c>
    </row>
    <row r="502" spans="1:13" ht="15.75" customHeight="1">
      <c r="A502" t="s">
        <v>654</v>
      </c>
      <c r="B502" t="s">
        <v>1035</v>
      </c>
      <c r="C502" s="18">
        <v>45273</v>
      </c>
      <c r="D502" t="s">
        <v>55</v>
      </c>
      <c r="E502" t="s">
        <v>54</v>
      </c>
      <c r="F502">
        <v>36</v>
      </c>
      <c r="G502" t="s">
        <v>56</v>
      </c>
      <c r="H502">
        <v>212635</v>
      </c>
      <c r="I502" t="s">
        <v>834</v>
      </c>
      <c r="J502" s="31">
        <v>2600</v>
      </c>
      <c r="K502" s="31">
        <f t="shared" si="32"/>
        <v>93600</v>
      </c>
      <c r="L502" t="str">
        <f t="shared" si="33"/>
        <v>Dec</v>
      </c>
      <c r="M502">
        <f t="shared" si="34"/>
        <v>2023</v>
      </c>
    </row>
    <row r="503" spans="1:13" ht="15.75" customHeight="1">
      <c r="A503" t="s">
        <v>654</v>
      </c>
      <c r="B503" t="s">
        <v>1036</v>
      </c>
      <c r="C503" s="18">
        <v>45273</v>
      </c>
      <c r="D503" t="s">
        <v>58</v>
      </c>
      <c r="E503" t="s">
        <v>57</v>
      </c>
      <c r="F503">
        <v>36</v>
      </c>
      <c r="G503" t="s">
        <v>59</v>
      </c>
      <c r="H503">
        <v>212635</v>
      </c>
      <c r="I503" t="s">
        <v>834</v>
      </c>
      <c r="J503" s="31">
        <v>5500</v>
      </c>
      <c r="K503" s="31">
        <f t="shared" si="32"/>
        <v>198000</v>
      </c>
      <c r="L503" t="str">
        <f t="shared" si="33"/>
        <v>Dec</v>
      </c>
      <c r="M503">
        <f t="shared" si="34"/>
        <v>2023</v>
      </c>
    </row>
    <row r="504" spans="1:13" ht="15.75" customHeight="1">
      <c r="A504" t="s">
        <v>654</v>
      </c>
      <c r="B504" t="s">
        <v>1037</v>
      </c>
      <c r="C504" s="18">
        <v>45273</v>
      </c>
      <c r="D504" t="s">
        <v>218</v>
      </c>
      <c r="E504" t="s">
        <v>217</v>
      </c>
      <c r="F504">
        <v>50</v>
      </c>
      <c r="G504" t="s">
        <v>33</v>
      </c>
      <c r="H504">
        <v>212635</v>
      </c>
      <c r="I504" t="s">
        <v>834</v>
      </c>
      <c r="J504" s="31">
        <v>6000</v>
      </c>
      <c r="K504" s="31">
        <f t="shared" si="32"/>
        <v>300000</v>
      </c>
      <c r="L504" t="str">
        <f t="shared" si="33"/>
        <v>Dec</v>
      </c>
      <c r="M504">
        <f t="shared" si="34"/>
        <v>2023</v>
      </c>
    </row>
    <row r="505" spans="1:13" ht="15.75" customHeight="1">
      <c r="A505" t="s">
        <v>654</v>
      </c>
      <c r="B505" t="s">
        <v>1038</v>
      </c>
      <c r="C505" s="18">
        <v>45273</v>
      </c>
      <c r="D505" t="s">
        <v>254</v>
      </c>
      <c r="E505" t="s">
        <v>253</v>
      </c>
      <c r="F505">
        <v>50</v>
      </c>
      <c r="G505" t="s">
        <v>187</v>
      </c>
      <c r="H505">
        <v>212635</v>
      </c>
      <c r="I505" t="s">
        <v>834</v>
      </c>
      <c r="J505" s="31">
        <v>3900</v>
      </c>
      <c r="K505" s="31">
        <f t="shared" si="32"/>
        <v>195000</v>
      </c>
      <c r="L505" t="str">
        <f t="shared" si="33"/>
        <v>Dec</v>
      </c>
      <c r="M505">
        <f t="shared" si="34"/>
        <v>2023</v>
      </c>
    </row>
    <row r="506" spans="1:13" ht="15.75" customHeight="1">
      <c r="A506" t="s">
        <v>654</v>
      </c>
      <c r="B506" t="s">
        <v>1039</v>
      </c>
      <c r="C506" s="18">
        <v>45273</v>
      </c>
      <c r="D506" t="s">
        <v>355</v>
      </c>
      <c r="E506" t="s">
        <v>354</v>
      </c>
      <c r="F506">
        <v>50</v>
      </c>
      <c r="G506" t="s">
        <v>187</v>
      </c>
      <c r="H506">
        <v>212635</v>
      </c>
      <c r="I506" t="s">
        <v>834</v>
      </c>
      <c r="J506" s="31">
        <v>1700</v>
      </c>
      <c r="K506" s="31">
        <f t="shared" si="32"/>
        <v>85000</v>
      </c>
      <c r="L506" t="str">
        <f t="shared" si="33"/>
        <v>Dec</v>
      </c>
      <c r="M506">
        <f t="shared" si="34"/>
        <v>2023</v>
      </c>
    </row>
    <row r="507" spans="1:13" ht="15.75" customHeight="1">
      <c r="A507" t="s">
        <v>654</v>
      </c>
      <c r="B507" t="s">
        <v>1040</v>
      </c>
      <c r="C507" s="18">
        <v>45272</v>
      </c>
      <c r="D507" t="s">
        <v>198</v>
      </c>
      <c r="E507" t="s">
        <v>197</v>
      </c>
      <c r="F507">
        <v>100</v>
      </c>
      <c r="G507" t="s">
        <v>194</v>
      </c>
      <c r="H507">
        <v>212636</v>
      </c>
      <c r="I507" t="s">
        <v>847</v>
      </c>
      <c r="J507" s="31">
        <v>41500</v>
      </c>
      <c r="K507" s="31">
        <f t="shared" si="32"/>
        <v>4150000</v>
      </c>
      <c r="L507" t="str">
        <f t="shared" si="33"/>
        <v>Dec</v>
      </c>
      <c r="M507">
        <f t="shared" si="34"/>
        <v>2023</v>
      </c>
    </row>
    <row r="508" spans="1:13" ht="15.75" customHeight="1">
      <c r="A508" t="s">
        <v>654</v>
      </c>
      <c r="B508" t="s">
        <v>1041</v>
      </c>
      <c r="C508" s="18">
        <v>45274</v>
      </c>
      <c r="D508" t="s">
        <v>357</v>
      </c>
      <c r="E508" t="s">
        <v>356</v>
      </c>
      <c r="F508">
        <v>1000</v>
      </c>
      <c r="G508" t="s">
        <v>358</v>
      </c>
      <c r="H508">
        <v>212462</v>
      </c>
      <c r="I508" t="s">
        <v>860</v>
      </c>
      <c r="J508" s="31">
        <v>10000</v>
      </c>
      <c r="K508" s="31">
        <f t="shared" si="32"/>
        <v>10000000</v>
      </c>
      <c r="L508" t="str">
        <f t="shared" si="33"/>
        <v>Dec</v>
      </c>
      <c r="M508">
        <f t="shared" si="34"/>
        <v>2023</v>
      </c>
    </row>
    <row r="509" spans="1:13" ht="15.75" customHeight="1"/>
    <row r="510" spans="1:13" ht="15.75" customHeight="1"/>
    <row r="511" spans="1:13" ht="15.75" customHeight="1"/>
    <row r="512" spans="1:13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</sheetData>
  <pageMargins left="0" right="0" top="0" bottom="0" header="0" footer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3171"/>
  <sheetViews>
    <sheetView workbookViewId="0">
      <pane ySplit="1" topLeftCell="A61" activePane="bottomLeft" state="frozen"/>
      <selection pane="bottomLeft" activeCell="K61" sqref="K61"/>
    </sheetView>
  </sheetViews>
  <sheetFormatPr defaultColWidth="14.42578125" defaultRowHeight="15" customHeight="1"/>
  <cols>
    <col min="1" max="1" width="32" customWidth="1"/>
    <col min="2" max="2" width="18.28515625" customWidth="1"/>
    <col min="3" max="3" width="17.5703125" style="24" customWidth="1"/>
    <col min="4" max="4" width="41.140625" customWidth="1"/>
    <col min="5" max="5" width="14.42578125" customWidth="1"/>
    <col min="6" max="6" width="9.42578125" customWidth="1"/>
    <col min="7" max="7" width="11.85546875" customWidth="1"/>
    <col min="8" max="8" width="25.140625" customWidth="1"/>
    <col min="9" max="9" width="22.42578125" customWidth="1"/>
    <col min="10" max="10" width="16.85546875" customWidth="1"/>
    <col min="11" max="11" width="66" bestFit="1" customWidth="1"/>
  </cols>
  <sheetData>
    <row r="1" spans="1:13" ht="15.75" customHeight="1">
      <c r="A1" s="2" t="s">
        <v>394</v>
      </c>
      <c r="B1" s="2" t="s">
        <v>1042</v>
      </c>
      <c r="C1" s="19" t="s">
        <v>396</v>
      </c>
      <c r="D1" s="2" t="s">
        <v>1</v>
      </c>
      <c r="E1" s="2" t="s">
        <v>0</v>
      </c>
      <c r="F1" s="2" t="s">
        <v>1043</v>
      </c>
      <c r="G1" s="2" t="s">
        <v>2</v>
      </c>
      <c r="H1" s="2" t="s">
        <v>1044</v>
      </c>
      <c r="I1" s="2" t="s">
        <v>1045</v>
      </c>
      <c r="J1" s="7" t="s">
        <v>1046</v>
      </c>
      <c r="K1" s="3" t="s">
        <v>1047</v>
      </c>
      <c r="L1" t="s">
        <v>402</v>
      </c>
      <c r="M1" t="s">
        <v>403</v>
      </c>
    </row>
    <row r="2" spans="1:13" ht="15.75" customHeight="1">
      <c r="A2" s="1" t="s">
        <v>619</v>
      </c>
      <c r="B2" s="1" t="s">
        <v>1048</v>
      </c>
      <c r="C2" s="20">
        <v>44201</v>
      </c>
      <c r="D2" s="1" t="s">
        <v>198</v>
      </c>
      <c r="E2" s="1" t="s">
        <v>197</v>
      </c>
      <c r="F2" s="1">
        <v>3</v>
      </c>
      <c r="G2" s="2" t="s">
        <v>194</v>
      </c>
      <c r="H2" s="8" t="s">
        <v>1049</v>
      </c>
      <c r="I2" s="8" t="s">
        <v>1050</v>
      </c>
      <c r="J2" s="1" t="s">
        <v>1051</v>
      </c>
      <c r="L2" t="str">
        <f>TEXT(C2,"MMM")</f>
        <v>Jan</v>
      </c>
      <c r="M2" s="27">
        <f t="shared" ref="M2:M65" si="0">YEAR(C2)</f>
        <v>2021</v>
      </c>
    </row>
    <row r="3" spans="1:13" ht="15.75" customHeight="1">
      <c r="A3" s="1" t="s">
        <v>619</v>
      </c>
      <c r="B3" s="1" t="s">
        <v>1052</v>
      </c>
      <c r="C3" s="20">
        <v>44201</v>
      </c>
      <c r="D3" s="1" t="s">
        <v>198</v>
      </c>
      <c r="E3" s="1" t="s">
        <v>197</v>
      </c>
      <c r="F3" s="1">
        <v>20</v>
      </c>
      <c r="G3" s="2" t="s">
        <v>194</v>
      </c>
      <c r="H3" s="8" t="s">
        <v>1053</v>
      </c>
      <c r="I3" s="8" t="s">
        <v>1054</v>
      </c>
      <c r="J3" s="1" t="s">
        <v>1055</v>
      </c>
      <c r="L3" t="str">
        <f t="shared" ref="L3:L66" si="1">TEXT(C3,"MMM")</f>
        <v>Jan</v>
      </c>
      <c r="M3">
        <f t="shared" si="0"/>
        <v>2021</v>
      </c>
    </row>
    <row r="4" spans="1:13" ht="15.75" customHeight="1">
      <c r="A4" s="1" t="s">
        <v>619</v>
      </c>
      <c r="B4" s="1" t="s">
        <v>1056</v>
      </c>
      <c r="C4" s="20">
        <v>44201</v>
      </c>
      <c r="D4" s="1" t="s">
        <v>212</v>
      </c>
      <c r="E4" s="1" t="s">
        <v>211</v>
      </c>
      <c r="F4" s="1">
        <v>144</v>
      </c>
      <c r="G4" s="2" t="s">
        <v>95</v>
      </c>
      <c r="H4" s="8" t="s">
        <v>1053</v>
      </c>
      <c r="I4" s="8" t="s">
        <v>1054</v>
      </c>
      <c r="J4" s="1" t="s">
        <v>1055</v>
      </c>
      <c r="L4" t="str">
        <f t="shared" si="1"/>
        <v>Jan</v>
      </c>
      <c r="M4">
        <f t="shared" si="0"/>
        <v>2021</v>
      </c>
    </row>
    <row r="5" spans="1:13" ht="15.75" customHeight="1">
      <c r="A5" s="1" t="s">
        <v>619</v>
      </c>
      <c r="B5" s="1" t="s">
        <v>1057</v>
      </c>
      <c r="C5" s="20">
        <v>44201</v>
      </c>
      <c r="D5" s="1" t="s">
        <v>242</v>
      </c>
      <c r="E5" s="1" t="s">
        <v>241</v>
      </c>
      <c r="F5" s="1">
        <v>35</v>
      </c>
      <c r="G5" s="2" t="s">
        <v>33</v>
      </c>
      <c r="H5" s="8" t="s">
        <v>1049</v>
      </c>
      <c r="I5" s="8" t="s">
        <v>1050</v>
      </c>
      <c r="J5" s="1" t="s">
        <v>1058</v>
      </c>
      <c r="L5" t="str">
        <f t="shared" si="1"/>
        <v>Jan</v>
      </c>
      <c r="M5">
        <f t="shared" si="0"/>
        <v>2021</v>
      </c>
    </row>
    <row r="6" spans="1:13" ht="15.75" customHeight="1">
      <c r="A6" s="1" t="s">
        <v>619</v>
      </c>
      <c r="B6" s="1" t="s">
        <v>1059</v>
      </c>
      <c r="C6" s="20">
        <v>44201</v>
      </c>
      <c r="D6" s="1" t="s">
        <v>79</v>
      </c>
      <c r="E6" s="1" t="s">
        <v>78</v>
      </c>
      <c r="F6" s="1">
        <v>3</v>
      </c>
      <c r="G6" s="2" t="s">
        <v>33</v>
      </c>
      <c r="H6" s="8" t="s">
        <v>1060</v>
      </c>
      <c r="I6" s="8" t="s">
        <v>1061</v>
      </c>
      <c r="J6" s="1" t="s">
        <v>1062</v>
      </c>
      <c r="L6" t="str">
        <f t="shared" si="1"/>
        <v>Jan</v>
      </c>
      <c r="M6">
        <f t="shared" si="0"/>
        <v>2021</v>
      </c>
    </row>
    <row r="7" spans="1:13" ht="15.75" customHeight="1">
      <c r="A7" s="1" t="s">
        <v>619</v>
      </c>
      <c r="B7" s="1" t="s">
        <v>1063</v>
      </c>
      <c r="C7" s="20">
        <v>44201</v>
      </c>
      <c r="D7" s="1" t="s">
        <v>242</v>
      </c>
      <c r="E7" s="1" t="s">
        <v>241</v>
      </c>
      <c r="F7" s="1">
        <v>38</v>
      </c>
      <c r="G7" s="2" t="s">
        <v>33</v>
      </c>
      <c r="H7" s="8" t="s">
        <v>1060</v>
      </c>
      <c r="I7" s="8" t="s">
        <v>1061</v>
      </c>
      <c r="J7" s="1" t="s">
        <v>1062</v>
      </c>
      <c r="L7" t="str">
        <f t="shared" si="1"/>
        <v>Jan</v>
      </c>
      <c r="M7">
        <f t="shared" si="0"/>
        <v>2021</v>
      </c>
    </row>
    <row r="8" spans="1:13" ht="15.75" customHeight="1">
      <c r="A8" s="1" t="s">
        <v>619</v>
      </c>
      <c r="B8" s="1" t="s">
        <v>1064</v>
      </c>
      <c r="C8" s="20">
        <v>44201</v>
      </c>
      <c r="D8" s="1" t="s">
        <v>198</v>
      </c>
      <c r="E8" s="1" t="s">
        <v>197</v>
      </c>
      <c r="F8" s="1">
        <v>5</v>
      </c>
      <c r="G8" s="2" t="s">
        <v>194</v>
      </c>
      <c r="H8" s="8" t="s">
        <v>1060</v>
      </c>
      <c r="I8" s="8" t="s">
        <v>1061</v>
      </c>
      <c r="J8" s="1" t="s">
        <v>1062</v>
      </c>
      <c r="L8" t="str">
        <f t="shared" si="1"/>
        <v>Jan</v>
      </c>
      <c r="M8">
        <f t="shared" si="0"/>
        <v>2021</v>
      </c>
    </row>
    <row r="9" spans="1:13" ht="15.75" customHeight="1">
      <c r="A9" s="1" t="s">
        <v>619</v>
      </c>
      <c r="B9" s="1" t="s">
        <v>1065</v>
      </c>
      <c r="C9" s="20">
        <v>44201</v>
      </c>
      <c r="D9" s="1" t="s">
        <v>240</v>
      </c>
      <c r="E9" s="1" t="s">
        <v>239</v>
      </c>
      <c r="F9" s="1">
        <v>50</v>
      </c>
      <c r="G9" s="2" t="s">
        <v>33</v>
      </c>
      <c r="H9" s="8" t="s">
        <v>1060</v>
      </c>
      <c r="I9" s="8" t="s">
        <v>1061</v>
      </c>
      <c r="J9" s="1" t="s">
        <v>1062</v>
      </c>
      <c r="L9" t="str">
        <f t="shared" si="1"/>
        <v>Jan</v>
      </c>
      <c r="M9">
        <f t="shared" si="0"/>
        <v>2021</v>
      </c>
    </row>
    <row r="10" spans="1:13" ht="15.75" customHeight="1">
      <c r="A10" s="1" t="s">
        <v>619</v>
      </c>
      <c r="B10" s="1" t="s">
        <v>1066</v>
      </c>
      <c r="C10" s="20">
        <v>44202</v>
      </c>
      <c r="D10" s="1" t="s">
        <v>81</v>
      </c>
      <c r="E10" s="1" t="s">
        <v>80</v>
      </c>
      <c r="F10" s="1">
        <v>5</v>
      </c>
      <c r="G10" s="2" t="s">
        <v>33</v>
      </c>
      <c r="H10" s="8"/>
      <c r="I10" s="8"/>
      <c r="L10" t="str">
        <f t="shared" si="1"/>
        <v>Jan</v>
      </c>
      <c r="M10">
        <f t="shared" si="0"/>
        <v>2021</v>
      </c>
    </row>
    <row r="11" spans="1:13" ht="15.75" customHeight="1">
      <c r="A11" s="1" t="s">
        <v>619</v>
      </c>
      <c r="B11" s="1" t="s">
        <v>1067</v>
      </c>
      <c r="C11" s="20">
        <v>44202</v>
      </c>
      <c r="D11" s="1" t="s">
        <v>173</v>
      </c>
      <c r="E11" s="1" t="s">
        <v>172</v>
      </c>
      <c r="F11" s="1">
        <v>1</v>
      </c>
      <c r="G11" s="2" t="s">
        <v>33</v>
      </c>
      <c r="H11" s="8" t="s">
        <v>1068</v>
      </c>
      <c r="I11" s="8" t="s">
        <v>1069</v>
      </c>
      <c r="J11" s="1" t="s">
        <v>1070</v>
      </c>
      <c r="L11" t="str">
        <f t="shared" si="1"/>
        <v>Jan</v>
      </c>
      <c r="M11">
        <f t="shared" si="0"/>
        <v>2021</v>
      </c>
    </row>
    <row r="12" spans="1:13" ht="15.75" customHeight="1">
      <c r="A12" s="1" t="s">
        <v>619</v>
      </c>
      <c r="B12" s="1" t="s">
        <v>1071</v>
      </c>
      <c r="C12" s="20">
        <v>44202</v>
      </c>
      <c r="D12" s="1" t="s">
        <v>389</v>
      </c>
      <c r="E12" s="1" t="s">
        <v>388</v>
      </c>
      <c r="F12" s="1">
        <v>1</v>
      </c>
      <c r="G12" s="2" t="s">
        <v>194</v>
      </c>
      <c r="H12" s="8" t="s">
        <v>1072</v>
      </c>
      <c r="I12" s="8" t="s">
        <v>1073</v>
      </c>
      <c r="J12" s="1" t="s">
        <v>1074</v>
      </c>
      <c r="L12" t="str">
        <f t="shared" si="1"/>
        <v>Jan</v>
      </c>
      <c r="M12">
        <f t="shared" si="0"/>
        <v>2021</v>
      </c>
    </row>
    <row r="13" spans="1:13" ht="15.75" customHeight="1">
      <c r="A13" s="1" t="s">
        <v>619</v>
      </c>
      <c r="B13" s="1" t="s">
        <v>1075</v>
      </c>
      <c r="C13" s="20">
        <v>44202</v>
      </c>
      <c r="D13" s="1" t="s">
        <v>250</v>
      </c>
      <c r="E13" s="1" t="s">
        <v>249</v>
      </c>
      <c r="F13" s="1">
        <v>10</v>
      </c>
      <c r="G13" s="2" t="s">
        <v>33</v>
      </c>
      <c r="H13" s="8" t="s">
        <v>1068</v>
      </c>
      <c r="I13" s="8" t="s">
        <v>1069</v>
      </c>
      <c r="J13" s="1" t="s">
        <v>1076</v>
      </c>
      <c r="L13" t="str">
        <f t="shared" si="1"/>
        <v>Jan</v>
      </c>
      <c r="M13">
        <f t="shared" si="0"/>
        <v>2021</v>
      </c>
    </row>
    <row r="14" spans="1:13" ht="15.75" customHeight="1">
      <c r="A14" s="1" t="s">
        <v>619</v>
      </c>
      <c r="B14" s="1" t="s">
        <v>1077</v>
      </c>
      <c r="C14" s="20">
        <v>44202</v>
      </c>
      <c r="D14" s="1" t="s">
        <v>212</v>
      </c>
      <c r="E14" s="1" t="s">
        <v>211</v>
      </c>
      <c r="F14" s="1">
        <v>3</v>
      </c>
      <c r="G14" s="2" t="s">
        <v>95</v>
      </c>
      <c r="H14" s="8" t="s">
        <v>1068</v>
      </c>
      <c r="I14" s="8" t="s">
        <v>1069</v>
      </c>
      <c r="J14" s="1" t="s">
        <v>1076</v>
      </c>
      <c r="L14" t="str">
        <f t="shared" si="1"/>
        <v>Jan</v>
      </c>
      <c r="M14">
        <f t="shared" si="0"/>
        <v>2021</v>
      </c>
    </row>
    <row r="15" spans="1:13" ht="15.75" customHeight="1">
      <c r="A15" s="1" t="s">
        <v>619</v>
      </c>
      <c r="B15" s="1" t="s">
        <v>1078</v>
      </c>
      <c r="C15" s="20">
        <v>44202</v>
      </c>
      <c r="D15" s="1" t="s">
        <v>198</v>
      </c>
      <c r="E15" s="1" t="s">
        <v>197</v>
      </c>
      <c r="F15" s="1">
        <v>2</v>
      </c>
      <c r="G15" s="2" t="s">
        <v>194</v>
      </c>
      <c r="H15" s="8" t="s">
        <v>1068</v>
      </c>
      <c r="I15" s="8" t="s">
        <v>1069</v>
      </c>
      <c r="J15" s="1" t="s">
        <v>1076</v>
      </c>
      <c r="L15" t="str">
        <f t="shared" si="1"/>
        <v>Jan</v>
      </c>
      <c r="M15">
        <f t="shared" si="0"/>
        <v>2021</v>
      </c>
    </row>
    <row r="16" spans="1:13" ht="15.75" customHeight="1">
      <c r="A16" s="1" t="s">
        <v>619</v>
      </c>
      <c r="B16" s="1" t="s">
        <v>1079</v>
      </c>
      <c r="C16" s="20">
        <v>44202</v>
      </c>
      <c r="D16" s="1" t="s">
        <v>94</v>
      </c>
      <c r="E16" s="1" t="s">
        <v>93</v>
      </c>
      <c r="F16" s="1">
        <v>6</v>
      </c>
      <c r="G16" s="2" t="s">
        <v>95</v>
      </c>
      <c r="H16" s="8" t="s">
        <v>1068</v>
      </c>
      <c r="I16" s="8" t="s">
        <v>1069</v>
      </c>
      <c r="J16" s="1" t="s">
        <v>1076</v>
      </c>
      <c r="L16" t="str">
        <f t="shared" si="1"/>
        <v>Jan</v>
      </c>
      <c r="M16">
        <f t="shared" si="0"/>
        <v>2021</v>
      </c>
    </row>
    <row r="17" spans="1:13" ht="15.75" customHeight="1">
      <c r="A17" s="1" t="s">
        <v>619</v>
      </c>
      <c r="B17" s="1" t="s">
        <v>1080</v>
      </c>
      <c r="C17" s="20">
        <v>44202</v>
      </c>
      <c r="D17" s="1" t="s">
        <v>173</v>
      </c>
      <c r="E17" s="1" t="s">
        <v>172</v>
      </c>
      <c r="F17" s="1">
        <v>2</v>
      </c>
      <c r="G17" s="2" t="s">
        <v>33</v>
      </c>
      <c r="H17" s="8" t="s">
        <v>1081</v>
      </c>
      <c r="I17" s="8" t="s">
        <v>1082</v>
      </c>
      <c r="J17" s="1" t="s">
        <v>1083</v>
      </c>
      <c r="L17" t="str">
        <f t="shared" si="1"/>
        <v>Jan</v>
      </c>
      <c r="M17">
        <f t="shared" si="0"/>
        <v>2021</v>
      </c>
    </row>
    <row r="18" spans="1:13" ht="15.75" customHeight="1">
      <c r="A18" s="1" t="s">
        <v>619</v>
      </c>
      <c r="B18" s="1" t="s">
        <v>1084</v>
      </c>
      <c r="C18" s="20">
        <v>44202</v>
      </c>
      <c r="D18" s="1" t="s">
        <v>94</v>
      </c>
      <c r="E18" s="1" t="s">
        <v>93</v>
      </c>
      <c r="F18" s="1">
        <v>2</v>
      </c>
      <c r="G18" s="2" t="s">
        <v>95</v>
      </c>
      <c r="H18" s="8" t="s">
        <v>1081</v>
      </c>
      <c r="I18" s="8" t="s">
        <v>1082</v>
      </c>
      <c r="J18" s="1" t="s">
        <v>1085</v>
      </c>
      <c r="L18" t="str">
        <f t="shared" si="1"/>
        <v>Jan</v>
      </c>
      <c r="M18">
        <f t="shared" si="0"/>
        <v>2021</v>
      </c>
    </row>
    <row r="19" spans="1:13" ht="15.75" customHeight="1">
      <c r="A19" s="1" t="s">
        <v>619</v>
      </c>
      <c r="B19" s="1" t="s">
        <v>1086</v>
      </c>
      <c r="C19" s="20">
        <v>44202</v>
      </c>
      <c r="D19" s="1" t="s">
        <v>22</v>
      </c>
      <c r="E19" s="1" t="s">
        <v>21</v>
      </c>
      <c r="F19" s="1">
        <v>2</v>
      </c>
      <c r="G19" s="2" t="s">
        <v>16</v>
      </c>
      <c r="H19" s="8" t="s">
        <v>1081</v>
      </c>
      <c r="I19" s="8" t="s">
        <v>1082</v>
      </c>
      <c r="J19" s="1" t="s">
        <v>1085</v>
      </c>
      <c r="L19" t="str">
        <f t="shared" si="1"/>
        <v>Jan</v>
      </c>
      <c r="M19">
        <f t="shared" si="0"/>
        <v>2021</v>
      </c>
    </row>
    <row r="20" spans="1:13" ht="15.75" customHeight="1">
      <c r="A20" s="1" t="s">
        <v>619</v>
      </c>
      <c r="B20" s="1" t="s">
        <v>1087</v>
      </c>
      <c r="C20" s="20">
        <v>44202</v>
      </c>
      <c r="D20" s="1" t="s">
        <v>340</v>
      </c>
      <c r="E20" s="1" t="s">
        <v>339</v>
      </c>
      <c r="F20" s="1">
        <v>1</v>
      </c>
      <c r="G20" s="2" t="s">
        <v>33</v>
      </c>
      <c r="H20" s="8" t="s">
        <v>1081</v>
      </c>
      <c r="I20" s="8" t="s">
        <v>1082</v>
      </c>
      <c r="J20" s="1" t="s">
        <v>1085</v>
      </c>
      <c r="L20" t="str">
        <f t="shared" si="1"/>
        <v>Jan</v>
      </c>
      <c r="M20">
        <f t="shared" si="0"/>
        <v>2021</v>
      </c>
    </row>
    <row r="21" spans="1:13" ht="15.75" customHeight="1">
      <c r="A21" s="1" t="s">
        <v>619</v>
      </c>
      <c r="B21" s="1" t="s">
        <v>1088</v>
      </c>
      <c r="C21" s="20">
        <v>44207</v>
      </c>
      <c r="D21" s="1" t="s">
        <v>61</v>
      </c>
      <c r="E21" s="1" t="s">
        <v>60</v>
      </c>
      <c r="F21" s="1">
        <v>2</v>
      </c>
      <c r="G21" s="2" t="s">
        <v>56</v>
      </c>
      <c r="H21" s="8" t="s">
        <v>1089</v>
      </c>
      <c r="I21" s="8" t="s">
        <v>1090</v>
      </c>
      <c r="J21" s="1" t="s">
        <v>1091</v>
      </c>
      <c r="L21" t="str">
        <f t="shared" si="1"/>
        <v>Jan</v>
      </c>
      <c r="M21">
        <f t="shared" si="0"/>
        <v>2021</v>
      </c>
    </row>
    <row r="22" spans="1:13" ht="15.75" customHeight="1">
      <c r="A22" s="1" t="s">
        <v>619</v>
      </c>
      <c r="B22" s="1" t="s">
        <v>1092</v>
      </c>
      <c r="C22" s="20">
        <v>44207</v>
      </c>
      <c r="D22" s="1" t="s">
        <v>186</v>
      </c>
      <c r="E22" s="1" t="s">
        <v>185</v>
      </c>
      <c r="F22" s="1">
        <v>3</v>
      </c>
      <c r="G22" s="2" t="s">
        <v>187</v>
      </c>
      <c r="H22" s="8" t="s">
        <v>1089</v>
      </c>
      <c r="I22" s="8" t="s">
        <v>1090</v>
      </c>
      <c r="J22" s="1" t="s">
        <v>1091</v>
      </c>
      <c r="L22" t="str">
        <f t="shared" si="1"/>
        <v>Jan</v>
      </c>
      <c r="M22">
        <f t="shared" si="0"/>
        <v>2021</v>
      </c>
    </row>
    <row r="23" spans="1:13" ht="15.75" customHeight="1">
      <c r="A23" s="1" t="s">
        <v>619</v>
      </c>
      <c r="B23" s="1" t="s">
        <v>1093</v>
      </c>
      <c r="C23" s="20">
        <v>44207</v>
      </c>
      <c r="D23" s="1" t="s">
        <v>58</v>
      </c>
      <c r="E23" s="1" t="s">
        <v>57</v>
      </c>
      <c r="F23" s="1">
        <v>5</v>
      </c>
      <c r="G23" s="2" t="s">
        <v>56</v>
      </c>
      <c r="H23" s="8" t="s">
        <v>1089</v>
      </c>
      <c r="I23" s="8" t="s">
        <v>1090</v>
      </c>
      <c r="J23" s="1" t="s">
        <v>1091</v>
      </c>
      <c r="L23" t="str">
        <f t="shared" si="1"/>
        <v>Jan</v>
      </c>
      <c r="M23">
        <f t="shared" si="0"/>
        <v>2021</v>
      </c>
    </row>
    <row r="24" spans="1:13" ht="15.75" customHeight="1">
      <c r="A24" s="1" t="s">
        <v>619</v>
      </c>
      <c r="B24" s="1" t="s">
        <v>1094</v>
      </c>
      <c r="C24" s="20">
        <v>44207</v>
      </c>
      <c r="D24" s="1" t="s">
        <v>287</v>
      </c>
      <c r="E24" s="1" t="s">
        <v>286</v>
      </c>
      <c r="F24" s="1">
        <v>1</v>
      </c>
      <c r="G24" s="2" t="s">
        <v>33</v>
      </c>
      <c r="H24" s="8" t="s">
        <v>1089</v>
      </c>
      <c r="I24" s="8" t="s">
        <v>1090</v>
      </c>
      <c r="J24" s="1" t="s">
        <v>1091</v>
      </c>
      <c r="L24" t="str">
        <f t="shared" si="1"/>
        <v>Jan</v>
      </c>
      <c r="M24">
        <f t="shared" si="0"/>
        <v>2021</v>
      </c>
    </row>
    <row r="25" spans="1:13" ht="15.75" customHeight="1">
      <c r="A25" s="1" t="s">
        <v>619</v>
      </c>
      <c r="B25" s="1" t="s">
        <v>1095</v>
      </c>
      <c r="C25" s="20">
        <v>44207</v>
      </c>
      <c r="D25" s="1" t="s">
        <v>254</v>
      </c>
      <c r="E25" s="1" t="s">
        <v>253</v>
      </c>
      <c r="F25" s="1">
        <v>5</v>
      </c>
      <c r="G25" s="2" t="s">
        <v>187</v>
      </c>
      <c r="H25" s="8" t="s">
        <v>1089</v>
      </c>
      <c r="I25" s="8" t="s">
        <v>1090</v>
      </c>
      <c r="J25" s="1" t="s">
        <v>1091</v>
      </c>
      <c r="L25" t="str">
        <f t="shared" si="1"/>
        <v>Jan</v>
      </c>
      <c r="M25">
        <f t="shared" si="0"/>
        <v>2021</v>
      </c>
    </row>
    <row r="26" spans="1:13" ht="15.75" customHeight="1">
      <c r="A26" s="1" t="s">
        <v>619</v>
      </c>
      <c r="B26" s="1" t="s">
        <v>1096</v>
      </c>
      <c r="C26" s="20">
        <v>44207</v>
      </c>
      <c r="D26" s="1" t="s">
        <v>189</v>
      </c>
      <c r="E26" s="1" t="s">
        <v>188</v>
      </c>
      <c r="F26" s="1">
        <v>3</v>
      </c>
      <c r="G26" s="2" t="s">
        <v>187</v>
      </c>
      <c r="H26" s="8" t="s">
        <v>1089</v>
      </c>
      <c r="I26" s="8" t="s">
        <v>1090</v>
      </c>
      <c r="J26" s="1" t="s">
        <v>1091</v>
      </c>
      <c r="L26" t="str">
        <f t="shared" si="1"/>
        <v>Jan</v>
      </c>
      <c r="M26">
        <f t="shared" si="0"/>
        <v>2021</v>
      </c>
    </row>
    <row r="27" spans="1:13" ht="15.75" customHeight="1">
      <c r="A27" s="1" t="s">
        <v>619</v>
      </c>
      <c r="B27" s="1" t="s">
        <v>1097</v>
      </c>
      <c r="C27" s="20">
        <v>44209</v>
      </c>
      <c r="D27" s="1" t="s">
        <v>198</v>
      </c>
      <c r="E27" s="1" t="s">
        <v>197</v>
      </c>
      <c r="F27" s="1">
        <v>2</v>
      </c>
      <c r="G27" s="2" t="s">
        <v>194</v>
      </c>
      <c r="H27" s="8" t="s">
        <v>1098</v>
      </c>
      <c r="I27" s="8" t="s">
        <v>1099</v>
      </c>
      <c r="J27" s="1" t="s">
        <v>1100</v>
      </c>
      <c r="L27" t="str">
        <f t="shared" si="1"/>
        <v>Jan</v>
      </c>
      <c r="M27">
        <f t="shared" si="0"/>
        <v>2021</v>
      </c>
    </row>
    <row r="28" spans="1:13" ht="15.75" customHeight="1">
      <c r="A28" s="1" t="s">
        <v>619</v>
      </c>
      <c r="B28" s="1" t="s">
        <v>1101</v>
      </c>
      <c r="C28" s="20">
        <v>44207</v>
      </c>
      <c r="D28" s="1" t="s">
        <v>287</v>
      </c>
      <c r="E28" s="1" t="s">
        <v>286</v>
      </c>
      <c r="F28" s="1">
        <v>0</v>
      </c>
      <c r="G28" s="2" t="s">
        <v>33</v>
      </c>
      <c r="H28" s="8" t="s">
        <v>1089</v>
      </c>
      <c r="I28" s="8" t="s">
        <v>1090</v>
      </c>
      <c r="J28" s="1" t="s">
        <v>1102</v>
      </c>
      <c r="L28" t="str">
        <f t="shared" si="1"/>
        <v>Jan</v>
      </c>
      <c r="M28">
        <f t="shared" si="0"/>
        <v>2021</v>
      </c>
    </row>
    <row r="29" spans="1:13" ht="15.75" customHeight="1">
      <c r="A29" s="1" t="s">
        <v>619</v>
      </c>
      <c r="B29" s="1" t="s">
        <v>1103</v>
      </c>
      <c r="C29" s="20">
        <v>44207</v>
      </c>
      <c r="D29" s="1" t="s">
        <v>254</v>
      </c>
      <c r="E29" s="1" t="s">
        <v>253</v>
      </c>
      <c r="F29" s="1">
        <v>0</v>
      </c>
      <c r="G29" s="2" t="s">
        <v>187</v>
      </c>
      <c r="H29" s="8" t="s">
        <v>1089</v>
      </c>
      <c r="I29" s="8" t="s">
        <v>1090</v>
      </c>
      <c r="J29" s="1" t="s">
        <v>1104</v>
      </c>
      <c r="L29" t="str">
        <f t="shared" si="1"/>
        <v>Jan</v>
      </c>
      <c r="M29">
        <f t="shared" si="0"/>
        <v>2021</v>
      </c>
    </row>
    <row r="30" spans="1:13" ht="15.75" customHeight="1">
      <c r="A30" s="1" t="s">
        <v>619</v>
      </c>
      <c r="B30" s="1" t="s">
        <v>1105</v>
      </c>
      <c r="C30" s="20">
        <v>44207</v>
      </c>
      <c r="D30" s="1" t="s">
        <v>189</v>
      </c>
      <c r="E30" s="1" t="s">
        <v>188</v>
      </c>
      <c r="F30" s="1">
        <v>0</v>
      </c>
      <c r="G30" s="2" t="s">
        <v>187</v>
      </c>
      <c r="H30" s="8" t="s">
        <v>1089</v>
      </c>
      <c r="I30" s="8" t="s">
        <v>1090</v>
      </c>
      <c r="J30" s="1" t="s">
        <v>1106</v>
      </c>
      <c r="L30" t="str">
        <f t="shared" si="1"/>
        <v>Jan</v>
      </c>
      <c r="M30">
        <f t="shared" si="0"/>
        <v>2021</v>
      </c>
    </row>
    <row r="31" spans="1:13" ht="15.75" customHeight="1">
      <c r="A31" s="1" t="s">
        <v>619</v>
      </c>
      <c r="B31" s="1" t="s">
        <v>1107</v>
      </c>
      <c r="C31" s="20">
        <v>44209</v>
      </c>
      <c r="D31" s="1" t="s">
        <v>198</v>
      </c>
      <c r="E31" s="1" t="s">
        <v>197</v>
      </c>
      <c r="F31" s="1">
        <v>0</v>
      </c>
      <c r="G31" s="2" t="s">
        <v>194</v>
      </c>
      <c r="H31" s="8" t="s">
        <v>1098</v>
      </c>
      <c r="I31" s="8" t="s">
        <v>1099</v>
      </c>
      <c r="J31" s="1" t="s">
        <v>1106</v>
      </c>
      <c r="L31" t="str">
        <f t="shared" si="1"/>
        <v>Jan</v>
      </c>
      <c r="M31">
        <f t="shared" si="0"/>
        <v>2021</v>
      </c>
    </row>
    <row r="32" spans="1:13" ht="15.75" customHeight="1">
      <c r="A32" s="1" t="s">
        <v>619</v>
      </c>
      <c r="B32" s="1" t="s">
        <v>1108</v>
      </c>
      <c r="C32" s="20">
        <v>44210</v>
      </c>
      <c r="D32" s="1" t="s">
        <v>32</v>
      </c>
      <c r="E32" s="1" t="s">
        <v>31</v>
      </c>
      <c r="F32" s="1">
        <v>12</v>
      </c>
      <c r="G32" s="2" t="s">
        <v>33</v>
      </c>
      <c r="H32" s="8" t="s">
        <v>1109</v>
      </c>
      <c r="I32" s="8" t="s">
        <v>1110</v>
      </c>
      <c r="J32" s="1" t="s">
        <v>1111</v>
      </c>
      <c r="L32" t="str">
        <f t="shared" si="1"/>
        <v>Jan</v>
      </c>
      <c r="M32">
        <f t="shared" si="0"/>
        <v>2021</v>
      </c>
    </row>
    <row r="33" spans="1:13" ht="15.75" customHeight="1">
      <c r="A33" s="1" t="s">
        <v>619</v>
      </c>
      <c r="B33" s="1" t="s">
        <v>1112</v>
      </c>
      <c r="C33" s="20">
        <v>44210</v>
      </c>
      <c r="D33" s="1" t="s">
        <v>327</v>
      </c>
      <c r="E33" s="1" t="s">
        <v>326</v>
      </c>
      <c r="F33" s="1">
        <v>5</v>
      </c>
      <c r="G33" s="2" t="s">
        <v>33</v>
      </c>
      <c r="H33" s="8" t="s">
        <v>1109</v>
      </c>
      <c r="I33" s="8" t="s">
        <v>1110</v>
      </c>
      <c r="J33" s="1" t="s">
        <v>1111</v>
      </c>
      <c r="L33" t="str">
        <f t="shared" si="1"/>
        <v>Jan</v>
      </c>
      <c r="M33">
        <f t="shared" si="0"/>
        <v>2021</v>
      </c>
    </row>
    <row r="34" spans="1:13" ht="15.75" customHeight="1">
      <c r="A34" s="1" t="s">
        <v>619</v>
      </c>
      <c r="B34" s="1" t="s">
        <v>1113</v>
      </c>
      <c r="C34" s="20">
        <v>44210</v>
      </c>
      <c r="D34" s="1" t="s">
        <v>35</v>
      </c>
      <c r="E34" s="1" t="s">
        <v>34</v>
      </c>
      <c r="F34" s="1">
        <v>1</v>
      </c>
      <c r="G34" s="2" t="s">
        <v>33</v>
      </c>
      <c r="H34" s="8" t="s">
        <v>1049</v>
      </c>
      <c r="I34" s="8" t="s">
        <v>1050</v>
      </c>
      <c r="J34" s="1" t="s">
        <v>1114</v>
      </c>
      <c r="L34" t="str">
        <f t="shared" si="1"/>
        <v>Jan</v>
      </c>
      <c r="M34">
        <f t="shared" si="0"/>
        <v>2021</v>
      </c>
    </row>
    <row r="35" spans="1:13" ht="15.75" customHeight="1">
      <c r="A35" s="1" t="s">
        <v>619</v>
      </c>
      <c r="B35" s="1" t="s">
        <v>1115</v>
      </c>
      <c r="C35" s="20">
        <v>44210</v>
      </c>
      <c r="D35" s="1" t="s">
        <v>175</v>
      </c>
      <c r="E35" s="1" t="s">
        <v>174</v>
      </c>
      <c r="F35" s="1">
        <v>5</v>
      </c>
      <c r="G35" s="2" t="s">
        <v>176</v>
      </c>
      <c r="H35" s="8" t="s">
        <v>1109</v>
      </c>
      <c r="I35" s="8" t="s">
        <v>1110</v>
      </c>
      <c r="J35" s="1" t="s">
        <v>1111</v>
      </c>
      <c r="L35" t="str">
        <f t="shared" si="1"/>
        <v>Jan</v>
      </c>
      <c r="M35">
        <f t="shared" si="0"/>
        <v>2021</v>
      </c>
    </row>
    <row r="36" spans="1:13" ht="15.75" customHeight="1">
      <c r="A36" s="1" t="s">
        <v>619</v>
      </c>
      <c r="B36" s="1" t="s">
        <v>1116</v>
      </c>
      <c r="C36" s="20">
        <v>44210</v>
      </c>
      <c r="D36" s="1" t="s">
        <v>141</v>
      </c>
      <c r="E36" s="1" t="s">
        <v>140</v>
      </c>
      <c r="F36" s="1">
        <v>5</v>
      </c>
      <c r="G36" s="2" t="s">
        <v>33</v>
      </c>
      <c r="H36" s="8" t="s">
        <v>1109</v>
      </c>
      <c r="I36" s="8" t="s">
        <v>1110</v>
      </c>
      <c r="J36" s="1" t="s">
        <v>1111</v>
      </c>
      <c r="L36" t="str">
        <f t="shared" si="1"/>
        <v>Jan</v>
      </c>
      <c r="M36">
        <f t="shared" si="0"/>
        <v>2021</v>
      </c>
    </row>
    <row r="37" spans="1:13" ht="15.75" customHeight="1">
      <c r="A37" s="1" t="s">
        <v>619</v>
      </c>
      <c r="B37" s="1" t="s">
        <v>1117</v>
      </c>
      <c r="C37" s="20">
        <v>44210</v>
      </c>
      <c r="D37" s="1" t="s">
        <v>186</v>
      </c>
      <c r="E37" s="1" t="s">
        <v>185</v>
      </c>
      <c r="F37" s="1">
        <v>2</v>
      </c>
      <c r="G37" s="2" t="s">
        <v>187</v>
      </c>
      <c r="H37" s="8" t="s">
        <v>1109</v>
      </c>
      <c r="I37" s="8" t="s">
        <v>1110</v>
      </c>
      <c r="J37" s="1" t="s">
        <v>1111</v>
      </c>
      <c r="L37" t="str">
        <f t="shared" si="1"/>
        <v>Jan</v>
      </c>
      <c r="M37">
        <f t="shared" si="0"/>
        <v>2021</v>
      </c>
    </row>
    <row r="38" spans="1:13" ht="15.75" customHeight="1">
      <c r="A38" s="1" t="s">
        <v>619</v>
      </c>
      <c r="B38" s="1" t="s">
        <v>1118</v>
      </c>
      <c r="C38" s="20">
        <v>44210</v>
      </c>
      <c r="D38" s="1" t="s">
        <v>353</v>
      </c>
      <c r="E38" s="1" t="s">
        <v>352</v>
      </c>
      <c r="F38" s="1">
        <v>5</v>
      </c>
      <c r="G38" s="2" t="s">
        <v>33</v>
      </c>
      <c r="H38" s="8" t="s">
        <v>1109</v>
      </c>
      <c r="I38" s="8" t="s">
        <v>1110</v>
      </c>
      <c r="J38" s="1" t="s">
        <v>1111</v>
      </c>
      <c r="L38" t="str">
        <f t="shared" si="1"/>
        <v>Jan</v>
      </c>
      <c r="M38">
        <f t="shared" si="0"/>
        <v>2021</v>
      </c>
    </row>
    <row r="39" spans="1:13" ht="15.75" customHeight="1">
      <c r="A39" s="1" t="s">
        <v>619</v>
      </c>
      <c r="B39" s="1" t="s">
        <v>1119</v>
      </c>
      <c r="C39" s="20">
        <v>44210</v>
      </c>
      <c r="D39" s="1" t="s">
        <v>212</v>
      </c>
      <c r="E39" s="1" t="s">
        <v>211</v>
      </c>
      <c r="F39" s="1">
        <v>12</v>
      </c>
      <c r="G39" s="2" t="s">
        <v>95</v>
      </c>
      <c r="H39" s="8" t="s">
        <v>1109</v>
      </c>
      <c r="I39" s="8" t="s">
        <v>1110</v>
      </c>
      <c r="J39" s="1" t="s">
        <v>1111</v>
      </c>
      <c r="L39" t="str">
        <f t="shared" si="1"/>
        <v>Jan</v>
      </c>
      <c r="M39">
        <f t="shared" si="0"/>
        <v>2021</v>
      </c>
    </row>
    <row r="40" spans="1:13" ht="15.75" customHeight="1">
      <c r="A40" s="1" t="s">
        <v>619</v>
      </c>
      <c r="B40" s="1" t="s">
        <v>1120</v>
      </c>
      <c r="C40" s="20">
        <v>44210</v>
      </c>
      <c r="D40" s="1" t="s">
        <v>329</v>
      </c>
      <c r="E40" s="1" t="s">
        <v>328</v>
      </c>
      <c r="F40" s="1">
        <v>2</v>
      </c>
      <c r="G40" s="2" t="s">
        <v>33</v>
      </c>
      <c r="H40" s="8" t="s">
        <v>1109</v>
      </c>
      <c r="I40" s="8" t="s">
        <v>1110</v>
      </c>
      <c r="J40" s="1" t="s">
        <v>1111</v>
      </c>
      <c r="L40" t="str">
        <f t="shared" si="1"/>
        <v>Jan</v>
      </c>
      <c r="M40">
        <f t="shared" si="0"/>
        <v>2021</v>
      </c>
    </row>
    <row r="41" spans="1:13" ht="15.75" customHeight="1">
      <c r="A41" s="1" t="s">
        <v>619</v>
      </c>
      <c r="B41" s="1" t="s">
        <v>1121</v>
      </c>
      <c r="C41" s="20">
        <v>44216</v>
      </c>
      <c r="D41" s="1" t="s">
        <v>240</v>
      </c>
      <c r="E41" s="1" t="s">
        <v>239</v>
      </c>
      <c r="F41" s="1">
        <v>20</v>
      </c>
      <c r="G41" s="2" t="s">
        <v>33</v>
      </c>
      <c r="H41" s="8" t="s">
        <v>1049</v>
      </c>
      <c r="I41" s="8" t="s">
        <v>1050</v>
      </c>
      <c r="J41" s="1" t="s">
        <v>1122</v>
      </c>
      <c r="L41" t="str">
        <f t="shared" si="1"/>
        <v>Jan</v>
      </c>
      <c r="M41">
        <f t="shared" si="0"/>
        <v>2021</v>
      </c>
    </row>
    <row r="42" spans="1:13" ht="15.75" customHeight="1">
      <c r="A42" s="1" t="s">
        <v>619</v>
      </c>
      <c r="B42" s="1" t="s">
        <v>1123</v>
      </c>
      <c r="C42" s="20">
        <v>44216</v>
      </c>
      <c r="D42" s="1" t="s">
        <v>242</v>
      </c>
      <c r="E42" s="1" t="s">
        <v>241</v>
      </c>
      <c r="F42" s="1">
        <v>20</v>
      </c>
      <c r="G42" s="2" t="s">
        <v>33</v>
      </c>
      <c r="H42" s="8" t="s">
        <v>1049</v>
      </c>
      <c r="I42" s="8" t="s">
        <v>1050</v>
      </c>
      <c r="J42" s="1" t="s">
        <v>1124</v>
      </c>
      <c r="L42" t="str">
        <f t="shared" si="1"/>
        <v>Jan</v>
      </c>
      <c r="M42">
        <f t="shared" si="0"/>
        <v>2021</v>
      </c>
    </row>
    <row r="43" spans="1:13" ht="15.75" customHeight="1">
      <c r="A43" s="1" t="s">
        <v>619</v>
      </c>
      <c r="B43" s="1" t="s">
        <v>1125</v>
      </c>
      <c r="C43" s="20">
        <v>44214</v>
      </c>
      <c r="D43" s="1" t="s">
        <v>173</v>
      </c>
      <c r="E43" s="1" t="s">
        <v>172</v>
      </c>
      <c r="F43" s="1">
        <v>2</v>
      </c>
      <c r="G43" s="2" t="s">
        <v>33</v>
      </c>
      <c r="H43" s="8" t="s">
        <v>1126</v>
      </c>
      <c r="I43" s="8" t="s">
        <v>1127</v>
      </c>
      <c r="J43" s="1" t="s">
        <v>1128</v>
      </c>
      <c r="L43" t="str">
        <f t="shared" si="1"/>
        <v>Jan</v>
      </c>
      <c r="M43">
        <f t="shared" si="0"/>
        <v>2021</v>
      </c>
    </row>
    <row r="44" spans="1:13" ht="15.75" customHeight="1">
      <c r="A44" s="1" t="s">
        <v>619</v>
      </c>
      <c r="B44" s="1" t="s">
        <v>1129</v>
      </c>
      <c r="C44" s="20">
        <v>44214</v>
      </c>
      <c r="D44" s="1" t="s">
        <v>214</v>
      </c>
      <c r="E44" s="1" t="s">
        <v>213</v>
      </c>
      <c r="F44" s="1">
        <v>5</v>
      </c>
      <c r="G44" s="2" t="s">
        <v>95</v>
      </c>
      <c r="H44" s="8" t="s">
        <v>1126</v>
      </c>
      <c r="I44" s="8" t="s">
        <v>1127</v>
      </c>
      <c r="J44" s="1" t="s">
        <v>1130</v>
      </c>
      <c r="L44" t="str">
        <f t="shared" si="1"/>
        <v>Jan</v>
      </c>
      <c r="M44">
        <f t="shared" si="0"/>
        <v>2021</v>
      </c>
    </row>
    <row r="45" spans="1:13" ht="15.75" customHeight="1">
      <c r="A45" s="1" t="s">
        <v>619</v>
      </c>
      <c r="B45" s="1" t="s">
        <v>1131</v>
      </c>
      <c r="C45" s="20">
        <v>44214</v>
      </c>
      <c r="D45" s="1" t="s">
        <v>35</v>
      </c>
      <c r="E45" s="1" t="s">
        <v>34</v>
      </c>
      <c r="F45" s="1">
        <v>3</v>
      </c>
      <c r="G45" s="2" t="s">
        <v>33</v>
      </c>
      <c r="H45" s="8" t="s">
        <v>1126</v>
      </c>
      <c r="I45" s="8" t="s">
        <v>1127</v>
      </c>
      <c r="J45" s="1" t="s">
        <v>1130</v>
      </c>
      <c r="L45" t="str">
        <f t="shared" si="1"/>
        <v>Jan</v>
      </c>
      <c r="M45">
        <f t="shared" si="0"/>
        <v>2021</v>
      </c>
    </row>
    <row r="46" spans="1:13" ht="15.75" customHeight="1">
      <c r="A46" s="1" t="s">
        <v>619</v>
      </c>
      <c r="B46" s="1" t="s">
        <v>1132</v>
      </c>
      <c r="C46" s="20">
        <v>44214</v>
      </c>
      <c r="D46" s="1" t="s">
        <v>81</v>
      </c>
      <c r="E46" s="1" t="s">
        <v>80</v>
      </c>
      <c r="F46" s="1">
        <v>2</v>
      </c>
      <c r="G46" s="2" t="s">
        <v>33</v>
      </c>
      <c r="H46" s="8" t="s">
        <v>1133</v>
      </c>
      <c r="I46" s="8" t="s">
        <v>1134</v>
      </c>
      <c r="J46" s="1" t="s">
        <v>1135</v>
      </c>
      <c r="L46" t="str">
        <f t="shared" si="1"/>
        <v>Jan</v>
      </c>
      <c r="M46">
        <f t="shared" si="0"/>
        <v>2021</v>
      </c>
    </row>
    <row r="47" spans="1:13" ht="15.75" customHeight="1">
      <c r="A47" s="1" t="s">
        <v>619</v>
      </c>
      <c r="B47" s="1" t="s">
        <v>1136</v>
      </c>
      <c r="C47" s="20">
        <v>44214</v>
      </c>
      <c r="D47" s="1" t="s">
        <v>218</v>
      </c>
      <c r="E47" s="1" t="s">
        <v>217</v>
      </c>
      <c r="F47" s="1">
        <v>2</v>
      </c>
      <c r="G47" s="2" t="s">
        <v>33</v>
      </c>
      <c r="H47" s="8" t="s">
        <v>1133</v>
      </c>
      <c r="I47" s="8" t="s">
        <v>1134</v>
      </c>
      <c r="J47" s="1" t="s">
        <v>1135</v>
      </c>
      <c r="L47" t="str">
        <f t="shared" si="1"/>
        <v>Jan</v>
      </c>
      <c r="M47">
        <f t="shared" si="0"/>
        <v>2021</v>
      </c>
    </row>
    <row r="48" spans="1:13" ht="15.75" customHeight="1">
      <c r="A48" s="1" t="s">
        <v>619</v>
      </c>
      <c r="B48" s="1" t="s">
        <v>1137</v>
      </c>
      <c r="C48" s="20">
        <v>44214</v>
      </c>
      <c r="D48" s="1" t="s">
        <v>198</v>
      </c>
      <c r="E48" s="1" t="s">
        <v>197</v>
      </c>
      <c r="F48" s="1">
        <v>30</v>
      </c>
      <c r="G48" s="2" t="s">
        <v>194</v>
      </c>
      <c r="H48" s="8" t="s">
        <v>1138</v>
      </c>
      <c r="I48" s="8" t="s">
        <v>1090</v>
      </c>
      <c r="J48" s="1" t="s">
        <v>1139</v>
      </c>
      <c r="L48" t="str">
        <f t="shared" si="1"/>
        <v>Jan</v>
      </c>
      <c r="M48">
        <f t="shared" si="0"/>
        <v>2021</v>
      </c>
    </row>
    <row r="49" spans="1:13" ht="15.75" customHeight="1">
      <c r="A49" s="1" t="s">
        <v>619</v>
      </c>
      <c r="B49" s="1" t="s">
        <v>1140</v>
      </c>
      <c r="C49" s="20">
        <v>44214</v>
      </c>
      <c r="D49" s="1" t="s">
        <v>198</v>
      </c>
      <c r="E49" s="1" t="s">
        <v>197</v>
      </c>
      <c r="F49" s="1">
        <v>25</v>
      </c>
      <c r="G49" s="2" t="s">
        <v>194</v>
      </c>
      <c r="H49" s="8" t="s">
        <v>1141</v>
      </c>
      <c r="I49" s="8" t="s">
        <v>1090</v>
      </c>
      <c r="J49" s="1" t="s">
        <v>1142</v>
      </c>
      <c r="L49" t="str">
        <f t="shared" si="1"/>
        <v>Jan</v>
      </c>
      <c r="M49">
        <f t="shared" si="0"/>
        <v>2021</v>
      </c>
    </row>
    <row r="50" spans="1:13" ht="15.75" customHeight="1">
      <c r="A50" s="1" t="s">
        <v>619</v>
      </c>
      <c r="B50" s="1" t="s">
        <v>1143</v>
      </c>
      <c r="C50" s="20">
        <v>44214</v>
      </c>
      <c r="D50" s="1" t="s">
        <v>198</v>
      </c>
      <c r="E50" s="1" t="s">
        <v>197</v>
      </c>
      <c r="F50" s="1">
        <v>20</v>
      </c>
      <c r="G50" s="2" t="s">
        <v>194</v>
      </c>
      <c r="H50" s="8" t="s">
        <v>1144</v>
      </c>
      <c r="I50" s="8" t="s">
        <v>1145</v>
      </c>
      <c r="J50" s="1" t="s">
        <v>1146</v>
      </c>
      <c r="L50" t="str">
        <f t="shared" si="1"/>
        <v>Jan</v>
      </c>
      <c r="M50">
        <f t="shared" si="0"/>
        <v>2021</v>
      </c>
    </row>
    <row r="51" spans="1:13" ht="15.75" customHeight="1">
      <c r="A51" s="1" t="s">
        <v>619</v>
      </c>
      <c r="B51" s="1" t="s">
        <v>1147</v>
      </c>
      <c r="C51" s="20">
        <v>44214</v>
      </c>
      <c r="D51" s="1" t="s">
        <v>35</v>
      </c>
      <c r="E51" s="1" t="s">
        <v>34</v>
      </c>
      <c r="F51" s="1">
        <v>4</v>
      </c>
      <c r="G51" s="2" t="s">
        <v>33</v>
      </c>
      <c r="H51" s="8" t="s">
        <v>1133</v>
      </c>
      <c r="I51" s="8" t="s">
        <v>1134</v>
      </c>
      <c r="J51" s="1" t="s">
        <v>1135</v>
      </c>
      <c r="L51" t="str">
        <f t="shared" si="1"/>
        <v>Jan</v>
      </c>
      <c r="M51">
        <f t="shared" si="0"/>
        <v>2021</v>
      </c>
    </row>
    <row r="52" spans="1:13" ht="15.75" customHeight="1">
      <c r="A52" s="1" t="s">
        <v>619</v>
      </c>
      <c r="B52" s="1" t="s">
        <v>1148</v>
      </c>
      <c r="C52" s="20">
        <v>44216</v>
      </c>
      <c r="D52" s="1" t="s">
        <v>61</v>
      </c>
      <c r="E52" s="1" t="s">
        <v>60</v>
      </c>
      <c r="F52" s="1">
        <v>2</v>
      </c>
      <c r="G52" s="2" t="s">
        <v>56</v>
      </c>
      <c r="H52" s="8" t="s">
        <v>1133</v>
      </c>
      <c r="I52" s="8" t="s">
        <v>1134</v>
      </c>
      <c r="J52" s="1" t="s">
        <v>1149</v>
      </c>
      <c r="L52" t="str">
        <f t="shared" si="1"/>
        <v>Jan</v>
      </c>
      <c r="M52">
        <f t="shared" si="0"/>
        <v>2021</v>
      </c>
    </row>
    <row r="53" spans="1:13" ht="15.75" customHeight="1">
      <c r="A53" s="1" t="s">
        <v>619</v>
      </c>
      <c r="B53" s="1" t="s">
        <v>1150</v>
      </c>
      <c r="C53" s="20">
        <v>44216</v>
      </c>
      <c r="D53" s="1" t="s">
        <v>186</v>
      </c>
      <c r="E53" s="1" t="s">
        <v>185</v>
      </c>
      <c r="F53" s="1">
        <v>4</v>
      </c>
      <c r="G53" s="2" t="s">
        <v>187</v>
      </c>
      <c r="H53" s="8" t="s">
        <v>1133</v>
      </c>
      <c r="I53" s="8" t="s">
        <v>1134</v>
      </c>
      <c r="J53" s="1" t="s">
        <v>1135</v>
      </c>
      <c r="L53" t="str">
        <f t="shared" si="1"/>
        <v>Jan</v>
      </c>
      <c r="M53">
        <f t="shared" si="0"/>
        <v>2021</v>
      </c>
    </row>
    <row r="54" spans="1:13" ht="15.75" customHeight="1">
      <c r="A54" s="1" t="s">
        <v>619</v>
      </c>
      <c r="B54" s="1" t="s">
        <v>1151</v>
      </c>
      <c r="C54" s="20">
        <v>44216</v>
      </c>
      <c r="D54" s="1" t="s">
        <v>178</v>
      </c>
      <c r="E54" s="1" t="s">
        <v>177</v>
      </c>
      <c r="F54" s="1">
        <v>4</v>
      </c>
      <c r="G54" s="2" t="s">
        <v>176</v>
      </c>
      <c r="H54" s="8" t="s">
        <v>1133</v>
      </c>
      <c r="I54" s="8" t="s">
        <v>1134</v>
      </c>
      <c r="J54" s="1" t="s">
        <v>1135</v>
      </c>
      <c r="L54" t="str">
        <f t="shared" si="1"/>
        <v>Jan</v>
      </c>
      <c r="M54">
        <f t="shared" si="0"/>
        <v>2021</v>
      </c>
    </row>
    <row r="55" spans="1:13" ht="15.75" customHeight="1">
      <c r="A55" s="1" t="s">
        <v>619</v>
      </c>
      <c r="B55" s="1" t="s">
        <v>1152</v>
      </c>
      <c r="C55" s="20">
        <v>44216</v>
      </c>
      <c r="D55" s="1" t="s">
        <v>58</v>
      </c>
      <c r="E55" s="1" t="s">
        <v>57</v>
      </c>
      <c r="F55" s="1">
        <v>4</v>
      </c>
      <c r="G55" s="2" t="s">
        <v>56</v>
      </c>
      <c r="H55" s="8" t="s">
        <v>1133</v>
      </c>
      <c r="I55" s="8" t="s">
        <v>1134</v>
      </c>
      <c r="J55" s="1" t="s">
        <v>1135</v>
      </c>
      <c r="L55" t="str">
        <f t="shared" si="1"/>
        <v>Jan</v>
      </c>
      <c r="M55">
        <f t="shared" si="0"/>
        <v>2021</v>
      </c>
    </row>
    <row r="56" spans="1:13" ht="15.75" customHeight="1">
      <c r="A56" s="1" t="s">
        <v>619</v>
      </c>
      <c r="B56" s="1" t="s">
        <v>1153</v>
      </c>
      <c r="C56" s="20">
        <v>44216</v>
      </c>
      <c r="D56" s="1" t="s">
        <v>275</v>
      </c>
      <c r="E56" s="1" t="s">
        <v>274</v>
      </c>
      <c r="F56" s="1">
        <v>2</v>
      </c>
      <c r="G56" s="2" t="s">
        <v>33</v>
      </c>
      <c r="H56" s="8" t="s">
        <v>1133</v>
      </c>
      <c r="I56" s="8" t="s">
        <v>1134</v>
      </c>
      <c r="J56" s="1" t="s">
        <v>1135</v>
      </c>
      <c r="L56" t="str">
        <f t="shared" si="1"/>
        <v>Jan</v>
      </c>
      <c r="M56">
        <f t="shared" si="0"/>
        <v>2021</v>
      </c>
    </row>
    <row r="57" spans="1:13" ht="15.75" customHeight="1">
      <c r="A57" s="1" t="s">
        <v>619</v>
      </c>
      <c r="B57" s="1" t="s">
        <v>1154</v>
      </c>
      <c r="C57" s="20">
        <v>44216</v>
      </c>
      <c r="D57" s="1" t="s">
        <v>226</v>
      </c>
      <c r="E57" s="1" t="s">
        <v>225</v>
      </c>
      <c r="F57" s="1">
        <v>24</v>
      </c>
      <c r="G57" s="2" t="s">
        <v>33</v>
      </c>
      <c r="H57" s="8" t="s">
        <v>1133</v>
      </c>
      <c r="I57" s="8" t="s">
        <v>1134</v>
      </c>
      <c r="J57" s="1" t="s">
        <v>1135</v>
      </c>
      <c r="L57" t="str">
        <f t="shared" si="1"/>
        <v>Jan</v>
      </c>
      <c r="M57">
        <f t="shared" si="0"/>
        <v>2021</v>
      </c>
    </row>
    <row r="58" spans="1:13" ht="15.75" customHeight="1">
      <c r="A58" s="1" t="s">
        <v>619</v>
      </c>
      <c r="B58" s="1" t="s">
        <v>1155</v>
      </c>
      <c r="C58" s="20">
        <v>44216</v>
      </c>
      <c r="D58" s="1" t="s">
        <v>242</v>
      </c>
      <c r="E58" s="1" t="s">
        <v>241</v>
      </c>
      <c r="F58" s="1">
        <v>30</v>
      </c>
      <c r="G58" s="2" t="s">
        <v>33</v>
      </c>
      <c r="H58" s="8" t="s">
        <v>1156</v>
      </c>
      <c r="I58" s="8" t="s">
        <v>1157</v>
      </c>
      <c r="J58" s="1" t="s">
        <v>1158</v>
      </c>
      <c r="L58" t="str">
        <f t="shared" si="1"/>
        <v>Jan</v>
      </c>
      <c r="M58">
        <f t="shared" si="0"/>
        <v>2021</v>
      </c>
    </row>
    <row r="59" spans="1:13" ht="15.75" customHeight="1">
      <c r="A59" s="1" t="s">
        <v>619</v>
      </c>
      <c r="B59" s="1" t="s">
        <v>1159</v>
      </c>
      <c r="C59" s="20">
        <v>44216</v>
      </c>
      <c r="D59" s="1" t="s">
        <v>198</v>
      </c>
      <c r="E59" s="1" t="s">
        <v>197</v>
      </c>
      <c r="F59" s="1">
        <v>4</v>
      </c>
      <c r="G59" s="2" t="s">
        <v>194</v>
      </c>
      <c r="H59" s="8" t="s">
        <v>1081</v>
      </c>
      <c r="I59" s="8" t="s">
        <v>1160</v>
      </c>
      <c r="J59" s="1" t="s">
        <v>1161</v>
      </c>
      <c r="L59" t="str">
        <f t="shared" si="1"/>
        <v>Jan</v>
      </c>
      <c r="M59">
        <f t="shared" si="0"/>
        <v>2021</v>
      </c>
    </row>
    <row r="60" spans="1:13" ht="15.75" customHeight="1">
      <c r="A60" s="1" t="s">
        <v>619</v>
      </c>
      <c r="B60" s="1" t="s">
        <v>1162</v>
      </c>
      <c r="C60" s="20">
        <v>44216</v>
      </c>
      <c r="D60" s="1" t="s">
        <v>218</v>
      </c>
      <c r="E60" s="1" t="s">
        <v>217</v>
      </c>
      <c r="F60" s="1">
        <v>1</v>
      </c>
      <c r="G60" s="2" t="s">
        <v>33</v>
      </c>
      <c r="H60" s="8" t="s">
        <v>1163</v>
      </c>
      <c r="I60" s="8" t="s">
        <v>1164</v>
      </c>
      <c r="J60" s="1" t="s">
        <v>1165</v>
      </c>
      <c r="L60" t="str">
        <f t="shared" si="1"/>
        <v>Jan</v>
      </c>
      <c r="M60">
        <f t="shared" si="0"/>
        <v>2021</v>
      </c>
    </row>
    <row r="61" spans="1:13" ht="15.75" customHeight="1">
      <c r="A61" s="1" t="s">
        <v>619</v>
      </c>
      <c r="B61" s="1" t="s">
        <v>1166</v>
      </c>
      <c r="C61" s="20">
        <v>44216</v>
      </c>
      <c r="D61" s="1" t="s">
        <v>186</v>
      </c>
      <c r="E61" s="1" t="s">
        <v>185</v>
      </c>
      <c r="F61" s="1">
        <v>20</v>
      </c>
      <c r="G61" s="2" t="s">
        <v>187</v>
      </c>
      <c r="H61" s="8" t="s">
        <v>1141</v>
      </c>
      <c r="I61" s="8" t="s">
        <v>1090</v>
      </c>
      <c r="J61" s="1" t="s">
        <v>1167</v>
      </c>
      <c r="L61" t="str">
        <f t="shared" si="1"/>
        <v>Jan</v>
      </c>
      <c r="M61">
        <f t="shared" si="0"/>
        <v>2021</v>
      </c>
    </row>
    <row r="62" spans="1:13" ht="15.75" customHeight="1">
      <c r="A62" s="1" t="s">
        <v>619</v>
      </c>
      <c r="B62" s="1" t="s">
        <v>1168</v>
      </c>
      <c r="C62" s="20">
        <v>44216</v>
      </c>
      <c r="D62" s="1" t="s">
        <v>327</v>
      </c>
      <c r="E62" s="1" t="s">
        <v>326</v>
      </c>
      <c r="F62" s="1">
        <v>2</v>
      </c>
      <c r="G62" s="2" t="s">
        <v>33</v>
      </c>
      <c r="H62" s="8" t="s">
        <v>1141</v>
      </c>
      <c r="I62" s="8" t="s">
        <v>1090</v>
      </c>
      <c r="J62" s="1" t="s">
        <v>1167</v>
      </c>
      <c r="L62" t="str">
        <f t="shared" si="1"/>
        <v>Jan</v>
      </c>
      <c r="M62">
        <f t="shared" si="0"/>
        <v>2021</v>
      </c>
    </row>
    <row r="63" spans="1:13" ht="15.75" customHeight="1">
      <c r="A63" s="1" t="s">
        <v>619</v>
      </c>
      <c r="B63" s="1" t="s">
        <v>1169</v>
      </c>
      <c r="C63" s="20">
        <v>44216</v>
      </c>
      <c r="D63" s="1" t="s">
        <v>173</v>
      </c>
      <c r="E63" s="1" t="s">
        <v>172</v>
      </c>
      <c r="F63" s="1">
        <v>1</v>
      </c>
      <c r="G63" s="2" t="s">
        <v>33</v>
      </c>
      <c r="H63" s="8" t="s">
        <v>1141</v>
      </c>
      <c r="I63" s="8" t="s">
        <v>1090</v>
      </c>
      <c r="J63" s="1" t="s">
        <v>1142</v>
      </c>
      <c r="L63" t="str">
        <f t="shared" si="1"/>
        <v>Jan</v>
      </c>
      <c r="M63">
        <f t="shared" si="0"/>
        <v>2021</v>
      </c>
    </row>
    <row r="64" spans="1:13" ht="15.75" customHeight="1">
      <c r="A64" s="1" t="s">
        <v>619</v>
      </c>
      <c r="B64" s="1" t="s">
        <v>1170</v>
      </c>
      <c r="C64" s="20">
        <v>44216</v>
      </c>
      <c r="D64" s="1" t="s">
        <v>58</v>
      </c>
      <c r="E64" s="1" t="s">
        <v>57</v>
      </c>
      <c r="F64" s="1">
        <v>4</v>
      </c>
      <c r="G64" s="2" t="s">
        <v>56</v>
      </c>
      <c r="H64" s="8" t="s">
        <v>1141</v>
      </c>
      <c r="I64" s="8" t="s">
        <v>1090</v>
      </c>
      <c r="J64" s="1" t="s">
        <v>1142</v>
      </c>
      <c r="L64" t="str">
        <f t="shared" si="1"/>
        <v>Jan</v>
      </c>
      <c r="M64">
        <f t="shared" si="0"/>
        <v>2021</v>
      </c>
    </row>
    <row r="65" spans="1:13" ht="15.75" customHeight="1">
      <c r="A65" s="1" t="s">
        <v>619</v>
      </c>
      <c r="B65" s="1" t="s">
        <v>1171</v>
      </c>
      <c r="C65" s="20">
        <v>44216</v>
      </c>
      <c r="D65" s="1" t="s">
        <v>287</v>
      </c>
      <c r="E65" s="1" t="s">
        <v>286</v>
      </c>
      <c r="F65" s="1">
        <v>2</v>
      </c>
      <c r="G65" s="2" t="s">
        <v>33</v>
      </c>
      <c r="H65" s="8" t="s">
        <v>1141</v>
      </c>
      <c r="I65" s="8" t="s">
        <v>1090</v>
      </c>
      <c r="J65" s="1" t="s">
        <v>1142</v>
      </c>
      <c r="L65" t="str">
        <f t="shared" si="1"/>
        <v>Jan</v>
      </c>
      <c r="M65">
        <f t="shared" si="0"/>
        <v>2021</v>
      </c>
    </row>
    <row r="66" spans="1:13" ht="15.75" customHeight="1">
      <c r="A66" s="1" t="s">
        <v>619</v>
      </c>
      <c r="B66" s="1" t="s">
        <v>1172</v>
      </c>
      <c r="C66" s="20">
        <v>44216</v>
      </c>
      <c r="D66" s="1" t="s">
        <v>275</v>
      </c>
      <c r="E66" s="1" t="s">
        <v>274</v>
      </c>
      <c r="F66" s="1">
        <v>1</v>
      </c>
      <c r="G66" s="2" t="s">
        <v>33</v>
      </c>
      <c r="H66" s="8" t="s">
        <v>1141</v>
      </c>
      <c r="I66" s="8" t="s">
        <v>1090</v>
      </c>
      <c r="J66" s="1" t="s">
        <v>1142</v>
      </c>
      <c r="L66" t="str">
        <f t="shared" si="1"/>
        <v>Jan</v>
      </c>
      <c r="M66">
        <f t="shared" ref="M66:M129" si="2">YEAR(C66)</f>
        <v>2021</v>
      </c>
    </row>
    <row r="67" spans="1:13" ht="15.75" customHeight="1">
      <c r="A67" s="1" t="s">
        <v>619</v>
      </c>
      <c r="B67" s="1" t="s">
        <v>1173</v>
      </c>
      <c r="C67" s="20">
        <v>44216</v>
      </c>
      <c r="D67" s="1" t="s">
        <v>242</v>
      </c>
      <c r="E67" s="1" t="s">
        <v>241</v>
      </c>
      <c r="F67" s="1">
        <v>150</v>
      </c>
      <c r="G67" s="2" t="s">
        <v>33</v>
      </c>
      <c r="H67" s="8" t="s">
        <v>1049</v>
      </c>
      <c r="I67" s="8" t="s">
        <v>1050</v>
      </c>
      <c r="J67" s="1" t="s">
        <v>1058</v>
      </c>
      <c r="L67" t="str">
        <f t="shared" ref="L67:L130" si="3">TEXT(C67,"MMM")</f>
        <v>Jan</v>
      </c>
      <c r="M67">
        <f t="shared" si="2"/>
        <v>2021</v>
      </c>
    </row>
    <row r="68" spans="1:13" ht="15.75" customHeight="1">
      <c r="A68" s="1" t="s">
        <v>619</v>
      </c>
      <c r="B68" s="1" t="s">
        <v>1174</v>
      </c>
      <c r="C68" s="20">
        <v>44216</v>
      </c>
      <c r="D68" s="1" t="s">
        <v>240</v>
      </c>
      <c r="E68" s="1" t="s">
        <v>239</v>
      </c>
      <c r="F68" s="1">
        <v>50</v>
      </c>
      <c r="G68" s="2" t="s">
        <v>33</v>
      </c>
      <c r="H68" s="8" t="s">
        <v>1049</v>
      </c>
      <c r="I68" s="8" t="s">
        <v>1050</v>
      </c>
      <c r="J68" s="1" t="s">
        <v>1175</v>
      </c>
      <c r="L68" t="str">
        <f t="shared" si="3"/>
        <v>Jan</v>
      </c>
      <c r="M68">
        <f t="shared" si="2"/>
        <v>2021</v>
      </c>
    </row>
    <row r="69" spans="1:13" ht="15.75" customHeight="1">
      <c r="A69" s="1" t="s">
        <v>619</v>
      </c>
      <c r="B69" s="1" t="s">
        <v>1176</v>
      </c>
      <c r="C69" s="20">
        <v>44216</v>
      </c>
      <c r="D69" s="1" t="s">
        <v>327</v>
      </c>
      <c r="E69" s="1" t="s">
        <v>326</v>
      </c>
      <c r="F69" s="1">
        <v>1</v>
      </c>
      <c r="G69" s="2" t="s">
        <v>33</v>
      </c>
      <c r="H69" s="8" t="s">
        <v>1089</v>
      </c>
      <c r="I69" s="8" t="s">
        <v>1090</v>
      </c>
      <c r="J69" s="1" t="s">
        <v>1177</v>
      </c>
      <c r="L69" t="str">
        <f t="shared" si="3"/>
        <v>Jan</v>
      </c>
      <c r="M69">
        <f t="shared" si="2"/>
        <v>2021</v>
      </c>
    </row>
    <row r="70" spans="1:13" ht="15.75" customHeight="1">
      <c r="A70" s="1" t="s">
        <v>619</v>
      </c>
      <c r="B70" s="1" t="s">
        <v>1178</v>
      </c>
      <c r="C70" s="20">
        <v>44216</v>
      </c>
      <c r="D70" s="1" t="s">
        <v>58</v>
      </c>
      <c r="E70" s="1" t="s">
        <v>57</v>
      </c>
      <c r="F70" s="1">
        <v>3</v>
      </c>
      <c r="G70" s="2" t="s">
        <v>56</v>
      </c>
      <c r="H70" s="8" t="s">
        <v>1089</v>
      </c>
      <c r="I70" s="8" t="s">
        <v>1090</v>
      </c>
      <c r="J70" s="1" t="s">
        <v>1179</v>
      </c>
      <c r="L70" t="str">
        <f t="shared" si="3"/>
        <v>Jan</v>
      </c>
      <c r="M70">
        <f t="shared" si="2"/>
        <v>2021</v>
      </c>
    </row>
    <row r="71" spans="1:13" ht="15.75" customHeight="1">
      <c r="A71" s="1" t="s">
        <v>619</v>
      </c>
      <c r="B71" s="1" t="s">
        <v>1180</v>
      </c>
      <c r="C71" s="20">
        <v>44216</v>
      </c>
      <c r="D71" s="1" t="s">
        <v>35</v>
      </c>
      <c r="E71" s="1" t="s">
        <v>34</v>
      </c>
      <c r="F71" s="1">
        <v>12</v>
      </c>
      <c r="G71" s="2" t="s">
        <v>33</v>
      </c>
      <c r="H71" s="8" t="s">
        <v>1089</v>
      </c>
      <c r="I71" s="8" t="s">
        <v>1090</v>
      </c>
      <c r="J71" s="1" t="s">
        <v>1179</v>
      </c>
      <c r="L71" t="str">
        <f t="shared" si="3"/>
        <v>Jan</v>
      </c>
      <c r="M71">
        <f t="shared" si="2"/>
        <v>2021</v>
      </c>
    </row>
    <row r="72" spans="1:13" ht="15.75" customHeight="1">
      <c r="A72" s="1" t="s">
        <v>619</v>
      </c>
      <c r="B72" s="1" t="s">
        <v>1181</v>
      </c>
      <c r="C72" s="20">
        <v>44216</v>
      </c>
      <c r="D72" s="1" t="s">
        <v>387</v>
      </c>
      <c r="E72" s="1" t="s">
        <v>386</v>
      </c>
      <c r="F72" s="1">
        <v>2</v>
      </c>
      <c r="G72" s="2" t="s">
        <v>171</v>
      </c>
      <c r="H72" s="8" t="s">
        <v>1182</v>
      </c>
      <c r="I72" s="8" t="s">
        <v>1073</v>
      </c>
      <c r="J72" s="1" t="s">
        <v>1183</v>
      </c>
      <c r="L72" t="str">
        <f t="shared" si="3"/>
        <v>Jan</v>
      </c>
      <c r="M72">
        <f t="shared" si="2"/>
        <v>2021</v>
      </c>
    </row>
    <row r="73" spans="1:13" ht="15.75" customHeight="1">
      <c r="A73" s="1" t="s">
        <v>619</v>
      </c>
      <c r="B73" s="1" t="s">
        <v>1184</v>
      </c>
      <c r="C73" s="20">
        <v>44221</v>
      </c>
      <c r="D73" s="1" t="s">
        <v>47</v>
      </c>
      <c r="E73" s="1" t="s">
        <v>46</v>
      </c>
      <c r="F73" s="1">
        <v>2</v>
      </c>
      <c r="G73" s="2" t="s">
        <v>33</v>
      </c>
      <c r="H73" s="8" t="s">
        <v>1185</v>
      </c>
      <c r="I73" s="8" t="s">
        <v>1186</v>
      </c>
      <c r="J73" s="1" t="s">
        <v>1187</v>
      </c>
      <c r="L73" t="str">
        <f t="shared" si="3"/>
        <v>Jan</v>
      </c>
      <c r="M73">
        <f t="shared" si="2"/>
        <v>2021</v>
      </c>
    </row>
    <row r="74" spans="1:13" ht="15.75" customHeight="1">
      <c r="A74" s="1" t="s">
        <v>619</v>
      </c>
      <c r="B74" s="1" t="s">
        <v>1188</v>
      </c>
      <c r="C74" s="20">
        <v>44216</v>
      </c>
      <c r="D74" s="1" t="s">
        <v>389</v>
      </c>
      <c r="E74" s="1" t="s">
        <v>388</v>
      </c>
      <c r="F74" s="1">
        <v>5</v>
      </c>
      <c r="G74" s="2" t="s">
        <v>194</v>
      </c>
      <c r="H74" s="8" t="s">
        <v>1049</v>
      </c>
      <c r="I74" s="8" t="s">
        <v>1050</v>
      </c>
      <c r="J74" s="1" t="s">
        <v>1189</v>
      </c>
      <c r="L74" t="str">
        <f t="shared" si="3"/>
        <v>Jan</v>
      </c>
      <c r="M74">
        <f t="shared" si="2"/>
        <v>2021</v>
      </c>
    </row>
    <row r="75" spans="1:13" ht="15.75" customHeight="1">
      <c r="A75" s="1" t="s">
        <v>619</v>
      </c>
      <c r="B75" s="1" t="s">
        <v>1190</v>
      </c>
      <c r="C75" s="20">
        <v>44221</v>
      </c>
      <c r="D75" s="1" t="s">
        <v>55</v>
      </c>
      <c r="E75" s="1" t="s">
        <v>54</v>
      </c>
      <c r="F75" s="1">
        <v>6</v>
      </c>
      <c r="G75" s="2" t="s">
        <v>56</v>
      </c>
      <c r="H75" s="8" t="s">
        <v>1191</v>
      </c>
      <c r="I75" s="8" t="s">
        <v>1090</v>
      </c>
      <c r="J75" s="1" t="s">
        <v>1192</v>
      </c>
      <c r="L75" t="str">
        <f t="shared" si="3"/>
        <v>Jan</v>
      </c>
      <c r="M75">
        <f t="shared" si="2"/>
        <v>2021</v>
      </c>
    </row>
    <row r="76" spans="1:13" ht="15.75" customHeight="1">
      <c r="A76" s="1" t="s">
        <v>619</v>
      </c>
      <c r="B76" s="1" t="s">
        <v>1193</v>
      </c>
      <c r="C76" s="20">
        <v>44221</v>
      </c>
      <c r="D76" s="1" t="s">
        <v>61</v>
      </c>
      <c r="E76" s="1" t="s">
        <v>60</v>
      </c>
      <c r="F76" s="1">
        <v>2</v>
      </c>
      <c r="G76" s="2" t="s">
        <v>56</v>
      </c>
      <c r="H76" s="8" t="s">
        <v>1191</v>
      </c>
      <c r="I76" s="8" t="s">
        <v>1090</v>
      </c>
      <c r="J76" s="1" t="s">
        <v>1192</v>
      </c>
      <c r="L76" t="str">
        <f t="shared" si="3"/>
        <v>Jan</v>
      </c>
      <c r="M76">
        <f t="shared" si="2"/>
        <v>2021</v>
      </c>
    </row>
    <row r="77" spans="1:13" ht="15.75" customHeight="1">
      <c r="A77" s="1" t="s">
        <v>619</v>
      </c>
      <c r="B77" s="1" t="s">
        <v>1194</v>
      </c>
      <c r="C77" s="20">
        <v>44221</v>
      </c>
      <c r="D77" s="1" t="s">
        <v>198</v>
      </c>
      <c r="E77" s="1" t="s">
        <v>197</v>
      </c>
      <c r="F77" s="1">
        <v>15</v>
      </c>
      <c r="G77" s="2" t="s">
        <v>194</v>
      </c>
      <c r="H77" s="8" t="s">
        <v>1191</v>
      </c>
      <c r="I77" s="8" t="s">
        <v>1090</v>
      </c>
      <c r="J77" s="1" t="s">
        <v>1192</v>
      </c>
      <c r="L77" t="str">
        <f t="shared" si="3"/>
        <v>Jan</v>
      </c>
      <c r="M77">
        <f t="shared" si="2"/>
        <v>2021</v>
      </c>
    </row>
    <row r="78" spans="1:13" ht="15.75" customHeight="1">
      <c r="A78" s="1" t="s">
        <v>619</v>
      </c>
      <c r="B78" s="1" t="s">
        <v>1195</v>
      </c>
      <c r="C78" s="20">
        <v>44221</v>
      </c>
      <c r="D78" s="1" t="s">
        <v>355</v>
      </c>
      <c r="E78" s="1" t="s">
        <v>354</v>
      </c>
      <c r="F78" s="1">
        <v>1</v>
      </c>
      <c r="G78" s="2" t="s">
        <v>187</v>
      </c>
      <c r="H78" s="8" t="s">
        <v>1191</v>
      </c>
      <c r="I78" s="8" t="s">
        <v>1090</v>
      </c>
      <c r="J78" s="1" t="s">
        <v>1192</v>
      </c>
      <c r="L78" t="str">
        <f t="shared" si="3"/>
        <v>Jan</v>
      </c>
      <c r="M78">
        <f t="shared" si="2"/>
        <v>2021</v>
      </c>
    </row>
    <row r="79" spans="1:13" ht="15.75" customHeight="1">
      <c r="A79" s="1" t="s">
        <v>619</v>
      </c>
      <c r="B79" s="1" t="s">
        <v>1196</v>
      </c>
      <c r="C79" s="20">
        <v>44221</v>
      </c>
      <c r="D79" s="1" t="s">
        <v>26</v>
      </c>
      <c r="E79" s="1" t="s">
        <v>25</v>
      </c>
      <c r="F79" s="1">
        <v>1</v>
      </c>
      <c r="G79" s="2" t="s">
        <v>16</v>
      </c>
      <c r="H79" s="8" t="s">
        <v>1197</v>
      </c>
      <c r="I79" s="8" t="s">
        <v>1090</v>
      </c>
      <c r="J79" s="1" t="s">
        <v>1198</v>
      </c>
      <c r="L79" t="str">
        <f t="shared" si="3"/>
        <v>Jan</v>
      </c>
      <c r="M79">
        <f t="shared" si="2"/>
        <v>2021</v>
      </c>
    </row>
    <row r="80" spans="1:13" ht="15.75" customHeight="1">
      <c r="A80" s="1" t="s">
        <v>619</v>
      </c>
      <c r="B80" s="1" t="s">
        <v>1199</v>
      </c>
      <c r="C80" s="20">
        <v>44221</v>
      </c>
      <c r="D80" s="1" t="s">
        <v>175</v>
      </c>
      <c r="E80" s="1" t="s">
        <v>174</v>
      </c>
      <c r="F80" s="1">
        <v>1</v>
      </c>
      <c r="G80" s="2" t="s">
        <v>176</v>
      </c>
      <c r="H80" s="8" t="s">
        <v>1197</v>
      </c>
      <c r="I80" s="8" t="s">
        <v>1090</v>
      </c>
      <c r="J80" s="1" t="s">
        <v>1198</v>
      </c>
      <c r="L80" t="str">
        <f t="shared" si="3"/>
        <v>Jan</v>
      </c>
      <c r="M80">
        <f t="shared" si="2"/>
        <v>2021</v>
      </c>
    </row>
    <row r="81" spans="1:13" ht="15.75" customHeight="1">
      <c r="A81" s="1" t="s">
        <v>619</v>
      </c>
      <c r="B81" s="1" t="s">
        <v>1200</v>
      </c>
      <c r="C81" s="20">
        <v>44221</v>
      </c>
      <c r="D81" s="1" t="s">
        <v>141</v>
      </c>
      <c r="E81" s="1" t="s">
        <v>140</v>
      </c>
      <c r="F81" s="1">
        <v>1</v>
      </c>
      <c r="G81" s="2" t="s">
        <v>33</v>
      </c>
      <c r="H81" s="8" t="s">
        <v>1197</v>
      </c>
      <c r="I81" s="8" t="s">
        <v>1090</v>
      </c>
      <c r="J81" s="1" t="s">
        <v>1198</v>
      </c>
      <c r="L81" t="str">
        <f t="shared" si="3"/>
        <v>Jan</v>
      </c>
      <c r="M81">
        <f t="shared" si="2"/>
        <v>2021</v>
      </c>
    </row>
    <row r="82" spans="1:13" ht="15.75" customHeight="1">
      <c r="A82" s="1" t="s">
        <v>619</v>
      </c>
      <c r="B82" s="1" t="s">
        <v>1201</v>
      </c>
      <c r="C82" s="20">
        <v>44221</v>
      </c>
      <c r="D82" s="1" t="s">
        <v>212</v>
      </c>
      <c r="E82" s="1" t="s">
        <v>211</v>
      </c>
      <c r="F82" s="1">
        <v>24</v>
      </c>
      <c r="G82" s="2" t="s">
        <v>95</v>
      </c>
      <c r="H82" s="8" t="s">
        <v>1109</v>
      </c>
      <c r="I82" s="8" t="s">
        <v>1110</v>
      </c>
      <c r="J82" s="1" t="s">
        <v>1202</v>
      </c>
      <c r="L82" t="str">
        <f t="shared" si="3"/>
        <v>Jan</v>
      </c>
      <c r="M82">
        <f t="shared" si="2"/>
        <v>2021</v>
      </c>
    </row>
    <row r="83" spans="1:13" ht="15.75" customHeight="1">
      <c r="A83" s="1" t="s">
        <v>619</v>
      </c>
      <c r="B83" s="1" t="s">
        <v>1203</v>
      </c>
      <c r="C83" s="20">
        <v>44221</v>
      </c>
      <c r="D83" s="1" t="s">
        <v>32</v>
      </c>
      <c r="E83" s="1" t="s">
        <v>31</v>
      </c>
      <c r="F83" s="1">
        <v>24</v>
      </c>
      <c r="G83" s="2" t="s">
        <v>33</v>
      </c>
      <c r="H83" s="8" t="s">
        <v>1109</v>
      </c>
      <c r="I83" s="8" t="s">
        <v>1110</v>
      </c>
      <c r="J83" s="1" t="s">
        <v>1202</v>
      </c>
      <c r="L83" t="str">
        <f t="shared" si="3"/>
        <v>Jan</v>
      </c>
      <c r="M83">
        <f t="shared" si="2"/>
        <v>2021</v>
      </c>
    </row>
    <row r="84" spans="1:13" ht="15.75" customHeight="1">
      <c r="A84" s="1" t="s">
        <v>619</v>
      </c>
      <c r="B84" s="1" t="s">
        <v>1204</v>
      </c>
      <c r="C84" s="20">
        <v>44221</v>
      </c>
      <c r="D84" s="1" t="s">
        <v>242</v>
      </c>
      <c r="E84" s="1" t="s">
        <v>241</v>
      </c>
      <c r="F84" s="1">
        <v>85</v>
      </c>
      <c r="G84" s="2" t="s">
        <v>33</v>
      </c>
      <c r="H84" s="8" t="s">
        <v>1205</v>
      </c>
      <c r="I84" s="8" t="s">
        <v>1061</v>
      </c>
      <c r="J84" s="1" t="s">
        <v>1206</v>
      </c>
      <c r="L84" t="str">
        <f t="shared" si="3"/>
        <v>Jan</v>
      </c>
      <c r="M84">
        <f t="shared" si="2"/>
        <v>2021</v>
      </c>
    </row>
    <row r="85" spans="1:13" ht="15.75" customHeight="1">
      <c r="A85" s="1" t="s">
        <v>619</v>
      </c>
      <c r="B85" s="1" t="s">
        <v>1207</v>
      </c>
      <c r="C85" s="20">
        <v>44221</v>
      </c>
      <c r="D85" s="1" t="s">
        <v>240</v>
      </c>
      <c r="E85" s="1" t="s">
        <v>239</v>
      </c>
      <c r="F85" s="1">
        <v>85</v>
      </c>
      <c r="G85" s="2" t="s">
        <v>33</v>
      </c>
      <c r="H85" s="8" t="s">
        <v>1205</v>
      </c>
      <c r="I85" s="8" t="s">
        <v>1061</v>
      </c>
      <c r="J85" s="1" t="s">
        <v>1206</v>
      </c>
      <c r="L85" t="str">
        <f t="shared" si="3"/>
        <v>Jan</v>
      </c>
      <c r="M85">
        <f t="shared" si="2"/>
        <v>2021</v>
      </c>
    </row>
    <row r="86" spans="1:13" ht="15.75" customHeight="1">
      <c r="A86" s="1" t="s">
        <v>619</v>
      </c>
      <c r="B86" s="1" t="s">
        <v>1208</v>
      </c>
      <c r="C86" s="20">
        <v>44221</v>
      </c>
      <c r="D86" s="1" t="s">
        <v>198</v>
      </c>
      <c r="E86" s="1" t="s">
        <v>197</v>
      </c>
      <c r="F86" s="1">
        <v>5</v>
      </c>
      <c r="G86" s="2" t="s">
        <v>194</v>
      </c>
      <c r="H86" s="8" t="s">
        <v>1209</v>
      </c>
      <c r="I86" s="8" t="s">
        <v>1073</v>
      </c>
      <c r="J86" s="1" t="s">
        <v>1210</v>
      </c>
      <c r="L86" t="str">
        <f t="shared" si="3"/>
        <v>Jan</v>
      </c>
      <c r="M86">
        <f t="shared" si="2"/>
        <v>2021</v>
      </c>
    </row>
    <row r="87" spans="1:13" ht="15.75" customHeight="1">
      <c r="A87" s="1" t="s">
        <v>619</v>
      </c>
      <c r="B87" s="1" t="s">
        <v>1211</v>
      </c>
      <c r="C87" s="20">
        <v>44221</v>
      </c>
      <c r="D87" s="1" t="s">
        <v>58</v>
      </c>
      <c r="E87" s="1" t="s">
        <v>57</v>
      </c>
      <c r="F87" s="1">
        <v>2</v>
      </c>
      <c r="G87" s="2" t="s">
        <v>56</v>
      </c>
      <c r="H87" s="8" t="s">
        <v>1209</v>
      </c>
      <c r="I87" s="8" t="s">
        <v>1073</v>
      </c>
      <c r="J87" s="1" t="s">
        <v>1212</v>
      </c>
      <c r="L87" t="str">
        <f t="shared" si="3"/>
        <v>Jan</v>
      </c>
      <c r="M87">
        <f t="shared" si="2"/>
        <v>2021</v>
      </c>
    </row>
    <row r="88" spans="1:13" ht="15.75" customHeight="1">
      <c r="A88" s="1" t="s">
        <v>619</v>
      </c>
      <c r="B88" s="1" t="s">
        <v>1213</v>
      </c>
      <c r="C88" s="20">
        <v>44221</v>
      </c>
      <c r="D88" s="1" t="s">
        <v>242</v>
      </c>
      <c r="E88" s="1" t="s">
        <v>241</v>
      </c>
      <c r="F88" s="1">
        <v>10</v>
      </c>
      <c r="G88" s="2" t="s">
        <v>33</v>
      </c>
      <c r="H88" s="8" t="s">
        <v>1209</v>
      </c>
      <c r="I88" s="8" t="s">
        <v>1073</v>
      </c>
      <c r="J88" s="1" t="s">
        <v>1214</v>
      </c>
      <c r="L88" t="str">
        <f t="shared" si="3"/>
        <v>Jan</v>
      </c>
      <c r="M88">
        <f t="shared" si="2"/>
        <v>2021</v>
      </c>
    </row>
    <row r="89" spans="1:13" ht="15.75" customHeight="1">
      <c r="A89" s="1" t="s">
        <v>619</v>
      </c>
      <c r="B89" s="1" t="s">
        <v>1215</v>
      </c>
      <c r="C89" s="20">
        <v>44221</v>
      </c>
      <c r="D89" s="1" t="s">
        <v>240</v>
      </c>
      <c r="E89" s="1" t="s">
        <v>239</v>
      </c>
      <c r="F89" s="1">
        <v>10</v>
      </c>
      <c r="G89" s="2" t="s">
        <v>33</v>
      </c>
      <c r="H89" s="8" t="s">
        <v>1209</v>
      </c>
      <c r="I89" s="8" t="s">
        <v>1073</v>
      </c>
      <c r="J89" s="1" t="s">
        <v>1214</v>
      </c>
      <c r="L89" t="str">
        <f t="shared" si="3"/>
        <v>Jan</v>
      </c>
      <c r="M89">
        <f t="shared" si="2"/>
        <v>2021</v>
      </c>
    </row>
    <row r="90" spans="1:13" ht="15.75" customHeight="1">
      <c r="A90" s="1" t="s">
        <v>619</v>
      </c>
      <c r="B90" s="1" t="s">
        <v>1216</v>
      </c>
      <c r="C90" s="20">
        <v>44224</v>
      </c>
      <c r="D90" s="1" t="s">
        <v>35</v>
      </c>
      <c r="E90" s="1" t="s">
        <v>34</v>
      </c>
      <c r="F90" s="1">
        <v>10</v>
      </c>
      <c r="G90" s="2" t="s">
        <v>33</v>
      </c>
      <c r="H90" s="8" t="s">
        <v>1217</v>
      </c>
      <c r="I90" s="8" t="s">
        <v>1218</v>
      </c>
      <c r="J90" s="1" t="s">
        <v>1219</v>
      </c>
      <c r="L90" t="str">
        <f t="shared" si="3"/>
        <v>Jan</v>
      </c>
      <c r="M90">
        <f t="shared" si="2"/>
        <v>2021</v>
      </c>
    </row>
    <row r="91" spans="1:13" ht="15.75" customHeight="1">
      <c r="A91" s="1" t="s">
        <v>619</v>
      </c>
      <c r="B91" s="1" t="s">
        <v>1220</v>
      </c>
      <c r="C91" s="20">
        <v>44224</v>
      </c>
      <c r="D91" s="1" t="s">
        <v>47</v>
      </c>
      <c r="E91" s="1" t="s">
        <v>46</v>
      </c>
      <c r="F91" s="1">
        <v>30</v>
      </c>
      <c r="G91" s="2" t="s">
        <v>33</v>
      </c>
      <c r="H91" s="8" t="s">
        <v>1133</v>
      </c>
      <c r="I91" s="8" t="s">
        <v>1134</v>
      </c>
      <c r="J91" s="1" t="s">
        <v>1135</v>
      </c>
      <c r="L91" t="str">
        <f t="shared" si="3"/>
        <v>Jan</v>
      </c>
      <c r="M91">
        <f t="shared" si="2"/>
        <v>2021</v>
      </c>
    </row>
    <row r="92" spans="1:13" ht="15.75" customHeight="1">
      <c r="A92" s="1" t="s">
        <v>619</v>
      </c>
      <c r="B92" s="1" t="s">
        <v>1221</v>
      </c>
      <c r="C92" s="20">
        <v>44224</v>
      </c>
      <c r="D92" s="1" t="s">
        <v>242</v>
      </c>
      <c r="E92" s="1" t="s">
        <v>241</v>
      </c>
      <c r="F92" s="1">
        <v>10</v>
      </c>
      <c r="G92" s="2" t="s">
        <v>33</v>
      </c>
      <c r="H92" s="8" t="s">
        <v>1098</v>
      </c>
      <c r="I92" s="8" t="s">
        <v>1099</v>
      </c>
      <c r="J92" s="1" t="s">
        <v>1222</v>
      </c>
      <c r="L92" t="str">
        <f t="shared" si="3"/>
        <v>Jan</v>
      </c>
      <c r="M92">
        <f t="shared" si="2"/>
        <v>2021</v>
      </c>
    </row>
    <row r="93" spans="1:13" ht="15.75" customHeight="1">
      <c r="A93" s="1" t="s">
        <v>619</v>
      </c>
      <c r="B93" s="1" t="s">
        <v>1223</v>
      </c>
      <c r="C93" s="20">
        <v>44224</v>
      </c>
      <c r="D93" s="1" t="s">
        <v>240</v>
      </c>
      <c r="E93" s="1" t="s">
        <v>239</v>
      </c>
      <c r="F93" s="1">
        <v>10</v>
      </c>
      <c r="G93" s="2" t="s">
        <v>33</v>
      </c>
      <c r="H93" s="8" t="s">
        <v>1098</v>
      </c>
      <c r="I93" s="8" t="s">
        <v>1099</v>
      </c>
      <c r="J93" s="1" t="s">
        <v>1222</v>
      </c>
      <c r="L93" t="str">
        <f t="shared" si="3"/>
        <v>Jan</v>
      </c>
      <c r="M93">
        <f t="shared" si="2"/>
        <v>2021</v>
      </c>
    </row>
    <row r="94" spans="1:13" ht="15.75" customHeight="1">
      <c r="A94" s="1" t="s">
        <v>619</v>
      </c>
      <c r="B94" s="1" t="s">
        <v>1224</v>
      </c>
      <c r="C94" s="20">
        <v>44224</v>
      </c>
      <c r="D94" s="1" t="s">
        <v>206</v>
      </c>
      <c r="E94" s="1" t="s">
        <v>205</v>
      </c>
      <c r="F94" s="1">
        <v>5</v>
      </c>
      <c r="G94" s="2" t="s">
        <v>194</v>
      </c>
      <c r="H94" s="8" t="s">
        <v>1191</v>
      </c>
      <c r="I94" s="8" t="s">
        <v>1090</v>
      </c>
      <c r="J94" s="1" t="s">
        <v>1225</v>
      </c>
      <c r="L94" t="str">
        <f t="shared" si="3"/>
        <v>Jan</v>
      </c>
      <c r="M94">
        <f t="shared" si="2"/>
        <v>2021</v>
      </c>
    </row>
    <row r="95" spans="1:13" ht="15.75" customHeight="1">
      <c r="A95" s="1" t="s">
        <v>619</v>
      </c>
      <c r="B95" s="1" t="s">
        <v>1226</v>
      </c>
      <c r="C95" s="20">
        <v>44224</v>
      </c>
      <c r="D95" s="1" t="s">
        <v>242</v>
      </c>
      <c r="E95" s="1" t="s">
        <v>241</v>
      </c>
      <c r="F95" s="1">
        <v>50</v>
      </c>
      <c r="G95" s="2" t="s">
        <v>33</v>
      </c>
      <c r="H95" s="8" t="s">
        <v>1205</v>
      </c>
      <c r="I95" s="8" t="s">
        <v>1061</v>
      </c>
      <c r="J95" s="1" t="s">
        <v>1206</v>
      </c>
      <c r="L95" t="str">
        <f t="shared" si="3"/>
        <v>Jan</v>
      </c>
      <c r="M95">
        <f t="shared" si="2"/>
        <v>2021</v>
      </c>
    </row>
    <row r="96" spans="1:13" ht="15.75" customHeight="1">
      <c r="A96" s="1" t="s">
        <v>619</v>
      </c>
      <c r="B96" s="1" t="s">
        <v>1227</v>
      </c>
      <c r="C96" s="20">
        <v>44224</v>
      </c>
      <c r="D96" s="1" t="s">
        <v>240</v>
      </c>
      <c r="E96" s="1" t="s">
        <v>239</v>
      </c>
      <c r="F96" s="1">
        <v>50</v>
      </c>
      <c r="G96" s="2" t="s">
        <v>33</v>
      </c>
      <c r="H96" s="8" t="s">
        <v>1205</v>
      </c>
      <c r="I96" s="8" t="s">
        <v>1061</v>
      </c>
      <c r="J96" s="1" t="s">
        <v>1206</v>
      </c>
      <c r="L96" t="str">
        <f t="shared" si="3"/>
        <v>Jan</v>
      </c>
      <c r="M96">
        <f t="shared" si="2"/>
        <v>2021</v>
      </c>
    </row>
    <row r="97" spans="1:13" ht="15.75" customHeight="1">
      <c r="A97" s="1" t="s">
        <v>619</v>
      </c>
      <c r="B97" s="1" t="s">
        <v>1228</v>
      </c>
      <c r="C97" s="20">
        <v>44229</v>
      </c>
      <c r="D97" s="1" t="s">
        <v>47</v>
      </c>
      <c r="E97" s="1" t="s">
        <v>46</v>
      </c>
      <c r="F97" s="1">
        <v>20</v>
      </c>
      <c r="G97" s="2" t="s">
        <v>33</v>
      </c>
      <c r="H97" s="8" t="s">
        <v>1229</v>
      </c>
      <c r="I97" s="8" t="s">
        <v>1073</v>
      </c>
      <c r="J97" s="1" t="s">
        <v>1230</v>
      </c>
      <c r="L97" t="str">
        <f t="shared" si="3"/>
        <v>Feb</v>
      </c>
      <c r="M97">
        <f t="shared" si="2"/>
        <v>2021</v>
      </c>
    </row>
    <row r="98" spans="1:13" ht="15.75" customHeight="1">
      <c r="A98" s="1" t="s">
        <v>619</v>
      </c>
      <c r="B98" s="1" t="s">
        <v>1231</v>
      </c>
      <c r="C98" s="20">
        <v>44224</v>
      </c>
      <c r="D98" s="1" t="s">
        <v>240</v>
      </c>
      <c r="E98" s="1" t="s">
        <v>239</v>
      </c>
      <c r="F98" s="1">
        <v>50</v>
      </c>
      <c r="G98" s="2" t="s">
        <v>33</v>
      </c>
      <c r="H98" s="8" t="s">
        <v>1205</v>
      </c>
      <c r="I98" s="8" t="s">
        <v>1061</v>
      </c>
      <c r="J98" s="1" t="s">
        <v>1232</v>
      </c>
      <c r="L98" t="str">
        <f t="shared" si="3"/>
        <v>Jan</v>
      </c>
      <c r="M98">
        <f t="shared" si="2"/>
        <v>2021</v>
      </c>
    </row>
    <row r="99" spans="1:13" ht="15.75" customHeight="1">
      <c r="A99" s="1" t="s">
        <v>619</v>
      </c>
      <c r="B99" s="1" t="s">
        <v>1233</v>
      </c>
      <c r="C99" s="20">
        <v>44224</v>
      </c>
      <c r="D99" s="1" t="s">
        <v>242</v>
      </c>
      <c r="E99" s="1" t="s">
        <v>241</v>
      </c>
      <c r="F99" s="1">
        <v>50</v>
      </c>
      <c r="G99" s="2" t="s">
        <v>33</v>
      </c>
      <c r="H99" s="8" t="s">
        <v>1205</v>
      </c>
      <c r="I99" s="8" t="s">
        <v>1061</v>
      </c>
      <c r="J99" s="1" t="s">
        <v>1232</v>
      </c>
      <c r="L99" t="str">
        <f t="shared" si="3"/>
        <v>Jan</v>
      </c>
      <c r="M99">
        <f t="shared" si="2"/>
        <v>2021</v>
      </c>
    </row>
    <row r="100" spans="1:13" ht="15.75" customHeight="1">
      <c r="A100" s="1" t="s">
        <v>619</v>
      </c>
      <c r="B100" s="1" t="s">
        <v>1234</v>
      </c>
      <c r="C100" s="20">
        <v>44229</v>
      </c>
      <c r="D100" s="1" t="s">
        <v>212</v>
      </c>
      <c r="E100" s="1" t="s">
        <v>211</v>
      </c>
      <c r="F100" s="1">
        <v>10</v>
      </c>
      <c r="G100" s="2" t="s">
        <v>95</v>
      </c>
      <c r="H100" s="8" t="s">
        <v>1081</v>
      </c>
      <c r="I100" s="8" t="s">
        <v>1160</v>
      </c>
      <c r="J100" s="1" t="s">
        <v>1085</v>
      </c>
      <c r="K100" s="1" t="s">
        <v>1235</v>
      </c>
      <c r="L100" t="str">
        <f t="shared" si="3"/>
        <v>Feb</v>
      </c>
      <c r="M100">
        <f t="shared" si="2"/>
        <v>2021</v>
      </c>
    </row>
    <row r="101" spans="1:13" ht="15.75" customHeight="1">
      <c r="A101" s="1" t="s">
        <v>619</v>
      </c>
      <c r="B101" s="1" t="s">
        <v>1236</v>
      </c>
      <c r="C101" s="20">
        <v>44229</v>
      </c>
      <c r="D101" s="1" t="s">
        <v>198</v>
      </c>
      <c r="E101" s="1" t="s">
        <v>197</v>
      </c>
      <c r="F101" s="1">
        <v>15</v>
      </c>
      <c r="G101" s="2" t="s">
        <v>194</v>
      </c>
      <c r="H101" s="8" t="s">
        <v>1237</v>
      </c>
      <c r="I101" s="8" t="s">
        <v>1238</v>
      </c>
      <c r="J101" s="1" t="s">
        <v>1239</v>
      </c>
      <c r="K101" s="1" t="s">
        <v>1240</v>
      </c>
      <c r="L101" t="str">
        <f t="shared" si="3"/>
        <v>Feb</v>
      </c>
      <c r="M101">
        <f t="shared" si="2"/>
        <v>2021</v>
      </c>
    </row>
    <row r="102" spans="1:13" ht="15.75" customHeight="1">
      <c r="A102" s="1" t="s">
        <v>619</v>
      </c>
      <c r="B102" s="1" t="s">
        <v>1241</v>
      </c>
      <c r="C102" s="20">
        <v>44229</v>
      </c>
      <c r="D102" s="1" t="s">
        <v>242</v>
      </c>
      <c r="E102" s="1" t="s">
        <v>241</v>
      </c>
      <c r="F102" s="1">
        <v>100</v>
      </c>
      <c r="G102" s="2" t="s">
        <v>33</v>
      </c>
      <c r="H102" s="8" t="s">
        <v>1163</v>
      </c>
      <c r="I102" s="8" t="s">
        <v>1164</v>
      </c>
      <c r="J102" s="1" t="s">
        <v>1242</v>
      </c>
      <c r="K102" s="1" t="s">
        <v>1243</v>
      </c>
      <c r="L102" t="str">
        <f t="shared" si="3"/>
        <v>Feb</v>
      </c>
      <c r="M102">
        <f t="shared" si="2"/>
        <v>2021</v>
      </c>
    </row>
    <row r="103" spans="1:13" ht="15.75" customHeight="1">
      <c r="A103" s="1" t="s">
        <v>619</v>
      </c>
      <c r="B103" s="1" t="s">
        <v>1244</v>
      </c>
      <c r="C103" s="20">
        <v>44229</v>
      </c>
      <c r="D103" s="1" t="s">
        <v>240</v>
      </c>
      <c r="E103" s="1" t="s">
        <v>239</v>
      </c>
      <c r="F103" s="1">
        <v>100</v>
      </c>
      <c r="G103" s="2" t="s">
        <v>33</v>
      </c>
      <c r="H103" s="8" t="s">
        <v>1163</v>
      </c>
      <c r="I103" s="8" t="s">
        <v>1164</v>
      </c>
      <c r="J103" s="1" t="s">
        <v>1242</v>
      </c>
      <c r="L103" t="str">
        <f t="shared" si="3"/>
        <v>Feb</v>
      </c>
      <c r="M103">
        <f t="shared" si="2"/>
        <v>2021</v>
      </c>
    </row>
    <row r="104" spans="1:13" ht="15.75" customHeight="1">
      <c r="A104" s="1" t="s">
        <v>619</v>
      </c>
      <c r="B104" s="1" t="s">
        <v>1245</v>
      </c>
      <c r="C104" s="20">
        <v>44229</v>
      </c>
      <c r="D104" s="1" t="s">
        <v>118</v>
      </c>
      <c r="E104" s="1" t="s">
        <v>117</v>
      </c>
      <c r="F104" s="1">
        <v>2</v>
      </c>
      <c r="G104" s="2" t="s">
        <v>104</v>
      </c>
      <c r="H104" s="8" t="s">
        <v>1246</v>
      </c>
      <c r="I104" s="8" t="s">
        <v>1145</v>
      </c>
      <c r="J104" s="1" t="s">
        <v>1247</v>
      </c>
      <c r="K104" s="1" t="s">
        <v>1248</v>
      </c>
      <c r="L104" t="str">
        <f t="shared" si="3"/>
        <v>Feb</v>
      </c>
      <c r="M104">
        <f t="shared" si="2"/>
        <v>2021</v>
      </c>
    </row>
    <row r="105" spans="1:13" ht="15.75" customHeight="1">
      <c r="A105" s="1" t="s">
        <v>619</v>
      </c>
      <c r="B105" s="1" t="s">
        <v>1249</v>
      </c>
      <c r="C105" s="20">
        <v>44229</v>
      </c>
      <c r="D105" s="1" t="s">
        <v>206</v>
      </c>
      <c r="E105" s="1" t="s">
        <v>205</v>
      </c>
      <c r="F105" s="1">
        <v>2</v>
      </c>
      <c r="G105" s="2" t="s">
        <v>194</v>
      </c>
      <c r="H105" s="8" t="s">
        <v>1250</v>
      </c>
      <c r="I105" s="8" t="s">
        <v>1218</v>
      </c>
      <c r="J105" s="1" t="s">
        <v>1219</v>
      </c>
      <c r="K105" s="1" t="s">
        <v>1251</v>
      </c>
      <c r="L105" t="str">
        <f t="shared" si="3"/>
        <v>Feb</v>
      </c>
      <c r="M105">
        <f t="shared" si="2"/>
        <v>2021</v>
      </c>
    </row>
    <row r="106" spans="1:13" ht="15.75" customHeight="1">
      <c r="A106" s="1" t="s">
        <v>619</v>
      </c>
      <c r="B106" s="1" t="s">
        <v>1252</v>
      </c>
      <c r="C106" s="20">
        <v>44231</v>
      </c>
      <c r="D106" s="1" t="s">
        <v>196</v>
      </c>
      <c r="E106" s="1" t="s">
        <v>195</v>
      </c>
      <c r="F106" s="1">
        <v>10</v>
      </c>
      <c r="G106" s="2" t="s">
        <v>194</v>
      </c>
      <c r="H106" s="8" t="s">
        <v>1072</v>
      </c>
      <c r="I106" s="8" t="s">
        <v>1073</v>
      </c>
      <c r="J106" s="1" t="s">
        <v>1253</v>
      </c>
      <c r="K106" s="1" t="s">
        <v>1254</v>
      </c>
      <c r="L106" t="str">
        <f t="shared" si="3"/>
        <v>Feb</v>
      </c>
      <c r="M106">
        <f t="shared" si="2"/>
        <v>2021</v>
      </c>
    </row>
    <row r="107" spans="1:13" ht="15.75" customHeight="1">
      <c r="A107" s="1" t="s">
        <v>619</v>
      </c>
      <c r="B107" s="1" t="s">
        <v>1255</v>
      </c>
      <c r="C107" s="20">
        <v>44231</v>
      </c>
      <c r="D107" s="1" t="s">
        <v>198</v>
      </c>
      <c r="E107" s="1" t="s">
        <v>197</v>
      </c>
      <c r="F107" s="1">
        <v>25</v>
      </c>
      <c r="G107" s="2" t="s">
        <v>194</v>
      </c>
      <c r="H107" s="8" t="s">
        <v>1053</v>
      </c>
      <c r="I107" s="8" t="s">
        <v>1054</v>
      </c>
      <c r="J107" s="1" t="s">
        <v>1256</v>
      </c>
      <c r="K107" s="1" t="s">
        <v>1257</v>
      </c>
      <c r="L107" t="str">
        <f t="shared" si="3"/>
        <v>Feb</v>
      </c>
      <c r="M107">
        <f t="shared" si="2"/>
        <v>2021</v>
      </c>
    </row>
    <row r="108" spans="1:13" ht="15.75" customHeight="1">
      <c r="A108" s="1" t="s">
        <v>619</v>
      </c>
      <c r="B108" s="1" t="s">
        <v>1258</v>
      </c>
      <c r="C108" s="20">
        <v>44231</v>
      </c>
      <c r="D108" s="1" t="s">
        <v>35</v>
      </c>
      <c r="E108" s="1" t="s">
        <v>34</v>
      </c>
      <c r="F108" s="1">
        <v>4</v>
      </c>
      <c r="G108" s="2" t="s">
        <v>33</v>
      </c>
      <c r="H108" s="8" t="s">
        <v>1053</v>
      </c>
      <c r="I108" s="8" t="s">
        <v>1054</v>
      </c>
      <c r="J108" s="1" t="s">
        <v>1259</v>
      </c>
      <c r="L108" t="str">
        <f t="shared" si="3"/>
        <v>Feb</v>
      </c>
      <c r="M108">
        <f t="shared" si="2"/>
        <v>2021</v>
      </c>
    </row>
    <row r="109" spans="1:13" ht="15.75" customHeight="1">
      <c r="A109" s="1" t="s">
        <v>619</v>
      </c>
      <c r="B109" s="1" t="s">
        <v>1260</v>
      </c>
      <c r="C109" s="20">
        <v>44231</v>
      </c>
      <c r="D109" s="1" t="s">
        <v>212</v>
      </c>
      <c r="E109" s="1" t="s">
        <v>211</v>
      </c>
      <c r="F109" s="1">
        <v>216</v>
      </c>
      <c r="G109" s="2" t="s">
        <v>95</v>
      </c>
      <c r="H109" s="8" t="s">
        <v>1053</v>
      </c>
      <c r="I109" s="8" t="s">
        <v>1054</v>
      </c>
      <c r="J109" s="1" t="s">
        <v>1259</v>
      </c>
      <c r="L109" t="str">
        <f t="shared" si="3"/>
        <v>Feb</v>
      </c>
      <c r="M109">
        <f t="shared" si="2"/>
        <v>2021</v>
      </c>
    </row>
    <row r="110" spans="1:13" ht="15.75" customHeight="1">
      <c r="A110" s="1" t="s">
        <v>619</v>
      </c>
      <c r="B110" s="1" t="s">
        <v>1261</v>
      </c>
      <c r="C110" s="20">
        <v>44231</v>
      </c>
      <c r="D110" s="1" t="s">
        <v>186</v>
      </c>
      <c r="E110" s="1" t="s">
        <v>185</v>
      </c>
      <c r="F110" s="1">
        <v>4</v>
      </c>
      <c r="G110" s="2" t="s">
        <v>187</v>
      </c>
      <c r="H110" s="8" t="s">
        <v>1053</v>
      </c>
      <c r="I110" s="8" t="s">
        <v>1054</v>
      </c>
      <c r="J110" s="1" t="s">
        <v>1259</v>
      </c>
      <c r="L110" t="str">
        <f t="shared" si="3"/>
        <v>Feb</v>
      </c>
      <c r="M110">
        <f t="shared" si="2"/>
        <v>2021</v>
      </c>
    </row>
    <row r="111" spans="1:13" ht="15.75" customHeight="1">
      <c r="A111" s="1" t="s">
        <v>619</v>
      </c>
      <c r="B111" s="1" t="s">
        <v>1262</v>
      </c>
      <c r="C111" s="20">
        <v>44231</v>
      </c>
      <c r="D111" s="1" t="s">
        <v>226</v>
      </c>
      <c r="E111" s="1" t="s">
        <v>225</v>
      </c>
      <c r="F111" s="1">
        <v>6</v>
      </c>
      <c r="G111" s="2" t="s">
        <v>33</v>
      </c>
      <c r="H111" s="8" t="s">
        <v>1263</v>
      </c>
      <c r="I111" s="8" t="s">
        <v>1090</v>
      </c>
      <c r="J111" s="1" t="s">
        <v>1264</v>
      </c>
      <c r="K111" s="1" t="s">
        <v>1265</v>
      </c>
      <c r="L111" t="str">
        <f t="shared" si="3"/>
        <v>Feb</v>
      </c>
      <c r="M111">
        <f t="shared" si="2"/>
        <v>2021</v>
      </c>
    </row>
    <row r="112" spans="1:13" ht="15.75" customHeight="1">
      <c r="A112" s="1" t="s">
        <v>619</v>
      </c>
      <c r="B112" s="1" t="s">
        <v>1266</v>
      </c>
      <c r="C112" s="20">
        <v>44231</v>
      </c>
      <c r="D112" s="1" t="s">
        <v>287</v>
      </c>
      <c r="E112" s="1" t="s">
        <v>286</v>
      </c>
      <c r="F112" s="1">
        <v>1</v>
      </c>
      <c r="G112" s="2" t="s">
        <v>33</v>
      </c>
      <c r="H112" s="8" t="s">
        <v>1263</v>
      </c>
      <c r="I112" s="8" t="s">
        <v>1090</v>
      </c>
      <c r="J112" s="1" t="s">
        <v>1264</v>
      </c>
      <c r="L112" t="str">
        <f t="shared" si="3"/>
        <v>Feb</v>
      </c>
      <c r="M112">
        <f t="shared" si="2"/>
        <v>2021</v>
      </c>
    </row>
    <row r="113" spans="1:13" ht="15.75" customHeight="1">
      <c r="A113" s="1" t="s">
        <v>619</v>
      </c>
      <c r="B113" s="1" t="s">
        <v>1267</v>
      </c>
      <c r="C113" s="20">
        <v>44231</v>
      </c>
      <c r="D113" s="1" t="s">
        <v>329</v>
      </c>
      <c r="E113" s="1" t="s">
        <v>328</v>
      </c>
      <c r="F113" s="1">
        <v>1</v>
      </c>
      <c r="G113" s="2" t="s">
        <v>33</v>
      </c>
      <c r="H113" s="8" t="s">
        <v>1263</v>
      </c>
      <c r="I113" s="8" t="s">
        <v>1090</v>
      </c>
      <c r="J113" s="1" t="s">
        <v>1264</v>
      </c>
      <c r="L113" t="str">
        <f t="shared" si="3"/>
        <v>Feb</v>
      </c>
      <c r="M113">
        <f t="shared" si="2"/>
        <v>2021</v>
      </c>
    </row>
    <row r="114" spans="1:13" ht="15.75" customHeight="1">
      <c r="A114" s="1" t="s">
        <v>619</v>
      </c>
      <c r="B114" s="1" t="s">
        <v>1268</v>
      </c>
      <c r="C114" s="20">
        <v>44231</v>
      </c>
      <c r="D114" s="1" t="s">
        <v>355</v>
      </c>
      <c r="E114" s="1" t="s">
        <v>354</v>
      </c>
      <c r="F114" s="1">
        <v>4</v>
      </c>
      <c r="G114" s="2" t="s">
        <v>187</v>
      </c>
      <c r="H114" s="8" t="s">
        <v>1263</v>
      </c>
      <c r="I114" s="8" t="s">
        <v>1090</v>
      </c>
      <c r="J114" s="1" t="s">
        <v>1264</v>
      </c>
      <c r="L114" t="str">
        <f t="shared" si="3"/>
        <v>Feb</v>
      </c>
      <c r="M114">
        <f t="shared" si="2"/>
        <v>2021</v>
      </c>
    </row>
    <row r="115" spans="1:13" ht="15.75" customHeight="1">
      <c r="A115" s="1" t="s">
        <v>619</v>
      </c>
      <c r="B115" s="1" t="s">
        <v>1269</v>
      </c>
      <c r="C115" s="20">
        <v>44231</v>
      </c>
      <c r="D115" s="1" t="s">
        <v>275</v>
      </c>
      <c r="E115" s="1" t="s">
        <v>274</v>
      </c>
      <c r="F115" s="1">
        <v>1</v>
      </c>
      <c r="G115" s="2" t="s">
        <v>33</v>
      </c>
      <c r="H115" s="8" t="s">
        <v>1270</v>
      </c>
      <c r="I115" s="8" t="s">
        <v>1090</v>
      </c>
      <c r="J115" s="1" t="s">
        <v>1271</v>
      </c>
      <c r="K115" s="1" t="s">
        <v>1272</v>
      </c>
      <c r="L115" t="str">
        <f t="shared" si="3"/>
        <v>Feb</v>
      </c>
      <c r="M115">
        <f t="shared" si="2"/>
        <v>2021</v>
      </c>
    </row>
    <row r="116" spans="1:13" ht="15.75" customHeight="1">
      <c r="A116" s="1" t="s">
        <v>619</v>
      </c>
      <c r="B116" s="1" t="s">
        <v>1273</v>
      </c>
      <c r="C116" s="20">
        <v>44231</v>
      </c>
      <c r="D116" s="1" t="s">
        <v>287</v>
      </c>
      <c r="E116" s="1" t="s">
        <v>286</v>
      </c>
      <c r="F116" s="1">
        <v>1</v>
      </c>
      <c r="G116" s="2" t="s">
        <v>33</v>
      </c>
      <c r="H116" s="8" t="s">
        <v>1270</v>
      </c>
      <c r="I116" s="8" t="s">
        <v>1090</v>
      </c>
      <c r="J116" s="1" t="s">
        <v>1271</v>
      </c>
      <c r="L116" t="str">
        <f t="shared" si="3"/>
        <v>Feb</v>
      </c>
      <c r="M116">
        <f t="shared" si="2"/>
        <v>2021</v>
      </c>
    </row>
    <row r="117" spans="1:13" ht="15.75" customHeight="1">
      <c r="A117" s="1" t="s">
        <v>619</v>
      </c>
      <c r="B117" s="1" t="s">
        <v>1274</v>
      </c>
      <c r="C117" s="20">
        <v>44231</v>
      </c>
      <c r="D117" s="1" t="s">
        <v>267</v>
      </c>
      <c r="E117" s="1" t="s">
        <v>266</v>
      </c>
      <c r="F117" s="1">
        <v>1</v>
      </c>
      <c r="G117" s="2" t="s">
        <v>33</v>
      </c>
      <c r="H117" s="8" t="s">
        <v>1270</v>
      </c>
      <c r="I117" s="8" t="s">
        <v>1090</v>
      </c>
      <c r="J117" s="1" t="s">
        <v>1271</v>
      </c>
      <c r="L117" t="str">
        <f t="shared" si="3"/>
        <v>Feb</v>
      </c>
      <c r="M117">
        <f t="shared" si="2"/>
        <v>2021</v>
      </c>
    </row>
    <row r="118" spans="1:13" ht="15.75" customHeight="1">
      <c r="A118" s="1" t="s">
        <v>619</v>
      </c>
      <c r="B118" s="1" t="s">
        <v>1275</v>
      </c>
      <c r="C118" s="20">
        <v>44231</v>
      </c>
      <c r="D118" s="1" t="s">
        <v>329</v>
      </c>
      <c r="E118" s="1" t="s">
        <v>328</v>
      </c>
      <c r="F118" s="1">
        <v>2</v>
      </c>
      <c r="G118" s="2" t="s">
        <v>33</v>
      </c>
      <c r="H118" s="8" t="s">
        <v>1270</v>
      </c>
      <c r="I118" s="8" t="s">
        <v>1090</v>
      </c>
      <c r="J118" s="1" t="s">
        <v>1271</v>
      </c>
      <c r="L118" t="str">
        <f t="shared" si="3"/>
        <v>Feb</v>
      </c>
      <c r="M118">
        <f t="shared" si="2"/>
        <v>2021</v>
      </c>
    </row>
    <row r="119" spans="1:13" ht="15.75" customHeight="1">
      <c r="A119" s="1" t="s">
        <v>619</v>
      </c>
      <c r="B119" s="1" t="s">
        <v>1276</v>
      </c>
      <c r="C119" s="20">
        <v>44231</v>
      </c>
      <c r="D119" s="1" t="s">
        <v>55</v>
      </c>
      <c r="E119" s="1" t="s">
        <v>54</v>
      </c>
      <c r="F119" s="1">
        <v>1</v>
      </c>
      <c r="G119" s="2" t="s">
        <v>56</v>
      </c>
      <c r="H119" s="8" t="s">
        <v>1270</v>
      </c>
      <c r="I119" s="8" t="s">
        <v>1090</v>
      </c>
      <c r="J119" s="1" t="s">
        <v>1271</v>
      </c>
      <c r="L119" t="str">
        <f t="shared" si="3"/>
        <v>Feb</v>
      </c>
      <c r="M119">
        <f t="shared" si="2"/>
        <v>2021</v>
      </c>
    </row>
    <row r="120" spans="1:13" ht="15.75" customHeight="1">
      <c r="A120" s="1" t="s">
        <v>619</v>
      </c>
      <c r="B120" s="1" t="s">
        <v>1277</v>
      </c>
      <c r="C120" s="20">
        <v>44231</v>
      </c>
      <c r="D120" s="1" t="s">
        <v>32</v>
      </c>
      <c r="E120" s="1" t="s">
        <v>31</v>
      </c>
      <c r="F120" s="1">
        <v>1</v>
      </c>
      <c r="G120" s="2" t="s">
        <v>33</v>
      </c>
      <c r="H120" s="8" t="s">
        <v>1270</v>
      </c>
      <c r="I120" s="8" t="s">
        <v>1090</v>
      </c>
      <c r="J120" s="1" t="s">
        <v>1271</v>
      </c>
      <c r="L120" t="str">
        <f t="shared" si="3"/>
        <v>Feb</v>
      </c>
      <c r="M120">
        <f t="shared" si="2"/>
        <v>2021</v>
      </c>
    </row>
    <row r="121" spans="1:13" ht="15.75" customHeight="1">
      <c r="A121" s="1" t="s">
        <v>619</v>
      </c>
      <c r="B121" s="1" t="s">
        <v>1278</v>
      </c>
      <c r="C121" s="20">
        <v>44231</v>
      </c>
      <c r="D121" s="1" t="s">
        <v>178</v>
      </c>
      <c r="E121" s="1" t="s">
        <v>177</v>
      </c>
      <c r="F121" s="1">
        <v>1</v>
      </c>
      <c r="G121" s="2" t="s">
        <v>176</v>
      </c>
      <c r="H121" s="8" t="s">
        <v>1270</v>
      </c>
      <c r="I121" s="8" t="s">
        <v>1090</v>
      </c>
      <c r="J121" s="1" t="s">
        <v>1271</v>
      </c>
      <c r="L121" t="str">
        <f t="shared" si="3"/>
        <v>Feb</v>
      </c>
      <c r="M121">
        <f t="shared" si="2"/>
        <v>2021</v>
      </c>
    </row>
    <row r="122" spans="1:13" ht="15.75" customHeight="1">
      <c r="A122" s="1" t="s">
        <v>619</v>
      </c>
      <c r="B122" s="1" t="s">
        <v>1279</v>
      </c>
      <c r="C122" s="20">
        <v>44231</v>
      </c>
      <c r="D122" s="1" t="s">
        <v>212</v>
      </c>
      <c r="E122" s="1" t="s">
        <v>211</v>
      </c>
      <c r="F122" s="1">
        <v>5</v>
      </c>
      <c r="G122" s="2" t="s">
        <v>95</v>
      </c>
      <c r="H122" s="8" t="s">
        <v>1280</v>
      </c>
      <c r="I122" s="8" t="s">
        <v>1099</v>
      </c>
      <c r="J122" s="1" t="s">
        <v>1281</v>
      </c>
      <c r="K122" s="1" t="s">
        <v>1282</v>
      </c>
      <c r="L122" t="str">
        <f t="shared" si="3"/>
        <v>Feb</v>
      </c>
      <c r="M122">
        <f t="shared" si="2"/>
        <v>2021</v>
      </c>
    </row>
    <row r="123" spans="1:13" ht="15.75" customHeight="1">
      <c r="A123" s="1" t="s">
        <v>619</v>
      </c>
      <c r="B123" s="1" t="s">
        <v>1283</v>
      </c>
      <c r="C123" s="20">
        <v>44231</v>
      </c>
      <c r="D123" s="1" t="s">
        <v>47</v>
      </c>
      <c r="E123" s="1" t="s">
        <v>46</v>
      </c>
      <c r="F123" s="1">
        <v>30</v>
      </c>
      <c r="G123" s="2" t="s">
        <v>33</v>
      </c>
      <c r="H123" s="8" t="s">
        <v>1284</v>
      </c>
      <c r="I123" s="8" t="s">
        <v>1073</v>
      </c>
      <c r="J123" s="1" t="s">
        <v>1285</v>
      </c>
      <c r="K123" s="1" t="s">
        <v>1286</v>
      </c>
      <c r="L123" t="str">
        <f t="shared" si="3"/>
        <v>Feb</v>
      </c>
      <c r="M123">
        <f t="shared" si="2"/>
        <v>2021</v>
      </c>
    </row>
    <row r="124" spans="1:13" ht="15.75" customHeight="1">
      <c r="A124" s="1" t="s">
        <v>619</v>
      </c>
      <c r="B124" s="1" t="s">
        <v>1287</v>
      </c>
      <c r="C124" s="20">
        <v>44231</v>
      </c>
      <c r="D124" s="1" t="s">
        <v>305</v>
      </c>
      <c r="E124" s="1" t="s">
        <v>304</v>
      </c>
      <c r="F124" s="1">
        <v>1</v>
      </c>
      <c r="G124" s="2" t="s">
        <v>33</v>
      </c>
      <c r="H124" s="8" t="s">
        <v>1182</v>
      </c>
      <c r="I124" s="8" t="s">
        <v>1073</v>
      </c>
      <c r="J124" s="1" t="s">
        <v>1285</v>
      </c>
      <c r="L124" t="str">
        <f t="shared" si="3"/>
        <v>Feb</v>
      </c>
      <c r="M124">
        <f t="shared" si="2"/>
        <v>2021</v>
      </c>
    </row>
    <row r="125" spans="1:13" ht="15.75" customHeight="1">
      <c r="A125" s="1" t="s">
        <v>619</v>
      </c>
      <c r="B125" s="1" t="s">
        <v>1288</v>
      </c>
      <c r="C125" s="20">
        <v>44231</v>
      </c>
      <c r="D125" s="1" t="s">
        <v>242</v>
      </c>
      <c r="E125" s="1" t="s">
        <v>241</v>
      </c>
      <c r="F125" s="1">
        <v>10</v>
      </c>
      <c r="G125" s="2" t="s">
        <v>33</v>
      </c>
      <c r="H125" s="8" t="s">
        <v>1289</v>
      </c>
      <c r="I125" s="8" t="s">
        <v>1290</v>
      </c>
      <c r="J125" s="1" t="s">
        <v>1291</v>
      </c>
      <c r="K125" s="1" t="s">
        <v>1292</v>
      </c>
      <c r="L125" t="str">
        <f t="shared" si="3"/>
        <v>Feb</v>
      </c>
      <c r="M125">
        <f t="shared" si="2"/>
        <v>2021</v>
      </c>
    </row>
    <row r="126" spans="1:13" ht="15.75" customHeight="1">
      <c r="A126" s="1" t="s">
        <v>619</v>
      </c>
      <c r="B126" s="1" t="s">
        <v>1293</v>
      </c>
      <c r="C126" s="20">
        <v>44231</v>
      </c>
      <c r="D126" s="1" t="s">
        <v>240</v>
      </c>
      <c r="E126" s="1" t="s">
        <v>239</v>
      </c>
      <c r="F126" s="1">
        <v>10</v>
      </c>
      <c r="G126" s="2" t="s">
        <v>33</v>
      </c>
      <c r="H126" s="8" t="s">
        <v>1289</v>
      </c>
      <c r="I126" s="8" t="s">
        <v>1290</v>
      </c>
      <c r="J126" s="1" t="s">
        <v>1291</v>
      </c>
      <c r="K126" s="1" t="s">
        <v>1294</v>
      </c>
      <c r="L126" t="str">
        <f t="shared" si="3"/>
        <v>Feb</v>
      </c>
      <c r="M126">
        <f t="shared" si="2"/>
        <v>2021</v>
      </c>
    </row>
    <row r="127" spans="1:13" ht="15.75" customHeight="1">
      <c r="A127" s="1" t="s">
        <v>404</v>
      </c>
      <c r="B127" s="1" t="s">
        <v>1295</v>
      </c>
      <c r="C127" s="20">
        <v>44224</v>
      </c>
      <c r="D127" s="1" t="s">
        <v>369</v>
      </c>
      <c r="E127" s="1" t="s">
        <v>368</v>
      </c>
      <c r="F127" s="1">
        <v>14</v>
      </c>
      <c r="G127" s="2" t="s">
        <v>104</v>
      </c>
      <c r="H127" s="8" t="s">
        <v>1296</v>
      </c>
      <c r="I127" s="8"/>
      <c r="J127" s="1" t="s">
        <v>1297</v>
      </c>
      <c r="L127" t="str">
        <f t="shared" si="3"/>
        <v>Jan</v>
      </c>
      <c r="M127">
        <f t="shared" si="2"/>
        <v>2021</v>
      </c>
    </row>
    <row r="128" spans="1:13" ht="15.75" customHeight="1">
      <c r="A128" s="1" t="s">
        <v>404</v>
      </c>
      <c r="B128" s="1" t="s">
        <v>1298</v>
      </c>
      <c r="C128" s="20">
        <v>44209</v>
      </c>
      <c r="D128" s="1" t="s">
        <v>240</v>
      </c>
      <c r="E128" s="1" t="s">
        <v>239</v>
      </c>
      <c r="F128" s="1">
        <v>80</v>
      </c>
      <c r="G128" s="2" t="s">
        <v>33</v>
      </c>
      <c r="H128" s="8" t="s">
        <v>1060</v>
      </c>
      <c r="I128" s="8" t="s">
        <v>1061</v>
      </c>
      <c r="J128" s="1" t="s">
        <v>1205</v>
      </c>
      <c r="L128" t="str">
        <f t="shared" si="3"/>
        <v>Jan</v>
      </c>
      <c r="M128">
        <f t="shared" si="2"/>
        <v>2021</v>
      </c>
    </row>
    <row r="129" spans="1:13" ht="15.75" customHeight="1">
      <c r="A129" s="1" t="s">
        <v>404</v>
      </c>
      <c r="B129" s="1" t="s">
        <v>1299</v>
      </c>
      <c r="C129" s="20">
        <v>44215</v>
      </c>
      <c r="D129" s="1" t="s">
        <v>240</v>
      </c>
      <c r="E129" s="1" t="s">
        <v>239</v>
      </c>
      <c r="F129" s="1">
        <v>50</v>
      </c>
      <c r="G129" s="2" t="s">
        <v>33</v>
      </c>
      <c r="H129" s="8" t="s">
        <v>1133</v>
      </c>
      <c r="I129" s="8" t="s">
        <v>1134</v>
      </c>
      <c r="J129" s="1" t="s">
        <v>1133</v>
      </c>
      <c r="L129" t="str">
        <f t="shared" si="3"/>
        <v>Jan</v>
      </c>
      <c r="M129">
        <f t="shared" si="2"/>
        <v>2021</v>
      </c>
    </row>
    <row r="130" spans="1:13" ht="15.75" customHeight="1">
      <c r="A130" s="1" t="s">
        <v>404</v>
      </c>
      <c r="B130" s="1" t="s">
        <v>1300</v>
      </c>
      <c r="C130" s="20">
        <v>44215</v>
      </c>
      <c r="D130" s="1" t="s">
        <v>240</v>
      </c>
      <c r="E130" s="1" t="s">
        <v>239</v>
      </c>
      <c r="F130" s="1">
        <v>50</v>
      </c>
      <c r="G130" s="2" t="s">
        <v>33</v>
      </c>
      <c r="H130" s="8" t="s">
        <v>1163</v>
      </c>
      <c r="I130" s="8" t="s">
        <v>1164</v>
      </c>
      <c r="J130" s="1" t="s">
        <v>1301</v>
      </c>
      <c r="L130" t="str">
        <f t="shared" si="3"/>
        <v>Jan</v>
      </c>
      <c r="M130">
        <f t="shared" ref="M130:M193" si="4">YEAR(C130)</f>
        <v>2021</v>
      </c>
    </row>
    <row r="131" spans="1:13" ht="15.75" customHeight="1">
      <c r="A131" s="1" t="s">
        <v>404</v>
      </c>
      <c r="B131" s="1" t="s">
        <v>1302</v>
      </c>
      <c r="C131" s="20">
        <v>44217</v>
      </c>
      <c r="D131" s="1" t="s">
        <v>240</v>
      </c>
      <c r="E131" s="1" t="s">
        <v>239</v>
      </c>
      <c r="F131" s="1">
        <v>2</v>
      </c>
      <c r="G131" s="2" t="s">
        <v>33</v>
      </c>
      <c r="H131" s="8" t="s">
        <v>1303</v>
      </c>
      <c r="I131" s="8" t="s">
        <v>1073</v>
      </c>
      <c r="J131" s="1" t="s">
        <v>1304</v>
      </c>
      <c r="L131" t="str">
        <f t="shared" ref="L131:L194" si="5">TEXT(C131,"MMM")</f>
        <v>Jan</v>
      </c>
      <c r="M131">
        <f t="shared" si="4"/>
        <v>2021</v>
      </c>
    </row>
    <row r="132" spans="1:13" ht="15.75" customHeight="1">
      <c r="A132" s="1" t="s">
        <v>404</v>
      </c>
      <c r="B132" s="1" t="s">
        <v>1305</v>
      </c>
      <c r="C132" s="20">
        <v>44215</v>
      </c>
      <c r="D132" s="1" t="s">
        <v>242</v>
      </c>
      <c r="E132" s="1" t="s">
        <v>241</v>
      </c>
      <c r="F132" s="1">
        <v>50</v>
      </c>
      <c r="G132" s="2" t="s">
        <v>33</v>
      </c>
      <c r="H132" s="8" t="s">
        <v>1133</v>
      </c>
      <c r="I132" s="8" t="s">
        <v>1134</v>
      </c>
      <c r="J132" s="1" t="s">
        <v>1133</v>
      </c>
      <c r="L132" t="str">
        <f t="shared" si="5"/>
        <v>Jan</v>
      </c>
      <c r="M132">
        <f t="shared" si="4"/>
        <v>2021</v>
      </c>
    </row>
    <row r="133" spans="1:13" ht="15.75" customHeight="1">
      <c r="A133" s="1" t="s">
        <v>404</v>
      </c>
      <c r="B133" s="1" t="s">
        <v>1306</v>
      </c>
      <c r="C133" s="20">
        <v>44215</v>
      </c>
      <c r="D133" s="1" t="s">
        <v>242</v>
      </c>
      <c r="E133" s="1" t="s">
        <v>241</v>
      </c>
      <c r="F133" s="1">
        <v>50</v>
      </c>
      <c r="G133" s="2" t="s">
        <v>33</v>
      </c>
      <c r="H133" s="8" t="s">
        <v>1163</v>
      </c>
      <c r="I133" s="8" t="s">
        <v>1164</v>
      </c>
      <c r="J133" s="1" t="s">
        <v>1301</v>
      </c>
      <c r="L133" t="str">
        <f t="shared" si="5"/>
        <v>Jan</v>
      </c>
      <c r="M133">
        <f t="shared" si="4"/>
        <v>2021</v>
      </c>
    </row>
    <row r="134" spans="1:13" ht="15.75" customHeight="1">
      <c r="A134" s="1" t="s">
        <v>404</v>
      </c>
      <c r="B134" s="1" t="s">
        <v>1307</v>
      </c>
      <c r="C134" s="20">
        <v>44215</v>
      </c>
      <c r="D134" s="1" t="s">
        <v>242</v>
      </c>
      <c r="E134" s="1" t="s">
        <v>241</v>
      </c>
      <c r="F134" s="1">
        <v>50</v>
      </c>
      <c r="G134" s="2" t="s">
        <v>33</v>
      </c>
      <c r="H134" s="8" t="s">
        <v>1205</v>
      </c>
      <c r="I134" s="8" t="s">
        <v>1061</v>
      </c>
      <c r="J134" s="1" t="s">
        <v>1205</v>
      </c>
      <c r="L134" t="str">
        <f t="shared" si="5"/>
        <v>Jan</v>
      </c>
      <c r="M134">
        <f t="shared" si="4"/>
        <v>2021</v>
      </c>
    </row>
    <row r="135" spans="1:13" ht="15.75" customHeight="1">
      <c r="A135" s="1" t="s">
        <v>619</v>
      </c>
      <c r="B135" s="1" t="s">
        <v>1308</v>
      </c>
      <c r="C135" s="20">
        <v>44235</v>
      </c>
      <c r="D135" s="1" t="s">
        <v>246</v>
      </c>
      <c r="E135" s="1" t="s">
        <v>245</v>
      </c>
      <c r="F135" s="1">
        <v>2</v>
      </c>
      <c r="G135" s="2" t="s">
        <v>33</v>
      </c>
      <c r="H135" s="8" t="s">
        <v>1309</v>
      </c>
      <c r="I135" s="8" t="s">
        <v>1082</v>
      </c>
      <c r="J135" s="1" t="s">
        <v>1310</v>
      </c>
      <c r="K135" s="1" t="s">
        <v>1311</v>
      </c>
      <c r="L135" t="str">
        <f t="shared" si="5"/>
        <v>Feb</v>
      </c>
      <c r="M135">
        <f t="shared" si="4"/>
        <v>2021</v>
      </c>
    </row>
    <row r="136" spans="1:13" ht="15.75" customHeight="1">
      <c r="A136" s="1" t="s">
        <v>619</v>
      </c>
      <c r="B136" s="1" t="s">
        <v>1312</v>
      </c>
      <c r="C136" s="20">
        <v>44235</v>
      </c>
      <c r="D136" s="1" t="s">
        <v>136</v>
      </c>
      <c r="E136" s="1" t="s">
        <v>135</v>
      </c>
      <c r="F136" s="1">
        <v>12</v>
      </c>
      <c r="G136" s="2" t="s">
        <v>16</v>
      </c>
      <c r="H136" s="8" t="s">
        <v>1191</v>
      </c>
      <c r="I136" s="8" t="s">
        <v>1090</v>
      </c>
      <c r="J136" s="1" t="s">
        <v>1313</v>
      </c>
      <c r="K136" s="1" t="s">
        <v>1314</v>
      </c>
      <c r="L136" t="str">
        <f t="shared" si="5"/>
        <v>Feb</v>
      </c>
      <c r="M136">
        <f t="shared" si="4"/>
        <v>2021</v>
      </c>
    </row>
    <row r="137" spans="1:13" ht="15.75" customHeight="1">
      <c r="A137" s="1" t="s">
        <v>619</v>
      </c>
      <c r="B137" s="1" t="s">
        <v>1315</v>
      </c>
      <c r="C137" s="20">
        <v>44235</v>
      </c>
      <c r="D137" s="1" t="s">
        <v>198</v>
      </c>
      <c r="E137" s="1" t="s">
        <v>197</v>
      </c>
      <c r="F137" s="1">
        <v>25</v>
      </c>
      <c r="G137" s="2" t="s">
        <v>194</v>
      </c>
      <c r="H137" s="8" t="s">
        <v>1191</v>
      </c>
      <c r="I137" s="8" t="s">
        <v>1090</v>
      </c>
      <c r="J137" s="1" t="s">
        <v>1313</v>
      </c>
      <c r="L137" t="str">
        <f t="shared" si="5"/>
        <v>Feb</v>
      </c>
      <c r="M137">
        <f t="shared" si="4"/>
        <v>2021</v>
      </c>
    </row>
    <row r="138" spans="1:13" ht="15.75" customHeight="1">
      <c r="A138" s="1" t="s">
        <v>619</v>
      </c>
      <c r="B138" s="1" t="s">
        <v>1316</v>
      </c>
      <c r="C138" s="20">
        <v>44235</v>
      </c>
      <c r="D138" s="1" t="s">
        <v>35</v>
      </c>
      <c r="E138" s="1" t="s">
        <v>34</v>
      </c>
      <c r="F138" s="1">
        <v>12</v>
      </c>
      <c r="G138" s="2" t="s">
        <v>33</v>
      </c>
      <c r="H138" s="8" t="s">
        <v>1309</v>
      </c>
      <c r="I138" s="8" t="s">
        <v>1082</v>
      </c>
      <c r="J138" s="1" t="s">
        <v>1310</v>
      </c>
      <c r="L138" t="str">
        <f t="shared" si="5"/>
        <v>Feb</v>
      </c>
      <c r="M138">
        <f t="shared" si="4"/>
        <v>2021</v>
      </c>
    </row>
    <row r="139" spans="1:13" ht="15.75" customHeight="1">
      <c r="A139" s="1" t="s">
        <v>619</v>
      </c>
      <c r="B139" s="1" t="s">
        <v>1317</v>
      </c>
      <c r="C139" s="20">
        <v>44235</v>
      </c>
      <c r="D139" s="1" t="s">
        <v>212</v>
      </c>
      <c r="E139" s="1" t="s">
        <v>211</v>
      </c>
      <c r="F139" s="1">
        <v>3</v>
      </c>
      <c r="G139" s="2" t="s">
        <v>95</v>
      </c>
      <c r="H139" s="8" t="s">
        <v>1309</v>
      </c>
      <c r="I139" s="8" t="s">
        <v>1082</v>
      </c>
      <c r="J139" s="1" t="s">
        <v>1310</v>
      </c>
      <c r="L139" t="str">
        <f t="shared" si="5"/>
        <v>Feb</v>
      </c>
      <c r="M139">
        <f t="shared" si="4"/>
        <v>2021</v>
      </c>
    </row>
    <row r="140" spans="1:13" ht="15.75" customHeight="1">
      <c r="A140" s="1" t="s">
        <v>619</v>
      </c>
      <c r="B140" s="1" t="s">
        <v>1318</v>
      </c>
      <c r="C140" s="20">
        <v>44235</v>
      </c>
      <c r="D140" s="1" t="s">
        <v>287</v>
      </c>
      <c r="E140" s="1" t="s">
        <v>286</v>
      </c>
      <c r="F140" s="1">
        <v>10</v>
      </c>
      <c r="G140" s="2" t="s">
        <v>33</v>
      </c>
      <c r="H140" s="8" t="s">
        <v>1309</v>
      </c>
      <c r="I140" s="8" t="s">
        <v>1082</v>
      </c>
      <c r="J140" s="1" t="s">
        <v>1310</v>
      </c>
      <c r="L140" t="str">
        <f t="shared" si="5"/>
        <v>Feb</v>
      </c>
      <c r="M140">
        <f t="shared" si="4"/>
        <v>2021</v>
      </c>
    </row>
    <row r="141" spans="1:13" ht="15.75" customHeight="1">
      <c r="A141" s="1" t="s">
        <v>619</v>
      </c>
      <c r="B141" s="1" t="s">
        <v>1319</v>
      </c>
      <c r="C141" s="20">
        <v>44235</v>
      </c>
      <c r="D141" s="1" t="s">
        <v>94</v>
      </c>
      <c r="E141" s="1" t="s">
        <v>93</v>
      </c>
      <c r="F141" s="1">
        <v>10</v>
      </c>
      <c r="G141" s="2" t="s">
        <v>95</v>
      </c>
      <c r="H141" s="8" t="s">
        <v>1309</v>
      </c>
      <c r="I141" s="8" t="s">
        <v>1082</v>
      </c>
      <c r="J141" s="1" t="s">
        <v>1310</v>
      </c>
      <c r="L141" t="str">
        <f t="shared" si="5"/>
        <v>Feb</v>
      </c>
      <c r="M141">
        <f t="shared" si="4"/>
        <v>2021</v>
      </c>
    </row>
    <row r="142" spans="1:13" ht="15.75" customHeight="1">
      <c r="A142" s="1" t="s">
        <v>619</v>
      </c>
      <c r="B142" s="1" t="s">
        <v>1320</v>
      </c>
      <c r="C142" s="20">
        <v>44235</v>
      </c>
      <c r="D142" s="1" t="s">
        <v>22</v>
      </c>
      <c r="E142" s="1" t="s">
        <v>21</v>
      </c>
      <c r="F142" s="1">
        <v>1</v>
      </c>
      <c r="G142" s="2" t="s">
        <v>16</v>
      </c>
      <c r="H142" s="8" t="s">
        <v>1309</v>
      </c>
      <c r="I142" s="8" t="s">
        <v>1082</v>
      </c>
      <c r="J142" s="1" t="s">
        <v>1310</v>
      </c>
      <c r="L142" t="str">
        <f t="shared" si="5"/>
        <v>Feb</v>
      </c>
      <c r="M142">
        <f t="shared" si="4"/>
        <v>2021</v>
      </c>
    </row>
    <row r="143" spans="1:13" ht="15.75" customHeight="1">
      <c r="A143" s="1" t="s">
        <v>619</v>
      </c>
      <c r="B143" s="1" t="s">
        <v>1321</v>
      </c>
      <c r="C143" s="20">
        <v>44235</v>
      </c>
      <c r="D143" s="1" t="s">
        <v>287</v>
      </c>
      <c r="E143" s="1" t="s">
        <v>286</v>
      </c>
      <c r="F143" s="1">
        <v>1</v>
      </c>
      <c r="G143" s="2" t="s">
        <v>33</v>
      </c>
      <c r="H143" s="8" t="s">
        <v>1309</v>
      </c>
      <c r="I143" s="8" t="s">
        <v>1160</v>
      </c>
      <c r="J143" s="1" t="s">
        <v>1310</v>
      </c>
      <c r="L143" t="str">
        <f t="shared" si="5"/>
        <v>Feb</v>
      </c>
      <c r="M143">
        <f t="shared" si="4"/>
        <v>2021</v>
      </c>
    </row>
    <row r="144" spans="1:13" ht="15.75" customHeight="1">
      <c r="A144" s="1" t="s">
        <v>619</v>
      </c>
      <c r="B144" s="1" t="s">
        <v>1322</v>
      </c>
      <c r="C144" s="20">
        <v>44235</v>
      </c>
      <c r="D144" s="1" t="s">
        <v>212</v>
      </c>
      <c r="E144" s="1" t="s">
        <v>211</v>
      </c>
      <c r="F144" s="1">
        <v>4</v>
      </c>
      <c r="G144" s="2" t="s">
        <v>95</v>
      </c>
      <c r="H144" s="8" t="s">
        <v>1309</v>
      </c>
      <c r="I144" s="8" t="s">
        <v>1160</v>
      </c>
      <c r="J144" s="1" t="s">
        <v>1310</v>
      </c>
      <c r="L144" t="str">
        <f t="shared" si="5"/>
        <v>Feb</v>
      </c>
      <c r="M144">
        <f t="shared" si="4"/>
        <v>2021</v>
      </c>
    </row>
    <row r="145" spans="1:13" ht="15.75" customHeight="1">
      <c r="A145" s="1" t="s">
        <v>619</v>
      </c>
      <c r="B145" s="1" t="s">
        <v>1323</v>
      </c>
      <c r="C145" s="20">
        <v>44235</v>
      </c>
      <c r="D145" s="1" t="s">
        <v>387</v>
      </c>
      <c r="E145" s="1" t="s">
        <v>386</v>
      </c>
      <c r="F145" s="1">
        <v>2</v>
      </c>
      <c r="G145" s="2" t="s">
        <v>171</v>
      </c>
      <c r="H145" s="8" t="s">
        <v>1309</v>
      </c>
      <c r="I145" s="8" t="s">
        <v>1160</v>
      </c>
      <c r="J145" s="1" t="s">
        <v>1310</v>
      </c>
      <c r="L145" t="str">
        <f t="shared" si="5"/>
        <v>Feb</v>
      </c>
      <c r="M145">
        <f t="shared" si="4"/>
        <v>2021</v>
      </c>
    </row>
    <row r="146" spans="1:13" ht="15.75" customHeight="1">
      <c r="A146" s="1" t="s">
        <v>619</v>
      </c>
      <c r="B146" s="1" t="s">
        <v>1324</v>
      </c>
      <c r="C146" s="20">
        <v>44232</v>
      </c>
      <c r="D146" s="1" t="s">
        <v>369</v>
      </c>
      <c r="E146" s="1" t="s">
        <v>368</v>
      </c>
      <c r="F146" s="1">
        <v>10</v>
      </c>
      <c r="G146" s="2" t="s">
        <v>104</v>
      </c>
      <c r="H146" s="8" t="s">
        <v>1246</v>
      </c>
      <c r="I146" s="8" t="s">
        <v>1145</v>
      </c>
      <c r="J146" s="1" t="s">
        <v>1325</v>
      </c>
      <c r="L146" t="str">
        <f t="shared" si="5"/>
        <v>Feb</v>
      </c>
      <c r="M146">
        <f t="shared" si="4"/>
        <v>2021</v>
      </c>
    </row>
    <row r="147" spans="1:13" ht="15.75" customHeight="1">
      <c r="A147" s="1" t="s">
        <v>619</v>
      </c>
      <c r="B147" s="1" t="s">
        <v>1326</v>
      </c>
      <c r="C147" s="20">
        <v>44242</v>
      </c>
      <c r="D147" s="1" t="s">
        <v>371</v>
      </c>
      <c r="E147" s="1" t="s">
        <v>370</v>
      </c>
      <c r="F147" s="1">
        <v>20</v>
      </c>
      <c r="G147" s="2" t="s">
        <v>104</v>
      </c>
      <c r="H147" s="8" t="s">
        <v>1327</v>
      </c>
      <c r="I147" s="8" t="s">
        <v>1328</v>
      </c>
      <c r="J147" s="1" t="s">
        <v>1329</v>
      </c>
      <c r="L147" t="str">
        <f t="shared" si="5"/>
        <v>Feb</v>
      </c>
      <c r="M147">
        <f t="shared" si="4"/>
        <v>2021</v>
      </c>
    </row>
    <row r="148" spans="1:13" ht="15.75" customHeight="1">
      <c r="A148" s="1" t="s">
        <v>619</v>
      </c>
      <c r="B148" s="1" t="s">
        <v>1330</v>
      </c>
      <c r="C148" s="20">
        <v>44231</v>
      </c>
      <c r="D148" s="1" t="s">
        <v>371</v>
      </c>
      <c r="E148" s="1" t="s">
        <v>370</v>
      </c>
      <c r="F148" s="1">
        <v>40</v>
      </c>
      <c r="G148" s="2" t="s">
        <v>104</v>
      </c>
      <c r="H148" s="8" t="s">
        <v>1296</v>
      </c>
      <c r="I148" s="8" t="s">
        <v>1073</v>
      </c>
      <c r="J148" s="1" t="s">
        <v>1331</v>
      </c>
      <c r="L148" t="str">
        <f t="shared" si="5"/>
        <v>Feb</v>
      </c>
      <c r="M148">
        <f t="shared" si="4"/>
        <v>2021</v>
      </c>
    </row>
    <row r="149" spans="1:13" ht="15.75" customHeight="1">
      <c r="A149" s="1" t="s">
        <v>619</v>
      </c>
      <c r="B149" s="1" t="s">
        <v>1332</v>
      </c>
      <c r="C149" s="20">
        <v>44231</v>
      </c>
      <c r="D149" s="1" t="s">
        <v>369</v>
      </c>
      <c r="E149" s="1" t="s">
        <v>368</v>
      </c>
      <c r="F149" s="1">
        <v>12</v>
      </c>
      <c r="G149" s="2" t="s">
        <v>104</v>
      </c>
      <c r="H149" s="8" t="s">
        <v>1296</v>
      </c>
      <c r="I149" s="8" t="s">
        <v>1073</v>
      </c>
      <c r="J149" s="1" t="s">
        <v>1329</v>
      </c>
      <c r="L149" t="str">
        <f t="shared" si="5"/>
        <v>Feb</v>
      </c>
      <c r="M149">
        <f t="shared" si="4"/>
        <v>2021</v>
      </c>
    </row>
    <row r="150" spans="1:13" ht="15.75" customHeight="1">
      <c r="A150" s="1" t="s">
        <v>619</v>
      </c>
      <c r="B150" s="1" t="s">
        <v>1333</v>
      </c>
      <c r="C150" s="20">
        <v>44242</v>
      </c>
      <c r="D150" s="1" t="s">
        <v>214</v>
      </c>
      <c r="E150" s="1" t="s">
        <v>213</v>
      </c>
      <c r="F150" s="1">
        <v>2</v>
      </c>
      <c r="G150" s="2" t="s">
        <v>95</v>
      </c>
      <c r="H150" s="8" t="s">
        <v>1334</v>
      </c>
      <c r="I150" s="8" t="s">
        <v>1164</v>
      </c>
      <c r="J150" s="1" t="s">
        <v>1230</v>
      </c>
      <c r="K150" s="1" t="s">
        <v>1335</v>
      </c>
      <c r="L150" t="str">
        <f t="shared" si="5"/>
        <v>Feb</v>
      </c>
      <c r="M150">
        <f t="shared" si="4"/>
        <v>2021</v>
      </c>
    </row>
    <row r="151" spans="1:13" ht="15.75" customHeight="1">
      <c r="A151" s="1" t="s">
        <v>619</v>
      </c>
      <c r="B151" s="1" t="s">
        <v>1336</v>
      </c>
      <c r="C151" s="20">
        <v>44242</v>
      </c>
      <c r="D151" s="1" t="s">
        <v>212</v>
      </c>
      <c r="E151" s="1" t="s">
        <v>211</v>
      </c>
      <c r="F151" s="1">
        <v>3</v>
      </c>
      <c r="G151" s="2" t="s">
        <v>95</v>
      </c>
      <c r="H151" s="8" t="s">
        <v>1334</v>
      </c>
      <c r="I151" s="8" t="s">
        <v>1164</v>
      </c>
      <c r="J151" s="1" t="s">
        <v>1230</v>
      </c>
      <c r="L151" t="str">
        <f t="shared" si="5"/>
        <v>Feb</v>
      </c>
      <c r="M151">
        <f t="shared" si="4"/>
        <v>2021</v>
      </c>
    </row>
    <row r="152" spans="1:13" ht="15.75" customHeight="1">
      <c r="A152" s="1" t="s">
        <v>619</v>
      </c>
      <c r="B152" s="1" t="s">
        <v>1337</v>
      </c>
      <c r="C152" s="20">
        <v>44242</v>
      </c>
      <c r="D152" s="1" t="s">
        <v>287</v>
      </c>
      <c r="E152" s="1" t="s">
        <v>286</v>
      </c>
      <c r="F152" s="1">
        <v>5</v>
      </c>
      <c r="G152" s="2" t="s">
        <v>33</v>
      </c>
      <c r="H152" s="8" t="s">
        <v>1334</v>
      </c>
      <c r="I152" s="8" t="s">
        <v>1164</v>
      </c>
      <c r="J152" s="1" t="s">
        <v>1230</v>
      </c>
      <c r="L152" t="str">
        <f t="shared" si="5"/>
        <v>Feb</v>
      </c>
      <c r="M152">
        <f t="shared" si="4"/>
        <v>2021</v>
      </c>
    </row>
    <row r="153" spans="1:13" ht="15.75" customHeight="1">
      <c r="A153" s="1" t="s">
        <v>619</v>
      </c>
      <c r="B153" s="1" t="s">
        <v>1338</v>
      </c>
      <c r="C153" s="20">
        <v>44242</v>
      </c>
      <c r="D153" s="1" t="s">
        <v>309</v>
      </c>
      <c r="E153" s="1" t="s">
        <v>308</v>
      </c>
      <c r="F153" s="1">
        <v>5</v>
      </c>
      <c r="G153" s="2" t="s">
        <v>33</v>
      </c>
      <c r="H153" s="8" t="s">
        <v>1334</v>
      </c>
      <c r="I153" s="8" t="s">
        <v>1164</v>
      </c>
      <c r="J153" s="1" t="s">
        <v>1230</v>
      </c>
      <c r="L153" t="str">
        <f t="shared" si="5"/>
        <v>Feb</v>
      </c>
      <c r="M153">
        <f t="shared" si="4"/>
        <v>2021</v>
      </c>
    </row>
    <row r="154" spans="1:13" ht="15.75" customHeight="1">
      <c r="A154" s="1" t="s">
        <v>619</v>
      </c>
      <c r="B154" s="1" t="s">
        <v>1339</v>
      </c>
      <c r="C154" s="20">
        <v>44242</v>
      </c>
      <c r="D154" s="1" t="s">
        <v>55</v>
      </c>
      <c r="E154" s="1" t="s">
        <v>54</v>
      </c>
      <c r="F154" s="1">
        <v>43</v>
      </c>
      <c r="G154" s="2" t="s">
        <v>56</v>
      </c>
      <c r="H154" s="8" t="s">
        <v>1334</v>
      </c>
      <c r="I154" s="8" t="s">
        <v>1164</v>
      </c>
      <c r="J154" s="1" t="s">
        <v>1230</v>
      </c>
      <c r="L154" t="str">
        <f t="shared" si="5"/>
        <v>Feb</v>
      </c>
      <c r="M154">
        <f t="shared" si="4"/>
        <v>2021</v>
      </c>
    </row>
    <row r="155" spans="1:13" ht="15.75" customHeight="1">
      <c r="A155" s="1" t="s">
        <v>619</v>
      </c>
      <c r="B155" s="1" t="s">
        <v>1340</v>
      </c>
      <c r="C155" s="20">
        <v>44242</v>
      </c>
      <c r="D155" s="1" t="s">
        <v>58</v>
      </c>
      <c r="E155" s="1" t="s">
        <v>57</v>
      </c>
      <c r="F155" s="1">
        <v>30</v>
      </c>
      <c r="G155" s="2" t="s">
        <v>56</v>
      </c>
      <c r="H155" s="8" t="s">
        <v>1334</v>
      </c>
      <c r="I155" s="8" t="s">
        <v>1164</v>
      </c>
      <c r="J155" s="1" t="s">
        <v>1230</v>
      </c>
      <c r="L155" t="str">
        <f t="shared" si="5"/>
        <v>Feb</v>
      </c>
      <c r="M155">
        <f t="shared" si="4"/>
        <v>2021</v>
      </c>
    </row>
    <row r="156" spans="1:13" ht="15.75" customHeight="1">
      <c r="A156" s="1" t="s">
        <v>619</v>
      </c>
      <c r="B156" s="1" t="s">
        <v>1341</v>
      </c>
      <c r="C156" s="20">
        <v>44242</v>
      </c>
      <c r="D156" s="1" t="s">
        <v>327</v>
      </c>
      <c r="E156" s="1" t="s">
        <v>326</v>
      </c>
      <c r="F156" s="1">
        <v>2</v>
      </c>
      <c r="G156" s="2" t="s">
        <v>33</v>
      </c>
      <c r="H156" s="8" t="s">
        <v>1334</v>
      </c>
      <c r="I156" s="8" t="s">
        <v>1164</v>
      </c>
      <c r="J156" s="1" t="s">
        <v>1230</v>
      </c>
      <c r="L156" t="str">
        <f t="shared" si="5"/>
        <v>Feb</v>
      </c>
      <c r="M156">
        <f t="shared" si="4"/>
        <v>2021</v>
      </c>
    </row>
    <row r="157" spans="1:13" ht="15.75" customHeight="1">
      <c r="A157" s="1" t="s">
        <v>619</v>
      </c>
      <c r="B157" s="1" t="s">
        <v>1342</v>
      </c>
      <c r="C157" s="20">
        <v>44242</v>
      </c>
      <c r="D157" s="1" t="s">
        <v>61</v>
      </c>
      <c r="E157" s="1" t="s">
        <v>60</v>
      </c>
      <c r="F157" s="1">
        <v>5</v>
      </c>
      <c r="G157" s="2" t="s">
        <v>56</v>
      </c>
      <c r="H157" s="8" t="s">
        <v>1334</v>
      </c>
      <c r="I157" s="8" t="s">
        <v>1164</v>
      </c>
      <c r="J157" s="1" t="s">
        <v>1230</v>
      </c>
      <c r="L157" t="str">
        <f t="shared" si="5"/>
        <v>Feb</v>
      </c>
      <c r="M157">
        <f t="shared" si="4"/>
        <v>2021</v>
      </c>
    </row>
    <row r="158" spans="1:13" ht="15.75" customHeight="1">
      <c r="A158" s="1" t="s">
        <v>619</v>
      </c>
      <c r="B158" s="1" t="s">
        <v>1343</v>
      </c>
      <c r="C158" s="20">
        <v>44242</v>
      </c>
      <c r="D158" s="1" t="s">
        <v>186</v>
      </c>
      <c r="E158" s="1" t="s">
        <v>185</v>
      </c>
      <c r="F158" s="1">
        <v>20</v>
      </c>
      <c r="G158" s="2" t="s">
        <v>187</v>
      </c>
      <c r="H158" s="8" t="s">
        <v>1334</v>
      </c>
      <c r="I158" s="8" t="s">
        <v>1090</v>
      </c>
      <c r="J158" s="1" t="s">
        <v>1230</v>
      </c>
      <c r="L158" t="str">
        <f t="shared" si="5"/>
        <v>Feb</v>
      </c>
      <c r="M158">
        <f t="shared" si="4"/>
        <v>2021</v>
      </c>
    </row>
    <row r="159" spans="1:13" ht="15.75" customHeight="1">
      <c r="A159" s="1" t="s">
        <v>619</v>
      </c>
      <c r="B159" s="1" t="s">
        <v>1344</v>
      </c>
      <c r="C159" s="20">
        <v>44242</v>
      </c>
      <c r="D159" s="1" t="s">
        <v>198</v>
      </c>
      <c r="E159" s="1" t="s">
        <v>197</v>
      </c>
      <c r="F159" s="1">
        <v>30</v>
      </c>
      <c r="G159" s="2" t="s">
        <v>194</v>
      </c>
      <c r="H159" s="8" t="s">
        <v>1334</v>
      </c>
      <c r="I159" s="8" t="s">
        <v>1164</v>
      </c>
      <c r="J159" s="1" t="s">
        <v>1230</v>
      </c>
      <c r="L159" t="str">
        <f t="shared" si="5"/>
        <v>Feb</v>
      </c>
      <c r="M159">
        <f t="shared" si="4"/>
        <v>2021</v>
      </c>
    </row>
    <row r="160" spans="1:13" ht="15.75" customHeight="1">
      <c r="A160" s="1" t="s">
        <v>619</v>
      </c>
      <c r="B160" s="1" t="s">
        <v>1345</v>
      </c>
      <c r="C160" s="20">
        <v>44242</v>
      </c>
      <c r="D160" s="1" t="s">
        <v>254</v>
      </c>
      <c r="E160" s="1" t="s">
        <v>253</v>
      </c>
      <c r="F160" s="1">
        <v>12</v>
      </c>
      <c r="G160" s="2" t="s">
        <v>187</v>
      </c>
      <c r="H160" s="8" t="s">
        <v>1163</v>
      </c>
      <c r="I160" s="8" t="s">
        <v>1164</v>
      </c>
      <c r="J160" s="1" t="s">
        <v>1346</v>
      </c>
      <c r="K160" s="1" t="s">
        <v>1347</v>
      </c>
      <c r="L160" t="str">
        <f t="shared" si="5"/>
        <v>Feb</v>
      </c>
      <c r="M160">
        <f t="shared" si="4"/>
        <v>2021</v>
      </c>
    </row>
    <row r="161" spans="1:13" ht="15.75" customHeight="1">
      <c r="A161" s="1" t="s">
        <v>619</v>
      </c>
      <c r="B161" s="1" t="s">
        <v>1348</v>
      </c>
      <c r="C161" s="20">
        <v>44242</v>
      </c>
      <c r="D161" s="1" t="s">
        <v>186</v>
      </c>
      <c r="E161" s="1" t="s">
        <v>185</v>
      </c>
      <c r="F161" s="1">
        <v>15</v>
      </c>
      <c r="G161" s="2" t="s">
        <v>187</v>
      </c>
      <c r="H161" s="8" t="s">
        <v>1163</v>
      </c>
      <c r="I161" s="8" t="s">
        <v>1164</v>
      </c>
      <c r="J161" s="1" t="s">
        <v>1346</v>
      </c>
      <c r="L161" t="str">
        <f t="shared" si="5"/>
        <v>Feb</v>
      </c>
      <c r="M161">
        <f t="shared" si="4"/>
        <v>2021</v>
      </c>
    </row>
    <row r="162" spans="1:13" ht="15.75" customHeight="1">
      <c r="A162" s="1" t="s">
        <v>619</v>
      </c>
      <c r="B162" s="1" t="s">
        <v>1349</v>
      </c>
      <c r="C162" s="20">
        <v>44242</v>
      </c>
      <c r="D162" s="1" t="s">
        <v>303</v>
      </c>
      <c r="E162" s="1" t="s">
        <v>302</v>
      </c>
      <c r="F162" s="1">
        <v>1</v>
      </c>
      <c r="G162" s="2" t="s">
        <v>33</v>
      </c>
      <c r="H162" s="8" t="s">
        <v>1163</v>
      </c>
      <c r="I162" s="8" t="s">
        <v>1164</v>
      </c>
      <c r="J162" s="1" t="s">
        <v>1346</v>
      </c>
      <c r="L162" t="str">
        <f t="shared" si="5"/>
        <v>Feb</v>
      </c>
      <c r="M162">
        <f t="shared" si="4"/>
        <v>2021</v>
      </c>
    </row>
    <row r="163" spans="1:13" ht="15.75" customHeight="1">
      <c r="A163" s="1" t="s">
        <v>619</v>
      </c>
      <c r="B163" s="1" t="s">
        <v>1350</v>
      </c>
      <c r="C163" s="20">
        <v>44242</v>
      </c>
      <c r="D163" s="1" t="s">
        <v>35</v>
      </c>
      <c r="E163" s="1" t="s">
        <v>34</v>
      </c>
      <c r="F163" s="1">
        <v>8</v>
      </c>
      <c r="G163" s="2" t="s">
        <v>33</v>
      </c>
      <c r="H163" s="8" t="s">
        <v>1060</v>
      </c>
      <c r="I163" s="8" t="s">
        <v>1061</v>
      </c>
      <c r="J163" s="1" t="s">
        <v>1351</v>
      </c>
      <c r="K163" s="1" t="s">
        <v>1352</v>
      </c>
      <c r="L163" t="str">
        <f t="shared" si="5"/>
        <v>Feb</v>
      </c>
      <c r="M163">
        <f t="shared" si="4"/>
        <v>2021</v>
      </c>
    </row>
    <row r="164" spans="1:13" ht="15.75" customHeight="1">
      <c r="A164" s="1" t="s">
        <v>619</v>
      </c>
      <c r="B164" s="1" t="s">
        <v>1353</v>
      </c>
      <c r="C164" s="20">
        <v>44242</v>
      </c>
      <c r="D164" s="1" t="s">
        <v>340</v>
      </c>
      <c r="E164" s="1" t="s">
        <v>339</v>
      </c>
      <c r="F164" s="1">
        <v>1</v>
      </c>
      <c r="G164" s="2" t="s">
        <v>33</v>
      </c>
      <c r="H164" s="8" t="s">
        <v>1060</v>
      </c>
      <c r="I164" s="8" t="s">
        <v>1061</v>
      </c>
      <c r="J164" s="1" t="s">
        <v>1351</v>
      </c>
      <c r="L164" t="str">
        <f t="shared" si="5"/>
        <v>Feb</v>
      </c>
      <c r="M164">
        <f t="shared" si="4"/>
        <v>2021</v>
      </c>
    </row>
    <row r="165" spans="1:13" ht="15.75" customHeight="1">
      <c r="A165" s="1" t="s">
        <v>619</v>
      </c>
      <c r="B165" s="1" t="s">
        <v>1354</v>
      </c>
      <c r="C165" s="20">
        <v>44242</v>
      </c>
      <c r="D165" s="1" t="s">
        <v>69</v>
      </c>
      <c r="E165" s="1" t="s">
        <v>68</v>
      </c>
      <c r="F165" s="1">
        <v>6</v>
      </c>
      <c r="G165" s="2" t="s">
        <v>33</v>
      </c>
      <c r="H165" s="8" t="s">
        <v>1060</v>
      </c>
      <c r="I165" s="8" t="s">
        <v>1061</v>
      </c>
      <c r="J165" s="1" t="s">
        <v>1351</v>
      </c>
      <c r="L165" t="str">
        <f t="shared" si="5"/>
        <v>Feb</v>
      </c>
      <c r="M165">
        <f t="shared" si="4"/>
        <v>2021</v>
      </c>
    </row>
    <row r="166" spans="1:13" ht="15.75" customHeight="1">
      <c r="A166" s="1" t="s">
        <v>619</v>
      </c>
      <c r="B166" s="1" t="s">
        <v>1355</v>
      </c>
      <c r="C166" s="20">
        <v>44242</v>
      </c>
      <c r="D166" s="1" t="s">
        <v>212</v>
      </c>
      <c r="E166" s="1" t="s">
        <v>211</v>
      </c>
      <c r="F166" s="1">
        <v>1</v>
      </c>
      <c r="G166" s="2" t="s">
        <v>95</v>
      </c>
      <c r="H166" s="8" t="s">
        <v>1060</v>
      </c>
      <c r="I166" s="8" t="s">
        <v>1061</v>
      </c>
      <c r="J166" s="1" t="s">
        <v>1351</v>
      </c>
      <c r="L166" t="str">
        <f t="shared" si="5"/>
        <v>Feb</v>
      </c>
      <c r="M166">
        <f t="shared" si="4"/>
        <v>2021</v>
      </c>
    </row>
    <row r="167" spans="1:13" ht="15.75" customHeight="1">
      <c r="A167" s="1" t="s">
        <v>619</v>
      </c>
      <c r="B167" s="1" t="s">
        <v>1356</v>
      </c>
      <c r="C167" s="20">
        <v>44242</v>
      </c>
      <c r="D167" s="1" t="s">
        <v>94</v>
      </c>
      <c r="E167" s="1" t="s">
        <v>93</v>
      </c>
      <c r="F167" s="1">
        <v>36</v>
      </c>
      <c r="G167" s="2" t="s">
        <v>95</v>
      </c>
      <c r="H167" s="8" t="s">
        <v>1060</v>
      </c>
      <c r="I167" s="8" t="s">
        <v>1061</v>
      </c>
      <c r="J167" s="1" t="s">
        <v>1351</v>
      </c>
      <c r="L167" t="str">
        <f t="shared" si="5"/>
        <v>Feb</v>
      </c>
      <c r="M167">
        <f t="shared" si="4"/>
        <v>2021</v>
      </c>
    </row>
    <row r="168" spans="1:13" ht="15.75" customHeight="1">
      <c r="A168" s="1" t="s">
        <v>619</v>
      </c>
      <c r="B168" s="1" t="s">
        <v>1357</v>
      </c>
      <c r="C168" s="20">
        <v>44242</v>
      </c>
      <c r="D168" s="1" t="s">
        <v>186</v>
      </c>
      <c r="E168" s="1" t="s">
        <v>185</v>
      </c>
      <c r="F168" s="1">
        <v>12</v>
      </c>
      <c r="G168" s="2" t="s">
        <v>187</v>
      </c>
      <c r="H168" s="8" t="s">
        <v>1060</v>
      </c>
      <c r="I168" s="8" t="s">
        <v>1061</v>
      </c>
      <c r="J168" s="1" t="s">
        <v>1351</v>
      </c>
      <c r="L168" t="str">
        <f t="shared" si="5"/>
        <v>Feb</v>
      </c>
      <c r="M168">
        <f t="shared" si="4"/>
        <v>2021</v>
      </c>
    </row>
    <row r="169" spans="1:13" ht="15.75" customHeight="1">
      <c r="A169" s="1" t="s">
        <v>619</v>
      </c>
      <c r="B169" s="1" t="s">
        <v>1358</v>
      </c>
      <c r="C169" s="20">
        <v>44242</v>
      </c>
      <c r="D169" s="1" t="s">
        <v>299</v>
      </c>
      <c r="E169" s="1" t="s">
        <v>298</v>
      </c>
      <c r="F169" s="1">
        <v>1</v>
      </c>
      <c r="G169" s="2" t="s">
        <v>33</v>
      </c>
      <c r="H169" s="8" t="s">
        <v>1060</v>
      </c>
      <c r="I169" s="8" t="s">
        <v>1061</v>
      </c>
      <c r="J169" s="1" t="s">
        <v>1351</v>
      </c>
      <c r="L169" t="str">
        <f t="shared" si="5"/>
        <v>Feb</v>
      </c>
      <c r="M169">
        <f t="shared" si="4"/>
        <v>2021</v>
      </c>
    </row>
    <row r="170" spans="1:13" ht="15.75" customHeight="1">
      <c r="A170" s="1" t="s">
        <v>619</v>
      </c>
      <c r="B170" s="1" t="s">
        <v>1359</v>
      </c>
      <c r="C170" s="20">
        <v>44242</v>
      </c>
      <c r="D170" s="1" t="s">
        <v>353</v>
      </c>
      <c r="E170" s="1" t="s">
        <v>352</v>
      </c>
      <c r="F170" s="1">
        <v>1</v>
      </c>
      <c r="G170" s="2" t="s">
        <v>33</v>
      </c>
      <c r="H170" s="8" t="s">
        <v>1060</v>
      </c>
      <c r="I170" s="8" t="s">
        <v>1061</v>
      </c>
      <c r="J170" s="1" t="s">
        <v>1351</v>
      </c>
      <c r="L170" t="str">
        <f t="shared" si="5"/>
        <v>Feb</v>
      </c>
      <c r="M170">
        <f t="shared" si="4"/>
        <v>2021</v>
      </c>
    </row>
    <row r="171" spans="1:13" ht="15.75" customHeight="1">
      <c r="A171" s="1" t="s">
        <v>619</v>
      </c>
      <c r="B171" s="1" t="s">
        <v>1360</v>
      </c>
      <c r="C171" s="20">
        <v>44242</v>
      </c>
      <c r="D171" s="1" t="s">
        <v>240</v>
      </c>
      <c r="E171" s="1" t="s">
        <v>239</v>
      </c>
      <c r="F171" s="1">
        <v>50</v>
      </c>
      <c r="G171" s="2" t="s">
        <v>33</v>
      </c>
      <c r="H171" s="8" t="s">
        <v>1185</v>
      </c>
      <c r="I171" s="8" t="s">
        <v>1186</v>
      </c>
      <c r="J171" s="1" t="s">
        <v>1361</v>
      </c>
      <c r="K171" s="1" t="s">
        <v>1362</v>
      </c>
      <c r="L171" t="str">
        <f t="shared" si="5"/>
        <v>Feb</v>
      </c>
      <c r="M171">
        <f t="shared" si="4"/>
        <v>2021</v>
      </c>
    </row>
    <row r="172" spans="1:13" ht="15.75" customHeight="1">
      <c r="A172" s="1" t="s">
        <v>619</v>
      </c>
      <c r="B172" s="1" t="s">
        <v>1363</v>
      </c>
      <c r="C172" s="20">
        <v>44242</v>
      </c>
      <c r="D172" s="1" t="s">
        <v>242</v>
      </c>
      <c r="E172" s="1" t="s">
        <v>241</v>
      </c>
      <c r="F172" s="1">
        <v>50</v>
      </c>
      <c r="G172" s="2" t="s">
        <v>33</v>
      </c>
      <c r="H172" s="8" t="s">
        <v>1185</v>
      </c>
      <c r="I172" s="8" t="s">
        <v>1186</v>
      </c>
      <c r="J172" s="1" t="s">
        <v>1361</v>
      </c>
      <c r="L172" t="str">
        <f t="shared" si="5"/>
        <v>Feb</v>
      </c>
      <c r="M172">
        <f t="shared" si="4"/>
        <v>2021</v>
      </c>
    </row>
    <row r="173" spans="1:13" ht="15.75" customHeight="1">
      <c r="A173" s="1" t="s">
        <v>619</v>
      </c>
      <c r="B173" s="1" t="s">
        <v>1364</v>
      </c>
      <c r="C173" s="20">
        <v>44242</v>
      </c>
      <c r="D173" s="1" t="s">
        <v>344</v>
      </c>
      <c r="E173" s="1" t="s">
        <v>343</v>
      </c>
      <c r="F173" s="1">
        <v>2</v>
      </c>
      <c r="G173" s="2" t="s">
        <v>345</v>
      </c>
      <c r="H173" s="8" t="s">
        <v>1141</v>
      </c>
      <c r="I173" s="8" t="s">
        <v>1090</v>
      </c>
      <c r="J173" s="1" t="s">
        <v>1365</v>
      </c>
      <c r="K173" s="1" t="s">
        <v>1366</v>
      </c>
      <c r="L173" t="str">
        <f t="shared" si="5"/>
        <v>Feb</v>
      </c>
      <c r="M173">
        <f t="shared" si="4"/>
        <v>2021</v>
      </c>
    </row>
    <row r="174" spans="1:13" ht="15.75" customHeight="1">
      <c r="A174" s="1" t="s">
        <v>619</v>
      </c>
      <c r="B174" s="1" t="s">
        <v>1367</v>
      </c>
      <c r="C174" s="20">
        <v>44242</v>
      </c>
      <c r="D174" s="1" t="s">
        <v>240</v>
      </c>
      <c r="E174" s="1" t="s">
        <v>239</v>
      </c>
      <c r="F174" s="1">
        <v>50</v>
      </c>
      <c r="G174" s="2" t="s">
        <v>33</v>
      </c>
      <c r="H174" s="8" t="s">
        <v>1263</v>
      </c>
      <c r="I174" s="8" t="s">
        <v>1090</v>
      </c>
      <c r="J174" s="1" t="s">
        <v>1368</v>
      </c>
      <c r="K174" s="1" t="s">
        <v>1369</v>
      </c>
      <c r="L174" t="str">
        <f t="shared" si="5"/>
        <v>Feb</v>
      </c>
      <c r="M174">
        <f t="shared" si="4"/>
        <v>2021</v>
      </c>
    </row>
    <row r="175" spans="1:13" ht="15.75" customHeight="1">
      <c r="A175" s="1" t="s">
        <v>619</v>
      </c>
      <c r="B175" s="1" t="s">
        <v>1370</v>
      </c>
      <c r="C175" s="20">
        <v>44242</v>
      </c>
      <c r="D175" s="1" t="s">
        <v>242</v>
      </c>
      <c r="E175" s="1" t="s">
        <v>241</v>
      </c>
      <c r="F175" s="1">
        <v>100</v>
      </c>
      <c r="G175" s="2" t="s">
        <v>33</v>
      </c>
      <c r="H175" s="8" t="s">
        <v>1263</v>
      </c>
      <c r="I175" s="8" t="s">
        <v>1090</v>
      </c>
      <c r="J175" s="1" t="s">
        <v>1264</v>
      </c>
      <c r="L175" t="str">
        <f t="shared" si="5"/>
        <v>Feb</v>
      </c>
      <c r="M175">
        <f t="shared" si="4"/>
        <v>2021</v>
      </c>
    </row>
    <row r="176" spans="1:13" ht="15.75" customHeight="1">
      <c r="A176" s="1" t="s">
        <v>619</v>
      </c>
      <c r="B176" s="1" t="s">
        <v>1371</v>
      </c>
      <c r="C176" s="20">
        <v>44242</v>
      </c>
      <c r="D176" s="1" t="s">
        <v>267</v>
      </c>
      <c r="E176" s="1" t="s">
        <v>266</v>
      </c>
      <c r="F176" s="1">
        <v>1</v>
      </c>
      <c r="G176" s="2" t="s">
        <v>33</v>
      </c>
      <c r="H176" s="8" t="s">
        <v>1263</v>
      </c>
      <c r="I176" s="8" t="s">
        <v>1090</v>
      </c>
      <c r="J176" s="1" t="s">
        <v>1264</v>
      </c>
      <c r="L176" t="str">
        <f t="shared" si="5"/>
        <v>Feb</v>
      </c>
      <c r="M176">
        <f t="shared" si="4"/>
        <v>2021</v>
      </c>
    </row>
    <row r="177" spans="1:13" ht="15.75" customHeight="1">
      <c r="A177" s="1" t="s">
        <v>619</v>
      </c>
      <c r="B177" s="1" t="s">
        <v>1372</v>
      </c>
      <c r="C177" s="20">
        <v>44242</v>
      </c>
      <c r="D177" s="1" t="s">
        <v>41</v>
      </c>
      <c r="E177" s="1" t="s">
        <v>40</v>
      </c>
      <c r="F177" s="1">
        <v>1</v>
      </c>
      <c r="G177" s="2" t="s">
        <v>33</v>
      </c>
      <c r="H177" s="8" t="s">
        <v>1191</v>
      </c>
      <c r="I177" s="8" t="s">
        <v>1090</v>
      </c>
      <c r="J177" s="1" t="s">
        <v>1373</v>
      </c>
      <c r="K177" s="1" t="s">
        <v>1374</v>
      </c>
      <c r="L177" t="str">
        <f t="shared" si="5"/>
        <v>Feb</v>
      </c>
      <c r="M177">
        <f t="shared" si="4"/>
        <v>2021</v>
      </c>
    </row>
    <row r="178" spans="1:13" ht="15.75" customHeight="1">
      <c r="A178" s="1" t="s">
        <v>619</v>
      </c>
      <c r="B178" s="1" t="s">
        <v>1375</v>
      </c>
      <c r="C178" s="20">
        <v>44242</v>
      </c>
      <c r="D178" s="1" t="s">
        <v>94</v>
      </c>
      <c r="E178" s="1" t="s">
        <v>93</v>
      </c>
      <c r="F178" s="1">
        <v>6</v>
      </c>
      <c r="G178" s="2" t="s">
        <v>95</v>
      </c>
      <c r="H178" s="8" t="s">
        <v>1191</v>
      </c>
      <c r="I178" s="8" t="s">
        <v>1090</v>
      </c>
      <c r="J178" s="1" t="s">
        <v>1373</v>
      </c>
      <c r="L178" t="str">
        <f t="shared" si="5"/>
        <v>Feb</v>
      </c>
      <c r="M178">
        <f t="shared" si="4"/>
        <v>2021</v>
      </c>
    </row>
    <row r="179" spans="1:13" ht="15.75" customHeight="1">
      <c r="A179" s="1" t="s">
        <v>619</v>
      </c>
      <c r="B179" s="1" t="s">
        <v>1376</v>
      </c>
      <c r="C179" s="20">
        <v>44242</v>
      </c>
      <c r="D179" s="1" t="s">
        <v>178</v>
      </c>
      <c r="E179" s="1" t="s">
        <v>177</v>
      </c>
      <c r="F179" s="1">
        <v>3</v>
      </c>
      <c r="G179" s="2" t="s">
        <v>176</v>
      </c>
      <c r="H179" s="8" t="s">
        <v>1191</v>
      </c>
      <c r="I179" s="8" t="s">
        <v>1090</v>
      </c>
      <c r="J179" s="1" t="s">
        <v>1373</v>
      </c>
      <c r="L179" t="str">
        <f t="shared" si="5"/>
        <v>Feb</v>
      </c>
      <c r="M179">
        <f t="shared" si="4"/>
        <v>2021</v>
      </c>
    </row>
    <row r="180" spans="1:13" ht="15.75" customHeight="1">
      <c r="A180" s="1" t="s">
        <v>619</v>
      </c>
      <c r="B180" s="1" t="s">
        <v>1377</v>
      </c>
      <c r="C180" s="20">
        <v>44242</v>
      </c>
      <c r="D180" s="1" t="s">
        <v>173</v>
      </c>
      <c r="E180" s="1" t="s">
        <v>172</v>
      </c>
      <c r="F180" s="1">
        <v>1</v>
      </c>
      <c r="G180" s="2" t="s">
        <v>33</v>
      </c>
      <c r="H180" s="8" t="s">
        <v>1191</v>
      </c>
      <c r="I180" s="8" t="s">
        <v>1090</v>
      </c>
      <c r="J180" s="1" t="s">
        <v>1373</v>
      </c>
      <c r="L180" t="str">
        <f t="shared" si="5"/>
        <v>Feb</v>
      </c>
      <c r="M180">
        <f t="shared" si="4"/>
        <v>2021</v>
      </c>
    </row>
    <row r="181" spans="1:13" ht="15.75" customHeight="1">
      <c r="A181" s="1" t="s">
        <v>619</v>
      </c>
      <c r="B181" s="1" t="s">
        <v>1378</v>
      </c>
      <c r="C181" s="20">
        <v>44242</v>
      </c>
      <c r="D181" s="1" t="s">
        <v>242</v>
      </c>
      <c r="E181" s="1" t="s">
        <v>241</v>
      </c>
      <c r="F181" s="1">
        <v>50</v>
      </c>
      <c r="G181" s="2" t="s">
        <v>33</v>
      </c>
      <c r="H181" s="8" t="s">
        <v>1263</v>
      </c>
      <c r="I181" s="8" t="s">
        <v>1090</v>
      </c>
      <c r="J181" s="1" t="s">
        <v>1264</v>
      </c>
      <c r="L181" t="str">
        <f t="shared" si="5"/>
        <v>Feb</v>
      </c>
      <c r="M181">
        <f t="shared" si="4"/>
        <v>2021</v>
      </c>
    </row>
    <row r="182" spans="1:13" ht="15.75" customHeight="1">
      <c r="A182" s="1" t="s">
        <v>619</v>
      </c>
      <c r="B182" s="1" t="s">
        <v>1379</v>
      </c>
      <c r="C182" s="20">
        <v>44242</v>
      </c>
      <c r="D182" s="1" t="s">
        <v>250</v>
      </c>
      <c r="E182" s="1" t="s">
        <v>249</v>
      </c>
      <c r="F182" s="1">
        <v>26</v>
      </c>
      <c r="G182" s="2" t="s">
        <v>33</v>
      </c>
      <c r="H182" s="8" t="s">
        <v>1380</v>
      </c>
      <c r="I182" s="8" t="s">
        <v>1381</v>
      </c>
      <c r="J182" s="1" t="s">
        <v>1382</v>
      </c>
      <c r="K182" s="1" t="s">
        <v>1383</v>
      </c>
      <c r="L182" t="str">
        <f t="shared" si="5"/>
        <v>Feb</v>
      </c>
      <c r="M182">
        <f t="shared" si="4"/>
        <v>2021</v>
      </c>
    </row>
    <row r="183" spans="1:13" ht="15.75" customHeight="1">
      <c r="A183" s="1" t="s">
        <v>619</v>
      </c>
      <c r="B183" s="1" t="s">
        <v>1384</v>
      </c>
      <c r="C183" s="20">
        <v>44242</v>
      </c>
      <c r="D183" s="1" t="s">
        <v>240</v>
      </c>
      <c r="E183" s="1" t="s">
        <v>239</v>
      </c>
      <c r="F183" s="1">
        <v>20</v>
      </c>
      <c r="G183" s="2" t="s">
        <v>33</v>
      </c>
      <c r="H183" s="8" t="s">
        <v>1060</v>
      </c>
      <c r="I183" s="8" t="s">
        <v>1061</v>
      </c>
      <c r="J183" s="1" t="s">
        <v>1351</v>
      </c>
      <c r="L183" t="str">
        <f t="shared" si="5"/>
        <v>Feb</v>
      </c>
      <c r="M183">
        <f t="shared" si="4"/>
        <v>2021</v>
      </c>
    </row>
    <row r="184" spans="1:13" ht="15.75" customHeight="1">
      <c r="A184" s="1" t="s">
        <v>619</v>
      </c>
      <c r="B184" s="1" t="s">
        <v>1385</v>
      </c>
      <c r="C184" s="20">
        <v>44242</v>
      </c>
      <c r="D184" s="1" t="s">
        <v>242</v>
      </c>
      <c r="E184" s="1" t="s">
        <v>241</v>
      </c>
      <c r="F184" s="1">
        <v>20</v>
      </c>
      <c r="G184" s="2" t="s">
        <v>33</v>
      </c>
      <c r="H184" s="8" t="s">
        <v>1060</v>
      </c>
      <c r="I184" s="8" t="s">
        <v>1061</v>
      </c>
      <c r="J184" s="1" t="s">
        <v>1351</v>
      </c>
      <c r="L184" t="str">
        <f t="shared" si="5"/>
        <v>Feb</v>
      </c>
      <c r="M184">
        <f t="shared" si="4"/>
        <v>2021</v>
      </c>
    </row>
    <row r="185" spans="1:13" ht="15.75" customHeight="1">
      <c r="A185" s="1" t="s">
        <v>619</v>
      </c>
      <c r="B185" s="1" t="s">
        <v>1386</v>
      </c>
      <c r="C185" s="20">
        <v>44243</v>
      </c>
      <c r="D185" s="1" t="s">
        <v>275</v>
      </c>
      <c r="E185" s="1" t="s">
        <v>274</v>
      </c>
      <c r="F185" s="1">
        <v>2</v>
      </c>
      <c r="G185" s="2" t="s">
        <v>33</v>
      </c>
      <c r="H185" s="8" t="s">
        <v>1144</v>
      </c>
      <c r="I185" s="8" t="s">
        <v>1145</v>
      </c>
      <c r="J185" s="1" t="s">
        <v>1387</v>
      </c>
      <c r="K185" s="1" t="s">
        <v>1388</v>
      </c>
      <c r="L185" t="str">
        <f t="shared" si="5"/>
        <v>Feb</v>
      </c>
      <c r="M185">
        <f t="shared" si="4"/>
        <v>2021</v>
      </c>
    </row>
    <row r="186" spans="1:13" ht="15.75" customHeight="1">
      <c r="A186" s="1" t="s">
        <v>619</v>
      </c>
      <c r="B186" s="1" t="s">
        <v>1389</v>
      </c>
      <c r="C186" s="20">
        <v>44243</v>
      </c>
      <c r="D186" s="1" t="s">
        <v>212</v>
      </c>
      <c r="E186" s="1" t="s">
        <v>211</v>
      </c>
      <c r="F186" s="1">
        <v>10</v>
      </c>
      <c r="G186" s="2" t="s">
        <v>95</v>
      </c>
      <c r="H186" s="8" t="s">
        <v>1144</v>
      </c>
      <c r="I186" s="8" t="s">
        <v>1145</v>
      </c>
      <c r="J186" s="1" t="s">
        <v>1387</v>
      </c>
      <c r="L186" t="str">
        <f t="shared" si="5"/>
        <v>Feb</v>
      </c>
      <c r="M186">
        <f t="shared" si="4"/>
        <v>2021</v>
      </c>
    </row>
    <row r="187" spans="1:13" ht="15.75" customHeight="1">
      <c r="A187" s="1" t="s">
        <v>619</v>
      </c>
      <c r="B187" s="1" t="s">
        <v>1390</v>
      </c>
      <c r="C187" s="20">
        <v>44243</v>
      </c>
      <c r="D187" s="1" t="s">
        <v>186</v>
      </c>
      <c r="E187" s="1" t="s">
        <v>185</v>
      </c>
      <c r="F187" s="1">
        <v>12</v>
      </c>
      <c r="G187" s="2" t="s">
        <v>187</v>
      </c>
      <c r="H187" s="8" t="s">
        <v>1144</v>
      </c>
      <c r="I187" s="8" t="s">
        <v>1145</v>
      </c>
      <c r="J187" s="1" t="s">
        <v>1387</v>
      </c>
      <c r="L187" t="str">
        <f t="shared" si="5"/>
        <v>Feb</v>
      </c>
      <c r="M187">
        <f t="shared" si="4"/>
        <v>2021</v>
      </c>
    </row>
    <row r="188" spans="1:13" ht="15.75" customHeight="1">
      <c r="A188" s="1" t="s">
        <v>619</v>
      </c>
      <c r="B188" s="1" t="s">
        <v>1391</v>
      </c>
      <c r="C188" s="20">
        <v>44243</v>
      </c>
      <c r="D188" s="1" t="s">
        <v>178</v>
      </c>
      <c r="E188" s="1" t="s">
        <v>177</v>
      </c>
      <c r="F188" s="1">
        <v>2</v>
      </c>
      <c r="G188" s="2" t="s">
        <v>176</v>
      </c>
      <c r="H188" s="8" t="s">
        <v>1144</v>
      </c>
      <c r="I188" s="8" t="s">
        <v>1145</v>
      </c>
      <c r="J188" s="1" t="s">
        <v>1387</v>
      </c>
      <c r="L188" t="str">
        <f t="shared" si="5"/>
        <v>Feb</v>
      </c>
      <c r="M188">
        <f t="shared" si="4"/>
        <v>2021</v>
      </c>
    </row>
    <row r="189" spans="1:13" ht="15.75" customHeight="1">
      <c r="A189" s="1" t="s">
        <v>619</v>
      </c>
      <c r="B189" s="1" t="s">
        <v>1392</v>
      </c>
      <c r="C189" s="20">
        <v>44243</v>
      </c>
      <c r="D189" s="1" t="s">
        <v>218</v>
      </c>
      <c r="E189" s="1" t="s">
        <v>217</v>
      </c>
      <c r="F189" s="1">
        <v>2</v>
      </c>
      <c r="G189" s="2" t="s">
        <v>33</v>
      </c>
      <c r="H189" s="8" t="s">
        <v>1089</v>
      </c>
      <c r="I189" s="8" t="s">
        <v>1090</v>
      </c>
      <c r="J189" s="1" t="s">
        <v>1393</v>
      </c>
      <c r="K189" s="1" t="s">
        <v>1394</v>
      </c>
      <c r="L189" t="str">
        <f t="shared" si="5"/>
        <v>Feb</v>
      </c>
      <c r="M189">
        <f t="shared" si="4"/>
        <v>2021</v>
      </c>
    </row>
    <row r="190" spans="1:13" ht="15.75" customHeight="1">
      <c r="A190" s="1" t="s">
        <v>619</v>
      </c>
      <c r="B190" s="1" t="s">
        <v>1395</v>
      </c>
      <c r="C190" s="20">
        <v>44243</v>
      </c>
      <c r="D190" s="1" t="s">
        <v>58</v>
      </c>
      <c r="E190" s="1" t="s">
        <v>57</v>
      </c>
      <c r="F190" s="1">
        <v>4</v>
      </c>
      <c r="G190" s="2" t="s">
        <v>56</v>
      </c>
      <c r="H190" s="8" t="s">
        <v>1089</v>
      </c>
      <c r="I190" s="8" t="s">
        <v>1090</v>
      </c>
      <c r="J190" s="1" t="s">
        <v>1393</v>
      </c>
      <c r="L190" t="str">
        <f t="shared" si="5"/>
        <v>Feb</v>
      </c>
      <c r="M190">
        <f t="shared" si="4"/>
        <v>2021</v>
      </c>
    </row>
    <row r="191" spans="1:13" ht="15.75" customHeight="1">
      <c r="A191" s="1" t="s">
        <v>619</v>
      </c>
      <c r="B191" s="1" t="s">
        <v>1396</v>
      </c>
      <c r="C191" s="20">
        <v>44243</v>
      </c>
      <c r="D191" s="1" t="s">
        <v>275</v>
      </c>
      <c r="E191" s="1" t="s">
        <v>274</v>
      </c>
      <c r="F191" s="1">
        <v>1</v>
      </c>
      <c r="G191" s="2" t="s">
        <v>33</v>
      </c>
      <c r="H191" s="8" t="s">
        <v>1263</v>
      </c>
      <c r="I191" s="8" t="s">
        <v>1090</v>
      </c>
      <c r="J191" s="1" t="s">
        <v>1397</v>
      </c>
      <c r="K191" s="1" t="s">
        <v>1398</v>
      </c>
      <c r="L191" t="str">
        <f t="shared" si="5"/>
        <v>Feb</v>
      </c>
      <c r="M191">
        <f t="shared" si="4"/>
        <v>2021</v>
      </c>
    </row>
    <row r="192" spans="1:13" ht="15.75" customHeight="1">
      <c r="A192" s="1" t="s">
        <v>619</v>
      </c>
      <c r="B192" s="1" t="s">
        <v>1399</v>
      </c>
      <c r="C192" s="20">
        <v>44245</v>
      </c>
      <c r="D192" s="1" t="s">
        <v>283</v>
      </c>
      <c r="E192" s="1" t="s">
        <v>282</v>
      </c>
      <c r="F192" s="1">
        <v>1</v>
      </c>
      <c r="G192" s="2" t="s">
        <v>16</v>
      </c>
      <c r="H192" s="8" t="s">
        <v>1237</v>
      </c>
      <c r="I192" s="8" t="s">
        <v>1238</v>
      </c>
      <c r="J192" s="1" t="s">
        <v>1400</v>
      </c>
      <c r="L192" t="str">
        <f t="shared" si="5"/>
        <v>Feb</v>
      </c>
      <c r="M192">
        <f t="shared" si="4"/>
        <v>2021</v>
      </c>
    </row>
    <row r="193" spans="1:13" ht="15.75" customHeight="1">
      <c r="A193" s="1" t="s">
        <v>619</v>
      </c>
      <c r="B193" s="1" t="s">
        <v>1401</v>
      </c>
      <c r="C193" s="20">
        <v>44245</v>
      </c>
      <c r="D193" s="1" t="s">
        <v>186</v>
      </c>
      <c r="E193" s="1" t="s">
        <v>185</v>
      </c>
      <c r="F193" s="1">
        <v>10</v>
      </c>
      <c r="G193" s="2" t="s">
        <v>187</v>
      </c>
      <c r="H193" s="8" t="s">
        <v>1237</v>
      </c>
      <c r="I193" s="8" t="s">
        <v>1238</v>
      </c>
      <c r="J193" s="1" t="s">
        <v>1400</v>
      </c>
      <c r="L193" t="str">
        <f t="shared" si="5"/>
        <v>Feb</v>
      </c>
      <c r="M193">
        <f t="shared" si="4"/>
        <v>2021</v>
      </c>
    </row>
    <row r="194" spans="1:13" ht="15.75" customHeight="1">
      <c r="A194" s="1" t="s">
        <v>1402</v>
      </c>
      <c r="B194" s="1" t="s">
        <v>1403</v>
      </c>
      <c r="C194" s="20">
        <v>44249</v>
      </c>
      <c r="D194" s="1" t="s">
        <v>287</v>
      </c>
      <c r="E194" s="1" t="s">
        <v>286</v>
      </c>
      <c r="F194" s="1">
        <v>2</v>
      </c>
      <c r="G194" s="2" t="s">
        <v>33</v>
      </c>
      <c r="H194" s="8" t="s">
        <v>1404</v>
      </c>
      <c r="I194" s="8" t="s">
        <v>1405</v>
      </c>
      <c r="J194" s="1" t="s">
        <v>1406</v>
      </c>
      <c r="L194" t="str">
        <f t="shared" si="5"/>
        <v>Feb</v>
      </c>
      <c r="M194">
        <f t="shared" ref="M194:M257" si="6">YEAR(C194)</f>
        <v>2021</v>
      </c>
    </row>
    <row r="195" spans="1:13" ht="15.75" customHeight="1">
      <c r="A195" s="1" t="s">
        <v>1402</v>
      </c>
      <c r="B195" s="1" t="s">
        <v>1407</v>
      </c>
      <c r="C195" s="20">
        <v>44249</v>
      </c>
      <c r="D195" s="1" t="s">
        <v>120</v>
      </c>
      <c r="E195" s="1" t="s">
        <v>119</v>
      </c>
      <c r="F195" s="1">
        <v>1</v>
      </c>
      <c r="G195" s="2" t="s">
        <v>104</v>
      </c>
      <c r="H195" s="8" t="s">
        <v>1404</v>
      </c>
      <c r="I195" s="8" t="s">
        <v>1405</v>
      </c>
      <c r="J195" s="1" t="s">
        <v>1408</v>
      </c>
      <c r="L195" t="str">
        <f t="shared" ref="L195:L258" si="7">TEXT(C195,"MMM")</f>
        <v>Feb</v>
      </c>
      <c r="M195">
        <f t="shared" si="6"/>
        <v>2021</v>
      </c>
    </row>
    <row r="196" spans="1:13" ht="15.75" customHeight="1">
      <c r="A196" s="1" t="s">
        <v>1402</v>
      </c>
      <c r="B196" s="1" t="s">
        <v>1409</v>
      </c>
      <c r="C196" s="20">
        <v>44249</v>
      </c>
      <c r="D196" s="1" t="s">
        <v>186</v>
      </c>
      <c r="E196" s="1" t="s">
        <v>185</v>
      </c>
      <c r="F196" s="1">
        <v>10</v>
      </c>
      <c r="G196" s="2" t="s">
        <v>187</v>
      </c>
      <c r="H196" s="8" t="s">
        <v>1404</v>
      </c>
      <c r="I196" s="8" t="s">
        <v>1405</v>
      </c>
      <c r="J196" s="1" t="s">
        <v>1410</v>
      </c>
      <c r="K196" s="1" t="s">
        <v>1411</v>
      </c>
      <c r="L196" t="str">
        <f t="shared" si="7"/>
        <v>Feb</v>
      </c>
      <c r="M196">
        <f t="shared" si="6"/>
        <v>2021</v>
      </c>
    </row>
    <row r="197" spans="1:13" ht="15.75" customHeight="1">
      <c r="A197" s="1" t="s">
        <v>1402</v>
      </c>
      <c r="B197" s="1" t="s">
        <v>1412</v>
      </c>
      <c r="C197" s="20">
        <v>44249</v>
      </c>
      <c r="D197" s="1" t="s">
        <v>198</v>
      </c>
      <c r="E197" s="1" t="s">
        <v>197</v>
      </c>
      <c r="F197" s="1">
        <v>4</v>
      </c>
      <c r="G197" s="2" t="s">
        <v>194</v>
      </c>
      <c r="H197" s="8" t="s">
        <v>1404</v>
      </c>
      <c r="I197" s="8" t="s">
        <v>1405</v>
      </c>
      <c r="J197" s="1" t="s">
        <v>1413</v>
      </c>
      <c r="K197" s="1" t="s">
        <v>1414</v>
      </c>
      <c r="L197" t="str">
        <f t="shared" si="7"/>
        <v>Feb</v>
      </c>
      <c r="M197">
        <f t="shared" si="6"/>
        <v>2021</v>
      </c>
    </row>
    <row r="198" spans="1:13" ht="15.75" customHeight="1">
      <c r="A198" s="1" t="s">
        <v>1402</v>
      </c>
      <c r="B198" s="1" t="s">
        <v>1415</v>
      </c>
      <c r="C198" s="20">
        <v>44249</v>
      </c>
      <c r="D198" s="1" t="s">
        <v>35</v>
      </c>
      <c r="E198" s="1" t="s">
        <v>34</v>
      </c>
      <c r="F198" s="1">
        <v>2</v>
      </c>
      <c r="G198" s="2" t="s">
        <v>33</v>
      </c>
      <c r="H198" s="8" t="s">
        <v>1191</v>
      </c>
      <c r="I198" s="8" t="s">
        <v>1090</v>
      </c>
      <c r="K198" s="1" t="s">
        <v>1416</v>
      </c>
      <c r="L198" t="str">
        <f t="shared" si="7"/>
        <v>Feb</v>
      </c>
      <c r="M198">
        <f t="shared" si="6"/>
        <v>2021</v>
      </c>
    </row>
    <row r="199" spans="1:13" ht="15.75" customHeight="1">
      <c r="A199" s="1" t="s">
        <v>1402</v>
      </c>
      <c r="B199" s="1" t="s">
        <v>1417</v>
      </c>
      <c r="C199" s="20">
        <v>44249</v>
      </c>
      <c r="D199" s="1" t="s">
        <v>351</v>
      </c>
      <c r="E199" s="1" t="s">
        <v>350</v>
      </c>
      <c r="F199" s="1">
        <v>1</v>
      </c>
      <c r="G199" s="2" t="s">
        <v>33</v>
      </c>
      <c r="H199" s="8" t="s">
        <v>1191</v>
      </c>
      <c r="I199" s="8" t="s">
        <v>1090</v>
      </c>
      <c r="J199" s="1" t="s">
        <v>1418</v>
      </c>
      <c r="L199" t="str">
        <f t="shared" si="7"/>
        <v>Feb</v>
      </c>
      <c r="M199">
        <f t="shared" si="6"/>
        <v>2021</v>
      </c>
    </row>
    <row r="200" spans="1:13" ht="15.75" customHeight="1">
      <c r="A200" s="1" t="s">
        <v>1402</v>
      </c>
      <c r="B200" s="1" t="s">
        <v>1419</v>
      </c>
      <c r="C200" s="20">
        <v>44249</v>
      </c>
      <c r="D200" s="1" t="s">
        <v>32</v>
      </c>
      <c r="E200" s="1" t="s">
        <v>31</v>
      </c>
      <c r="F200" s="1">
        <v>2</v>
      </c>
      <c r="G200" s="2" t="s">
        <v>33</v>
      </c>
      <c r="H200" s="8" t="s">
        <v>1191</v>
      </c>
      <c r="I200" s="8" t="s">
        <v>1090</v>
      </c>
      <c r="J200" s="1" t="s">
        <v>1313</v>
      </c>
      <c r="L200" t="str">
        <f t="shared" si="7"/>
        <v>Feb</v>
      </c>
      <c r="M200">
        <f t="shared" si="6"/>
        <v>2021</v>
      </c>
    </row>
    <row r="201" spans="1:13" ht="15.75" customHeight="1">
      <c r="A201" s="1" t="s">
        <v>1402</v>
      </c>
      <c r="B201" s="1" t="s">
        <v>1420</v>
      </c>
      <c r="C201" s="20">
        <v>44249</v>
      </c>
      <c r="D201" s="1" t="s">
        <v>198</v>
      </c>
      <c r="E201" s="1" t="s">
        <v>197</v>
      </c>
      <c r="F201" s="1">
        <v>30</v>
      </c>
      <c r="G201" s="2" t="s">
        <v>194</v>
      </c>
      <c r="H201" s="8" t="s">
        <v>1191</v>
      </c>
      <c r="I201" s="8" t="s">
        <v>1090</v>
      </c>
      <c r="J201" s="1" t="s">
        <v>1418</v>
      </c>
      <c r="L201" t="str">
        <f t="shared" si="7"/>
        <v>Feb</v>
      </c>
      <c r="M201">
        <f t="shared" si="6"/>
        <v>2021</v>
      </c>
    </row>
    <row r="202" spans="1:13" ht="15.75" customHeight="1">
      <c r="A202" s="1" t="s">
        <v>1402</v>
      </c>
      <c r="B202" s="1" t="s">
        <v>1421</v>
      </c>
      <c r="C202" s="20">
        <v>44249</v>
      </c>
      <c r="D202" s="1" t="s">
        <v>35</v>
      </c>
      <c r="E202" s="1" t="s">
        <v>34</v>
      </c>
      <c r="F202" s="1">
        <v>2</v>
      </c>
      <c r="G202" s="2" t="s">
        <v>33</v>
      </c>
      <c r="H202" s="8" t="s">
        <v>1263</v>
      </c>
      <c r="I202" s="8" t="s">
        <v>1090</v>
      </c>
      <c r="J202" s="1" t="s">
        <v>1264</v>
      </c>
      <c r="K202" s="1" t="s">
        <v>1422</v>
      </c>
      <c r="L202" t="str">
        <f t="shared" si="7"/>
        <v>Feb</v>
      </c>
      <c r="M202">
        <f t="shared" si="6"/>
        <v>2021</v>
      </c>
    </row>
    <row r="203" spans="1:13" ht="15.75" customHeight="1">
      <c r="A203" s="1" t="s">
        <v>1402</v>
      </c>
      <c r="B203" s="1" t="s">
        <v>1423</v>
      </c>
      <c r="C203" s="20">
        <v>44249</v>
      </c>
      <c r="D203" s="1" t="s">
        <v>218</v>
      </c>
      <c r="E203" s="1" t="s">
        <v>217</v>
      </c>
      <c r="F203" s="1">
        <v>1</v>
      </c>
      <c r="G203" s="2" t="s">
        <v>33</v>
      </c>
      <c r="H203" s="8" t="s">
        <v>1263</v>
      </c>
      <c r="I203" s="8" t="s">
        <v>1090</v>
      </c>
      <c r="J203" s="1" t="s">
        <v>1264</v>
      </c>
      <c r="L203" t="str">
        <f t="shared" si="7"/>
        <v>Feb</v>
      </c>
      <c r="M203">
        <f t="shared" si="6"/>
        <v>2021</v>
      </c>
    </row>
    <row r="204" spans="1:13" ht="15.75" customHeight="1">
      <c r="A204" s="1" t="s">
        <v>1402</v>
      </c>
      <c r="B204" s="1" t="s">
        <v>1424</v>
      </c>
      <c r="C204" s="20">
        <v>44252</v>
      </c>
      <c r="D204" s="1" t="s">
        <v>118</v>
      </c>
      <c r="E204" s="1" t="s">
        <v>117</v>
      </c>
      <c r="F204" s="1">
        <v>1</v>
      </c>
      <c r="G204" s="2" t="s">
        <v>104</v>
      </c>
      <c r="H204" s="8" t="s">
        <v>1404</v>
      </c>
      <c r="I204" s="8" t="s">
        <v>1405</v>
      </c>
      <c r="J204" s="1" t="s">
        <v>1425</v>
      </c>
      <c r="L204" t="str">
        <f t="shared" si="7"/>
        <v>Feb</v>
      </c>
      <c r="M204">
        <f t="shared" si="6"/>
        <v>2021</v>
      </c>
    </row>
    <row r="205" spans="1:13" ht="15.75" customHeight="1">
      <c r="A205" s="1" t="s">
        <v>1402</v>
      </c>
      <c r="B205" s="1" t="s">
        <v>1426</v>
      </c>
      <c r="C205" s="20">
        <v>44256</v>
      </c>
      <c r="D205" s="1" t="s">
        <v>212</v>
      </c>
      <c r="E205" s="1" t="s">
        <v>211</v>
      </c>
      <c r="F205" s="1">
        <v>10</v>
      </c>
      <c r="G205" s="2" t="s">
        <v>95</v>
      </c>
      <c r="H205" s="8" t="s">
        <v>1144</v>
      </c>
      <c r="I205" s="8" t="s">
        <v>1145</v>
      </c>
      <c r="J205" s="1" t="s">
        <v>1146</v>
      </c>
      <c r="L205" t="str">
        <f t="shared" si="7"/>
        <v>Mar</v>
      </c>
      <c r="M205">
        <f t="shared" si="6"/>
        <v>2021</v>
      </c>
    </row>
    <row r="206" spans="1:13" ht="15.75" customHeight="1">
      <c r="A206" s="1" t="s">
        <v>1402</v>
      </c>
      <c r="B206" s="1" t="s">
        <v>1427</v>
      </c>
      <c r="C206" s="20">
        <v>44256</v>
      </c>
      <c r="D206" s="1" t="s">
        <v>242</v>
      </c>
      <c r="E206" s="1" t="s">
        <v>241</v>
      </c>
      <c r="F206" s="1">
        <v>5</v>
      </c>
      <c r="G206" s="2" t="s">
        <v>33</v>
      </c>
      <c r="H206" s="8" t="s">
        <v>1144</v>
      </c>
      <c r="I206" s="8" t="s">
        <v>1145</v>
      </c>
      <c r="J206" s="1" t="s">
        <v>1428</v>
      </c>
      <c r="L206" t="str">
        <f t="shared" si="7"/>
        <v>Mar</v>
      </c>
      <c r="M206">
        <f t="shared" si="6"/>
        <v>2021</v>
      </c>
    </row>
    <row r="207" spans="1:13" ht="15.75" customHeight="1">
      <c r="A207" s="1" t="s">
        <v>1402</v>
      </c>
      <c r="B207" s="1" t="s">
        <v>1429</v>
      </c>
      <c r="C207" s="20">
        <v>44256</v>
      </c>
      <c r="D207" s="1" t="s">
        <v>35</v>
      </c>
      <c r="E207" s="1" t="s">
        <v>34</v>
      </c>
      <c r="F207" s="1">
        <v>7</v>
      </c>
      <c r="G207" s="2" t="s">
        <v>33</v>
      </c>
      <c r="H207" s="8" t="s">
        <v>1303</v>
      </c>
      <c r="I207" s="8" t="s">
        <v>1073</v>
      </c>
      <c r="J207" s="1" t="s">
        <v>1430</v>
      </c>
      <c r="L207" t="str">
        <f t="shared" si="7"/>
        <v>Mar</v>
      </c>
      <c r="M207">
        <f t="shared" si="6"/>
        <v>2021</v>
      </c>
    </row>
    <row r="208" spans="1:13" ht="15.75" customHeight="1">
      <c r="A208" s="1" t="s">
        <v>1402</v>
      </c>
      <c r="B208" s="1" t="s">
        <v>1431</v>
      </c>
      <c r="C208" s="20">
        <v>44256</v>
      </c>
      <c r="D208" s="1" t="s">
        <v>175</v>
      </c>
      <c r="E208" s="1" t="s">
        <v>174</v>
      </c>
      <c r="F208" s="1">
        <v>1</v>
      </c>
      <c r="G208" s="2" t="s">
        <v>176</v>
      </c>
      <c r="H208" s="8" t="s">
        <v>1303</v>
      </c>
      <c r="I208" s="8" t="s">
        <v>1073</v>
      </c>
      <c r="J208" s="1" t="s">
        <v>1432</v>
      </c>
      <c r="L208" t="str">
        <f t="shared" si="7"/>
        <v>Mar</v>
      </c>
      <c r="M208">
        <f t="shared" si="6"/>
        <v>2021</v>
      </c>
    </row>
    <row r="209" spans="1:13" ht="15.75" customHeight="1">
      <c r="A209" s="1" t="s">
        <v>1402</v>
      </c>
      <c r="B209" s="1" t="s">
        <v>1433</v>
      </c>
      <c r="C209" s="20">
        <v>44256</v>
      </c>
      <c r="D209" s="1" t="s">
        <v>307</v>
      </c>
      <c r="E209" s="1" t="s">
        <v>306</v>
      </c>
      <c r="F209" s="1">
        <v>2</v>
      </c>
      <c r="G209" s="2" t="s">
        <v>33</v>
      </c>
      <c r="H209" s="8" t="s">
        <v>1303</v>
      </c>
      <c r="I209" s="8" t="s">
        <v>1073</v>
      </c>
      <c r="J209" s="1" t="s">
        <v>1434</v>
      </c>
      <c r="L209" t="str">
        <f t="shared" si="7"/>
        <v>Mar</v>
      </c>
      <c r="M209">
        <f t="shared" si="6"/>
        <v>2021</v>
      </c>
    </row>
    <row r="210" spans="1:13" ht="15.75" customHeight="1">
      <c r="A210" s="1" t="s">
        <v>1402</v>
      </c>
      <c r="B210" s="1" t="s">
        <v>1435</v>
      </c>
      <c r="C210" s="20">
        <v>44256</v>
      </c>
      <c r="D210" s="1" t="s">
        <v>198</v>
      </c>
      <c r="E210" s="1" t="s">
        <v>197</v>
      </c>
      <c r="F210" s="1">
        <v>5</v>
      </c>
      <c r="G210" s="2" t="s">
        <v>194</v>
      </c>
      <c r="H210" s="8" t="s">
        <v>1303</v>
      </c>
      <c r="I210" s="8" t="s">
        <v>1073</v>
      </c>
      <c r="J210" s="1" t="s">
        <v>1432</v>
      </c>
      <c r="L210" t="str">
        <f t="shared" si="7"/>
        <v>Mar</v>
      </c>
      <c r="M210">
        <f t="shared" si="6"/>
        <v>2021</v>
      </c>
    </row>
    <row r="211" spans="1:13" ht="15.75" customHeight="1">
      <c r="A211" s="1" t="s">
        <v>404</v>
      </c>
      <c r="B211" s="1" t="s">
        <v>1436</v>
      </c>
      <c r="C211" s="20">
        <v>44257</v>
      </c>
      <c r="D211" s="1" t="s">
        <v>212</v>
      </c>
      <c r="E211" s="1" t="s">
        <v>211</v>
      </c>
      <c r="F211" s="1">
        <v>6</v>
      </c>
      <c r="G211" s="2" t="s">
        <v>95</v>
      </c>
      <c r="H211" s="8" t="s">
        <v>1303</v>
      </c>
      <c r="I211" s="8" t="s">
        <v>1073</v>
      </c>
      <c r="J211" s="1" t="s">
        <v>1230</v>
      </c>
      <c r="L211" t="str">
        <f t="shared" si="7"/>
        <v>Mar</v>
      </c>
      <c r="M211">
        <f t="shared" si="6"/>
        <v>2021</v>
      </c>
    </row>
    <row r="212" spans="1:13" ht="15.75" customHeight="1">
      <c r="A212" s="1" t="s">
        <v>404</v>
      </c>
      <c r="B212" s="1" t="s">
        <v>1437</v>
      </c>
      <c r="C212" s="20">
        <v>44257</v>
      </c>
      <c r="D212" s="1" t="s">
        <v>49</v>
      </c>
      <c r="E212" s="1" t="s">
        <v>48</v>
      </c>
      <c r="F212" s="1">
        <v>20</v>
      </c>
      <c r="G212" s="2" t="s">
        <v>33</v>
      </c>
      <c r="H212" s="1" t="s">
        <v>1303</v>
      </c>
      <c r="I212" s="1" t="s">
        <v>1073</v>
      </c>
      <c r="J212" s="1" t="s">
        <v>1230</v>
      </c>
      <c r="L212" t="str">
        <f t="shared" si="7"/>
        <v>Mar</v>
      </c>
      <c r="M212">
        <f t="shared" si="6"/>
        <v>2021</v>
      </c>
    </row>
    <row r="213" spans="1:13" ht="15.75" customHeight="1">
      <c r="A213" s="1" t="s">
        <v>404</v>
      </c>
      <c r="B213" s="1" t="s">
        <v>1438</v>
      </c>
      <c r="C213" s="20">
        <v>44257</v>
      </c>
      <c r="D213" s="1" t="s">
        <v>32</v>
      </c>
      <c r="E213" s="1" t="s">
        <v>31</v>
      </c>
      <c r="F213" s="1">
        <v>1</v>
      </c>
      <c r="G213" s="2" t="s">
        <v>33</v>
      </c>
      <c r="H213" s="1" t="s">
        <v>1303</v>
      </c>
      <c r="I213" s="1" t="s">
        <v>1073</v>
      </c>
      <c r="J213" s="1" t="s">
        <v>1230</v>
      </c>
      <c r="L213" t="str">
        <f t="shared" si="7"/>
        <v>Mar</v>
      </c>
      <c r="M213">
        <f t="shared" si="6"/>
        <v>2021</v>
      </c>
    </row>
    <row r="214" spans="1:13" ht="15.75" customHeight="1">
      <c r="A214" s="1" t="s">
        <v>404</v>
      </c>
      <c r="B214" s="1" t="s">
        <v>1439</v>
      </c>
      <c r="C214" s="20">
        <v>44257</v>
      </c>
      <c r="D214" s="1" t="s">
        <v>214</v>
      </c>
      <c r="E214" s="1" t="s">
        <v>213</v>
      </c>
      <c r="F214" s="1">
        <v>3</v>
      </c>
      <c r="G214" s="2" t="s">
        <v>95</v>
      </c>
      <c r="H214" s="1" t="s">
        <v>1303</v>
      </c>
      <c r="I214" s="1" t="s">
        <v>1073</v>
      </c>
      <c r="J214" s="1" t="s">
        <v>1230</v>
      </c>
      <c r="L214" t="str">
        <f t="shared" si="7"/>
        <v>Mar</v>
      </c>
      <c r="M214">
        <f t="shared" si="6"/>
        <v>2021</v>
      </c>
    </row>
    <row r="215" spans="1:13" ht="15.75" customHeight="1">
      <c r="A215" s="1" t="s">
        <v>404</v>
      </c>
      <c r="B215" s="1" t="s">
        <v>1440</v>
      </c>
      <c r="C215" s="20">
        <v>44257</v>
      </c>
      <c r="D215" s="1" t="s">
        <v>94</v>
      </c>
      <c r="E215" s="1" t="s">
        <v>93</v>
      </c>
      <c r="F215" s="1">
        <v>6</v>
      </c>
      <c r="G215" s="2" t="s">
        <v>95</v>
      </c>
      <c r="H215" s="1" t="s">
        <v>1191</v>
      </c>
      <c r="I215" s="1" t="s">
        <v>1090</v>
      </c>
      <c r="J215" s="1" t="s">
        <v>1313</v>
      </c>
      <c r="L215" t="str">
        <f t="shared" si="7"/>
        <v>Mar</v>
      </c>
      <c r="M215">
        <f t="shared" si="6"/>
        <v>2021</v>
      </c>
    </row>
    <row r="216" spans="1:13" ht="15.75" customHeight="1">
      <c r="A216" s="1" t="s">
        <v>404</v>
      </c>
      <c r="B216" s="1" t="s">
        <v>1441</v>
      </c>
      <c r="C216" s="20">
        <v>44257</v>
      </c>
      <c r="D216" s="1" t="s">
        <v>287</v>
      </c>
      <c r="E216" s="1" t="s">
        <v>286</v>
      </c>
      <c r="F216" s="1">
        <v>2</v>
      </c>
      <c r="G216" s="2" t="s">
        <v>33</v>
      </c>
      <c r="H216" s="1" t="s">
        <v>1191</v>
      </c>
      <c r="I216" s="1" t="s">
        <v>1090</v>
      </c>
      <c r="J216" s="1" t="s">
        <v>1442</v>
      </c>
      <c r="L216" t="str">
        <f t="shared" si="7"/>
        <v>Mar</v>
      </c>
      <c r="M216">
        <f t="shared" si="6"/>
        <v>2021</v>
      </c>
    </row>
    <row r="217" spans="1:13" ht="15.75" customHeight="1">
      <c r="A217" s="1" t="s">
        <v>404</v>
      </c>
      <c r="B217" s="1" t="s">
        <v>1443</v>
      </c>
      <c r="C217" s="20">
        <v>44257</v>
      </c>
      <c r="D217" s="1" t="s">
        <v>226</v>
      </c>
      <c r="E217" s="1" t="s">
        <v>225</v>
      </c>
      <c r="F217" s="1">
        <v>24</v>
      </c>
      <c r="G217" s="2" t="s">
        <v>33</v>
      </c>
      <c r="H217" s="1" t="s">
        <v>1191</v>
      </c>
      <c r="I217" s="1" t="s">
        <v>1090</v>
      </c>
      <c r="J217" s="1" t="s">
        <v>1442</v>
      </c>
      <c r="L217" t="str">
        <f t="shared" si="7"/>
        <v>Mar</v>
      </c>
      <c r="M217">
        <f t="shared" si="6"/>
        <v>2021</v>
      </c>
    </row>
    <row r="218" spans="1:13" ht="15.75" customHeight="1">
      <c r="A218" s="1" t="s">
        <v>404</v>
      </c>
      <c r="B218" s="1" t="s">
        <v>1444</v>
      </c>
      <c r="C218" s="20">
        <v>44257</v>
      </c>
      <c r="D218" s="1" t="s">
        <v>305</v>
      </c>
      <c r="E218" s="1" t="s">
        <v>304</v>
      </c>
      <c r="F218" s="1">
        <v>2</v>
      </c>
      <c r="G218" s="2" t="s">
        <v>33</v>
      </c>
      <c r="H218" s="1" t="s">
        <v>1191</v>
      </c>
      <c r="I218" s="1" t="s">
        <v>1090</v>
      </c>
      <c r="J218" s="1" t="s">
        <v>1313</v>
      </c>
      <c r="L218" t="str">
        <f t="shared" si="7"/>
        <v>Mar</v>
      </c>
      <c r="M218">
        <f t="shared" si="6"/>
        <v>2021</v>
      </c>
    </row>
    <row r="219" spans="1:13" ht="15.75" customHeight="1">
      <c r="A219" s="1" t="s">
        <v>404</v>
      </c>
      <c r="B219" s="1" t="s">
        <v>1445</v>
      </c>
      <c r="C219" s="20">
        <v>44257</v>
      </c>
      <c r="D219" s="1" t="s">
        <v>186</v>
      </c>
      <c r="E219" s="1" t="s">
        <v>185</v>
      </c>
      <c r="F219" s="1">
        <v>6</v>
      </c>
      <c r="G219" s="2" t="s">
        <v>187</v>
      </c>
      <c r="H219" s="1" t="s">
        <v>1191</v>
      </c>
      <c r="I219" s="1" t="s">
        <v>1090</v>
      </c>
      <c r="J219" s="1" t="s">
        <v>1442</v>
      </c>
      <c r="L219" t="str">
        <f t="shared" si="7"/>
        <v>Mar</v>
      </c>
      <c r="M219">
        <f t="shared" si="6"/>
        <v>2021</v>
      </c>
    </row>
    <row r="220" spans="1:13" ht="15.75" customHeight="1">
      <c r="A220" s="1" t="s">
        <v>404</v>
      </c>
      <c r="B220" s="1" t="s">
        <v>1446</v>
      </c>
      <c r="C220" s="20">
        <v>44257</v>
      </c>
      <c r="D220" s="1" t="s">
        <v>240</v>
      </c>
      <c r="E220" s="1" t="s">
        <v>239</v>
      </c>
      <c r="F220" s="1">
        <v>10</v>
      </c>
      <c r="G220" s="2" t="s">
        <v>33</v>
      </c>
      <c r="H220" s="1" t="s">
        <v>1068</v>
      </c>
      <c r="I220" s="1" t="s">
        <v>1069</v>
      </c>
      <c r="J220" s="1" t="s">
        <v>1076</v>
      </c>
      <c r="L220" t="str">
        <f t="shared" si="7"/>
        <v>Mar</v>
      </c>
      <c r="M220">
        <f t="shared" si="6"/>
        <v>2021</v>
      </c>
    </row>
    <row r="221" spans="1:13" ht="15.75" customHeight="1">
      <c r="A221" s="1" t="s">
        <v>404</v>
      </c>
      <c r="B221" s="1" t="s">
        <v>1447</v>
      </c>
      <c r="C221" s="20">
        <v>44257</v>
      </c>
      <c r="D221" s="1" t="s">
        <v>242</v>
      </c>
      <c r="E221" s="1" t="s">
        <v>241</v>
      </c>
      <c r="F221" s="1">
        <v>10</v>
      </c>
      <c r="G221" s="2" t="s">
        <v>33</v>
      </c>
      <c r="H221" s="1" t="s">
        <v>1068</v>
      </c>
      <c r="I221" s="1" t="s">
        <v>1069</v>
      </c>
      <c r="J221" s="1" t="s">
        <v>1076</v>
      </c>
      <c r="L221" t="str">
        <f t="shared" si="7"/>
        <v>Mar</v>
      </c>
      <c r="M221">
        <f t="shared" si="6"/>
        <v>2021</v>
      </c>
    </row>
    <row r="222" spans="1:13" ht="15.75" customHeight="1">
      <c r="A222" s="1" t="s">
        <v>404</v>
      </c>
      <c r="B222" s="1" t="s">
        <v>1448</v>
      </c>
      <c r="C222" s="20">
        <v>44257</v>
      </c>
      <c r="D222" s="1" t="s">
        <v>387</v>
      </c>
      <c r="E222" s="1" t="s">
        <v>386</v>
      </c>
      <c r="F222" s="1">
        <v>2</v>
      </c>
      <c r="G222" s="2" t="s">
        <v>171</v>
      </c>
      <c r="H222" s="1" t="s">
        <v>1303</v>
      </c>
      <c r="I222" s="1" t="s">
        <v>1073</v>
      </c>
      <c r="J222" s="1" t="s">
        <v>1230</v>
      </c>
      <c r="L222" t="str">
        <f t="shared" si="7"/>
        <v>Mar</v>
      </c>
      <c r="M222">
        <f t="shared" si="6"/>
        <v>2021</v>
      </c>
    </row>
    <row r="223" spans="1:13" ht="15.75" customHeight="1">
      <c r="A223" s="1" t="s">
        <v>404</v>
      </c>
      <c r="B223" s="1" t="s">
        <v>1449</v>
      </c>
      <c r="C223" s="20">
        <v>44257</v>
      </c>
      <c r="D223" s="1" t="s">
        <v>353</v>
      </c>
      <c r="E223" s="1" t="s">
        <v>352</v>
      </c>
      <c r="F223" s="1">
        <v>1</v>
      </c>
      <c r="G223" s="2" t="s">
        <v>33</v>
      </c>
      <c r="H223" s="1" t="s">
        <v>1270</v>
      </c>
      <c r="I223" s="1" t="s">
        <v>1090</v>
      </c>
      <c r="J223" s="1" t="s">
        <v>1450</v>
      </c>
      <c r="L223" t="str">
        <f t="shared" si="7"/>
        <v>Mar</v>
      </c>
      <c r="M223">
        <f t="shared" si="6"/>
        <v>2021</v>
      </c>
    </row>
    <row r="224" spans="1:13" ht="15.75" customHeight="1">
      <c r="A224" s="1" t="s">
        <v>404</v>
      </c>
      <c r="B224" s="1" t="s">
        <v>1451</v>
      </c>
      <c r="C224" s="20">
        <v>44257</v>
      </c>
      <c r="D224" s="1" t="s">
        <v>309</v>
      </c>
      <c r="E224" s="1" t="s">
        <v>308</v>
      </c>
      <c r="F224" s="1">
        <v>1</v>
      </c>
      <c r="G224" s="2" t="s">
        <v>33</v>
      </c>
      <c r="H224" s="1" t="s">
        <v>1270</v>
      </c>
      <c r="I224" s="1" t="s">
        <v>1090</v>
      </c>
      <c r="J224" s="1" t="s">
        <v>1450</v>
      </c>
      <c r="L224" t="str">
        <f t="shared" si="7"/>
        <v>Mar</v>
      </c>
      <c r="M224">
        <f t="shared" si="6"/>
        <v>2021</v>
      </c>
    </row>
    <row r="225" spans="1:13" ht="15.75" customHeight="1">
      <c r="A225" s="1" t="s">
        <v>404</v>
      </c>
      <c r="B225" s="1" t="s">
        <v>1452</v>
      </c>
      <c r="C225" s="20">
        <v>44257</v>
      </c>
      <c r="D225" s="1" t="s">
        <v>313</v>
      </c>
      <c r="E225" s="1" t="s">
        <v>312</v>
      </c>
      <c r="F225" s="1">
        <v>1</v>
      </c>
      <c r="G225" s="2" t="s">
        <v>33</v>
      </c>
      <c r="H225" s="1" t="s">
        <v>1270</v>
      </c>
      <c r="I225" s="1" t="s">
        <v>1090</v>
      </c>
      <c r="J225" s="1" t="s">
        <v>1450</v>
      </c>
      <c r="L225" t="str">
        <f t="shared" si="7"/>
        <v>Mar</v>
      </c>
      <c r="M225">
        <f t="shared" si="6"/>
        <v>2021</v>
      </c>
    </row>
    <row r="226" spans="1:13" ht="15.75" customHeight="1">
      <c r="A226" s="1" t="s">
        <v>404</v>
      </c>
      <c r="B226" s="1" t="s">
        <v>1453</v>
      </c>
      <c r="C226" s="20">
        <v>44257</v>
      </c>
      <c r="D226" s="1" t="s">
        <v>315</v>
      </c>
      <c r="E226" s="1" t="s">
        <v>314</v>
      </c>
      <c r="F226" s="1">
        <v>1</v>
      </c>
      <c r="G226" s="2" t="s">
        <v>33</v>
      </c>
      <c r="H226" s="1" t="s">
        <v>1270</v>
      </c>
      <c r="I226" s="1" t="s">
        <v>1090</v>
      </c>
      <c r="J226" s="1" t="s">
        <v>1450</v>
      </c>
      <c r="L226" t="str">
        <f t="shared" si="7"/>
        <v>Mar</v>
      </c>
      <c r="M226">
        <f t="shared" si="6"/>
        <v>2021</v>
      </c>
    </row>
    <row r="227" spans="1:13" ht="15.75" customHeight="1">
      <c r="A227" s="1" t="s">
        <v>404</v>
      </c>
      <c r="B227" s="1" t="s">
        <v>1454</v>
      </c>
      <c r="C227" s="20">
        <v>44257</v>
      </c>
      <c r="D227" s="1" t="s">
        <v>94</v>
      </c>
      <c r="E227" s="1" t="s">
        <v>93</v>
      </c>
      <c r="F227" s="1">
        <v>4</v>
      </c>
      <c r="G227" s="2" t="s">
        <v>95</v>
      </c>
      <c r="H227" s="1" t="s">
        <v>1270</v>
      </c>
      <c r="I227" s="1" t="s">
        <v>1090</v>
      </c>
      <c r="J227" s="1" t="s">
        <v>1455</v>
      </c>
      <c r="L227" t="str">
        <f t="shared" si="7"/>
        <v>Mar</v>
      </c>
      <c r="M227">
        <f t="shared" si="6"/>
        <v>2021</v>
      </c>
    </row>
    <row r="228" spans="1:13" ht="15.75" customHeight="1">
      <c r="A228" s="1" t="s">
        <v>404</v>
      </c>
      <c r="B228" s="1" t="s">
        <v>1456</v>
      </c>
      <c r="C228" s="20">
        <v>44257</v>
      </c>
      <c r="D228" s="1" t="s">
        <v>263</v>
      </c>
      <c r="E228" s="1" t="s">
        <v>262</v>
      </c>
      <c r="F228" s="1">
        <v>1</v>
      </c>
      <c r="G228" s="2" t="s">
        <v>33</v>
      </c>
      <c r="H228" s="1" t="s">
        <v>1270</v>
      </c>
      <c r="I228" s="1" t="s">
        <v>1090</v>
      </c>
      <c r="J228" s="1" t="s">
        <v>1455</v>
      </c>
      <c r="L228" t="str">
        <f t="shared" si="7"/>
        <v>Mar</v>
      </c>
      <c r="M228">
        <f t="shared" si="6"/>
        <v>2021</v>
      </c>
    </row>
    <row r="229" spans="1:13" ht="15.75" customHeight="1">
      <c r="A229" s="1" t="s">
        <v>404</v>
      </c>
      <c r="B229" s="1" t="s">
        <v>1457</v>
      </c>
      <c r="C229" s="20">
        <v>44257</v>
      </c>
      <c r="D229" s="1" t="s">
        <v>186</v>
      </c>
      <c r="E229" s="1" t="s">
        <v>185</v>
      </c>
      <c r="F229" s="1">
        <v>5</v>
      </c>
      <c r="G229" s="2" t="s">
        <v>187</v>
      </c>
      <c r="H229" s="1" t="s">
        <v>1270</v>
      </c>
      <c r="I229" s="1" t="s">
        <v>1090</v>
      </c>
      <c r="J229" s="1" t="s">
        <v>1455</v>
      </c>
      <c r="L229" t="str">
        <f t="shared" si="7"/>
        <v>Mar</v>
      </c>
      <c r="M229">
        <f t="shared" si="6"/>
        <v>2021</v>
      </c>
    </row>
    <row r="230" spans="1:13" ht="15.75" customHeight="1">
      <c r="A230" s="1" t="s">
        <v>1402</v>
      </c>
      <c r="B230" s="1" t="s">
        <v>1458</v>
      </c>
      <c r="C230" s="20">
        <v>44259</v>
      </c>
      <c r="D230" s="1" t="s">
        <v>240</v>
      </c>
      <c r="E230" s="1" t="s">
        <v>239</v>
      </c>
      <c r="F230" s="1">
        <v>50</v>
      </c>
      <c r="G230" s="2" t="s">
        <v>33</v>
      </c>
      <c r="H230" s="1" t="s">
        <v>1459</v>
      </c>
      <c r="I230" s="1" t="s">
        <v>1328</v>
      </c>
      <c r="J230" s="1" t="s">
        <v>1460</v>
      </c>
      <c r="K230" s="1" t="s">
        <v>1461</v>
      </c>
      <c r="L230" t="str">
        <f t="shared" si="7"/>
        <v>Mar</v>
      </c>
      <c r="M230">
        <f t="shared" si="6"/>
        <v>2021</v>
      </c>
    </row>
    <row r="231" spans="1:13" ht="15.75" customHeight="1">
      <c r="A231" s="1" t="s">
        <v>1402</v>
      </c>
      <c r="B231" s="1" t="s">
        <v>1462</v>
      </c>
      <c r="C231" s="20">
        <v>44259</v>
      </c>
      <c r="D231" s="1" t="s">
        <v>242</v>
      </c>
      <c r="E231" s="1" t="s">
        <v>241</v>
      </c>
      <c r="F231" s="1">
        <v>50</v>
      </c>
      <c r="G231" s="2" t="s">
        <v>33</v>
      </c>
      <c r="H231" s="1" t="s">
        <v>1459</v>
      </c>
      <c r="I231" s="1" t="s">
        <v>1328</v>
      </c>
      <c r="J231" s="1" t="s">
        <v>1460</v>
      </c>
      <c r="L231" t="str">
        <f t="shared" si="7"/>
        <v>Mar</v>
      </c>
      <c r="M231">
        <f t="shared" si="6"/>
        <v>2021</v>
      </c>
    </row>
    <row r="232" spans="1:13" ht="15.75" customHeight="1">
      <c r="A232" s="1" t="s">
        <v>1402</v>
      </c>
      <c r="B232" s="1" t="s">
        <v>1463</v>
      </c>
      <c r="C232" s="20">
        <v>44259</v>
      </c>
      <c r="D232" s="1" t="s">
        <v>196</v>
      </c>
      <c r="E232" s="1" t="s">
        <v>195</v>
      </c>
      <c r="F232" s="1">
        <v>10</v>
      </c>
      <c r="G232" s="2" t="s">
        <v>194</v>
      </c>
      <c r="H232" s="1" t="s">
        <v>1459</v>
      </c>
      <c r="I232" s="1" t="s">
        <v>1328</v>
      </c>
      <c r="J232" s="1" t="s">
        <v>1460</v>
      </c>
      <c r="L232" t="str">
        <f t="shared" si="7"/>
        <v>Mar</v>
      </c>
      <c r="M232">
        <f t="shared" si="6"/>
        <v>2021</v>
      </c>
    </row>
    <row r="233" spans="1:13" ht="15.75" customHeight="1">
      <c r="A233" s="1" t="s">
        <v>1402</v>
      </c>
      <c r="B233" s="1" t="s">
        <v>1464</v>
      </c>
      <c r="C233" s="20">
        <v>44259</v>
      </c>
      <c r="D233" s="1" t="s">
        <v>198</v>
      </c>
      <c r="E233" s="1" t="s">
        <v>197</v>
      </c>
      <c r="F233" s="1">
        <v>25</v>
      </c>
      <c r="G233" s="2" t="s">
        <v>194</v>
      </c>
      <c r="H233" s="1" t="s">
        <v>1053</v>
      </c>
      <c r="I233" s="1" t="s">
        <v>1054</v>
      </c>
      <c r="J233" s="1" t="s">
        <v>1055</v>
      </c>
      <c r="L233" t="str">
        <f t="shared" si="7"/>
        <v>Mar</v>
      </c>
      <c r="M233">
        <f t="shared" si="6"/>
        <v>2021</v>
      </c>
    </row>
    <row r="234" spans="1:13" ht="15.75" customHeight="1">
      <c r="A234" s="1" t="s">
        <v>1402</v>
      </c>
      <c r="B234" s="1" t="s">
        <v>1465</v>
      </c>
      <c r="C234" s="20">
        <v>44259</v>
      </c>
      <c r="D234" s="1" t="s">
        <v>212</v>
      </c>
      <c r="E234" s="1" t="s">
        <v>211</v>
      </c>
      <c r="F234" s="1">
        <v>10</v>
      </c>
      <c r="G234" s="2" t="s">
        <v>95</v>
      </c>
      <c r="H234" s="1" t="s">
        <v>1309</v>
      </c>
      <c r="I234" s="1" t="s">
        <v>1160</v>
      </c>
      <c r="J234" s="1" t="s">
        <v>1310</v>
      </c>
      <c r="L234" t="str">
        <f t="shared" si="7"/>
        <v>Mar</v>
      </c>
      <c r="M234">
        <f t="shared" si="6"/>
        <v>2021</v>
      </c>
    </row>
    <row r="235" spans="1:13" ht="15.75" customHeight="1">
      <c r="A235" s="1" t="s">
        <v>1402</v>
      </c>
      <c r="B235" s="1" t="s">
        <v>1466</v>
      </c>
      <c r="C235" s="20">
        <v>44259</v>
      </c>
      <c r="D235" s="1" t="s">
        <v>240</v>
      </c>
      <c r="E235" s="1" t="s">
        <v>239</v>
      </c>
      <c r="F235" s="1">
        <v>50</v>
      </c>
      <c r="G235" s="2" t="s">
        <v>33</v>
      </c>
      <c r="H235" s="1" t="s">
        <v>1060</v>
      </c>
      <c r="I235" s="1" t="s">
        <v>1061</v>
      </c>
      <c r="J235" s="1" t="s">
        <v>1467</v>
      </c>
      <c r="L235" t="str">
        <f t="shared" si="7"/>
        <v>Mar</v>
      </c>
      <c r="M235">
        <f t="shared" si="6"/>
        <v>2021</v>
      </c>
    </row>
    <row r="236" spans="1:13" ht="15.75" customHeight="1">
      <c r="A236" s="1" t="s">
        <v>1402</v>
      </c>
      <c r="B236" s="1" t="s">
        <v>1468</v>
      </c>
      <c r="C236" s="20">
        <v>44259</v>
      </c>
      <c r="D236" s="1" t="s">
        <v>242</v>
      </c>
      <c r="E236" s="1" t="s">
        <v>241</v>
      </c>
      <c r="F236" s="1">
        <v>50</v>
      </c>
      <c r="G236" s="2" t="s">
        <v>33</v>
      </c>
      <c r="H236" s="1" t="s">
        <v>1060</v>
      </c>
      <c r="I236" s="1" t="s">
        <v>1061</v>
      </c>
      <c r="J236" s="1" t="s">
        <v>1467</v>
      </c>
      <c r="L236" t="str">
        <f t="shared" si="7"/>
        <v>Mar</v>
      </c>
      <c r="M236">
        <f t="shared" si="6"/>
        <v>2021</v>
      </c>
    </row>
    <row r="237" spans="1:13" ht="15.75" customHeight="1">
      <c r="A237" s="1" t="s">
        <v>1402</v>
      </c>
      <c r="B237" s="1" t="s">
        <v>1469</v>
      </c>
      <c r="C237" s="20">
        <v>44259</v>
      </c>
      <c r="D237" s="1" t="s">
        <v>340</v>
      </c>
      <c r="E237" s="1" t="s">
        <v>339</v>
      </c>
      <c r="F237" s="1">
        <v>1</v>
      </c>
      <c r="G237" s="2" t="s">
        <v>33</v>
      </c>
      <c r="H237" s="1" t="s">
        <v>1284</v>
      </c>
      <c r="I237" s="1" t="s">
        <v>1073</v>
      </c>
      <c r="J237" s="1" t="s">
        <v>1285</v>
      </c>
      <c r="L237" t="str">
        <f t="shared" si="7"/>
        <v>Mar</v>
      </c>
      <c r="M237">
        <f t="shared" si="6"/>
        <v>2021</v>
      </c>
    </row>
    <row r="238" spans="1:13" ht="15.75" customHeight="1">
      <c r="A238" s="1" t="s">
        <v>1402</v>
      </c>
      <c r="B238" s="1" t="s">
        <v>1470</v>
      </c>
      <c r="C238" s="20">
        <v>44259</v>
      </c>
      <c r="D238" s="1" t="s">
        <v>212</v>
      </c>
      <c r="E238" s="1" t="s">
        <v>211</v>
      </c>
      <c r="F238" s="1">
        <v>360</v>
      </c>
      <c r="G238" s="2" t="s">
        <v>95</v>
      </c>
      <c r="H238" s="1" t="s">
        <v>1053</v>
      </c>
      <c r="I238" s="1" t="s">
        <v>1054</v>
      </c>
      <c r="J238" s="1" t="s">
        <v>1055</v>
      </c>
      <c r="L238" t="str">
        <f t="shared" si="7"/>
        <v>Mar</v>
      </c>
      <c r="M238">
        <f t="shared" si="6"/>
        <v>2021</v>
      </c>
    </row>
    <row r="239" spans="1:13" ht="15.75" customHeight="1">
      <c r="A239" s="1" t="s">
        <v>1402</v>
      </c>
      <c r="B239" s="1" t="s">
        <v>1471</v>
      </c>
      <c r="C239" s="20">
        <v>44263</v>
      </c>
      <c r="D239" s="1" t="s">
        <v>365</v>
      </c>
      <c r="E239" s="1" t="s">
        <v>364</v>
      </c>
      <c r="F239" s="1">
        <v>20</v>
      </c>
      <c r="G239" s="2" t="s">
        <v>16</v>
      </c>
      <c r="H239" s="1" t="s">
        <v>1163</v>
      </c>
      <c r="I239" s="1" t="s">
        <v>1164</v>
      </c>
      <c r="J239" s="1" t="s">
        <v>1472</v>
      </c>
      <c r="K239" s="1" t="s">
        <v>1473</v>
      </c>
      <c r="L239" t="str">
        <f t="shared" si="7"/>
        <v>Mar</v>
      </c>
      <c r="M239">
        <f t="shared" si="6"/>
        <v>2021</v>
      </c>
    </row>
    <row r="240" spans="1:13" ht="15.75" customHeight="1">
      <c r="A240" s="1" t="s">
        <v>1402</v>
      </c>
      <c r="B240" s="1" t="s">
        <v>1474</v>
      </c>
      <c r="C240" s="20">
        <v>44263</v>
      </c>
      <c r="D240" s="1" t="s">
        <v>329</v>
      </c>
      <c r="E240" s="1" t="s">
        <v>328</v>
      </c>
      <c r="F240" s="1">
        <v>1</v>
      </c>
      <c r="G240" s="2" t="s">
        <v>33</v>
      </c>
      <c r="H240" s="1" t="s">
        <v>1163</v>
      </c>
      <c r="I240" s="1" t="s">
        <v>1164</v>
      </c>
      <c r="J240" s="1" t="s">
        <v>1472</v>
      </c>
      <c r="L240" t="str">
        <f t="shared" si="7"/>
        <v>Mar</v>
      </c>
      <c r="M240">
        <f t="shared" si="6"/>
        <v>2021</v>
      </c>
    </row>
    <row r="241" spans="1:13" ht="15.75" customHeight="1">
      <c r="A241" s="1" t="s">
        <v>1402</v>
      </c>
      <c r="B241" s="1" t="s">
        <v>1475</v>
      </c>
      <c r="C241" s="20">
        <v>44263</v>
      </c>
      <c r="D241" s="1" t="s">
        <v>94</v>
      </c>
      <c r="E241" s="1" t="s">
        <v>93</v>
      </c>
      <c r="F241" s="1">
        <v>12</v>
      </c>
      <c r="G241" s="2" t="s">
        <v>95</v>
      </c>
      <c r="H241" s="1" t="s">
        <v>1163</v>
      </c>
      <c r="I241" s="1" t="s">
        <v>1164</v>
      </c>
      <c r="J241" s="1" t="s">
        <v>1472</v>
      </c>
      <c r="L241" t="str">
        <f t="shared" si="7"/>
        <v>Mar</v>
      </c>
      <c r="M241">
        <f t="shared" si="6"/>
        <v>2021</v>
      </c>
    </row>
    <row r="242" spans="1:13" ht="15.75" customHeight="1">
      <c r="A242" s="1" t="s">
        <v>1402</v>
      </c>
      <c r="B242" s="1" t="s">
        <v>1476</v>
      </c>
      <c r="C242" s="20">
        <v>44263</v>
      </c>
      <c r="D242" s="1" t="s">
        <v>218</v>
      </c>
      <c r="E242" s="1" t="s">
        <v>217</v>
      </c>
      <c r="F242" s="1">
        <v>12</v>
      </c>
      <c r="G242" s="2" t="s">
        <v>33</v>
      </c>
      <c r="H242" s="1" t="s">
        <v>1163</v>
      </c>
      <c r="I242" s="1" t="s">
        <v>1164</v>
      </c>
      <c r="J242" s="1" t="s">
        <v>1472</v>
      </c>
      <c r="L242" t="str">
        <f t="shared" si="7"/>
        <v>Mar</v>
      </c>
      <c r="M242">
        <f t="shared" si="6"/>
        <v>2021</v>
      </c>
    </row>
    <row r="243" spans="1:13" ht="15.75" customHeight="1">
      <c r="A243" s="1" t="s">
        <v>1402</v>
      </c>
      <c r="B243" s="1" t="s">
        <v>1477</v>
      </c>
      <c r="C243" s="20">
        <v>44263</v>
      </c>
      <c r="D243" s="1" t="s">
        <v>240</v>
      </c>
      <c r="E243" s="1" t="s">
        <v>239</v>
      </c>
      <c r="F243" s="1">
        <v>100</v>
      </c>
      <c r="G243" s="2" t="s">
        <v>33</v>
      </c>
      <c r="H243" s="1" t="s">
        <v>1163</v>
      </c>
      <c r="I243" s="1" t="s">
        <v>1164</v>
      </c>
      <c r="J243" s="1" t="s">
        <v>1472</v>
      </c>
      <c r="L243" t="str">
        <f t="shared" si="7"/>
        <v>Mar</v>
      </c>
      <c r="M243">
        <f t="shared" si="6"/>
        <v>2021</v>
      </c>
    </row>
    <row r="244" spans="1:13" ht="15.75" customHeight="1">
      <c r="A244" s="1" t="s">
        <v>1402</v>
      </c>
      <c r="B244" s="1" t="s">
        <v>1478</v>
      </c>
      <c r="C244" s="20">
        <v>44263</v>
      </c>
      <c r="D244" s="1" t="s">
        <v>186</v>
      </c>
      <c r="E244" s="1" t="s">
        <v>185</v>
      </c>
      <c r="F244" s="1">
        <v>24</v>
      </c>
      <c r="G244" s="2" t="s">
        <v>187</v>
      </c>
      <c r="H244" s="1" t="s">
        <v>1163</v>
      </c>
      <c r="I244" s="1" t="s">
        <v>1164</v>
      </c>
      <c r="J244" s="1" t="s">
        <v>1472</v>
      </c>
      <c r="L244" t="str">
        <f t="shared" si="7"/>
        <v>Mar</v>
      </c>
      <c r="M244">
        <f t="shared" si="6"/>
        <v>2021</v>
      </c>
    </row>
    <row r="245" spans="1:13" ht="15.75" customHeight="1">
      <c r="A245" s="1" t="s">
        <v>1402</v>
      </c>
      <c r="B245" s="1" t="s">
        <v>1479</v>
      </c>
      <c r="C245" s="20">
        <v>44263</v>
      </c>
      <c r="D245" s="1" t="s">
        <v>242</v>
      </c>
      <c r="E245" s="1" t="s">
        <v>241</v>
      </c>
      <c r="F245" s="1">
        <v>100</v>
      </c>
      <c r="G245" s="2" t="s">
        <v>33</v>
      </c>
      <c r="H245" s="1" t="s">
        <v>1163</v>
      </c>
      <c r="I245" s="1" t="s">
        <v>1164</v>
      </c>
      <c r="J245" s="1" t="s">
        <v>1472</v>
      </c>
      <c r="L245" t="str">
        <f t="shared" si="7"/>
        <v>Mar</v>
      </c>
      <c r="M245">
        <f t="shared" si="6"/>
        <v>2021</v>
      </c>
    </row>
    <row r="246" spans="1:13" ht="15.75" customHeight="1">
      <c r="A246" s="1" t="s">
        <v>1402</v>
      </c>
      <c r="B246" s="1" t="s">
        <v>1480</v>
      </c>
      <c r="C246" s="20">
        <v>44263</v>
      </c>
      <c r="D246" s="1" t="s">
        <v>178</v>
      </c>
      <c r="E246" s="1" t="s">
        <v>177</v>
      </c>
      <c r="F246" s="1">
        <v>1</v>
      </c>
      <c r="G246" s="2" t="s">
        <v>176</v>
      </c>
      <c r="H246" s="1" t="s">
        <v>1163</v>
      </c>
      <c r="I246" s="1" t="s">
        <v>1164</v>
      </c>
      <c r="J246" s="1" t="s">
        <v>1472</v>
      </c>
      <c r="L246" t="str">
        <f t="shared" si="7"/>
        <v>Mar</v>
      </c>
      <c r="M246">
        <f t="shared" si="6"/>
        <v>2021</v>
      </c>
    </row>
    <row r="247" spans="1:13" ht="15.75" customHeight="1">
      <c r="A247" s="1" t="s">
        <v>1402</v>
      </c>
      <c r="B247" s="1" t="s">
        <v>1481</v>
      </c>
      <c r="C247" s="20">
        <v>44263</v>
      </c>
      <c r="D247" s="1" t="s">
        <v>37</v>
      </c>
      <c r="E247" s="1" t="s">
        <v>36</v>
      </c>
      <c r="F247" s="1">
        <v>2</v>
      </c>
      <c r="G247" s="2" t="s">
        <v>33</v>
      </c>
      <c r="H247" s="1" t="s">
        <v>1163</v>
      </c>
      <c r="I247" s="1" t="s">
        <v>1164</v>
      </c>
      <c r="J247" s="1" t="s">
        <v>1472</v>
      </c>
      <c r="L247" t="str">
        <f t="shared" si="7"/>
        <v>Mar</v>
      </c>
      <c r="M247">
        <f t="shared" si="6"/>
        <v>2021</v>
      </c>
    </row>
    <row r="248" spans="1:13" ht="15.75" customHeight="1">
      <c r="A248" s="1" t="s">
        <v>1402</v>
      </c>
      <c r="B248" s="1" t="s">
        <v>1482</v>
      </c>
      <c r="C248" s="20">
        <v>44263</v>
      </c>
      <c r="D248" s="1" t="s">
        <v>218</v>
      </c>
      <c r="E248" s="1" t="s">
        <v>217</v>
      </c>
      <c r="F248" s="1">
        <v>1</v>
      </c>
      <c r="G248" s="2" t="s">
        <v>33</v>
      </c>
      <c r="H248" s="1" t="s">
        <v>1163</v>
      </c>
      <c r="I248" s="1" t="s">
        <v>1164</v>
      </c>
      <c r="J248" s="1" t="s">
        <v>1472</v>
      </c>
      <c r="L248" t="str">
        <f t="shared" si="7"/>
        <v>Mar</v>
      </c>
      <c r="M248">
        <f t="shared" si="6"/>
        <v>2021</v>
      </c>
    </row>
    <row r="249" spans="1:13" ht="15.75" customHeight="1">
      <c r="A249" s="1" t="s">
        <v>1402</v>
      </c>
      <c r="B249" s="1" t="s">
        <v>1483</v>
      </c>
      <c r="C249" s="20">
        <v>44263</v>
      </c>
      <c r="D249" s="1" t="s">
        <v>55</v>
      </c>
      <c r="E249" s="1" t="s">
        <v>54</v>
      </c>
      <c r="F249" s="1">
        <v>2</v>
      </c>
      <c r="G249" s="2" t="s">
        <v>56</v>
      </c>
      <c r="H249" s="1" t="s">
        <v>1163</v>
      </c>
      <c r="I249" s="1" t="s">
        <v>1164</v>
      </c>
      <c r="J249" s="1" t="s">
        <v>1472</v>
      </c>
      <c r="L249" t="str">
        <f t="shared" si="7"/>
        <v>Mar</v>
      </c>
      <c r="M249">
        <f t="shared" si="6"/>
        <v>2021</v>
      </c>
    </row>
    <row r="250" spans="1:13" ht="15.75" customHeight="1">
      <c r="A250" s="1" t="s">
        <v>1402</v>
      </c>
      <c r="B250" s="1" t="s">
        <v>1484</v>
      </c>
      <c r="C250" s="20">
        <v>44263</v>
      </c>
      <c r="D250" s="1" t="s">
        <v>58</v>
      </c>
      <c r="E250" s="1" t="s">
        <v>57</v>
      </c>
      <c r="F250" s="1">
        <v>2</v>
      </c>
      <c r="G250" s="2" t="s">
        <v>56</v>
      </c>
      <c r="H250" s="1" t="s">
        <v>1163</v>
      </c>
      <c r="I250" s="1" t="s">
        <v>1164</v>
      </c>
      <c r="J250" s="1" t="s">
        <v>1472</v>
      </c>
      <c r="L250" t="str">
        <f t="shared" si="7"/>
        <v>Mar</v>
      </c>
      <c r="M250">
        <f t="shared" si="6"/>
        <v>2021</v>
      </c>
    </row>
    <row r="251" spans="1:13" ht="15.75" customHeight="1">
      <c r="A251" s="1" t="s">
        <v>1402</v>
      </c>
      <c r="B251" s="1" t="s">
        <v>1485</v>
      </c>
      <c r="C251" s="20">
        <v>44263</v>
      </c>
      <c r="D251" s="1" t="s">
        <v>355</v>
      </c>
      <c r="E251" s="1" t="s">
        <v>354</v>
      </c>
      <c r="F251" s="1">
        <v>2</v>
      </c>
      <c r="G251" s="2" t="s">
        <v>187</v>
      </c>
      <c r="H251" s="1" t="s">
        <v>1163</v>
      </c>
      <c r="I251" s="1" t="s">
        <v>1164</v>
      </c>
      <c r="J251" s="1" t="s">
        <v>1472</v>
      </c>
      <c r="L251" t="str">
        <f t="shared" si="7"/>
        <v>Mar</v>
      </c>
      <c r="M251">
        <f t="shared" si="6"/>
        <v>2021</v>
      </c>
    </row>
    <row r="252" spans="1:13" ht="15.75" customHeight="1">
      <c r="A252" s="1" t="s">
        <v>1402</v>
      </c>
      <c r="B252" s="1" t="s">
        <v>1486</v>
      </c>
      <c r="C252" s="20">
        <v>44263</v>
      </c>
      <c r="D252" s="1" t="s">
        <v>28</v>
      </c>
      <c r="E252" s="1" t="s">
        <v>27</v>
      </c>
      <c r="F252" s="1">
        <v>1</v>
      </c>
      <c r="G252" s="2" t="s">
        <v>16</v>
      </c>
      <c r="H252" s="1" t="s">
        <v>1098</v>
      </c>
      <c r="I252" s="1" t="s">
        <v>1099</v>
      </c>
      <c r="J252" s="1" t="s">
        <v>1487</v>
      </c>
      <c r="K252" s="1" t="s">
        <v>1488</v>
      </c>
      <c r="L252" t="str">
        <f t="shared" si="7"/>
        <v>Mar</v>
      </c>
      <c r="M252">
        <f t="shared" si="6"/>
        <v>2021</v>
      </c>
    </row>
    <row r="253" spans="1:13" ht="15.75" customHeight="1">
      <c r="A253" s="1" t="s">
        <v>404</v>
      </c>
      <c r="B253" s="1" t="s">
        <v>1489</v>
      </c>
      <c r="C253" s="20">
        <v>44202</v>
      </c>
      <c r="D253" s="1" t="s">
        <v>20</v>
      </c>
      <c r="E253" s="1" t="s">
        <v>19</v>
      </c>
      <c r="F253" s="1">
        <v>1</v>
      </c>
      <c r="G253" s="2" t="s">
        <v>16</v>
      </c>
      <c r="H253" s="1" t="s">
        <v>1490</v>
      </c>
      <c r="I253" s="1" t="s">
        <v>1491</v>
      </c>
      <c r="J253" s="1" t="s">
        <v>1492</v>
      </c>
      <c r="L253" t="str">
        <f t="shared" si="7"/>
        <v>Jan</v>
      </c>
      <c r="M253">
        <f t="shared" si="6"/>
        <v>2021</v>
      </c>
    </row>
    <row r="254" spans="1:13" ht="15.75" customHeight="1">
      <c r="A254" s="1" t="s">
        <v>619</v>
      </c>
      <c r="B254" s="1" t="s">
        <v>1493</v>
      </c>
      <c r="C254" s="20">
        <v>44270</v>
      </c>
      <c r="D254" s="1" t="s">
        <v>389</v>
      </c>
      <c r="E254" s="1" t="s">
        <v>388</v>
      </c>
      <c r="F254" s="1">
        <v>1</v>
      </c>
      <c r="G254" s="2" t="s">
        <v>194</v>
      </c>
      <c r="H254" s="1" t="s">
        <v>1072</v>
      </c>
      <c r="I254" s="1" t="s">
        <v>1073</v>
      </c>
      <c r="J254" s="1" t="s">
        <v>1494</v>
      </c>
      <c r="L254" t="str">
        <f t="shared" si="7"/>
        <v>Mar</v>
      </c>
      <c r="M254">
        <f t="shared" si="6"/>
        <v>2021</v>
      </c>
    </row>
    <row r="255" spans="1:13" ht="15.75" customHeight="1">
      <c r="A255" s="1" t="s">
        <v>619</v>
      </c>
      <c r="B255" s="1" t="s">
        <v>1495</v>
      </c>
      <c r="C255" s="20">
        <v>44270</v>
      </c>
      <c r="D255" s="1" t="s">
        <v>212</v>
      </c>
      <c r="E255" s="1" t="s">
        <v>211</v>
      </c>
      <c r="F255" s="1">
        <v>211</v>
      </c>
      <c r="G255" s="2" t="s">
        <v>95</v>
      </c>
      <c r="H255" s="1" t="s">
        <v>1053</v>
      </c>
      <c r="I255" s="1" t="s">
        <v>1054</v>
      </c>
      <c r="J255" s="1" t="s">
        <v>1055</v>
      </c>
      <c r="L255" t="str">
        <f t="shared" si="7"/>
        <v>Mar</v>
      </c>
      <c r="M255">
        <f t="shared" si="6"/>
        <v>2021</v>
      </c>
    </row>
    <row r="256" spans="1:13" ht="15.75" customHeight="1">
      <c r="A256" s="1" t="s">
        <v>619</v>
      </c>
      <c r="B256" s="1" t="s">
        <v>1496</v>
      </c>
      <c r="C256" s="20">
        <v>44270</v>
      </c>
      <c r="D256" s="1" t="s">
        <v>22</v>
      </c>
      <c r="E256" s="1" t="s">
        <v>21</v>
      </c>
      <c r="F256" s="1">
        <v>1</v>
      </c>
      <c r="G256" s="2" t="s">
        <v>16</v>
      </c>
      <c r="H256" s="1" t="s">
        <v>1156</v>
      </c>
      <c r="I256" s="1" t="s">
        <v>1160</v>
      </c>
      <c r="J256" s="1" t="s">
        <v>1497</v>
      </c>
      <c r="L256" t="str">
        <f t="shared" si="7"/>
        <v>Mar</v>
      </c>
      <c r="M256">
        <f t="shared" si="6"/>
        <v>2021</v>
      </c>
    </row>
    <row r="257" spans="1:13" ht="15.75" customHeight="1">
      <c r="A257" s="1" t="s">
        <v>619</v>
      </c>
      <c r="B257" s="1" t="s">
        <v>1498</v>
      </c>
      <c r="C257" s="20">
        <v>44270</v>
      </c>
      <c r="D257" s="1" t="s">
        <v>94</v>
      </c>
      <c r="E257" s="1" t="s">
        <v>93</v>
      </c>
      <c r="F257" s="1">
        <v>3</v>
      </c>
      <c r="G257" s="2" t="s">
        <v>95</v>
      </c>
      <c r="H257" s="1" t="s">
        <v>1156</v>
      </c>
      <c r="I257" s="1" t="s">
        <v>1160</v>
      </c>
      <c r="J257" s="1" t="s">
        <v>1499</v>
      </c>
      <c r="L257" t="str">
        <f t="shared" si="7"/>
        <v>Mar</v>
      </c>
      <c r="M257">
        <f t="shared" si="6"/>
        <v>2021</v>
      </c>
    </row>
    <row r="258" spans="1:13" ht="15.75" customHeight="1">
      <c r="A258" s="1" t="s">
        <v>619</v>
      </c>
      <c r="B258" s="1" t="s">
        <v>1500</v>
      </c>
      <c r="C258" s="20">
        <v>44270</v>
      </c>
      <c r="D258" s="1" t="s">
        <v>47</v>
      </c>
      <c r="E258" s="1" t="s">
        <v>46</v>
      </c>
      <c r="F258" s="1">
        <v>1</v>
      </c>
      <c r="G258" s="2" t="s">
        <v>33</v>
      </c>
      <c r="H258" s="1" t="s">
        <v>1081</v>
      </c>
      <c r="I258" s="1" t="s">
        <v>1160</v>
      </c>
      <c r="J258" s="1" t="s">
        <v>1310</v>
      </c>
      <c r="L258" t="str">
        <f t="shared" si="7"/>
        <v>Mar</v>
      </c>
      <c r="M258">
        <f t="shared" ref="M258:M321" si="8">YEAR(C258)</f>
        <v>2021</v>
      </c>
    </row>
    <row r="259" spans="1:13" ht="15.75" customHeight="1">
      <c r="A259" s="1" t="s">
        <v>619</v>
      </c>
      <c r="B259" s="1" t="s">
        <v>1501</v>
      </c>
      <c r="C259" s="20">
        <v>44270</v>
      </c>
      <c r="D259" s="1" t="s">
        <v>198</v>
      </c>
      <c r="E259" s="1" t="s">
        <v>197</v>
      </c>
      <c r="F259" s="1">
        <v>5</v>
      </c>
      <c r="G259" s="2" t="s">
        <v>194</v>
      </c>
      <c r="H259" s="1" t="s">
        <v>1081</v>
      </c>
      <c r="I259" s="1" t="s">
        <v>1160</v>
      </c>
      <c r="J259" s="1" t="s">
        <v>1310</v>
      </c>
      <c r="L259" t="str">
        <f t="shared" ref="L259:L322" si="9">TEXT(C259,"MMM")</f>
        <v>Mar</v>
      </c>
      <c r="M259">
        <f t="shared" si="8"/>
        <v>2021</v>
      </c>
    </row>
    <row r="260" spans="1:13" ht="15.75" customHeight="1">
      <c r="A260" s="1" t="s">
        <v>619</v>
      </c>
      <c r="B260" s="1" t="s">
        <v>1502</v>
      </c>
      <c r="C260" s="20">
        <v>44270</v>
      </c>
      <c r="D260" s="1" t="s">
        <v>47</v>
      </c>
      <c r="E260" s="1" t="s">
        <v>46</v>
      </c>
      <c r="F260" s="1">
        <v>1</v>
      </c>
      <c r="G260" s="2" t="s">
        <v>33</v>
      </c>
      <c r="H260" s="1" t="s">
        <v>1503</v>
      </c>
      <c r="I260" s="1" t="s">
        <v>1164</v>
      </c>
      <c r="J260" s="1" t="s">
        <v>1504</v>
      </c>
      <c r="L260" t="str">
        <f t="shared" si="9"/>
        <v>Mar</v>
      </c>
      <c r="M260">
        <f t="shared" si="8"/>
        <v>2021</v>
      </c>
    </row>
    <row r="261" spans="1:13" ht="15.75" customHeight="1">
      <c r="A261" s="1" t="s">
        <v>619</v>
      </c>
      <c r="B261" s="1" t="s">
        <v>1505</v>
      </c>
      <c r="C261" s="20">
        <v>44270</v>
      </c>
      <c r="D261" s="1" t="s">
        <v>79</v>
      </c>
      <c r="E261" s="1" t="s">
        <v>78</v>
      </c>
      <c r="F261" s="1">
        <v>3</v>
      </c>
      <c r="G261" s="2" t="s">
        <v>33</v>
      </c>
      <c r="H261" s="1" t="s">
        <v>1205</v>
      </c>
      <c r="I261" s="1" t="s">
        <v>1061</v>
      </c>
      <c r="J261" s="1" t="s">
        <v>1506</v>
      </c>
      <c r="L261" t="str">
        <f t="shared" si="9"/>
        <v>Mar</v>
      </c>
      <c r="M261">
        <f t="shared" si="8"/>
        <v>2021</v>
      </c>
    </row>
    <row r="262" spans="1:13" ht="15.75" customHeight="1">
      <c r="A262" s="1" t="s">
        <v>619</v>
      </c>
      <c r="B262" s="1" t="s">
        <v>1507</v>
      </c>
      <c r="C262" s="20">
        <v>44270</v>
      </c>
      <c r="D262" s="1" t="s">
        <v>212</v>
      </c>
      <c r="E262" s="1" t="s">
        <v>211</v>
      </c>
      <c r="F262" s="1">
        <v>2</v>
      </c>
      <c r="G262" s="2" t="s">
        <v>95</v>
      </c>
      <c r="H262" s="1" t="s">
        <v>1060</v>
      </c>
      <c r="I262" s="1" t="s">
        <v>1061</v>
      </c>
      <c r="J262" s="1" t="s">
        <v>1508</v>
      </c>
      <c r="L262" t="str">
        <f t="shared" si="9"/>
        <v>Mar</v>
      </c>
      <c r="M262">
        <f t="shared" si="8"/>
        <v>2021</v>
      </c>
    </row>
    <row r="263" spans="1:13" ht="15.75" customHeight="1">
      <c r="A263" s="1" t="s">
        <v>619</v>
      </c>
      <c r="B263" s="1" t="s">
        <v>1509</v>
      </c>
      <c r="C263" s="20">
        <v>44270</v>
      </c>
      <c r="D263" s="1" t="s">
        <v>218</v>
      </c>
      <c r="E263" s="1" t="s">
        <v>217</v>
      </c>
      <c r="F263" s="1">
        <v>2</v>
      </c>
      <c r="G263" s="2" t="s">
        <v>33</v>
      </c>
      <c r="H263" s="1" t="s">
        <v>1144</v>
      </c>
      <c r="I263" s="1" t="s">
        <v>1145</v>
      </c>
      <c r="J263" s="1" t="s">
        <v>1146</v>
      </c>
      <c r="L263" t="str">
        <f t="shared" si="9"/>
        <v>Mar</v>
      </c>
      <c r="M263">
        <f t="shared" si="8"/>
        <v>2021</v>
      </c>
    </row>
    <row r="264" spans="1:13" ht="15.75" customHeight="1">
      <c r="A264" s="1" t="s">
        <v>619</v>
      </c>
      <c r="B264" s="1" t="s">
        <v>1510</v>
      </c>
      <c r="C264" s="20">
        <v>44270</v>
      </c>
      <c r="D264" s="1" t="s">
        <v>212</v>
      </c>
      <c r="E264" s="1" t="s">
        <v>211</v>
      </c>
      <c r="F264" s="1">
        <v>5</v>
      </c>
      <c r="G264" s="2" t="s">
        <v>95</v>
      </c>
      <c r="H264" s="1" t="s">
        <v>1144</v>
      </c>
      <c r="I264" s="1" t="s">
        <v>1145</v>
      </c>
      <c r="J264" s="1" t="s">
        <v>1146</v>
      </c>
      <c r="L264" t="str">
        <f t="shared" si="9"/>
        <v>Mar</v>
      </c>
      <c r="M264">
        <f t="shared" si="8"/>
        <v>2021</v>
      </c>
    </row>
    <row r="265" spans="1:13" ht="15.75" customHeight="1">
      <c r="A265" s="1" t="s">
        <v>619</v>
      </c>
      <c r="B265" s="1" t="s">
        <v>1511</v>
      </c>
      <c r="C265" s="20">
        <v>44270</v>
      </c>
      <c r="D265" s="1" t="s">
        <v>327</v>
      </c>
      <c r="E265" s="1" t="s">
        <v>326</v>
      </c>
      <c r="F265" s="1">
        <v>2</v>
      </c>
      <c r="G265" s="2" t="s">
        <v>33</v>
      </c>
      <c r="H265" s="1" t="s">
        <v>1144</v>
      </c>
      <c r="I265" s="1" t="s">
        <v>1145</v>
      </c>
      <c r="J265" s="1" t="s">
        <v>1146</v>
      </c>
      <c r="L265" t="str">
        <f t="shared" si="9"/>
        <v>Mar</v>
      </c>
      <c r="M265">
        <f t="shared" si="8"/>
        <v>2021</v>
      </c>
    </row>
    <row r="266" spans="1:13" ht="15.75" customHeight="1">
      <c r="A266" s="1" t="s">
        <v>619</v>
      </c>
      <c r="B266" s="1" t="s">
        <v>1512</v>
      </c>
      <c r="C266" s="20">
        <v>44270</v>
      </c>
      <c r="D266" s="1" t="s">
        <v>198</v>
      </c>
      <c r="E266" s="1" t="s">
        <v>197</v>
      </c>
      <c r="F266" s="1">
        <v>10</v>
      </c>
      <c r="G266" s="2" t="s">
        <v>194</v>
      </c>
      <c r="H266" s="1" t="s">
        <v>1144</v>
      </c>
      <c r="I266" s="1" t="s">
        <v>1145</v>
      </c>
      <c r="J266" s="1" t="s">
        <v>1146</v>
      </c>
      <c r="L266" t="str">
        <f t="shared" si="9"/>
        <v>Mar</v>
      </c>
      <c r="M266">
        <f t="shared" si="8"/>
        <v>2021</v>
      </c>
    </row>
    <row r="267" spans="1:13" ht="15.75" customHeight="1">
      <c r="A267" s="1" t="s">
        <v>619</v>
      </c>
      <c r="B267" s="1" t="s">
        <v>1513</v>
      </c>
      <c r="C267" s="20">
        <v>44270</v>
      </c>
      <c r="D267" s="1" t="s">
        <v>315</v>
      </c>
      <c r="E267" s="1" t="s">
        <v>314</v>
      </c>
      <c r="F267" s="1">
        <v>5</v>
      </c>
      <c r="G267" s="2" t="s">
        <v>33</v>
      </c>
      <c r="H267" s="1" t="s">
        <v>1270</v>
      </c>
      <c r="I267" s="1" t="s">
        <v>1090</v>
      </c>
      <c r="J267" s="1" t="s">
        <v>1271</v>
      </c>
      <c r="L267" t="str">
        <f t="shared" si="9"/>
        <v>Mar</v>
      </c>
      <c r="M267">
        <f t="shared" si="8"/>
        <v>2021</v>
      </c>
    </row>
    <row r="268" spans="1:13" ht="15.75" customHeight="1">
      <c r="A268" s="1" t="s">
        <v>619</v>
      </c>
      <c r="B268" s="1" t="s">
        <v>1514</v>
      </c>
      <c r="C268" s="20">
        <v>44270</v>
      </c>
      <c r="D268" s="1" t="s">
        <v>149</v>
      </c>
      <c r="E268" s="1" t="s">
        <v>148</v>
      </c>
      <c r="F268" s="1">
        <v>1</v>
      </c>
      <c r="G268" s="2" t="s">
        <v>95</v>
      </c>
      <c r="H268" s="1" t="s">
        <v>1089</v>
      </c>
      <c r="I268" s="1" t="s">
        <v>1090</v>
      </c>
      <c r="J268" s="1" t="s">
        <v>1393</v>
      </c>
      <c r="L268" t="str">
        <f t="shared" si="9"/>
        <v>Mar</v>
      </c>
      <c r="M268">
        <f t="shared" si="8"/>
        <v>2021</v>
      </c>
    </row>
    <row r="269" spans="1:13" ht="15.75" customHeight="1">
      <c r="A269" s="1" t="s">
        <v>619</v>
      </c>
      <c r="B269" s="1" t="s">
        <v>1515</v>
      </c>
      <c r="C269" s="20">
        <v>44270</v>
      </c>
      <c r="D269" s="1" t="s">
        <v>340</v>
      </c>
      <c r="E269" s="1" t="s">
        <v>339</v>
      </c>
      <c r="F269" s="1">
        <v>2</v>
      </c>
      <c r="G269" s="2" t="s">
        <v>33</v>
      </c>
      <c r="H269" s="1" t="s">
        <v>1089</v>
      </c>
      <c r="I269" s="1" t="s">
        <v>1090</v>
      </c>
      <c r="J269" s="1" t="s">
        <v>1516</v>
      </c>
      <c r="L269" t="str">
        <f t="shared" si="9"/>
        <v>Mar</v>
      </c>
      <c r="M269">
        <f t="shared" si="8"/>
        <v>2021</v>
      </c>
    </row>
    <row r="270" spans="1:13" ht="15.75" customHeight="1">
      <c r="A270" s="1" t="s">
        <v>619</v>
      </c>
      <c r="B270" s="1" t="s">
        <v>1517</v>
      </c>
      <c r="C270" s="20">
        <v>44270</v>
      </c>
      <c r="D270" s="1" t="s">
        <v>94</v>
      </c>
      <c r="E270" s="1" t="s">
        <v>93</v>
      </c>
      <c r="F270" s="1">
        <v>12</v>
      </c>
      <c r="G270" s="2" t="s">
        <v>95</v>
      </c>
      <c r="H270" s="1" t="s">
        <v>1089</v>
      </c>
      <c r="I270" s="1" t="s">
        <v>1090</v>
      </c>
      <c r="J270" s="1" t="s">
        <v>1516</v>
      </c>
      <c r="L270" t="str">
        <f t="shared" si="9"/>
        <v>Mar</v>
      </c>
      <c r="M270">
        <f t="shared" si="8"/>
        <v>2021</v>
      </c>
    </row>
    <row r="271" spans="1:13" ht="15.75" customHeight="1">
      <c r="A271" s="1" t="s">
        <v>619</v>
      </c>
      <c r="B271" s="1" t="s">
        <v>1518</v>
      </c>
      <c r="C271" s="20">
        <v>44270</v>
      </c>
      <c r="D271" s="1" t="s">
        <v>254</v>
      </c>
      <c r="E271" s="1" t="s">
        <v>253</v>
      </c>
      <c r="F271" s="1">
        <v>1</v>
      </c>
      <c r="G271" s="2" t="s">
        <v>187</v>
      </c>
      <c r="H271" s="1" t="s">
        <v>1089</v>
      </c>
      <c r="I271" s="1" t="s">
        <v>1090</v>
      </c>
      <c r="J271" s="1" t="s">
        <v>1516</v>
      </c>
      <c r="L271" t="str">
        <f t="shared" si="9"/>
        <v>Mar</v>
      </c>
      <c r="M271">
        <f t="shared" si="8"/>
        <v>2021</v>
      </c>
    </row>
    <row r="272" spans="1:13" ht="15.75" customHeight="1">
      <c r="A272" s="1" t="s">
        <v>619</v>
      </c>
      <c r="B272" s="1" t="s">
        <v>1519</v>
      </c>
      <c r="C272" s="20">
        <v>44270</v>
      </c>
      <c r="D272" s="1" t="s">
        <v>301</v>
      </c>
      <c r="E272" s="1" t="s">
        <v>300</v>
      </c>
      <c r="F272" s="1">
        <v>1</v>
      </c>
      <c r="G272" s="2" t="s">
        <v>33</v>
      </c>
      <c r="H272" s="1" t="s">
        <v>1089</v>
      </c>
      <c r="I272" s="1" t="s">
        <v>1090</v>
      </c>
      <c r="J272" s="1" t="s">
        <v>1516</v>
      </c>
      <c r="L272" t="str">
        <f t="shared" si="9"/>
        <v>Mar</v>
      </c>
      <c r="M272">
        <f t="shared" si="8"/>
        <v>2021</v>
      </c>
    </row>
    <row r="273" spans="1:13" ht="15.75" customHeight="1">
      <c r="A273" s="1" t="s">
        <v>619</v>
      </c>
      <c r="B273" s="1" t="s">
        <v>1520</v>
      </c>
      <c r="C273" s="20">
        <v>44270</v>
      </c>
      <c r="D273" s="1" t="s">
        <v>55</v>
      </c>
      <c r="E273" s="1" t="s">
        <v>54</v>
      </c>
      <c r="F273" s="1">
        <v>7</v>
      </c>
      <c r="G273" s="2" t="s">
        <v>56</v>
      </c>
      <c r="H273" s="1" t="s">
        <v>1089</v>
      </c>
      <c r="I273" s="1" t="s">
        <v>1090</v>
      </c>
      <c r="J273" s="1" t="s">
        <v>1516</v>
      </c>
      <c r="L273" t="str">
        <f t="shared" si="9"/>
        <v>Mar</v>
      </c>
      <c r="M273">
        <f t="shared" si="8"/>
        <v>2021</v>
      </c>
    </row>
    <row r="274" spans="1:13" ht="15.75" customHeight="1">
      <c r="A274" s="1" t="s">
        <v>619</v>
      </c>
      <c r="B274" s="1" t="s">
        <v>1521</v>
      </c>
      <c r="C274" s="20">
        <v>44270</v>
      </c>
      <c r="D274" s="1" t="s">
        <v>58</v>
      </c>
      <c r="E274" s="1" t="s">
        <v>57</v>
      </c>
      <c r="F274" s="1">
        <v>3</v>
      </c>
      <c r="G274" s="2" t="s">
        <v>56</v>
      </c>
      <c r="H274" s="1" t="s">
        <v>1089</v>
      </c>
      <c r="I274" s="1" t="s">
        <v>1090</v>
      </c>
      <c r="J274" s="1" t="s">
        <v>1516</v>
      </c>
      <c r="L274" t="str">
        <f t="shared" si="9"/>
        <v>Mar</v>
      </c>
      <c r="M274">
        <f t="shared" si="8"/>
        <v>2021</v>
      </c>
    </row>
    <row r="275" spans="1:13" ht="15.75" customHeight="1">
      <c r="A275" s="1" t="s">
        <v>619</v>
      </c>
      <c r="B275" s="1" t="s">
        <v>1522</v>
      </c>
      <c r="C275" s="20">
        <v>44270</v>
      </c>
      <c r="D275" s="1" t="s">
        <v>61</v>
      </c>
      <c r="E275" s="1" t="s">
        <v>60</v>
      </c>
      <c r="F275" s="1">
        <v>2</v>
      </c>
      <c r="G275" s="2" t="s">
        <v>56</v>
      </c>
      <c r="H275" s="1" t="s">
        <v>1089</v>
      </c>
      <c r="I275" s="1" t="s">
        <v>1090</v>
      </c>
      <c r="J275" s="1" t="s">
        <v>1516</v>
      </c>
      <c r="L275" t="str">
        <f t="shared" si="9"/>
        <v>Mar</v>
      </c>
      <c r="M275">
        <f t="shared" si="8"/>
        <v>2021</v>
      </c>
    </row>
    <row r="276" spans="1:13" ht="15.75" customHeight="1">
      <c r="A276" s="1" t="s">
        <v>619</v>
      </c>
      <c r="B276" s="1" t="s">
        <v>1523</v>
      </c>
      <c r="C276" s="20">
        <v>44270</v>
      </c>
      <c r="D276" s="1" t="s">
        <v>186</v>
      </c>
      <c r="E276" s="1" t="s">
        <v>185</v>
      </c>
      <c r="F276" s="1">
        <v>4</v>
      </c>
      <c r="G276" s="2" t="s">
        <v>187</v>
      </c>
      <c r="H276" s="1" t="s">
        <v>1089</v>
      </c>
      <c r="I276" s="1" t="s">
        <v>1090</v>
      </c>
      <c r="J276" s="1" t="s">
        <v>1524</v>
      </c>
      <c r="L276" t="str">
        <f t="shared" si="9"/>
        <v>Mar</v>
      </c>
      <c r="M276">
        <f t="shared" si="8"/>
        <v>2021</v>
      </c>
    </row>
    <row r="277" spans="1:13" ht="15.75" customHeight="1">
      <c r="A277" s="1" t="s">
        <v>619</v>
      </c>
      <c r="B277" s="1" t="s">
        <v>1525</v>
      </c>
      <c r="C277" s="20">
        <v>44270</v>
      </c>
      <c r="D277" s="1" t="s">
        <v>353</v>
      </c>
      <c r="E277" s="1" t="s">
        <v>352</v>
      </c>
      <c r="F277" s="1">
        <v>1</v>
      </c>
      <c r="G277" s="2" t="s">
        <v>33</v>
      </c>
      <c r="H277" s="1" t="s">
        <v>1089</v>
      </c>
      <c r="I277" s="1" t="s">
        <v>1090</v>
      </c>
      <c r="J277" s="1" t="s">
        <v>1516</v>
      </c>
      <c r="L277" t="str">
        <f t="shared" si="9"/>
        <v>Mar</v>
      </c>
      <c r="M277">
        <f t="shared" si="8"/>
        <v>2021</v>
      </c>
    </row>
    <row r="278" spans="1:13" ht="15.75" customHeight="1">
      <c r="A278" s="1" t="s">
        <v>619</v>
      </c>
      <c r="B278" s="1" t="s">
        <v>1526</v>
      </c>
      <c r="C278" s="20">
        <v>44271</v>
      </c>
      <c r="D278" s="1" t="s">
        <v>271</v>
      </c>
      <c r="E278" s="1" t="s">
        <v>270</v>
      </c>
      <c r="F278" s="1">
        <v>2</v>
      </c>
      <c r="G278" s="2" t="s">
        <v>33</v>
      </c>
      <c r="H278" s="1" t="s">
        <v>1334</v>
      </c>
      <c r="I278" s="1" t="s">
        <v>1164</v>
      </c>
      <c r="J278" s="1" t="s">
        <v>1527</v>
      </c>
      <c r="L278" t="str">
        <f t="shared" si="9"/>
        <v>Mar</v>
      </c>
      <c r="M278">
        <f t="shared" si="8"/>
        <v>2021</v>
      </c>
    </row>
    <row r="279" spans="1:13" ht="15.75" customHeight="1">
      <c r="A279" s="1" t="s">
        <v>619</v>
      </c>
      <c r="B279" s="1" t="s">
        <v>1528</v>
      </c>
      <c r="C279" s="20">
        <v>44271</v>
      </c>
      <c r="D279" s="1" t="s">
        <v>289</v>
      </c>
      <c r="E279" s="1" t="s">
        <v>288</v>
      </c>
      <c r="F279" s="1">
        <v>1</v>
      </c>
      <c r="G279" s="2" t="s">
        <v>33</v>
      </c>
      <c r="H279" s="1" t="s">
        <v>1334</v>
      </c>
      <c r="I279" s="1" t="s">
        <v>1164</v>
      </c>
      <c r="J279" s="1" t="s">
        <v>1529</v>
      </c>
      <c r="L279" t="str">
        <f t="shared" si="9"/>
        <v>Mar</v>
      </c>
      <c r="M279">
        <f t="shared" si="8"/>
        <v>2021</v>
      </c>
    </row>
    <row r="280" spans="1:13" ht="15.75" customHeight="1">
      <c r="A280" s="1" t="s">
        <v>619</v>
      </c>
      <c r="B280" s="1" t="s">
        <v>1530</v>
      </c>
      <c r="C280" s="20">
        <v>44271</v>
      </c>
      <c r="D280" s="1" t="s">
        <v>329</v>
      </c>
      <c r="E280" s="1" t="s">
        <v>328</v>
      </c>
      <c r="F280" s="1">
        <v>1</v>
      </c>
      <c r="G280" s="2" t="s">
        <v>33</v>
      </c>
      <c r="H280" s="1" t="s">
        <v>1334</v>
      </c>
      <c r="I280" s="1" t="s">
        <v>1164</v>
      </c>
      <c r="J280" s="1" t="s">
        <v>1529</v>
      </c>
      <c r="L280" t="str">
        <f t="shared" si="9"/>
        <v>Mar</v>
      </c>
      <c r="M280">
        <f t="shared" si="8"/>
        <v>2021</v>
      </c>
    </row>
    <row r="281" spans="1:13" ht="15.75" customHeight="1">
      <c r="A281" s="1" t="s">
        <v>619</v>
      </c>
      <c r="B281" s="1" t="s">
        <v>1531</v>
      </c>
      <c r="C281" s="20">
        <v>44271</v>
      </c>
      <c r="D281" s="1" t="s">
        <v>305</v>
      </c>
      <c r="E281" s="1" t="s">
        <v>304</v>
      </c>
      <c r="F281" s="1">
        <v>2</v>
      </c>
      <c r="G281" s="2" t="s">
        <v>33</v>
      </c>
      <c r="H281" s="1" t="s">
        <v>1334</v>
      </c>
      <c r="I281" s="1" t="s">
        <v>1164</v>
      </c>
      <c r="J281" s="1" t="s">
        <v>1529</v>
      </c>
      <c r="L281" t="str">
        <f t="shared" si="9"/>
        <v>Mar</v>
      </c>
      <c r="M281">
        <f t="shared" si="8"/>
        <v>2021</v>
      </c>
    </row>
    <row r="282" spans="1:13" ht="15.75" customHeight="1">
      <c r="A282" s="1" t="s">
        <v>619</v>
      </c>
      <c r="B282" s="1" t="s">
        <v>1532</v>
      </c>
      <c r="C282" s="20">
        <v>44271</v>
      </c>
      <c r="D282" s="1" t="s">
        <v>198</v>
      </c>
      <c r="E282" s="1" t="s">
        <v>197</v>
      </c>
      <c r="F282" s="1">
        <v>50</v>
      </c>
      <c r="G282" s="2" t="s">
        <v>194</v>
      </c>
      <c r="H282" s="1" t="s">
        <v>1334</v>
      </c>
      <c r="I282" s="1" t="s">
        <v>1164</v>
      </c>
      <c r="J282" s="1" t="s">
        <v>1529</v>
      </c>
      <c r="L282" t="str">
        <f t="shared" si="9"/>
        <v>Mar</v>
      </c>
      <c r="M282">
        <f t="shared" si="8"/>
        <v>2021</v>
      </c>
    </row>
    <row r="283" spans="1:13" ht="15.75" customHeight="1">
      <c r="A283" s="1" t="s">
        <v>619</v>
      </c>
      <c r="B283" s="1" t="s">
        <v>1533</v>
      </c>
      <c r="C283" s="20">
        <v>44272</v>
      </c>
      <c r="D283" s="1" t="s">
        <v>240</v>
      </c>
      <c r="E283" s="1" t="s">
        <v>239</v>
      </c>
      <c r="F283" s="1">
        <v>50</v>
      </c>
      <c r="G283" s="2" t="s">
        <v>33</v>
      </c>
      <c r="H283" s="1" t="s">
        <v>1060</v>
      </c>
      <c r="I283" s="1" t="s">
        <v>1061</v>
      </c>
      <c r="J283" s="1" t="s">
        <v>1534</v>
      </c>
      <c r="L283" t="str">
        <f t="shared" si="9"/>
        <v>Mar</v>
      </c>
      <c r="M283">
        <f t="shared" si="8"/>
        <v>2021</v>
      </c>
    </row>
    <row r="284" spans="1:13" ht="15.75" customHeight="1">
      <c r="A284" s="1" t="s">
        <v>619</v>
      </c>
      <c r="B284" s="1" t="s">
        <v>1535</v>
      </c>
      <c r="C284" s="20">
        <v>44272</v>
      </c>
      <c r="D284" s="1" t="s">
        <v>242</v>
      </c>
      <c r="E284" s="1" t="s">
        <v>241</v>
      </c>
      <c r="F284" s="1">
        <v>50</v>
      </c>
      <c r="G284" s="2" t="s">
        <v>33</v>
      </c>
      <c r="H284" s="1" t="s">
        <v>1060</v>
      </c>
      <c r="I284" s="1" t="s">
        <v>1061</v>
      </c>
      <c r="J284" s="1" t="s">
        <v>1534</v>
      </c>
      <c r="L284" t="str">
        <f t="shared" si="9"/>
        <v>Mar</v>
      </c>
      <c r="M284">
        <f t="shared" si="8"/>
        <v>2021</v>
      </c>
    </row>
    <row r="285" spans="1:13" ht="15.75" customHeight="1">
      <c r="A285" s="1" t="s">
        <v>619</v>
      </c>
      <c r="B285" s="1" t="s">
        <v>1536</v>
      </c>
      <c r="C285" s="20">
        <v>44272</v>
      </c>
      <c r="D285" s="1" t="s">
        <v>226</v>
      </c>
      <c r="E285" s="1" t="s">
        <v>225</v>
      </c>
      <c r="F285" s="1">
        <v>1</v>
      </c>
      <c r="G285" s="2" t="s">
        <v>33</v>
      </c>
      <c r="H285" s="1" t="s">
        <v>1246</v>
      </c>
      <c r="I285" s="1" t="s">
        <v>1145</v>
      </c>
      <c r="J285" s="1" t="s">
        <v>1537</v>
      </c>
      <c r="L285" t="str">
        <f t="shared" si="9"/>
        <v>Mar</v>
      </c>
      <c r="M285">
        <f t="shared" si="8"/>
        <v>2021</v>
      </c>
    </row>
    <row r="286" spans="1:13" ht="15.75" customHeight="1">
      <c r="A286" s="1" t="s">
        <v>619</v>
      </c>
      <c r="B286" s="1" t="s">
        <v>1538</v>
      </c>
      <c r="C286" s="20">
        <v>44272</v>
      </c>
      <c r="D286" s="1" t="s">
        <v>196</v>
      </c>
      <c r="E286" s="1" t="s">
        <v>195</v>
      </c>
      <c r="F286" s="1">
        <v>4</v>
      </c>
      <c r="G286" s="2" t="s">
        <v>194</v>
      </c>
      <c r="H286" s="1" t="s">
        <v>1246</v>
      </c>
      <c r="I286" s="1" t="s">
        <v>1145</v>
      </c>
      <c r="J286" s="1" t="s">
        <v>1537</v>
      </c>
      <c r="L286" t="str">
        <f t="shared" si="9"/>
        <v>Mar</v>
      </c>
      <c r="M286">
        <f t="shared" si="8"/>
        <v>2021</v>
      </c>
    </row>
    <row r="287" spans="1:13" ht="15.75" customHeight="1">
      <c r="A287" s="1" t="s">
        <v>619</v>
      </c>
      <c r="B287" s="1" t="s">
        <v>1539</v>
      </c>
      <c r="C287" s="20">
        <v>44272</v>
      </c>
      <c r="D287" s="1" t="s">
        <v>186</v>
      </c>
      <c r="E287" s="1" t="s">
        <v>185</v>
      </c>
      <c r="F287" s="1">
        <v>1</v>
      </c>
      <c r="G287" s="2" t="s">
        <v>187</v>
      </c>
      <c r="H287" s="1" t="s">
        <v>1246</v>
      </c>
      <c r="I287" s="1" t="s">
        <v>1145</v>
      </c>
      <c r="J287" s="1" t="s">
        <v>1537</v>
      </c>
      <c r="L287" t="str">
        <f t="shared" si="9"/>
        <v>Mar</v>
      </c>
      <c r="M287">
        <f t="shared" si="8"/>
        <v>2021</v>
      </c>
    </row>
    <row r="288" spans="1:13" ht="15.75" customHeight="1">
      <c r="A288" s="1" t="s">
        <v>619</v>
      </c>
      <c r="B288" s="1" t="s">
        <v>1540</v>
      </c>
      <c r="C288" s="20">
        <v>44272</v>
      </c>
      <c r="D288" s="1" t="s">
        <v>240</v>
      </c>
      <c r="E288" s="1" t="s">
        <v>239</v>
      </c>
      <c r="F288" s="1">
        <v>100</v>
      </c>
      <c r="G288" s="2" t="s">
        <v>33</v>
      </c>
      <c r="H288" s="1" t="s">
        <v>1263</v>
      </c>
      <c r="I288" s="1" t="s">
        <v>1090</v>
      </c>
      <c r="J288" s="1" t="s">
        <v>1368</v>
      </c>
      <c r="L288" t="str">
        <f t="shared" si="9"/>
        <v>Mar</v>
      </c>
      <c r="M288">
        <f t="shared" si="8"/>
        <v>2021</v>
      </c>
    </row>
    <row r="289" spans="1:13" ht="15.75" customHeight="1">
      <c r="A289" s="1" t="s">
        <v>619</v>
      </c>
      <c r="B289" s="1" t="s">
        <v>1541</v>
      </c>
      <c r="C289" s="20">
        <v>44272</v>
      </c>
      <c r="D289" s="1" t="s">
        <v>365</v>
      </c>
      <c r="E289" s="1" t="s">
        <v>364</v>
      </c>
      <c r="F289" s="1">
        <v>1</v>
      </c>
      <c r="G289" s="2" t="s">
        <v>16</v>
      </c>
      <c r="H289" s="1" t="s">
        <v>1263</v>
      </c>
      <c r="I289" s="1" t="s">
        <v>1090</v>
      </c>
      <c r="J289" s="1" t="s">
        <v>1264</v>
      </c>
      <c r="L289" t="str">
        <f t="shared" si="9"/>
        <v>Mar</v>
      </c>
      <c r="M289">
        <f t="shared" si="8"/>
        <v>2021</v>
      </c>
    </row>
    <row r="290" spans="1:13" ht="15.75" customHeight="1">
      <c r="A290" s="1" t="s">
        <v>619</v>
      </c>
      <c r="B290" s="1" t="s">
        <v>1542</v>
      </c>
      <c r="C290" s="20">
        <v>44272</v>
      </c>
      <c r="D290" s="1" t="s">
        <v>32</v>
      </c>
      <c r="E290" s="1" t="s">
        <v>31</v>
      </c>
      <c r="F290" s="1">
        <v>10</v>
      </c>
      <c r="G290" s="2" t="s">
        <v>33</v>
      </c>
      <c r="H290" s="1" t="s">
        <v>1263</v>
      </c>
      <c r="I290" s="1" t="s">
        <v>1090</v>
      </c>
      <c r="J290" s="1" t="s">
        <v>1264</v>
      </c>
      <c r="L290" t="str">
        <f t="shared" si="9"/>
        <v>Mar</v>
      </c>
      <c r="M290">
        <f t="shared" si="8"/>
        <v>2021</v>
      </c>
    </row>
    <row r="291" spans="1:13" ht="15.75" customHeight="1">
      <c r="A291" s="1" t="s">
        <v>619</v>
      </c>
      <c r="B291" s="1" t="s">
        <v>1543</v>
      </c>
      <c r="C291" s="20">
        <v>44272</v>
      </c>
      <c r="D291" s="1" t="s">
        <v>55</v>
      </c>
      <c r="E291" s="1" t="s">
        <v>54</v>
      </c>
      <c r="F291" s="1">
        <v>3</v>
      </c>
      <c r="G291" s="2" t="s">
        <v>56</v>
      </c>
      <c r="H291" s="1" t="s">
        <v>1263</v>
      </c>
      <c r="I291" s="1" t="s">
        <v>1090</v>
      </c>
      <c r="J291" s="1" t="s">
        <v>1264</v>
      </c>
      <c r="L291" t="str">
        <f t="shared" si="9"/>
        <v>Mar</v>
      </c>
      <c r="M291">
        <f t="shared" si="8"/>
        <v>2021</v>
      </c>
    </row>
    <row r="292" spans="1:13" ht="15.75" customHeight="1">
      <c r="A292" s="1" t="s">
        <v>619</v>
      </c>
      <c r="B292" s="1" t="s">
        <v>1544</v>
      </c>
      <c r="C292" s="20">
        <v>44272</v>
      </c>
      <c r="D292" s="1" t="s">
        <v>58</v>
      </c>
      <c r="E292" s="1" t="s">
        <v>57</v>
      </c>
      <c r="F292" s="1">
        <v>2</v>
      </c>
      <c r="G292" s="2" t="s">
        <v>56</v>
      </c>
      <c r="H292" s="1" t="s">
        <v>1263</v>
      </c>
      <c r="I292" s="1" t="s">
        <v>1090</v>
      </c>
      <c r="J292" s="1" t="s">
        <v>1264</v>
      </c>
      <c r="L292" t="str">
        <f t="shared" si="9"/>
        <v>Mar</v>
      </c>
      <c r="M292">
        <f t="shared" si="8"/>
        <v>2021</v>
      </c>
    </row>
    <row r="293" spans="1:13" ht="15.75" customHeight="1">
      <c r="A293" s="1" t="s">
        <v>619</v>
      </c>
      <c r="B293" s="1" t="s">
        <v>1545</v>
      </c>
      <c r="C293" s="20">
        <v>44272</v>
      </c>
      <c r="D293" s="1" t="s">
        <v>355</v>
      </c>
      <c r="E293" s="1" t="s">
        <v>354</v>
      </c>
      <c r="F293" s="1">
        <v>2</v>
      </c>
      <c r="G293" s="2" t="s">
        <v>187</v>
      </c>
      <c r="H293" s="1" t="s">
        <v>1263</v>
      </c>
      <c r="I293" s="1" t="s">
        <v>1090</v>
      </c>
      <c r="J293" s="1" t="s">
        <v>1264</v>
      </c>
      <c r="L293" t="str">
        <f t="shared" si="9"/>
        <v>Mar</v>
      </c>
      <c r="M293">
        <f t="shared" si="8"/>
        <v>2021</v>
      </c>
    </row>
    <row r="294" spans="1:13" ht="15.75" customHeight="1">
      <c r="A294" s="1" t="s">
        <v>619</v>
      </c>
      <c r="B294" s="1" t="s">
        <v>1546</v>
      </c>
      <c r="C294" s="20">
        <v>44273</v>
      </c>
      <c r="D294" s="1" t="s">
        <v>175</v>
      </c>
      <c r="E294" s="1" t="s">
        <v>174</v>
      </c>
      <c r="F294" s="1">
        <v>1</v>
      </c>
      <c r="G294" s="2" t="s">
        <v>176</v>
      </c>
      <c r="H294" s="1" t="s">
        <v>1547</v>
      </c>
      <c r="I294" s="1" t="s">
        <v>1548</v>
      </c>
      <c r="J294" s="1" t="s">
        <v>1549</v>
      </c>
      <c r="L294" t="str">
        <f t="shared" si="9"/>
        <v>Mar</v>
      </c>
      <c r="M294">
        <f t="shared" si="8"/>
        <v>2021</v>
      </c>
    </row>
    <row r="295" spans="1:13" ht="15.75" customHeight="1">
      <c r="A295" s="1" t="s">
        <v>619</v>
      </c>
      <c r="B295" s="1" t="s">
        <v>1550</v>
      </c>
      <c r="C295" s="20">
        <v>44273</v>
      </c>
      <c r="D295" s="1" t="s">
        <v>317</v>
      </c>
      <c r="E295" s="1" t="s">
        <v>316</v>
      </c>
      <c r="F295" s="1">
        <v>1</v>
      </c>
      <c r="G295" s="2" t="s">
        <v>33</v>
      </c>
      <c r="H295" s="1" t="s">
        <v>1547</v>
      </c>
      <c r="I295" s="1" t="s">
        <v>1548</v>
      </c>
      <c r="J295" s="1" t="s">
        <v>1549</v>
      </c>
      <c r="L295" t="str">
        <f t="shared" si="9"/>
        <v>Mar</v>
      </c>
      <c r="M295">
        <f t="shared" si="8"/>
        <v>2021</v>
      </c>
    </row>
    <row r="296" spans="1:13" ht="15.75" customHeight="1">
      <c r="A296" s="1" t="s">
        <v>619</v>
      </c>
      <c r="B296" s="1" t="s">
        <v>1551</v>
      </c>
      <c r="C296" s="20">
        <v>44273</v>
      </c>
      <c r="D296" s="1" t="s">
        <v>313</v>
      </c>
      <c r="E296" s="1" t="s">
        <v>312</v>
      </c>
      <c r="F296" s="1">
        <v>2</v>
      </c>
      <c r="G296" s="2" t="s">
        <v>33</v>
      </c>
      <c r="H296" s="1" t="s">
        <v>1547</v>
      </c>
      <c r="I296" s="1" t="s">
        <v>1548</v>
      </c>
      <c r="J296" s="1" t="s">
        <v>1549</v>
      </c>
      <c r="L296" t="str">
        <f t="shared" si="9"/>
        <v>Mar</v>
      </c>
      <c r="M296">
        <f t="shared" si="8"/>
        <v>2021</v>
      </c>
    </row>
    <row r="297" spans="1:13" ht="15.75" customHeight="1">
      <c r="A297" s="1" t="s">
        <v>619</v>
      </c>
      <c r="B297" s="1" t="s">
        <v>1552</v>
      </c>
      <c r="C297" s="20">
        <v>44273</v>
      </c>
      <c r="D297" s="1" t="s">
        <v>305</v>
      </c>
      <c r="E297" s="1" t="s">
        <v>304</v>
      </c>
      <c r="F297" s="1">
        <v>2</v>
      </c>
      <c r="G297" s="2" t="s">
        <v>33</v>
      </c>
      <c r="H297" s="1" t="s">
        <v>1547</v>
      </c>
      <c r="I297" s="1" t="s">
        <v>1548</v>
      </c>
      <c r="J297" s="1" t="s">
        <v>1549</v>
      </c>
      <c r="L297" t="str">
        <f t="shared" si="9"/>
        <v>Mar</v>
      </c>
      <c r="M297">
        <f t="shared" si="8"/>
        <v>2021</v>
      </c>
    </row>
    <row r="298" spans="1:13" ht="15.75" customHeight="1">
      <c r="A298" s="1" t="s">
        <v>619</v>
      </c>
      <c r="B298" s="1" t="s">
        <v>1553</v>
      </c>
      <c r="C298" s="20">
        <v>44273</v>
      </c>
      <c r="D298" s="1" t="s">
        <v>35</v>
      </c>
      <c r="E298" s="1" t="s">
        <v>34</v>
      </c>
      <c r="F298" s="1">
        <v>5</v>
      </c>
      <c r="G298" s="2" t="s">
        <v>33</v>
      </c>
      <c r="H298" s="1" t="s">
        <v>1554</v>
      </c>
      <c r="I298" s="1" t="s">
        <v>1164</v>
      </c>
      <c r="J298" s="1" t="s">
        <v>1346</v>
      </c>
      <c r="L298" t="str">
        <f t="shared" si="9"/>
        <v>Mar</v>
      </c>
      <c r="M298">
        <f t="shared" si="8"/>
        <v>2021</v>
      </c>
    </row>
    <row r="299" spans="1:13" ht="15.75" customHeight="1">
      <c r="A299" s="1" t="s">
        <v>619</v>
      </c>
      <c r="B299" s="1" t="s">
        <v>1555</v>
      </c>
      <c r="C299" s="20">
        <v>44273</v>
      </c>
      <c r="D299" s="1" t="s">
        <v>83</v>
      </c>
      <c r="E299" s="1" t="s">
        <v>82</v>
      </c>
      <c r="F299" s="1">
        <v>20</v>
      </c>
      <c r="G299" s="2" t="s">
        <v>33</v>
      </c>
      <c r="H299" s="1" t="s">
        <v>1554</v>
      </c>
      <c r="I299" s="1" t="s">
        <v>1164</v>
      </c>
      <c r="J299" s="1" t="s">
        <v>1346</v>
      </c>
      <c r="L299" t="str">
        <f t="shared" si="9"/>
        <v>Mar</v>
      </c>
      <c r="M299">
        <f t="shared" si="8"/>
        <v>2021</v>
      </c>
    </row>
    <row r="300" spans="1:13" ht="15.75" customHeight="1">
      <c r="A300" s="1" t="s">
        <v>619</v>
      </c>
      <c r="B300" s="1" t="s">
        <v>1556</v>
      </c>
      <c r="C300" s="20">
        <v>44273</v>
      </c>
      <c r="D300" s="1" t="s">
        <v>32</v>
      </c>
      <c r="E300" s="1" t="s">
        <v>31</v>
      </c>
      <c r="F300" s="1">
        <v>5</v>
      </c>
      <c r="G300" s="2" t="s">
        <v>33</v>
      </c>
      <c r="H300" s="1" t="s">
        <v>1554</v>
      </c>
      <c r="I300" s="1" t="s">
        <v>1164</v>
      </c>
      <c r="L300" t="str">
        <f t="shared" si="9"/>
        <v>Mar</v>
      </c>
      <c r="M300">
        <f t="shared" si="8"/>
        <v>2021</v>
      </c>
    </row>
    <row r="301" spans="1:13" ht="15.75" customHeight="1">
      <c r="A301" s="1" t="s">
        <v>619</v>
      </c>
      <c r="B301" s="1" t="s">
        <v>1557</v>
      </c>
      <c r="C301" s="20">
        <v>44273</v>
      </c>
      <c r="D301" s="1" t="s">
        <v>240</v>
      </c>
      <c r="E301" s="1" t="s">
        <v>239</v>
      </c>
      <c r="F301" s="1">
        <v>56</v>
      </c>
      <c r="G301" s="2" t="s">
        <v>33</v>
      </c>
      <c r="H301" s="1" t="s">
        <v>1060</v>
      </c>
      <c r="I301" s="1" t="s">
        <v>1061</v>
      </c>
      <c r="J301" s="1" t="s">
        <v>1232</v>
      </c>
      <c r="L301" t="str">
        <f t="shared" si="9"/>
        <v>Mar</v>
      </c>
      <c r="M301">
        <f t="shared" si="8"/>
        <v>2021</v>
      </c>
    </row>
    <row r="302" spans="1:13" ht="15.75" customHeight="1">
      <c r="A302" s="1" t="s">
        <v>619</v>
      </c>
      <c r="B302" s="1" t="s">
        <v>1558</v>
      </c>
      <c r="C302" s="20">
        <v>44273</v>
      </c>
      <c r="D302" s="1" t="s">
        <v>242</v>
      </c>
      <c r="E302" s="1" t="s">
        <v>241</v>
      </c>
      <c r="F302" s="1">
        <v>56</v>
      </c>
      <c r="G302" s="2" t="s">
        <v>33</v>
      </c>
      <c r="H302" s="1" t="s">
        <v>1060</v>
      </c>
      <c r="I302" s="1" t="s">
        <v>1061</v>
      </c>
      <c r="J302" s="1" t="s">
        <v>1232</v>
      </c>
      <c r="L302" t="str">
        <f t="shared" si="9"/>
        <v>Mar</v>
      </c>
      <c r="M302">
        <f t="shared" si="8"/>
        <v>2021</v>
      </c>
    </row>
    <row r="303" spans="1:13" ht="15.75" customHeight="1">
      <c r="A303" s="1" t="s">
        <v>619</v>
      </c>
      <c r="B303" s="1" t="s">
        <v>1559</v>
      </c>
      <c r="C303" s="20">
        <v>44273</v>
      </c>
      <c r="D303" s="1" t="s">
        <v>55</v>
      </c>
      <c r="E303" s="1" t="s">
        <v>54</v>
      </c>
      <c r="F303" s="1">
        <v>4</v>
      </c>
      <c r="G303" s="2" t="s">
        <v>56</v>
      </c>
      <c r="H303" s="1" t="s">
        <v>1089</v>
      </c>
      <c r="I303" s="1" t="s">
        <v>1090</v>
      </c>
      <c r="J303" s="1" t="s">
        <v>1393</v>
      </c>
      <c r="L303" t="str">
        <f t="shared" si="9"/>
        <v>Mar</v>
      </c>
      <c r="M303">
        <f t="shared" si="8"/>
        <v>2021</v>
      </c>
    </row>
    <row r="304" spans="1:13" ht="15.75" customHeight="1">
      <c r="A304" s="1" t="s">
        <v>619</v>
      </c>
      <c r="B304" s="1" t="s">
        <v>1560</v>
      </c>
      <c r="C304" s="20">
        <v>44273</v>
      </c>
      <c r="D304" s="1" t="s">
        <v>58</v>
      </c>
      <c r="E304" s="1" t="s">
        <v>57</v>
      </c>
      <c r="F304" s="1">
        <v>2</v>
      </c>
      <c r="G304" s="2" t="s">
        <v>56</v>
      </c>
      <c r="H304" s="1" t="s">
        <v>1089</v>
      </c>
      <c r="I304" s="1" t="s">
        <v>1090</v>
      </c>
      <c r="J304" s="1" t="s">
        <v>1393</v>
      </c>
      <c r="L304" t="str">
        <f t="shared" si="9"/>
        <v>Mar</v>
      </c>
      <c r="M304">
        <f t="shared" si="8"/>
        <v>2021</v>
      </c>
    </row>
    <row r="305" spans="1:13" ht="15.75" customHeight="1">
      <c r="A305" s="1" t="s">
        <v>619</v>
      </c>
      <c r="B305" s="1" t="s">
        <v>1561</v>
      </c>
      <c r="C305" s="20">
        <v>44273</v>
      </c>
      <c r="D305" s="1" t="s">
        <v>61</v>
      </c>
      <c r="E305" s="1" t="s">
        <v>60</v>
      </c>
      <c r="F305" s="1">
        <v>2</v>
      </c>
      <c r="G305" s="2" t="s">
        <v>56</v>
      </c>
      <c r="H305" s="1" t="s">
        <v>1089</v>
      </c>
      <c r="I305" s="1" t="s">
        <v>1090</v>
      </c>
      <c r="J305" s="1" t="s">
        <v>1393</v>
      </c>
      <c r="L305" t="str">
        <f t="shared" si="9"/>
        <v>Mar</v>
      </c>
      <c r="M305">
        <f t="shared" si="8"/>
        <v>2021</v>
      </c>
    </row>
    <row r="306" spans="1:13" ht="15.75" customHeight="1">
      <c r="A306" s="1" t="s">
        <v>619</v>
      </c>
      <c r="B306" s="1" t="s">
        <v>1562</v>
      </c>
      <c r="C306" s="20">
        <v>44274</v>
      </c>
      <c r="D306" s="1" t="s">
        <v>387</v>
      </c>
      <c r="E306" s="1" t="s">
        <v>386</v>
      </c>
      <c r="F306" s="1">
        <v>1</v>
      </c>
      <c r="G306" s="2" t="s">
        <v>171</v>
      </c>
      <c r="H306" s="1" t="s">
        <v>1098</v>
      </c>
      <c r="I306" s="1" t="s">
        <v>1099</v>
      </c>
      <c r="J306" s="1" t="s">
        <v>1100</v>
      </c>
      <c r="L306" t="str">
        <f t="shared" si="9"/>
        <v>Mar</v>
      </c>
      <c r="M306">
        <f t="shared" si="8"/>
        <v>2021</v>
      </c>
    </row>
    <row r="307" spans="1:13" ht="15.75" customHeight="1">
      <c r="A307" s="1" t="s">
        <v>619</v>
      </c>
      <c r="B307" s="1" t="s">
        <v>1563</v>
      </c>
      <c r="C307" s="20">
        <v>44274</v>
      </c>
      <c r="D307" s="1" t="s">
        <v>173</v>
      </c>
      <c r="E307" s="1" t="s">
        <v>172</v>
      </c>
      <c r="F307" s="1">
        <v>1</v>
      </c>
      <c r="G307" s="2" t="s">
        <v>33</v>
      </c>
      <c r="H307" s="1" t="s">
        <v>1138</v>
      </c>
      <c r="I307" s="1" t="s">
        <v>1164</v>
      </c>
      <c r="J307" s="1" t="s">
        <v>1139</v>
      </c>
      <c r="L307" t="str">
        <f t="shared" si="9"/>
        <v>Mar</v>
      </c>
      <c r="M307">
        <f t="shared" si="8"/>
        <v>2021</v>
      </c>
    </row>
    <row r="308" spans="1:13" ht="15.75" customHeight="1">
      <c r="A308" s="1" t="s">
        <v>619</v>
      </c>
      <c r="B308" s="1" t="s">
        <v>1564</v>
      </c>
      <c r="C308" s="20">
        <v>44274</v>
      </c>
      <c r="D308" s="1" t="s">
        <v>35</v>
      </c>
      <c r="E308" s="1" t="s">
        <v>34</v>
      </c>
      <c r="F308" s="1">
        <v>6</v>
      </c>
      <c r="G308" s="2" t="s">
        <v>33</v>
      </c>
      <c r="H308" s="1" t="s">
        <v>1191</v>
      </c>
      <c r="I308" s="1" t="s">
        <v>1090</v>
      </c>
      <c r="J308" s="1" t="s">
        <v>1313</v>
      </c>
      <c r="L308" t="str">
        <f t="shared" si="9"/>
        <v>Mar</v>
      </c>
      <c r="M308">
        <f t="shared" si="8"/>
        <v>2021</v>
      </c>
    </row>
    <row r="309" spans="1:13" ht="15.75" customHeight="1">
      <c r="A309" s="1" t="s">
        <v>619</v>
      </c>
      <c r="B309" s="1" t="s">
        <v>1565</v>
      </c>
      <c r="C309" s="20">
        <v>44274</v>
      </c>
      <c r="D309" s="1" t="s">
        <v>136</v>
      </c>
      <c r="E309" s="1" t="s">
        <v>135</v>
      </c>
      <c r="F309" s="1">
        <v>1</v>
      </c>
      <c r="G309" s="2" t="s">
        <v>16</v>
      </c>
      <c r="H309" s="1" t="s">
        <v>1191</v>
      </c>
      <c r="I309" s="1" t="s">
        <v>1090</v>
      </c>
      <c r="J309" s="1" t="s">
        <v>1313</v>
      </c>
      <c r="L309" t="str">
        <f t="shared" si="9"/>
        <v>Mar</v>
      </c>
      <c r="M309">
        <f t="shared" si="8"/>
        <v>2021</v>
      </c>
    </row>
    <row r="310" spans="1:13" ht="15.75" customHeight="1">
      <c r="A310" s="1" t="s">
        <v>619</v>
      </c>
      <c r="B310" s="1" t="s">
        <v>1566</v>
      </c>
      <c r="C310" s="20">
        <v>44274</v>
      </c>
      <c r="D310" s="1" t="s">
        <v>206</v>
      </c>
      <c r="E310" s="1" t="s">
        <v>205</v>
      </c>
      <c r="F310" s="1">
        <v>1</v>
      </c>
      <c r="G310" s="2" t="s">
        <v>194</v>
      </c>
      <c r="H310" s="1" t="s">
        <v>1191</v>
      </c>
      <c r="I310" s="1" t="s">
        <v>1090</v>
      </c>
      <c r="J310" s="1" t="s">
        <v>1442</v>
      </c>
      <c r="L310" t="str">
        <f t="shared" si="9"/>
        <v>Mar</v>
      </c>
      <c r="M310">
        <f t="shared" si="8"/>
        <v>2021</v>
      </c>
    </row>
    <row r="311" spans="1:13" ht="15.75" customHeight="1">
      <c r="A311" s="1" t="s">
        <v>619</v>
      </c>
      <c r="B311" s="1" t="s">
        <v>1567</v>
      </c>
      <c r="C311" s="20">
        <v>44274</v>
      </c>
      <c r="D311" s="1" t="s">
        <v>55</v>
      </c>
      <c r="E311" s="1" t="s">
        <v>54</v>
      </c>
      <c r="F311" s="1">
        <v>12</v>
      </c>
      <c r="G311" s="2" t="s">
        <v>56</v>
      </c>
      <c r="H311" s="1" t="s">
        <v>1191</v>
      </c>
      <c r="I311" s="1" t="s">
        <v>1090</v>
      </c>
      <c r="J311" s="1" t="s">
        <v>1313</v>
      </c>
      <c r="L311" t="str">
        <f t="shared" si="9"/>
        <v>Mar</v>
      </c>
      <c r="M311">
        <f t="shared" si="8"/>
        <v>2021</v>
      </c>
    </row>
    <row r="312" spans="1:13" ht="15.75" customHeight="1">
      <c r="A312" s="1" t="s">
        <v>619</v>
      </c>
      <c r="B312" s="1" t="s">
        <v>1568</v>
      </c>
      <c r="C312" s="20">
        <v>44274</v>
      </c>
      <c r="D312" s="1" t="s">
        <v>198</v>
      </c>
      <c r="E312" s="1" t="s">
        <v>197</v>
      </c>
      <c r="F312" s="1">
        <v>40</v>
      </c>
      <c r="G312" s="2" t="s">
        <v>194</v>
      </c>
      <c r="H312" s="1" t="s">
        <v>1191</v>
      </c>
      <c r="I312" s="1" t="s">
        <v>1090</v>
      </c>
      <c r="J312" s="1" t="s">
        <v>1313</v>
      </c>
      <c r="L312" t="str">
        <f t="shared" si="9"/>
        <v>Mar</v>
      </c>
      <c r="M312">
        <f t="shared" si="8"/>
        <v>2021</v>
      </c>
    </row>
    <row r="313" spans="1:13" ht="15.75" customHeight="1">
      <c r="A313" s="1" t="s">
        <v>619</v>
      </c>
      <c r="B313" s="1" t="s">
        <v>1569</v>
      </c>
      <c r="C313" s="20">
        <v>44277</v>
      </c>
      <c r="D313" s="1" t="s">
        <v>175</v>
      </c>
      <c r="E313" s="1" t="s">
        <v>174</v>
      </c>
      <c r="F313" s="1">
        <v>2</v>
      </c>
      <c r="G313" s="2" t="s">
        <v>176</v>
      </c>
      <c r="H313" s="1" t="s">
        <v>1334</v>
      </c>
      <c r="I313" s="1" t="s">
        <v>1164</v>
      </c>
      <c r="J313" s="1" t="s">
        <v>1570</v>
      </c>
      <c r="L313" t="str">
        <f t="shared" si="9"/>
        <v>Mar</v>
      </c>
      <c r="M313">
        <f t="shared" si="8"/>
        <v>2021</v>
      </c>
    </row>
    <row r="314" spans="1:13" ht="15.75" customHeight="1">
      <c r="A314" s="1" t="s">
        <v>619</v>
      </c>
      <c r="B314" s="1" t="s">
        <v>1571</v>
      </c>
      <c r="C314" s="20">
        <v>44277</v>
      </c>
      <c r="D314" s="1" t="s">
        <v>141</v>
      </c>
      <c r="E314" s="1" t="s">
        <v>140</v>
      </c>
      <c r="F314" s="1">
        <v>1</v>
      </c>
      <c r="G314" s="2" t="s">
        <v>33</v>
      </c>
      <c r="H314" s="1" t="s">
        <v>1334</v>
      </c>
      <c r="I314" s="1" t="s">
        <v>1090</v>
      </c>
      <c r="J314" s="1" t="s">
        <v>1570</v>
      </c>
      <c r="L314" t="str">
        <f t="shared" si="9"/>
        <v>Mar</v>
      </c>
      <c r="M314">
        <f t="shared" si="8"/>
        <v>2021</v>
      </c>
    </row>
    <row r="315" spans="1:13" ht="15.75" customHeight="1">
      <c r="A315" s="1" t="s">
        <v>619</v>
      </c>
      <c r="B315" s="1" t="s">
        <v>1572</v>
      </c>
      <c r="C315" s="20">
        <v>44277</v>
      </c>
      <c r="D315" s="1" t="s">
        <v>32</v>
      </c>
      <c r="E315" s="1" t="s">
        <v>31</v>
      </c>
      <c r="F315" s="1">
        <v>10</v>
      </c>
      <c r="G315" s="2" t="s">
        <v>33</v>
      </c>
      <c r="H315" s="1" t="s">
        <v>1334</v>
      </c>
      <c r="I315" s="1" t="s">
        <v>1090</v>
      </c>
      <c r="J315" s="1" t="s">
        <v>1570</v>
      </c>
      <c r="L315" t="str">
        <f t="shared" si="9"/>
        <v>Mar</v>
      </c>
      <c r="M315">
        <f t="shared" si="8"/>
        <v>2021</v>
      </c>
    </row>
    <row r="316" spans="1:13" ht="15.75" customHeight="1">
      <c r="A316" s="1" t="s">
        <v>619</v>
      </c>
      <c r="B316" s="1" t="s">
        <v>1573</v>
      </c>
      <c r="C316" s="20">
        <v>44277</v>
      </c>
      <c r="D316" s="1" t="s">
        <v>236</v>
      </c>
      <c r="E316" s="1" t="s">
        <v>235</v>
      </c>
      <c r="F316" s="1">
        <v>10</v>
      </c>
      <c r="G316" s="2" t="s">
        <v>33</v>
      </c>
      <c r="H316" s="1" t="s">
        <v>1089</v>
      </c>
      <c r="I316" s="1" t="s">
        <v>1090</v>
      </c>
      <c r="J316" s="1" t="s">
        <v>1516</v>
      </c>
      <c r="L316" t="str">
        <f t="shared" si="9"/>
        <v>Mar</v>
      </c>
      <c r="M316">
        <f t="shared" si="8"/>
        <v>2021</v>
      </c>
    </row>
    <row r="317" spans="1:13" ht="15.75" customHeight="1">
      <c r="A317" s="1" t="s">
        <v>619</v>
      </c>
      <c r="B317" s="1" t="s">
        <v>1574</v>
      </c>
      <c r="C317" s="20">
        <v>44281</v>
      </c>
      <c r="D317" s="1" t="s">
        <v>35</v>
      </c>
      <c r="E317" s="1" t="s">
        <v>34</v>
      </c>
      <c r="F317" s="1">
        <v>4</v>
      </c>
      <c r="G317" s="2" t="s">
        <v>33</v>
      </c>
      <c r="H317" s="1" t="s">
        <v>1575</v>
      </c>
      <c r="I317" s="1" t="s">
        <v>1576</v>
      </c>
      <c r="J317" s="1" t="s">
        <v>1577</v>
      </c>
      <c r="L317" t="str">
        <f t="shared" si="9"/>
        <v>Mar</v>
      </c>
      <c r="M317">
        <f t="shared" si="8"/>
        <v>2021</v>
      </c>
    </row>
    <row r="318" spans="1:13" ht="15.75" customHeight="1">
      <c r="A318" s="1" t="s">
        <v>619</v>
      </c>
      <c r="B318" s="1" t="s">
        <v>1578</v>
      </c>
      <c r="C318" s="20">
        <v>44281</v>
      </c>
      <c r="D318" s="1" t="s">
        <v>196</v>
      </c>
      <c r="E318" s="1" t="s">
        <v>195</v>
      </c>
      <c r="F318" s="1">
        <v>2</v>
      </c>
      <c r="G318" s="2" t="s">
        <v>194</v>
      </c>
      <c r="H318" s="1" t="s">
        <v>1575</v>
      </c>
      <c r="I318" s="1" t="s">
        <v>1576</v>
      </c>
      <c r="J318" s="1" t="s">
        <v>1577</v>
      </c>
      <c r="L318" t="str">
        <f t="shared" si="9"/>
        <v>Mar</v>
      </c>
      <c r="M318">
        <f t="shared" si="8"/>
        <v>2021</v>
      </c>
    </row>
    <row r="319" spans="1:13" ht="15.75" customHeight="1">
      <c r="A319" s="1" t="s">
        <v>619</v>
      </c>
      <c r="B319" s="1" t="s">
        <v>1579</v>
      </c>
      <c r="C319" s="20">
        <v>44281</v>
      </c>
      <c r="D319" s="1" t="s">
        <v>240</v>
      </c>
      <c r="E319" s="1" t="s">
        <v>239</v>
      </c>
      <c r="F319" s="1">
        <v>50</v>
      </c>
      <c r="G319" s="2" t="s">
        <v>33</v>
      </c>
      <c r="H319" s="1" t="s">
        <v>1580</v>
      </c>
      <c r="I319" s="1" t="s">
        <v>1186</v>
      </c>
      <c r="J319" s="1" t="s">
        <v>1581</v>
      </c>
      <c r="L319" t="str">
        <f t="shared" si="9"/>
        <v>Mar</v>
      </c>
      <c r="M319">
        <f t="shared" si="8"/>
        <v>2021</v>
      </c>
    </row>
    <row r="320" spans="1:13" ht="15.75" customHeight="1">
      <c r="A320" s="1" t="s">
        <v>619</v>
      </c>
      <c r="B320" s="1" t="s">
        <v>1582</v>
      </c>
      <c r="C320" s="20">
        <v>44281</v>
      </c>
      <c r="D320" s="1" t="s">
        <v>37</v>
      </c>
      <c r="E320" s="1" t="s">
        <v>36</v>
      </c>
      <c r="F320" s="1">
        <v>3</v>
      </c>
      <c r="G320" s="2" t="s">
        <v>33</v>
      </c>
      <c r="H320" s="1" t="s">
        <v>1580</v>
      </c>
      <c r="I320" s="1" t="s">
        <v>1186</v>
      </c>
      <c r="J320" s="1" t="s">
        <v>1583</v>
      </c>
      <c r="L320" t="str">
        <f t="shared" si="9"/>
        <v>Mar</v>
      </c>
      <c r="M320">
        <f t="shared" si="8"/>
        <v>2021</v>
      </c>
    </row>
    <row r="321" spans="1:13" ht="15.75" customHeight="1">
      <c r="A321" s="1" t="s">
        <v>619</v>
      </c>
      <c r="B321" s="1" t="s">
        <v>1584</v>
      </c>
      <c r="C321" s="20">
        <v>44281</v>
      </c>
      <c r="D321" s="1" t="s">
        <v>218</v>
      </c>
      <c r="E321" s="1" t="s">
        <v>217</v>
      </c>
      <c r="F321" s="1">
        <v>2</v>
      </c>
      <c r="G321" s="2" t="s">
        <v>33</v>
      </c>
      <c r="H321" s="1" t="s">
        <v>1580</v>
      </c>
      <c r="I321" s="1" t="s">
        <v>1186</v>
      </c>
      <c r="J321" s="1" t="s">
        <v>1583</v>
      </c>
      <c r="L321" t="str">
        <f t="shared" si="9"/>
        <v>Mar</v>
      </c>
      <c r="M321">
        <f t="shared" si="8"/>
        <v>2021</v>
      </c>
    </row>
    <row r="322" spans="1:13" ht="15.75" customHeight="1">
      <c r="A322" s="1" t="s">
        <v>619</v>
      </c>
      <c r="B322" s="1" t="s">
        <v>1585</v>
      </c>
      <c r="C322" s="20">
        <v>44281</v>
      </c>
      <c r="D322" s="1" t="s">
        <v>198</v>
      </c>
      <c r="E322" s="1" t="s">
        <v>197</v>
      </c>
      <c r="F322" s="1">
        <v>5</v>
      </c>
      <c r="G322" s="2" t="s">
        <v>194</v>
      </c>
      <c r="H322" s="1" t="s">
        <v>1580</v>
      </c>
      <c r="I322" s="1" t="s">
        <v>1186</v>
      </c>
      <c r="J322" s="1" t="s">
        <v>1583</v>
      </c>
      <c r="L322" t="str">
        <f t="shared" si="9"/>
        <v>Mar</v>
      </c>
      <c r="M322">
        <f t="shared" ref="M322:M385" si="10">YEAR(C322)</f>
        <v>2021</v>
      </c>
    </row>
    <row r="323" spans="1:13" ht="15.75" customHeight="1">
      <c r="A323" s="1" t="s">
        <v>619</v>
      </c>
      <c r="B323" s="1" t="s">
        <v>1586</v>
      </c>
      <c r="C323" s="20">
        <v>44281</v>
      </c>
      <c r="D323" s="1" t="s">
        <v>242</v>
      </c>
      <c r="E323" s="1" t="s">
        <v>241</v>
      </c>
      <c r="F323" s="1">
        <v>50</v>
      </c>
      <c r="G323" s="2" t="s">
        <v>33</v>
      </c>
      <c r="H323" s="1" t="s">
        <v>1580</v>
      </c>
      <c r="I323" s="1" t="s">
        <v>1186</v>
      </c>
      <c r="J323" s="1" t="s">
        <v>1583</v>
      </c>
      <c r="L323" t="str">
        <f t="shared" ref="L323:L386" si="11">TEXT(C323,"MMM")</f>
        <v>Mar</v>
      </c>
      <c r="M323">
        <f t="shared" si="10"/>
        <v>2021</v>
      </c>
    </row>
    <row r="324" spans="1:13" ht="15.75" customHeight="1">
      <c r="A324" s="1" t="s">
        <v>619</v>
      </c>
      <c r="B324" s="1" t="s">
        <v>1587</v>
      </c>
      <c r="C324" s="20">
        <v>44281</v>
      </c>
      <c r="D324" s="1" t="s">
        <v>35</v>
      </c>
      <c r="E324" s="1" t="s">
        <v>34</v>
      </c>
      <c r="F324" s="1">
        <v>2</v>
      </c>
      <c r="G324" s="2" t="s">
        <v>33</v>
      </c>
      <c r="H324" s="1" t="s">
        <v>1270</v>
      </c>
      <c r="I324" s="1" t="s">
        <v>1090</v>
      </c>
      <c r="J324" s="1" t="s">
        <v>1588</v>
      </c>
      <c r="L324" t="str">
        <f t="shared" si="11"/>
        <v>Mar</v>
      </c>
      <c r="M324">
        <f t="shared" si="10"/>
        <v>2021</v>
      </c>
    </row>
    <row r="325" spans="1:13" ht="15.75" customHeight="1">
      <c r="A325" s="1" t="s">
        <v>619</v>
      </c>
      <c r="B325" s="1" t="s">
        <v>1589</v>
      </c>
      <c r="C325" s="20">
        <v>44281</v>
      </c>
      <c r="D325" s="1" t="s">
        <v>58</v>
      </c>
      <c r="E325" s="1" t="s">
        <v>57</v>
      </c>
      <c r="F325" s="1">
        <v>15</v>
      </c>
      <c r="G325" s="2" t="s">
        <v>56</v>
      </c>
      <c r="H325" s="1" t="s">
        <v>1270</v>
      </c>
      <c r="I325" s="1" t="s">
        <v>1090</v>
      </c>
      <c r="J325" s="1" t="s">
        <v>1588</v>
      </c>
      <c r="L325" t="str">
        <f t="shared" si="11"/>
        <v>Mar</v>
      </c>
      <c r="M325">
        <f t="shared" si="10"/>
        <v>2021</v>
      </c>
    </row>
    <row r="326" spans="1:13" ht="15.75" customHeight="1">
      <c r="A326" s="1" t="s">
        <v>619</v>
      </c>
      <c r="B326" s="1" t="s">
        <v>1590</v>
      </c>
      <c r="C326" s="20">
        <v>44281</v>
      </c>
      <c r="D326" s="1" t="s">
        <v>32</v>
      </c>
      <c r="E326" s="1" t="s">
        <v>31</v>
      </c>
      <c r="F326" s="1">
        <v>1</v>
      </c>
      <c r="G326" s="2" t="s">
        <v>33</v>
      </c>
      <c r="H326" s="1" t="s">
        <v>1270</v>
      </c>
      <c r="I326" s="1" t="s">
        <v>1090</v>
      </c>
      <c r="J326" s="1" t="s">
        <v>1588</v>
      </c>
      <c r="L326" t="str">
        <f t="shared" si="11"/>
        <v>Mar</v>
      </c>
      <c r="M326">
        <f t="shared" si="10"/>
        <v>2021</v>
      </c>
    </row>
    <row r="327" spans="1:13" ht="15.75" customHeight="1">
      <c r="A327" s="1" t="s">
        <v>619</v>
      </c>
      <c r="B327" s="1" t="s">
        <v>1591</v>
      </c>
      <c r="C327" s="20">
        <v>44281</v>
      </c>
      <c r="D327" s="1" t="s">
        <v>389</v>
      </c>
      <c r="E327" s="1" t="s">
        <v>388</v>
      </c>
      <c r="F327" s="1">
        <v>1</v>
      </c>
      <c r="G327" s="2" t="s">
        <v>194</v>
      </c>
      <c r="H327" s="1" t="s">
        <v>1205</v>
      </c>
      <c r="I327" s="1" t="s">
        <v>1061</v>
      </c>
      <c r="J327" s="1" t="s">
        <v>1232</v>
      </c>
      <c r="L327" t="str">
        <f t="shared" si="11"/>
        <v>Mar</v>
      </c>
      <c r="M327">
        <f t="shared" si="10"/>
        <v>2021</v>
      </c>
    </row>
    <row r="328" spans="1:13" ht="15.75" customHeight="1">
      <c r="A328" s="1" t="s">
        <v>619</v>
      </c>
      <c r="B328" s="1" t="s">
        <v>1592</v>
      </c>
      <c r="C328" s="20">
        <v>44281</v>
      </c>
      <c r="D328" s="1" t="s">
        <v>198</v>
      </c>
      <c r="E328" s="1" t="s">
        <v>197</v>
      </c>
      <c r="F328" s="1">
        <v>5</v>
      </c>
      <c r="G328" s="2" t="s">
        <v>194</v>
      </c>
      <c r="H328" s="1" t="s">
        <v>1205</v>
      </c>
      <c r="I328" s="1" t="s">
        <v>1061</v>
      </c>
      <c r="J328" s="1" t="s">
        <v>1232</v>
      </c>
      <c r="L328" t="str">
        <f t="shared" si="11"/>
        <v>Mar</v>
      </c>
      <c r="M328">
        <f t="shared" si="10"/>
        <v>2021</v>
      </c>
    </row>
    <row r="329" spans="1:13" ht="15.75" customHeight="1">
      <c r="A329" s="1" t="s">
        <v>619</v>
      </c>
      <c r="B329" s="1" t="s">
        <v>1593</v>
      </c>
      <c r="C329" s="20">
        <v>44286</v>
      </c>
      <c r="D329" s="1" t="s">
        <v>35</v>
      </c>
      <c r="E329" s="1" t="s">
        <v>34</v>
      </c>
      <c r="F329" s="1">
        <v>10</v>
      </c>
      <c r="G329" s="2" t="s">
        <v>33</v>
      </c>
      <c r="H329" s="1" t="s">
        <v>1594</v>
      </c>
      <c r="I329" s="1" t="s">
        <v>1405</v>
      </c>
      <c r="J329" s="1" t="s">
        <v>1595</v>
      </c>
      <c r="L329" t="str">
        <f t="shared" si="11"/>
        <v>Mar</v>
      </c>
      <c r="M329">
        <f t="shared" si="10"/>
        <v>2021</v>
      </c>
    </row>
    <row r="330" spans="1:13" ht="15.75" customHeight="1">
      <c r="A330" s="1" t="s">
        <v>619</v>
      </c>
      <c r="B330" s="1" t="s">
        <v>1596</v>
      </c>
      <c r="C330" s="20">
        <v>44286</v>
      </c>
      <c r="D330" s="1" t="s">
        <v>240</v>
      </c>
      <c r="E330" s="1" t="s">
        <v>239</v>
      </c>
      <c r="F330" s="1">
        <v>50</v>
      </c>
      <c r="G330" s="2" t="s">
        <v>33</v>
      </c>
      <c r="H330" s="1" t="s">
        <v>1594</v>
      </c>
      <c r="I330" s="1" t="s">
        <v>1405</v>
      </c>
      <c r="J330" s="1" t="s">
        <v>1595</v>
      </c>
      <c r="L330" t="str">
        <f t="shared" si="11"/>
        <v>Mar</v>
      </c>
      <c r="M330">
        <f t="shared" si="10"/>
        <v>2021</v>
      </c>
    </row>
    <row r="331" spans="1:13" ht="15.75" customHeight="1">
      <c r="A331" s="1" t="s">
        <v>619</v>
      </c>
      <c r="B331" s="1" t="s">
        <v>1597</v>
      </c>
      <c r="C331" s="20">
        <v>44286</v>
      </c>
      <c r="D331" s="1" t="s">
        <v>242</v>
      </c>
      <c r="E331" s="1" t="s">
        <v>241</v>
      </c>
      <c r="F331" s="1">
        <v>50</v>
      </c>
      <c r="G331" s="2" t="s">
        <v>33</v>
      </c>
      <c r="H331" s="1" t="s">
        <v>1594</v>
      </c>
      <c r="I331" s="1" t="s">
        <v>1405</v>
      </c>
      <c r="J331" s="1" t="s">
        <v>1595</v>
      </c>
      <c r="L331" t="str">
        <f t="shared" si="11"/>
        <v>Mar</v>
      </c>
      <c r="M331">
        <f t="shared" si="10"/>
        <v>2021</v>
      </c>
    </row>
    <row r="332" spans="1:13" ht="15.75" customHeight="1">
      <c r="A332" s="1" t="s">
        <v>619</v>
      </c>
      <c r="B332" s="1" t="s">
        <v>1598</v>
      </c>
      <c r="C332" s="20">
        <v>44286</v>
      </c>
      <c r="D332" s="1" t="s">
        <v>218</v>
      </c>
      <c r="E332" s="1" t="s">
        <v>217</v>
      </c>
      <c r="F332" s="1">
        <v>12</v>
      </c>
      <c r="G332" s="2" t="s">
        <v>33</v>
      </c>
      <c r="H332" s="1" t="s">
        <v>1594</v>
      </c>
      <c r="I332" s="1" t="s">
        <v>1405</v>
      </c>
      <c r="J332" s="1" t="s">
        <v>1595</v>
      </c>
      <c r="L332" t="str">
        <f t="shared" si="11"/>
        <v>Mar</v>
      </c>
      <c r="M332">
        <f t="shared" si="10"/>
        <v>2021</v>
      </c>
    </row>
    <row r="333" spans="1:13" ht="15.75" customHeight="1">
      <c r="A333" s="1" t="s">
        <v>619</v>
      </c>
      <c r="B333" s="1" t="s">
        <v>1599</v>
      </c>
      <c r="C333" s="20">
        <v>44286</v>
      </c>
      <c r="D333" s="1" t="s">
        <v>212</v>
      </c>
      <c r="E333" s="1" t="s">
        <v>211</v>
      </c>
      <c r="F333" s="1">
        <v>24</v>
      </c>
      <c r="G333" s="2" t="s">
        <v>95</v>
      </c>
      <c r="H333" s="1" t="s">
        <v>1404</v>
      </c>
      <c r="I333" s="1" t="s">
        <v>1405</v>
      </c>
      <c r="J333" s="1" t="s">
        <v>1595</v>
      </c>
      <c r="L333" t="str">
        <f t="shared" si="11"/>
        <v>Mar</v>
      </c>
      <c r="M333">
        <f t="shared" si="10"/>
        <v>2021</v>
      </c>
    </row>
    <row r="334" spans="1:13" ht="15.75" customHeight="1">
      <c r="A334" s="1" t="s">
        <v>619</v>
      </c>
      <c r="B334" s="1" t="s">
        <v>1600</v>
      </c>
      <c r="C334" s="20">
        <v>44286</v>
      </c>
      <c r="D334" s="1" t="s">
        <v>47</v>
      </c>
      <c r="E334" s="1" t="s">
        <v>46</v>
      </c>
      <c r="F334" s="1">
        <v>2</v>
      </c>
      <c r="G334" s="2" t="s">
        <v>33</v>
      </c>
      <c r="H334" s="1" t="s">
        <v>1309</v>
      </c>
      <c r="I334" s="1" t="s">
        <v>1160</v>
      </c>
      <c r="J334" s="1" t="s">
        <v>1310</v>
      </c>
      <c r="L334" t="str">
        <f t="shared" si="11"/>
        <v>Mar</v>
      </c>
      <c r="M334">
        <f t="shared" si="10"/>
        <v>2021</v>
      </c>
    </row>
    <row r="335" spans="1:13" ht="15.75" customHeight="1">
      <c r="A335" s="1" t="s">
        <v>619</v>
      </c>
      <c r="B335" s="1" t="s">
        <v>1601</v>
      </c>
      <c r="C335" s="20">
        <v>44286</v>
      </c>
      <c r="D335" s="1" t="s">
        <v>387</v>
      </c>
      <c r="E335" s="1" t="s">
        <v>386</v>
      </c>
      <c r="F335" s="1">
        <v>4</v>
      </c>
      <c r="G335" s="2" t="s">
        <v>171</v>
      </c>
      <c r="H335" s="1" t="s">
        <v>1072</v>
      </c>
      <c r="I335" s="1" t="s">
        <v>1073</v>
      </c>
      <c r="J335" s="1" t="s">
        <v>1602</v>
      </c>
      <c r="L335" t="str">
        <f t="shared" si="11"/>
        <v>Mar</v>
      </c>
      <c r="M335">
        <f t="shared" si="10"/>
        <v>2021</v>
      </c>
    </row>
    <row r="336" spans="1:13" ht="15.75" customHeight="1">
      <c r="A336" s="1" t="s">
        <v>619</v>
      </c>
      <c r="B336" s="1" t="s">
        <v>1603</v>
      </c>
      <c r="C336" s="20">
        <v>44286</v>
      </c>
      <c r="D336" s="1" t="s">
        <v>240</v>
      </c>
      <c r="E336" s="1" t="s">
        <v>239</v>
      </c>
      <c r="F336" s="1">
        <v>50</v>
      </c>
      <c r="G336" s="2" t="s">
        <v>33</v>
      </c>
      <c r="H336" s="1" t="s">
        <v>1060</v>
      </c>
      <c r="I336" s="1" t="s">
        <v>1061</v>
      </c>
      <c r="J336" s="1" t="s">
        <v>1232</v>
      </c>
      <c r="L336" t="str">
        <f t="shared" si="11"/>
        <v>Mar</v>
      </c>
      <c r="M336">
        <f t="shared" si="10"/>
        <v>2021</v>
      </c>
    </row>
    <row r="337" spans="1:13" ht="15.75" customHeight="1">
      <c r="A337" s="1" t="s">
        <v>619</v>
      </c>
      <c r="B337" s="1" t="s">
        <v>1604</v>
      </c>
      <c r="C337" s="20">
        <v>44286</v>
      </c>
      <c r="D337" s="1" t="s">
        <v>242</v>
      </c>
      <c r="E337" s="1" t="s">
        <v>241</v>
      </c>
      <c r="F337" s="1">
        <v>50</v>
      </c>
      <c r="G337" s="2" t="s">
        <v>33</v>
      </c>
      <c r="H337" s="1" t="s">
        <v>1060</v>
      </c>
      <c r="I337" s="1" t="s">
        <v>1061</v>
      </c>
      <c r="J337" s="1" t="s">
        <v>1232</v>
      </c>
      <c r="L337" t="str">
        <f t="shared" si="11"/>
        <v>Mar</v>
      </c>
      <c r="M337">
        <f t="shared" si="10"/>
        <v>2021</v>
      </c>
    </row>
    <row r="338" spans="1:13" ht="15.75" customHeight="1">
      <c r="A338" s="1" t="s">
        <v>619</v>
      </c>
      <c r="B338" s="1" t="s">
        <v>1605</v>
      </c>
      <c r="C338" s="20">
        <v>44286</v>
      </c>
      <c r="D338" s="1" t="s">
        <v>344</v>
      </c>
      <c r="E338" s="1" t="s">
        <v>343</v>
      </c>
      <c r="F338" s="1">
        <v>1</v>
      </c>
      <c r="G338" s="2" t="s">
        <v>345</v>
      </c>
      <c r="H338" s="1" t="s">
        <v>1263</v>
      </c>
      <c r="I338" s="1" t="s">
        <v>1090</v>
      </c>
      <c r="J338" s="1" t="s">
        <v>1264</v>
      </c>
      <c r="L338" t="str">
        <f t="shared" si="11"/>
        <v>Mar</v>
      </c>
      <c r="M338">
        <f t="shared" si="10"/>
        <v>2021</v>
      </c>
    </row>
    <row r="339" spans="1:13" ht="15.75" customHeight="1">
      <c r="A339" s="1" t="s">
        <v>619</v>
      </c>
      <c r="B339" s="1" t="s">
        <v>1606</v>
      </c>
      <c r="C339" s="20">
        <v>44286</v>
      </c>
      <c r="D339" s="1" t="s">
        <v>35</v>
      </c>
      <c r="E339" s="1" t="s">
        <v>34</v>
      </c>
      <c r="F339" s="1">
        <v>12</v>
      </c>
      <c r="G339" s="2" t="s">
        <v>33</v>
      </c>
      <c r="H339" s="1" t="s">
        <v>1263</v>
      </c>
      <c r="I339" s="1" t="s">
        <v>1090</v>
      </c>
      <c r="J339" s="1" t="s">
        <v>1264</v>
      </c>
      <c r="L339" t="str">
        <f t="shared" si="11"/>
        <v>Mar</v>
      </c>
      <c r="M339">
        <f t="shared" si="10"/>
        <v>2021</v>
      </c>
    </row>
    <row r="340" spans="1:13" ht="15.75" customHeight="1">
      <c r="A340" s="1" t="s">
        <v>619</v>
      </c>
      <c r="B340" s="1" t="s">
        <v>1607</v>
      </c>
      <c r="C340" s="20">
        <v>44286</v>
      </c>
      <c r="D340" s="1" t="s">
        <v>287</v>
      </c>
      <c r="E340" s="1" t="s">
        <v>286</v>
      </c>
      <c r="F340" s="1">
        <v>1</v>
      </c>
      <c r="G340" s="2" t="s">
        <v>33</v>
      </c>
      <c r="H340" s="1" t="s">
        <v>1263</v>
      </c>
      <c r="I340" s="1" t="s">
        <v>1090</v>
      </c>
      <c r="J340" s="1" t="s">
        <v>1264</v>
      </c>
      <c r="L340" t="str">
        <f t="shared" si="11"/>
        <v>Mar</v>
      </c>
      <c r="M340">
        <f t="shared" si="10"/>
        <v>2021</v>
      </c>
    </row>
    <row r="341" spans="1:13" ht="15.75" customHeight="1">
      <c r="A341" s="1" t="s">
        <v>619</v>
      </c>
      <c r="B341" s="1" t="s">
        <v>1608</v>
      </c>
      <c r="C341" s="20">
        <v>44286</v>
      </c>
      <c r="D341" s="1" t="s">
        <v>136</v>
      </c>
      <c r="E341" s="1" t="s">
        <v>135</v>
      </c>
      <c r="F341" s="1">
        <v>2</v>
      </c>
      <c r="G341" s="2" t="s">
        <v>16</v>
      </c>
      <c r="H341" s="1" t="s">
        <v>1609</v>
      </c>
      <c r="I341" s="1" t="s">
        <v>1090</v>
      </c>
      <c r="J341" s="1" t="s">
        <v>1610</v>
      </c>
      <c r="L341" t="str">
        <f t="shared" si="11"/>
        <v>Mar</v>
      </c>
      <c r="M341">
        <f t="shared" si="10"/>
        <v>2021</v>
      </c>
    </row>
    <row r="342" spans="1:13" ht="15.75" customHeight="1">
      <c r="A342" s="1" t="s">
        <v>619</v>
      </c>
      <c r="B342" s="1" t="s">
        <v>1611</v>
      </c>
      <c r="C342" s="20">
        <v>44286</v>
      </c>
      <c r="D342" s="1" t="s">
        <v>218</v>
      </c>
      <c r="E342" s="1" t="s">
        <v>217</v>
      </c>
      <c r="F342" s="1">
        <v>1</v>
      </c>
      <c r="G342" s="2" t="s">
        <v>33</v>
      </c>
      <c r="H342" s="1" t="s">
        <v>1263</v>
      </c>
      <c r="I342" s="1" t="s">
        <v>1090</v>
      </c>
      <c r="J342" s="1" t="s">
        <v>1264</v>
      </c>
      <c r="L342" t="str">
        <f t="shared" si="11"/>
        <v>Mar</v>
      </c>
      <c r="M342">
        <f t="shared" si="10"/>
        <v>2021</v>
      </c>
    </row>
    <row r="343" spans="1:13" ht="15.75" customHeight="1">
      <c r="A343" s="1" t="s">
        <v>619</v>
      </c>
      <c r="B343" s="1" t="s">
        <v>1612</v>
      </c>
      <c r="C343" s="20">
        <v>44286</v>
      </c>
      <c r="D343" s="1" t="s">
        <v>344</v>
      </c>
      <c r="E343" s="1" t="s">
        <v>343</v>
      </c>
      <c r="F343" s="1">
        <v>1</v>
      </c>
      <c r="G343" s="2" t="s">
        <v>345</v>
      </c>
      <c r="H343" s="1" t="s">
        <v>1089</v>
      </c>
      <c r="I343" s="1" t="s">
        <v>1090</v>
      </c>
      <c r="J343" s="1" t="s">
        <v>1177</v>
      </c>
      <c r="L343" t="str">
        <f t="shared" si="11"/>
        <v>Mar</v>
      </c>
      <c r="M343">
        <f t="shared" si="10"/>
        <v>2021</v>
      </c>
    </row>
    <row r="344" spans="1:13" ht="15.75" customHeight="1">
      <c r="A344" s="1" t="s">
        <v>619</v>
      </c>
      <c r="B344" s="1" t="s">
        <v>1613</v>
      </c>
      <c r="C344" s="20">
        <v>44286</v>
      </c>
      <c r="D344" s="1" t="s">
        <v>55</v>
      </c>
      <c r="E344" s="1" t="s">
        <v>54</v>
      </c>
      <c r="F344" s="1">
        <v>4</v>
      </c>
      <c r="G344" s="2" t="s">
        <v>56</v>
      </c>
      <c r="H344" s="1" t="s">
        <v>1089</v>
      </c>
      <c r="I344" s="1" t="s">
        <v>1090</v>
      </c>
      <c r="J344" s="1" t="s">
        <v>1393</v>
      </c>
      <c r="L344" t="str">
        <f t="shared" si="11"/>
        <v>Mar</v>
      </c>
      <c r="M344">
        <f t="shared" si="10"/>
        <v>2021</v>
      </c>
    </row>
    <row r="345" spans="1:13" ht="15.75" customHeight="1">
      <c r="A345" s="1" t="s">
        <v>619</v>
      </c>
      <c r="B345" s="1" t="s">
        <v>1614</v>
      </c>
      <c r="C345" s="20">
        <v>44286</v>
      </c>
      <c r="D345" s="1" t="s">
        <v>58</v>
      </c>
      <c r="E345" s="1" t="s">
        <v>57</v>
      </c>
      <c r="F345" s="1">
        <v>4</v>
      </c>
      <c r="G345" s="2" t="s">
        <v>56</v>
      </c>
      <c r="H345" s="1" t="s">
        <v>1089</v>
      </c>
      <c r="I345" s="1" t="s">
        <v>1090</v>
      </c>
      <c r="J345" s="1" t="s">
        <v>1615</v>
      </c>
      <c r="L345" t="str">
        <f t="shared" si="11"/>
        <v>Mar</v>
      </c>
      <c r="M345">
        <f t="shared" si="10"/>
        <v>2021</v>
      </c>
    </row>
    <row r="346" spans="1:13" ht="15.75" customHeight="1">
      <c r="A346" s="1" t="s">
        <v>619</v>
      </c>
      <c r="B346" s="1" t="s">
        <v>1616</v>
      </c>
      <c r="C346" s="20">
        <v>44286</v>
      </c>
      <c r="D346" s="1" t="s">
        <v>58</v>
      </c>
      <c r="E346" s="1" t="s">
        <v>57</v>
      </c>
      <c r="F346" s="1">
        <v>1</v>
      </c>
      <c r="G346" s="2" t="s">
        <v>56</v>
      </c>
      <c r="H346" s="1" t="s">
        <v>1089</v>
      </c>
      <c r="I346" s="1" t="s">
        <v>1090</v>
      </c>
      <c r="J346" s="1" t="s">
        <v>1177</v>
      </c>
      <c r="L346" t="str">
        <f t="shared" si="11"/>
        <v>Mar</v>
      </c>
      <c r="M346">
        <f t="shared" si="10"/>
        <v>2021</v>
      </c>
    </row>
    <row r="347" spans="1:13" ht="15.75" customHeight="1">
      <c r="A347" s="1" t="s">
        <v>619</v>
      </c>
      <c r="B347" s="1" t="s">
        <v>1617</v>
      </c>
      <c r="C347" s="20">
        <v>44286</v>
      </c>
      <c r="D347" s="1" t="s">
        <v>365</v>
      </c>
      <c r="E347" s="1" t="s">
        <v>364</v>
      </c>
      <c r="F347" s="1">
        <v>1</v>
      </c>
      <c r="G347" s="2" t="s">
        <v>16</v>
      </c>
      <c r="H347" s="1" t="s">
        <v>1263</v>
      </c>
      <c r="I347" s="1" t="s">
        <v>1090</v>
      </c>
      <c r="J347" s="1" t="s">
        <v>1264</v>
      </c>
      <c r="L347" t="str">
        <f t="shared" si="11"/>
        <v>Mar</v>
      </c>
      <c r="M347">
        <f t="shared" si="10"/>
        <v>2021</v>
      </c>
    </row>
    <row r="348" spans="1:13" ht="15.75" customHeight="1">
      <c r="A348" s="1" t="s">
        <v>619</v>
      </c>
      <c r="B348" s="1" t="s">
        <v>1618</v>
      </c>
      <c r="C348" s="20">
        <v>44286</v>
      </c>
      <c r="D348" s="1" t="s">
        <v>389</v>
      </c>
      <c r="E348" s="1" t="s">
        <v>388</v>
      </c>
      <c r="F348" s="1">
        <v>1</v>
      </c>
      <c r="G348" s="2" t="s">
        <v>194</v>
      </c>
      <c r="H348" s="1" t="s">
        <v>1263</v>
      </c>
      <c r="I348" s="1" t="s">
        <v>1090</v>
      </c>
      <c r="J348" s="1" t="s">
        <v>1264</v>
      </c>
      <c r="L348" t="str">
        <f t="shared" si="11"/>
        <v>Mar</v>
      </c>
      <c r="M348">
        <f t="shared" si="10"/>
        <v>2021</v>
      </c>
    </row>
    <row r="349" spans="1:13" ht="15.75" customHeight="1">
      <c r="A349" s="1" t="s">
        <v>619</v>
      </c>
      <c r="B349" s="1" t="s">
        <v>1619</v>
      </c>
      <c r="C349" s="20">
        <v>44291</v>
      </c>
      <c r="D349" s="1" t="s">
        <v>254</v>
      </c>
      <c r="E349" s="1" t="s">
        <v>253</v>
      </c>
      <c r="F349" s="1">
        <v>5</v>
      </c>
      <c r="G349" s="2" t="s">
        <v>187</v>
      </c>
      <c r="H349" s="1" t="s">
        <v>1620</v>
      </c>
      <c r="I349" s="1" t="s">
        <v>1381</v>
      </c>
      <c r="J349" s="1" t="s">
        <v>1380</v>
      </c>
      <c r="L349" t="str">
        <f t="shared" si="11"/>
        <v>Apr</v>
      </c>
      <c r="M349">
        <f t="shared" si="10"/>
        <v>2021</v>
      </c>
    </row>
    <row r="350" spans="1:13" ht="15.75" customHeight="1">
      <c r="A350" s="1" t="s">
        <v>619</v>
      </c>
      <c r="B350" s="1" t="s">
        <v>1621</v>
      </c>
      <c r="C350" s="20">
        <v>44291</v>
      </c>
      <c r="D350" s="1" t="s">
        <v>58</v>
      </c>
      <c r="E350" s="1" t="s">
        <v>57</v>
      </c>
      <c r="F350" s="1">
        <v>2</v>
      </c>
      <c r="G350" s="2" t="s">
        <v>56</v>
      </c>
      <c r="H350" s="1" t="s">
        <v>1620</v>
      </c>
      <c r="I350" s="1" t="s">
        <v>1381</v>
      </c>
      <c r="J350" s="1" t="s">
        <v>1622</v>
      </c>
      <c r="L350" t="str">
        <f t="shared" si="11"/>
        <v>Apr</v>
      </c>
      <c r="M350">
        <f t="shared" si="10"/>
        <v>2021</v>
      </c>
    </row>
    <row r="351" spans="1:13" ht="15.75" customHeight="1">
      <c r="A351" s="1" t="s">
        <v>619</v>
      </c>
      <c r="B351" s="1" t="s">
        <v>1623</v>
      </c>
      <c r="C351" s="20">
        <v>44291</v>
      </c>
      <c r="D351" s="1" t="s">
        <v>355</v>
      </c>
      <c r="E351" s="1" t="s">
        <v>354</v>
      </c>
      <c r="F351" s="1">
        <v>5</v>
      </c>
      <c r="G351" s="2" t="s">
        <v>187</v>
      </c>
      <c r="H351" s="1" t="s">
        <v>1620</v>
      </c>
      <c r="I351" s="1" t="s">
        <v>1381</v>
      </c>
      <c r="J351" s="1" t="s">
        <v>1620</v>
      </c>
      <c r="L351" t="str">
        <f t="shared" si="11"/>
        <v>Apr</v>
      </c>
      <c r="M351">
        <f t="shared" si="10"/>
        <v>2021</v>
      </c>
    </row>
    <row r="352" spans="1:13" ht="15.75" customHeight="1">
      <c r="A352" s="1" t="s">
        <v>619</v>
      </c>
      <c r="B352" s="1" t="s">
        <v>1624</v>
      </c>
      <c r="C352" s="20">
        <v>44291</v>
      </c>
      <c r="D352" s="1" t="s">
        <v>173</v>
      </c>
      <c r="E352" s="1" t="s">
        <v>172</v>
      </c>
      <c r="F352" s="1">
        <v>1</v>
      </c>
      <c r="G352" s="2" t="s">
        <v>33</v>
      </c>
      <c r="H352" s="1" t="s">
        <v>1620</v>
      </c>
      <c r="I352" s="1" t="s">
        <v>1381</v>
      </c>
      <c r="J352" s="1" t="s">
        <v>1625</v>
      </c>
      <c r="L352" t="str">
        <f t="shared" si="11"/>
        <v>Apr</v>
      </c>
      <c r="M352">
        <f t="shared" si="10"/>
        <v>2021</v>
      </c>
    </row>
    <row r="353" spans="1:13" ht="15.75" customHeight="1">
      <c r="A353" s="1" t="s">
        <v>619</v>
      </c>
      <c r="B353" s="1" t="s">
        <v>1626</v>
      </c>
      <c r="C353" s="20">
        <v>44291</v>
      </c>
      <c r="D353" s="1" t="s">
        <v>303</v>
      </c>
      <c r="E353" s="1" t="s">
        <v>302</v>
      </c>
      <c r="F353" s="1">
        <v>1</v>
      </c>
      <c r="G353" s="2" t="s">
        <v>33</v>
      </c>
      <c r="H353" s="1" t="s">
        <v>1620</v>
      </c>
      <c r="I353" s="1" t="s">
        <v>1381</v>
      </c>
      <c r="J353" s="1" t="s">
        <v>1380</v>
      </c>
      <c r="L353" t="str">
        <f t="shared" si="11"/>
        <v>Apr</v>
      </c>
      <c r="M353">
        <f t="shared" si="10"/>
        <v>2021</v>
      </c>
    </row>
    <row r="354" spans="1:13" ht="15.75" customHeight="1">
      <c r="A354" s="1" t="s">
        <v>619</v>
      </c>
      <c r="B354" s="1" t="s">
        <v>1627</v>
      </c>
      <c r="C354" s="20">
        <v>44291</v>
      </c>
      <c r="D354" s="1" t="s">
        <v>35</v>
      </c>
      <c r="E354" s="1" t="s">
        <v>34</v>
      </c>
      <c r="F354" s="1">
        <v>2</v>
      </c>
      <c r="G354" s="2" t="s">
        <v>33</v>
      </c>
      <c r="H354" s="1" t="s">
        <v>1156</v>
      </c>
      <c r="I354" s="1" t="s">
        <v>1157</v>
      </c>
      <c r="J354" s="1" t="s">
        <v>1158</v>
      </c>
      <c r="L354" t="str">
        <f t="shared" si="11"/>
        <v>Apr</v>
      </c>
      <c r="M354">
        <f t="shared" si="10"/>
        <v>2021</v>
      </c>
    </row>
    <row r="355" spans="1:13" ht="15.75" customHeight="1">
      <c r="A355" s="1" t="s">
        <v>619</v>
      </c>
      <c r="B355" s="1" t="s">
        <v>1628</v>
      </c>
      <c r="C355" s="20">
        <v>44291</v>
      </c>
      <c r="D355" s="1" t="s">
        <v>175</v>
      </c>
      <c r="E355" s="1" t="s">
        <v>174</v>
      </c>
      <c r="F355" s="1">
        <v>1</v>
      </c>
      <c r="G355" s="2" t="s">
        <v>176</v>
      </c>
      <c r="H355" s="1" t="s">
        <v>1156</v>
      </c>
      <c r="I355" s="1" t="s">
        <v>1157</v>
      </c>
      <c r="J355" s="1" t="s">
        <v>1158</v>
      </c>
      <c r="L355" t="str">
        <f t="shared" si="11"/>
        <v>Apr</v>
      </c>
      <c r="M355">
        <f t="shared" si="10"/>
        <v>2021</v>
      </c>
    </row>
    <row r="356" spans="1:13" ht="15.75" customHeight="1">
      <c r="A356" s="1" t="s">
        <v>619</v>
      </c>
      <c r="B356" s="1" t="s">
        <v>1629</v>
      </c>
      <c r="C356" s="20">
        <v>44291</v>
      </c>
      <c r="D356" s="1" t="s">
        <v>299</v>
      </c>
      <c r="E356" s="1" t="s">
        <v>298</v>
      </c>
      <c r="F356" s="1">
        <v>2</v>
      </c>
      <c r="G356" s="2" t="s">
        <v>33</v>
      </c>
      <c r="H356" s="1" t="s">
        <v>1156</v>
      </c>
      <c r="I356" s="1" t="s">
        <v>1157</v>
      </c>
      <c r="J356" s="1" t="s">
        <v>1158</v>
      </c>
      <c r="L356" t="str">
        <f t="shared" si="11"/>
        <v>Apr</v>
      </c>
      <c r="M356">
        <f t="shared" si="10"/>
        <v>2021</v>
      </c>
    </row>
    <row r="357" spans="1:13" ht="15.75" customHeight="1">
      <c r="A357" s="1" t="s">
        <v>619</v>
      </c>
      <c r="B357" s="1" t="s">
        <v>1630</v>
      </c>
      <c r="C357" s="20">
        <v>44291</v>
      </c>
      <c r="D357" s="1" t="s">
        <v>297</v>
      </c>
      <c r="E357" s="1" t="s">
        <v>296</v>
      </c>
      <c r="F357" s="1">
        <v>3</v>
      </c>
      <c r="G357" s="2" t="s">
        <v>33</v>
      </c>
      <c r="H357" s="1" t="s">
        <v>1156</v>
      </c>
      <c r="I357" s="1" t="s">
        <v>1157</v>
      </c>
      <c r="J357" s="1" t="s">
        <v>1158</v>
      </c>
      <c r="L357" t="str">
        <f t="shared" si="11"/>
        <v>Apr</v>
      </c>
      <c r="M357">
        <f t="shared" si="10"/>
        <v>2021</v>
      </c>
    </row>
    <row r="358" spans="1:13" ht="15.75" customHeight="1">
      <c r="A358" s="1" t="s">
        <v>619</v>
      </c>
      <c r="B358" s="1" t="s">
        <v>1631</v>
      </c>
      <c r="C358" s="20">
        <v>44291</v>
      </c>
      <c r="D358" s="1" t="s">
        <v>198</v>
      </c>
      <c r="E358" s="1" t="s">
        <v>197</v>
      </c>
      <c r="F358" s="1">
        <v>5</v>
      </c>
      <c r="G358" s="2" t="s">
        <v>194</v>
      </c>
      <c r="H358" s="1" t="s">
        <v>1156</v>
      </c>
      <c r="I358" s="1" t="s">
        <v>1157</v>
      </c>
      <c r="J358" s="1" t="s">
        <v>1632</v>
      </c>
      <c r="L358" t="str">
        <f t="shared" si="11"/>
        <v>Apr</v>
      </c>
      <c r="M358">
        <f t="shared" si="10"/>
        <v>2021</v>
      </c>
    </row>
    <row r="359" spans="1:13" ht="15.75" customHeight="1">
      <c r="A359" s="1" t="s">
        <v>619</v>
      </c>
      <c r="B359" s="1" t="s">
        <v>1633</v>
      </c>
      <c r="C359" s="20">
        <v>44291</v>
      </c>
      <c r="D359" s="1" t="s">
        <v>26</v>
      </c>
      <c r="E359" s="1" t="s">
        <v>25</v>
      </c>
      <c r="F359" s="1">
        <v>1</v>
      </c>
      <c r="G359" s="2" t="s">
        <v>16</v>
      </c>
      <c r="H359" s="1" t="s">
        <v>1081</v>
      </c>
      <c r="I359" s="1" t="s">
        <v>1160</v>
      </c>
      <c r="J359" s="1" t="s">
        <v>1085</v>
      </c>
      <c r="L359" t="str">
        <f t="shared" si="11"/>
        <v>Apr</v>
      </c>
      <c r="M359">
        <f t="shared" si="10"/>
        <v>2021</v>
      </c>
    </row>
    <row r="360" spans="1:13" ht="15.75" customHeight="1">
      <c r="A360" s="1" t="s">
        <v>619</v>
      </c>
      <c r="B360" s="1" t="s">
        <v>1634</v>
      </c>
      <c r="C360" s="20">
        <v>44291</v>
      </c>
      <c r="D360" s="1" t="s">
        <v>24</v>
      </c>
      <c r="E360" s="1" t="s">
        <v>23</v>
      </c>
      <c r="F360" s="1">
        <v>1</v>
      </c>
      <c r="G360" s="2" t="s">
        <v>16</v>
      </c>
      <c r="H360" s="1" t="s">
        <v>1081</v>
      </c>
      <c r="I360" s="1" t="s">
        <v>1160</v>
      </c>
      <c r="J360" s="1" t="s">
        <v>1085</v>
      </c>
      <c r="L360" t="str">
        <f t="shared" si="11"/>
        <v>Apr</v>
      </c>
      <c r="M360">
        <f t="shared" si="10"/>
        <v>2021</v>
      </c>
    </row>
    <row r="361" spans="1:13" ht="15.75" customHeight="1">
      <c r="A361" s="1" t="s">
        <v>619</v>
      </c>
      <c r="B361" s="1" t="s">
        <v>1635</v>
      </c>
      <c r="C361" s="20">
        <v>44291</v>
      </c>
      <c r="D361" s="1" t="s">
        <v>240</v>
      </c>
      <c r="E361" s="1" t="s">
        <v>239</v>
      </c>
      <c r="F361" s="1">
        <v>100</v>
      </c>
      <c r="G361" s="2" t="s">
        <v>33</v>
      </c>
      <c r="H361" s="1" t="s">
        <v>1163</v>
      </c>
      <c r="I361" s="1" t="s">
        <v>1164</v>
      </c>
      <c r="J361" s="1" t="s">
        <v>1636</v>
      </c>
      <c r="L361" t="str">
        <f t="shared" si="11"/>
        <v>Apr</v>
      </c>
      <c r="M361">
        <f t="shared" si="10"/>
        <v>2021</v>
      </c>
    </row>
    <row r="362" spans="1:13" ht="15.75" customHeight="1">
      <c r="A362" s="1" t="s">
        <v>619</v>
      </c>
      <c r="B362" s="1" t="s">
        <v>1637</v>
      </c>
      <c r="C362" s="20">
        <v>44291</v>
      </c>
      <c r="D362" s="1" t="s">
        <v>242</v>
      </c>
      <c r="E362" s="1" t="s">
        <v>241</v>
      </c>
      <c r="F362" s="1">
        <v>100</v>
      </c>
      <c r="G362" s="2" t="s">
        <v>33</v>
      </c>
      <c r="H362" s="1" t="s">
        <v>1163</v>
      </c>
      <c r="I362" s="1" t="s">
        <v>1164</v>
      </c>
      <c r="J362" s="1" t="s">
        <v>1636</v>
      </c>
      <c r="L362" t="str">
        <f t="shared" si="11"/>
        <v>Apr</v>
      </c>
      <c r="M362">
        <f t="shared" si="10"/>
        <v>2021</v>
      </c>
    </row>
    <row r="363" spans="1:13" ht="15.75" customHeight="1">
      <c r="A363" s="1" t="s">
        <v>619</v>
      </c>
      <c r="B363" s="1" t="s">
        <v>1638</v>
      </c>
      <c r="C363" s="20">
        <v>44291</v>
      </c>
      <c r="D363" s="1" t="s">
        <v>143</v>
      </c>
      <c r="E363" s="1" t="s">
        <v>142</v>
      </c>
      <c r="F363" s="1">
        <v>1</v>
      </c>
      <c r="G363" s="2" t="s">
        <v>88</v>
      </c>
      <c r="H363" s="1" t="s">
        <v>1144</v>
      </c>
      <c r="I363" s="1" t="s">
        <v>1145</v>
      </c>
      <c r="J363" s="1" t="s">
        <v>1639</v>
      </c>
      <c r="L363" t="str">
        <f t="shared" si="11"/>
        <v>Apr</v>
      </c>
      <c r="M363">
        <f t="shared" si="10"/>
        <v>2021</v>
      </c>
    </row>
    <row r="364" spans="1:13" ht="15.75" customHeight="1">
      <c r="A364" s="1" t="s">
        <v>619</v>
      </c>
      <c r="B364" s="1" t="s">
        <v>1640</v>
      </c>
      <c r="C364" s="20">
        <v>44291</v>
      </c>
      <c r="D364" s="1" t="s">
        <v>226</v>
      </c>
      <c r="E364" s="1" t="s">
        <v>225</v>
      </c>
      <c r="F364" s="1">
        <v>5</v>
      </c>
      <c r="G364" s="2" t="s">
        <v>33</v>
      </c>
      <c r="H364" s="1" t="s">
        <v>1209</v>
      </c>
      <c r="I364" s="1" t="s">
        <v>1073</v>
      </c>
      <c r="J364" s="1" t="s">
        <v>1285</v>
      </c>
      <c r="L364" t="str">
        <f t="shared" si="11"/>
        <v>Apr</v>
      </c>
      <c r="M364">
        <f t="shared" si="10"/>
        <v>2021</v>
      </c>
    </row>
    <row r="365" spans="1:13" ht="15.75" customHeight="1">
      <c r="A365" s="1" t="s">
        <v>619</v>
      </c>
      <c r="B365" s="1" t="s">
        <v>1641</v>
      </c>
      <c r="C365" s="20">
        <v>44291</v>
      </c>
      <c r="D365" s="1" t="s">
        <v>275</v>
      </c>
      <c r="E365" s="1" t="s">
        <v>274</v>
      </c>
      <c r="F365" s="1">
        <v>1</v>
      </c>
      <c r="G365" s="2" t="s">
        <v>33</v>
      </c>
      <c r="H365" s="1" t="s">
        <v>1209</v>
      </c>
      <c r="I365" s="1" t="s">
        <v>1073</v>
      </c>
      <c r="J365" s="1" t="s">
        <v>1285</v>
      </c>
      <c r="L365" t="str">
        <f t="shared" si="11"/>
        <v>Apr</v>
      </c>
      <c r="M365">
        <f t="shared" si="10"/>
        <v>2021</v>
      </c>
    </row>
    <row r="366" spans="1:13" ht="15.75" customHeight="1">
      <c r="A366" s="1" t="s">
        <v>619</v>
      </c>
      <c r="B366" s="1" t="s">
        <v>1642</v>
      </c>
      <c r="C366" s="20">
        <v>44291</v>
      </c>
      <c r="D366" s="1" t="s">
        <v>49</v>
      </c>
      <c r="E366" s="1" t="s">
        <v>48</v>
      </c>
      <c r="F366" s="1">
        <v>4</v>
      </c>
      <c r="G366" s="2" t="s">
        <v>33</v>
      </c>
      <c r="H366" s="1" t="s">
        <v>1209</v>
      </c>
      <c r="I366" s="1" t="s">
        <v>1073</v>
      </c>
      <c r="J366" s="1" t="s">
        <v>1285</v>
      </c>
      <c r="L366" t="str">
        <f t="shared" si="11"/>
        <v>Apr</v>
      </c>
      <c r="M366">
        <f t="shared" si="10"/>
        <v>2021</v>
      </c>
    </row>
    <row r="367" spans="1:13" ht="15.75" customHeight="1">
      <c r="A367" s="1" t="s">
        <v>619</v>
      </c>
      <c r="B367" s="1" t="s">
        <v>1643</v>
      </c>
      <c r="C367" s="20">
        <v>44291</v>
      </c>
      <c r="D367" s="1" t="s">
        <v>329</v>
      </c>
      <c r="E367" s="1" t="s">
        <v>328</v>
      </c>
      <c r="F367" s="1">
        <v>1</v>
      </c>
      <c r="G367" s="2" t="s">
        <v>33</v>
      </c>
      <c r="H367" s="1" t="s">
        <v>1209</v>
      </c>
      <c r="I367" s="1" t="s">
        <v>1073</v>
      </c>
      <c r="J367" s="1" t="s">
        <v>1285</v>
      </c>
      <c r="L367" t="str">
        <f t="shared" si="11"/>
        <v>Apr</v>
      </c>
      <c r="M367">
        <f t="shared" si="10"/>
        <v>2021</v>
      </c>
    </row>
    <row r="368" spans="1:13" ht="15.75" customHeight="1">
      <c r="A368" s="1" t="s">
        <v>619</v>
      </c>
      <c r="B368" s="1" t="s">
        <v>1644</v>
      </c>
      <c r="C368" s="20">
        <v>44291</v>
      </c>
      <c r="D368" s="1" t="s">
        <v>47</v>
      </c>
      <c r="E368" s="1" t="s">
        <v>46</v>
      </c>
      <c r="F368" s="1">
        <v>4</v>
      </c>
      <c r="G368" s="2" t="s">
        <v>33</v>
      </c>
      <c r="H368" s="1" t="s">
        <v>1209</v>
      </c>
      <c r="I368" s="1" t="s">
        <v>1073</v>
      </c>
      <c r="J368" s="1" t="s">
        <v>1285</v>
      </c>
      <c r="L368" t="str">
        <f t="shared" si="11"/>
        <v>Apr</v>
      </c>
      <c r="M368">
        <f t="shared" si="10"/>
        <v>2021</v>
      </c>
    </row>
    <row r="369" spans="1:13" ht="15.75" customHeight="1">
      <c r="A369" s="1" t="s">
        <v>619</v>
      </c>
      <c r="B369" s="1" t="s">
        <v>1645</v>
      </c>
      <c r="C369" s="20">
        <v>44291</v>
      </c>
      <c r="D369" s="1" t="s">
        <v>218</v>
      </c>
      <c r="E369" s="1" t="s">
        <v>217</v>
      </c>
      <c r="F369" s="1">
        <v>2</v>
      </c>
      <c r="G369" s="2" t="s">
        <v>33</v>
      </c>
      <c r="H369" s="1" t="s">
        <v>1209</v>
      </c>
      <c r="I369" s="1" t="s">
        <v>1073</v>
      </c>
      <c r="J369" s="1" t="s">
        <v>1285</v>
      </c>
      <c r="L369" t="str">
        <f t="shared" si="11"/>
        <v>Apr</v>
      </c>
      <c r="M369">
        <f t="shared" si="10"/>
        <v>2021</v>
      </c>
    </row>
    <row r="370" spans="1:13" ht="15.75" customHeight="1">
      <c r="A370" s="1" t="s">
        <v>619</v>
      </c>
      <c r="B370" s="1" t="s">
        <v>1646</v>
      </c>
      <c r="C370" s="20">
        <v>44291</v>
      </c>
      <c r="D370" s="1" t="s">
        <v>353</v>
      </c>
      <c r="E370" s="1" t="s">
        <v>352</v>
      </c>
      <c r="F370" s="1">
        <v>1</v>
      </c>
      <c r="G370" s="2" t="s">
        <v>33</v>
      </c>
      <c r="H370" s="1" t="s">
        <v>1209</v>
      </c>
      <c r="I370" s="1" t="s">
        <v>1073</v>
      </c>
      <c r="J370" s="1" t="s">
        <v>1285</v>
      </c>
      <c r="L370" t="str">
        <f t="shared" si="11"/>
        <v>Apr</v>
      </c>
      <c r="M370">
        <f t="shared" si="10"/>
        <v>2021</v>
      </c>
    </row>
    <row r="371" spans="1:13" ht="15.75" customHeight="1">
      <c r="A371" s="1" t="s">
        <v>619</v>
      </c>
      <c r="B371" s="1" t="s">
        <v>1647</v>
      </c>
      <c r="C371" s="20">
        <v>44291</v>
      </c>
      <c r="D371" s="1" t="s">
        <v>32</v>
      </c>
      <c r="E371" s="1" t="s">
        <v>31</v>
      </c>
      <c r="F371" s="1">
        <v>5</v>
      </c>
      <c r="G371" s="2" t="s">
        <v>33</v>
      </c>
      <c r="H371" s="1" t="s">
        <v>1209</v>
      </c>
      <c r="I371" s="1" t="s">
        <v>1073</v>
      </c>
      <c r="J371" s="1" t="s">
        <v>1285</v>
      </c>
      <c r="L371" t="str">
        <f t="shared" si="11"/>
        <v>Apr</v>
      </c>
      <c r="M371">
        <f t="shared" si="10"/>
        <v>2021</v>
      </c>
    </row>
    <row r="372" spans="1:13" ht="15.75" customHeight="1">
      <c r="A372" s="1" t="s">
        <v>619</v>
      </c>
      <c r="B372" s="1" t="s">
        <v>1648</v>
      </c>
      <c r="C372" s="20">
        <v>44291</v>
      </c>
      <c r="D372" s="1" t="s">
        <v>173</v>
      </c>
      <c r="E372" s="1" t="s">
        <v>172</v>
      </c>
      <c r="F372" s="1">
        <v>1</v>
      </c>
      <c r="G372" s="2" t="s">
        <v>33</v>
      </c>
      <c r="H372" s="1" t="s">
        <v>1209</v>
      </c>
      <c r="I372" s="1" t="s">
        <v>1073</v>
      </c>
      <c r="J372" s="1" t="s">
        <v>1285</v>
      </c>
      <c r="L372" t="str">
        <f t="shared" si="11"/>
        <v>Apr</v>
      </c>
      <c r="M372">
        <f t="shared" si="10"/>
        <v>2021</v>
      </c>
    </row>
    <row r="373" spans="1:13" ht="15.75" customHeight="1">
      <c r="A373" s="1" t="s">
        <v>619</v>
      </c>
      <c r="B373" s="1" t="s">
        <v>1649</v>
      </c>
      <c r="C373" s="20">
        <v>44291</v>
      </c>
      <c r="D373" s="1" t="s">
        <v>327</v>
      </c>
      <c r="E373" s="1" t="s">
        <v>326</v>
      </c>
      <c r="F373" s="1">
        <v>1</v>
      </c>
      <c r="G373" s="2" t="s">
        <v>33</v>
      </c>
      <c r="H373" s="1" t="s">
        <v>1209</v>
      </c>
      <c r="I373" s="1" t="s">
        <v>1073</v>
      </c>
      <c r="J373" s="1" t="s">
        <v>1285</v>
      </c>
      <c r="L373" t="str">
        <f t="shared" si="11"/>
        <v>Apr</v>
      </c>
      <c r="M373">
        <f t="shared" si="10"/>
        <v>2021</v>
      </c>
    </row>
    <row r="374" spans="1:13" ht="15.75" customHeight="1">
      <c r="A374" s="1" t="s">
        <v>619</v>
      </c>
      <c r="B374" s="1" t="s">
        <v>1650</v>
      </c>
      <c r="C374" s="20">
        <v>44291</v>
      </c>
      <c r="D374" s="1" t="s">
        <v>47</v>
      </c>
      <c r="E374" s="1" t="s">
        <v>46</v>
      </c>
      <c r="F374" s="1">
        <v>10</v>
      </c>
      <c r="G374" s="2" t="s">
        <v>33</v>
      </c>
      <c r="H374" s="1" t="s">
        <v>1284</v>
      </c>
      <c r="I374" s="1" t="s">
        <v>1073</v>
      </c>
      <c r="J374" s="1" t="s">
        <v>1651</v>
      </c>
      <c r="L374" t="str">
        <f t="shared" si="11"/>
        <v>Apr</v>
      </c>
      <c r="M374">
        <f t="shared" si="10"/>
        <v>2021</v>
      </c>
    </row>
    <row r="375" spans="1:13" ht="15.75" customHeight="1">
      <c r="A375" s="1" t="s">
        <v>619</v>
      </c>
      <c r="B375" s="1" t="s">
        <v>1652</v>
      </c>
      <c r="C375" s="20">
        <v>44293</v>
      </c>
      <c r="D375" s="1" t="s">
        <v>35</v>
      </c>
      <c r="E375" s="1" t="s">
        <v>34</v>
      </c>
      <c r="F375" s="1">
        <v>10</v>
      </c>
      <c r="G375" s="2" t="s">
        <v>33</v>
      </c>
      <c r="H375" s="1" t="s">
        <v>1404</v>
      </c>
      <c r="I375" s="1" t="s">
        <v>1405</v>
      </c>
      <c r="J375" s="1" t="s">
        <v>1653</v>
      </c>
      <c r="K375" s="1" t="s">
        <v>1654</v>
      </c>
      <c r="L375" t="str">
        <f t="shared" si="11"/>
        <v>Apr</v>
      </c>
      <c r="M375">
        <f t="shared" si="10"/>
        <v>2021</v>
      </c>
    </row>
    <row r="376" spans="1:13" ht="15.75" customHeight="1">
      <c r="A376" s="1" t="s">
        <v>619</v>
      </c>
      <c r="B376" s="1" t="s">
        <v>1655</v>
      </c>
      <c r="C376" s="20">
        <v>44293</v>
      </c>
      <c r="D376" s="1" t="s">
        <v>263</v>
      </c>
      <c r="E376" s="1" t="s">
        <v>262</v>
      </c>
      <c r="F376" s="1">
        <v>1</v>
      </c>
      <c r="G376" s="2" t="s">
        <v>33</v>
      </c>
      <c r="H376" s="1" t="s">
        <v>1404</v>
      </c>
      <c r="I376" s="1" t="s">
        <v>1405</v>
      </c>
      <c r="J376" s="1" t="s">
        <v>1656</v>
      </c>
      <c r="L376" t="str">
        <f t="shared" si="11"/>
        <v>Apr</v>
      </c>
      <c r="M376">
        <f t="shared" si="10"/>
        <v>2021</v>
      </c>
    </row>
    <row r="377" spans="1:13" ht="15.75" customHeight="1">
      <c r="A377" s="1" t="s">
        <v>619</v>
      </c>
      <c r="B377" s="1" t="s">
        <v>1657</v>
      </c>
      <c r="C377" s="20">
        <v>44293</v>
      </c>
      <c r="D377" s="1" t="s">
        <v>261</v>
      </c>
      <c r="E377" s="1" t="s">
        <v>260</v>
      </c>
      <c r="F377" s="1">
        <v>1</v>
      </c>
      <c r="G377" s="2" t="s">
        <v>16</v>
      </c>
      <c r="H377" s="1" t="s">
        <v>1404</v>
      </c>
      <c r="I377" s="1" t="s">
        <v>1405</v>
      </c>
      <c r="J377" s="1" t="s">
        <v>1653</v>
      </c>
      <c r="L377" t="str">
        <f t="shared" si="11"/>
        <v>Apr</v>
      </c>
      <c r="M377">
        <f t="shared" si="10"/>
        <v>2021</v>
      </c>
    </row>
    <row r="378" spans="1:13" ht="15.75" customHeight="1">
      <c r="A378" s="1" t="s">
        <v>619</v>
      </c>
      <c r="B378" s="1" t="s">
        <v>1658</v>
      </c>
      <c r="C378" s="20">
        <v>44293</v>
      </c>
      <c r="D378" s="1" t="s">
        <v>186</v>
      </c>
      <c r="E378" s="1" t="s">
        <v>185</v>
      </c>
      <c r="F378" s="1">
        <v>5</v>
      </c>
      <c r="G378" s="2" t="s">
        <v>187</v>
      </c>
      <c r="H378" s="1" t="s">
        <v>1049</v>
      </c>
      <c r="I378" s="1" t="s">
        <v>1050</v>
      </c>
      <c r="J378" s="1" t="s">
        <v>1430</v>
      </c>
      <c r="K378" s="1" t="s">
        <v>1659</v>
      </c>
      <c r="L378" t="str">
        <f t="shared" si="11"/>
        <v>Apr</v>
      </c>
      <c r="M378">
        <f t="shared" si="10"/>
        <v>2021</v>
      </c>
    </row>
    <row r="379" spans="1:13" ht="15.75" customHeight="1">
      <c r="A379" s="1" t="s">
        <v>619</v>
      </c>
      <c r="B379" s="1" t="s">
        <v>1660</v>
      </c>
      <c r="C379" s="20">
        <v>44293</v>
      </c>
      <c r="D379" s="1" t="s">
        <v>35</v>
      </c>
      <c r="E379" s="1" t="s">
        <v>34</v>
      </c>
      <c r="F379" s="1">
        <v>1</v>
      </c>
      <c r="G379" s="2" t="s">
        <v>33</v>
      </c>
      <c r="H379" s="1" t="s">
        <v>1309</v>
      </c>
      <c r="I379" s="1" t="s">
        <v>1160</v>
      </c>
      <c r="J379" s="1" t="s">
        <v>1310</v>
      </c>
      <c r="L379" t="str">
        <f t="shared" si="11"/>
        <v>Apr</v>
      </c>
      <c r="M379">
        <f t="shared" si="10"/>
        <v>2021</v>
      </c>
    </row>
    <row r="380" spans="1:13" ht="15.75" customHeight="1">
      <c r="A380" s="1" t="s">
        <v>619</v>
      </c>
      <c r="B380" s="1" t="s">
        <v>1661</v>
      </c>
      <c r="C380" s="20">
        <v>44293</v>
      </c>
      <c r="D380" s="1" t="s">
        <v>189</v>
      </c>
      <c r="E380" s="1" t="s">
        <v>188</v>
      </c>
      <c r="F380" s="1">
        <v>1</v>
      </c>
      <c r="G380" s="2" t="s">
        <v>187</v>
      </c>
      <c r="H380" s="1" t="s">
        <v>1309</v>
      </c>
      <c r="I380" s="1" t="s">
        <v>1160</v>
      </c>
      <c r="J380" s="1" t="s">
        <v>1310</v>
      </c>
      <c r="K380" s="1" t="s">
        <v>1662</v>
      </c>
      <c r="L380" t="str">
        <f t="shared" si="11"/>
        <v>Apr</v>
      </c>
      <c r="M380">
        <f t="shared" si="10"/>
        <v>2021</v>
      </c>
    </row>
    <row r="381" spans="1:13" ht="15.75" customHeight="1">
      <c r="A381" s="1" t="s">
        <v>619</v>
      </c>
      <c r="B381" s="1" t="s">
        <v>1663</v>
      </c>
      <c r="C381" s="20">
        <v>44293</v>
      </c>
      <c r="D381" s="1" t="s">
        <v>242</v>
      </c>
      <c r="E381" s="1" t="s">
        <v>241</v>
      </c>
      <c r="F381" s="1">
        <v>1</v>
      </c>
      <c r="G381" s="2" t="s">
        <v>33</v>
      </c>
      <c r="H381" s="1" t="s">
        <v>1309</v>
      </c>
      <c r="I381" s="1" t="s">
        <v>1160</v>
      </c>
      <c r="J381" s="1" t="s">
        <v>1310</v>
      </c>
      <c r="L381" t="str">
        <f t="shared" si="11"/>
        <v>Apr</v>
      </c>
      <c r="M381">
        <f t="shared" si="10"/>
        <v>2021</v>
      </c>
    </row>
    <row r="382" spans="1:13" ht="15.75" customHeight="1">
      <c r="A382" s="1" t="s">
        <v>619</v>
      </c>
      <c r="B382" s="1" t="s">
        <v>1664</v>
      </c>
      <c r="C382" s="20">
        <v>44295</v>
      </c>
      <c r="D382" s="1" t="s">
        <v>198</v>
      </c>
      <c r="E382" s="1" t="s">
        <v>197</v>
      </c>
      <c r="F382" s="1">
        <v>5</v>
      </c>
      <c r="G382" s="2" t="s">
        <v>194</v>
      </c>
      <c r="H382" s="1" t="s">
        <v>1309</v>
      </c>
      <c r="I382" s="1" t="s">
        <v>1160</v>
      </c>
      <c r="J382" s="1" t="s">
        <v>1665</v>
      </c>
      <c r="L382" t="str">
        <f t="shared" si="11"/>
        <v>Apr</v>
      </c>
      <c r="M382">
        <f t="shared" si="10"/>
        <v>2021</v>
      </c>
    </row>
    <row r="383" spans="1:13" ht="15.75" customHeight="1">
      <c r="A383" s="1" t="s">
        <v>619</v>
      </c>
      <c r="B383" s="1" t="s">
        <v>1666</v>
      </c>
      <c r="C383" s="20">
        <v>44295</v>
      </c>
      <c r="D383" s="1" t="s">
        <v>212</v>
      </c>
      <c r="E383" s="1" t="s">
        <v>211</v>
      </c>
      <c r="F383" s="1">
        <v>288</v>
      </c>
      <c r="G383" s="2" t="s">
        <v>95</v>
      </c>
      <c r="H383" s="1" t="s">
        <v>1053</v>
      </c>
      <c r="I383" s="1" t="s">
        <v>1054</v>
      </c>
      <c r="J383" s="1" t="s">
        <v>1667</v>
      </c>
      <c r="L383" t="str">
        <f t="shared" si="11"/>
        <v>Apr</v>
      </c>
      <c r="M383">
        <f t="shared" si="10"/>
        <v>2021</v>
      </c>
    </row>
    <row r="384" spans="1:13" ht="15.75" customHeight="1">
      <c r="A384" s="1" t="s">
        <v>619</v>
      </c>
      <c r="B384" s="1" t="s">
        <v>1668</v>
      </c>
      <c r="C384" s="20">
        <v>44295</v>
      </c>
      <c r="D384" s="1" t="s">
        <v>303</v>
      </c>
      <c r="E384" s="1" t="s">
        <v>302</v>
      </c>
      <c r="F384" s="1">
        <v>4</v>
      </c>
      <c r="G384" s="2" t="s">
        <v>33</v>
      </c>
      <c r="H384" s="1" t="s">
        <v>1053</v>
      </c>
      <c r="I384" s="1" t="s">
        <v>1054</v>
      </c>
      <c r="J384" s="1" t="s">
        <v>1669</v>
      </c>
      <c r="L384" t="str">
        <f t="shared" si="11"/>
        <v>Apr</v>
      </c>
      <c r="M384">
        <f t="shared" si="10"/>
        <v>2021</v>
      </c>
    </row>
    <row r="385" spans="1:13" ht="15.75" customHeight="1">
      <c r="A385" s="1" t="s">
        <v>619</v>
      </c>
      <c r="B385" s="1" t="s">
        <v>1670</v>
      </c>
      <c r="C385" s="20">
        <v>44295</v>
      </c>
      <c r="D385" s="1" t="s">
        <v>198</v>
      </c>
      <c r="E385" s="1" t="s">
        <v>197</v>
      </c>
      <c r="F385" s="1">
        <v>20</v>
      </c>
      <c r="G385" s="2" t="s">
        <v>194</v>
      </c>
      <c r="H385" s="1" t="s">
        <v>1053</v>
      </c>
      <c r="I385" s="1" t="s">
        <v>1054</v>
      </c>
      <c r="J385" s="1" t="s">
        <v>1671</v>
      </c>
      <c r="L385" t="str">
        <f t="shared" si="11"/>
        <v>Apr</v>
      </c>
      <c r="M385">
        <f t="shared" si="10"/>
        <v>2021</v>
      </c>
    </row>
    <row r="386" spans="1:13" ht="15.75" customHeight="1">
      <c r="A386" s="1" t="s">
        <v>619</v>
      </c>
      <c r="B386" s="1" t="s">
        <v>1672</v>
      </c>
      <c r="C386" s="20">
        <v>44295</v>
      </c>
      <c r="D386" s="1" t="s">
        <v>242</v>
      </c>
      <c r="E386" s="1" t="s">
        <v>241</v>
      </c>
      <c r="F386" s="1">
        <v>50</v>
      </c>
      <c r="G386" s="2" t="s">
        <v>33</v>
      </c>
      <c r="H386" s="1" t="s">
        <v>1309</v>
      </c>
      <c r="I386" s="1" t="s">
        <v>1054</v>
      </c>
      <c r="J386" s="1" t="s">
        <v>1673</v>
      </c>
      <c r="L386" t="str">
        <f t="shared" si="11"/>
        <v>Apr</v>
      </c>
      <c r="M386">
        <f t="shared" ref="M386:M449" si="12">YEAR(C386)</f>
        <v>2021</v>
      </c>
    </row>
    <row r="387" spans="1:13" ht="15.75" customHeight="1">
      <c r="A387" s="1" t="s">
        <v>619</v>
      </c>
      <c r="B387" s="1" t="s">
        <v>1674</v>
      </c>
      <c r="C387" s="20">
        <v>44299</v>
      </c>
      <c r="D387" s="1" t="s">
        <v>212</v>
      </c>
      <c r="E387" s="1" t="s">
        <v>211</v>
      </c>
      <c r="F387" s="1">
        <v>5</v>
      </c>
      <c r="G387" s="2" t="s">
        <v>95</v>
      </c>
      <c r="H387" s="1" t="s">
        <v>1060</v>
      </c>
      <c r="I387" s="1" t="s">
        <v>1061</v>
      </c>
      <c r="J387" s="1" t="s">
        <v>1467</v>
      </c>
      <c r="L387" t="str">
        <f t="shared" ref="L387:L450" si="13">TEXT(C387,"MMM")</f>
        <v>Apr</v>
      </c>
      <c r="M387">
        <f t="shared" si="12"/>
        <v>2021</v>
      </c>
    </row>
    <row r="388" spans="1:13" ht="15.75" customHeight="1">
      <c r="A388" s="1" t="s">
        <v>619</v>
      </c>
      <c r="B388" s="1" t="s">
        <v>1675</v>
      </c>
      <c r="C388" s="20">
        <v>44299</v>
      </c>
      <c r="D388" s="1" t="s">
        <v>94</v>
      </c>
      <c r="E388" s="1" t="s">
        <v>93</v>
      </c>
      <c r="F388" s="1">
        <v>12</v>
      </c>
      <c r="G388" s="2" t="s">
        <v>95</v>
      </c>
      <c r="H388" s="1" t="s">
        <v>1060</v>
      </c>
      <c r="I388" s="1" t="s">
        <v>1061</v>
      </c>
      <c r="J388" s="1" t="s">
        <v>1467</v>
      </c>
      <c r="L388" t="str">
        <f t="shared" si="13"/>
        <v>Apr</v>
      </c>
      <c r="M388">
        <f t="shared" si="12"/>
        <v>2021</v>
      </c>
    </row>
    <row r="389" spans="1:13" ht="15.75" customHeight="1">
      <c r="A389" s="1" t="s">
        <v>619</v>
      </c>
      <c r="B389" s="1" t="s">
        <v>1676</v>
      </c>
      <c r="C389" s="20">
        <v>44299</v>
      </c>
      <c r="D389" s="1" t="s">
        <v>303</v>
      </c>
      <c r="E389" s="1" t="s">
        <v>302</v>
      </c>
      <c r="F389" s="1">
        <v>1</v>
      </c>
      <c r="G389" s="2" t="s">
        <v>33</v>
      </c>
      <c r="H389" s="1" t="s">
        <v>1060</v>
      </c>
      <c r="I389" s="1" t="s">
        <v>1061</v>
      </c>
      <c r="J389" s="1" t="s">
        <v>1467</v>
      </c>
      <c r="L389" t="str">
        <f t="shared" si="13"/>
        <v>Apr</v>
      </c>
      <c r="M389">
        <f t="shared" si="12"/>
        <v>2021</v>
      </c>
    </row>
    <row r="390" spans="1:13" ht="15.75" customHeight="1">
      <c r="A390" s="1" t="s">
        <v>619</v>
      </c>
      <c r="B390" s="1" t="s">
        <v>1677</v>
      </c>
      <c r="C390" s="20">
        <v>44299</v>
      </c>
      <c r="D390" s="1" t="s">
        <v>141</v>
      </c>
      <c r="E390" s="1" t="s">
        <v>140</v>
      </c>
      <c r="F390" s="1">
        <v>1</v>
      </c>
      <c r="G390" s="2" t="s">
        <v>33</v>
      </c>
      <c r="H390" s="1" t="s">
        <v>1284</v>
      </c>
      <c r="I390" s="1" t="s">
        <v>1073</v>
      </c>
      <c r="J390" s="1" t="s">
        <v>1285</v>
      </c>
      <c r="L390" t="str">
        <f t="shared" si="13"/>
        <v>Apr</v>
      </c>
      <c r="M390">
        <f t="shared" si="12"/>
        <v>2021</v>
      </c>
    </row>
    <row r="391" spans="1:13" ht="15.75" customHeight="1">
      <c r="A391" s="1" t="s">
        <v>619</v>
      </c>
      <c r="B391" s="1" t="s">
        <v>1678</v>
      </c>
      <c r="C391" s="20">
        <v>44299</v>
      </c>
      <c r="D391" s="1" t="s">
        <v>173</v>
      </c>
      <c r="E391" s="1" t="s">
        <v>172</v>
      </c>
      <c r="F391" s="1">
        <v>1</v>
      </c>
      <c r="G391" s="2" t="s">
        <v>33</v>
      </c>
      <c r="H391" s="1" t="s">
        <v>1284</v>
      </c>
      <c r="I391" s="1" t="s">
        <v>1073</v>
      </c>
      <c r="J391" s="1" t="s">
        <v>1285</v>
      </c>
      <c r="L391" t="str">
        <f t="shared" si="13"/>
        <v>Apr</v>
      </c>
      <c r="M391">
        <f t="shared" si="12"/>
        <v>2021</v>
      </c>
    </row>
    <row r="392" spans="1:13" ht="15.75" customHeight="1">
      <c r="A392" s="1" t="s">
        <v>404</v>
      </c>
      <c r="B392" s="1" t="s">
        <v>1679</v>
      </c>
      <c r="C392" s="20">
        <v>44299</v>
      </c>
      <c r="D392" s="1" t="s">
        <v>240</v>
      </c>
      <c r="E392" s="1" t="s">
        <v>239</v>
      </c>
      <c r="F392" s="1">
        <v>50</v>
      </c>
      <c r="G392" s="2" t="s">
        <v>33</v>
      </c>
      <c r="H392" s="1" t="s">
        <v>1060</v>
      </c>
      <c r="I392" s="1" t="s">
        <v>1061</v>
      </c>
      <c r="J392" s="1" t="s">
        <v>1060</v>
      </c>
      <c r="L392" t="str">
        <f t="shared" si="13"/>
        <v>Apr</v>
      </c>
      <c r="M392">
        <f t="shared" si="12"/>
        <v>2021</v>
      </c>
    </row>
    <row r="393" spans="1:13" ht="15.75" customHeight="1">
      <c r="A393" s="1" t="s">
        <v>404</v>
      </c>
      <c r="B393" s="1" t="s">
        <v>1680</v>
      </c>
      <c r="C393" s="20">
        <v>44299</v>
      </c>
      <c r="D393" s="1" t="s">
        <v>242</v>
      </c>
      <c r="E393" s="1" t="s">
        <v>241</v>
      </c>
      <c r="F393" s="1">
        <v>50</v>
      </c>
      <c r="G393" s="2" t="s">
        <v>33</v>
      </c>
      <c r="H393" s="1" t="s">
        <v>1060</v>
      </c>
      <c r="I393" s="1" t="s">
        <v>1061</v>
      </c>
      <c r="J393" s="1" t="s">
        <v>1060</v>
      </c>
      <c r="L393" t="str">
        <f t="shared" si="13"/>
        <v>Apr</v>
      </c>
      <c r="M393">
        <f t="shared" si="12"/>
        <v>2021</v>
      </c>
    </row>
    <row r="394" spans="1:13" ht="15.75" customHeight="1">
      <c r="A394" s="1" t="s">
        <v>619</v>
      </c>
      <c r="B394" s="1" t="s">
        <v>1681</v>
      </c>
      <c r="C394" s="20">
        <v>44300</v>
      </c>
      <c r="D394" s="1" t="s">
        <v>287</v>
      </c>
      <c r="E394" s="1" t="s">
        <v>286</v>
      </c>
      <c r="F394" s="1">
        <v>2</v>
      </c>
      <c r="G394" s="2" t="s">
        <v>33</v>
      </c>
      <c r="H394" s="1" t="s">
        <v>1250</v>
      </c>
      <c r="I394" s="1" t="s">
        <v>1218</v>
      </c>
      <c r="J394" s="1" t="s">
        <v>1682</v>
      </c>
      <c r="L394" t="str">
        <f t="shared" si="13"/>
        <v>Apr</v>
      </c>
      <c r="M394">
        <f t="shared" si="12"/>
        <v>2021</v>
      </c>
    </row>
    <row r="395" spans="1:13" ht="15.75" customHeight="1">
      <c r="A395" s="1" t="s">
        <v>619</v>
      </c>
      <c r="B395" s="1" t="s">
        <v>1683</v>
      </c>
      <c r="C395" s="20">
        <v>44300</v>
      </c>
      <c r="D395" s="1" t="s">
        <v>283</v>
      </c>
      <c r="E395" s="1" t="s">
        <v>282</v>
      </c>
      <c r="F395" s="1">
        <v>1</v>
      </c>
      <c r="G395" s="2" t="s">
        <v>16</v>
      </c>
      <c r="H395" s="1" t="s">
        <v>1250</v>
      </c>
      <c r="I395" s="1" t="s">
        <v>1218</v>
      </c>
      <c r="J395" s="1" t="s">
        <v>1682</v>
      </c>
      <c r="L395" t="str">
        <f t="shared" si="13"/>
        <v>Apr</v>
      </c>
      <c r="M395">
        <f t="shared" si="12"/>
        <v>2021</v>
      </c>
    </row>
    <row r="396" spans="1:13" ht="15.75" customHeight="1">
      <c r="A396" s="1" t="s">
        <v>619</v>
      </c>
      <c r="B396" s="1" t="s">
        <v>1684</v>
      </c>
      <c r="C396" s="20">
        <v>44300</v>
      </c>
      <c r="D396" s="1" t="s">
        <v>186</v>
      </c>
      <c r="E396" s="1" t="s">
        <v>185</v>
      </c>
      <c r="F396" s="1">
        <v>5</v>
      </c>
      <c r="G396" s="2" t="s">
        <v>187</v>
      </c>
      <c r="H396" s="1" t="s">
        <v>1250</v>
      </c>
      <c r="I396" s="1" t="s">
        <v>1218</v>
      </c>
      <c r="J396" s="1" t="s">
        <v>1682</v>
      </c>
      <c r="L396" t="str">
        <f t="shared" si="13"/>
        <v>Apr</v>
      </c>
      <c r="M396">
        <f t="shared" si="12"/>
        <v>2021</v>
      </c>
    </row>
    <row r="397" spans="1:13" ht="15.75" customHeight="1">
      <c r="A397" s="1" t="s">
        <v>619</v>
      </c>
      <c r="B397" s="1" t="s">
        <v>1685</v>
      </c>
      <c r="C397" s="20">
        <v>44300</v>
      </c>
      <c r="D397" s="1" t="s">
        <v>198</v>
      </c>
      <c r="E397" s="1" t="s">
        <v>197</v>
      </c>
      <c r="F397" s="1">
        <v>2</v>
      </c>
      <c r="G397" s="2" t="s">
        <v>194</v>
      </c>
      <c r="H397" s="1" t="s">
        <v>1250</v>
      </c>
      <c r="I397" s="1" t="s">
        <v>1218</v>
      </c>
      <c r="J397" s="1" t="s">
        <v>1682</v>
      </c>
      <c r="L397" t="str">
        <f t="shared" si="13"/>
        <v>Apr</v>
      </c>
      <c r="M397">
        <f t="shared" si="12"/>
        <v>2021</v>
      </c>
    </row>
    <row r="398" spans="1:13" ht="15.75" customHeight="1">
      <c r="A398" s="1" t="s">
        <v>619</v>
      </c>
      <c r="B398" s="1" t="s">
        <v>1686</v>
      </c>
      <c r="C398" s="20">
        <v>44300</v>
      </c>
      <c r="D398" s="1" t="s">
        <v>242</v>
      </c>
      <c r="E398" s="1" t="s">
        <v>241</v>
      </c>
      <c r="F398" s="1">
        <v>50</v>
      </c>
      <c r="G398" s="2" t="s">
        <v>33</v>
      </c>
      <c r="H398" s="1" t="s">
        <v>1250</v>
      </c>
      <c r="I398" s="1" t="s">
        <v>1218</v>
      </c>
      <c r="J398" s="1" t="s">
        <v>1682</v>
      </c>
      <c r="L398" t="str">
        <f t="shared" si="13"/>
        <v>Apr</v>
      </c>
      <c r="M398">
        <f t="shared" si="12"/>
        <v>2021</v>
      </c>
    </row>
    <row r="399" spans="1:13" ht="15.75" customHeight="1">
      <c r="A399" s="1" t="s">
        <v>619</v>
      </c>
      <c r="B399" s="1" t="s">
        <v>1687</v>
      </c>
      <c r="C399" s="20">
        <v>44300</v>
      </c>
      <c r="D399" s="1" t="s">
        <v>287</v>
      </c>
      <c r="E399" s="1" t="s">
        <v>286</v>
      </c>
      <c r="F399" s="1">
        <v>2</v>
      </c>
      <c r="G399" s="2" t="s">
        <v>33</v>
      </c>
      <c r="H399" s="1" t="s">
        <v>1263</v>
      </c>
      <c r="I399" s="1" t="s">
        <v>1090</v>
      </c>
      <c r="J399" s="1" t="s">
        <v>1264</v>
      </c>
      <c r="L399" t="str">
        <f t="shared" si="13"/>
        <v>Apr</v>
      </c>
      <c r="M399">
        <f t="shared" si="12"/>
        <v>2021</v>
      </c>
    </row>
    <row r="400" spans="1:13" ht="15.75" customHeight="1">
      <c r="A400" s="1" t="s">
        <v>619</v>
      </c>
      <c r="B400" s="1" t="s">
        <v>1688</v>
      </c>
      <c r="C400" s="20">
        <v>44300</v>
      </c>
      <c r="D400" s="1" t="s">
        <v>55</v>
      </c>
      <c r="E400" s="1" t="s">
        <v>54</v>
      </c>
      <c r="F400" s="1">
        <v>3</v>
      </c>
      <c r="G400" s="2" t="s">
        <v>56</v>
      </c>
      <c r="H400" s="1" t="s">
        <v>1263</v>
      </c>
      <c r="I400" s="1" t="s">
        <v>1090</v>
      </c>
      <c r="J400" s="1" t="s">
        <v>1264</v>
      </c>
      <c r="L400" t="str">
        <f t="shared" si="13"/>
        <v>Apr</v>
      </c>
      <c r="M400">
        <f t="shared" si="12"/>
        <v>2021</v>
      </c>
    </row>
    <row r="401" spans="1:13" ht="15.75" customHeight="1">
      <c r="A401" s="1" t="s">
        <v>619</v>
      </c>
      <c r="B401" s="1" t="s">
        <v>1689</v>
      </c>
      <c r="C401" s="20">
        <v>44300</v>
      </c>
      <c r="D401" s="1" t="s">
        <v>186</v>
      </c>
      <c r="E401" s="1" t="s">
        <v>185</v>
      </c>
      <c r="F401" s="1">
        <v>6</v>
      </c>
      <c r="G401" s="2" t="s">
        <v>187</v>
      </c>
      <c r="H401" s="1" t="s">
        <v>1263</v>
      </c>
      <c r="I401" s="1" t="s">
        <v>1090</v>
      </c>
      <c r="J401" s="1" t="s">
        <v>1264</v>
      </c>
      <c r="L401" t="str">
        <f t="shared" si="13"/>
        <v>Apr</v>
      </c>
      <c r="M401">
        <f t="shared" si="12"/>
        <v>2021</v>
      </c>
    </row>
    <row r="402" spans="1:13" ht="15.75" customHeight="1">
      <c r="A402" s="1" t="s">
        <v>619</v>
      </c>
      <c r="B402" s="1" t="s">
        <v>1690</v>
      </c>
      <c r="C402" s="20">
        <v>44300</v>
      </c>
      <c r="D402" s="1" t="s">
        <v>35</v>
      </c>
      <c r="E402" s="1" t="s">
        <v>34</v>
      </c>
      <c r="F402" s="1">
        <v>12</v>
      </c>
      <c r="G402" s="2" t="s">
        <v>33</v>
      </c>
      <c r="H402" s="1" t="s">
        <v>1141</v>
      </c>
      <c r="I402" s="1" t="s">
        <v>1090</v>
      </c>
      <c r="J402" s="1" t="s">
        <v>1373</v>
      </c>
      <c r="L402" t="str">
        <f t="shared" si="13"/>
        <v>Apr</v>
      </c>
      <c r="M402">
        <f t="shared" si="12"/>
        <v>2021</v>
      </c>
    </row>
    <row r="403" spans="1:13" ht="15.75" customHeight="1">
      <c r="A403" s="1" t="s">
        <v>619</v>
      </c>
      <c r="B403" s="1" t="s">
        <v>1691</v>
      </c>
      <c r="C403" s="20">
        <v>44300</v>
      </c>
      <c r="D403" s="1" t="s">
        <v>94</v>
      </c>
      <c r="E403" s="1" t="s">
        <v>93</v>
      </c>
      <c r="F403" s="1">
        <v>10</v>
      </c>
      <c r="G403" s="2" t="s">
        <v>95</v>
      </c>
      <c r="H403" s="1" t="s">
        <v>1141</v>
      </c>
      <c r="I403" s="1" t="s">
        <v>1090</v>
      </c>
      <c r="J403" s="1" t="s">
        <v>1373</v>
      </c>
      <c r="L403" t="str">
        <f t="shared" si="13"/>
        <v>Apr</v>
      </c>
      <c r="M403">
        <f t="shared" si="12"/>
        <v>2021</v>
      </c>
    </row>
    <row r="404" spans="1:13" ht="15.75" customHeight="1">
      <c r="A404" s="1" t="s">
        <v>619</v>
      </c>
      <c r="B404" s="1" t="s">
        <v>1692</v>
      </c>
      <c r="C404" s="20">
        <v>44300</v>
      </c>
      <c r="D404" s="1" t="s">
        <v>71</v>
      </c>
      <c r="E404" s="1" t="s">
        <v>70</v>
      </c>
      <c r="F404" s="1">
        <v>1</v>
      </c>
      <c r="G404" s="2" t="s">
        <v>33</v>
      </c>
      <c r="H404" s="1" t="s">
        <v>1141</v>
      </c>
      <c r="I404" s="1" t="s">
        <v>1090</v>
      </c>
      <c r="J404" s="1" t="s">
        <v>1373</v>
      </c>
      <c r="L404" t="str">
        <f t="shared" si="13"/>
        <v>Apr</v>
      </c>
      <c r="M404">
        <f t="shared" si="12"/>
        <v>2021</v>
      </c>
    </row>
    <row r="405" spans="1:13" ht="15.75" customHeight="1">
      <c r="A405" s="1" t="s">
        <v>619</v>
      </c>
      <c r="B405" s="1" t="s">
        <v>1693</v>
      </c>
      <c r="C405" s="20">
        <v>44300</v>
      </c>
      <c r="D405" s="1" t="s">
        <v>353</v>
      </c>
      <c r="E405" s="1" t="s">
        <v>352</v>
      </c>
      <c r="F405" s="1">
        <v>1</v>
      </c>
      <c r="G405" s="2" t="s">
        <v>33</v>
      </c>
      <c r="H405" s="1" t="s">
        <v>1141</v>
      </c>
      <c r="I405" s="1" t="s">
        <v>1090</v>
      </c>
      <c r="J405" s="1" t="s">
        <v>1373</v>
      </c>
      <c r="L405" t="str">
        <f t="shared" si="13"/>
        <v>Apr</v>
      </c>
      <c r="M405">
        <f t="shared" si="12"/>
        <v>2021</v>
      </c>
    </row>
    <row r="406" spans="1:13" ht="15.75" customHeight="1">
      <c r="A406" s="1" t="s">
        <v>619</v>
      </c>
      <c r="B406" s="1" t="s">
        <v>1694</v>
      </c>
      <c r="C406" s="20">
        <v>44300</v>
      </c>
      <c r="D406" s="1" t="s">
        <v>32</v>
      </c>
      <c r="E406" s="1" t="s">
        <v>31</v>
      </c>
      <c r="F406" s="1">
        <v>12</v>
      </c>
      <c r="G406" s="2" t="s">
        <v>33</v>
      </c>
      <c r="H406" s="1" t="s">
        <v>1141</v>
      </c>
      <c r="I406" s="1" t="s">
        <v>1090</v>
      </c>
      <c r="J406" s="1" t="s">
        <v>1373</v>
      </c>
      <c r="L406" t="str">
        <f t="shared" si="13"/>
        <v>Apr</v>
      </c>
      <c r="M406">
        <f t="shared" si="12"/>
        <v>2021</v>
      </c>
    </row>
    <row r="407" spans="1:13" ht="15.75" customHeight="1">
      <c r="A407" s="1" t="s">
        <v>619</v>
      </c>
      <c r="B407" s="1" t="s">
        <v>1695</v>
      </c>
      <c r="C407" s="20">
        <v>44300</v>
      </c>
      <c r="D407" s="1" t="s">
        <v>178</v>
      </c>
      <c r="E407" s="1" t="s">
        <v>177</v>
      </c>
      <c r="F407" s="1">
        <v>2</v>
      </c>
      <c r="G407" s="2" t="s">
        <v>176</v>
      </c>
      <c r="H407" s="1" t="s">
        <v>1141</v>
      </c>
      <c r="I407" s="1" t="s">
        <v>1090</v>
      </c>
      <c r="J407" s="1" t="s">
        <v>1373</v>
      </c>
      <c r="L407" t="str">
        <f t="shared" si="13"/>
        <v>Apr</v>
      </c>
      <c r="M407">
        <f t="shared" si="12"/>
        <v>2021</v>
      </c>
    </row>
    <row r="408" spans="1:13" ht="15.75" customHeight="1">
      <c r="A408" s="1" t="s">
        <v>619</v>
      </c>
      <c r="B408" s="1" t="s">
        <v>1696</v>
      </c>
      <c r="C408" s="20">
        <v>44300</v>
      </c>
      <c r="D408" s="1" t="s">
        <v>173</v>
      </c>
      <c r="E408" s="1" t="s">
        <v>172</v>
      </c>
      <c r="F408" s="1">
        <v>1</v>
      </c>
      <c r="G408" s="2" t="s">
        <v>33</v>
      </c>
      <c r="H408" s="1" t="s">
        <v>1141</v>
      </c>
      <c r="I408" s="1" t="s">
        <v>1090</v>
      </c>
      <c r="J408" s="1" t="s">
        <v>1373</v>
      </c>
      <c r="L408" t="str">
        <f t="shared" si="13"/>
        <v>Apr</v>
      </c>
      <c r="M408">
        <f t="shared" si="12"/>
        <v>2021</v>
      </c>
    </row>
    <row r="409" spans="1:13" ht="15.75" customHeight="1">
      <c r="A409" s="1" t="s">
        <v>619</v>
      </c>
      <c r="B409" s="1" t="s">
        <v>1697</v>
      </c>
      <c r="C409" s="20">
        <v>44300</v>
      </c>
      <c r="D409" s="1" t="s">
        <v>254</v>
      </c>
      <c r="E409" s="1" t="s">
        <v>253</v>
      </c>
      <c r="F409" s="1">
        <v>5</v>
      </c>
      <c r="G409" s="2" t="s">
        <v>187</v>
      </c>
      <c r="H409" s="1" t="s">
        <v>1141</v>
      </c>
      <c r="I409" s="1" t="s">
        <v>1090</v>
      </c>
      <c r="J409" s="1" t="s">
        <v>1698</v>
      </c>
      <c r="L409" t="str">
        <f t="shared" si="13"/>
        <v>Apr</v>
      </c>
      <c r="M409">
        <f t="shared" si="12"/>
        <v>2021</v>
      </c>
    </row>
    <row r="410" spans="1:13" ht="15.75" customHeight="1">
      <c r="A410" s="1" t="s">
        <v>619</v>
      </c>
      <c r="B410" s="1" t="s">
        <v>1699</v>
      </c>
      <c r="C410" s="20">
        <v>44300</v>
      </c>
      <c r="D410" s="1" t="s">
        <v>198</v>
      </c>
      <c r="E410" s="1" t="s">
        <v>197</v>
      </c>
      <c r="F410" s="1">
        <v>40</v>
      </c>
      <c r="G410" s="2" t="s">
        <v>194</v>
      </c>
      <c r="H410" s="1" t="s">
        <v>1191</v>
      </c>
      <c r="I410" s="1" t="s">
        <v>1090</v>
      </c>
      <c r="J410" s="1" t="s">
        <v>1313</v>
      </c>
      <c r="L410" t="str">
        <f t="shared" si="13"/>
        <v>Apr</v>
      </c>
      <c r="M410">
        <f t="shared" si="12"/>
        <v>2021</v>
      </c>
    </row>
    <row r="411" spans="1:13" ht="15.75" customHeight="1">
      <c r="A411" s="1" t="s">
        <v>619</v>
      </c>
      <c r="B411" s="1" t="s">
        <v>1700</v>
      </c>
      <c r="C411" s="20">
        <v>44301</v>
      </c>
      <c r="D411" s="1" t="s">
        <v>55</v>
      </c>
      <c r="E411" s="1" t="s">
        <v>54</v>
      </c>
      <c r="F411" s="1">
        <v>2</v>
      </c>
      <c r="G411" s="2" t="s">
        <v>56</v>
      </c>
      <c r="H411" s="1" t="s">
        <v>1459</v>
      </c>
      <c r="I411" s="1" t="s">
        <v>1328</v>
      </c>
      <c r="J411" s="1" t="s">
        <v>1701</v>
      </c>
      <c r="L411" t="str">
        <f t="shared" si="13"/>
        <v>Apr</v>
      </c>
      <c r="M411">
        <f t="shared" si="12"/>
        <v>2021</v>
      </c>
    </row>
    <row r="412" spans="1:13" ht="15.75" customHeight="1">
      <c r="A412" s="1" t="s">
        <v>619</v>
      </c>
      <c r="B412" s="1" t="s">
        <v>1702</v>
      </c>
      <c r="C412" s="20">
        <v>44301</v>
      </c>
      <c r="D412" s="1" t="s">
        <v>58</v>
      </c>
      <c r="E412" s="1" t="s">
        <v>57</v>
      </c>
      <c r="F412" s="1">
        <v>2</v>
      </c>
      <c r="G412" s="2" t="s">
        <v>56</v>
      </c>
      <c r="H412" s="1" t="s">
        <v>1459</v>
      </c>
      <c r="I412" s="1" t="s">
        <v>1328</v>
      </c>
      <c r="J412" s="1" t="s">
        <v>1701</v>
      </c>
      <c r="L412" t="str">
        <f t="shared" si="13"/>
        <v>Apr</v>
      </c>
      <c r="M412">
        <f t="shared" si="12"/>
        <v>2021</v>
      </c>
    </row>
    <row r="413" spans="1:13" ht="15.75" customHeight="1">
      <c r="A413" s="1" t="s">
        <v>619</v>
      </c>
      <c r="B413" s="1" t="s">
        <v>1703</v>
      </c>
      <c r="C413" s="20">
        <v>44301</v>
      </c>
      <c r="D413" s="1" t="s">
        <v>198</v>
      </c>
      <c r="E413" s="1" t="s">
        <v>197</v>
      </c>
      <c r="F413" s="1">
        <v>10</v>
      </c>
      <c r="G413" s="2" t="s">
        <v>194</v>
      </c>
      <c r="H413" s="1" t="s">
        <v>1144</v>
      </c>
      <c r="I413" s="1" t="s">
        <v>1145</v>
      </c>
      <c r="J413" s="1" t="s">
        <v>1146</v>
      </c>
      <c r="L413" t="str">
        <f t="shared" si="13"/>
        <v>Apr</v>
      </c>
      <c r="M413">
        <f t="shared" si="12"/>
        <v>2021</v>
      </c>
    </row>
    <row r="414" spans="1:13" ht="15.75" customHeight="1">
      <c r="A414" s="1" t="s">
        <v>619</v>
      </c>
      <c r="B414" s="1" t="s">
        <v>1704</v>
      </c>
      <c r="C414" s="20">
        <v>44301</v>
      </c>
      <c r="D414" s="1" t="s">
        <v>389</v>
      </c>
      <c r="E414" s="1" t="s">
        <v>388</v>
      </c>
      <c r="F414" s="1">
        <v>1</v>
      </c>
      <c r="G414" s="2" t="s">
        <v>194</v>
      </c>
      <c r="H414" s="1" t="s">
        <v>1144</v>
      </c>
      <c r="I414" s="1" t="s">
        <v>1145</v>
      </c>
      <c r="J414" s="1" t="s">
        <v>1146</v>
      </c>
      <c r="L414" t="str">
        <f t="shared" si="13"/>
        <v>Apr</v>
      </c>
      <c r="M414">
        <f t="shared" si="12"/>
        <v>2021</v>
      </c>
    </row>
    <row r="415" spans="1:13" ht="15.75" customHeight="1">
      <c r="A415" s="1" t="s">
        <v>619</v>
      </c>
      <c r="B415" s="1" t="s">
        <v>1705</v>
      </c>
      <c r="C415" s="20">
        <v>44301</v>
      </c>
      <c r="D415" s="1" t="s">
        <v>212</v>
      </c>
      <c r="E415" s="1" t="s">
        <v>211</v>
      </c>
      <c r="F415" s="1">
        <v>2</v>
      </c>
      <c r="G415" s="2" t="s">
        <v>95</v>
      </c>
      <c r="H415" s="1" t="s">
        <v>1296</v>
      </c>
      <c r="I415" s="1" t="s">
        <v>1073</v>
      </c>
      <c r="J415" s="1" t="s">
        <v>1296</v>
      </c>
      <c r="L415" t="str">
        <f t="shared" si="13"/>
        <v>Apr</v>
      </c>
      <c r="M415">
        <f t="shared" si="12"/>
        <v>2021</v>
      </c>
    </row>
    <row r="416" spans="1:13" ht="15.75" customHeight="1">
      <c r="A416" s="1" t="s">
        <v>619</v>
      </c>
      <c r="B416" s="1" t="s">
        <v>1706</v>
      </c>
      <c r="C416" s="20">
        <v>44301</v>
      </c>
      <c r="D416" s="1" t="s">
        <v>94</v>
      </c>
      <c r="E416" s="1" t="s">
        <v>93</v>
      </c>
      <c r="F416" s="1">
        <v>3</v>
      </c>
      <c r="G416" s="2" t="s">
        <v>95</v>
      </c>
      <c r="H416" s="1" t="s">
        <v>1296</v>
      </c>
      <c r="I416" s="1" t="s">
        <v>1073</v>
      </c>
      <c r="L416" t="str">
        <f t="shared" si="13"/>
        <v>Apr</v>
      </c>
      <c r="M416">
        <f t="shared" si="12"/>
        <v>2021</v>
      </c>
    </row>
    <row r="417" spans="1:13" ht="15.75" customHeight="1">
      <c r="A417" s="1" t="s">
        <v>619</v>
      </c>
      <c r="B417" s="1" t="s">
        <v>1707</v>
      </c>
      <c r="C417" s="20">
        <v>44301</v>
      </c>
      <c r="D417" s="1" t="s">
        <v>303</v>
      </c>
      <c r="E417" s="1" t="s">
        <v>302</v>
      </c>
      <c r="F417" s="1">
        <v>1</v>
      </c>
      <c r="G417" s="2" t="s">
        <v>33</v>
      </c>
      <c r="H417" s="1" t="s">
        <v>1296</v>
      </c>
      <c r="I417" s="1" t="s">
        <v>1073</v>
      </c>
      <c r="L417" t="str">
        <f t="shared" si="13"/>
        <v>Apr</v>
      </c>
      <c r="M417">
        <f t="shared" si="12"/>
        <v>2021</v>
      </c>
    </row>
    <row r="418" spans="1:13" ht="15.75" customHeight="1">
      <c r="A418" s="1" t="s">
        <v>619</v>
      </c>
      <c r="B418" s="1" t="s">
        <v>1708</v>
      </c>
      <c r="C418" s="20">
        <v>44301</v>
      </c>
      <c r="D418" s="1" t="s">
        <v>327</v>
      </c>
      <c r="E418" s="1" t="s">
        <v>326</v>
      </c>
      <c r="F418" s="1">
        <v>1</v>
      </c>
      <c r="G418" s="2" t="s">
        <v>33</v>
      </c>
      <c r="H418" s="1" t="s">
        <v>1296</v>
      </c>
      <c r="I418" s="1" t="s">
        <v>1073</v>
      </c>
      <c r="L418" t="str">
        <f t="shared" si="13"/>
        <v>Apr</v>
      </c>
      <c r="M418">
        <f t="shared" si="12"/>
        <v>2021</v>
      </c>
    </row>
    <row r="419" spans="1:13" ht="15.75" customHeight="1">
      <c r="A419" s="1" t="s">
        <v>619</v>
      </c>
      <c r="B419" s="1" t="s">
        <v>1709</v>
      </c>
      <c r="C419" s="20">
        <v>44301</v>
      </c>
      <c r="D419" s="1" t="s">
        <v>198</v>
      </c>
      <c r="E419" s="1" t="s">
        <v>197</v>
      </c>
      <c r="F419" s="1">
        <v>5</v>
      </c>
      <c r="G419" s="2" t="s">
        <v>194</v>
      </c>
      <c r="H419" s="1" t="s">
        <v>1296</v>
      </c>
      <c r="I419" s="1" t="s">
        <v>1073</v>
      </c>
      <c r="L419" t="str">
        <f t="shared" si="13"/>
        <v>Apr</v>
      </c>
      <c r="M419">
        <f t="shared" si="12"/>
        <v>2021</v>
      </c>
    </row>
    <row r="420" spans="1:13" ht="15.75" customHeight="1">
      <c r="A420" s="1" t="s">
        <v>619</v>
      </c>
      <c r="B420" s="1" t="s">
        <v>1710</v>
      </c>
      <c r="C420" s="20">
        <v>44306</v>
      </c>
      <c r="D420" s="1" t="s">
        <v>387</v>
      </c>
      <c r="E420" s="1" t="s">
        <v>386</v>
      </c>
      <c r="F420" s="1">
        <v>1</v>
      </c>
      <c r="G420" s="2" t="s">
        <v>171</v>
      </c>
      <c r="H420" s="1" t="s">
        <v>1263</v>
      </c>
      <c r="I420" s="1" t="s">
        <v>1090</v>
      </c>
      <c r="J420" s="1" t="s">
        <v>1264</v>
      </c>
      <c r="K420" s="1" t="s">
        <v>1711</v>
      </c>
      <c r="L420" t="str">
        <f t="shared" si="13"/>
        <v>Apr</v>
      </c>
      <c r="M420">
        <f t="shared" si="12"/>
        <v>2021</v>
      </c>
    </row>
    <row r="421" spans="1:13" ht="15.75" customHeight="1">
      <c r="A421" s="1" t="s">
        <v>619</v>
      </c>
      <c r="B421" s="1" t="s">
        <v>1712</v>
      </c>
      <c r="C421" s="20">
        <v>44306</v>
      </c>
      <c r="D421" s="1" t="s">
        <v>35</v>
      </c>
      <c r="E421" s="1" t="s">
        <v>34</v>
      </c>
      <c r="F421" s="1">
        <v>2</v>
      </c>
      <c r="G421" s="2" t="s">
        <v>33</v>
      </c>
      <c r="H421" s="1" t="s">
        <v>1263</v>
      </c>
      <c r="I421" s="1" t="s">
        <v>1090</v>
      </c>
      <c r="J421" s="1" t="s">
        <v>1264</v>
      </c>
      <c r="L421" t="str">
        <f t="shared" si="13"/>
        <v>Apr</v>
      </c>
      <c r="M421">
        <f t="shared" si="12"/>
        <v>2021</v>
      </c>
    </row>
    <row r="422" spans="1:13" ht="15.75" customHeight="1">
      <c r="A422" s="1" t="s">
        <v>619</v>
      </c>
      <c r="B422" s="1" t="s">
        <v>1713</v>
      </c>
      <c r="C422" s="20">
        <v>44306</v>
      </c>
      <c r="D422" s="1" t="s">
        <v>327</v>
      </c>
      <c r="E422" s="1" t="s">
        <v>326</v>
      </c>
      <c r="F422" s="1">
        <v>2</v>
      </c>
      <c r="G422" s="2" t="s">
        <v>33</v>
      </c>
      <c r="H422" s="1" t="s">
        <v>1263</v>
      </c>
      <c r="I422" s="1" t="s">
        <v>1090</v>
      </c>
      <c r="J422" s="1" t="s">
        <v>1264</v>
      </c>
      <c r="L422" t="str">
        <f t="shared" si="13"/>
        <v>Apr</v>
      </c>
      <c r="M422">
        <f t="shared" si="12"/>
        <v>2021</v>
      </c>
    </row>
    <row r="423" spans="1:13" ht="15.75" customHeight="1">
      <c r="A423" s="1" t="s">
        <v>619</v>
      </c>
      <c r="B423" s="1" t="s">
        <v>1714</v>
      </c>
      <c r="C423" s="20">
        <v>44308</v>
      </c>
      <c r="D423" s="1" t="s">
        <v>212</v>
      </c>
      <c r="E423" s="1" t="s">
        <v>211</v>
      </c>
      <c r="F423" s="1">
        <v>288</v>
      </c>
      <c r="G423" s="2" t="s">
        <v>95</v>
      </c>
      <c r="H423" s="1" t="s">
        <v>1053</v>
      </c>
      <c r="I423" s="1" t="s">
        <v>1054</v>
      </c>
      <c r="J423" s="1" t="s">
        <v>1055</v>
      </c>
      <c r="L423" t="str">
        <f t="shared" si="13"/>
        <v>Apr</v>
      </c>
      <c r="M423">
        <f t="shared" si="12"/>
        <v>2021</v>
      </c>
    </row>
    <row r="424" spans="1:13" ht="15.75" customHeight="1">
      <c r="A424" s="1" t="s">
        <v>619</v>
      </c>
      <c r="B424" s="1" t="s">
        <v>1715</v>
      </c>
      <c r="C424" s="20">
        <v>44308</v>
      </c>
      <c r="D424" s="1" t="s">
        <v>198</v>
      </c>
      <c r="E424" s="1" t="s">
        <v>197</v>
      </c>
      <c r="F424" s="1">
        <v>15</v>
      </c>
      <c r="G424" s="2" t="s">
        <v>194</v>
      </c>
      <c r="H424" s="1" t="s">
        <v>1053</v>
      </c>
      <c r="I424" s="1" t="s">
        <v>1054</v>
      </c>
      <c r="J424" s="1" t="s">
        <v>1055</v>
      </c>
      <c r="L424" t="str">
        <f t="shared" si="13"/>
        <v>Apr</v>
      </c>
      <c r="M424">
        <f t="shared" si="12"/>
        <v>2021</v>
      </c>
    </row>
    <row r="425" spans="1:13" ht="15.75" customHeight="1">
      <c r="A425" s="1" t="s">
        <v>619</v>
      </c>
      <c r="B425" s="1" t="s">
        <v>1716</v>
      </c>
      <c r="C425" s="20">
        <v>44308</v>
      </c>
      <c r="D425" s="1" t="s">
        <v>240</v>
      </c>
      <c r="E425" s="1" t="s">
        <v>239</v>
      </c>
      <c r="F425" s="1">
        <v>50</v>
      </c>
      <c r="G425" s="2" t="s">
        <v>33</v>
      </c>
      <c r="H425" s="1" t="s">
        <v>1060</v>
      </c>
      <c r="I425" s="1" t="s">
        <v>1061</v>
      </c>
      <c r="J425" s="1" t="s">
        <v>1206</v>
      </c>
      <c r="L425" t="str">
        <f t="shared" si="13"/>
        <v>Apr</v>
      </c>
      <c r="M425">
        <f t="shared" si="12"/>
        <v>2021</v>
      </c>
    </row>
    <row r="426" spans="1:13" ht="15.75" customHeight="1">
      <c r="A426" s="1" t="s">
        <v>619</v>
      </c>
      <c r="B426" s="1" t="s">
        <v>1717</v>
      </c>
      <c r="C426" s="20">
        <v>44308</v>
      </c>
      <c r="D426" s="1" t="s">
        <v>242</v>
      </c>
      <c r="E426" s="1" t="s">
        <v>241</v>
      </c>
      <c r="F426" s="1">
        <v>50</v>
      </c>
      <c r="G426" s="2" t="s">
        <v>33</v>
      </c>
      <c r="H426" s="1" t="s">
        <v>1060</v>
      </c>
      <c r="I426" s="1" t="s">
        <v>1061</v>
      </c>
      <c r="J426" s="1" t="s">
        <v>1206</v>
      </c>
      <c r="L426" t="str">
        <f t="shared" si="13"/>
        <v>Apr</v>
      </c>
      <c r="M426">
        <f t="shared" si="12"/>
        <v>2021</v>
      </c>
    </row>
    <row r="427" spans="1:13" ht="15.75" customHeight="1">
      <c r="A427" s="1" t="s">
        <v>619</v>
      </c>
      <c r="B427" s="1" t="s">
        <v>1718</v>
      </c>
      <c r="C427" s="20">
        <v>44313</v>
      </c>
      <c r="D427" s="1" t="s">
        <v>254</v>
      </c>
      <c r="E427" s="1" t="s">
        <v>253</v>
      </c>
      <c r="F427" s="1">
        <v>2</v>
      </c>
      <c r="G427" s="2" t="s">
        <v>187</v>
      </c>
      <c r="H427" s="1" t="s">
        <v>1163</v>
      </c>
      <c r="I427" s="1" t="s">
        <v>1164</v>
      </c>
      <c r="J427" s="1" t="s">
        <v>1719</v>
      </c>
      <c r="L427" t="str">
        <f t="shared" si="13"/>
        <v>Apr</v>
      </c>
      <c r="M427">
        <f t="shared" si="12"/>
        <v>2021</v>
      </c>
    </row>
    <row r="428" spans="1:13" ht="15.75" customHeight="1">
      <c r="A428" s="1" t="s">
        <v>619</v>
      </c>
      <c r="B428" s="1" t="s">
        <v>1720</v>
      </c>
      <c r="C428" s="20">
        <v>44313</v>
      </c>
      <c r="D428" s="1" t="s">
        <v>55</v>
      </c>
      <c r="E428" s="1" t="s">
        <v>54</v>
      </c>
      <c r="F428" s="1">
        <v>2</v>
      </c>
      <c r="G428" s="2" t="s">
        <v>56</v>
      </c>
      <c r="H428" s="1" t="s">
        <v>1163</v>
      </c>
      <c r="I428" s="1" t="s">
        <v>1164</v>
      </c>
      <c r="J428" s="1" t="s">
        <v>1719</v>
      </c>
      <c r="L428" t="str">
        <f t="shared" si="13"/>
        <v>Apr</v>
      </c>
      <c r="M428">
        <f t="shared" si="12"/>
        <v>2021</v>
      </c>
    </row>
    <row r="429" spans="1:13" ht="15.75" customHeight="1">
      <c r="A429" s="1" t="s">
        <v>619</v>
      </c>
      <c r="B429" s="1" t="s">
        <v>1721</v>
      </c>
      <c r="C429" s="20">
        <v>44313</v>
      </c>
      <c r="D429" s="1" t="s">
        <v>327</v>
      </c>
      <c r="E429" s="1" t="s">
        <v>326</v>
      </c>
      <c r="F429" s="1">
        <v>1</v>
      </c>
      <c r="G429" s="2" t="s">
        <v>33</v>
      </c>
      <c r="H429" s="1" t="s">
        <v>1163</v>
      </c>
      <c r="I429" s="1" t="s">
        <v>1164</v>
      </c>
      <c r="J429" s="1" t="s">
        <v>1719</v>
      </c>
      <c r="L429" t="str">
        <f t="shared" si="13"/>
        <v>Apr</v>
      </c>
      <c r="M429">
        <f t="shared" si="12"/>
        <v>2021</v>
      </c>
    </row>
    <row r="430" spans="1:13" ht="15.75" customHeight="1">
      <c r="A430" s="1" t="s">
        <v>619</v>
      </c>
      <c r="B430" s="1" t="s">
        <v>1722</v>
      </c>
      <c r="C430" s="20">
        <v>44313</v>
      </c>
      <c r="D430" s="1" t="s">
        <v>212</v>
      </c>
      <c r="E430" s="1" t="s">
        <v>211</v>
      </c>
      <c r="F430" s="1">
        <v>1</v>
      </c>
      <c r="G430" s="2" t="s">
        <v>95</v>
      </c>
      <c r="H430" s="1" t="s">
        <v>1163</v>
      </c>
      <c r="I430" s="1" t="s">
        <v>1164</v>
      </c>
      <c r="J430" s="1" t="s">
        <v>1723</v>
      </c>
      <c r="L430" t="str">
        <f t="shared" si="13"/>
        <v>Apr</v>
      </c>
      <c r="M430">
        <f t="shared" si="12"/>
        <v>2021</v>
      </c>
    </row>
    <row r="431" spans="1:13" ht="15.75" customHeight="1">
      <c r="A431" s="1" t="s">
        <v>619</v>
      </c>
      <c r="B431" s="1" t="s">
        <v>1724</v>
      </c>
      <c r="C431" s="20">
        <v>44313</v>
      </c>
      <c r="D431" s="1" t="s">
        <v>145</v>
      </c>
      <c r="E431" s="1" t="s">
        <v>144</v>
      </c>
      <c r="F431" s="1">
        <v>2</v>
      </c>
      <c r="G431" s="2" t="s">
        <v>95</v>
      </c>
      <c r="H431" s="1" t="s">
        <v>1309</v>
      </c>
      <c r="I431" s="1" t="s">
        <v>1218</v>
      </c>
      <c r="J431" s="1" t="s">
        <v>1310</v>
      </c>
      <c r="L431" t="str">
        <f t="shared" si="13"/>
        <v>Apr</v>
      </c>
      <c r="M431">
        <f t="shared" si="12"/>
        <v>2021</v>
      </c>
    </row>
    <row r="432" spans="1:13" ht="15.75" customHeight="1">
      <c r="A432" s="1" t="s">
        <v>619</v>
      </c>
      <c r="B432" s="1" t="s">
        <v>1725</v>
      </c>
      <c r="C432" s="20">
        <v>44313</v>
      </c>
      <c r="D432" s="1" t="s">
        <v>198</v>
      </c>
      <c r="E432" s="1" t="s">
        <v>197</v>
      </c>
      <c r="F432" s="1">
        <v>30</v>
      </c>
      <c r="G432" s="2" t="s">
        <v>194</v>
      </c>
      <c r="H432" s="1" t="s">
        <v>1334</v>
      </c>
      <c r="I432" s="1" t="s">
        <v>1164</v>
      </c>
      <c r="J432" s="1" t="s">
        <v>1230</v>
      </c>
      <c r="L432" t="str">
        <f t="shared" si="13"/>
        <v>Apr</v>
      </c>
      <c r="M432">
        <f t="shared" si="12"/>
        <v>2021</v>
      </c>
    </row>
    <row r="433" spans="1:13" ht="15.75" customHeight="1">
      <c r="A433" s="1" t="s">
        <v>619</v>
      </c>
      <c r="B433" s="1" t="s">
        <v>1726</v>
      </c>
      <c r="C433" s="20">
        <v>44313</v>
      </c>
      <c r="D433" s="1" t="s">
        <v>242</v>
      </c>
      <c r="E433" s="1" t="s">
        <v>241</v>
      </c>
      <c r="F433" s="1">
        <v>50</v>
      </c>
      <c r="G433" s="2" t="s">
        <v>33</v>
      </c>
      <c r="H433" s="1" t="s">
        <v>1459</v>
      </c>
      <c r="I433" s="1" t="s">
        <v>1328</v>
      </c>
      <c r="J433" s="1" t="s">
        <v>1727</v>
      </c>
      <c r="L433" t="str">
        <f t="shared" si="13"/>
        <v>Apr</v>
      </c>
      <c r="M433">
        <f t="shared" si="12"/>
        <v>2021</v>
      </c>
    </row>
    <row r="434" spans="1:13" ht="15.75" customHeight="1">
      <c r="A434" s="1" t="s">
        <v>619</v>
      </c>
      <c r="B434" s="1" t="s">
        <v>1728</v>
      </c>
      <c r="C434" s="20">
        <v>44313</v>
      </c>
      <c r="D434" s="1" t="s">
        <v>212</v>
      </c>
      <c r="E434" s="1" t="s">
        <v>211</v>
      </c>
      <c r="F434" s="1">
        <v>3</v>
      </c>
      <c r="G434" s="2" t="s">
        <v>95</v>
      </c>
      <c r="H434" s="1" t="s">
        <v>1060</v>
      </c>
      <c r="I434" s="1" t="s">
        <v>1061</v>
      </c>
      <c r="J434" s="1" t="s">
        <v>1729</v>
      </c>
      <c r="L434" t="str">
        <f t="shared" si="13"/>
        <v>Apr</v>
      </c>
      <c r="M434">
        <f t="shared" si="12"/>
        <v>2021</v>
      </c>
    </row>
    <row r="435" spans="1:13" ht="15.75" customHeight="1">
      <c r="A435" s="1" t="s">
        <v>619</v>
      </c>
      <c r="B435" s="1" t="s">
        <v>1730</v>
      </c>
      <c r="C435" s="20">
        <v>44313</v>
      </c>
      <c r="D435" s="1" t="s">
        <v>218</v>
      </c>
      <c r="E435" s="1" t="s">
        <v>217</v>
      </c>
      <c r="F435" s="1">
        <v>3</v>
      </c>
      <c r="G435" s="2" t="s">
        <v>33</v>
      </c>
      <c r="H435" s="1" t="s">
        <v>1060</v>
      </c>
      <c r="I435" s="1" t="s">
        <v>1061</v>
      </c>
      <c r="J435" s="1" t="s">
        <v>1731</v>
      </c>
      <c r="L435" t="str">
        <f t="shared" si="13"/>
        <v>Apr</v>
      </c>
      <c r="M435">
        <f t="shared" si="12"/>
        <v>2021</v>
      </c>
    </row>
    <row r="436" spans="1:13" ht="15.75" customHeight="1">
      <c r="A436" s="1" t="s">
        <v>619</v>
      </c>
      <c r="B436" s="1" t="s">
        <v>1732</v>
      </c>
      <c r="C436" s="20">
        <v>44313</v>
      </c>
      <c r="D436" s="1" t="s">
        <v>387</v>
      </c>
      <c r="E436" s="1" t="s">
        <v>386</v>
      </c>
      <c r="F436" s="1">
        <v>50</v>
      </c>
      <c r="G436" s="2" t="s">
        <v>171</v>
      </c>
      <c r="H436" s="1" t="s">
        <v>1072</v>
      </c>
      <c r="I436" s="1" t="s">
        <v>1073</v>
      </c>
      <c r="J436" s="1" t="s">
        <v>1733</v>
      </c>
      <c r="L436" t="str">
        <f t="shared" si="13"/>
        <v>Apr</v>
      </c>
      <c r="M436">
        <f t="shared" si="12"/>
        <v>2021</v>
      </c>
    </row>
    <row r="437" spans="1:13" ht="15.75" customHeight="1">
      <c r="A437" s="1" t="s">
        <v>619</v>
      </c>
      <c r="B437" s="1" t="s">
        <v>1734</v>
      </c>
      <c r="C437" s="20">
        <v>44319</v>
      </c>
      <c r="D437" s="1" t="s">
        <v>275</v>
      </c>
      <c r="E437" s="1" t="s">
        <v>274</v>
      </c>
      <c r="F437" s="1">
        <v>3</v>
      </c>
      <c r="G437" s="2" t="s">
        <v>33</v>
      </c>
      <c r="H437" s="1" t="s">
        <v>1735</v>
      </c>
      <c r="I437" s="1" t="s">
        <v>1736</v>
      </c>
      <c r="J437" s="1" t="s">
        <v>1737</v>
      </c>
      <c r="L437" t="str">
        <f t="shared" si="13"/>
        <v>May</v>
      </c>
      <c r="M437">
        <f t="shared" si="12"/>
        <v>2021</v>
      </c>
    </row>
    <row r="438" spans="1:13" ht="15.75" customHeight="1">
      <c r="A438" s="1" t="s">
        <v>619</v>
      </c>
      <c r="B438" s="1" t="s">
        <v>1738</v>
      </c>
      <c r="C438" s="20">
        <v>44319</v>
      </c>
      <c r="D438" s="1" t="s">
        <v>35</v>
      </c>
      <c r="E438" s="1" t="s">
        <v>34</v>
      </c>
      <c r="F438" s="1">
        <v>10</v>
      </c>
      <c r="G438" s="2" t="s">
        <v>33</v>
      </c>
      <c r="H438" s="1" t="s">
        <v>1735</v>
      </c>
      <c r="I438" s="1" t="s">
        <v>1736</v>
      </c>
      <c r="J438" s="1" t="s">
        <v>1737</v>
      </c>
      <c r="L438" t="str">
        <f t="shared" si="13"/>
        <v>May</v>
      </c>
      <c r="M438">
        <f t="shared" si="12"/>
        <v>2021</v>
      </c>
    </row>
    <row r="439" spans="1:13" ht="15.75" customHeight="1">
      <c r="A439" s="1" t="s">
        <v>619</v>
      </c>
      <c r="B439" s="1" t="s">
        <v>1739</v>
      </c>
      <c r="C439" s="20">
        <v>44319</v>
      </c>
      <c r="D439" s="1" t="s">
        <v>37</v>
      </c>
      <c r="E439" s="1" t="s">
        <v>36</v>
      </c>
      <c r="F439" s="1">
        <v>5</v>
      </c>
      <c r="G439" s="2" t="s">
        <v>33</v>
      </c>
      <c r="H439" s="1" t="s">
        <v>1735</v>
      </c>
      <c r="I439" s="1" t="s">
        <v>1736</v>
      </c>
      <c r="J439" s="1" t="s">
        <v>1737</v>
      </c>
      <c r="L439" t="str">
        <f t="shared" si="13"/>
        <v>May</v>
      </c>
      <c r="M439">
        <f t="shared" si="12"/>
        <v>2021</v>
      </c>
    </row>
    <row r="440" spans="1:13" ht="15.75" customHeight="1">
      <c r="A440" s="1" t="s">
        <v>619</v>
      </c>
      <c r="B440" s="1" t="s">
        <v>1740</v>
      </c>
      <c r="C440" s="20">
        <v>44319</v>
      </c>
      <c r="D440" s="1" t="s">
        <v>287</v>
      </c>
      <c r="E440" s="1" t="s">
        <v>286</v>
      </c>
      <c r="F440" s="1">
        <v>5</v>
      </c>
      <c r="G440" s="2" t="s">
        <v>33</v>
      </c>
      <c r="H440" s="1" t="s">
        <v>1735</v>
      </c>
      <c r="I440" s="1" t="s">
        <v>1736</v>
      </c>
      <c r="J440" s="1" t="s">
        <v>1737</v>
      </c>
      <c r="L440" t="str">
        <f t="shared" si="13"/>
        <v>May</v>
      </c>
      <c r="M440">
        <f t="shared" si="12"/>
        <v>2021</v>
      </c>
    </row>
    <row r="441" spans="1:13" ht="15.75" customHeight="1">
      <c r="A441" s="1" t="s">
        <v>619</v>
      </c>
      <c r="B441" s="1" t="s">
        <v>1741</v>
      </c>
      <c r="C441" s="20">
        <v>44319</v>
      </c>
      <c r="D441" s="1" t="s">
        <v>267</v>
      </c>
      <c r="E441" s="1" t="s">
        <v>266</v>
      </c>
      <c r="F441" s="1">
        <v>1</v>
      </c>
      <c r="G441" s="2" t="s">
        <v>33</v>
      </c>
      <c r="H441" s="1" t="s">
        <v>1735</v>
      </c>
      <c r="I441" s="1" t="s">
        <v>1736</v>
      </c>
      <c r="J441" s="1" t="s">
        <v>1737</v>
      </c>
      <c r="L441" t="str">
        <f t="shared" si="13"/>
        <v>May</v>
      </c>
      <c r="M441">
        <f t="shared" si="12"/>
        <v>2021</v>
      </c>
    </row>
    <row r="442" spans="1:13" ht="15.75" customHeight="1">
      <c r="A442" s="1" t="s">
        <v>619</v>
      </c>
      <c r="B442" s="1" t="s">
        <v>1742</v>
      </c>
      <c r="C442" s="20">
        <v>44319</v>
      </c>
      <c r="D442" s="1" t="s">
        <v>319</v>
      </c>
      <c r="E442" s="1" t="s">
        <v>318</v>
      </c>
      <c r="F442" s="1">
        <v>2</v>
      </c>
      <c r="G442" s="2" t="s">
        <v>33</v>
      </c>
      <c r="H442" s="1" t="s">
        <v>1735</v>
      </c>
      <c r="I442" s="1" t="s">
        <v>1736</v>
      </c>
      <c r="J442" s="1" t="s">
        <v>1737</v>
      </c>
      <c r="L442" t="str">
        <f t="shared" si="13"/>
        <v>May</v>
      </c>
      <c r="M442">
        <f t="shared" si="12"/>
        <v>2021</v>
      </c>
    </row>
    <row r="443" spans="1:13" ht="15.75" customHeight="1">
      <c r="A443" s="1" t="s">
        <v>619</v>
      </c>
      <c r="B443" s="1" t="s">
        <v>1743</v>
      </c>
      <c r="C443" s="20">
        <v>44319</v>
      </c>
      <c r="D443" s="1" t="s">
        <v>323</v>
      </c>
      <c r="E443" s="1" t="s">
        <v>322</v>
      </c>
      <c r="F443" s="1">
        <v>2</v>
      </c>
      <c r="G443" s="2" t="s">
        <v>33</v>
      </c>
      <c r="H443" s="1" t="s">
        <v>1735</v>
      </c>
      <c r="I443" s="1" t="s">
        <v>1736</v>
      </c>
      <c r="J443" s="1" t="s">
        <v>1737</v>
      </c>
      <c r="L443" t="str">
        <f t="shared" si="13"/>
        <v>May</v>
      </c>
      <c r="M443">
        <f t="shared" si="12"/>
        <v>2021</v>
      </c>
    </row>
    <row r="444" spans="1:13" ht="15.75" customHeight="1">
      <c r="A444" s="1" t="s">
        <v>619</v>
      </c>
      <c r="B444" s="1" t="s">
        <v>1744</v>
      </c>
      <c r="C444" s="20">
        <v>44319</v>
      </c>
      <c r="D444" s="1" t="s">
        <v>32</v>
      </c>
      <c r="E444" s="1" t="s">
        <v>31</v>
      </c>
      <c r="F444" s="1">
        <v>3</v>
      </c>
      <c r="G444" s="2" t="s">
        <v>33</v>
      </c>
      <c r="H444" s="1" t="s">
        <v>1735</v>
      </c>
      <c r="I444" s="1" t="s">
        <v>1736</v>
      </c>
      <c r="J444" s="1" t="s">
        <v>1737</v>
      </c>
      <c r="L444" t="str">
        <f t="shared" si="13"/>
        <v>May</v>
      </c>
      <c r="M444">
        <f t="shared" si="12"/>
        <v>2021</v>
      </c>
    </row>
    <row r="445" spans="1:13" ht="15.75" customHeight="1">
      <c r="A445" s="1" t="s">
        <v>619</v>
      </c>
      <c r="B445" s="1" t="s">
        <v>1745</v>
      </c>
      <c r="C445" s="20">
        <v>44319</v>
      </c>
      <c r="D445" s="1" t="s">
        <v>387</v>
      </c>
      <c r="E445" s="1" t="s">
        <v>386</v>
      </c>
      <c r="F445" s="1">
        <v>4</v>
      </c>
      <c r="G445" s="2" t="s">
        <v>171</v>
      </c>
      <c r="H445" s="1" t="s">
        <v>1072</v>
      </c>
      <c r="I445" s="1" t="s">
        <v>1073</v>
      </c>
      <c r="J445" s="1" t="s">
        <v>1746</v>
      </c>
      <c r="L445" t="str">
        <f t="shared" si="13"/>
        <v>May</v>
      </c>
      <c r="M445">
        <f t="shared" si="12"/>
        <v>2021</v>
      </c>
    </row>
    <row r="446" spans="1:13" ht="15.75" customHeight="1">
      <c r="A446" s="1" t="s">
        <v>619</v>
      </c>
      <c r="B446" s="1" t="s">
        <v>1747</v>
      </c>
      <c r="C446" s="20">
        <v>44319</v>
      </c>
      <c r="D446" s="1" t="s">
        <v>240</v>
      </c>
      <c r="E446" s="1" t="s">
        <v>239</v>
      </c>
      <c r="F446" s="1">
        <v>50</v>
      </c>
      <c r="G446" s="2" t="s">
        <v>33</v>
      </c>
      <c r="H446" s="1" t="s">
        <v>1459</v>
      </c>
      <c r="I446" s="1" t="s">
        <v>1328</v>
      </c>
      <c r="J446" s="1" t="s">
        <v>1460</v>
      </c>
      <c r="L446" t="str">
        <f t="shared" si="13"/>
        <v>May</v>
      </c>
      <c r="M446">
        <f t="shared" si="12"/>
        <v>2021</v>
      </c>
    </row>
    <row r="447" spans="1:13" ht="15.75" customHeight="1">
      <c r="A447" s="1" t="s">
        <v>619</v>
      </c>
      <c r="B447" s="1" t="s">
        <v>1748</v>
      </c>
      <c r="C447" s="20">
        <v>44319</v>
      </c>
      <c r="D447" s="1" t="s">
        <v>186</v>
      </c>
      <c r="E447" s="1" t="s">
        <v>185</v>
      </c>
      <c r="F447" s="1">
        <v>24</v>
      </c>
      <c r="G447" s="2" t="s">
        <v>187</v>
      </c>
      <c r="H447" s="1" t="s">
        <v>1459</v>
      </c>
      <c r="I447" s="1" t="s">
        <v>1328</v>
      </c>
      <c r="J447" s="1" t="s">
        <v>1460</v>
      </c>
      <c r="L447" t="str">
        <f t="shared" si="13"/>
        <v>May</v>
      </c>
      <c r="M447">
        <f t="shared" si="12"/>
        <v>2021</v>
      </c>
    </row>
    <row r="448" spans="1:13" ht="15.75" customHeight="1">
      <c r="A448" s="1" t="s">
        <v>619</v>
      </c>
      <c r="B448" s="1" t="s">
        <v>1749</v>
      </c>
      <c r="C448" s="20">
        <v>44319</v>
      </c>
      <c r="D448" s="1" t="s">
        <v>35</v>
      </c>
      <c r="E448" s="1" t="s">
        <v>34</v>
      </c>
      <c r="F448" s="1">
        <v>3</v>
      </c>
      <c r="G448" s="2" t="s">
        <v>33</v>
      </c>
      <c r="H448" s="1" t="s">
        <v>1098</v>
      </c>
      <c r="I448" s="1" t="s">
        <v>1750</v>
      </c>
      <c r="J448" s="1" t="s">
        <v>1222</v>
      </c>
      <c r="L448" t="str">
        <f t="shared" si="13"/>
        <v>May</v>
      </c>
      <c r="M448">
        <f t="shared" si="12"/>
        <v>2021</v>
      </c>
    </row>
    <row r="449" spans="1:13" ht="15.75" customHeight="1">
      <c r="A449" s="1" t="s">
        <v>619</v>
      </c>
      <c r="B449" s="1" t="s">
        <v>1751</v>
      </c>
      <c r="C449" s="20">
        <v>44319</v>
      </c>
      <c r="D449" s="1" t="s">
        <v>240</v>
      </c>
      <c r="E449" s="1" t="s">
        <v>239</v>
      </c>
      <c r="F449" s="1">
        <v>100</v>
      </c>
      <c r="G449" s="2" t="s">
        <v>33</v>
      </c>
      <c r="H449" s="1" t="s">
        <v>1163</v>
      </c>
      <c r="I449" s="1"/>
      <c r="J449" s="1" t="s">
        <v>1752</v>
      </c>
      <c r="L449" t="str">
        <f t="shared" si="13"/>
        <v>May</v>
      </c>
      <c r="M449">
        <f t="shared" si="12"/>
        <v>2021</v>
      </c>
    </row>
    <row r="450" spans="1:13" ht="15.75" customHeight="1">
      <c r="A450" s="1" t="s">
        <v>619</v>
      </c>
      <c r="B450" s="1" t="s">
        <v>1753</v>
      </c>
      <c r="C450" s="20">
        <v>44319</v>
      </c>
      <c r="D450" s="1" t="s">
        <v>242</v>
      </c>
      <c r="E450" s="1" t="s">
        <v>241</v>
      </c>
      <c r="F450" s="1">
        <v>100</v>
      </c>
      <c r="G450" s="2" t="s">
        <v>33</v>
      </c>
      <c r="H450" s="1" t="s">
        <v>1163</v>
      </c>
      <c r="I450" s="1" t="s">
        <v>1164</v>
      </c>
      <c r="J450" s="1" t="s">
        <v>1752</v>
      </c>
      <c r="L450" t="str">
        <f t="shared" si="13"/>
        <v>May</v>
      </c>
      <c r="M450">
        <f t="shared" ref="M450:M513" si="14">YEAR(C450)</f>
        <v>2021</v>
      </c>
    </row>
    <row r="451" spans="1:13" ht="15.75" customHeight="1">
      <c r="A451" s="1" t="s">
        <v>619</v>
      </c>
      <c r="B451" s="1" t="s">
        <v>1754</v>
      </c>
      <c r="C451" s="20">
        <v>44319</v>
      </c>
      <c r="D451" s="1" t="s">
        <v>186</v>
      </c>
      <c r="E451" s="1" t="s">
        <v>185</v>
      </c>
      <c r="F451" s="1">
        <v>12</v>
      </c>
      <c r="G451" s="2" t="s">
        <v>187</v>
      </c>
      <c r="H451" s="1" t="s">
        <v>1246</v>
      </c>
      <c r="I451" s="1" t="s">
        <v>1145</v>
      </c>
      <c r="J451" s="1" t="s">
        <v>1755</v>
      </c>
      <c r="L451" t="str">
        <f t="shared" ref="L451:L514" si="15">TEXT(C451,"MMM")</f>
        <v>May</v>
      </c>
      <c r="M451">
        <f t="shared" si="14"/>
        <v>2021</v>
      </c>
    </row>
    <row r="452" spans="1:13" ht="15.75" customHeight="1">
      <c r="A452" s="1" t="s">
        <v>619</v>
      </c>
      <c r="B452" s="1" t="s">
        <v>1756</v>
      </c>
      <c r="C452" s="20">
        <v>44319</v>
      </c>
      <c r="D452" s="1" t="s">
        <v>35</v>
      </c>
      <c r="E452" s="1" t="s">
        <v>34</v>
      </c>
      <c r="F452" s="1">
        <v>12</v>
      </c>
      <c r="G452" s="2" t="s">
        <v>33</v>
      </c>
      <c r="H452" s="1" t="s">
        <v>1060</v>
      </c>
      <c r="I452" s="1" t="s">
        <v>1061</v>
      </c>
      <c r="J452" s="1" t="s">
        <v>1757</v>
      </c>
      <c r="L452" t="str">
        <f t="shared" si="15"/>
        <v>May</v>
      </c>
      <c r="M452">
        <f t="shared" si="14"/>
        <v>2021</v>
      </c>
    </row>
    <row r="453" spans="1:13" ht="15.75" customHeight="1">
      <c r="A453" s="1" t="s">
        <v>619</v>
      </c>
      <c r="B453" s="1" t="s">
        <v>1758</v>
      </c>
      <c r="C453" s="20">
        <v>44319</v>
      </c>
      <c r="D453" s="1" t="s">
        <v>71</v>
      </c>
      <c r="E453" s="1" t="s">
        <v>70</v>
      </c>
      <c r="F453" s="1">
        <v>1</v>
      </c>
      <c r="G453" s="2" t="s">
        <v>33</v>
      </c>
      <c r="H453" s="1" t="s">
        <v>1060</v>
      </c>
      <c r="I453" s="1" t="s">
        <v>1061</v>
      </c>
      <c r="J453" s="1" t="s">
        <v>1759</v>
      </c>
      <c r="L453" t="str">
        <f t="shared" si="15"/>
        <v>May</v>
      </c>
      <c r="M453">
        <f t="shared" si="14"/>
        <v>2021</v>
      </c>
    </row>
    <row r="454" spans="1:13" ht="15.75" customHeight="1">
      <c r="A454" s="1" t="s">
        <v>619</v>
      </c>
      <c r="B454" s="1" t="s">
        <v>1760</v>
      </c>
      <c r="C454" s="20">
        <v>44319</v>
      </c>
      <c r="D454" s="1" t="s">
        <v>47</v>
      </c>
      <c r="E454" s="1" t="s">
        <v>46</v>
      </c>
      <c r="F454" s="1">
        <v>8</v>
      </c>
      <c r="G454" s="2" t="s">
        <v>33</v>
      </c>
      <c r="H454" s="1" t="s">
        <v>1060</v>
      </c>
      <c r="I454" s="1" t="s">
        <v>1061</v>
      </c>
      <c r="J454" s="1" t="s">
        <v>1759</v>
      </c>
      <c r="L454" t="str">
        <f t="shared" si="15"/>
        <v>May</v>
      </c>
      <c r="M454">
        <f t="shared" si="14"/>
        <v>2021</v>
      </c>
    </row>
    <row r="455" spans="1:13" ht="15.75" customHeight="1">
      <c r="A455" s="1" t="s">
        <v>619</v>
      </c>
      <c r="B455" s="1" t="s">
        <v>1761</v>
      </c>
      <c r="C455" s="20">
        <v>44320</v>
      </c>
      <c r="D455" s="1" t="s">
        <v>212</v>
      </c>
      <c r="E455" s="1" t="s">
        <v>211</v>
      </c>
      <c r="F455" s="1">
        <v>1</v>
      </c>
      <c r="G455" s="2" t="s">
        <v>95</v>
      </c>
      <c r="H455" s="1" t="s">
        <v>1191</v>
      </c>
      <c r="I455" s="1" t="s">
        <v>1090</v>
      </c>
      <c r="J455" s="1" t="s">
        <v>1313</v>
      </c>
      <c r="L455" t="str">
        <f t="shared" si="15"/>
        <v>May</v>
      </c>
      <c r="M455">
        <f t="shared" si="14"/>
        <v>2021</v>
      </c>
    </row>
    <row r="456" spans="1:13" ht="15.75" customHeight="1">
      <c r="A456" s="1" t="s">
        <v>619</v>
      </c>
      <c r="B456" s="1" t="s">
        <v>1762</v>
      </c>
      <c r="C456" s="20">
        <v>44320</v>
      </c>
      <c r="D456" s="1" t="s">
        <v>305</v>
      </c>
      <c r="E456" s="1" t="s">
        <v>304</v>
      </c>
      <c r="F456" s="1">
        <v>3</v>
      </c>
      <c r="G456" s="2" t="s">
        <v>33</v>
      </c>
      <c r="H456" s="1" t="s">
        <v>1191</v>
      </c>
      <c r="I456" s="1" t="s">
        <v>1090</v>
      </c>
      <c r="J456" s="1" t="s">
        <v>1313</v>
      </c>
      <c r="L456" t="str">
        <f t="shared" si="15"/>
        <v>May</v>
      </c>
      <c r="M456">
        <f t="shared" si="14"/>
        <v>2021</v>
      </c>
    </row>
    <row r="457" spans="1:13" ht="15.75" customHeight="1">
      <c r="A457" s="1" t="s">
        <v>619</v>
      </c>
      <c r="B457" s="1" t="s">
        <v>1763</v>
      </c>
      <c r="C457" s="20">
        <v>44320</v>
      </c>
      <c r="D457" s="1" t="s">
        <v>198</v>
      </c>
      <c r="E457" s="1" t="s">
        <v>197</v>
      </c>
      <c r="F457" s="1">
        <v>30</v>
      </c>
      <c r="G457" s="2" t="s">
        <v>194</v>
      </c>
      <c r="H457" s="1" t="s">
        <v>1191</v>
      </c>
      <c r="I457" s="1" t="s">
        <v>1090</v>
      </c>
      <c r="J457" s="1" t="s">
        <v>1313</v>
      </c>
      <c r="L457" t="str">
        <f t="shared" si="15"/>
        <v>May</v>
      </c>
      <c r="M457">
        <f t="shared" si="14"/>
        <v>2021</v>
      </c>
    </row>
    <row r="458" spans="1:13" ht="15.75" customHeight="1">
      <c r="A458" s="1" t="s">
        <v>619</v>
      </c>
      <c r="B458" s="1" t="s">
        <v>1764</v>
      </c>
      <c r="C458" s="20">
        <v>44320</v>
      </c>
      <c r="D458" s="1" t="s">
        <v>336</v>
      </c>
      <c r="E458" s="1" t="s">
        <v>335</v>
      </c>
      <c r="F458" s="1">
        <v>2</v>
      </c>
      <c r="G458" s="2" t="s">
        <v>334</v>
      </c>
      <c r="H458" s="1" t="s">
        <v>1191</v>
      </c>
      <c r="I458" s="1" t="s">
        <v>1090</v>
      </c>
      <c r="J458" s="1" t="s">
        <v>1313</v>
      </c>
      <c r="L458" t="str">
        <f t="shared" si="15"/>
        <v>May</v>
      </c>
      <c r="M458">
        <f t="shared" si="14"/>
        <v>2021</v>
      </c>
    </row>
    <row r="459" spans="1:13" ht="15.75" customHeight="1">
      <c r="A459" s="1" t="s">
        <v>619</v>
      </c>
      <c r="B459" s="1" t="s">
        <v>1765</v>
      </c>
      <c r="C459" s="20">
        <v>44320</v>
      </c>
      <c r="D459" s="1" t="s">
        <v>365</v>
      </c>
      <c r="E459" s="1" t="s">
        <v>364</v>
      </c>
      <c r="F459" s="1">
        <v>1</v>
      </c>
      <c r="G459" s="2" t="s">
        <v>16</v>
      </c>
      <c r="H459" s="1" t="s">
        <v>1263</v>
      </c>
      <c r="I459" s="1" t="s">
        <v>1090</v>
      </c>
      <c r="J459" s="1" t="s">
        <v>1264</v>
      </c>
      <c r="L459" t="str">
        <f t="shared" si="15"/>
        <v>May</v>
      </c>
      <c r="M459">
        <f t="shared" si="14"/>
        <v>2021</v>
      </c>
    </row>
    <row r="460" spans="1:13" ht="15.75" customHeight="1">
      <c r="A460" s="1" t="s">
        <v>619</v>
      </c>
      <c r="B460" s="1" t="s">
        <v>1766</v>
      </c>
      <c r="C460" s="20">
        <v>44322</v>
      </c>
      <c r="D460" s="1" t="s">
        <v>212</v>
      </c>
      <c r="E460" s="1" t="s">
        <v>211</v>
      </c>
      <c r="F460" s="1">
        <v>10</v>
      </c>
      <c r="G460" s="2" t="s">
        <v>95</v>
      </c>
      <c r="H460" s="1" t="s">
        <v>1309</v>
      </c>
      <c r="I460" s="1" t="s">
        <v>1160</v>
      </c>
      <c r="J460" s="1" t="s">
        <v>1767</v>
      </c>
      <c r="L460" t="str">
        <f t="shared" si="15"/>
        <v>May</v>
      </c>
      <c r="M460">
        <f t="shared" si="14"/>
        <v>2021</v>
      </c>
    </row>
    <row r="461" spans="1:13" ht="15.75" customHeight="1">
      <c r="A461" s="1" t="s">
        <v>619</v>
      </c>
      <c r="B461" s="1" t="s">
        <v>1768</v>
      </c>
      <c r="C461" s="20">
        <v>44322</v>
      </c>
      <c r="D461" s="1" t="s">
        <v>198</v>
      </c>
      <c r="E461" s="1" t="s">
        <v>197</v>
      </c>
      <c r="F461" s="1">
        <v>5</v>
      </c>
      <c r="G461" s="2" t="s">
        <v>194</v>
      </c>
      <c r="H461" s="1" t="s">
        <v>1309</v>
      </c>
      <c r="I461" s="1" t="s">
        <v>1160</v>
      </c>
      <c r="J461" s="1" t="s">
        <v>1767</v>
      </c>
      <c r="L461" t="str">
        <f t="shared" si="15"/>
        <v>May</v>
      </c>
      <c r="M461">
        <f t="shared" si="14"/>
        <v>2021</v>
      </c>
    </row>
    <row r="462" spans="1:13" ht="15.75" customHeight="1">
      <c r="A462" s="1" t="s">
        <v>619</v>
      </c>
      <c r="B462" s="1" t="s">
        <v>1769</v>
      </c>
      <c r="C462" s="20">
        <v>44322</v>
      </c>
      <c r="D462" s="1" t="s">
        <v>212</v>
      </c>
      <c r="E462" s="1" t="s">
        <v>211</v>
      </c>
      <c r="F462" s="1">
        <v>10</v>
      </c>
      <c r="G462" s="2" t="s">
        <v>95</v>
      </c>
      <c r="H462" s="1" t="s">
        <v>1098</v>
      </c>
      <c r="I462" s="1" t="s">
        <v>1099</v>
      </c>
      <c r="J462" s="1" t="s">
        <v>1222</v>
      </c>
      <c r="L462" t="str">
        <f t="shared" si="15"/>
        <v>May</v>
      </c>
      <c r="M462">
        <f t="shared" si="14"/>
        <v>2021</v>
      </c>
    </row>
    <row r="463" spans="1:13" ht="15.75" customHeight="1">
      <c r="A463" s="1" t="s">
        <v>619</v>
      </c>
      <c r="B463" s="1" t="s">
        <v>1770</v>
      </c>
      <c r="C463" s="20">
        <v>44322</v>
      </c>
      <c r="D463" s="1" t="s">
        <v>212</v>
      </c>
      <c r="E463" s="1" t="s">
        <v>211</v>
      </c>
      <c r="F463" s="1">
        <v>1</v>
      </c>
      <c r="G463" s="2" t="s">
        <v>95</v>
      </c>
      <c r="H463" s="1" t="s">
        <v>1089</v>
      </c>
      <c r="I463" s="1" t="s">
        <v>1090</v>
      </c>
      <c r="J463" s="1" t="s">
        <v>1179</v>
      </c>
      <c r="L463" t="str">
        <f t="shared" si="15"/>
        <v>May</v>
      </c>
      <c r="M463">
        <f t="shared" si="14"/>
        <v>2021</v>
      </c>
    </row>
    <row r="464" spans="1:13" ht="15.75" customHeight="1">
      <c r="A464" s="1" t="s">
        <v>619</v>
      </c>
      <c r="B464" s="1" t="s">
        <v>1771</v>
      </c>
      <c r="C464" s="20">
        <v>44322</v>
      </c>
      <c r="D464" s="1" t="s">
        <v>287</v>
      </c>
      <c r="E464" s="1" t="s">
        <v>286</v>
      </c>
      <c r="F464" s="1">
        <v>1</v>
      </c>
      <c r="G464" s="2" t="s">
        <v>33</v>
      </c>
      <c r="H464" s="1" t="s">
        <v>1089</v>
      </c>
      <c r="I464" s="1" t="s">
        <v>1090</v>
      </c>
      <c r="J464" s="1" t="s">
        <v>1179</v>
      </c>
      <c r="L464" t="str">
        <f t="shared" si="15"/>
        <v>May</v>
      </c>
      <c r="M464">
        <f t="shared" si="14"/>
        <v>2021</v>
      </c>
    </row>
    <row r="465" spans="1:13" ht="15.75" customHeight="1">
      <c r="A465" s="1" t="s">
        <v>619</v>
      </c>
      <c r="B465" s="1" t="s">
        <v>1772</v>
      </c>
      <c r="C465" s="20">
        <v>44322</v>
      </c>
      <c r="D465" s="1" t="s">
        <v>309</v>
      </c>
      <c r="E465" s="1" t="s">
        <v>308</v>
      </c>
      <c r="F465" s="1">
        <v>1</v>
      </c>
      <c r="G465" s="2" t="s">
        <v>33</v>
      </c>
      <c r="H465" s="1" t="s">
        <v>1089</v>
      </c>
      <c r="I465" s="1" t="s">
        <v>1090</v>
      </c>
      <c r="J465" s="1" t="s">
        <v>1179</v>
      </c>
      <c r="L465" t="str">
        <f t="shared" si="15"/>
        <v>May</v>
      </c>
      <c r="M465">
        <f t="shared" si="14"/>
        <v>2021</v>
      </c>
    </row>
    <row r="466" spans="1:13" ht="15.75" customHeight="1">
      <c r="A466" s="1" t="s">
        <v>619</v>
      </c>
      <c r="B466" s="1" t="s">
        <v>1773</v>
      </c>
      <c r="C466" s="20">
        <v>44322</v>
      </c>
      <c r="D466" s="1" t="s">
        <v>55</v>
      </c>
      <c r="E466" s="1" t="s">
        <v>54</v>
      </c>
      <c r="F466" s="1">
        <v>12</v>
      </c>
      <c r="G466" s="2" t="s">
        <v>56</v>
      </c>
      <c r="H466" s="1" t="s">
        <v>1089</v>
      </c>
      <c r="I466" s="1" t="s">
        <v>1090</v>
      </c>
      <c r="J466" s="1" t="s">
        <v>1179</v>
      </c>
      <c r="L466" t="str">
        <f t="shared" si="15"/>
        <v>May</v>
      </c>
      <c r="M466">
        <f t="shared" si="14"/>
        <v>2021</v>
      </c>
    </row>
    <row r="467" spans="1:13" ht="15.75" customHeight="1">
      <c r="A467" s="1" t="s">
        <v>619</v>
      </c>
      <c r="B467" s="1" t="s">
        <v>1774</v>
      </c>
      <c r="C467" s="20">
        <v>44322</v>
      </c>
      <c r="D467" s="1" t="s">
        <v>61</v>
      </c>
      <c r="E467" s="1" t="s">
        <v>60</v>
      </c>
      <c r="F467" s="1">
        <v>1</v>
      </c>
      <c r="G467" s="2" t="s">
        <v>56</v>
      </c>
      <c r="H467" s="1" t="s">
        <v>1089</v>
      </c>
      <c r="I467" s="1" t="s">
        <v>1090</v>
      </c>
      <c r="J467" s="1" t="s">
        <v>1179</v>
      </c>
      <c r="L467" t="str">
        <f t="shared" si="15"/>
        <v>May</v>
      </c>
      <c r="M467">
        <f t="shared" si="14"/>
        <v>2021</v>
      </c>
    </row>
    <row r="468" spans="1:13" ht="15.75" customHeight="1">
      <c r="A468" s="1" t="s">
        <v>619</v>
      </c>
      <c r="B468" s="1" t="s">
        <v>1775</v>
      </c>
      <c r="C468" s="20">
        <v>44322</v>
      </c>
      <c r="D468" s="1" t="s">
        <v>173</v>
      </c>
      <c r="E468" s="1" t="s">
        <v>172</v>
      </c>
      <c r="F468" s="1">
        <v>1</v>
      </c>
      <c r="G468" s="2" t="s">
        <v>33</v>
      </c>
      <c r="H468" s="1" t="s">
        <v>1089</v>
      </c>
      <c r="I468" s="1" t="s">
        <v>1090</v>
      </c>
      <c r="J468" s="1" t="s">
        <v>1776</v>
      </c>
      <c r="L468" t="str">
        <f t="shared" si="15"/>
        <v>May</v>
      </c>
      <c r="M468">
        <f t="shared" si="14"/>
        <v>2021</v>
      </c>
    </row>
    <row r="469" spans="1:13" ht="15.75" customHeight="1">
      <c r="A469" s="1" t="s">
        <v>619</v>
      </c>
      <c r="B469" s="1" t="s">
        <v>1777</v>
      </c>
      <c r="C469" s="20">
        <v>44322</v>
      </c>
      <c r="D469" s="1" t="s">
        <v>240</v>
      </c>
      <c r="E469" s="1" t="s">
        <v>239</v>
      </c>
      <c r="F469" s="1">
        <v>50</v>
      </c>
      <c r="G469" s="2" t="s">
        <v>33</v>
      </c>
      <c r="H469" s="1" t="s">
        <v>1205</v>
      </c>
      <c r="I469" s="1" t="s">
        <v>1061</v>
      </c>
      <c r="J469" s="1" t="s">
        <v>1206</v>
      </c>
      <c r="L469" t="str">
        <f t="shared" si="15"/>
        <v>May</v>
      </c>
      <c r="M469">
        <f t="shared" si="14"/>
        <v>2021</v>
      </c>
    </row>
    <row r="470" spans="1:13" ht="15.75" customHeight="1">
      <c r="A470" s="1" t="s">
        <v>619</v>
      </c>
      <c r="B470" s="1" t="s">
        <v>1778</v>
      </c>
      <c r="C470" s="20">
        <v>44322</v>
      </c>
      <c r="D470" s="1" t="s">
        <v>198</v>
      </c>
      <c r="E470" s="1" t="s">
        <v>197</v>
      </c>
      <c r="F470" s="1">
        <v>5</v>
      </c>
      <c r="G470" s="2" t="s">
        <v>194</v>
      </c>
      <c r="H470" s="1" t="s">
        <v>1205</v>
      </c>
      <c r="I470" s="1" t="s">
        <v>1061</v>
      </c>
      <c r="J470" s="1" t="s">
        <v>1206</v>
      </c>
      <c r="L470" t="str">
        <f t="shared" si="15"/>
        <v>May</v>
      </c>
      <c r="M470">
        <f t="shared" si="14"/>
        <v>2021</v>
      </c>
    </row>
    <row r="471" spans="1:13" ht="15.75" customHeight="1">
      <c r="A471" s="1" t="s">
        <v>619</v>
      </c>
      <c r="B471" s="1" t="s">
        <v>1779</v>
      </c>
      <c r="C471" s="20">
        <v>44322</v>
      </c>
      <c r="D471" s="1" t="s">
        <v>242</v>
      </c>
      <c r="E471" s="1" t="s">
        <v>241</v>
      </c>
      <c r="F471" s="1">
        <v>50</v>
      </c>
      <c r="G471" s="2" t="s">
        <v>33</v>
      </c>
      <c r="H471" s="1" t="s">
        <v>1205</v>
      </c>
      <c r="I471" s="1" t="s">
        <v>1061</v>
      </c>
      <c r="J471" s="1" t="s">
        <v>1206</v>
      </c>
      <c r="L471" t="str">
        <f t="shared" si="15"/>
        <v>May</v>
      </c>
      <c r="M471">
        <f t="shared" si="14"/>
        <v>2021</v>
      </c>
    </row>
    <row r="472" spans="1:13" ht="15.75" customHeight="1">
      <c r="A472" s="1" t="s">
        <v>404</v>
      </c>
      <c r="B472" s="1" t="s">
        <v>1780</v>
      </c>
      <c r="C472" s="20">
        <v>44305</v>
      </c>
      <c r="D472" s="1" t="s">
        <v>362</v>
      </c>
      <c r="E472" s="1" t="s">
        <v>361</v>
      </c>
      <c r="F472" s="1">
        <v>30</v>
      </c>
      <c r="G472" s="2" t="s">
        <v>363</v>
      </c>
      <c r="H472" s="1" t="s">
        <v>1296</v>
      </c>
      <c r="I472" s="1" t="s">
        <v>1073</v>
      </c>
      <c r="J472" s="1" t="s">
        <v>1781</v>
      </c>
      <c r="L472" t="str">
        <f t="shared" si="15"/>
        <v>Apr</v>
      </c>
      <c r="M472">
        <f t="shared" si="14"/>
        <v>2021</v>
      </c>
    </row>
    <row r="473" spans="1:13" ht="15.75" customHeight="1">
      <c r="A473" s="1" t="s">
        <v>404</v>
      </c>
      <c r="B473" s="1" t="s">
        <v>1782</v>
      </c>
      <c r="C473" s="20">
        <v>44300</v>
      </c>
      <c r="D473" s="1" t="s">
        <v>126</v>
      </c>
      <c r="E473" s="1" t="s">
        <v>125</v>
      </c>
      <c r="F473" s="1">
        <v>40</v>
      </c>
      <c r="G473" s="2" t="s">
        <v>104</v>
      </c>
      <c r="H473" s="1" t="s">
        <v>1296</v>
      </c>
      <c r="I473" s="1" t="s">
        <v>1073</v>
      </c>
      <c r="J473" s="1" t="s">
        <v>1783</v>
      </c>
      <c r="L473" t="str">
        <f t="shared" si="15"/>
        <v>Apr</v>
      </c>
      <c r="M473">
        <f t="shared" si="14"/>
        <v>2021</v>
      </c>
    </row>
    <row r="474" spans="1:13" ht="15.75" customHeight="1">
      <c r="A474" s="1" t="s">
        <v>404</v>
      </c>
      <c r="B474" s="1" t="s">
        <v>1784</v>
      </c>
      <c r="C474" s="20">
        <v>44321</v>
      </c>
      <c r="D474" s="1" t="s">
        <v>362</v>
      </c>
      <c r="E474" s="1" t="s">
        <v>361</v>
      </c>
      <c r="F474" s="1">
        <v>40</v>
      </c>
      <c r="G474" s="2" t="s">
        <v>363</v>
      </c>
      <c r="H474" s="1" t="s">
        <v>1296</v>
      </c>
      <c r="I474" s="1" t="s">
        <v>1073</v>
      </c>
      <c r="J474" s="1" t="s">
        <v>1785</v>
      </c>
      <c r="L474" t="str">
        <f t="shared" si="15"/>
        <v>May</v>
      </c>
      <c r="M474">
        <f t="shared" si="14"/>
        <v>2021</v>
      </c>
    </row>
    <row r="475" spans="1:13" ht="15.75" customHeight="1">
      <c r="A475" s="1" t="s">
        <v>404</v>
      </c>
      <c r="B475" s="1" t="s">
        <v>1786</v>
      </c>
      <c r="C475" s="20">
        <v>44300</v>
      </c>
      <c r="D475" s="1" t="s">
        <v>196</v>
      </c>
      <c r="E475" s="1" t="s">
        <v>195</v>
      </c>
      <c r="F475" s="1">
        <v>10</v>
      </c>
      <c r="G475" s="2" t="s">
        <v>194</v>
      </c>
      <c r="H475" s="1" t="s">
        <v>1459</v>
      </c>
      <c r="I475" s="1" t="s">
        <v>1328</v>
      </c>
      <c r="J475" s="1" t="s">
        <v>1727</v>
      </c>
      <c r="L475" t="str">
        <f t="shared" si="15"/>
        <v>Apr</v>
      </c>
      <c r="M475">
        <f t="shared" si="14"/>
        <v>2021</v>
      </c>
    </row>
    <row r="476" spans="1:13" ht="15.75" customHeight="1">
      <c r="A476" s="1" t="s">
        <v>404</v>
      </c>
      <c r="B476" s="1" t="s">
        <v>1787</v>
      </c>
      <c r="C476" s="20">
        <v>44300</v>
      </c>
      <c r="D476" s="1" t="s">
        <v>254</v>
      </c>
      <c r="E476" s="1" t="s">
        <v>253</v>
      </c>
      <c r="F476" s="1">
        <v>2</v>
      </c>
      <c r="G476" s="2" t="s">
        <v>187</v>
      </c>
      <c r="H476" s="1" t="s">
        <v>1459</v>
      </c>
      <c r="I476" s="1" t="s">
        <v>1328</v>
      </c>
      <c r="J476" s="1" t="s">
        <v>1727</v>
      </c>
      <c r="L476" t="str">
        <f t="shared" si="15"/>
        <v>Apr</v>
      </c>
      <c r="M476">
        <f t="shared" si="14"/>
        <v>2021</v>
      </c>
    </row>
    <row r="477" spans="1:13" ht="15.75" customHeight="1">
      <c r="A477" s="1" t="s">
        <v>619</v>
      </c>
      <c r="B477" s="1" t="s">
        <v>1788</v>
      </c>
      <c r="C477" s="20">
        <v>44326</v>
      </c>
      <c r="D477" s="1" t="s">
        <v>61</v>
      </c>
      <c r="E477" s="1" t="s">
        <v>60</v>
      </c>
      <c r="F477" s="1">
        <v>2</v>
      </c>
      <c r="G477" s="2" t="s">
        <v>56</v>
      </c>
      <c r="H477" s="1" t="s">
        <v>1620</v>
      </c>
      <c r="I477" s="1" t="s">
        <v>1381</v>
      </c>
      <c r="J477" s="1" t="s">
        <v>1789</v>
      </c>
      <c r="L477" t="str">
        <f t="shared" si="15"/>
        <v>May</v>
      </c>
      <c r="M477">
        <f t="shared" si="14"/>
        <v>2021</v>
      </c>
    </row>
    <row r="478" spans="1:13" ht="15.75" customHeight="1">
      <c r="A478" s="1" t="s">
        <v>619</v>
      </c>
      <c r="B478" s="1" t="s">
        <v>1790</v>
      </c>
      <c r="C478" s="20">
        <v>44326</v>
      </c>
      <c r="D478" s="1" t="s">
        <v>69</v>
      </c>
      <c r="E478" s="1" t="s">
        <v>68</v>
      </c>
      <c r="F478" s="1">
        <v>3</v>
      </c>
      <c r="G478" s="2" t="s">
        <v>33</v>
      </c>
      <c r="H478" s="1" t="s">
        <v>1060</v>
      </c>
      <c r="I478" s="1" t="s">
        <v>1061</v>
      </c>
      <c r="J478" s="1" t="s">
        <v>1351</v>
      </c>
      <c r="L478" t="str">
        <f t="shared" si="15"/>
        <v>May</v>
      </c>
      <c r="M478">
        <f t="shared" si="14"/>
        <v>2021</v>
      </c>
    </row>
    <row r="479" spans="1:13" ht="15.75" customHeight="1">
      <c r="A479" s="1" t="s">
        <v>619</v>
      </c>
      <c r="B479" s="1" t="s">
        <v>1791</v>
      </c>
      <c r="C479" s="20">
        <v>44326</v>
      </c>
      <c r="D479" s="1" t="s">
        <v>212</v>
      </c>
      <c r="E479" s="1" t="s">
        <v>211</v>
      </c>
      <c r="F479" s="1">
        <v>1</v>
      </c>
      <c r="G479" s="2" t="s">
        <v>95</v>
      </c>
      <c r="H479" s="1" t="s">
        <v>1060</v>
      </c>
      <c r="I479" s="1" t="s">
        <v>1061</v>
      </c>
      <c r="J479" s="1" t="s">
        <v>1351</v>
      </c>
      <c r="L479" t="str">
        <f t="shared" si="15"/>
        <v>May</v>
      </c>
      <c r="M479">
        <f t="shared" si="14"/>
        <v>2021</v>
      </c>
    </row>
    <row r="480" spans="1:13" ht="15.75" customHeight="1">
      <c r="A480" s="1" t="s">
        <v>619</v>
      </c>
      <c r="B480" s="1" t="s">
        <v>1792</v>
      </c>
      <c r="C480" s="20">
        <v>44326</v>
      </c>
      <c r="D480" s="1" t="s">
        <v>94</v>
      </c>
      <c r="E480" s="1" t="s">
        <v>93</v>
      </c>
      <c r="F480" s="1">
        <v>24</v>
      </c>
      <c r="G480" s="2" t="s">
        <v>95</v>
      </c>
      <c r="H480" s="1" t="s">
        <v>1060</v>
      </c>
      <c r="I480" s="1" t="s">
        <v>1061</v>
      </c>
      <c r="J480" s="1" t="s">
        <v>1351</v>
      </c>
      <c r="L480" t="str">
        <f t="shared" si="15"/>
        <v>May</v>
      </c>
      <c r="M480">
        <f t="shared" si="14"/>
        <v>2021</v>
      </c>
    </row>
    <row r="481" spans="1:13" ht="15.75" customHeight="1">
      <c r="A481" s="1" t="s">
        <v>619</v>
      </c>
      <c r="B481" s="1" t="s">
        <v>1793</v>
      </c>
      <c r="C481" s="20">
        <v>44326</v>
      </c>
      <c r="D481" s="1" t="s">
        <v>186</v>
      </c>
      <c r="E481" s="1" t="s">
        <v>185</v>
      </c>
      <c r="F481" s="1">
        <v>4</v>
      </c>
      <c r="G481" s="2" t="s">
        <v>187</v>
      </c>
      <c r="H481" s="1" t="s">
        <v>1060</v>
      </c>
      <c r="I481" s="1" t="s">
        <v>1061</v>
      </c>
      <c r="J481" s="1" t="s">
        <v>1351</v>
      </c>
      <c r="L481" t="str">
        <f t="shared" si="15"/>
        <v>May</v>
      </c>
      <c r="M481">
        <f t="shared" si="14"/>
        <v>2021</v>
      </c>
    </row>
    <row r="482" spans="1:13" ht="15.75" customHeight="1">
      <c r="A482" s="1" t="s">
        <v>619</v>
      </c>
      <c r="B482" s="1" t="s">
        <v>1794</v>
      </c>
      <c r="C482" s="20">
        <v>44326</v>
      </c>
      <c r="D482" s="1" t="s">
        <v>35</v>
      </c>
      <c r="E482" s="1" t="s">
        <v>34</v>
      </c>
      <c r="F482" s="1">
        <v>6</v>
      </c>
      <c r="G482" s="2" t="s">
        <v>33</v>
      </c>
      <c r="H482" s="1" t="s">
        <v>1060</v>
      </c>
      <c r="I482" s="1" t="s">
        <v>1061</v>
      </c>
      <c r="J482" s="1" t="s">
        <v>1351</v>
      </c>
      <c r="L482" t="str">
        <f t="shared" si="15"/>
        <v>May</v>
      </c>
      <c r="M482">
        <f t="shared" si="14"/>
        <v>2021</v>
      </c>
    </row>
    <row r="483" spans="1:13" ht="15.75" customHeight="1">
      <c r="A483" s="1" t="s">
        <v>619</v>
      </c>
      <c r="B483" s="1" t="s">
        <v>1795</v>
      </c>
      <c r="C483" s="20">
        <v>44326</v>
      </c>
      <c r="D483" s="1" t="s">
        <v>79</v>
      </c>
      <c r="E483" s="1" t="s">
        <v>78</v>
      </c>
      <c r="F483" s="1">
        <v>2</v>
      </c>
      <c r="G483" s="2" t="s">
        <v>33</v>
      </c>
      <c r="H483" s="1" t="s">
        <v>1060</v>
      </c>
      <c r="I483" s="1" t="s">
        <v>1061</v>
      </c>
      <c r="J483" s="1" t="s">
        <v>1351</v>
      </c>
      <c r="L483" t="str">
        <f t="shared" si="15"/>
        <v>May</v>
      </c>
      <c r="M483">
        <f t="shared" si="14"/>
        <v>2021</v>
      </c>
    </row>
    <row r="484" spans="1:13" ht="15.75" customHeight="1">
      <c r="A484" s="1" t="s">
        <v>619</v>
      </c>
      <c r="B484" s="1" t="s">
        <v>1796</v>
      </c>
      <c r="C484" s="20">
        <v>44326</v>
      </c>
      <c r="D484" s="1" t="s">
        <v>226</v>
      </c>
      <c r="E484" s="1" t="s">
        <v>225</v>
      </c>
      <c r="F484" s="1">
        <v>20</v>
      </c>
      <c r="G484" s="2" t="s">
        <v>33</v>
      </c>
      <c r="H484" s="1" t="s">
        <v>1609</v>
      </c>
      <c r="I484" s="1" t="s">
        <v>1090</v>
      </c>
      <c r="J484" s="1" t="s">
        <v>1610</v>
      </c>
      <c r="L484" t="str">
        <f t="shared" si="15"/>
        <v>May</v>
      </c>
      <c r="M484">
        <f t="shared" si="14"/>
        <v>2021</v>
      </c>
    </row>
    <row r="485" spans="1:13" ht="15.75" customHeight="1">
      <c r="A485" s="1" t="s">
        <v>619</v>
      </c>
      <c r="B485" s="1" t="s">
        <v>1797</v>
      </c>
      <c r="C485" s="20">
        <v>44326</v>
      </c>
      <c r="D485" s="1" t="s">
        <v>287</v>
      </c>
      <c r="E485" s="1" t="s">
        <v>286</v>
      </c>
      <c r="F485" s="1">
        <v>2</v>
      </c>
      <c r="G485" s="2" t="s">
        <v>33</v>
      </c>
      <c r="H485" s="1" t="s">
        <v>1609</v>
      </c>
      <c r="I485" s="1" t="s">
        <v>1090</v>
      </c>
      <c r="J485" s="1" t="s">
        <v>1610</v>
      </c>
      <c r="L485" t="str">
        <f t="shared" si="15"/>
        <v>May</v>
      </c>
      <c r="M485">
        <f t="shared" si="14"/>
        <v>2021</v>
      </c>
    </row>
    <row r="486" spans="1:13" ht="15.75" customHeight="1">
      <c r="A486" s="1" t="s">
        <v>619</v>
      </c>
      <c r="B486" s="1" t="s">
        <v>1798</v>
      </c>
      <c r="C486" s="20">
        <v>44326</v>
      </c>
      <c r="D486" s="1" t="s">
        <v>291</v>
      </c>
      <c r="E486" s="1" t="s">
        <v>290</v>
      </c>
      <c r="F486" s="1">
        <v>1</v>
      </c>
      <c r="G486" s="2" t="s">
        <v>88</v>
      </c>
      <c r="H486" s="1" t="s">
        <v>1609</v>
      </c>
      <c r="I486" s="1" t="s">
        <v>1090</v>
      </c>
      <c r="J486" s="1" t="s">
        <v>1799</v>
      </c>
      <c r="L486" t="str">
        <f t="shared" si="15"/>
        <v>May</v>
      </c>
      <c r="M486">
        <f t="shared" si="14"/>
        <v>2021</v>
      </c>
    </row>
    <row r="487" spans="1:13" ht="15.75" customHeight="1">
      <c r="A487" s="1" t="s">
        <v>619</v>
      </c>
      <c r="B487" s="1" t="s">
        <v>1800</v>
      </c>
      <c r="C487" s="20">
        <v>44326</v>
      </c>
      <c r="D487" s="1" t="s">
        <v>355</v>
      </c>
      <c r="E487" s="1" t="s">
        <v>354</v>
      </c>
      <c r="F487" s="1">
        <v>5</v>
      </c>
      <c r="G487" s="2" t="s">
        <v>187</v>
      </c>
      <c r="H487" s="1" t="s">
        <v>1609</v>
      </c>
      <c r="I487" s="1" t="s">
        <v>1090</v>
      </c>
      <c r="J487" s="1" t="s">
        <v>1610</v>
      </c>
      <c r="L487" t="str">
        <f t="shared" si="15"/>
        <v>May</v>
      </c>
      <c r="M487">
        <f t="shared" si="14"/>
        <v>2021</v>
      </c>
    </row>
    <row r="488" spans="1:13" ht="15.75" customHeight="1">
      <c r="A488" s="1" t="s">
        <v>619</v>
      </c>
      <c r="B488" s="1" t="s">
        <v>1801</v>
      </c>
      <c r="C488" s="20">
        <v>44326</v>
      </c>
      <c r="D488" s="1" t="s">
        <v>353</v>
      </c>
      <c r="E488" s="1" t="s">
        <v>352</v>
      </c>
      <c r="F488" s="1">
        <v>2</v>
      </c>
      <c r="G488" s="2" t="s">
        <v>33</v>
      </c>
      <c r="H488" s="1" t="s">
        <v>1609</v>
      </c>
      <c r="I488" s="1" t="s">
        <v>1090</v>
      </c>
      <c r="J488" s="1" t="s">
        <v>1802</v>
      </c>
      <c r="L488" t="str">
        <f t="shared" si="15"/>
        <v>May</v>
      </c>
      <c r="M488">
        <f t="shared" si="14"/>
        <v>2021</v>
      </c>
    </row>
    <row r="489" spans="1:13" ht="15.75" customHeight="1">
      <c r="A489" s="1" t="s">
        <v>619</v>
      </c>
      <c r="B489" s="1" t="s">
        <v>1803</v>
      </c>
      <c r="C489" s="20">
        <v>44326</v>
      </c>
      <c r="D489" s="1" t="s">
        <v>32</v>
      </c>
      <c r="E489" s="1" t="s">
        <v>31</v>
      </c>
      <c r="F489" s="1">
        <v>12</v>
      </c>
      <c r="G489" s="2" t="s">
        <v>33</v>
      </c>
      <c r="H489" s="1" t="s">
        <v>1609</v>
      </c>
      <c r="I489" s="1" t="s">
        <v>1090</v>
      </c>
      <c r="J489" s="1" t="s">
        <v>1610</v>
      </c>
      <c r="L489" t="str">
        <f t="shared" si="15"/>
        <v>May</v>
      </c>
      <c r="M489">
        <f t="shared" si="14"/>
        <v>2021</v>
      </c>
    </row>
    <row r="490" spans="1:13" ht="15.75" customHeight="1">
      <c r="A490" s="1" t="s">
        <v>619</v>
      </c>
      <c r="B490" s="1" t="s">
        <v>1804</v>
      </c>
      <c r="C490" s="20">
        <v>44326</v>
      </c>
      <c r="D490" s="1" t="s">
        <v>173</v>
      </c>
      <c r="E490" s="1" t="s">
        <v>172</v>
      </c>
      <c r="F490" s="1">
        <v>1</v>
      </c>
      <c r="G490" s="2" t="s">
        <v>33</v>
      </c>
      <c r="H490" s="1" t="s">
        <v>1609</v>
      </c>
      <c r="I490" s="1" t="s">
        <v>1090</v>
      </c>
      <c r="J490" s="1" t="s">
        <v>1610</v>
      </c>
      <c r="L490" t="str">
        <f t="shared" si="15"/>
        <v>May</v>
      </c>
      <c r="M490">
        <f t="shared" si="14"/>
        <v>2021</v>
      </c>
    </row>
    <row r="491" spans="1:13" ht="15.75" customHeight="1">
      <c r="A491" s="1" t="s">
        <v>619</v>
      </c>
      <c r="B491" s="1" t="s">
        <v>1805</v>
      </c>
      <c r="C491" s="20">
        <v>44326</v>
      </c>
      <c r="D491" s="1" t="s">
        <v>35</v>
      </c>
      <c r="E491" s="1" t="s">
        <v>34</v>
      </c>
      <c r="F491" s="1">
        <v>12</v>
      </c>
      <c r="G491" s="2" t="s">
        <v>33</v>
      </c>
      <c r="H491" s="1" t="s">
        <v>1263</v>
      </c>
      <c r="I491" s="1" t="s">
        <v>1090</v>
      </c>
      <c r="J491" s="1" t="s">
        <v>1806</v>
      </c>
      <c r="L491" t="str">
        <f t="shared" si="15"/>
        <v>May</v>
      </c>
      <c r="M491">
        <f t="shared" si="14"/>
        <v>2021</v>
      </c>
    </row>
    <row r="492" spans="1:13" ht="15.75" customHeight="1">
      <c r="A492" s="1" t="s">
        <v>619</v>
      </c>
      <c r="B492" s="1" t="s">
        <v>1807</v>
      </c>
      <c r="C492" s="20">
        <v>44326</v>
      </c>
      <c r="D492" s="1" t="s">
        <v>37</v>
      </c>
      <c r="E492" s="1" t="s">
        <v>36</v>
      </c>
      <c r="F492" s="1">
        <v>2</v>
      </c>
      <c r="G492" s="2" t="s">
        <v>33</v>
      </c>
      <c r="H492" s="1" t="s">
        <v>1263</v>
      </c>
      <c r="I492" s="1" t="s">
        <v>1090</v>
      </c>
      <c r="J492" s="1" t="s">
        <v>1806</v>
      </c>
      <c r="L492" t="str">
        <f t="shared" si="15"/>
        <v>May</v>
      </c>
      <c r="M492">
        <f t="shared" si="14"/>
        <v>2021</v>
      </c>
    </row>
    <row r="493" spans="1:13" ht="15.75" customHeight="1">
      <c r="A493" s="1" t="s">
        <v>619</v>
      </c>
      <c r="B493" s="1" t="s">
        <v>1808</v>
      </c>
      <c r="C493" s="20">
        <v>44326</v>
      </c>
      <c r="D493" s="1" t="s">
        <v>58</v>
      </c>
      <c r="E493" s="1" t="s">
        <v>57</v>
      </c>
      <c r="F493" s="1">
        <v>4</v>
      </c>
      <c r="G493" s="2" t="s">
        <v>56</v>
      </c>
      <c r="H493" s="1" t="s">
        <v>1263</v>
      </c>
      <c r="I493" s="1" t="s">
        <v>1090</v>
      </c>
      <c r="J493" s="1" t="s">
        <v>1806</v>
      </c>
      <c r="L493" t="str">
        <f t="shared" si="15"/>
        <v>May</v>
      </c>
      <c r="M493">
        <f t="shared" si="14"/>
        <v>2021</v>
      </c>
    </row>
    <row r="494" spans="1:13" ht="15.75" customHeight="1">
      <c r="A494" s="1" t="s">
        <v>619</v>
      </c>
      <c r="B494" s="1" t="s">
        <v>1809</v>
      </c>
      <c r="C494" s="20">
        <v>44326</v>
      </c>
      <c r="D494" s="1" t="s">
        <v>186</v>
      </c>
      <c r="E494" s="1" t="s">
        <v>185</v>
      </c>
      <c r="F494" s="1">
        <v>20</v>
      </c>
      <c r="G494" s="2" t="s">
        <v>187</v>
      </c>
      <c r="H494" s="1" t="s">
        <v>1263</v>
      </c>
      <c r="I494" s="1" t="s">
        <v>1090</v>
      </c>
      <c r="J494" s="1" t="s">
        <v>1806</v>
      </c>
      <c r="L494" t="str">
        <f t="shared" si="15"/>
        <v>May</v>
      </c>
      <c r="M494">
        <f t="shared" si="14"/>
        <v>2021</v>
      </c>
    </row>
    <row r="495" spans="1:13" ht="15.75" customHeight="1">
      <c r="A495" s="1" t="s">
        <v>619</v>
      </c>
      <c r="B495" s="1" t="s">
        <v>1810</v>
      </c>
      <c r="C495" s="20">
        <v>44326</v>
      </c>
      <c r="D495" s="1" t="s">
        <v>299</v>
      </c>
      <c r="E495" s="1" t="s">
        <v>298</v>
      </c>
      <c r="F495" s="1">
        <v>1</v>
      </c>
      <c r="G495" s="2" t="s">
        <v>33</v>
      </c>
      <c r="H495" s="1" t="s">
        <v>1263</v>
      </c>
      <c r="I495" s="1" t="s">
        <v>1090</v>
      </c>
      <c r="J495" s="1" t="s">
        <v>1806</v>
      </c>
      <c r="L495" t="str">
        <f t="shared" si="15"/>
        <v>May</v>
      </c>
      <c r="M495">
        <f t="shared" si="14"/>
        <v>2021</v>
      </c>
    </row>
    <row r="496" spans="1:13" ht="15.75" customHeight="1">
      <c r="A496" s="1" t="s">
        <v>619</v>
      </c>
      <c r="B496" s="1" t="s">
        <v>1811</v>
      </c>
      <c r="C496" s="20">
        <v>44326</v>
      </c>
      <c r="D496" s="1" t="s">
        <v>327</v>
      </c>
      <c r="E496" s="1" t="s">
        <v>326</v>
      </c>
      <c r="F496" s="1">
        <v>2</v>
      </c>
      <c r="G496" s="2" t="s">
        <v>33</v>
      </c>
      <c r="H496" s="1" t="s">
        <v>1263</v>
      </c>
      <c r="I496" s="1" t="s">
        <v>1090</v>
      </c>
      <c r="J496" s="1" t="s">
        <v>1806</v>
      </c>
      <c r="L496" t="str">
        <f t="shared" si="15"/>
        <v>May</v>
      </c>
      <c r="M496">
        <f t="shared" si="14"/>
        <v>2021</v>
      </c>
    </row>
    <row r="497" spans="1:13" ht="15.75" customHeight="1">
      <c r="A497" s="1" t="s">
        <v>619</v>
      </c>
      <c r="B497" s="1" t="s">
        <v>1812</v>
      </c>
      <c r="C497" s="20">
        <v>44327</v>
      </c>
      <c r="D497" s="1" t="s">
        <v>94</v>
      </c>
      <c r="E497" s="1" t="s">
        <v>93</v>
      </c>
      <c r="F497" s="1">
        <v>12</v>
      </c>
      <c r="G497" s="2" t="s">
        <v>95</v>
      </c>
      <c r="H497" s="1" t="s">
        <v>1459</v>
      </c>
      <c r="I497" s="1" t="s">
        <v>1328</v>
      </c>
      <c r="J497" s="1" t="s">
        <v>1727</v>
      </c>
      <c r="L497" t="str">
        <f t="shared" si="15"/>
        <v>May</v>
      </c>
      <c r="M497">
        <f t="shared" si="14"/>
        <v>2021</v>
      </c>
    </row>
    <row r="498" spans="1:13" ht="15.75" customHeight="1">
      <c r="A498" s="1" t="s">
        <v>619</v>
      </c>
      <c r="B498" s="1" t="s">
        <v>1813</v>
      </c>
      <c r="C498" s="20">
        <v>44327</v>
      </c>
      <c r="D498" s="1" t="s">
        <v>283</v>
      </c>
      <c r="E498" s="1" t="s">
        <v>282</v>
      </c>
      <c r="F498" s="1">
        <v>1</v>
      </c>
      <c r="G498" s="2" t="s">
        <v>16</v>
      </c>
      <c r="H498" s="1" t="s">
        <v>1459</v>
      </c>
      <c r="I498" s="1" t="s">
        <v>1328</v>
      </c>
      <c r="J498" s="1" t="s">
        <v>1727</v>
      </c>
      <c r="L498" t="str">
        <f t="shared" si="15"/>
        <v>May</v>
      </c>
      <c r="M498">
        <f t="shared" si="14"/>
        <v>2021</v>
      </c>
    </row>
    <row r="499" spans="1:13" ht="15.75" customHeight="1">
      <c r="A499" s="1" t="s">
        <v>619</v>
      </c>
      <c r="B499" s="1" t="s">
        <v>1814</v>
      </c>
      <c r="C499" s="20">
        <v>44327</v>
      </c>
      <c r="D499" s="1" t="s">
        <v>250</v>
      </c>
      <c r="E499" s="1" t="s">
        <v>249</v>
      </c>
      <c r="F499" s="1">
        <v>10</v>
      </c>
      <c r="G499" s="2" t="s">
        <v>33</v>
      </c>
      <c r="H499" s="1" t="s">
        <v>1459</v>
      </c>
      <c r="I499" s="1" t="s">
        <v>1328</v>
      </c>
      <c r="J499" s="1" t="s">
        <v>1727</v>
      </c>
      <c r="L499" t="str">
        <f t="shared" si="15"/>
        <v>May</v>
      </c>
      <c r="M499">
        <f t="shared" si="14"/>
        <v>2021</v>
      </c>
    </row>
    <row r="500" spans="1:13" ht="15.75" customHeight="1">
      <c r="A500" s="1" t="s">
        <v>619</v>
      </c>
      <c r="B500" s="1" t="s">
        <v>1815</v>
      </c>
      <c r="C500" s="20">
        <v>44335</v>
      </c>
      <c r="D500" s="1" t="s">
        <v>387</v>
      </c>
      <c r="E500" s="1" t="s">
        <v>386</v>
      </c>
      <c r="F500" s="1">
        <v>2</v>
      </c>
      <c r="G500" s="2" t="s">
        <v>171</v>
      </c>
      <c r="H500" s="1" t="s">
        <v>1816</v>
      </c>
      <c r="I500" s="1" t="s">
        <v>1054</v>
      </c>
      <c r="J500" s="1" t="s">
        <v>1817</v>
      </c>
      <c r="L500" t="str">
        <f t="shared" si="15"/>
        <v>May</v>
      </c>
      <c r="M500">
        <f t="shared" si="14"/>
        <v>2021</v>
      </c>
    </row>
    <row r="501" spans="1:13" ht="15.75" customHeight="1">
      <c r="A501" s="1" t="s">
        <v>619</v>
      </c>
      <c r="B501" s="1" t="s">
        <v>1818</v>
      </c>
      <c r="C501" s="20">
        <v>44335</v>
      </c>
      <c r="D501" s="1" t="s">
        <v>141</v>
      </c>
      <c r="E501" s="1" t="s">
        <v>140</v>
      </c>
      <c r="F501" s="1">
        <v>2</v>
      </c>
      <c r="G501" s="2" t="s">
        <v>33</v>
      </c>
      <c r="H501" s="1" t="s">
        <v>1816</v>
      </c>
      <c r="I501" s="1" t="s">
        <v>1054</v>
      </c>
      <c r="J501" s="1" t="s">
        <v>1817</v>
      </c>
      <c r="L501" t="str">
        <f t="shared" si="15"/>
        <v>May</v>
      </c>
      <c r="M501">
        <f t="shared" si="14"/>
        <v>2021</v>
      </c>
    </row>
    <row r="502" spans="1:13" ht="15.75" customHeight="1">
      <c r="A502" s="1" t="s">
        <v>619</v>
      </c>
      <c r="B502" s="1" t="s">
        <v>1819</v>
      </c>
      <c r="C502" s="20">
        <v>44335</v>
      </c>
      <c r="D502" s="1" t="s">
        <v>250</v>
      </c>
      <c r="E502" s="1" t="s">
        <v>249</v>
      </c>
      <c r="F502" s="1">
        <v>1</v>
      </c>
      <c r="G502" s="2" t="s">
        <v>33</v>
      </c>
      <c r="H502" s="1" t="s">
        <v>1503</v>
      </c>
      <c r="I502" s="1" t="s">
        <v>1164</v>
      </c>
      <c r="J502" s="1" t="s">
        <v>1719</v>
      </c>
      <c r="L502" t="str">
        <f t="shared" si="15"/>
        <v>May</v>
      </c>
      <c r="M502">
        <f t="shared" si="14"/>
        <v>2021</v>
      </c>
    </row>
    <row r="503" spans="1:13" ht="15.75" customHeight="1">
      <c r="A503" s="1" t="s">
        <v>619</v>
      </c>
      <c r="B503" s="1" t="s">
        <v>1820</v>
      </c>
      <c r="C503" s="20">
        <v>44335</v>
      </c>
      <c r="D503" s="1" t="s">
        <v>240</v>
      </c>
      <c r="E503" s="1" t="s">
        <v>239</v>
      </c>
      <c r="F503" s="1">
        <v>10</v>
      </c>
      <c r="G503" s="2" t="s">
        <v>33</v>
      </c>
      <c r="H503" s="1" t="s">
        <v>1068</v>
      </c>
      <c r="I503" s="1" t="s">
        <v>1069</v>
      </c>
      <c r="J503" s="1" t="s">
        <v>1821</v>
      </c>
      <c r="L503" t="str">
        <f t="shared" si="15"/>
        <v>May</v>
      </c>
      <c r="M503">
        <f t="shared" si="14"/>
        <v>2021</v>
      </c>
    </row>
    <row r="504" spans="1:13" ht="15.75" customHeight="1">
      <c r="A504" s="1" t="s">
        <v>619</v>
      </c>
      <c r="B504" s="1" t="s">
        <v>1822</v>
      </c>
      <c r="C504" s="20">
        <v>44335</v>
      </c>
      <c r="D504" s="1" t="s">
        <v>32</v>
      </c>
      <c r="E504" s="1" t="s">
        <v>31</v>
      </c>
      <c r="F504" s="1">
        <v>1</v>
      </c>
      <c r="G504" s="2" t="s">
        <v>33</v>
      </c>
      <c r="H504" s="1" t="s">
        <v>1068</v>
      </c>
      <c r="I504" s="1" t="s">
        <v>1069</v>
      </c>
      <c r="J504" s="1" t="s">
        <v>1076</v>
      </c>
      <c r="L504" t="str">
        <f t="shared" si="15"/>
        <v>May</v>
      </c>
      <c r="M504">
        <f t="shared" si="14"/>
        <v>2021</v>
      </c>
    </row>
    <row r="505" spans="1:13" ht="15.75" customHeight="1">
      <c r="A505" s="1" t="s">
        <v>619</v>
      </c>
      <c r="B505" s="1" t="s">
        <v>1823</v>
      </c>
      <c r="C505" s="20">
        <v>44335</v>
      </c>
      <c r="D505" s="1" t="s">
        <v>198</v>
      </c>
      <c r="E505" s="1" t="s">
        <v>197</v>
      </c>
      <c r="F505" s="1">
        <v>2</v>
      </c>
      <c r="G505" s="2" t="s">
        <v>194</v>
      </c>
      <c r="H505" s="1" t="s">
        <v>1068</v>
      </c>
      <c r="I505" s="1" t="s">
        <v>1069</v>
      </c>
      <c r="J505" s="1" t="s">
        <v>1076</v>
      </c>
      <c r="L505" t="str">
        <f t="shared" si="15"/>
        <v>May</v>
      </c>
      <c r="M505">
        <f t="shared" si="14"/>
        <v>2021</v>
      </c>
    </row>
    <row r="506" spans="1:13" ht="15.75" customHeight="1">
      <c r="A506" s="1" t="s">
        <v>619</v>
      </c>
      <c r="B506" s="1" t="s">
        <v>1824</v>
      </c>
      <c r="C506" s="20">
        <v>44335</v>
      </c>
      <c r="D506" s="1" t="s">
        <v>242</v>
      </c>
      <c r="E506" s="1" t="s">
        <v>241</v>
      </c>
      <c r="F506" s="1">
        <v>10</v>
      </c>
      <c r="G506" s="2" t="s">
        <v>33</v>
      </c>
      <c r="H506" s="1" t="s">
        <v>1068</v>
      </c>
      <c r="I506" s="1" t="s">
        <v>1069</v>
      </c>
      <c r="J506" s="1" t="s">
        <v>1076</v>
      </c>
      <c r="L506" t="str">
        <f t="shared" si="15"/>
        <v>May</v>
      </c>
      <c r="M506">
        <f t="shared" si="14"/>
        <v>2021</v>
      </c>
    </row>
    <row r="507" spans="1:13" ht="15.75" customHeight="1">
      <c r="A507" s="1" t="s">
        <v>404</v>
      </c>
      <c r="B507" s="1" t="s">
        <v>1825</v>
      </c>
      <c r="C507" s="20">
        <v>44337</v>
      </c>
      <c r="D507" s="1" t="s">
        <v>118</v>
      </c>
      <c r="E507" s="1" t="s">
        <v>117</v>
      </c>
      <c r="F507" s="1">
        <v>3</v>
      </c>
      <c r="G507" s="2" t="s">
        <v>104</v>
      </c>
      <c r="H507" s="1" t="s">
        <v>1246</v>
      </c>
      <c r="I507" s="1" t="s">
        <v>1145</v>
      </c>
      <c r="J507" s="1" t="s">
        <v>1826</v>
      </c>
      <c r="L507" t="str">
        <f t="shared" si="15"/>
        <v>May</v>
      </c>
      <c r="M507">
        <f t="shared" si="14"/>
        <v>2021</v>
      </c>
    </row>
    <row r="508" spans="1:13" ht="15.75" customHeight="1">
      <c r="A508" s="1" t="s">
        <v>404</v>
      </c>
      <c r="B508" s="1" t="s">
        <v>1827</v>
      </c>
      <c r="C508" s="20">
        <v>44337</v>
      </c>
      <c r="D508" s="1" t="s">
        <v>240</v>
      </c>
      <c r="E508" s="1" t="s">
        <v>239</v>
      </c>
      <c r="F508" s="1">
        <v>50</v>
      </c>
      <c r="G508" s="2" t="s">
        <v>33</v>
      </c>
      <c r="H508" s="1" t="s">
        <v>1205</v>
      </c>
      <c r="I508" s="1" t="s">
        <v>1061</v>
      </c>
      <c r="J508" s="1" t="s">
        <v>1205</v>
      </c>
      <c r="L508" t="str">
        <f t="shared" si="15"/>
        <v>May</v>
      </c>
      <c r="M508">
        <f t="shared" si="14"/>
        <v>2021</v>
      </c>
    </row>
    <row r="509" spans="1:13" ht="15.75" customHeight="1">
      <c r="A509" s="1" t="s">
        <v>404</v>
      </c>
      <c r="B509" s="1" t="s">
        <v>1828</v>
      </c>
      <c r="C509" s="20">
        <v>44337</v>
      </c>
      <c r="D509" s="1" t="s">
        <v>242</v>
      </c>
      <c r="E509" s="1" t="s">
        <v>241</v>
      </c>
      <c r="F509" s="1">
        <v>50</v>
      </c>
      <c r="G509" s="2" t="s">
        <v>33</v>
      </c>
      <c r="H509" s="1" t="s">
        <v>1205</v>
      </c>
      <c r="I509" s="1" t="s">
        <v>1061</v>
      </c>
      <c r="J509" s="1" t="s">
        <v>1205</v>
      </c>
      <c r="L509" t="str">
        <f t="shared" si="15"/>
        <v>May</v>
      </c>
      <c r="M509">
        <f t="shared" si="14"/>
        <v>2021</v>
      </c>
    </row>
    <row r="510" spans="1:13" ht="15.75" customHeight="1">
      <c r="A510" s="1" t="s">
        <v>619</v>
      </c>
      <c r="B510" s="1" t="s">
        <v>1829</v>
      </c>
      <c r="C510" s="20">
        <v>44340</v>
      </c>
      <c r="D510" s="1" t="s">
        <v>35</v>
      </c>
      <c r="E510" s="1" t="s">
        <v>34</v>
      </c>
      <c r="F510" s="1">
        <v>2</v>
      </c>
      <c r="G510" s="2" t="s">
        <v>33</v>
      </c>
      <c r="H510" s="1" t="s">
        <v>1049</v>
      </c>
      <c r="I510" s="1" t="s">
        <v>1050</v>
      </c>
      <c r="J510" s="1" t="s">
        <v>1189</v>
      </c>
      <c r="L510" t="str">
        <f t="shared" si="15"/>
        <v>May</v>
      </c>
      <c r="M510">
        <f t="shared" si="14"/>
        <v>2021</v>
      </c>
    </row>
    <row r="511" spans="1:13" ht="15.75" customHeight="1">
      <c r="A511" s="1" t="s">
        <v>619</v>
      </c>
      <c r="B511" s="1" t="s">
        <v>1830</v>
      </c>
      <c r="C511" s="20">
        <v>44340</v>
      </c>
      <c r="D511" s="1" t="s">
        <v>389</v>
      </c>
      <c r="E511" s="1" t="s">
        <v>388</v>
      </c>
      <c r="F511" s="1">
        <v>2</v>
      </c>
      <c r="G511" s="2" t="s">
        <v>194</v>
      </c>
      <c r="H511" s="1" t="s">
        <v>1072</v>
      </c>
      <c r="I511" s="1" t="s">
        <v>1073</v>
      </c>
      <c r="J511" s="1" t="s">
        <v>1831</v>
      </c>
      <c r="L511" t="str">
        <f t="shared" si="15"/>
        <v>May</v>
      </c>
      <c r="M511">
        <f t="shared" si="14"/>
        <v>2021</v>
      </c>
    </row>
    <row r="512" spans="1:13" ht="15.75" customHeight="1">
      <c r="A512" s="1" t="s">
        <v>619</v>
      </c>
      <c r="B512" s="1" t="s">
        <v>1832</v>
      </c>
      <c r="C512" s="20">
        <v>44340</v>
      </c>
      <c r="D512" s="1" t="s">
        <v>141</v>
      </c>
      <c r="E512" s="1" t="s">
        <v>140</v>
      </c>
      <c r="F512" s="1">
        <v>1</v>
      </c>
      <c r="G512" s="2" t="s">
        <v>33</v>
      </c>
      <c r="H512" s="1" t="s">
        <v>1270</v>
      </c>
      <c r="I512" s="1" t="s">
        <v>1090</v>
      </c>
      <c r="J512" s="1" t="s">
        <v>1833</v>
      </c>
      <c r="L512" t="str">
        <f t="shared" si="15"/>
        <v>May</v>
      </c>
      <c r="M512">
        <f t="shared" si="14"/>
        <v>2021</v>
      </c>
    </row>
    <row r="513" spans="1:13" ht="15.75" customHeight="1">
      <c r="A513" s="1" t="s">
        <v>619</v>
      </c>
      <c r="B513" s="1" t="s">
        <v>1834</v>
      </c>
      <c r="C513" s="20">
        <v>44340</v>
      </c>
      <c r="D513" s="1" t="s">
        <v>218</v>
      </c>
      <c r="E513" s="1" t="s">
        <v>217</v>
      </c>
      <c r="F513" s="1">
        <v>1</v>
      </c>
      <c r="G513" s="2" t="s">
        <v>33</v>
      </c>
      <c r="H513" s="1" t="s">
        <v>1270</v>
      </c>
      <c r="I513" s="1" t="s">
        <v>1090</v>
      </c>
      <c r="J513" s="1" t="s">
        <v>1833</v>
      </c>
      <c r="L513" t="str">
        <f t="shared" si="15"/>
        <v>May</v>
      </c>
      <c r="M513">
        <f t="shared" si="14"/>
        <v>2021</v>
      </c>
    </row>
    <row r="514" spans="1:13" ht="15.75" customHeight="1">
      <c r="A514" s="1" t="s">
        <v>619</v>
      </c>
      <c r="B514" s="1" t="s">
        <v>1835</v>
      </c>
      <c r="C514" s="20">
        <v>44340</v>
      </c>
      <c r="D514" s="1" t="s">
        <v>173</v>
      </c>
      <c r="E514" s="1" t="s">
        <v>172</v>
      </c>
      <c r="F514" s="1">
        <v>1</v>
      </c>
      <c r="G514" s="2" t="s">
        <v>33</v>
      </c>
      <c r="H514" s="1" t="s">
        <v>1270</v>
      </c>
      <c r="I514" s="1" t="s">
        <v>1090</v>
      </c>
      <c r="J514" s="1" t="s">
        <v>1833</v>
      </c>
      <c r="L514" t="str">
        <f t="shared" si="15"/>
        <v>May</v>
      </c>
      <c r="M514">
        <f t="shared" ref="M514:M577" si="16">YEAR(C514)</f>
        <v>2021</v>
      </c>
    </row>
    <row r="515" spans="1:13" ht="15.75" customHeight="1">
      <c r="A515" s="1" t="s">
        <v>619</v>
      </c>
      <c r="B515" s="1" t="s">
        <v>1836</v>
      </c>
      <c r="C515" s="20">
        <v>44340</v>
      </c>
      <c r="D515" s="1" t="s">
        <v>305</v>
      </c>
      <c r="E515" s="1" t="s">
        <v>304</v>
      </c>
      <c r="F515" s="1">
        <v>1</v>
      </c>
      <c r="G515" s="2" t="s">
        <v>33</v>
      </c>
      <c r="H515" s="1" t="s">
        <v>1270</v>
      </c>
      <c r="I515" s="1" t="s">
        <v>1090</v>
      </c>
      <c r="J515" s="1" t="s">
        <v>1833</v>
      </c>
      <c r="L515" t="str">
        <f t="shared" ref="L515:L578" si="17">TEXT(C515,"MMM")</f>
        <v>May</v>
      </c>
      <c r="M515">
        <f t="shared" si="16"/>
        <v>2021</v>
      </c>
    </row>
    <row r="516" spans="1:13" ht="15.75" customHeight="1">
      <c r="A516" s="1" t="s">
        <v>619</v>
      </c>
      <c r="B516" s="1" t="s">
        <v>1837</v>
      </c>
      <c r="C516" s="20">
        <v>44340</v>
      </c>
      <c r="D516" s="1" t="s">
        <v>32</v>
      </c>
      <c r="E516" s="1" t="s">
        <v>31</v>
      </c>
      <c r="F516" s="1">
        <v>1</v>
      </c>
      <c r="G516" s="2" t="s">
        <v>33</v>
      </c>
      <c r="H516" s="1" t="s">
        <v>1270</v>
      </c>
      <c r="I516" s="1" t="s">
        <v>1090</v>
      </c>
      <c r="J516" s="1" t="s">
        <v>1838</v>
      </c>
      <c r="L516" t="str">
        <f t="shared" si="17"/>
        <v>May</v>
      </c>
      <c r="M516">
        <f t="shared" si="16"/>
        <v>2021</v>
      </c>
    </row>
    <row r="517" spans="1:13" ht="15.75" customHeight="1">
      <c r="A517" s="1" t="s">
        <v>619</v>
      </c>
      <c r="B517" s="1" t="s">
        <v>1839</v>
      </c>
      <c r="C517" s="20">
        <v>44340</v>
      </c>
      <c r="D517" s="1" t="s">
        <v>287</v>
      </c>
      <c r="E517" s="1" t="s">
        <v>286</v>
      </c>
      <c r="F517" s="1">
        <v>1</v>
      </c>
      <c r="G517" s="2" t="s">
        <v>33</v>
      </c>
      <c r="H517" s="1" t="s">
        <v>1270</v>
      </c>
      <c r="I517" s="1" t="s">
        <v>1090</v>
      </c>
      <c r="J517" s="1" t="s">
        <v>1833</v>
      </c>
      <c r="L517" t="str">
        <f t="shared" si="17"/>
        <v>May</v>
      </c>
      <c r="M517">
        <f t="shared" si="16"/>
        <v>2021</v>
      </c>
    </row>
    <row r="518" spans="1:13" ht="15.75" customHeight="1">
      <c r="A518" s="1" t="s">
        <v>619</v>
      </c>
      <c r="B518" s="1" t="s">
        <v>1840</v>
      </c>
      <c r="C518" s="20">
        <v>44340</v>
      </c>
      <c r="D518" s="1" t="s">
        <v>344</v>
      </c>
      <c r="E518" s="1" t="s">
        <v>343</v>
      </c>
      <c r="F518" s="1">
        <v>1</v>
      </c>
      <c r="G518" s="2" t="s">
        <v>345</v>
      </c>
      <c r="H518" s="1" t="s">
        <v>1089</v>
      </c>
      <c r="I518" s="1" t="s">
        <v>1090</v>
      </c>
      <c r="J518" s="1" t="s">
        <v>1516</v>
      </c>
      <c r="L518" t="str">
        <f t="shared" si="17"/>
        <v>May</v>
      </c>
      <c r="M518">
        <f t="shared" si="16"/>
        <v>2021</v>
      </c>
    </row>
    <row r="519" spans="1:13" ht="15.75" customHeight="1">
      <c r="A519" s="1" t="s">
        <v>619</v>
      </c>
      <c r="B519" s="1" t="s">
        <v>1841</v>
      </c>
      <c r="C519" s="20">
        <v>44340</v>
      </c>
      <c r="D519" s="1" t="s">
        <v>55</v>
      </c>
      <c r="E519" s="1" t="s">
        <v>54</v>
      </c>
      <c r="F519" s="1">
        <v>6</v>
      </c>
      <c r="G519" s="2" t="s">
        <v>56</v>
      </c>
      <c r="H519" s="1" t="s">
        <v>1089</v>
      </c>
      <c r="I519" s="1" t="s">
        <v>1090</v>
      </c>
      <c r="J519" s="1" t="s">
        <v>1516</v>
      </c>
      <c r="L519" t="str">
        <f t="shared" si="17"/>
        <v>May</v>
      </c>
      <c r="M519">
        <f t="shared" si="16"/>
        <v>2021</v>
      </c>
    </row>
    <row r="520" spans="1:13" ht="15.75" customHeight="1">
      <c r="A520" s="1" t="s">
        <v>619</v>
      </c>
      <c r="B520" s="1" t="s">
        <v>1842</v>
      </c>
      <c r="C520" s="20">
        <v>44340</v>
      </c>
      <c r="D520" s="1" t="s">
        <v>58</v>
      </c>
      <c r="E520" s="1" t="s">
        <v>57</v>
      </c>
      <c r="F520" s="1">
        <v>3</v>
      </c>
      <c r="G520" s="2" t="s">
        <v>56</v>
      </c>
      <c r="H520" s="1" t="s">
        <v>1089</v>
      </c>
      <c r="I520" s="1" t="s">
        <v>1090</v>
      </c>
      <c r="J520" s="1" t="s">
        <v>1516</v>
      </c>
      <c r="L520" t="str">
        <f t="shared" si="17"/>
        <v>May</v>
      </c>
      <c r="M520">
        <f t="shared" si="16"/>
        <v>2021</v>
      </c>
    </row>
    <row r="521" spans="1:13" ht="15.75" customHeight="1">
      <c r="A521" s="1" t="s">
        <v>619</v>
      </c>
      <c r="B521" s="1" t="s">
        <v>1843</v>
      </c>
      <c r="C521" s="20">
        <v>44340</v>
      </c>
      <c r="D521" s="1" t="s">
        <v>61</v>
      </c>
      <c r="E521" s="1" t="s">
        <v>60</v>
      </c>
      <c r="F521" s="1">
        <v>1</v>
      </c>
      <c r="G521" s="2" t="s">
        <v>56</v>
      </c>
      <c r="H521" s="1" t="s">
        <v>1089</v>
      </c>
      <c r="I521" s="1" t="s">
        <v>1090</v>
      </c>
      <c r="J521" s="1" t="s">
        <v>1516</v>
      </c>
      <c r="L521" t="str">
        <f t="shared" si="17"/>
        <v>May</v>
      </c>
      <c r="M521">
        <f t="shared" si="16"/>
        <v>2021</v>
      </c>
    </row>
    <row r="522" spans="1:13" ht="15.75" customHeight="1">
      <c r="A522" s="1" t="s">
        <v>619</v>
      </c>
      <c r="B522" s="1" t="s">
        <v>1844</v>
      </c>
      <c r="C522" s="20">
        <v>44340</v>
      </c>
      <c r="D522" s="1" t="s">
        <v>35</v>
      </c>
      <c r="E522" s="1" t="s">
        <v>34</v>
      </c>
      <c r="F522" s="1">
        <v>2</v>
      </c>
      <c r="G522" s="2" t="s">
        <v>33</v>
      </c>
      <c r="H522" s="1" t="s">
        <v>1191</v>
      </c>
      <c r="I522" s="1" t="s">
        <v>1090</v>
      </c>
      <c r="J522" s="1" t="s">
        <v>1313</v>
      </c>
      <c r="L522" t="str">
        <f t="shared" si="17"/>
        <v>May</v>
      </c>
      <c r="M522">
        <f t="shared" si="16"/>
        <v>2021</v>
      </c>
    </row>
    <row r="523" spans="1:13" ht="15.75" customHeight="1">
      <c r="A523" s="1" t="s">
        <v>619</v>
      </c>
      <c r="B523" s="1" t="s">
        <v>1845</v>
      </c>
      <c r="C523" s="20">
        <v>44340</v>
      </c>
      <c r="D523" s="1" t="s">
        <v>136</v>
      </c>
      <c r="E523" s="1" t="s">
        <v>135</v>
      </c>
      <c r="F523" s="1">
        <v>1</v>
      </c>
      <c r="G523" s="2" t="s">
        <v>16</v>
      </c>
      <c r="H523" s="1" t="s">
        <v>1191</v>
      </c>
      <c r="I523" s="1" t="s">
        <v>1090</v>
      </c>
      <c r="J523" s="1" t="s">
        <v>1418</v>
      </c>
      <c r="L523" t="str">
        <f t="shared" si="17"/>
        <v>May</v>
      </c>
      <c r="M523">
        <f t="shared" si="16"/>
        <v>2021</v>
      </c>
    </row>
    <row r="524" spans="1:13" ht="15.75" customHeight="1">
      <c r="A524" s="1" t="s">
        <v>619</v>
      </c>
      <c r="B524" s="1" t="s">
        <v>1846</v>
      </c>
      <c r="C524" s="20">
        <v>44340</v>
      </c>
      <c r="D524" s="1" t="s">
        <v>94</v>
      </c>
      <c r="E524" s="1" t="s">
        <v>93</v>
      </c>
      <c r="F524" s="1">
        <v>6</v>
      </c>
      <c r="G524" s="2" t="s">
        <v>95</v>
      </c>
      <c r="H524" s="1" t="s">
        <v>1191</v>
      </c>
      <c r="I524" s="1" t="s">
        <v>1090</v>
      </c>
      <c r="J524" s="1" t="s">
        <v>1313</v>
      </c>
      <c r="L524" t="str">
        <f t="shared" si="17"/>
        <v>May</v>
      </c>
      <c r="M524">
        <f t="shared" si="16"/>
        <v>2021</v>
      </c>
    </row>
    <row r="525" spans="1:13" ht="15.75" customHeight="1">
      <c r="A525" s="1" t="s">
        <v>619</v>
      </c>
      <c r="B525" s="1" t="s">
        <v>1847</v>
      </c>
      <c r="C525" s="20">
        <v>44340</v>
      </c>
      <c r="D525" s="1" t="s">
        <v>305</v>
      </c>
      <c r="E525" s="1" t="s">
        <v>304</v>
      </c>
      <c r="F525" s="1">
        <v>2</v>
      </c>
      <c r="G525" s="2" t="s">
        <v>33</v>
      </c>
      <c r="H525" s="1" t="s">
        <v>1191</v>
      </c>
      <c r="I525" s="1" t="s">
        <v>1090</v>
      </c>
      <c r="J525" s="1" t="s">
        <v>1313</v>
      </c>
      <c r="L525" t="str">
        <f t="shared" si="17"/>
        <v>May</v>
      </c>
      <c r="M525">
        <f t="shared" si="16"/>
        <v>2021</v>
      </c>
    </row>
    <row r="526" spans="1:13" ht="15.75" customHeight="1">
      <c r="A526" s="1" t="s">
        <v>619</v>
      </c>
      <c r="B526" s="1" t="s">
        <v>1848</v>
      </c>
      <c r="C526" s="20">
        <v>44340</v>
      </c>
      <c r="D526" s="1" t="s">
        <v>173</v>
      </c>
      <c r="E526" s="1" t="s">
        <v>172</v>
      </c>
      <c r="F526" s="1">
        <v>1</v>
      </c>
      <c r="G526" s="2" t="s">
        <v>33</v>
      </c>
      <c r="H526" s="1" t="s">
        <v>1191</v>
      </c>
      <c r="I526" s="1" t="s">
        <v>1090</v>
      </c>
      <c r="J526" s="1" t="s">
        <v>1313</v>
      </c>
      <c r="L526" t="str">
        <f t="shared" si="17"/>
        <v>May</v>
      </c>
      <c r="M526">
        <f t="shared" si="16"/>
        <v>2021</v>
      </c>
    </row>
    <row r="527" spans="1:13" ht="15.75" customHeight="1">
      <c r="A527" s="1" t="s">
        <v>619</v>
      </c>
      <c r="B527" s="1" t="s">
        <v>1849</v>
      </c>
      <c r="C527" s="20">
        <v>44340</v>
      </c>
      <c r="D527" s="1" t="s">
        <v>198</v>
      </c>
      <c r="E527" s="1" t="s">
        <v>197</v>
      </c>
      <c r="F527" s="1">
        <v>30</v>
      </c>
      <c r="G527" s="2" t="s">
        <v>194</v>
      </c>
      <c r="H527" s="1" t="s">
        <v>1191</v>
      </c>
      <c r="I527" s="1" t="s">
        <v>1090</v>
      </c>
      <c r="J527" s="1" t="s">
        <v>1313</v>
      </c>
      <c r="L527" t="str">
        <f t="shared" si="17"/>
        <v>May</v>
      </c>
      <c r="M527">
        <f t="shared" si="16"/>
        <v>2021</v>
      </c>
    </row>
    <row r="528" spans="1:13" ht="15.75" customHeight="1">
      <c r="A528" s="1" t="s">
        <v>619</v>
      </c>
      <c r="B528" s="1" t="s">
        <v>1850</v>
      </c>
      <c r="C528" s="20">
        <v>44340</v>
      </c>
      <c r="D528" s="1" t="s">
        <v>236</v>
      </c>
      <c r="E528" s="1" t="s">
        <v>235</v>
      </c>
      <c r="F528" s="1">
        <v>2</v>
      </c>
      <c r="G528" s="2" t="s">
        <v>33</v>
      </c>
      <c r="H528" s="1" t="s">
        <v>1141</v>
      </c>
      <c r="I528" s="1" t="s">
        <v>1090</v>
      </c>
      <c r="J528" s="1" t="s">
        <v>1524</v>
      </c>
      <c r="L528" t="str">
        <f t="shared" si="17"/>
        <v>May</v>
      </c>
      <c r="M528">
        <f t="shared" si="16"/>
        <v>2021</v>
      </c>
    </row>
    <row r="529" spans="1:13" ht="15.75" customHeight="1">
      <c r="A529" s="1" t="s">
        <v>619</v>
      </c>
      <c r="B529" s="1" t="s">
        <v>1851</v>
      </c>
      <c r="C529" s="20">
        <v>44340</v>
      </c>
      <c r="D529" s="1" t="s">
        <v>287</v>
      </c>
      <c r="E529" s="1" t="s">
        <v>286</v>
      </c>
      <c r="F529" s="1">
        <v>3</v>
      </c>
      <c r="G529" s="2" t="s">
        <v>33</v>
      </c>
      <c r="H529" s="1" t="s">
        <v>1141</v>
      </c>
      <c r="I529" s="1" t="s">
        <v>1090</v>
      </c>
      <c r="J529" s="1" t="s">
        <v>1167</v>
      </c>
      <c r="L529" t="str">
        <f t="shared" si="17"/>
        <v>May</v>
      </c>
      <c r="M529">
        <f t="shared" si="16"/>
        <v>2021</v>
      </c>
    </row>
    <row r="530" spans="1:13" ht="15.75" customHeight="1">
      <c r="A530" s="1" t="s">
        <v>619</v>
      </c>
      <c r="B530" s="1" t="s">
        <v>1852</v>
      </c>
      <c r="C530" s="20">
        <v>44340</v>
      </c>
      <c r="D530" s="1" t="s">
        <v>311</v>
      </c>
      <c r="E530" s="1" t="s">
        <v>310</v>
      </c>
      <c r="F530" s="1">
        <v>1</v>
      </c>
      <c r="G530" s="2" t="s">
        <v>33</v>
      </c>
      <c r="H530" s="1" t="s">
        <v>1141</v>
      </c>
      <c r="I530" s="1" t="s">
        <v>1090</v>
      </c>
      <c r="J530" s="1" t="s">
        <v>1142</v>
      </c>
      <c r="L530" t="str">
        <f t="shared" si="17"/>
        <v>May</v>
      </c>
      <c r="M530">
        <f t="shared" si="16"/>
        <v>2021</v>
      </c>
    </row>
    <row r="531" spans="1:13" ht="15.75" customHeight="1">
      <c r="A531" s="1" t="s">
        <v>619</v>
      </c>
      <c r="B531" s="1" t="s">
        <v>1853</v>
      </c>
      <c r="C531" s="20">
        <v>44340</v>
      </c>
      <c r="D531" s="1" t="s">
        <v>315</v>
      </c>
      <c r="E531" s="1" t="s">
        <v>314</v>
      </c>
      <c r="F531" s="1">
        <v>1</v>
      </c>
      <c r="G531" s="2" t="s">
        <v>33</v>
      </c>
      <c r="H531" s="1" t="s">
        <v>1141</v>
      </c>
      <c r="I531" s="1" t="s">
        <v>1090</v>
      </c>
      <c r="J531" s="1" t="s">
        <v>1142</v>
      </c>
      <c r="L531" t="str">
        <f t="shared" si="17"/>
        <v>May</v>
      </c>
      <c r="M531">
        <f t="shared" si="16"/>
        <v>2021</v>
      </c>
    </row>
    <row r="532" spans="1:13" ht="15.75" customHeight="1">
      <c r="A532" s="1" t="s">
        <v>619</v>
      </c>
      <c r="B532" s="1" t="s">
        <v>1854</v>
      </c>
      <c r="C532" s="20">
        <v>44340</v>
      </c>
      <c r="D532" s="1" t="s">
        <v>305</v>
      </c>
      <c r="E532" s="1" t="s">
        <v>304</v>
      </c>
      <c r="F532" s="1">
        <v>1</v>
      </c>
      <c r="G532" s="2" t="s">
        <v>33</v>
      </c>
      <c r="H532" s="1" t="s">
        <v>1141</v>
      </c>
      <c r="I532" s="1" t="s">
        <v>1090</v>
      </c>
      <c r="L532" t="str">
        <f t="shared" si="17"/>
        <v>May</v>
      </c>
      <c r="M532">
        <f t="shared" si="16"/>
        <v>2021</v>
      </c>
    </row>
    <row r="533" spans="1:13" ht="15.75" customHeight="1">
      <c r="A533" s="1" t="s">
        <v>619</v>
      </c>
      <c r="B533" s="1" t="s">
        <v>1855</v>
      </c>
      <c r="C533" s="20">
        <v>44340</v>
      </c>
      <c r="D533" s="1" t="s">
        <v>313</v>
      </c>
      <c r="E533" s="1" t="s">
        <v>312</v>
      </c>
      <c r="F533" s="1">
        <v>1</v>
      </c>
      <c r="G533" s="2" t="s">
        <v>33</v>
      </c>
      <c r="H533" s="1" t="s">
        <v>1141</v>
      </c>
      <c r="I533" s="1" t="s">
        <v>1090</v>
      </c>
      <c r="J533" s="1" t="s">
        <v>1671</v>
      </c>
      <c r="L533" t="str">
        <f t="shared" si="17"/>
        <v>May</v>
      </c>
      <c r="M533">
        <f t="shared" si="16"/>
        <v>2021</v>
      </c>
    </row>
    <row r="534" spans="1:13" ht="15.75" customHeight="1">
      <c r="A534" s="1" t="s">
        <v>619</v>
      </c>
      <c r="B534" s="1" t="s">
        <v>1856</v>
      </c>
      <c r="C534" s="20">
        <v>44340</v>
      </c>
      <c r="D534" s="1" t="s">
        <v>58</v>
      </c>
      <c r="E534" s="1" t="s">
        <v>57</v>
      </c>
      <c r="F534" s="1">
        <v>3</v>
      </c>
      <c r="G534" s="2" t="s">
        <v>59</v>
      </c>
      <c r="H534" s="1" t="s">
        <v>1141</v>
      </c>
      <c r="I534" s="1" t="s">
        <v>1090</v>
      </c>
      <c r="J534" s="1" t="s">
        <v>1142</v>
      </c>
      <c r="L534" t="str">
        <f t="shared" si="17"/>
        <v>May</v>
      </c>
      <c r="M534">
        <f t="shared" si="16"/>
        <v>2021</v>
      </c>
    </row>
    <row r="535" spans="1:13" ht="15.75" customHeight="1">
      <c r="A535" s="1" t="s">
        <v>404</v>
      </c>
      <c r="B535" s="1" t="s">
        <v>1857</v>
      </c>
      <c r="C535" s="20">
        <v>44341</v>
      </c>
      <c r="D535" s="1" t="s">
        <v>35</v>
      </c>
      <c r="E535" s="1" t="s">
        <v>34</v>
      </c>
      <c r="F535" s="1">
        <v>24</v>
      </c>
      <c r="G535" s="2" t="s">
        <v>33</v>
      </c>
      <c r="H535" s="1" t="s">
        <v>1109</v>
      </c>
      <c r="I535" s="1" t="s">
        <v>1110</v>
      </c>
      <c r="J535" s="1" t="s">
        <v>1858</v>
      </c>
      <c r="L535" t="str">
        <f t="shared" si="17"/>
        <v>May</v>
      </c>
      <c r="M535">
        <f t="shared" si="16"/>
        <v>2021</v>
      </c>
    </row>
    <row r="536" spans="1:13" ht="15.75" customHeight="1">
      <c r="A536" s="1" t="s">
        <v>404</v>
      </c>
      <c r="B536" s="1" t="s">
        <v>1859</v>
      </c>
      <c r="C536" s="20">
        <v>44341</v>
      </c>
      <c r="D536" s="1" t="s">
        <v>212</v>
      </c>
      <c r="E536" s="1" t="s">
        <v>211</v>
      </c>
      <c r="F536" s="1">
        <v>24</v>
      </c>
      <c r="G536" s="2" t="s">
        <v>95</v>
      </c>
      <c r="H536" s="1" t="s">
        <v>1109</v>
      </c>
      <c r="I536" s="1" t="s">
        <v>1110</v>
      </c>
      <c r="J536" s="1" t="s">
        <v>1860</v>
      </c>
      <c r="L536" t="str">
        <f t="shared" si="17"/>
        <v>May</v>
      </c>
      <c r="M536">
        <f t="shared" si="16"/>
        <v>2021</v>
      </c>
    </row>
    <row r="537" spans="1:13" ht="15.75" customHeight="1">
      <c r="A537" s="12" t="s">
        <v>619</v>
      </c>
      <c r="B537" s="1" t="s">
        <v>1861</v>
      </c>
      <c r="C537" s="21">
        <v>44233</v>
      </c>
      <c r="D537" s="13" t="s">
        <v>47</v>
      </c>
      <c r="E537" s="13" t="s">
        <v>46</v>
      </c>
      <c r="F537" s="13">
        <v>4</v>
      </c>
      <c r="G537" s="9" t="s">
        <v>33</v>
      </c>
      <c r="H537" s="13" t="s">
        <v>1862</v>
      </c>
      <c r="I537" s="13" t="s">
        <v>1145</v>
      </c>
      <c r="J537" s="13" t="s">
        <v>1202</v>
      </c>
      <c r="K537" s="13"/>
      <c r="L537" t="str">
        <f t="shared" si="17"/>
        <v>Feb</v>
      </c>
      <c r="M537">
        <f t="shared" si="16"/>
        <v>2021</v>
      </c>
    </row>
    <row r="538" spans="1:13" ht="15.75" customHeight="1">
      <c r="A538" s="14" t="s">
        <v>619</v>
      </c>
      <c r="B538" s="1" t="s">
        <v>1863</v>
      </c>
      <c r="C538" s="22">
        <v>44233</v>
      </c>
      <c r="D538" s="15" t="s">
        <v>94</v>
      </c>
      <c r="E538" s="15" t="s">
        <v>93</v>
      </c>
      <c r="F538" s="15">
        <v>5</v>
      </c>
      <c r="G538" s="10" t="s">
        <v>95</v>
      </c>
      <c r="H538" s="15" t="s">
        <v>1156</v>
      </c>
      <c r="I538" s="15" t="s">
        <v>1157</v>
      </c>
      <c r="J538" s="15" t="s">
        <v>1158</v>
      </c>
      <c r="K538" s="15"/>
      <c r="L538" t="str">
        <f t="shared" si="17"/>
        <v>Feb</v>
      </c>
      <c r="M538">
        <f t="shared" si="16"/>
        <v>2021</v>
      </c>
    </row>
    <row r="539" spans="1:13" ht="15.75" customHeight="1">
      <c r="A539" s="14" t="s">
        <v>619</v>
      </c>
      <c r="B539" s="1" t="s">
        <v>1864</v>
      </c>
      <c r="C539" s="22">
        <v>44233</v>
      </c>
      <c r="D539" s="15" t="s">
        <v>218</v>
      </c>
      <c r="E539" s="15" t="s">
        <v>217</v>
      </c>
      <c r="F539" s="15">
        <v>3</v>
      </c>
      <c r="G539" s="10" t="s">
        <v>33</v>
      </c>
      <c r="H539" s="15" t="s">
        <v>1156</v>
      </c>
      <c r="I539" s="15" t="s">
        <v>1157</v>
      </c>
      <c r="J539" s="15" t="s">
        <v>1158</v>
      </c>
      <c r="K539" s="15"/>
      <c r="L539" t="str">
        <f t="shared" si="17"/>
        <v>Feb</v>
      </c>
      <c r="M539">
        <f t="shared" si="16"/>
        <v>2021</v>
      </c>
    </row>
    <row r="540" spans="1:13" ht="15.75" customHeight="1">
      <c r="A540" s="14" t="s">
        <v>619</v>
      </c>
      <c r="B540" s="1" t="s">
        <v>1865</v>
      </c>
      <c r="C540" s="22">
        <v>44233</v>
      </c>
      <c r="D540" s="15" t="s">
        <v>173</v>
      </c>
      <c r="E540" s="15" t="s">
        <v>172</v>
      </c>
      <c r="F540" s="15">
        <v>1</v>
      </c>
      <c r="G540" s="10" t="s">
        <v>33</v>
      </c>
      <c r="H540" s="15" t="s">
        <v>1156</v>
      </c>
      <c r="I540" s="15" t="s">
        <v>1157</v>
      </c>
      <c r="J540" s="15" t="s">
        <v>1158</v>
      </c>
      <c r="K540" s="15"/>
      <c r="L540" t="str">
        <f t="shared" si="17"/>
        <v>Feb</v>
      </c>
      <c r="M540">
        <f t="shared" si="16"/>
        <v>2021</v>
      </c>
    </row>
    <row r="541" spans="1:13" ht="15.75" customHeight="1">
      <c r="A541" s="14" t="s">
        <v>619</v>
      </c>
      <c r="B541" s="1" t="s">
        <v>1866</v>
      </c>
      <c r="C541" s="22">
        <v>44233</v>
      </c>
      <c r="D541" s="15" t="s">
        <v>387</v>
      </c>
      <c r="E541" s="15" t="s">
        <v>386</v>
      </c>
      <c r="F541" s="15">
        <v>4</v>
      </c>
      <c r="G541" s="10" t="s">
        <v>171</v>
      </c>
      <c r="H541" s="15" t="s">
        <v>1072</v>
      </c>
      <c r="I541" s="15" t="s">
        <v>1073</v>
      </c>
      <c r="J541" s="15" t="s">
        <v>1867</v>
      </c>
      <c r="K541" s="15"/>
      <c r="L541" t="str">
        <f t="shared" si="17"/>
        <v>Feb</v>
      </c>
      <c r="M541">
        <f t="shared" si="16"/>
        <v>2021</v>
      </c>
    </row>
    <row r="542" spans="1:13" ht="15.75" customHeight="1">
      <c r="A542" s="14" t="s">
        <v>619</v>
      </c>
      <c r="B542" s="1" t="s">
        <v>1868</v>
      </c>
      <c r="C542" s="22">
        <v>44233</v>
      </c>
      <c r="D542" s="15" t="s">
        <v>240</v>
      </c>
      <c r="E542" s="15" t="s">
        <v>239</v>
      </c>
      <c r="F542" s="15">
        <v>50</v>
      </c>
      <c r="G542" s="10" t="s">
        <v>33</v>
      </c>
      <c r="H542" s="15" t="s">
        <v>1163</v>
      </c>
      <c r="I542" s="15" t="s">
        <v>1164</v>
      </c>
      <c r="J542" s="15" t="s">
        <v>1752</v>
      </c>
      <c r="K542" s="15"/>
      <c r="L542" t="str">
        <f t="shared" si="17"/>
        <v>Feb</v>
      </c>
      <c r="M542">
        <f t="shared" si="16"/>
        <v>2021</v>
      </c>
    </row>
    <row r="543" spans="1:13" ht="15.75" customHeight="1">
      <c r="A543" s="14" t="s">
        <v>619</v>
      </c>
      <c r="B543" s="1" t="s">
        <v>1869</v>
      </c>
      <c r="C543" s="22">
        <v>44233</v>
      </c>
      <c r="D543" s="15" t="s">
        <v>242</v>
      </c>
      <c r="E543" s="15" t="s">
        <v>241</v>
      </c>
      <c r="F543" s="15">
        <v>50</v>
      </c>
      <c r="G543" s="10" t="s">
        <v>33</v>
      </c>
      <c r="H543" s="15" t="s">
        <v>1163</v>
      </c>
      <c r="I543" s="15" t="s">
        <v>1164</v>
      </c>
      <c r="J543" s="15" t="s">
        <v>1752</v>
      </c>
      <c r="K543" s="15"/>
      <c r="L543" t="str">
        <f t="shared" si="17"/>
        <v>Feb</v>
      </c>
      <c r="M543">
        <f t="shared" si="16"/>
        <v>2021</v>
      </c>
    </row>
    <row r="544" spans="1:13" ht="15.75" customHeight="1">
      <c r="A544" s="14" t="s">
        <v>619</v>
      </c>
      <c r="B544" s="1" t="s">
        <v>1870</v>
      </c>
      <c r="C544" s="22">
        <v>44261</v>
      </c>
      <c r="D544" s="15" t="s">
        <v>355</v>
      </c>
      <c r="E544" s="15" t="s">
        <v>354</v>
      </c>
      <c r="F544" s="15">
        <v>5</v>
      </c>
      <c r="G544" s="10" t="s">
        <v>187</v>
      </c>
      <c r="H544" s="15" t="s">
        <v>1490</v>
      </c>
      <c r="I544" s="15" t="s">
        <v>1491</v>
      </c>
      <c r="J544" s="15" t="s">
        <v>1871</v>
      </c>
      <c r="K544" s="15"/>
      <c r="L544" t="str">
        <f t="shared" si="17"/>
        <v>Mar</v>
      </c>
      <c r="M544">
        <f t="shared" si="16"/>
        <v>2021</v>
      </c>
    </row>
    <row r="545" spans="1:13" ht="15.75" customHeight="1">
      <c r="A545" s="14" t="s">
        <v>619</v>
      </c>
      <c r="B545" s="1" t="s">
        <v>1872</v>
      </c>
      <c r="C545" s="22">
        <v>44261</v>
      </c>
      <c r="D545" s="15" t="s">
        <v>196</v>
      </c>
      <c r="E545" s="15" t="s">
        <v>195</v>
      </c>
      <c r="F545" s="15">
        <v>5</v>
      </c>
      <c r="G545" s="10" t="s">
        <v>194</v>
      </c>
      <c r="H545" s="15" t="s">
        <v>1490</v>
      </c>
      <c r="I545" s="15" t="s">
        <v>1491</v>
      </c>
      <c r="J545" s="15" t="s">
        <v>1873</v>
      </c>
      <c r="K545" s="15"/>
      <c r="L545" t="str">
        <f t="shared" si="17"/>
        <v>Mar</v>
      </c>
      <c r="M545">
        <f t="shared" si="16"/>
        <v>2021</v>
      </c>
    </row>
    <row r="546" spans="1:13" ht="15.75" customHeight="1">
      <c r="A546" s="14" t="s">
        <v>619</v>
      </c>
      <c r="B546" s="1" t="s">
        <v>1874</v>
      </c>
      <c r="C546" s="22">
        <v>44261</v>
      </c>
      <c r="D546" s="15" t="s">
        <v>47</v>
      </c>
      <c r="E546" s="15" t="s">
        <v>46</v>
      </c>
      <c r="F546" s="15">
        <v>1</v>
      </c>
      <c r="G546" s="10" t="s">
        <v>33</v>
      </c>
      <c r="H546" s="15" t="s">
        <v>1490</v>
      </c>
      <c r="I546" s="15" t="s">
        <v>1491</v>
      </c>
      <c r="J546" s="15" t="s">
        <v>1873</v>
      </c>
      <c r="K546" s="15"/>
      <c r="L546" t="str">
        <f t="shared" si="17"/>
        <v>Mar</v>
      </c>
      <c r="M546">
        <f t="shared" si="16"/>
        <v>2021</v>
      </c>
    </row>
    <row r="547" spans="1:13" ht="15.75" customHeight="1">
      <c r="A547" s="14" t="s">
        <v>619</v>
      </c>
      <c r="B547" s="1" t="s">
        <v>1875</v>
      </c>
      <c r="C547" s="22">
        <v>44261</v>
      </c>
      <c r="D547" s="15" t="s">
        <v>226</v>
      </c>
      <c r="E547" s="15" t="s">
        <v>225</v>
      </c>
      <c r="F547" s="15">
        <v>12</v>
      </c>
      <c r="G547" s="10" t="s">
        <v>33</v>
      </c>
      <c r="H547" s="15" t="s">
        <v>1072</v>
      </c>
      <c r="I547" s="15" t="s">
        <v>1073</v>
      </c>
      <c r="J547" s="15" t="s">
        <v>1876</v>
      </c>
      <c r="K547" s="15"/>
      <c r="L547" t="str">
        <f t="shared" si="17"/>
        <v>Mar</v>
      </c>
      <c r="M547">
        <f t="shared" si="16"/>
        <v>2021</v>
      </c>
    </row>
    <row r="548" spans="1:13" ht="15.75" customHeight="1">
      <c r="A548" s="14" t="s">
        <v>619</v>
      </c>
      <c r="B548" s="1" t="s">
        <v>1877</v>
      </c>
      <c r="C548" s="22">
        <v>44261</v>
      </c>
      <c r="D548" s="15" t="s">
        <v>283</v>
      </c>
      <c r="E548" s="15" t="s">
        <v>282</v>
      </c>
      <c r="F548" s="15">
        <v>1</v>
      </c>
      <c r="G548" s="10" t="s">
        <v>16</v>
      </c>
      <c r="H548" s="15" t="s">
        <v>1072</v>
      </c>
      <c r="I548" s="15" t="s">
        <v>1073</v>
      </c>
      <c r="J548" s="15" t="s">
        <v>1876</v>
      </c>
      <c r="K548" s="15"/>
      <c r="L548" t="str">
        <f t="shared" si="17"/>
        <v>Mar</v>
      </c>
      <c r="M548">
        <f t="shared" si="16"/>
        <v>2021</v>
      </c>
    </row>
    <row r="549" spans="1:13" ht="15.75" customHeight="1">
      <c r="A549" s="14" t="s">
        <v>619</v>
      </c>
      <c r="B549" s="1" t="s">
        <v>1878</v>
      </c>
      <c r="C549" s="22">
        <v>44261</v>
      </c>
      <c r="D549" s="15" t="s">
        <v>58</v>
      </c>
      <c r="E549" s="15" t="s">
        <v>57</v>
      </c>
      <c r="F549" s="15">
        <v>1</v>
      </c>
      <c r="G549" s="10" t="s">
        <v>59</v>
      </c>
      <c r="H549" s="15" t="s">
        <v>1072</v>
      </c>
      <c r="I549" s="15" t="s">
        <v>1073</v>
      </c>
      <c r="J549" s="15" t="s">
        <v>1130</v>
      </c>
      <c r="K549" s="15"/>
      <c r="L549" t="str">
        <f t="shared" si="17"/>
        <v>Mar</v>
      </c>
      <c r="M549">
        <f t="shared" si="16"/>
        <v>2021</v>
      </c>
    </row>
    <row r="550" spans="1:13" ht="15.75" customHeight="1">
      <c r="A550" s="14" t="s">
        <v>619</v>
      </c>
      <c r="B550" s="1" t="s">
        <v>1879</v>
      </c>
      <c r="C550" s="22">
        <v>44261</v>
      </c>
      <c r="D550" s="15" t="s">
        <v>226</v>
      </c>
      <c r="E550" s="15" t="s">
        <v>225</v>
      </c>
      <c r="F550" s="15">
        <v>12</v>
      </c>
      <c r="G550" s="10" t="s">
        <v>33</v>
      </c>
      <c r="H550" s="15" t="s">
        <v>1237</v>
      </c>
      <c r="I550" s="15" t="s">
        <v>1238</v>
      </c>
      <c r="J550" s="15" t="s">
        <v>1880</v>
      </c>
      <c r="K550" s="15"/>
      <c r="L550" t="str">
        <f t="shared" si="17"/>
        <v>Mar</v>
      </c>
      <c r="M550">
        <f t="shared" si="16"/>
        <v>2021</v>
      </c>
    </row>
    <row r="551" spans="1:13" ht="15.75" customHeight="1">
      <c r="A551" s="14" t="s">
        <v>619</v>
      </c>
      <c r="B551" s="1" t="s">
        <v>1881</v>
      </c>
      <c r="C551" s="22">
        <v>44261</v>
      </c>
      <c r="D551" s="15" t="s">
        <v>267</v>
      </c>
      <c r="E551" s="15" t="s">
        <v>266</v>
      </c>
      <c r="F551" s="15">
        <v>2</v>
      </c>
      <c r="G551" s="10" t="s">
        <v>33</v>
      </c>
      <c r="H551" s="15" t="s">
        <v>1237</v>
      </c>
      <c r="I551" s="15" t="s">
        <v>1238</v>
      </c>
      <c r="J551" s="15" t="s">
        <v>1880</v>
      </c>
      <c r="K551" s="15"/>
      <c r="L551" t="str">
        <f t="shared" si="17"/>
        <v>Mar</v>
      </c>
      <c r="M551">
        <f t="shared" si="16"/>
        <v>2021</v>
      </c>
    </row>
    <row r="552" spans="1:13" ht="15.75" customHeight="1">
      <c r="A552" s="14" t="s">
        <v>619</v>
      </c>
      <c r="B552" s="1" t="s">
        <v>1882</v>
      </c>
      <c r="C552" s="22">
        <v>44261</v>
      </c>
      <c r="D552" s="15" t="s">
        <v>63</v>
      </c>
      <c r="E552" s="15" t="s">
        <v>62</v>
      </c>
      <c r="F552" s="15">
        <v>3</v>
      </c>
      <c r="G552" s="10" t="s">
        <v>33</v>
      </c>
      <c r="H552" s="15" t="s">
        <v>1309</v>
      </c>
      <c r="I552" s="15" t="s">
        <v>1160</v>
      </c>
      <c r="J552" s="15" t="s">
        <v>1085</v>
      </c>
      <c r="K552" s="15"/>
      <c r="L552" t="str">
        <f t="shared" si="17"/>
        <v>Mar</v>
      </c>
      <c r="M552">
        <f t="shared" si="16"/>
        <v>2021</v>
      </c>
    </row>
    <row r="553" spans="1:13" ht="15.75" customHeight="1">
      <c r="A553" s="14" t="s">
        <v>619</v>
      </c>
      <c r="B553" s="1" t="s">
        <v>1883</v>
      </c>
      <c r="C553" s="22">
        <v>44261</v>
      </c>
      <c r="D553" s="15" t="s">
        <v>196</v>
      </c>
      <c r="E553" s="15" t="s">
        <v>195</v>
      </c>
      <c r="F553" s="15">
        <v>10</v>
      </c>
      <c r="G553" s="10" t="s">
        <v>194</v>
      </c>
      <c r="H553" s="15" t="s">
        <v>1459</v>
      </c>
      <c r="I553" s="15" t="s">
        <v>1328</v>
      </c>
      <c r="J553" s="15" t="s">
        <v>1701</v>
      </c>
      <c r="K553" s="15"/>
      <c r="L553" t="str">
        <f t="shared" si="17"/>
        <v>Mar</v>
      </c>
      <c r="M553">
        <f t="shared" si="16"/>
        <v>2021</v>
      </c>
    </row>
    <row r="554" spans="1:13" ht="15.75" customHeight="1">
      <c r="A554" s="14" t="s">
        <v>619</v>
      </c>
      <c r="B554" s="1" t="s">
        <v>1884</v>
      </c>
      <c r="C554" s="22">
        <v>44261</v>
      </c>
      <c r="D554" s="15" t="s">
        <v>226</v>
      </c>
      <c r="E554" s="15" t="s">
        <v>225</v>
      </c>
      <c r="F554" s="15">
        <v>5</v>
      </c>
      <c r="G554" s="10" t="s">
        <v>33</v>
      </c>
      <c r="H554" s="15" t="s">
        <v>1081</v>
      </c>
      <c r="I554" s="15" t="s">
        <v>1160</v>
      </c>
      <c r="J554" s="15" t="s">
        <v>1085</v>
      </c>
      <c r="K554" s="15"/>
      <c r="L554" t="str">
        <f t="shared" si="17"/>
        <v>Mar</v>
      </c>
      <c r="M554">
        <f t="shared" si="16"/>
        <v>2021</v>
      </c>
    </row>
    <row r="555" spans="1:13" ht="15.75" customHeight="1">
      <c r="A555" s="14" t="s">
        <v>619</v>
      </c>
      <c r="B555" s="1" t="s">
        <v>1885</v>
      </c>
      <c r="C555" s="22">
        <v>44261</v>
      </c>
      <c r="D555" s="15" t="s">
        <v>226</v>
      </c>
      <c r="E555" s="15" t="s">
        <v>225</v>
      </c>
      <c r="F555" s="15">
        <v>7</v>
      </c>
      <c r="G555" s="10" t="s">
        <v>33</v>
      </c>
      <c r="H555" s="15" t="s">
        <v>1141</v>
      </c>
      <c r="I555" s="15" t="s">
        <v>1090</v>
      </c>
      <c r="J555" s="15" t="s">
        <v>1671</v>
      </c>
      <c r="K555" s="15"/>
      <c r="L555" t="str">
        <f t="shared" si="17"/>
        <v>Mar</v>
      </c>
      <c r="M555">
        <f t="shared" si="16"/>
        <v>2021</v>
      </c>
    </row>
    <row r="556" spans="1:13" ht="15.75" customHeight="1">
      <c r="A556" s="14" t="s">
        <v>619</v>
      </c>
      <c r="B556" s="1" t="s">
        <v>1886</v>
      </c>
      <c r="C556" s="22">
        <v>44261</v>
      </c>
      <c r="D556" s="15" t="s">
        <v>94</v>
      </c>
      <c r="E556" s="15" t="s">
        <v>93</v>
      </c>
      <c r="F556" s="15">
        <v>10</v>
      </c>
      <c r="G556" s="10" t="s">
        <v>95</v>
      </c>
      <c r="H556" s="15" t="s">
        <v>1141</v>
      </c>
      <c r="I556" s="15" t="s">
        <v>1090</v>
      </c>
      <c r="J556" s="15" t="s">
        <v>1167</v>
      </c>
      <c r="K556" s="15"/>
      <c r="L556" t="str">
        <f t="shared" si="17"/>
        <v>Mar</v>
      </c>
      <c r="M556">
        <f t="shared" si="16"/>
        <v>2021</v>
      </c>
    </row>
    <row r="557" spans="1:13" ht="15.75" customHeight="1">
      <c r="A557" s="14" t="s">
        <v>619</v>
      </c>
      <c r="B557" s="1" t="s">
        <v>1887</v>
      </c>
      <c r="C557" s="22">
        <v>44261</v>
      </c>
      <c r="D557" s="15" t="s">
        <v>387</v>
      </c>
      <c r="E557" s="15" t="s">
        <v>386</v>
      </c>
      <c r="F557" s="15">
        <v>1</v>
      </c>
      <c r="G557" s="10" t="s">
        <v>171</v>
      </c>
      <c r="H557" s="15" t="s">
        <v>1089</v>
      </c>
      <c r="I557" s="15" t="s">
        <v>1090</v>
      </c>
      <c r="J557" s="15" t="s">
        <v>1516</v>
      </c>
      <c r="K557" s="15"/>
      <c r="L557" t="str">
        <f t="shared" si="17"/>
        <v>Mar</v>
      </c>
      <c r="M557">
        <f t="shared" si="16"/>
        <v>2021</v>
      </c>
    </row>
    <row r="558" spans="1:13" ht="15.75" customHeight="1">
      <c r="A558" s="14" t="s">
        <v>619</v>
      </c>
      <c r="B558" s="1" t="s">
        <v>1888</v>
      </c>
      <c r="C558" s="22">
        <v>44261</v>
      </c>
      <c r="D558" s="15" t="s">
        <v>22</v>
      </c>
      <c r="E558" s="15" t="s">
        <v>21</v>
      </c>
      <c r="F558" s="15">
        <v>1</v>
      </c>
      <c r="G558" s="10" t="s">
        <v>16</v>
      </c>
      <c r="H558" s="15" t="s">
        <v>1089</v>
      </c>
      <c r="I558" s="15" t="s">
        <v>1090</v>
      </c>
      <c r="J558" s="15" t="s">
        <v>1516</v>
      </c>
      <c r="K558" s="15"/>
      <c r="L558" t="str">
        <f t="shared" si="17"/>
        <v>Mar</v>
      </c>
      <c r="M558">
        <f t="shared" si="16"/>
        <v>2021</v>
      </c>
    </row>
    <row r="559" spans="1:13" ht="15.75" customHeight="1">
      <c r="A559" s="14" t="s">
        <v>619</v>
      </c>
      <c r="B559" s="1" t="s">
        <v>1889</v>
      </c>
      <c r="C559" s="22">
        <v>44261</v>
      </c>
      <c r="D559" s="15" t="s">
        <v>226</v>
      </c>
      <c r="E559" s="15" t="s">
        <v>225</v>
      </c>
      <c r="F559" s="15">
        <v>12</v>
      </c>
      <c r="G559" s="10" t="s">
        <v>33</v>
      </c>
      <c r="H559" s="15" t="s">
        <v>1191</v>
      </c>
      <c r="I559" s="15" t="s">
        <v>1090</v>
      </c>
      <c r="J559" s="15" t="s">
        <v>1313</v>
      </c>
      <c r="K559" s="15"/>
      <c r="L559" t="str">
        <f t="shared" si="17"/>
        <v>Mar</v>
      </c>
      <c r="M559">
        <f t="shared" si="16"/>
        <v>2021</v>
      </c>
    </row>
    <row r="560" spans="1:13" ht="15.75" customHeight="1">
      <c r="A560" s="14" t="s">
        <v>619</v>
      </c>
      <c r="B560" s="1" t="s">
        <v>1890</v>
      </c>
      <c r="C560" s="22">
        <v>44261</v>
      </c>
      <c r="D560" s="15" t="s">
        <v>287</v>
      </c>
      <c r="E560" s="15" t="s">
        <v>286</v>
      </c>
      <c r="F560" s="15">
        <v>3</v>
      </c>
      <c r="G560" s="10" t="s">
        <v>33</v>
      </c>
      <c r="H560" s="15" t="s">
        <v>1191</v>
      </c>
      <c r="I560" s="15" t="s">
        <v>1090</v>
      </c>
      <c r="J560" s="15" t="s">
        <v>1313</v>
      </c>
      <c r="K560" s="15"/>
      <c r="L560" t="str">
        <f t="shared" si="17"/>
        <v>Mar</v>
      </c>
      <c r="M560">
        <f t="shared" si="16"/>
        <v>2021</v>
      </c>
    </row>
    <row r="561" spans="1:13" ht="15.75" customHeight="1">
      <c r="A561" s="14" t="s">
        <v>619</v>
      </c>
      <c r="B561" s="1" t="s">
        <v>1891</v>
      </c>
      <c r="C561" s="22">
        <v>44261</v>
      </c>
      <c r="D561" s="15" t="s">
        <v>206</v>
      </c>
      <c r="E561" s="15" t="s">
        <v>205</v>
      </c>
      <c r="F561" s="15">
        <v>2</v>
      </c>
      <c r="G561" s="10" t="s">
        <v>194</v>
      </c>
      <c r="H561" s="15" t="s">
        <v>1191</v>
      </c>
      <c r="I561" s="15" t="s">
        <v>1090</v>
      </c>
      <c r="J561" s="15" t="s">
        <v>1313</v>
      </c>
      <c r="K561" s="15"/>
      <c r="L561" t="str">
        <f t="shared" si="17"/>
        <v>Mar</v>
      </c>
      <c r="M561">
        <f t="shared" si="16"/>
        <v>2021</v>
      </c>
    </row>
    <row r="562" spans="1:13" ht="15.75" customHeight="1">
      <c r="A562" s="14" t="s">
        <v>619</v>
      </c>
      <c r="B562" s="1" t="s">
        <v>1892</v>
      </c>
      <c r="C562" s="22">
        <v>44261</v>
      </c>
      <c r="D562" s="15" t="s">
        <v>173</v>
      </c>
      <c r="E562" s="15" t="s">
        <v>172</v>
      </c>
      <c r="F562" s="15">
        <v>1</v>
      </c>
      <c r="G562" s="10" t="s">
        <v>33</v>
      </c>
      <c r="H562" s="15" t="s">
        <v>1191</v>
      </c>
      <c r="I562" s="15" t="s">
        <v>1090</v>
      </c>
      <c r="J562" s="15" t="s">
        <v>1418</v>
      </c>
      <c r="K562" s="15"/>
      <c r="L562" t="str">
        <f t="shared" si="17"/>
        <v>Mar</v>
      </c>
      <c r="M562">
        <f t="shared" si="16"/>
        <v>2021</v>
      </c>
    </row>
    <row r="563" spans="1:13" ht="15.75" customHeight="1">
      <c r="A563" s="14" t="s">
        <v>619</v>
      </c>
      <c r="B563" s="1" t="s">
        <v>1893</v>
      </c>
      <c r="C563" s="22">
        <v>44261</v>
      </c>
      <c r="D563" s="15" t="s">
        <v>389</v>
      </c>
      <c r="E563" s="15" t="s">
        <v>388</v>
      </c>
      <c r="F563" s="15">
        <v>1</v>
      </c>
      <c r="G563" s="10" t="s">
        <v>194</v>
      </c>
      <c r="H563" s="15" t="s">
        <v>1263</v>
      </c>
      <c r="I563" s="15" t="s">
        <v>1090</v>
      </c>
      <c r="J563" s="15" t="s">
        <v>1264</v>
      </c>
      <c r="K563" s="15"/>
      <c r="L563" t="str">
        <f t="shared" si="17"/>
        <v>Mar</v>
      </c>
      <c r="M563">
        <f t="shared" si="16"/>
        <v>2021</v>
      </c>
    </row>
    <row r="564" spans="1:13" ht="15.75" customHeight="1">
      <c r="A564" s="14" t="s">
        <v>619</v>
      </c>
      <c r="B564" s="1" t="s">
        <v>1894</v>
      </c>
      <c r="C564" s="22">
        <v>44261</v>
      </c>
      <c r="D564" s="15" t="s">
        <v>226</v>
      </c>
      <c r="E564" s="15" t="s">
        <v>225</v>
      </c>
      <c r="F564" s="15">
        <v>6</v>
      </c>
      <c r="G564" s="10" t="s">
        <v>33</v>
      </c>
      <c r="H564" s="15" t="s">
        <v>1089</v>
      </c>
      <c r="I564" s="15" t="s">
        <v>1090</v>
      </c>
      <c r="J564" s="15" t="s">
        <v>1516</v>
      </c>
      <c r="K564" s="15"/>
      <c r="L564" t="str">
        <f t="shared" si="17"/>
        <v>Mar</v>
      </c>
      <c r="M564">
        <f t="shared" si="16"/>
        <v>2021</v>
      </c>
    </row>
    <row r="565" spans="1:13" ht="15.75" customHeight="1">
      <c r="A565" s="14" t="s">
        <v>619</v>
      </c>
      <c r="B565" s="1" t="s">
        <v>1895</v>
      </c>
      <c r="C565" s="22">
        <v>44261</v>
      </c>
      <c r="D565" s="15" t="s">
        <v>240</v>
      </c>
      <c r="E565" s="15" t="s">
        <v>239</v>
      </c>
      <c r="F565" s="15">
        <v>10</v>
      </c>
      <c r="G565" s="10" t="s">
        <v>33</v>
      </c>
      <c r="H565" s="15" t="s">
        <v>1182</v>
      </c>
      <c r="I565" s="15" t="s">
        <v>1073</v>
      </c>
      <c r="J565" s="15" t="s">
        <v>1183</v>
      </c>
      <c r="K565" s="15"/>
      <c r="L565" t="str">
        <f t="shared" si="17"/>
        <v>Mar</v>
      </c>
      <c r="M565">
        <f t="shared" si="16"/>
        <v>2021</v>
      </c>
    </row>
    <row r="566" spans="1:13" ht="15.75" customHeight="1">
      <c r="A566" s="16" t="s">
        <v>619</v>
      </c>
      <c r="B566" s="1" t="s">
        <v>1896</v>
      </c>
      <c r="C566" s="23">
        <v>44261</v>
      </c>
      <c r="D566" s="17" t="s">
        <v>242</v>
      </c>
      <c r="E566" s="17" t="s">
        <v>241</v>
      </c>
      <c r="F566" s="17">
        <v>10</v>
      </c>
      <c r="G566" s="11" t="s">
        <v>33</v>
      </c>
      <c r="H566" s="17" t="s">
        <v>1182</v>
      </c>
      <c r="I566" s="17" t="s">
        <v>1073</v>
      </c>
      <c r="J566" s="17" t="s">
        <v>1183</v>
      </c>
      <c r="K566" s="17"/>
      <c r="L566" t="str">
        <f t="shared" si="17"/>
        <v>Mar</v>
      </c>
      <c r="M566">
        <f t="shared" si="16"/>
        <v>2021</v>
      </c>
    </row>
    <row r="567" spans="1:13" ht="15.75" customHeight="1">
      <c r="A567" t="s">
        <v>404</v>
      </c>
      <c r="B567" s="1" t="s">
        <v>1897</v>
      </c>
      <c r="C567" s="24">
        <v>44355</v>
      </c>
      <c r="D567" t="s">
        <v>214</v>
      </c>
      <c r="E567" t="s">
        <v>213</v>
      </c>
      <c r="F567">
        <v>1</v>
      </c>
      <c r="G567" s="2" t="s">
        <v>95</v>
      </c>
      <c r="H567" s="1" t="s">
        <v>1334</v>
      </c>
      <c r="I567" s="1" t="s">
        <v>1164</v>
      </c>
      <c r="J567" t="s">
        <v>1898</v>
      </c>
      <c r="L567" t="str">
        <f t="shared" si="17"/>
        <v>Jun</v>
      </c>
      <c r="M567">
        <f t="shared" si="16"/>
        <v>2021</v>
      </c>
    </row>
    <row r="568" spans="1:13" ht="15.75" customHeight="1">
      <c r="A568" t="s">
        <v>404</v>
      </c>
      <c r="B568" s="1" t="s">
        <v>1899</v>
      </c>
      <c r="C568" s="24">
        <v>44355</v>
      </c>
      <c r="D568" t="s">
        <v>218</v>
      </c>
      <c r="E568" t="s">
        <v>217</v>
      </c>
      <c r="F568">
        <v>1</v>
      </c>
      <c r="G568" s="2" t="s">
        <v>33</v>
      </c>
      <c r="H568" s="1" t="s">
        <v>1334</v>
      </c>
      <c r="I568" s="1" t="s">
        <v>1164</v>
      </c>
      <c r="J568" t="s">
        <v>1900</v>
      </c>
      <c r="L568" t="str">
        <f t="shared" si="17"/>
        <v>Jun</v>
      </c>
      <c r="M568">
        <f t="shared" si="16"/>
        <v>2021</v>
      </c>
    </row>
    <row r="569" spans="1:13" ht="15.75" customHeight="1">
      <c r="A569" t="s">
        <v>404</v>
      </c>
      <c r="B569" s="1" t="s">
        <v>1901</v>
      </c>
      <c r="C569" s="24">
        <v>44355</v>
      </c>
      <c r="D569" t="s">
        <v>55</v>
      </c>
      <c r="E569" t="s">
        <v>54</v>
      </c>
      <c r="F569">
        <v>15</v>
      </c>
      <c r="G569" s="2" t="s">
        <v>56</v>
      </c>
      <c r="H569" s="1" t="s">
        <v>1334</v>
      </c>
      <c r="I569" s="1" t="s">
        <v>1164</v>
      </c>
      <c r="J569" t="s">
        <v>1900</v>
      </c>
      <c r="L569" t="str">
        <f t="shared" si="17"/>
        <v>Jun</v>
      </c>
      <c r="M569">
        <f t="shared" si="16"/>
        <v>2021</v>
      </c>
    </row>
    <row r="570" spans="1:13" ht="15.75" customHeight="1">
      <c r="A570" t="s">
        <v>404</v>
      </c>
      <c r="B570" s="1" t="s">
        <v>1902</v>
      </c>
      <c r="C570" s="24">
        <v>44355</v>
      </c>
      <c r="D570" t="s">
        <v>58</v>
      </c>
      <c r="E570" t="s">
        <v>57</v>
      </c>
      <c r="F570">
        <v>15</v>
      </c>
      <c r="G570" s="2" t="s">
        <v>59</v>
      </c>
      <c r="H570" s="1" t="s">
        <v>1334</v>
      </c>
      <c r="I570" s="1" t="s">
        <v>1164</v>
      </c>
      <c r="J570" t="s">
        <v>1900</v>
      </c>
      <c r="L570" t="str">
        <f t="shared" si="17"/>
        <v>Jun</v>
      </c>
      <c r="M570">
        <f t="shared" si="16"/>
        <v>2021</v>
      </c>
    </row>
    <row r="571" spans="1:13" ht="15.75" customHeight="1">
      <c r="A571" t="s">
        <v>404</v>
      </c>
      <c r="B571" s="1" t="s">
        <v>1903</v>
      </c>
      <c r="C571" s="24">
        <v>44355</v>
      </c>
      <c r="D571" t="s">
        <v>186</v>
      </c>
      <c r="E571" t="s">
        <v>185</v>
      </c>
      <c r="F571">
        <v>20</v>
      </c>
      <c r="G571" s="2" t="s">
        <v>187</v>
      </c>
      <c r="H571" s="1" t="s">
        <v>1334</v>
      </c>
      <c r="I571" s="1" t="s">
        <v>1164</v>
      </c>
      <c r="J571" t="s">
        <v>1900</v>
      </c>
      <c r="L571" t="str">
        <f t="shared" si="17"/>
        <v>Jun</v>
      </c>
      <c r="M571">
        <f t="shared" si="16"/>
        <v>2021</v>
      </c>
    </row>
    <row r="572" spans="1:13" ht="15.75" customHeight="1">
      <c r="A572" t="s">
        <v>404</v>
      </c>
      <c r="B572" s="1" t="s">
        <v>1904</v>
      </c>
      <c r="C572" s="24">
        <v>44355</v>
      </c>
      <c r="D572" t="s">
        <v>198</v>
      </c>
      <c r="E572" t="s">
        <v>197</v>
      </c>
      <c r="F572">
        <v>30</v>
      </c>
      <c r="G572" s="2" t="s">
        <v>194</v>
      </c>
      <c r="H572" s="1" t="s">
        <v>1334</v>
      </c>
      <c r="I572" s="1" t="s">
        <v>1164</v>
      </c>
      <c r="J572" t="s">
        <v>1900</v>
      </c>
      <c r="L572" t="str">
        <f t="shared" si="17"/>
        <v>Jun</v>
      </c>
      <c r="M572">
        <f t="shared" si="16"/>
        <v>2021</v>
      </c>
    </row>
    <row r="573" spans="1:13" ht="15.75" customHeight="1">
      <c r="A573" t="s">
        <v>404</v>
      </c>
      <c r="B573" s="1" t="s">
        <v>1905</v>
      </c>
      <c r="C573" s="24">
        <v>44355</v>
      </c>
      <c r="D573" t="s">
        <v>55</v>
      </c>
      <c r="E573" t="s">
        <v>54</v>
      </c>
      <c r="F573">
        <v>1</v>
      </c>
      <c r="G573" s="2" t="s">
        <v>56</v>
      </c>
      <c r="H573" s="1" t="s">
        <v>1163</v>
      </c>
      <c r="I573" s="1" t="s">
        <v>1164</v>
      </c>
      <c r="J573" t="s">
        <v>1719</v>
      </c>
      <c r="L573" t="str">
        <f t="shared" si="17"/>
        <v>Jun</v>
      </c>
      <c r="M573">
        <f t="shared" si="16"/>
        <v>2021</v>
      </c>
    </row>
    <row r="574" spans="1:13" ht="15.75" customHeight="1">
      <c r="A574" t="s">
        <v>404</v>
      </c>
      <c r="B574" s="1" t="s">
        <v>1906</v>
      </c>
      <c r="C574" s="24">
        <v>44355</v>
      </c>
      <c r="D574" t="s">
        <v>186</v>
      </c>
      <c r="E574" t="s">
        <v>185</v>
      </c>
      <c r="F574">
        <v>3</v>
      </c>
      <c r="G574" s="2" t="s">
        <v>187</v>
      </c>
      <c r="H574" s="1" t="s">
        <v>1163</v>
      </c>
      <c r="I574" s="1" t="s">
        <v>1164</v>
      </c>
      <c r="J574" t="s">
        <v>1907</v>
      </c>
      <c r="L574" t="str">
        <f t="shared" si="17"/>
        <v>Jun</v>
      </c>
      <c r="M574">
        <f t="shared" si="16"/>
        <v>2021</v>
      </c>
    </row>
    <row r="575" spans="1:13" ht="15.75" customHeight="1">
      <c r="A575" t="s">
        <v>404</v>
      </c>
      <c r="B575" s="1" t="s">
        <v>1908</v>
      </c>
      <c r="C575" s="24">
        <v>44355</v>
      </c>
      <c r="D575" t="s">
        <v>355</v>
      </c>
      <c r="E575" t="s">
        <v>354</v>
      </c>
      <c r="F575">
        <v>3</v>
      </c>
      <c r="G575" s="2" t="s">
        <v>187</v>
      </c>
      <c r="H575" s="1" t="s">
        <v>1163</v>
      </c>
      <c r="I575" s="1" t="s">
        <v>1164</v>
      </c>
      <c r="J575" t="s">
        <v>1907</v>
      </c>
      <c r="L575" t="str">
        <f t="shared" si="17"/>
        <v>Jun</v>
      </c>
      <c r="M575">
        <f t="shared" si="16"/>
        <v>2021</v>
      </c>
    </row>
    <row r="576" spans="1:13" ht="15.75" customHeight="1">
      <c r="A576" t="s">
        <v>404</v>
      </c>
      <c r="B576" s="1" t="s">
        <v>1909</v>
      </c>
      <c r="C576" s="24">
        <v>44355</v>
      </c>
      <c r="D576" t="s">
        <v>49</v>
      </c>
      <c r="E576" t="s">
        <v>48</v>
      </c>
      <c r="F576">
        <v>4</v>
      </c>
      <c r="G576" s="2" t="s">
        <v>33</v>
      </c>
      <c r="H576" s="1" t="s">
        <v>1209</v>
      </c>
      <c r="I576" s="1" t="s">
        <v>1073</v>
      </c>
      <c r="J576" t="s">
        <v>1210</v>
      </c>
      <c r="L576" t="str">
        <f t="shared" si="17"/>
        <v>Jun</v>
      </c>
      <c r="M576">
        <f t="shared" si="16"/>
        <v>2021</v>
      </c>
    </row>
    <row r="577" spans="1:13" ht="15.75" customHeight="1">
      <c r="A577" t="s">
        <v>404</v>
      </c>
      <c r="B577" s="1" t="s">
        <v>1910</v>
      </c>
      <c r="C577" s="24">
        <v>44355</v>
      </c>
      <c r="D577" t="s">
        <v>47</v>
      </c>
      <c r="E577" t="s">
        <v>46</v>
      </c>
      <c r="F577">
        <v>4</v>
      </c>
      <c r="G577" s="2" t="s">
        <v>33</v>
      </c>
      <c r="H577" s="1" t="s">
        <v>1209</v>
      </c>
      <c r="I577" s="1" t="s">
        <v>1073</v>
      </c>
      <c r="J577" t="s">
        <v>1210</v>
      </c>
      <c r="L577" t="str">
        <f t="shared" si="17"/>
        <v>Jun</v>
      </c>
      <c r="M577">
        <f t="shared" si="16"/>
        <v>2021</v>
      </c>
    </row>
    <row r="578" spans="1:13" ht="15.75" customHeight="1">
      <c r="A578" t="s">
        <v>404</v>
      </c>
      <c r="B578" s="1" t="s">
        <v>1911</v>
      </c>
      <c r="C578" s="24">
        <v>44355</v>
      </c>
      <c r="D578" t="s">
        <v>45</v>
      </c>
      <c r="E578" t="s">
        <v>44</v>
      </c>
      <c r="F578">
        <v>5</v>
      </c>
      <c r="G578" s="2" t="s">
        <v>33</v>
      </c>
      <c r="H578" s="1" t="s">
        <v>1209</v>
      </c>
      <c r="I578" s="1" t="s">
        <v>1073</v>
      </c>
      <c r="J578" t="s">
        <v>1912</v>
      </c>
      <c r="L578" t="str">
        <f t="shared" si="17"/>
        <v>Jun</v>
      </c>
      <c r="M578">
        <f t="shared" ref="M578:M641" si="18">YEAR(C578)</f>
        <v>2021</v>
      </c>
    </row>
    <row r="579" spans="1:13" ht="15.75" customHeight="1">
      <c r="A579" t="s">
        <v>404</v>
      </c>
      <c r="B579" s="1" t="s">
        <v>1913</v>
      </c>
      <c r="C579" s="24">
        <v>44356</v>
      </c>
      <c r="D579" t="s">
        <v>198</v>
      </c>
      <c r="E579" t="s">
        <v>197</v>
      </c>
      <c r="F579">
        <v>1</v>
      </c>
      <c r="G579" s="2" t="s">
        <v>194</v>
      </c>
      <c r="H579" s="1" t="s">
        <v>1914</v>
      </c>
      <c r="I579" s="1" t="s">
        <v>1576</v>
      </c>
      <c r="J579" t="s">
        <v>1915</v>
      </c>
      <c r="L579" t="str">
        <f t="shared" ref="L579:L642" si="19">TEXT(C579,"MMM")</f>
        <v>Jun</v>
      </c>
      <c r="M579">
        <f t="shared" si="18"/>
        <v>2021</v>
      </c>
    </row>
    <row r="580" spans="1:13" ht="15.75" customHeight="1">
      <c r="A580" t="s">
        <v>404</v>
      </c>
      <c r="B580" s="1" t="s">
        <v>1916</v>
      </c>
      <c r="C580" s="24">
        <v>44356</v>
      </c>
      <c r="D580" t="s">
        <v>375</v>
      </c>
      <c r="E580" t="s">
        <v>374</v>
      </c>
      <c r="F580">
        <v>2</v>
      </c>
      <c r="G580" s="2" t="s">
        <v>171</v>
      </c>
      <c r="H580" s="1" t="s">
        <v>1914</v>
      </c>
      <c r="I580" s="1" t="s">
        <v>1576</v>
      </c>
      <c r="J580" t="s">
        <v>1915</v>
      </c>
      <c r="L580" t="str">
        <f t="shared" si="19"/>
        <v>Jun</v>
      </c>
      <c r="M580">
        <f t="shared" si="18"/>
        <v>2021</v>
      </c>
    </row>
    <row r="581" spans="1:13" ht="15.75" customHeight="1">
      <c r="A581" t="s">
        <v>404</v>
      </c>
      <c r="B581" s="1" t="s">
        <v>1917</v>
      </c>
      <c r="C581" s="24">
        <v>44356</v>
      </c>
      <c r="D581" t="s">
        <v>198</v>
      </c>
      <c r="E581" t="s">
        <v>197</v>
      </c>
      <c r="F581">
        <v>10</v>
      </c>
      <c r="G581" s="2" t="s">
        <v>194</v>
      </c>
      <c r="H581" s="1" t="s">
        <v>1144</v>
      </c>
      <c r="I581" s="1" t="s">
        <v>1145</v>
      </c>
      <c r="J581" t="s">
        <v>1144</v>
      </c>
      <c r="L581" t="str">
        <f t="shared" si="19"/>
        <v>Jun</v>
      </c>
      <c r="M581">
        <f t="shared" si="18"/>
        <v>2021</v>
      </c>
    </row>
    <row r="582" spans="1:13" ht="15.75" customHeight="1">
      <c r="A582" t="s">
        <v>404</v>
      </c>
      <c r="B582" s="1" t="s">
        <v>1918</v>
      </c>
      <c r="C582" s="24">
        <v>44356</v>
      </c>
      <c r="D582" t="s">
        <v>287</v>
      </c>
      <c r="E582" t="s">
        <v>286</v>
      </c>
      <c r="F582">
        <v>1</v>
      </c>
      <c r="G582" s="2" t="s">
        <v>33</v>
      </c>
      <c r="H582" s="1" t="s">
        <v>1141</v>
      </c>
      <c r="I582" s="1" t="s">
        <v>1090</v>
      </c>
      <c r="J582" t="s">
        <v>1141</v>
      </c>
      <c r="L582" t="str">
        <f t="shared" si="19"/>
        <v>Jun</v>
      </c>
      <c r="M582">
        <f t="shared" si="18"/>
        <v>2021</v>
      </c>
    </row>
    <row r="583" spans="1:13" ht="15.75" customHeight="1">
      <c r="A583" t="s">
        <v>404</v>
      </c>
      <c r="B583" s="1" t="s">
        <v>1919</v>
      </c>
      <c r="C583" s="24">
        <v>44356</v>
      </c>
      <c r="D583" t="s">
        <v>94</v>
      </c>
      <c r="E583" t="s">
        <v>93</v>
      </c>
      <c r="F583">
        <v>10</v>
      </c>
      <c r="G583" s="2" t="s">
        <v>95</v>
      </c>
      <c r="H583" s="1" t="s">
        <v>1141</v>
      </c>
      <c r="I583" s="1" t="s">
        <v>1090</v>
      </c>
      <c r="J583" t="s">
        <v>1141</v>
      </c>
      <c r="L583" t="str">
        <f t="shared" si="19"/>
        <v>Jun</v>
      </c>
      <c r="M583">
        <f t="shared" si="18"/>
        <v>2021</v>
      </c>
    </row>
    <row r="584" spans="1:13" ht="15.75" customHeight="1">
      <c r="A584" t="s">
        <v>404</v>
      </c>
      <c r="B584" s="1" t="s">
        <v>1920</v>
      </c>
      <c r="C584" s="24">
        <v>44356</v>
      </c>
      <c r="D584" t="s">
        <v>267</v>
      </c>
      <c r="E584" t="s">
        <v>266</v>
      </c>
      <c r="F584">
        <v>1</v>
      </c>
      <c r="G584" s="2" t="s">
        <v>33</v>
      </c>
      <c r="H584" s="1" t="s">
        <v>1089</v>
      </c>
      <c r="I584" s="1" t="s">
        <v>1090</v>
      </c>
      <c r="J584" t="s">
        <v>1516</v>
      </c>
      <c r="L584" t="str">
        <f t="shared" si="19"/>
        <v>Jun</v>
      </c>
      <c r="M584">
        <f t="shared" si="18"/>
        <v>2021</v>
      </c>
    </row>
    <row r="585" spans="1:13" ht="15.75" customHeight="1">
      <c r="A585" t="s">
        <v>404</v>
      </c>
      <c r="B585" s="1" t="s">
        <v>1921</v>
      </c>
      <c r="C585" s="24">
        <v>44356</v>
      </c>
      <c r="D585" t="s">
        <v>299</v>
      </c>
      <c r="E585" t="s">
        <v>298</v>
      </c>
      <c r="F585">
        <v>1</v>
      </c>
      <c r="G585" s="2" t="s">
        <v>33</v>
      </c>
      <c r="H585" s="1" t="s">
        <v>1089</v>
      </c>
      <c r="I585" s="1" t="s">
        <v>1090</v>
      </c>
      <c r="J585" t="s">
        <v>1516</v>
      </c>
      <c r="L585" t="str">
        <f t="shared" si="19"/>
        <v>Jun</v>
      </c>
      <c r="M585">
        <f t="shared" si="18"/>
        <v>2021</v>
      </c>
    </row>
    <row r="586" spans="1:13" ht="15.75" customHeight="1">
      <c r="A586" t="s">
        <v>404</v>
      </c>
      <c r="B586" s="1" t="s">
        <v>1922</v>
      </c>
      <c r="C586" s="24">
        <v>44356</v>
      </c>
      <c r="D586" t="s">
        <v>45</v>
      </c>
      <c r="E586" t="s">
        <v>44</v>
      </c>
      <c r="F586">
        <v>2</v>
      </c>
      <c r="G586" s="2" t="s">
        <v>33</v>
      </c>
      <c r="H586" s="1" t="s">
        <v>1191</v>
      </c>
      <c r="I586" s="1" t="s">
        <v>1090</v>
      </c>
      <c r="J586" t="s">
        <v>1442</v>
      </c>
      <c r="L586" t="str">
        <f t="shared" si="19"/>
        <v>Jun</v>
      </c>
      <c r="M586">
        <f t="shared" si="18"/>
        <v>2021</v>
      </c>
    </row>
    <row r="587" spans="1:13" ht="15.75" customHeight="1">
      <c r="A587" t="s">
        <v>404</v>
      </c>
      <c r="B587" s="1" t="s">
        <v>1923</v>
      </c>
      <c r="C587" s="24">
        <v>44356</v>
      </c>
      <c r="D587" t="s">
        <v>212</v>
      </c>
      <c r="E587" t="s">
        <v>211</v>
      </c>
      <c r="F587">
        <v>10</v>
      </c>
      <c r="G587" s="2" t="s">
        <v>95</v>
      </c>
      <c r="H587" s="1" t="s">
        <v>1182</v>
      </c>
      <c r="I587" s="1" t="s">
        <v>1073</v>
      </c>
      <c r="J587" t="s">
        <v>1209</v>
      </c>
      <c r="L587" t="str">
        <f t="shared" si="19"/>
        <v>Jun</v>
      </c>
      <c r="M587">
        <f t="shared" si="18"/>
        <v>2021</v>
      </c>
    </row>
    <row r="588" spans="1:13" ht="15.75" customHeight="1">
      <c r="A588" t="s">
        <v>404</v>
      </c>
      <c r="B588" s="1" t="s">
        <v>1924</v>
      </c>
      <c r="C588" s="24">
        <v>44356</v>
      </c>
      <c r="D588" t="s">
        <v>212</v>
      </c>
      <c r="E588" t="s">
        <v>211</v>
      </c>
      <c r="F588">
        <v>5</v>
      </c>
      <c r="G588" s="2" t="s">
        <v>95</v>
      </c>
      <c r="H588" s="1" t="s">
        <v>1209</v>
      </c>
      <c r="I588" s="1" t="s">
        <v>1073</v>
      </c>
      <c r="J588" t="s">
        <v>1209</v>
      </c>
      <c r="L588" t="str">
        <f t="shared" si="19"/>
        <v>Jun</v>
      </c>
      <c r="M588">
        <f t="shared" si="18"/>
        <v>2021</v>
      </c>
    </row>
    <row r="589" spans="1:13" ht="15.75" customHeight="1">
      <c r="A589" t="s">
        <v>404</v>
      </c>
      <c r="B589" s="1" t="s">
        <v>1925</v>
      </c>
      <c r="C589" s="24">
        <v>44356</v>
      </c>
      <c r="D589" t="s">
        <v>198</v>
      </c>
      <c r="E589" t="s">
        <v>197</v>
      </c>
      <c r="F589">
        <v>10</v>
      </c>
      <c r="G589" s="2" t="s">
        <v>194</v>
      </c>
      <c r="H589" s="1" t="s">
        <v>1209</v>
      </c>
      <c r="I589" s="1" t="s">
        <v>1073</v>
      </c>
      <c r="J589" t="s">
        <v>1209</v>
      </c>
      <c r="L589" t="str">
        <f t="shared" si="19"/>
        <v>Jun</v>
      </c>
      <c r="M589">
        <f t="shared" si="18"/>
        <v>2021</v>
      </c>
    </row>
    <row r="590" spans="1:13" ht="15.75" customHeight="1">
      <c r="A590" t="s">
        <v>404</v>
      </c>
      <c r="B590" s="1" t="s">
        <v>1926</v>
      </c>
      <c r="C590" s="24">
        <v>44358</v>
      </c>
      <c r="D590" t="s">
        <v>240</v>
      </c>
      <c r="E590" t="s">
        <v>239</v>
      </c>
      <c r="F590">
        <v>50</v>
      </c>
      <c r="G590" s="2" t="s">
        <v>33</v>
      </c>
      <c r="H590" s="1" t="s">
        <v>1205</v>
      </c>
      <c r="I590" s="1" t="s">
        <v>1061</v>
      </c>
      <c r="J590" t="s">
        <v>1205</v>
      </c>
      <c r="L590" t="str">
        <f t="shared" si="19"/>
        <v>Jun</v>
      </c>
      <c r="M590">
        <f t="shared" si="18"/>
        <v>2021</v>
      </c>
    </row>
    <row r="591" spans="1:13" ht="15.75" customHeight="1">
      <c r="A591" t="s">
        <v>404</v>
      </c>
      <c r="B591" s="1" t="s">
        <v>1927</v>
      </c>
      <c r="C591" s="24">
        <v>44358</v>
      </c>
      <c r="D591" t="s">
        <v>242</v>
      </c>
      <c r="E591" t="s">
        <v>241</v>
      </c>
      <c r="F591">
        <v>50</v>
      </c>
      <c r="G591" s="2" t="s">
        <v>33</v>
      </c>
      <c r="H591" s="1" t="s">
        <v>1205</v>
      </c>
      <c r="I591" s="1" t="s">
        <v>1061</v>
      </c>
      <c r="J591" t="s">
        <v>1205</v>
      </c>
      <c r="L591" t="str">
        <f t="shared" si="19"/>
        <v>Jun</v>
      </c>
      <c r="M591">
        <f t="shared" si="18"/>
        <v>2021</v>
      </c>
    </row>
    <row r="592" spans="1:13" ht="15.75" customHeight="1">
      <c r="A592" t="s">
        <v>404</v>
      </c>
      <c r="B592" s="1" t="s">
        <v>1928</v>
      </c>
      <c r="C592" s="24">
        <v>44358</v>
      </c>
      <c r="D592" t="s">
        <v>240</v>
      </c>
      <c r="E592" t="s">
        <v>239</v>
      </c>
      <c r="F592">
        <v>50</v>
      </c>
      <c r="G592" s="2" t="s">
        <v>33</v>
      </c>
      <c r="H592" s="1" t="s">
        <v>1205</v>
      </c>
      <c r="I592" s="1" t="s">
        <v>1061</v>
      </c>
      <c r="J592" t="s">
        <v>1205</v>
      </c>
      <c r="L592" t="str">
        <f t="shared" si="19"/>
        <v>Jun</v>
      </c>
      <c r="M592">
        <f t="shared" si="18"/>
        <v>2021</v>
      </c>
    </row>
    <row r="593" spans="1:13" ht="15.75" customHeight="1">
      <c r="A593" t="s">
        <v>404</v>
      </c>
      <c r="B593" s="1" t="s">
        <v>1929</v>
      </c>
      <c r="C593" s="24">
        <v>44358</v>
      </c>
      <c r="D593" t="s">
        <v>242</v>
      </c>
      <c r="E593" t="s">
        <v>241</v>
      </c>
      <c r="F593">
        <v>50</v>
      </c>
      <c r="G593" s="2" t="s">
        <v>33</v>
      </c>
      <c r="H593" s="1" t="s">
        <v>1205</v>
      </c>
      <c r="I593" s="1" t="s">
        <v>1061</v>
      </c>
      <c r="J593" t="s">
        <v>1205</v>
      </c>
      <c r="L593" t="str">
        <f t="shared" si="19"/>
        <v>Jun</v>
      </c>
      <c r="M593">
        <f t="shared" si="18"/>
        <v>2021</v>
      </c>
    </row>
    <row r="594" spans="1:13" ht="15.75" customHeight="1">
      <c r="A594" t="s">
        <v>404</v>
      </c>
      <c r="B594" s="1" t="s">
        <v>1930</v>
      </c>
      <c r="C594" s="24">
        <v>44358</v>
      </c>
      <c r="D594" t="s">
        <v>240</v>
      </c>
      <c r="E594" t="s">
        <v>239</v>
      </c>
      <c r="F594">
        <v>50</v>
      </c>
      <c r="G594" s="2" t="s">
        <v>33</v>
      </c>
      <c r="H594" s="1" t="s">
        <v>1163</v>
      </c>
      <c r="I594" s="1" t="s">
        <v>1164</v>
      </c>
      <c r="J594" t="s">
        <v>1931</v>
      </c>
      <c r="L594" t="str">
        <f t="shared" si="19"/>
        <v>Jun</v>
      </c>
      <c r="M594">
        <f t="shared" si="18"/>
        <v>2021</v>
      </c>
    </row>
    <row r="595" spans="1:13" ht="15.75" customHeight="1">
      <c r="A595" t="s">
        <v>404</v>
      </c>
      <c r="B595" s="1" t="s">
        <v>1932</v>
      </c>
      <c r="C595" s="24">
        <v>44358</v>
      </c>
      <c r="D595" t="s">
        <v>242</v>
      </c>
      <c r="E595" t="s">
        <v>241</v>
      </c>
      <c r="F595">
        <v>50</v>
      </c>
      <c r="G595" s="2" t="s">
        <v>33</v>
      </c>
      <c r="H595" s="1" t="s">
        <v>1163</v>
      </c>
      <c r="I595" s="1" t="s">
        <v>1164</v>
      </c>
      <c r="J595" t="s">
        <v>1931</v>
      </c>
      <c r="L595" t="str">
        <f t="shared" si="19"/>
        <v>Jun</v>
      </c>
      <c r="M595">
        <f t="shared" si="18"/>
        <v>2021</v>
      </c>
    </row>
    <row r="596" spans="1:13" ht="15.75" customHeight="1">
      <c r="A596" t="s">
        <v>404</v>
      </c>
      <c r="B596" s="1" t="s">
        <v>1933</v>
      </c>
      <c r="C596" s="24">
        <v>44358</v>
      </c>
      <c r="D596" t="s">
        <v>357</v>
      </c>
      <c r="E596" t="s">
        <v>356</v>
      </c>
      <c r="F596">
        <v>50</v>
      </c>
      <c r="G596" s="2" t="s">
        <v>358</v>
      </c>
      <c r="H596" s="1" t="s">
        <v>1263</v>
      </c>
      <c r="I596" s="1" t="s">
        <v>1090</v>
      </c>
      <c r="J596" t="s">
        <v>1368</v>
      </c>
      <c r="L596" t="str">
        <f t="shared" si="19"/>
        <v>Jun</v>
      </c>
      <c r="M596">
        <f t="shared" si="18"/>
        <v>2021</v>
      </c>
    </row>
    <row r="597" spans="1:13" ht="15.75" customHeight="1">
      <c r="A597" t="s">
        <v>404</v>
      </c>
      <c r="B597" s="1" t="s">
        <v>1934</v>
      </c>
      <c r="C597" s="24">
        <v>44358</v>
      </c>
      <c r="D597" t="s">
        <v>35</v>
      </c>
      <c r="E597" t="s">
        <v>34</v>
      </c>
      <c r="F597">
        <v>4</v>
      </c>
      <c r="G597" s="2" t="s">
        <v>33</v>
      </c>
      <c r="H597" s="1" t="s">
        <v>1620</v>
      </c>
      <c r="I597" s="1" t="s">
        <v>1381</v>
      </c>
      <c r="J597" t="s">
        <v>1935</v>
      </c>
      <c r="L597" t="str">
        <f t="shared" si="19"/>
        <v>Jun</v>
      </c>
      <c r="M597">
        <f t="shared" si="18"/>
        <v>2021</v>
      </c>
    </row>
    <row r="598" spans="1:13" ht="15.75" customHeight="1">
      <c r="A598" t="s">
        <v>404</v>
      </c>
      <c r="B598" s="1" t="s">
        <v>1936</v>
      </c>
      <c r="C598" s="24">
        <v>44358</v>
      </c>
      <c r="D598" t="s">
        <v>55</v>
      </c>
      <c r="E598" t="s">
        <v>54</v>
      </c>
      <c r="F598">
        <v>3</v>
      </c>
      <c r="G598" s="2" t="s">
        <v>56</v>
      </c>
      <c r="H598" s="1" t="s">
        <v>1620</v>
      </c>
      <c r="I598" s="1" t="s">
        <v>1381</v>
      </c>
      <c r="J598" t="s">
        <v>1935</v>
      </c>
      <c r="L598" t="str">
        <f t="shared" si="19"/>
        <v>Jun</v>
      </c>
      <c r="M598">
        <f t="shared" si="18"/>
        <v>2021</v>
      </c>
    </row>
    <row r="599" spans="1:13" ht="15.75" customHeight="1">
      <c r="A599" t="s">
        <v>404</v>
      </c>
      <c r="B599" s="1" t="s">
        <v>1937</v>
      </c>
      <c r="C599" s="24">
        <v>44358</v>
      </c>
      <c r="D599" t="s">
        <v>58</v>
      </c>
      <c r="E599" t="s">
        <v>57</v>
      </c>
      <c r="F599">
        <v>3</v>
      </c>
      <c r="G599" s="2" t="s">
        <v>59</v>
      </c>
      <c r="H599" s="1" t="s">
        <v>1620</v>
      </c>
      <c r="I599" s="1" t="s">
        <v>1381</v>
      </c>
      <c r="J599" t="s">
        <v>1935</v>
      </c>
      <c r="L599" t="str">
        <f t="shared" si="19"/>
        <v>Jun</v>
      </c>
      <c r="M599">
        <f t="shared" si="18"/>
        <v>2021</v>
      </c>
    </row>
    <row r="600" spans="1:13" ht="15.75" customHeight="1">
      <c r="A600" t="s">
        <v>404</v>
      </c>
      <c r="B600" s="1" t="s">
        <v>1938</v>
      </c>
      <c r="C600" s="24">
        <v>44358</v>
      </c>
      <c r="D600" t="s">
        <v>178</v>
      </c>
      <c r="E600" t="s">
        <v>177</v>
      </c>
      <c r="F600">
        <v>3</v>
      </c>
      <c r="G600" s="2" t="s">
        <v>176</v>
      </c>
      <c r="H600" s="1" t="s">
        <v>1620</v>
      </c>
      <c r="I600" s="1" t="s">
        <v>1381</v>
      </c>
      <c r="J600" t="s">
        <v>1935</v>
      </c>
      <c r="L600" t="str">
        <f t="shared" si="19"/>
        <v>Jun</v>
      </c>
      <c r="M600">
        <f t="shared" si="18"/>
        <v>2021</v>
      </c>
    </row>
    <row r="601" spans="1:13" ht="15.75" customHeight="1">
      <c r="A601" t="s">
        <v>404</v>
      </c>
      <c r="B601" s="1" t="s">
        <v>1939</v>
      </c>
      <c r="C601" s="24">
        <v>44358</v>
      </c>
      <c r="D601" t="s">
        <v>375</v>
      </c>
      <c r="E601" t="s">
        <v>374</v>
      </c>
      <c r="F601">
        <v>1</v>
      </c>
      <c r="G601" s="2" t="s">
        <v>171</v>
      </c>
      <c r="H601" s="1" t="s">
        <v>1547</v>
      </c>
      <c r="I601" s="1" t="s">
        <v>1548</v>
      </c>
      <c r="J601" t="s">
        <v>1940</v>
      </c>
      <c r="L601" t="str">
        <f t="shared" si="19"/>
        <v>Jun</v>
      </c>
      <c r="M601">
        <f t="shared" si="18"/>
        <v>2021</v>
      </c>
    </row>
    <row r="602" spans="1:13" ht="15.75" customHeight="1">
      <c r="A602" t="s">
        <v>404</v>
      </c>
      <c r="B602" s="1" t="s">
        <v>1941</v>
      </c>
      <c r="C602" s="24">
        <v>44358</v>
      </c>
      <c r="D602" t="s">
        <v>212</v>
      </c>
      <c r="E602" t="s">
        <v>211</v>
      </c>
      <c r="F602">
        <v>216</v>
      </c>
      <c r="G602" s="2" t="s">
        <v>95</v>
      </c>
      <c r="H602" s="1" t="s">
        <v>1053</v>
      </c>
      <c r="I602" s="1" t="s">
        <v>1054</v>
      </c>
      <c r="J602" t="s">
        <v>1055</v>
      </c>
      <c r="L602" t="str">
        <f t="shared" si="19"/>
        <v>Jun</v>
      </c>
      <c r="M602">
        <f t="shared" si="18"/>
        <v>2021</v>
      </c>
    </row>
    <row r="603" spans="1:13" ht="15.75" customHeight="1">
      <c r="A603" t="s">
        <v>404</v>
      </c>
      <c r="B603" s="1" t="s">
        <v>1942</v>
      </c>
      <c r="C603" s="24">
        <v>44358</v>
      </c>
      <c r="D603" t="s">
        <v>305</v>
      </c>
      <c r="E603" t="s">
        <v>304</v>
      </c>
      <c r="F603">
        <v>4</v>
      </c>
      <c r="G603" s="2" t="s">
        <v>33</v>
      </c>
      <c r="H603" s="1" t="s">
        <v>1053</v>
      </c>
      <c r="I603" s="1" t="s">
        <v>1054</v>
      </c>
      <c r="J603" t="s">
        <v>1055</v>
      </c>
      <c r="L603" t="str">
        <f t="shared" si="19"/>
        <v>Jun</v>
      </c>
      <c r="M603">
        <f t="shared" si="18"/>
        <v>2021</v>
      </c>
    </row>
    <row r="604" spans="1:13" ht="15.75" customHeight="1">
      <c r="A604" t="s">
        <v>404</v>
      </c>
      <c r="B604" s="1" t="s">
        <v>1943</v>
      </c>
      <c r="C604" s="24">
        <v>44358</v>
      </c>
      <c r="D604" t="s">
        <v>198</v>
      </c>
      <c r="E604" t="s">
        <v>197</v>
      </c>
      <c r="F604">
        <v>20</v>
      </c>
      <c r="G604" s="2" t="s">
        <v>194</v>
      </c>
      <c r="H604" s="1" t="s">
        <v>1053</v>
      </c>
      <c r="I604" s="1" t="s">
        <v>1054</v>
      </c>
      <c r="J604" t="s">
        <v>1055</v>
      </c>
      <c r="L604" t="str">
        <f t="shared" si="19"/>
        <v>Jun</v>
      </c>
      <c r="M604">
        <f t="shared" si="18"/>
        <v>2021</v>
      </c>
    </row>
    <row r="605" spans="1:13" ht="15.75" customHeight="1">
      <c r="A605" t="s">
        <v>404</v>
      </c>
      <c r="B605" s="1" t="s">
        <v>1944</v>
      </c>
      <c r="C605" s="24">
        <v>44358</v>
      </c>
      <c r="D605" t="s">
        <v>387</v>
      </c>
      <c r="E605" t="s">
        <v>386</v>
      </c>
      <c r="F605">
        <v>3</v>
      </c>
      <c r="G605" s="2" t="s">
        <v>171</v>
      </c>
      <c r="H605" s="1" t="s">
        <v>1182</v>
      </c>
      <c r="I605" s="1" t="s">
        <v>1073</v>
      </c>
      <c r="J605" t="s">
        <v>1183</v>
      </c>
      <c r="L605" t="str">
        <f t="shared" si="19"/>
        <v>Jun</v>
      </c>
      <c r="M605">
        <f t="shared" si="18"/>
        <v>2021</v>
      </c>
    </row>
    <row r="606" spans="1:13" ht="15.75" customHeight="1">
      <c r="A606" t="s">
        <v>404</v>
      </c>
      <c r="B606" s="1" t="s">
        <v>1945</v>
      </c>
      <c r="C606" s="24">
        <v>44361</v>
      </c>
      <c r="D606" t="s">
        <v>357</v>
      </c>
      <c r="E606" t="s">
        <v>356</v>
      </c>
      <c r="F606">
        <v>20</v>
      </c>
      <c r="G606" s="2" t="s">
        <v>358</v>
      </c>
      <c r="H606" s="1" t="s">
        <v>1049</v>
      </c>
      <c r="I606" s="1" t="s">
        <v>1050</v>
      </c>
      <c r="J606" t="s">
        <v>1946</v>
      </c>
      <c r="L606" t="str">
        <f t="shared" si="19"/>
        <v>Jun</v>
      </c>
      <c r="M606">
        <f t="shared" si="18"/>
        <v>2021</v>
      </c>
    </row>
    <row r="607" spans="1:13" ht="15.75" customHeight="1">
      <c r="A607" t="s">
        <v>404</v>
      </c>
      <c r="B607" s="1" t="s">
        <v>1947</v>
      </c>
      <c r="C607" s="24">
        <v>44362</v>
      </c>
      <c r="D607" t="s">
        <v>357</v>
      </c>
      <c r="E607" t="s">
        <v>356</v>
      </c>
      <c r="F607">
        <v>100</v>
      </c>
      <c r="G607" s="2" t="s">
        <v>358</v>
      </c>
      <c r="H607" s="1" t="s">
        <v>1263</v>
      </c>
      <c r="I607" s="1" t="s">
        <v>1090</v>
      </c>
      <c r="J607" t="s">
        <v>1948</v>
      </c>
      <c r="L607" t="str">
        <f t="shared" si="19"/>
        <v>Jun</v>
      </c>
      <c r="M607">
        <f t="shared" si="18"/>
        <v>2021</v>
      </c>
    </row>
    <row r="608" spans="1:13" ht="15.75" customHeight="1">
      <c r="A608" t="s">
        <v>404</v>
      </c>
      <c r="B608" s="1" t="s">
        <v>1949</v>
      </c>
      <c r="C608" s="24">
        <v>44350</v>
      </c>
      <c r="D608" t="s">
        <v>99</v>
      </c>
      <c r="E608" t="s">
        <v>98</v>
      </c>
      <c r="F608">
        <v>24</v>
      </c>
      <c r="G608" s="2" t="s">
        <v>95</v>
      </c>
      <c r="H608" s="1" t="s">
        <v>1109</v>
      </c>
      <c r="I608" s="1" t="s">
        <v>1110</v>
      </c>
      <c r="J608" t="s">
        <v>1860</v>
      </c>
      <c r="L608" t="str">
        <f t="shared" si="19"/>
        <v>Jun</v>
      </c>
      <c r="M608">
        <f t="shared" si="18"/>
        <v>2021</v>
      </c>
    </row>
    <row r="609" spans="1:13" ht="15.75" customHeight="1">
      <c r="A609" t="s">
        <v>404</v>
      </c>
      <c r="B609" s="1" t="s">
        <v>1950</v>
      </c>
      <c r="C609" s="24">
        <v>44341</v>
      </c>
      <c r="D609" t="s">
        <v>198</v>
      </c>
      <c r="E609" t="s">
        <v>197</v>
      </c>
      <c r="F609">
        <v>20</v>
      </c>
      <c r="G609" s="2" t="s">
        <v>194</v>
      </c>
      <c r="H609" s="1" t="s">
        <v>1816</v>
      </c>
      <c r="I609" s="1" t="s">
        <v>1054</v>
      </c>
      <c r="J609" t="s">
        <v>1817</v>
      </c>
      <c r="L609" t="str">
        <f t="shared" si="19"/>
        <v>May</v>
      </c>
      <c r="M609">
        <f t="shared" si="18"/>
        <v>2021</v>
      </c>
    </row>
    <row r="610" spans="1:13" ht="15.75" customHeight="1">
      <c r="A610" t="s">
        <v>404</v>
      </c>
      <c r="B610" s="1" t="s">
        <v>1951</v>
      </c>
      <c r="C610" s="24">
        <v>44341</v>
      </c>
      <c r="D610" t="s">
        <v>212</v>
      </c>
      <c r="E610" t="s">
        <v>211</v>
      </c>
      <c r="F610">
        <v>288</v>
      </c>
      <c r="G610" s="2" t="s">
        <v>95</v>
      </c>
      <c r="H610" s="1" t="s">
        <v>1816</v>
      </c>
      <c r="I610" s="1" t="s">
        <v>1054</v>
      </c>
      <c r="J610" t="s">
        <v>1817</v>
      </c>
      <c r="L610" t="str">
        <f t="shared" si="19"/>
        <v>May</v>
      </c>
      <c r="M610">
        <f t="shared" si="18"/>
        <v>2021</v>
      </c>
    </row>
    <row r="611" spans="1:13" ht="15.75" customHeight="1">
      <c r="A611" t="s">
        <v>404</v>
      </c>
      <c r="B611" s="1" t="s">
        <v>1952</v>
      </c>
      <c r="C611" s="24">
        <v>44382</v>
      </c>
      <c r="D611" t="s">
        <v>311</v>
      </c>
      <c r="E611" t="s">
        <v>310</v>
      </c>
      <c r="F611">
        <v>1</v>
      </c>
      <c r="G611" s="2" t="s">
        <v>33</v>
      </c>
      <c r="H611" s="1" t="s">
        <v>1141</v>
      </c>
      <c r="I611" s="1" t="s">
        <v>1090</v>
      </c>
      <c r="J611" t="s">
        <v>1953</v>
      </c>
      <c r="L611" t="str">
        <f t="shared" si="19"/>
        <v>Jul</v>
      </c>
      <c r="M611">
        <f t="shared" si="18"/>
        <v>2021</v>
      </c>
    </row>
    <row r="612" spans="1:13" ht="15.75" customHeight="1">
      <c r="A612" t="s">
        <v>404</v>
      </c>
      <c r="B612" s="1" t="s">
        <v>1954</v>
      </c>
      <c r="C612" s="24">
        <v>44382</v>
      </c>
      <c r="D612" t="s">
        <v>55</v>
      </c>
      <c r="E612" t="s">
        <v>54</v>
      </c>
      <c r="F612">
        <v>10</v>
      </c>
      <c r="G612" s="2" t="s">
        <v>56</v>
      </c>
      <c r="H612" s="1" t="s">
        <v>1144</v>
      </c>
      <c r="I612" s="1" t="s">
        <v>1145</v>
      </c>
      <c r="J612" t="s">
        <v>1955</v>
      </c>
      <c r="L612" t="str">
        <f t="shared" si="19"/>
        <v>Jul</v>
      </c>
      <c r="M612">
        <f t="shared" si="18"/>
        <v>2021</v>
      </c>
    </row>
    <row r="613" spans="1:13" ht="15.75" customHeight="1">
      <c r="A613" t="s">
        <v>404</v>
      </c>
      <c r="B613" s="1" t="s">
        <v>1956</v>
      </c>
      <c r="C613" s="24">
        <v>44382</v>
      </c>
      <c r="D613" t="s">
        <v>365</v>
      </c>
      <c r="E613" t="s">
        <v>364</v>
      </c>
      <c r="F613">
        <v>1</v>
      </c>
      <c r="G613" s="2" t="s">
        <v>16</v>
      </c>
      <c r="H613" s="1" t="s">
        <v>1144</v>
      </c>
      <c r="I613" s="1" t="s">
        <v>1145</v>
      </c>
      <c r="J613" t="s">
        <v>1955</v>
      </c>
      <c r="L613" t="str">
        <f t="shared" si="19"/>
        <v>Jul</v>
      </c>
      <c r="M613">
        <f t="shared" si="18"/>
        <v>2021</v>
      </c>
    </row>
    <row r="614" spans="1:13" ht="15.75" customHeight="1">
      <c r="A614" t="s">
        <v>404</v>
      </c>
      <c r="B614" s="1" t="s">
        <v>1957</v>
      </c>
      <c r="C614" s="24">
        <v>44382</v>
      </c>
      <c r="D614" t="s">
        <v>58</v>
      </c>
      <c r="E614" t="s">
        <v>57</v>
      </c>
      <c r="F614">
        <v>5</v>
      </c>
      <c r="G614" s="2" t="s">
        <v>59</v>
      </c>
      <c r="H614" s="1" t="s">
        <v>1144</v>
      </c>
      <c r="I614" s="1" t="s">
        <v>1145</v>
      </c>
      <c r="J614" t="s">
        <v>1955</v>
      </c>
      <c r="L614" t="str">
        <f t="shared" si="19"/>
        <v>Jul</v>
      </c>
      <c r="M614">
        <f t="shared" si="18"/>
        <v>2021</v>
      </c>
    </row>
    <row r="615" spans="1:13" ht="15.75" customHeight="1">
      <c r="A615" t="s">
        <v>404</v>
      </c>
      <c r="B615" s="1" t="s">
        <v>1958</v>
      </c>
      <c r="C615" s="24">
        <v>44382</v>
      </c>
      <c r="D615" t="s">
        <v>94</v>
      </c>
      <c r="E615" t="s">
        <v>93</v>
      </c>
      <c r="F615">
        <v>3</v>
      </c>
      <c r="G615" s="2" t="s">
        <v>95</v>
      </c>
      <c r="H615" s="1" t="s">
        <v>1144</v>
      </c>
      <c r="I615" s="1" t="s">
        <v>1145</v>
      </c>
      <c r="J615" t="s">
        <v>1955</v>
      </c>
      <c r="L615" t="str">
        <f t="shared" si="19"/>
        <v>Jul</v>
      </c>
      <c r="M615">
        <f t="shared" si="18"/>
        <v>2021</v>
      </c>
    </row>
    <row r="616" spans="1:13" ht="15.75" customHeight="1">
      <c r="A616" t="s">
        <v>404</v>
      </c>
      <c r="B616" s="1" t="s">
        <v>1959</v>
      </c>
      <c r="C616" s="24">
        <v>44382</v>
      </c>
      <c r="D616" t="s">
        <v>97</v>
      </c>
      <c r="E616" t="s">
        <v>96</v>
      </c>
      <c r="F616">
        <v>3</v>
      </c>
      <c r="G616" s="2" t="s">
        <v>95</v>
      </c>
      <c r="H616" s="1" t="s">
        <v>1144</v>
      </c>
      <c r="I616" s="1" t="s">
        <v>1145</v>
      </c>
      <c r="J616" t="s">
        <v>1955</v>
      </c>
      <c r="L616" t="str">
        <f t="shared" si="19"/>
        <v>Jul</v>
      </c>
      <c r="M616">
        <f t="shared" si="18"/>
        <v>2021</v>
      </c>
    </row>
    <row r="617" spans="1:13" ht="15.75" customHeight="1">
      <c r="A617" t="s">
        <v>404</v>
      </c>
      <c r="B617" s="1" t="s">
        <v>1960</v>
      </c>
      <c r="C617" s="24">
        <v>44382</v>
      </c>
      <c r="D617" t="s">
        <v>145</v>
      </c>
      <c r="E617" t="s">
        <v>144</v>
      </c>
      <c r="F617">
        <v>3</v>
      </c>
      <c r="G617" s="2" t="s">
        <v>95</v>
      </c>
      <c r="H617" s="1" t="s">
        <v>1144</v>
      </c>
      <c r="I617" s="1" t="s">
        <v>1145</v>
      </c>
      <c r="J617" t="s">
        <v>1955</v>
      </c>
      <c r="L617" t="str">
        <f t="shared" si="19"/>
        <v>Jul</v>
      </c>
      <c r="M617">
        <f t="shared" si="18"/>
        <v>2021</v>
      </c>
    </row>
    <row r="618" spans="1:13" ht="15.75" customHeight="1">
      <c r="A618" t="s">
        <v>404</v>
      </c>
      <c r="B618" s="1" t="s">
        <v>1961</v>
      </c>
      <c r="C618" s="24">
        <v>44382</v>
      </c>
      <c r="D618" t="s">
        <v>226</v>
      </c>
      <c r="E618" t="s">
        <v>225</v>
      </c>
      <c r="F618">
        <v>5</v>
      </c>
      <c r="G618" s="2" t="s">
        <v>33</v>
      </c>
      <c r="H618" s="1" t="s">
        <v>1144</v>
      </c>
      <c r="I618" s="1" t="s">
        <v>1145</v>
      </c>
      <c r="J618" t="s">
        <v>1955</v>
      </c>
      <c r="L618" t="str">
        <f t="shared" si="19"/>
        <v>Jul</v>
      </c>
      <c r="M618">
        <f t="shared" si="18"/>
        <v>2021</v>
      </c>
    </row>
    <row r="619" spans="1:13" ht="15.75" customHeight="1">
      <c r="A619" t="s">
        <v>404</v>
      </c>
      <c r="B619" s="1" t="s">
        <v>1962</v>
      </c>
      <c r="C619" s="24">
        <v>44382</v>
      </c>
      <c r="D619" t="s">
        <v>35</v>
      </c>
      <c r="E619" t="s">
        <v>34</v>
      </c>
      <c r="F619">
        <v>12</v>
      </c>
      <c r="G619" s="2" t="s">
        <v>33</v>
      </c>
      <c r="H619" s="1" t="s">
        <v>1144</v>
      </c>
      <c r="I619" s="1" t="s">
        <v>1145</v>
      </c>
      <c r="J619" t="s">
        <v>1955</v>
      </c>
      <c r="L619" t="str">
        <f t="shared" si="19"/>
        <v>Jul</v>
      </c>
      <c r="M619">
        <f t="shared" si="18"/>
        <v>2021</v>
      </c>
    </row>
    <row r="620" spans="1:13" ht="15.75" customHeight="1">
      <c r="A620" t="s">
        <v>404</v>
      </c>
      <c r="B620" s="1" t="s">
        <v>1963</v>
      </c>
      <c r="C620" s="24">
        <v>44382</v>
      </c>
      <c r="D620" t="s">
        <v>218</v>
      </c>
      <c r="E620" t="s">
        <v>217</v>
      </c>
      <c r="F620">
        <v>2</v>
      </c>
      <c r="G620" s="2" t="s">
        <v>33</v>
      </c>
      <c r="H620" s="1" t="s">
        <v>1144</v>
      </c>
      <c r="I620" s="1" t="s">
        <v>1145</v>
      </c>
      <c r="J620" t="s">
        <v>1955</v>
      </c>
      <c r="L620" t="str">
        <f t="shared" si="19"/>
        <v>Jul</v>
      </c>
      <c r="M620">
        <f t="shared" si="18"/>
        <v>2021</v>
      </c>
    </row>
    <row r="621" spans="1:13" ht="15.75" customHeight="1">
      <c r="A621" t="s">
        <v>404</v>
      </c>
      <c r="B621" s="1" t="s">
        <v>1964</v>
      </c>
      <c r="C621" s="24">
        <v>44382</v>
      </c>
      <c r="D621" t="s">
        <v>143</v>
      </c>
      <c r="E621" t="s">
        <v>142</v>
      </c>
      <c r="F621">
        <v>2</v>
      </c>
      <c r="G621" s="2" t="s">
        <v>88</v>
      </c>
      <c r="H621" s="1" t="s">
        <v>1144</v>
      </c>
      <c r="I621" s="1" t="s">
        <v>1145</v>
      </c>
      <c r="J621" t="s">
        <v>1955</v>
      </c>
      <c r="L621" t="str">
        <f t="shared" si="19"/>
        <v>Jul</v>
      </c>
      <c r="M621">
        <f t="shared" si="18"/>
        <v>2021</v>
      </c>
    </row>
    <row r="622" spans="1:13" ht="15.75" customHeight="1">
      <c r="A622" t="s">
        <v>404</v>
      </c>
      <c r="B622" s="1" t="s">
        <v>1965</v>
      </c>
      <c r="C622" s="24">
        <v>44382</v>
      </c>
      <c r="D622" t="s">
        <v>198</v>
      </c>
      <c r="E622" t="s">
        <v>197</v>
      </c>
      <c r="F622">
        <v>10</v>
      </c>
      <c r="G622" s="2" t="s">
        <v>194</v>
      </c>
      <c r="H622" s="1" t="s">
        <v>1144</v>
      </c>
      <c r="I622" s="1" t="s">
        <v>1145</v>
      </c>
      <c r="J622" t="s">
        <v>1955</v>
      </c>
      <c r="L622" t="str">
        <f t="shared" si="19"/>
        <v>Jul</v>
      </c>
      <c r="M622">
        <f t="shared" si="18"/>
        <v>2021</v>
      </c>
    </row>
    <row r="623" spans="1:13" ht="15.75" customHeight="1">
      <c r="A623" t="s">
        <v>404</v>
      </c>
      <c r="B623" s="1" t="s">
        <v>1966</v>
      </c>
      <c r="C623" s="24">
        <v>44382</v>
      </c>
      <c r="D623" t="s">
        <v>212</v>
      </c>
      <c r="E623" t="s">
        <v>211</v>
      </c>
      <c r="F623">
        <v>10</v>
      </c>
      <c r="G623" s="2" t="s">
        <v>95</v>
      </c>
      <c r="H623" s="1" t="s">
        <v>1144</v>
      </c>
      <c r="I623" s="1" t="s">
        <v>1145</v>
      </c>
      <c r="J623">
        <v>10</v>
      </c>
      <c r="L623" t="str">
        <f t="shared" si="19"/>
        <v>Jul</v>
      </c>
      <c r="M623">
        <f t="shared" si="18"/>
        <v>2021</v>
      </c>
    </row>
    <row r="624" spans="1:13" ht="15.75" customHeight="1">
      <c r="A624" t="s">
        <v>404</v>
      </c>
      <c r="B624" s="1" t="s">
        <v>1967</v>
      </c>
      <c r="C624" s="24">
        <v>44382</v>
      </c>
      <c r="D624" t="s">
        <v>357</v>
      </c>
      <c r="E624" t="s">
        <v>356</v>
      </c>
      <c r="F624">
        <v>100</v>
      </c>
      <c r="G624" s="2" t="s">
        <v>358</v>
      </c>
      <c r="H624" s="1" t="s">
        <v>1163</v>
      </c>
      <c r="I624" s="1" t="s">
        <v>1164</v>
      </c>
      <c r="J624" t="s">
        <v>1968</v>
      </c>
      <c r="L624" t="str">
        <f t="shared" si="19"/>
        <v>Jul</v>
      </c>
      <c r="M624">
        <f t="shared" si="18"/>
        <v>2021</v>
      </c>
    </row>
    <row r="625" spans="1:13" ht="15.75" customHeight="1">
      <c r="A625" t="s">
        <v>404</v>
      </c>
      <c r="B625" s="1" t="s">
        <v>1969</v>
      </c>
      <c r="C625" s="24">
        <v>44382</v>
      </c>
      <c r="D625" t="s">
        <v>329</v>
      </c>
      <c r="E625" t="s">
        <v>328</v>
      </c>
      <c r="F625">
        <v>1</v>
      </c>
      <c r="G625" s="2" t="s">
        <v>33</v>
      </c>
      <c r="H625" s="1" t="s">
        <v>1191</v>
      </c>
      <c r="I625" s="1" t="s">
        <v>1090</v>
      </c>
      <c r="J625" t="s">
        <v>1970</v>
      </c>
      <c r="L625" t="str">
        <f t="shared" si="19"/>
        <v>Jul</v>
      </c>
      <c r="M625">
        <f t="shared" si="18"/>
        <v>2021</v>
      </c>
    </row>
    <row r="626" spans="1:13" ht="15.75" customHeight="1">
      <c r="A626" t="s">
        <v>404</v>
      </c>
      <c r="B626" s="1" t="s">
        <v>1971</v>
      </c>
      <c r="C626" s="24">
        <v>44382</v>
      </c>
      <c r="D626" t="s">
        <v>198</v>
      </c>
      <c r="E626" t="s">
        <v>197</v>
      </c>
      <c r="F626">
        <v>15</v>
      </c>
      <c r="G626" s="2" t="s">
        <v>194</v>
      </c>
      <c r="H626" s="1" t="s">
        <v>1191</v>
      </c>
      <c r="I626" s="1" t="s">
        <v>1090</v>
      </c>
      <c r="J626" t="s">
        <v>1970</v>
      </c>
      <c r="L626" t="str">
        <f t="shared" si="19"/>
        <v>Jul</v>
      </c>
      <c r="M626">
        <f t="shared" si="18"/>
        <v>2021</v>
      </c>
    </row>
    <row r="627" spans="1:13" ht="15.75" customHeight="1">
      <c r="A627" t="s">
        <v>404</v>
      </c>
      <c r="B627" s="1" t="s">
        <v>1972</v>
      </c>
      <c r="C627" s="24">
        <v>44389</v>
      </c>
      <c r="D627" t="s">
        <v>198</v>
      </c>
      <c r="E627" t="s">
        <v>197</v>
      </c>
      <c r="F627">
        <v>15</v>
      </c>
      <c r="G627" s="2" t="s">
        <v>194</v>
      </c>
      <c r="H627" s="1" t="s">
        <v>1237</v>
      </c>
      <c r="I627" s="1" t="s">
        <v>1238</v>
      </c>
      <c r="J627" t="s">
        <v>1973</v>
      </c>
      <c r="L627" t="str">
        <f t="shared" si="19"/>
        <v>Jul</v>
      </c>
      <c r="M627">
        <f t="shared" si="18"/>
        <v>2021</v>
      </c>
    </row>
    <row r="628" spans="1:13" ht="15.75" customHeight="1">
      <c r="A628" t="s">
        <v>404</v>
      </c>
      <c r="B628" s="1" t="s">
        <v>1974</v>
      </c>
      <c r="C628" s="24">
        <v>44389</v>
      </c>
      <c r="D628" t="s">
        <v>365</v>
      </c>
      <c r="E628" t="s">
        <v>364</v>
      </c>
      <c r="F628">
        <v>1</v>
      </c>
      <c r="G628" s="2" t="s">
        <v>16</v>
      </c>
      <c r="H628" s="1" t="s">
        <v>1098</v>
      </c>
      <c r="I628" s="1" t="s">
        <v>1099</v>
      </c>
      <c r="J628" t="s">
        <v>1100</v>
      </c>
      <c r="L628" t="str">
        <f t="shared" si="19"/>
        <v>Jul</v>
      </c>
      <c r="M628">
        <f t="shared" si="18"/>
        <v>2021</v>
      </c>
    </row>
    <row r="629" spans="1:13" ht="15.75" customHeight="1">
      <c r="A629" t="s">
        <v>404</v>
      </c>
      <c r="B629" s="1" t="s">
        <v>1975</v>
      </c>
      <c r="C629" s="24">
        <v>44389</v>
      </c>
      <c r="D629" t="s">
        <v>55</v>
      </c>
      <c r="E629" t="s">
        <v>54</v>
      </c>
      <c r="F629">
        <v>1</v>
      </c>
      <c r="G629" s="2" t="s">
        <v>56</v>
      </c>
      <c r="H629" s="1" t="s">
        <v>1098</v>
      </c>
      <c r="I629" s="1" t="s">
        <v>1099</v>
      </c>
      <c r="J629" t="s">
        <v>1100</v>
      </c>
      <c r="L629" t="str">
        <f t="shared" si="19"/>
        <v>Jul</v>
      </c>
      <c r="M629">
        <f t="shared" si="18"/>
        <v>2021</v>
      </c>
    </row>
    <row r="630" spans="1:13" ht="15.75" customHeight="1">
      <c r="A630" t="s">
        <v>404</v>
      </c>
      <c r="B630" s="1" t="s">
        <v>1976</v>
      </c>
      <c r="C630" s="24">
        <v>44389</v>
      </c>
      <c r="D630" t="s">
        <v>389</v>
      </c>
      <c r="E630" t="s">
        <v>388</v>
      </c>
      <c r="F630">
        <v>1</v>
      </c>
      <c r="G630" s="2" t="s">
        <v>194</v>
      </c>
      <c r="H630" s="1" t="s">
        <v>1296</v>
      </c>
      <c r="I630" s="1" t="s">
        <v>1073</v>
      </c>
      <c r="J630" t="s">
        <v>1977</v>
      </c>
      <c r="L630" t="str">
        <f t="shared" si="19"/>
        <v>Jul</v>
      </c>
      <c r="M630">
        <f t="shared" si="18"/>
        <v>2021</v>
      </c>
    </row>
    <row r="631" spans="1:13" ht="15.75" customHeight="1">
      <c r="A631" t="s">
        <v>404</v>
      </c>
      <c r="B631" s="1" t="s">
        <v>1978</v>
      </c>
      <c r="C631" s="24">
        <v>44389</v>
      </c>
      <c r="D631" t="s">
        <v>186</v>
      </c>
      <c r="E631" t="s">
        <v>185</v>
      </c>
      <c r="F631">
        <v>12</v>
      </c>
      <c r="G631" s="2" t="s">
        <v>187</v>
      </c>
      <c r="H631" s="1" t="s">
        <v>1089</v>
      </c>
      <c r="I631" s="1" t="s">
        <v>1090</v>
      </c>
      <c r="J631" t="s">
        <v>1979</v>
      </c>
      <c r="L631" t="str">
        <f t="shared" si="19"/>
        <v>Jul</v>
      </c>
      <c r="M631">
        <f t="shared" si="18"/>
        <v>2021</v>
      </c>
    </row>
    <row r="632" spans="1:13" ht="15.75" customHeight="1">
      <c r="A632" t="s">
        <v>404</v>
      </c>
      <c r="B632" s="1" t="s">
        <v>1980</v>
      </c>
      <c r="C632" s="24">
        <v>44389</v>
      </c>
      <c r="D632" t="s">
        <v>198</v>
      </c>
      <c r="E632" t="s">
        <v>197</v>
      </c>
      <c r="F632">
        <v>30</v>
      </c>
      <c r="G632" s="2" t="s">
        <v>194</v>
      </c>
      <c r="H632" s="1" t="s">
        <v>1334</v>
      </c>
      <c r="I632" s="1" t="s">
        <v>1164</v>
      </c>
      <c r="J632" t="s">
        <v>1472</v>
      </c>
      <c r="L632" t="str">
        <f t="shared" si="19"/>
        <v>Jul</v>
      </c>
      <c r="M632">
        <f t="shared" si="18"/>
        <v>2021</v>
      </c>
    </row>
    <row r="633" spans="1:13" ht="15.75" customHeight="1">
      <c r="A633" t="s">
        <v>404</v>
      </c>
      <c r="B633" s="1" t="s">
        <v>1981</v>
      </c>
      <c r="C633" s="24">
        <v>44389</v>
      </c>
      <c r="D633" t="s">
        <v>218</v>
      </c>
      <c r="E633" t="s">
        <v>217</v>
      </c>
      <c r="F633">
        <v>1</v>
      </c>
      <c r="G633" s="2" t="s">
        <v>33</v>
      </c>
      <c r="H633" s="1" t="s">
        <v>1098</v>
      </c>
      <c r="I633" s="1" t="s">
        <v>1099</v>
      </c>
      <c r="J633" t="s">
        <v>1982</v>
      </c>
      <c r="L633" t="str">
        <f t="shared" si="19"/>
        <v>Jul</v>
      </c>
      <c r="M633">
        <f t="shared" si="18"/>
        <v>2021</v>
      </c>
    </row>
    <row r="634" spans="1:13" ht="15.75" customHeight="1">
      <c r="A634" t="s">
        <v>404</v>
      </c>
      <c r="B634" s="1" t="s">
        <v>1983</v>
      </c>
      <c r="C634" s="24">
        <v>44389</v>
      </c>
      <c r="D634" t="s">
        <v>329</v>
      </c>
      <c r="E634" t="s">
        <v>328</v>
      </c>
      <c r="F634">
        <v>1</v>
      </c>
      <c r="G634" s="2" t="s">
        <v>33</v>
      </c>
      <c r="H634" s="1" t="s">
        <v>1141</v>
      </c>
      <c r="I634" s="1" t="s">
        <v>1090</v>
      </c>
      <c r="J634" t="s">
        <v>1984</v>
      </c>
      <c r="L634" t="str">
        <f t="shared" si="19"/>
        <v>Jul</v>
      </c>
      <c r="M634">
        <f t="shared" si="18"/>
        <v>2021</v>
      </c>
    </row>
    <row r="635" spans="1:13" ht="15.75" customHeight="1">
      <c r="A635" t="s">
        <v>404</v>
      </c>
      <c r="B635" s="1" t="s">
        <v>1985</v>
      </c>
      <c r="C635" s="24">
        <v>44389</v>
      </c>
      <c r="D635" t="s">
        <v>94</v>
      </c>
      <c r="E635" t="s">
        <v>93</v>
      </c>
      <c r="F635">
        <v>10</v>
      </c>
      <c r="G635" s="2" t="s">
        <v>95</v>
      </c>
      <c r="H635" s="1" t="s">
        <v>1141</v>
      </c>
      <c r="I635" s="1" t="s">
        <v>1090</v>
      </c>
      <c r="J635" t="s">
        <v>1984</v>
      </c>
      <c r="L635" t="str">
        <f t="shared" si="19"/>
        <v>Jul</v>
      </c>
      <c r="M635">
        <f t="shared" si="18"/>
        <v>2021</v>
      </c>
    </row>
    <row r="636" spans="1:13" ht="15.75" customHeight="1">
      <c r="A636" t="s">
        <v>404</v>
      </c>
      <c r="B636" s="1" t="s">
        <v>1986</v>
      </c>
      <c r="C636" s="24">
        <v>44389</v>
      </c>
      <c r="D636" t="s">
        <v>226</v>
      </c>
      <c r="E636" t="s">
        <v>225</v>
      </c>
      <c r="F636">
        <v>12</v>
      </c>
      <c r="G636" s="2" t="s">
        <v>33</v>
      </c>
      <c r="H636" s="1" t="s">
        <v>1191</v>
      </c>
      <c r="I636" s="1" t="s">
        <v>1090</v>
      </c>
      <c r="J636" t="s">
        <v>1970</v>
      </c>
      <c r="L636" t="str">
        <f t="shared" si="19"/>
        <v>Jul</v>
      </c>
      <c r="M636">
        <f t="shared" si="18"/>
        <v>2021</v>
      </c>
    </row>
    <row r="637" spans="1:13" ht="15.75" customHeight="1">
      <c r="A637" t="s">
        <v>404</v>
      </c>
      <c r="B637" s="1" t="s">
        <v>1987</v>
      </c>
      <c r="C637" s="24">
        <v>44389</v>
      </c>
      <c r="D637" t="s">
        <v>218</v>
      </c>
      <c r="E637" t="s">
        <v>217</v>
      </c>
      <c r="F637">
        <v>2</v>
      </c>
      <c r="G637" s="2" t="s">
        <v>33</v>
      </c>
      <c r="H637" s="1" t="s">
        <v>1191</v>
      </c>
      <c r="I637" s="1" t="s">
        <v>1090</v>
      </c>
      <c r="J637" t="s">
        <v>1970</v>
      </c>
      <c r="L637" t="str">
        <f t="shared" si="19"/>
        <v>Jul</v>
      </c>
      <c r="M637">
        <f t="shared" si="18"/>
        <v>2021</v>
      </c>
    </row>
    <row r="638" spans="1:13" ht="15.75" customHeight="1">
      <c r="A638" t="s">
        <v>404</v>
      </c>
      <c r="B638" s="1" t="s">
        <v>1988</v>
      </c>
      <c r="C638" s="24">
        <v>44389</v>
      </c>
      <c r="D638" t="s">
        <v>55</v>
      </c>
      <c r="E638" t="s">
        <v>54</v>
      </c>
      <c r="F638">
        <v>12</v>
      </c>
      <c r="G638" s="2" t="s">
        <v>56</v>
      </c>
      <c r="H638" s="1" t="s">
        <v>1089</v>
      </c>
      <c r="I638" s="1" t="s">
        <v>1090</v>
      </c>
      <c r="J638" t="s">
        <v>1979</v>
      </c>
      <c r="L638" t="str">
        <f t="shared" si="19"/>
        <v>Jul</v>
      </c>
      <c r="M638">
        <f t="shared" si="18"/>
        <v>2021</v>
      </c>
    </row>
    <row r="639" spans="1:13" ht="15.75" customHeight="1">
      <c r="A639" t="s">
        <v>404</v>
      </c>
      <c r="B639" s="1" t="s">
        <v>1989</v>
      </c>
      <c r="C639" s="24">
        <v>44389</v>
      </c>
      <c r="D639" t="s">
        <v>287</v>
      </c>
      <c r="E639" t="s">
        <v>286</v>
      </c>
      <c r="F639">
        <v>1</v>
      </c>
      <c r="G639" s="2" t="s">
        <v>33</v>
      </c>
      <c r="H639" s="1" t="s">
        <v>1089</v>
      </c>
      <c r="I639" s="1" t="s">
        <v>1090</v>
      </c>
      <c r="J639" t="s">
        <v>1979</v>
      </c>
      <c r="L639" t="str">
        <f t="shared" si="19"/>
        <v>Jul</v>
      </c>
      <c r="M639">
        <f t="shared" si="18"/>
        <v>2021</v>
      </c>
    </row>
    <row r="640" spans="1:13" ht="15.75" customHeight="1">
      <c r="A640" t="s">
        <v>404</v>
      </c>
      <c r="B640" s="1" t="s">
        <v>1990</v>
      </c>
      <c r="C640" s="24">
        <v>44351</v>
      </c>
      <c r="D640" t="s">
        <v>126</v>
      </c>
      <c r="E640" t="s">
        <v>125</v>
      </c>
      <c r="F640">
        <v>3</v>
      </c>
      <c r="G640" s="2" t="s">
        <v>104</v>
      </c>
      <c r="H640" s="1" t="s">
        <v>1296</v>
      </c>
      <c r="I640" s="1" t="s">
        <v>1073</v>
      </c>
      <c r="J640" t="s">
        <v>1991</v>
      </c>
      <c r="L640" t="str">
        <f t="shared" si="19"/>
        <v>Jun</v>
      </c>
      <c r="M640">
        <f t="shared" si="18"/>
        <v>2021</v>
      </c>
    </row>
    <row r="641" spans="1:13" ht="15.75" customHeight="1">
      <c r="A641" t="s">
        <v>404</v>
      </c>
      <c r="B641" s="1" t="s">
        <v>1992</v>
      </c>
      <c r="C641" s="24">
        <v>44384</v>
      </c>
      <c r="D641" t="s">
        <v>362</v>
      </c>
      <c r="E641" t="s">
        <v>361</v>
      </c>
      <c r="F641">
        <v>5</v>
      </c>
      <c r="G641" s="2" t="s">
        <v>363</v>
      </c>
      <c r="H641" s="1" t="s">
        <v>1296</v>
      </c>
      <c r="I641" s="1" t="s">
        <v>1073</v>
      </c>
      <c r="J641" t="s">
        <v>1993</v>
      </c>
      <c r="L641" t="str">
        <f t="shared" si="19"/>
        <v>Jul</v>
      </c>
      <c r="M641">
        <f t="shared" si="18"/>
        <v>2021</v>
      </c>
    </row>
    <row r="642" spans="1:13" ht="15.75" customHeight="1">
      <c r="A642" t="s">
        <v>404</v>
      </c>
      <c r="B642" s="1" t="s">
        <v>1994</v>
      </c>
      <c r="C642" s="24">
        <v>44392</v>
      </c>
      <c r="D642" t="s">
        <v>305</v>
      </c>
      <c r="E642" t="s">
        <v>304</v>
      </c>
      <c r="F642">
        <v>5</v>
      </c>
      <c r="G642" s="2" t="s">
        <v>33</v>
      </c>
      <c r="H642" s="1" t="s">
        <v>1237</v>
      </c>
      <c r="I642" s="1" t="s">
        <v>1238</v>
      </c>
      <c r="J642" t="s">
        <v>1973</v>
      </c>
      <c r="L642" t="str">
        <f t="shared" si="19"/>
        <v>Jul</v>
      </c>
      <c r="M642">
        <f t="shared" ref="M642:M705" si="20">YEAR(C642)</f>
        <v>2021</v>
      </c>
    </row>
    <row r="643" spans="1:13" ht="15.75" customHeight="1">
      <c r="A643" t="s">
        <v>404</v>
      </c>
      <c r="B643" s="1" t="s">
        <v>1995</v>
      </c>
      <c r="C643" s="24">
        <v>44392</v>
      </c>
      <c r="D643" t="s">
        <v>186</v>
      </c>
      <c r="E643" t="s">
        <v>185</v>
      </c>
      <c r="F643">
        <v>10</v>
      </c>
      <c r="G643" s="2" t="s">
        <v>187</v>
      </c>
      <c r="H643" s="1" t="s">
        <v>1237</v>
      </c>
      <c r="I643" s="1" t="s">
        <v>1238</v>
      </c>
      <c r="J643" t="s">
        <v>1237</v>
      </c>
      <c r="L643" t="str">
        <f t="shared" ref="L643:L706" si="21">TEXT(C643,"MMM")</f>
        <v>Jul</v>
      </c>
      <c r="M643">
        <f t="shared" si="20"/>
        <v>2021</v>
      </c>
    </row>
    <row r="644" spans="1:13" ht="15.75" customHeight="1">
      <c r="A644" t="s">
        <v>404</v>
      </c>
      <c r="B644" s="1" t="s">
        <v>1996</v>
      </c>
      <c r="C644" s="24">
        <v>44392</v>
      </c>
      <c r="D644" t="s">
        <v>212</v>
      </c>
      <c r="E644" t="s">
        <v>211</v>
      </c>
      <c r="F644">
        <v>12</v>
      </c>
      <c r="G644" s="2" t="s">
        <v>95</v>
      </c>
      <c r="H644" s="1" t="s">
        <v>1237</v>
      </c>
      <c r="I644" s="1" t="s">
        <v>1238</v>
      </c>
      <c r="J644" t="s">
        <v>1237</v>
      </c>
      <c r="L644" t="str">
        <f t="shared" si="21"/>
        <v>Jul</v>
      </c>
      <c r="M644">
        <f t="shared" si="20"/>
        <v>2021</v>
      </c>
    </row>
    <row r="645" spans="1:13" ht="15.75" customHeight="1">
      <c r="A645" t="s">
        <v>404</v>
      </c>
      <c r="B645" s="1" t="s">
        <v>1997</v>
      </c>
      <c r="C645" s="24">
        <v>44392</v>
      </c>
      <c r="D645" t="s">
        <v>35</v>
      </c>
      <c r="E645" t="s">
        <v>34</v>
      </c>
      <c r="F645">
        <v>12</v>
      </c>
      <c r="G645" s="2" t="s">
        <v>33</v>
      </c>
      <c r="H645" s="1" t="s">
        <v>1237</v>
      </c>
      <c r="I645" s="1" t="s">
        <v>1238</v>
      </c>
      <c r="J645" t="s">
        <v>1237</v>
      </c>
      <c r="L645" t="str">
        <f t="shared" si="21"/>
        <v>Jul</v>
      </c>
      <c r="M645">
        <f t="shared" si="20"/>
        <v>2021</v>
      </c>
    </row>
    <row r="646" spans="1:13" ht="15.75" customHeight="1">
      <c r="A646" t="s">
        <v>404</v>
      </c>
      <c r="B646" s="1" t="s">
        <v>1998</v>
      </c>
      <c r="C646" s="24">
        <v>44392</v>
      </c>
      <c r="D646" t="s">
        <v>357</v>
      </c>
      <c r="E646" t="s">
        <v>356</v>
      </c>
      <c r="F646">
        <v>100</v>
      </c>
      <c r="G646" s="2" t="s">
        <v>358</v>
      </c>
      <c r="H646" s="1" t="s">
        <v>1459</v>
      </c>
      <c r="I646" s="1" t="s">
        <v>1328</v>
      </c>
      <c r="J646" t="s">
        <v>1460</v>
      </c>
      <c r="L646" t="str">
        <f t="shared" si="21"/>
        <v>Jul</v>
      </c>
      <c r="M646">
        <f t="shared" si="20"/>
        <v>2021</v>
      </c>
    </row>
    <row r="647" spans="1:13" ht="15.75" customHeight="1">
      <c r="A647" t="s">
        <v>404</v>
      </c>
      <c r="B647" s="1" t="s">
        <v>1999</v>
      </c>
      <c r="C647" s="24">
        <v>44396</v>
      </c>
      <c r="D647" t="s">
        <v>118</v>
      </c>
      <c r="E647" t="s">
        <v>117</v>
      </c>
      <c r="F647">
        <v>2</v>
      </c>
      <c r="G647" s="2" t="s">
        <v>104</v>
      </c>
      <c r="H647" s="1" t="s">
        <v>1237</v>
      </c>
      <c r="I647" s="1" t="s">
        <v>1238</v>
      </c>
      <c r="J647" t="s">
        <v>1973</v>
      </c>
      <c r="L647" t="str">
        <f t="shared" si="21"/>
        <v>Jul</v>
      </c>
      <c r="M647">
        <f t="shared" si="20"/>
        <v>2021</v>
      </c>
    </row>
    <row r="648" spans="1:13" ht="15.75" customHeight="1">
      <c r="A648" t="s">
        <v>404</v>
      </c>
      <c r="B648" s="1" t="s">
        <v>2000</v>
      </c>
      <c r="C648" s="24">
        <v>44396</v>
      </c>
      <c r="D648" t="s">
        <v>118</v>
      </c>
      <c r="E648" t="s">
        <v>117</v>
      </c>
      <c r="F648">
        <v>2</v>
      </c>
      <c r="G648" s="2" t="s">
        <v>104</v>
      </c>
      <c r="H648" s="1" t="s">
        <v>1246</v>
      </c>
      <c r="I648" s="1" t="s">
        <v>1145</v>
      </c>
      <c r="J648" t="s">
        <v>2001</v>
      </c>
      <c r="L648" t="str">
        <f t="shared" si="21"/>
        <v>Jul</v>
      </c>
      <c r="M648">
        <f t="shared" si="20"/>
        <v>2021</v>
      </c>
    </row>
    <row r="649" spans="1:13" ht="15.75" customHeight="1">
      <c r="A649" t="s">
        <v>404</v>
      </c>
      <c r="B649" s="1" t="s">
        <v>2002</v>
      </c>
      <c r="C649" s="24">
        <v>44396</v>
      </c>
      <c r="D649" t="s">
        <v>365</v>
      </c>
      <c r="E649" t="s">
        <v>364</v>
      </c>
      <c r="F649">
        <v>2</v>
      </c>
      <c r="G649" s="2" t="s">
        <v>16</v>
      </c>
      <c r="H649" s="1" t="s">
        <v>1296</v>
      </c>
      <c r="I649" s="1" t="s">
        <v>1073</v>
      </c>
      <c r="J649" t="s">
        <v>2003</v>
      </c>
      <c r="L649" t="str">
        <f t="shared" si="21"/>
        <v>Jul</v>
      </c>
      <c r="M649">
        <f t="shared" si="20"/>
        <v>2021</v>
      </c>
    </row>
    <row r="650" spans="1:13" ht="15.75" customHeight="1">
      <c r="A650" t="s">
        <v>404</v>
      </c>
      <c r="B650" s="1" t="s">
        <v>2004</v>
      </c>
      <c r="C650" s="24">
        <v>44396</v>
      </c>
      <c r="D650" t="s">
        <v>212</v>
      </c>
      <c r="E650" t="s">
        <v>211</v>
      </c>
      <c r="F650">
        <v>6</v>
      </c>
      <c r="G650" s="2" t="s">
        <v>95</v>
      </c>
      <c r="H650" s="1" t="s">
        <v>1068</v>
      </c>
      <c r="I650" s="1" t="s">
        <v>1069</v>
      </c>
      <c r="J650" t="s">
        <v>1076</v>
      </c>
      <c r="L650" t="str">
        <f t="shared" si="21"/>
        <v>Jul</v>
      </c>
      <c r="M650">
        <f t="shared" si="20"/>
        <v>2021</v>
      </c>
    </row>
    <row r="651" spans="1:13" ht="15.75" customHeight="1">
      <c r="A651" t="s">
        <v>404</v>
      </c>
      <c r="B651" s="1" t="s">
        <v>2005</v>
      </c>
      <c r="C651" s="24">
        <v>44396</v>
      </c>
      <c r="D651" t="s">
        <v>198</v>
      </c>
      <c r="E651" t="s">
        <v>197</v>
      </c>
      <c r="F651">
        <v>2</v>
      </c>
      <c r="G651" s="2" t="s">
        <v>194</v>
      </c>
      <c r="H651" s="1" t="s">
        <v>1068</v>
      </c>
      <c r="I651" s="1" t="s">
        <v>1069</v>
      </c>
      <c r="J651" t="s">
        <v>1076</v>
      </c>
      <c r="L651" t="str">
        <f t="shared" si="21"/>
        <v>Jul</v>
      </c>
      <c r="M651">
        <f t="shared" si="20"/>
        <v>2021</v>
      </c>
    </row>
    <row r="652" spans="1:13" ht="15.75" customHeight="1">
      <c r="A652" t="s">
        <v>404</v>
      </c>
      <c r="B652" s="1" t="s">
        <v>2006</v>
      </c>
      <c r="C652" s="24">
        <v>44396</v>
      </c>
      <c r="D652" t="s">
        <v>94</v>
      </c>
      <c r="E652" t="s">
        <v>93</v>
      </c>
      <c r="F652">
        <v>4</v>
      </c>
      <c r="G652" s="2" t="s">
        <v>95</v>
      </c>
      <c r="H652" s="1" t="s">
        <v>1068</v>
      </c>
      <c r="I652" s="1" t="s">
        <v>1069</v>
      </c>
      <c r="J652" t="s">
        <v>1076</v>
      </c>
      <c r="L652" t="str">
        <f t="shared" si="21"/>
        <v>Jul</v>
      </c>
      <c r="M652">
        <f t="shared" si="20"/>
        <v>2021</v>
      </c>
    </row>
    <row r="653" spans="1:13" ht="15.75" customHeight="1">
      <c r="A653" t="s">
        <v>404</v>
      </c>
      <c r="B653" s="1" t="s">
        <v>2007</v>
      </c>
      <c r="C653" s="24">
        <v>44400</v>
      </c>
      <c r="D653" t="s">
        <v>362</v>
      </c>
      <c r="E653" t="s">
        <v>361</v>
      </c>
      <c r="F653">
        <v>30</v>
      </c>
      <c r="G653" s="2" t="s">
        <v>363</v>
      </c>
      <c r="H653" s="1" t="s">
        <v>1296</v>
      </c>
      <c r="I653" s="1" t="s">
        <v>1073</v>
      </c>
      <c r="J653" t="s">
        <v>2008</v>
      </c>
      <c r="L653" t="str">
        <f t="shared" si="21"/>
        <v>Jul</v>
      </c>
      <c r="M653">
        <f t="shared" si="20"/>
        <v>2021</v>
      </c>
    </row>
    <row r="654" spans="1:13" ht="15.75" customHeight="1">
      <c r="A654" t="s">
        <v>404</v>
      </c>
      <c r="B654" s="1" t="s">
        <v>2009</v>
      </c>
      <c r="C654" s="24">
        <v>44403</v>
      </c>
      <c r="D654" t="s">
        <v>226</v>
      </c>
      <c r="E654" t="s">
        <v>225</v>
      </c>
      <c r="F654">
        <v>30</v>
      </c>
      <c r="G654" s="2" t="s">
        <v>33</v>
      </c>
      <c r="H654" s="1" t="s">
        <v>1141</v>
      </c>
      <c r="I654" s="1" t="s">
        <v>1090</v>
      </c>
      <c r="J654" t="s">
        <v>1141</v>
      </c>
      <c r="L654" t="str">
        <f t="shared" si="21"/>
        <v>Jul</v>
      </c>
      <c r="M654">
        <f t="shared" si="20"/>
        <v>2021</v>
      </c>
    </row>
    <row r="655" spans="1:13" ht="15.75" customHeight="1">
      <c r="A655" t="s">
        <v>404</v>
      </c>
      <c r="B655" s="1" t="s">
        <v>2010</v>
      </c>
      <c r="C655" s="24">
        <v>44403</v>
      </c>
      <c r="D655" t="s">
        <v>344</v>
      </c>
      <c r="E655" t="s">
        <v>343</v>
      </c>
      <c r="F655">
        <v>1</v>
      </c>
      <c r="G655" s="2" t="s">
        <v>345</v>
      </c>
      <c r="H655" s="1" t="s">
        <v>1144</v>
      </c>
      <c r="I655" s="1" t="s">
        <v>1145</v>
      </c>
      <c r="J655" t="s">
        <v>2011</v>
      </c>
      <c r="L655" t="str">
        <f t="shared" si="21"/>
        <v>Jul</v>
      </c>
      <c r="M655">
        <f t="shared" si="20"/>
        <v>2021</v>
      </c>
    </row>
    <row r="656" spans="1:13" ht="15.75" customHeight="1">
      <c r="A656" t="s">
        <v>404</v>
      </c>
      <c r="B656" s="1" t="s">
        <v>2012</v>
      </c>
      <c r="C656" s="24">
        <v>44403</v>
      </c>
      <c r="D656" t="s">
        <v>212</v>
      </c>
      <c r="E656" t="s">
        <v>211</v>
      </c>
      <c r="F656">
        <v>288</v>
      </c>
      <c r="G656" s="2" t="s">
        <v>95</v>
      </c>
      <c r="H656" s="1" t="s">
        <v>1053</v>
      </c>
      <c r="I656" s="1" t="s">
        <v>1054</v>
      </c>
      <c r="J656" t="s">
        <v>2013</v>
      </c>
      <c r="L656" t="str">
        <f t="shared" si="21"/>
        <v>Jul</v>
      </c>
      <c r="M656">
        <f t="shared" si="20"/>
        <v>2021</v>
      </c>
    </row>
    <row r="657" spans="1:13" ht="15.75" customHeight="1">
      <c r="A657" t="s">
        <v>404</v>
      </c>
      <c r="B657" s="1" t="s">
        <v>2014</v>
      </c>
      <c r="C657" s="24">
        <v>44403</v>
      </c>
      <c r="D657" t="s">
        <v>198</v>
      </c>
      <c r="E657" t="s">
        <v>197</v>
      </c>
      <c r="F657">
        <v>20</v>
      </c>
      <c r="G657" s="2" t="s">
        <v>194</v>
      </c>
      <c r="H657" s="1" t="s">
        <v>1053</v>
      </c>
      <c r="I657" s="1" t="s">
        <v>1054</v>
      </c>
      <c r="J657" t="s">
        <v>2015</v>
      </c>
      <c r="L657" t="str">
        <f t="shared" si="21"/>
        <v>Jul</v>
      </c>
      <c r="M657">
        <f t="shared" si="20"/>
        <v>2021</v>
      </c>
    </row>
    <row r="658" spans="1:13" ht="15.75" customHeight="1">
      <c r="A658" t="s">
        <v>404</v>
      </c>
      <c r="B658" s="1" t="s">
        <v>2016</v>
      </c>
      <c r="C658" s="24">
        <v>44403</v>
      </c>
      <c r="D658" t="s">
        <v>357</v>
      </c>
      <c r="E658" t="s">
        <v>356</v>
      </c>
      <c r="F658">
        <v>100</v>
      </c>
      <c r="G658" s="2" t="s">
        <v>358</v>
      </c>
      <c r="H658" s="1" t="s">
        <v>1049</v>
      </c>
      <c r="I658" s="1" t="s">
        <v>1050</v>
      </c>
      <c r="J658" t="s">
        <v>2017</v>
      </c>
      <c r="L658" t="str">
        <f t="shared" si="21"/>
        <v>Jul</v>
      </c>
      <c r="M658">
        <f t="shared" si="20"/>
        <v>2021</v>
      </c>
    </row>
    <row r="659" spans="1:13" ht="15.75" customHeight="1">
      <c r="A659" t="s">
        <v>404</v>
      </c>
      <c r="B659" s="1" t="s">
        <v>2018</v>
      </c>
      <c r="C659" s="24">
        <v>44377</v>
      </c>
      <c r="D659" t="s">
        <v>387</v>
      </c>
      <c r="E659" t="s">
        <v>386</v>
      </c>
      <c r="F659">
        <v>4</v>
      </c>
      <c r="G659" s="2" t="s">
        <v>171</v>
      </c>
      <c r="H659" s="1" t="s">
        <v>1296</v>
      </c>
      <c r="I659" s="1" t="s">
        <v>1073</v>
      </c>
      <c r="J659" t="s">
        <v>2019</v>
      </c>
      <c r="L659" t="str">
        <f t="shared" si="21"/>
        <v>Jun</v>
      </c>
      <c r="M659">
        <f t="shared" si="20"/>
        <v>2021</v>
      </c>
    </row>
    <row r="660" spans="1:13" ht="15.75" customHeight="1">
      <c r="A660" t="s">
        <v>404</v>
      </c>
      <c r="B660" s="1" t="s">
        <v>2020</v>
      </c>
      <c r="C660" s="24">
        <v>44377</v>
      </c>
      <c r="D660" t="s">
        <v>173</v>
      </c>
      <c r="E660" t="s">
        <v>172</v>
      </c>
      <c r="F660">
        <v>1</v>
      </c>
      <c r="G660" s="2" t="s">
        <v>33</v>
      </c>
      <c r="H660" s="1" t="s">
        <v>1163</v>
      </c>
      <c r="I660" s="1" t="s">
        <v>1164</v>
      </c>
      <c r="J660">
        <v>1</v>
      </c>
      <c r="L660" t="str">
        <f t="shared" si="21"/>
        <v>Jun</v>
      </c>
      <c r="M660">
        <f t="shared" si="20"/>
        <v>2021</v>
      </c>
    </row>
    <row r="661" spans="1:13" ht="15.75" customHeight="1">
      <c r="A661" t="s">
        <v>404</v>
      </c>
      <c r="B661" s="1" t="s">
        <v>2021</v>
      </c>
      <c r="C661" s="24">
        <v>44377</v>
      </c>
      <c r="D661" t="s">
        <v>218</v>
      </c>
      <c r="E661" t="s">
        <v>217</v>
      </c>
      <c r="F661">
        <v>1</v>
      </c>
      <c r="G661" s="2" t="s">
        <v>33</v>
      </c>
      <c r="H661" s="1" t="s">
        <v>1163</v>
      </c>
      <c r="I661" s="1" t="s">
        <v>1164</v>
      </c>
      <c r="J661" t="s">
        <v>1900</v>
      </c>
      <c r="L661" t="str">
        <f t="shared" si="21"/>
        <v>Jun</v>
      </c>
      <c r="M661">
        <f t="shared" si="20"/>
        <v>2021</v>
      </c>
    </row>
    <row r="662" spans="1:13" ht="15.75" customHeight="1">
      <c r="A662" t="s">
        <v>404</v>
      </c>
      <c r="B662" s="1" t="s">
        <v>2022</v>
      </c>
      <c r="C662" s="24">
        <v>44377</v>
      </c>
      <c r="D662" t="s">
        <v>26</v>
      </c>
      <c r="E662" t="s">
        <v>25</v>
      </c>
      <c r="F662">
        <v>2</v>
      </c>
      <c r="G662" s="2" t="s">
        <v>16</v>
      </c>
      <c r="H662" s="1" t="s">
        <v>1191</v>
      </c>
      <c r="I662" s="1" t="s">
        <v>1090</v>
      </c>
      <c r="J662" t="s">
        <v>1970</v>
      </c>
      <c r="L662" t="str">
        <f t="shared" si="21"/>
        <v>Jun</v>
      </c>
      <c r="M662">
        <f t="shared" si="20"/>
        <v>2021</v>
      </c>
    </row>
    <row r="663" spans="1:13" ht="15.75" customHeight="1">
      <c r="A663" t="s">
        <v>404</v>
      </c>
      <c r="B663" s="1" t="s">
        <v>2023</v>
      </c>
      <c r="C663" s="24">
        <v>44377</v>
      </c>
      <c r="D663" t="s">
        <v>94</v>
      </c>
      <c r="E663" t="s">
        <v>93</v>
      </c>
      <c r="F663">
        <v>6</v>
      </c>
      <c r="G663" s="2" t="s">
        <v>95</v>
      </c>
      <c r="H663" s="1" t="s">
        <v>1191</v>
      </c>
      <c r="I663" s="1" t="s">
        <v>1090</v>
      </c>
      <c r="J663" t="s">
        <v>1970</v>
      </c>
      <c r="L663" t="str">
        <f t="shared" si="21"/>
        <v>Jun</v>
      </c>
      <c r="M663">
        <f t="shared" si="20"/>
        <v>2021</v>
      </c>
    </row>
    <row r="664" spans="1:13" ht="15.75" customHeight="1">
      <c r="A664" t="s">
        <v>404</v>
      </c>
      <c r="B664" s="1" t="s">
        <v>2024</v>
      </c>
      <c r="C664" s="24">
        <v>44377</v>
      </c>
      <c r="D664" t="s">
        <v>198</v>
      </c>
      <c r="E664" t="s">
        <v>197</v>
      </c>
      <c r="F664">
        <v>20</v>
      </c>
      <c r="G664" s="2" t="s">
        <v>194</v>
      </c>
      <c r="H664" s="1" t="s">
        <v>1191</v>
      </c>
      <c r="I664" s="1" t="s">
        <v>1090</v>
      </c>
      <c r="J664" t="s">
        <v>1970</v>
      </c>
      <c r="L664" t="str">
        <f t="shared" si="21"/>
        <v>Jun</v>
      </c>
      <c r="M664">
        <f t="shared" si="20"/>
        <v>2021</v>
      </c>
    </row>
    <row r="665" spans="1:13" ht="15.75" customHeight="1">
      <c r="A665" t="s">
        <v>404</v>
      </c>
      <c r="B665" s="1" t="s">
        <v>2025</v>
      </c>
      <c r="C665" s="24">
        <v>44377</v>
      </c>
      <c r="D665" t="s">
        <v>55</v>
      </c>
      <c r="E665" t="s">
        <v>54</v>
      </c>
      <c r="F665">
        <v>3</v>
      </c>
      <c r="G665" s="2" t="s">
        <v>56</v>
      </c>
      <c r="H665" s="1" t="s">
        <v>1191</v>
      </c>
      <c r="I665" s="1" t="s">
        <v>1090</v>
      </c>
      <c r="J665" t="s">
        <v>1970</v>
      </c>
      <c r="L665" t="str">
        <f t="shared" si="21"/>
        <v>Jun</v>
      </c>
      <c r="M665">
        <f t="shared" si="20"/>
        <v>2021</v>
      </c>
    </row>
    <row r="666" spans="1:13" ht="15.75" customHeight="1">
      <c r="A666" t="s">
        <v>404</v>
      </c>
      <c r="B666" s="1" t="s">
        <v>2026</v>
      </c>
      <c r="C666" s="24">
        <v>44377</v>
      </c>
      <c r="D666" t="s">
        <v>226</v>
      </c>
      <c r="E666" t="s">
        <v>225</v>
      </c>
      <c r="F666">
        <v>24</v>
      </c>
      <c r="G666" s="2" t="s">
        <v>33</v>
      </c>
      <c r="H666" s="1" t="s">
        <v>1191</v>
      </c>
      <c r="I666" s="1" t="s">
        <v>1090</v>
      </c>
      <c r="J666" t="s">
        <v>1970</v>
      </c>
      <c r="L666" t="str">
        <f t="shared" si="21"/>
        <v>Jun</v>
      </c>
      <c r="M666">
        <f t="shared" si="20"/>
        <v>2021</v>
      </c>
    </row>
    <row r="667" spans="1:13" ht="15.75" customHeight="1">
      <c r="A667" t="s">
        <v>404</v>
      </c>
      <c r="B667" s="1" t="s">
        <v>2027</v>
      </c>
      <c r="C667" s="24">
        <v>44377</v>
      </c>
      <c r="D667" t="s">
        <v>212</v>
      </c>
      <c r="E667" t="s">
        <v>211</v>
      </c>
      <c r="F667">
        <v>2</v>
      </c>
      <c r="G667" s="2" t="s">
        <v>95</v>
      </c>
      <c r="H667" s="1" t="s">
        <v>2028</v>
      </c>
      <c r="I667" s="1" t="s">
        <v>2029</v>
      </c>
      <c r="J667" t="s">
        <v>2030</v>
      </c>
      <c r="L667" t="str">
        <f t="shared" si="21"/>
        <v>Jun</v>
      </c>
      <c r="M667">
        <f t="shared" si="20"/>
        <v>2021</v>
      </c>
    </row>
    <row r="668" spans="1:13" ht="15.75" customHeight="1">
      <c r="A668" t="s">
        <v>404</v>
      </c>
      <c r="B668" s="1" t="s">
        <v>2031</v>
      </c>
      <c r="C668" s="24">
        <v>44377</v>
      </c>
      <c r="D668" t="s">
        <v>275</v>
      </c>
      <c r="E668" t="s">
        <v>274</v>
      </c>
      <c r="F668">
        <v>3</v>
      </c>
      <c r="G668" s="2" t="s">
        <v>33</v>
      </c>
      <c r="H668" s="1" t="s">
        <v>2028</v>
      </c>
      <c r="I668" s="1" t="s">
        <v>2029</v>
      </c>
      <c r="J668" t="s">
        <v>2030</v>
      </c>
      <c r="L668" t="str">
        <f t="shared" si="21"/>
        <v>Jun</v>
      </c>
      <c r="M668">
        <f t="shared" si="20"/>
        <v>2021</v>
      </c>
    </row>
    <row r="669" spans="1:13" ht="15.75" customHeight="1">
      <c r="A669" t="s">
        <v>404</v>
      </c>
      <c r="B669" s="1" t="s">
        <v>2032</v>
      </c>
      <c r="C669" s="24">
        <v>44377</v>
      </c>
      <c r="D669" t="s">
        <v>178</v>
      </c>
      <c r="E669" t="s">
        <v>177</v>
      </c>
      <c r="F669">
        <v>2</v>
      </c>
      <c r="G669" s="2" t="s">
        <v>176</v>
      </c>
      <c r="H669" s="1" t="s">
        <v>2028</v>
      </c>
      <c r="I669" s="1" t="s">
        <v>2029</v>
      </c>
      <c r="J669" t="s">
        <v>2030</v>
      </c>
      <c r="L669" t="str">
        <f t="shared" si="21"/>
        <v>Jun</v>
      </c>
      <c r="M669">
        <f t="shared" si="20"/>
        <v>2021</v>
      </c>
    </row>
    <row r="670" spans="1:13" ht="15.75" customHeight="1">
      <c r="A670" t="s">
        <v>404</v>
      </c>
      <c r="B670" s="1" t="s">
        <v>2033</v>
      </c>
      <c r="C670" s="24">
        <v>44377</v>
      </c>
      <c r="D670" t="s">
        <v>212</v>
      </c>
      <c r="E670" t="s">
        <v>211</v>
      </c>
      <c r="F670">
        <v>288</v>
      </c>
      <c r="G670" s="2" t="s">
        <v>95</v>
      </c>
      <c r="H670" s="1" t="s">
        <v>1816</v>
      </c>
      <c r="I670" s="1" t="s">
        <v>1054</v>
      </c>
      <c r="J670" t="s">
        <v>2034</v>
      </c>
      <c r="L670" t="str">
        <f t="shared" si="21"/>
        <v>Jun</v>
      </c>
      <c r="M670">
        <f t="shared" si="20"/>
        <v>2021</v>
      </c>
    </row>
    <row r="671" spans="1:13" ht="15.75" customHeight="1">
      <c r="A671" t="s">
        <v>404</v>
      </c>
      <c r="B671" s="1" t="s">
        <v>2035</v>
      </c>
      <c r="C671" s="24">
        <v>44377</v>
      </c>
      <c r="D671" t="s">
        <v>212</v>
      </c>
      <c r="E671" t="s">
        <v>211</v>
      </c>
      <c r="F671">
        <v>72</v>
      </c>
      <c r="G671" s="2" t="s">
        <v>95</v>
      </c>
      <c r="H671" s="1" t="s">
        <v>1816</v>
      </c>
      <c r="I671" s="1" t="s">
        <v>1054</v>
      </c>
      <c r="J671" t="s">
        <v>2034</v>
      </c>
      <c r="L671" t="str">
        <f t="shared" si="21"/>
        <v>Jun</v>
      </c>
      <c r="M671">
        <f t="shared" si="20"/>
        <v>2021</v>
      </c>
    </row>
    <row r="672" spans="1:13" ht="15.75" customHeight="1">
      <c r="A672" t="s">
        <v>404</v>
      </c>
      <c r="B672" s="1" t="s">
        <v>2036</v>
      </c>
      <c r="C672" s="24">
        <v>44377</v>
      </c>
      <c r="D672" t="s">
        <v>198</v>
      </c>
      <c r="E672" t="s">
        <v>197</v>
      </c>
      <c r="F672">
        <v>20</v>
      </c>
      <c r="G672" s="2" t="s">
        <v>194</v>
      </c>
      <c r="H672" s="1" t="s">
        <v>1816</v>
      </c>
      <c r="I672" s="1" t="s">
        <v>1054</v>
      </c>
      <c r="J672" t="s">
        <v>2034</v>
      </c>
      <c r="L672" t="str">
        <f t="shared" si="21"/>
        <v>Jun</v>
      </c>
      <c r="M672">
        <f t="shared" si="20"/>
        <v>2021</v>
      </c>
    </row>
    <row r="673" spans="1:13" ht="15.75" customHeight="1">
      <c r="A673" t="s">
        <v>404</v>
      </c>
      <c r="B673" s="1" t="s">
        <v>2037</v>
      </c>
      <c r="C673" s="24">
        <v>44377</v>
      </c>
      <c r="D673" t="s">
        <v>387</v>
      </c>
      <c r="E673" t="s">
        <v>386</v>
      </c>
      <c r="F673">
        <v>1</v>
      </c>
      <c r="G673" s="2" t="s">
        <v>171</v>
      </c>
      <c r="H673" s="1" t="s">
        <v>1296</v>
      </c>
      <c r="I673" s="1" t="s">
        <v>1073</v>
      </c>
      <c r="J673" t="s">
        <v>2038</v>
      </c>
      <c r="L673" t="str">
        <f t="shared" si="21"/>
        <v>Jun</v>
      </c>
      <c r="M673">
        <f t="shared" si="20"/>
        <v>2021</v>
      </c>
    </row>
    <row r="674" spans="1:13" ht="15.75" customHeight="1">
      <c r="A674" t="s">
        <v>404</v>
      </c>
      <c r="B674" s="1" t="s">
        <v>2039</v>
      </c>
      <c r="C674" s="24">
        <v>44377</v>
      </c>
      <c r="D674" t="s">
        <v>136</v>
      </c>
      <c r="E674" t="s">
        <v>135</v>
      </c>
      <c r="F674">
        <v>7</v>
      </c>
      <c r="G674" s="2" t="s">
        <v>16</v>
      </c>
      <c r="H674" s="1" t="s">
        <v>1141</v>
      </c>
      <c r="I674" s="1" t="s">
        <v>1090</v>
      </c>
      <c r="J674" t="s">
        <v>2040</v>
      </c>
      <c r="L674" t="str">
        <f t="shared" si="21"/>
        <v>Jun</v>
      </c>
      <c r="M674">
        <f t="shared" si="20"/>
        <v>2021</v>
      </c>
    </row>
    <row r="675" spans="1:13" ht="15.75" customHeight="1">
      <c r="A675" t="s">
        <v>404</v>
      </c>
      <c r="B675" s="1" t="s">
        <v>2041</v>
      </c>
      <c r="C675" s="24">
        <v>44377</v>
      </c>
      <c r="D675" t="s">
        <v>55</v>
      </c>
      <c r="E675" t="s">
        <v>54</v>
      </c>
      <c r="F675">
        <v>5</v>
      </c>
      <c r="G675" s="2" t="s">
        <v>56</v>
      </c>
      <c r="H675" s="1" t="s">
        <v>1141</v>
      </c>
      <c r="I675" s="1" t="s">
        <v>1090</v>
      </c>
      <c r="J675" t="s">
        <v>2040</v>
      </c>
      <c r="L675" t="str">
        <f t="shared" si="21"/>
        <v>Jun</v>
      </c>
      <c r="M675">
        <f t="shared" si="20"/>
        <v>2021</v>
      </c>
    </row>
    <row r="676" spans="1:13" ht="15.75" customHeight="1">
      <c r="A676" t="s">
        <v>404</v>
      </c>
      <c r="B676" s="1" t="s">
        <v>2042</v>
      </c>
      <c r="C676" s="24">
        <v>44377</v>
      </c>
      <c r="D676" t="s">
        <v>58</v>
      </c>
      <c r="E676" t="s">
        <v>57</v>
      </c>
      <c r="F676">
        <v>3</v>
      </c>
      <c r="G676" s="2" t="s">
        <v>59</v>
      </c>
      <c r="H676" s="1" t="s">
        <v>1141</v>
      </c>
      <c r="I676" s="1" t="s">
        <v>1090</v>
      </c>
      <c r="J676" t="s">
        <v>2040</v>
      </c>
      <c r="L676" t="str">
        <f t="shared" si="21"/>
        <v>Jun</v>
      </c>
      <c r="M676">
        <f t="shared" si="20"/>
        <v>2021</v>
      </c>
    </row>
    <row r="677" spans="1:13" ht="15.75" customHeight="1">
      <c r="A677" t="s">
        <v>404</v>
      </c>
      <c r="B677" s="1" t="s">
        <v>2043</v>
      </c>
      <c r="C677" s="24">
        <v>44377</v>
      </c>
      <c r="D677" t="s">
        <v>311</v>
      </c>
      <c r="E677" t="s">
        <v>310</v>
      </c>
      <c r="F677">
        <v>1</v>
      </c>
      <c r="G677" s="2" t="s">
        <v>33</v>
      </c>
      <c r="H677" s="1" t="s">
        <v>1141</v>
      </c>
      <c r="I677" s="1" t="s">
        <v>1090</v>
      </c>
      <c r="J677" t="s">
        <v>2040</v>
      </c>
      <c r="L677" t="str">
        <f t="shared" si="21"/>
        <v>Jun</v>
      </c>
      <c r="M677">
        <f t="shared" si="20"/>
        <v>2021</v>
      </c>
    </row>
    <row r="678" spans="1:13" ht="15.75" customHeight="1">
      <c r="A678" t="s">
        <v>404</v>
      </c>
      <c r="B678" s="1" t="s">
        <v>2044</v>
      </c>
      <c r="C678" s="24">
        <v>44377</v>
      </c>
      <c r="D678" t="s">
        <v>315</v>
      </c>
      <c r="E678" t="s">
        <v>314</v>
      </c>
      <c r="F678">
        <v>1</v>
      </c>
      <c r="G678" s="2" t="s">
        <v>33</v>
      </c>
      <c r="H678" s="1" t="s">
        <v>1141</v>
      </c>
      <c r="I678" s="1" t="s">
        <v>1090</v>
      </c>
      <c r="J678" t="s">
        <v>2040</v>
      </c>
      <c r="L678" t="str">
        <f t="shared" si="21"/>
        <v>Jun</v>
      </c>
      <c r="M678">
        <f t="shared" si="20"/>
        <v>2021</v>
      </c>
    </row>
    <row r="679" spans="1:13" ht="15.75" customHeight="1">
      <c r="A679" t="s">
        <v>404</v>
      </c>
      <c r="B679" s="1" t="s">
        <v>2045</v>
      </c>
      <c r="C679" s="24">
        <v>44377</v>
      </c>
      <c r="D679" t="s">
        <v>309</v>
      </c>
      <c r="E679" t="s">
        <v>308</v>
      </c>
      <c r="F679">
        <v>1</v>
      </c>
      <c r="G679" s="2" t="s">
        <v>33</v>
      </c>
      <c r="H679" s="1" t="s">
        <v>1141</v>
      </c>
      <c r="I679" s="1" t="s">
        <v>1090</v>
      </c>
      <c r="J679" t="s">
        <v>2040</v>
      </c>
      <c r="L679" t="str">
        <f t="shared" si="21"/>
        <v>Jun</v>
      </c>
      <c r="M679">
        <f t="shared" si="20"/>
        <v>2021</v>
      </c>
    </row>
    <row r="680" spans="1:13" ht="15.75" customHeight="1">
      <c r="A680" t="s">
        <v>404</v>
      </c>
      <c r="B680" s="1" t="s">
        <v>2046</v>
      </c>
      <c r="C680" s="24">
        <v>44377</v>
      </c>
      <c r="D680" t="s">
        <v>357</v>
      </c>
      <c r="E680" t="s">
        <v>356</v>
      </c>
      <c r="F680">
        <v>50</v>
      </c>
      <c r="G680" s="2" t="s">
        <v>358</v>
      </c>
      <c r="H680" s="1" t="s">
        <v>1049</v>
      </c>
      <c r="I680" s="1" t="s">
        <v>1050</v>
      </c>
      <c r="J680" t="s">
        <v>2017</v>
      </c>
      <c r="L680" t="str">
        <f t="shared" si="21"/>
        <v>Jun</v>
      </c>
      <c r="M680">
        <f t="shared" si="20"/>
        <v>2021</v>
      </c>
    </row>
    <row r="681" spans="1:13" ht="15.75" customHeight="1">
      <c r="A681" t="s">
        <v>404</v>
      </c>
      <c r="B681" s="1" t="s">
        <v>2047</v>
      </c>
      <c r="C681" s="24">
        <v>44377</v>
      </c>
      <c r="D681" t="s">
        <v>240</v>
      </c>
      <c r="E681" t="s">
        <v>239</v>
      </c>
      <c r="F681">
        <v>100</v>
      </c>
      <c r="G681" s="2" t="s">
        <v>33</v>
      </c>
      <c r="H681" s="1" t="s">
        <v>1163</v>
      </c>
      <c r="I681" s="1" t="s">
        <v>1164</v>
      </c>
      <c r="J681" t="s">
        <v>1900</v>
      </c>
      <c r="L681" t="str">
        <f t="shared" si="21"/>
        <v>Jun</v>
      </c>
      <c r="M681">
        <f t="shared" si="20"/>
        <v>2021</v>
      </c>
    </row>
    <row r="682" spans="1:13" ht="15.75" customHeight="1">
      <c r="A682" t="s">
        <v>404</v>
      </c>
      <c r="B682" s="1" t="s">
        <v>2048</v>
      </c>
      <c r="C682" s="24">
        <v>44377</v>
      </c>
      <c r="D682" t="s">
        <v>242</v>
      </c>
      <c r="E682" t="s">
        <v>241</v>
      </c>
      <c r="F682">
        <v>100</v>
      </c>
      <c r="G682" s="2" t="s">
        <v>33</v>
      </c>
      <c r="H682" s="1" t="s">
        <v>1163</v>
      </c>
      <c r="I682" s="1" t="s">
        <v>1164</v>
      </c>
      <c r="J682" t="s">
        <v>1900</v>
      </c>
      <c r="L682" t="str">
        <f t="shared" si="21"/>
        <v>Jun</v>
      </c>
      <c r="M682">
        <f t="shared" si="20"/>
        <v>2021</v>
      </c>
    </row>
    <row r="683" spans="1:13" ht="15.75" customHeight="1">
      <c r="A683" t="s">
        <v>404</v>
      </c>
      <c r="B683" s="1" t="s">
        <v>2049</v>
      </c>
      <c r="C683" s="24">
        <v>44377</v>
      </c>
      <c r="D683" t="s">
        <v>173</v>
      </c>
      <c r="E683" t="s">
        <v>172</v>
      </c>
      <c r="F683">
        <v>1</v>
      </c>
      <c r="G683" s="2" t="s">
        <v>33</v>
      </c>
      <c r="H683" s="1" t="s">
        <v>1163</v>
      </c>
      <c r="I683" s="1" t="s">
        <v>1164</v>
      </c>
      <c r="J683" t="s">
        <v>1900</v>
      </c>
      <c r="L683" t="str">
        <f t="shared" si="21"/>
        <v>Jun</v>
      </c>
      <c r="M683">
        <f t="shared" si="20"/>
        <v>2021</v>
      </c>
    </row>
    <row r="684" spans="1:13" ht="15.75" customHeight="1">
      <c r="A684" t="s">
        <v>404</v>
      </c>
      <c r="B684" s="1" t="s">
        <v>2050</v>
      </c>
      <c r="C684" s="24">
        <v>44377</v>
      </c>
      <c r="D684" t="s">
        <v>218</v>
      </c>
      <c r="E684" t="s">
        <v>217</v>
      </c>
      <c r="F684">
        <v>1</v>
      </c>
      <c r="G684" s="2" t="s">
        <v>33</v>
      </c>
      <c r="H684" s="1" t="s">
        <v>1163</v>
      </c>
      <c r="I684" s="1" t="s">
        <v>1164</v>
      </c>
      <c r="J684" t="s">
        <v>1900</v>
      </c>
      <c r="L684" t="str">
        <f t="shared" si="21"/>
        <v>Jun</v>
      </c>
      <c r="M684">
        <f t="shared" si="20"/>
        <v>2021</v>
      </c>
    </row>
    <row r="685" spans="1:13" ht="15.75" customHeight="1">
      <c r="A685" t="s">
        <v>404</v>
      </c>
      <c r="B685" s="1" t="s">
        <v>2051</v>
      </c>
      <c r="C685" s="24">
        <v>44407</v>
      </c>
      <c r="D685" t="s">
        <v>226</v>
      </c>
      <c r="E685" t="s">
        <v>225</v>
      </c>
      <c r="F685">
        <v>5</v>
      </c>
      <c r="G685" s="2" t="s">
        <v>33</v>
      </c>
      <c r="H685" s="1" t="s">
        <v>1156</v>
      </c>
      <c r="I685" s="1" t="s">
        <v>1157</v>
      </c>
      <c r="J685" t="s">
        <v>2052</v>
      </c>
      <c r="L685" t="str">
        <f t="shared" si="21"/>
        <v>Jul</v>
      </c>
      <c r="M685">
        <f t="shared" si="20"/>
        <v>2021</v>
      </c>
    </row>
    <row r="686" spans="1:13" ht="15.75" customHeight="1">
      <c r="A686" t="s">
        <v>404</v>
      </c>
      <c r="B686" s="1" t="s">
        <v>2053</v>
      </c>
      <c r="C686" s="24">
        <v>44407</v>
      </c>
      <c r="D686" t="s">
        <v>173</v>
      </c>
      <c r="E686" t="s">
        <v>172</v>
      </c>
      <c r="F686">
        <v>2</v>
      </c>
      <c r="G686" s="2" t="s">
        <v>33</v>
      </c>
      <c r="H686" s="1" t="s">
        <v>1156</v>
      </c>
      <c r="I686" s="1" t="s">
        <v>1157</v>
      </c>
      <c r="J686" t="s">
        <v>2052</v>
      </c>
      <c r="L686" t="str">
        <f t="shared" si="21"/>
        <v>Jul</v>
      </c>
      <c r="M686">
        <f t="shared" si="20"/>
        <v>2021</v>
      </c>
    </row>
    <row r="687" spans="1:13" ht="15.75" customHeight="1">
      <c r="A687" t="s">
        <v>404</v>
      </c>
      <c r="B687" s="1" t="s">
        <v>2054</v>
      </c>
      <c r="C687" s="24">
        <v>44407</v>
      </c>
      <c r="D687" t="s">
        <v>389</v>
      </c>
      <c r="E687" t="s">
        <v>388</v>
      </c>
      <c r="F687">
        <v>2</v>
      </c>
      <c r="G687" s="2" t="s">
        <v>194</v>
      </c>
      <c r="H687" s="1" t="s">
        <v>1049</v>
      </c>
      <c r="I687" s="1" t="s">
        <v>1050</v>
      </c>
      <c r="J687" t="s">
        <v>2055</v>
      </c>
      <c r="L687" t="str">
        <f t="shared" si="21"/>
        <v>Jul</v>
      </c>
      <c r="M687">
        <f t="shared" si="20"/>
        <v>2021</v>
      </c>
    </row>
    <row r="688" spans="1:13" ht="15.75" customHeight="1">
      <c r="A688" t="s">
        <v>404</v>
      </c>
      <c r="B688" s="1" t="s">
        <v>2056</v>
      </c>
      <c r="C688" s="24">
        <v>44407</v>
      </c>
      <c r="D688" t="s">
        <v>198</v>
      </c>
      <c r="E688" t="s">
        <v>197</v>
      </c>
      <c r="F688">
        <v>5</v>
      </c>
      <c r="G688" s="2" t="s">
        <v>194</v>
      </c>
      <c r="H688" s="1" t="s">
        <v>1049</v>
      </c>
      <c r="I688" s="1" t="s">
        <v>1050</v>
      </c>
      <c r="J688" t="s">
        <v>2055</v>
      </c>
      <c r="L688" t="str">
        <f t="shared" si="21"/>
        <v>Jul</v>
      </c>
      <c r="M688">
        <f t="shared" si="20"/>
        <v>2021</v>
      </c>
    </row>
    <row r="689" spans="1:13" ht="15.75" customHeight="1">
      <c r="A689" t="s">
        <v>404</v>
      </c>
      <c r="B689" s="1" t="s">
        <v>2057</v>
      </c>
      <c r="C689" s="24">
        <v>44407</v>
      </c>
      <c r="D689" t="s">
        <v>49</v>
      </c>
      <c r="E689" t="s">
        <v>48</v>
      </c>
      <c r="F689">
        <v>10</v>
      </c>
      <c r="G689" s="2" t="s">
        <v>33</v>
      </c>
      <c r="H689" s="1" t="s">
        <v>1098</v>
      </c>
      <c r="I689" s="1" t="s">
        <v>1099</v>
      </c>
      <c r="J689" t="s">
        <v>2058</v>
      </c>
      <c r="L689" t="str">
        <f t="shared" si="21"/>
        <v>Jul</v>
      </c>
      <c r="M689">
        <f t="shared" si="20"/>
        <v>2021</v>
      </c>
    </row>
    <row r="690" spans="1:13" ht="15.75" customHeight="1">
      <c r="A690" t="s">
        <v>404</v>
      </c>
      <c r="B690" s="1" t="s">
        <v>2059</v>
      </c>
      <c r="C690" s="24">
        <v>44407</v>
      </c>
      <c r="D690" t="s">
        <v>26</v>
      </c>
      <c r="E690" t="s">
        <v>25</v>
      </c>
      <c r="F690">
        <v>1</v>
      </c>
      <c r="G690" s="2" t="s">
        <v>16</v>
      </c>
      <c r="H690" s="1" t="s">
        <v>1459</v>
      </c>
      <c r="I690" s="1" t="s">
        <v>1328</v>
      </c>
      <c r="J690" t="s">
        <v>1460</v>
      </c>
      <c r="L690" t="str">
        <f t="shared" si="21"/>
        <v>Jul</v>
      </c>
      <c r="M690">
        <f t="shared" si="20"/>
        <v>2021</v>
      </c>
    </row>
    <row r="691" spans="1:13" ht="15.75" customHeight="1">
      <c r="A691" t="s">
        <v>404</v>
      </c>
      <c r="B691" s="1" t="s">
        <v>2060</v>
      </c>
      <c r="C691" s="24">
        <v>44407</v>
      </c>
      <c r="D691" t="s">
        <v>198</v>
      </c>
      <c r="E691" t="s">
        <v>197</v>
      </c>
      <c r="F691">
        <v>10</v>
      </c>
      <c r="G691" s="2" t="s">
        <v>194</v>
      </c>
      <c r="H691" s="1" t="s">
        <v>1459</v>
      </c>
      <c r="I691" s="1" t="s">
        <v>1328</v>
      </c>
      <c r="J691" t="s">
        <v>2061</v>
      </c>
      <c r="L691" t="str">
        <f t="shared" si="21"/>
        <v>Jul</v>
      </c>
      <c r="M691">
        <f t="shared" si="20"/>
        <v>2021</v>
      </c>
    </row>
    <row r="692" spans="1:13" ht="15.75" customHeight="1">
      <c r="A692" t="s">
        <v>404</v>
      </c>
      <c r="B692" s="1" t="s">
        <v>2062</v>
      </c>
      <c r="C692" s="24">
        <v>44407</v>
      </c>
      <c r="D692" t="s">
        <v>357</v>
      </c>
      <c r="E692" t="s">
        <v>356</v>
      </c>
      <c r="F692">
        <v>93</v>
      </c>
      <c r="G692" s="2" t="s">
        <v>358</v>
      </c>
      <c r="H692" s="1" t="s">
        <v>1205</v>
      </c>
      <c r="I692" s="1" t="s">
        <v>1061</v>
      </c>
      <c r="J692" t="s">
        <v>2063</v>
      </c>
      <c r="L692" t="str">
        <f t="shared" si="21"/>
        <v>Jul</v>
      </c>
      <c r="M692">
        <f t="shared" si="20"/>
        <v>2021</v>
      </c>
    </row>
    <row r="693" spans="1:13" ht="15.75" customHeight="1">
      <c r="A693" t="s">
        <v>404</v>
      </c>
      <c r="B693" s="1" t="s">
        <v>2064</v>
      </c>
      <c r="C693" s="24">
        <v>44407</v>
      </c>
      <c r="D693" t="s">
        <v>240</v>
      </c>
      <c r="E693" t="s">
        <v>239</v>
      </c>
      <c r="F693">
        <v>7</v>
      </c>
      <c r="G693" s="2" t="s">
        <v>33</v>
      </c>
      <c r="H693" s="1" t="s">
        <v>1205</v>
      </c>
      <c r="I693" s="1" t="s">
        <v>1061</v>
      </c>
      <c r="J693" t="s">
        <v>2063</v>
      </c>
      <c r="L693" t="str">
        <f t="shared" si="21"/>
        <v>Jul</v>
      </c>
      <c r="M693">
        <f t="shared" si="20"/>
        <v>2021</v>
      </c>
    </row>
    <row r="694" spans="1:13" ht="15.75" customHeight="1">
      <c r="A694" t="s">
        <v>404</v>
      </c>
      <c r="B694" s="1" t="s">
        <v>2065</v>
      </c>
      <c r="C694" s="24">
        <v>44407</v>
      </c>
      <c r="D694" t="s">
        <v>242</v>
      </c>
      <c r="E694" t="s">
        <v>241</v>
      </c>
      <c r="F694">
        <v>7</v>
      </c>
      <c r="G694" s="2" t="s">
        <v>33</v>
      </c>
      <c r="H694" s="1" t="s">
        <v>1205</v>
      </c>
      <c r="I694" s="1" t="s">
        <v>1061</v>
      </c>
      <c r="J694" t="s">
        <v>2063</v>
      </c>
      <c r="L694" t="str">
        <f t="shared" si="21"/>
        <v>Jul</v>
      </c>
      <c r="M694">
        <f t="shared" si="20"/>
        <v>2021</v>
      </c>
    </row>
    <row r="695" spans="1:13" ht="15.75" customHeight="1">
      <c r="A695" t="s">
        <v>404</v>
      </c>
      <c r="B695" s="1" t="s">
        <v>2066</v>
      </c>
      <c r="C695" s="24">
        <v>44407</v>
      </c>
      <c r="D695" t="s">
        <v>226</v>
      </c>
      <c r="E695" t="s">
        <v>225</v>
      </c>
      <c r="F695">
        <v>24</v>
      </c>
      <c r="G695" s="2" t="s">
        <v>33</v>
      </c>
      <c r="H695" s="1" t="s">
        <v>1191</v>
      </c>
      <c r="I695" s="1" t="s">
        <v>1090</v>
      </c>
      <c r="J695" t="s">
        <v>1970</v>
      </c>
      <c r="L695" t="str">
        <f t="shared" si="21"/>
        <v>Jul</v>
      </c>
      <c r="M695">
        <f t="shared" si="20"/>
        <v>2021</v>
      </c>
    </row>
    <row r="696" spans="1:13" ht="15.75" customHeight="1">
      <c r="A696" t="s">
        <v>404</v>
      </c>
      <c r="B696" s="1" t="s">
        <v>2067</v>
      </c>
      <c r="C696" s="24">
        <v>44407</v>
      </c>
      <c r="D696" t="s">
        <v>35</v>
      </c>
      <c r="E696" t="s">
        <v>34</v>
      </c>
      <c r="F696">
        <v>6</v>
      </c>
      <c r="G696" s="2" t="s">
        <v>33</v>
      </c>
      <c r="H696" s="1" t="s">
        <v>1191</v>
      </c>
      <c r="I696" s="1" t="s">
        <v>1090</v>
      </c>
      <c r="J696" t="s">
        <v>1970</v>
      </c>
      <c r="L696" t="str">
        <f t="shared" si="21"/>
        <v>Jul</v>
      </c>
      <c r="M696">
        <f t="shared" si="20"/>
        <v>2021</v>
      </c>
    </row>
    <row r="697" spans="1:13" ht="15.75" customHeight="1">
      <c r="A697" t="s">
        <v>404</v>
      </c>
      <c r="B697" s="1" t="s">
        <v>2068</v>
      </c>
      <c r="C697" s="24">
        <v>44407</v>
      </c>
      <c r="D697" t="s">
        <v>55</v>
      </c>
      <c r="E697" t="s">
        <v>54</v>
      </c>
      <c r="F697">
        <v>12</v>
      </c>
      <c r="G697" s="2" t="s">
        <v>56</v>
      </c>
      <c r="H697" s="1" t="s">
        <v>1191</v>
      </c>
      <c r="I697" s="1" t="s">
        <v>1090</v>
      </c>
      <c r="J697" t="s">
        <v>1970</v>
      </c>
      <c r="L697" t="str">
        <f t="shared" si="21"/>
        <v>Jul</v>
      </c>
      <c r="M697">
        <f t="shared" si="20"/>
        <v>2021</v>
      </c>
    </row>
    <row r="698" spans="1:13" ht="15.75" customHeight="1">
      <c r="A698" t="s">
        <v>404</v>
      </c>
      <c r="B698" s="1" t="s">
        <v>2069</v>
      </c>
      <c r="C698" s="24">
        <v>44407</v>
      </c>
      <c r="D698" t="s">
        <v>186</v>
      </c>
      <c r="E698" t="s">
        <v>185</v>
      </c>
      <c r="F698">
        <v>6</v>
      </c>
      <c r="G698" s="2" t="s">
        <v>187</v>
      </c>
      <c r="H698" s="1" t="s">
        <v>1191</v>
      </c>
      <c r="I698" s="1" t="s">
        <v>1090</v>
      </c>
      <c r="J698" t="s">
        <v>1970</v>
      </c>
      <c r="L698" t="str">
        <f t="shared" si="21"/>
        <v>Jul</v>
      </c>
      <c r="M698">
        <f t="shared" si="20"/>
        <v>2021</v>
      </c>
    </row>
    <row r="699" spans="1:13" ht="15.75" customHeight="1">
      <c r="A699" t="s">
        <v>404</v>
      </c>
      <c r="B699" s="1" t="s">
        <v>2070</v>
      </c>
      <c r="C699" s="24">
        <v>44407</v>
      </c>
      <c r="D699" t="s">
        <v>198</v>
      </c>
      <c r="E699" t="s">
        <v>197</v>
      </c>
      <c r="F699">
        <v>30</v>
      </c>
      <c r="G699" s="2" t="s">
        <v>194</v>
      </c>
      <c r="H699" s="1" t="s">
        <v>1191</v>
      </c>
      <c r="I699" s="1" t="s">
        <v>1090</v>
      </c>
      <c r="J699" t="s">
        <v>1970</v>
      </c>
      <c r="L699" t="str">
        <f t="shared" si="21"/>
        <v>Jul</v>
      </c>
      <c r="M699">
        <f t="shared" si="20"/>
        <v>2021</v>
      </c>
    </row>
    <row r="700" spans="1:13" ht="15.75" customHeight="1">
      <c r="A700" t="s">
        <v>404</v>
      </c>
      <c r="B700" s="1" t="s">
        <v>2071</v>
      </c>
      <c r="C700" s="24">
        <v>44407</v>
      </c>
      <c r="D700" t="s">
        <v>365</v>
      </c>
      <c r="E700" t="s">
        <v>364</v>
      </c>
      <c r="F700">
        <v>1</v>
      </c>
      <c r="G700" s="2" t="s">
        <v>16</v>
      </c>
      <c r="H700" s="1" t="s">
        <v>1191</v>
      </c>
      <c r="I700" s="1" t="s">
        <v>1090</v>
      </c>
      <c r="J700" t="s">
        <v>1970</v>
      </c>
      <c r="L700" t="str">
        <f t="shared" si="21"/>
        <v>Jul</v>
      </c>
      <c r="M700">
        <f t="shared" si="20"/>
        <v>2021</v>
      </c>
    </row>
    <row r="701" spans="1:13" ht="15.75" customHeight="1">
      <c r="A701" t="s">
        <v>404</v>
      </c>
      <c r="B701" s="1" t="s">
        <v>2072</v>
      </c>
      <c r="C701" s="24">
        <v>44407</v>
      </c>
      <c r="D701" t="s">
        <v>94</v>
      </c>
      <c r="E701" t="s">
        <v>93</v>
      </c>
      <c r="F701">
        <v>6</v>
      </c>
      <c r="G701" s="2" t="s">
        <v>95</v>
      </c>
      <c r="H701" s="1" t="s">
        <v>1191</v>
      </c>
      <c r="I701" s="1" t="s">
        <v>1090</v>
      </c>
      <c r="J701" t="s">
        <v>1970</v>
      </c>
      <c r="L701" t="str">
        <f t="shared" si="21"/>
        <v>Jul</v>
      </c>
      <c r="M701">
        <f t="shared" si="20"/>
        <v>2021</v>
      </c>
    </row>
    <row r="702" spans="1:13" ht="15.75" customHeight="1">
      <c r="A702" t="s">
        <v>404</v>
      </c>
      <c r="B702" s="1" t="s">
        <v>2073</v>
      </c>
      <c r="C702" s="24">
        <v>44407</v>
      </c>
      <c r="D702" t="s">
        <v>61</v>
      </c>
      <c r="E702" t="s">
        <v>60</v>
      </c>
      <c r="F702">
        <v>6</v>
      </c>
      <c r="G702" s="2" t="s">
        <v>56</v>
      </c>
      <c r="H702" s="1" t="s">
        <v>1191</v>
      </c>
      <c r="I702" s="1" t="s">
        <v>1090</v>
      </c>
      <c r="J702" t="s">
        <v>1970</v>
      </c>
      <c r="L702" t="str">
        <f t="shared" si="21"/>
        <v>Jul</v>
      </c>
      <c r="M702">
        <f t="shared" si="20"/>
        <v>2021</v>
      </c>
    </row>
    <row r="703" spans="1:13" ht="15.75" customHeight="1">
      <c r="A703" t="s">
        <v>404</v>
      </c>
      <c r="B703" s="1" t="s">
        <v>2074</v>
      </c>
      <c r="C703" s="24">
        <v>44407</v>
      </c>
      <c r="D703" t="s">
        <v>236</v>
      </c>
      <c r="E703" t="s">
        <v>235</v>
      </c>
      <c r="F703">
        <v>10</v>
      </c>
      <c r="G703" s="2" t="s">
        <v>33</v>
      </c>
      <c r="H703" s="1" t="s">
        <v>1263</v>
      </c>
      <c r="I703" s="1" t="s">
        <v>1090</v>
      </c>
      <c r="J703" t="s">
        <v>1970</v>
      </c>
      <c r="L703" t="str">
        <f t="shared" si="21"/>
        <v>Jul</v>
      </c>
      <c r="M703">
        <f t="shared" si="20"/>
        <v>2021</v>
      </c>
    </row>
    <row r="704" spans="1:13" ht="15.75" customHeight="1">
      <c r="A704" t="s">
        <v>404</v>
      </c>
      <c r="B704" s="1" t="s">
        <v>2075</v>
      </c>
      <c r="C704" s="24">
        <v>44407</v>
      </c>
      <c r="D704" t="s">
        <v>218</v>
      </c>
      <c r="E704" t="s">
        <v>217</v>
      </c>
      <c r="F704">
        <v>3</v>
      </c>
      <c r="G704" s="2" t="s">
        <v>33</v>
      </c>
      <c r="H704" s="1" t="s">
        <v>1263</v>
      </c>
      <c r="I704" s="1" t="s">
        <v>1090</v>
      </c>
      <c r="J704" t="s">
        <v>1970</v>
      </c>
      <c r="L704" t="str">
        <f t="shared" si="21"/>
        <v>Jul</v>
      </c>
      <c r="M704">
        <f t="shared" si="20"/>
        <v>2021</v>
      </c>
    </row>
    <row r="705" spans="1:13" ht="15.75" customHeight="1">
      <c r="A705" t="s">
        <v>404</v>
      </c>
      <c r="B705" s="1" t="s">
        <v>2076</v>
      </c>
      <c r="C705" s="24">
        <v>44407</v>
      </c>
      <c r="D705" t="s">
        <v>61</v>
      </c>
      <c r="E705" t="s">
        <v>60</v>
      </c>
      <c r="F705">
        <v>5</v>
      </c>
      <c r="G705" s="2" t="s">
        <v>56</v>
      </c>
      <c r="H705" s="1" t="s">
        <v>1263</v>
      </c>
      <c r="I705" s="1" t="s">
        <v>1090</v>
      </c>
      <c r="J705" t="s">
        <v>1970</v>
      </c>
      <c r="L705" t="str">
        <f t="shared" si="21"/>
        <v>Jul</v>
      </c>
      <c r="M705">
        <f t="shared" si="20"/>
        <v>2021</v>
      </c>
    </row>
    <row r="706" spans="1:13" ht="15.75" customHeight="1">
      <c r="A706" t="s">
        <v>404</v>
      </c>
      <c r="B706" s="1" t="s">
        <v>2077</v>
      </c>
      <c r="C706" s="24">
        <v>44407</v>
      </c>
      <c r="D706" t="s">
        <v>186</v>
      </c>
      <c r="E706" t="s">
        <v>185</v>
      </c>
      <c r="F706">
        <v>10</v>
      </c>
      <c r="G706" s="2" t="s">
        <v>187</v>
      </c>
      <c r="H706" s="1" t="s">
        <v>1263</v>
      </c>
      <c r="I706" s="1" t="s">
        <v>1090</v>
      </c>
      <c r="J706" t="s">
        <v>1970</v>
      </c>
      <c r="L706" t="str">
        <f t="shared" si="21"/>
        <v>Jul</v>
      </c>
      <c r="M706">
        <f t="shared" ref="M706:M769" si="22">YEAR(C706)</f>
        <v>2021</v>
      </c>
    </row>
    <row r="707" spans="1:13" ht="15.75" customHeight="1">
      <c r="A707" t="s">
        <v>404</v>
      </c>
      <c r="B707" s="1" t="s">
        <v>2078</v>
      </c>
      <c r="C707" s="24">
        <v>44407</v>
      </c>
      <c r="D707" t="s">
        <v>196</v>
      </c>
      <c r="E707" t="s">
        <v>195</v>
      </c>
      <c r="F707">
        <v>10</v>
      </c>
      <c r="G707" s="2" t="s">
        <v>194</v>
      </c>
      <c r="H707" s="1" t="s">
        <v>1072</v>
      </c>
      <c r="I707" s="1" t="s">
        <v>1073</v>
      </c>
      <c r="J707" t="s">
        <v>2079</v>
      </c>
      <c r="L707" t="str">
        <f t="shared" ref="L707:L770" si="23">TEXT(C707,"MMM")</f>
        <v>Jul</v>
      </c>
      <c r="M707">
        <f t="shared" si="22"/>
        <v>2021</v>
      </c>
    </row>
    <row r="708" spans="1:13" ht="15.75" customHeight="1">
      <c r="A708" t="s">
        <v>2080</v>
      </c>
      <c r="B708" s="1" t="s">
        <v>2081</v>
      </c>
      <c r="C708" s="24">
        <v>44413</v>
      </c>
      <c r="D708" t="s">
        <v>365</v>
      </c>
      <c r="E708" t="s">
        <v>364</v>
      </c>
      <c r="F708">
        <v>5</v>
      </c>
      <c r="G708" s="2" t="s">
        <v>16</v>
      </c>
      <c r="H708" s="1" t="s">
        <v>1503</v>
      </c>
      <c r="I708" s="1" t="s">
        <v>1164</v>
      </c>
      <c r="J708" t="s">
        <v>2082</v>
      </c>
      <c r="L708" t="str">
        <f t="shared" si="23"/>
        <v>Aug</v>
      </c>
      <c r="M708">
        <f t="shared" si="22"/>
        <v>2021</v>
      </c>
    </row>
    <row r="709" spans="1:13" ht="15.75" customHeight="1">
      <c r="A709" t="s">
        <v>2080</v>
      </c>
      <c r="B709" s="1" t="s">
        <v>2083</v>
      </c>
      <c r="C709" s="24">
        <v>44413</v>
      </c>
      <c r="D709" t="s">
        <v>126</v>
      </c>
      <c r="E709" t="s">
        <v>125</v>
      </c>
      <c r="F709">
        <v>7</v>
      </c>
      <c r="G709" s="2" t="s">
        <v>104</v>
      </c>
      <c r="H709" s="1" t="s">
        <v>1246</v>
      </c>
      <c r="I709" s="1" t="s">
        <v>1145</v>
      </c>
      <c r="J709" t="s">
        <v>1247</v>
      </c>
      <c r="L709" t="str">
        <f t="shared" si="23"/>
        <v>Aug</v>
      </c>
      <c r="M709">
        <f t="shared" si="22"/>
        <v>2021</v>
      </c>
    </row>
    <row r="710" spans="1:13" ht="15.75" customHeight="1">
      <c r="A710" t="s">
        <v>619</v>
      </c>
      <c r="B710" s="1" t="s">
        <v>2084</v>
      </c>
      <c r="C710" s="24">
        <v>44417</v>
      </c>
      <c r="D710" t="s">
        <v>198</v>
      </c>
      <c r="E710" t="s">
        <v>197</v>
      </c>
      <c r="F710">
        <v>20</v>
      </c>
      <c r="G710" s="2" t="s">
        <v>194</v>
      </c>
      <c r="H710" s="1" t="s">
        <v>1053</v>
      </c>
      <c r="I710" s="1" t="s">
        <v>1054</v>
      </c>
      <c r="J710" t="s">
        <v>2085</v>
      </c>
      <c r="K710" t="s">
        <v>2086</v>
      </c>
      <c r="L710" t="str">
        <f t="shared" si="23"/>
        <v>Aug</v>
      </c>
      <c r="M710">
        <f t="shared" si="22"/>
        <v>2021</v>
      </c>
    </row>
    <row r="711" spans="1:13" ht="15.75" customHeight="1">
      <c r="A711" t="s">
        <v>619</v>
      </c>
      <c r="B711" s="1" t="s">
        <v>2087</v>
      </c>
      <c r="C711" s="24">
        <v>44417</v>
      </c>
      <c r="D711" t="s">
        <v>212</v>
      </c>
      <c r="E711" t="s">
        <v>211</v>
      </c>
      <c r="F711">
        <v>288</v>
      </c>
      <c r="G711" s="2" t="s">
        <v>95</v>
      </c>
      <c r="H711" s="1" t="s">
        <v>1053</v>
      </c>
      <c r="I711" s="1" t="s">
        <v>1054</v>
      </c>
      <c r="J711" t="s">
        <v>2088</v>
      </c>
      <c r="K711" t="s">
        <v>2089</v>
      </c>
      <c r="L711" t="str">
        <f t="shared" si="23"/>
        <v>Aug</v>
      </c>
      <c r="M711">
        <f t="shared" si="22"/>
        <v>2021</v>
      </c>
    </row>
    <row r="712" spans="1:13" ht="15.75" customHeight="1">
      <c r="A712" t="s">
        <v>404</v>
      </c>
      <c r="B712" s="1" t="s">
        <v>2090</v>
      </c>
      <c r="C712" s="24">
        <v>44418</v>
      </c>
      <c r="D712" t="s">
        <v>389</v>
      </c>
      <c r="E712" t="s">
        <v>388</v>
      </c>
      <c r="F712">
        <v>1</v>
      </c>
      <c r="G712" s="2" t="s">
        <v>194</v>
      </c>
      <c r="H712" s="1" t="s">
        <v>1217</v>
      </c>
      <c r="I712" s="1" t="s">
        <v>1218</v>
      </c>
      <c r="J712" t="s">
        <v>1217</v>
      </c>
      <c r="L712" t="str">
        <f t="shared" si="23"/>
        <v>Aug</v>
      </c>
      <c r="M712">
        <f t="shared" si="22"/>
        <v>2021</v>
      </c>
    </row>
    <row r="713" spans="1:13" ht="15.75" customHeight="1">
      <c r="A713" t="s">
        <v>404</v>
      </c>
      <c r="B713" s="1" t="s">
        <v>2091</v>
      </c>
      <c r="C713" s="24">
        <v>44418</v>
      </c>
      <c r="D713" t="s">
        <v>357</v>
      </c>
      <c r="E713" t="s">
        <v>356</v>
      </c>
      <c r="F713">
        <v>10</v>
      </c>
      <c r="G713" s="2" t="s">
        <v>358</v>
      </c>
      <c r="H713" s="1" t="s">
        <v>1217</v>
      </c>
      <c r="I713" s="1" t="s">
        <v>1218</v>
      </c>
      <c r="J713" t="s">
        <v>1217</v>
      </c>
      <c r="L713" t="str">
        <f t="shared" si="23"/>
        <v>Aug</v>
      </c>
      <c r="M713">
        <f t="shared" si="22"/>
        <v>2021</v>
      </c>
    </row>
    <row r="714" spans="1:13" ht="15.75" customHeight="1">
      <c r="A714" t="s">
        <v>404</v>
      </c>
      <c r="B714" s="1" t="s">
        <v>2092</v>
      </c>
      <c r="C714" s="24">
        <v>44424</v>
      </c>
      <c r="D714" t="s">
        <v>387</v>
      </c>
      <c r="E714" t="s">
        <v>386</v>
      </c>
      <c r="F714">
        <v>2</v>
      </c>
      <c r="G714" s="2" t="s">
        <v>171</v>
      </c>
      <c r="H714" s="1" t="s">
        <v>1296</v>
      </c>
      <c r="I714" s="1" t="s">
        <v>1073</v>
      </c>
      <c r="J714" t="s">
        <v>2093</v>
      </c>
      <c r="L714" t="str">
        <f t="shared" si="23"/>
        <v>Aug</v>
      </c>
      <c r="M714">
        <f t="shared" si="22"/>
        <v>2021</v>
      </c>
    </row>
    <row r="715" spans="1:13" ht="15.75" customHeight="1">
      <c r="A715" t="s">
        <v>619</v>
      </c>
      <c r="B715" s="1" t="s">
        <v>2094</v>
      </c>
      <c r="C715" s="24">
        <v>44426</v>
      </c>
      <c r="D715" t="s">
        <v>212</v>
      </c>
      <c r="E715" t="s">
        <v>211</v>
      </c>
      <c r="F715">
        <v>1</v>
      </c>
      <c r="G715" s="2" t="s">
        <v>95</v>
      </c>
      <c r="H715" s="1" t="s">
        <v>1060</v>
      </c>
      <c r="I715" s="1" t="s">
        <v>1061</v>
      </c>
      <c r="J715" t="s">
        <v>1467</v>
      </c>
      <c r="L715" t="str">
        <f t="shared" si="23"/>
        <v>Aug</v>
      </c>
      <c r="M715">
        <f t="shared" si="22"/>
        <v>2021</v>
      </c>
    </row>
    <row r="716" spans="1:13" ht="15.75" customHeight="1">
      <c r="A716" t="s">
        <v>619</v>
      </c>
      <c r="B716" s="1" t="s">
        <v>2095</v>
      </c>
      <c r="C716" s="24">
        <v>44426</v>
      </c>
      <c r="D716" t="s">
        <v>94</v>
      </c>
      <c r="E716" t="s">
        <v>93</v>
      </c>
      <c r="F716">
        <v>12</v>
      </c>
      <c r="G716" s="2" t="s">
        <v>95</v>
      </c>
      <c r="H716" s="1" t="s">
        <v>1060</v>
      </c>
      <c r="I716" s="1" t="s">
        <v>1061</v>
      </c>
      <c r="J716" t="s">
        <v>1467</v>
      </c>
      <c r="L716" t="str">
        <f t="shared" si="23"/>
        <v>Aug</v>
      </c>
      <c r="M716">
        <f t="shared" si="22"/>
        <v>2021</v>
      </c>
    </row>
    <row r="717" spans="1:13" ht="15.75" customHeight="1">
      <c r="A717" t="s">
        <v>619</v>
      </c>
      <c r="B717" s="1" t="s">
        <v>2096</v>
      </c>
      <c r="C717" s="24">
        <v>44426</v>
      </c>
      <c r="D717" t="s">
        <v>338</v>
      </c>
      <c r="E717" t="s">
        <v>337</v>
      </c>
      <c r="F717">
        <v>1</v>
      </c>
      <c r="G717" s="2" t="s">
        <v>334</v>
      </c>
      <c r="H717" s="1" t="s">
        <v>1060</v>
      </c>
      <c r="I717" s="1" t="s">
        <v>1061</v>
      </c>
      <c r="J717" t="s">
        <v>1467</v>
      </c>
      <c r="L717" t="str">
        <f t="shared" si="23"/>
        <v>Aug</v>
      </c>
      <c r="M717">
        <f t="shared" si="22"/>
        <v>2021</v>
      </c>
    </row>
    <row r="718" spans="1:13" ht="15.75" customHeight="1">
      <c r="A718" t="s">
        <v>619</v>
      </c>
      <c r="B718" s="1" t="s">
        <v>2097</v>
      </c>
      <c r="C718" s="24">
        <v>44426</v>
      </c>
      <c r="D718" t="s">
        <v>69</v>
      </c>
      <c r="E718" t="s">
        <v>68</v>
      </c>
      <c r="F718">
        <v>4</v>
      </c>
      <c r="G718" s="2" t="s">
        <v>33</v>
      </c>
      <c r="H718" s="1" t="s">
        <v>1060</v>
      </c>
      <c r="I718" s="1" t="s">
        <v>1061</v>
      </c>
      <c r="J718" t="s">
        <v>1467</v>
      </c>
      <c r="L718" t="str">
        <f t="shared" si="23"/>
        <v>Aug</v>
      </c>
      <c r="M718">
        <f t="shared" si="22"/>
        <v>2021</v>
      </c>
    </row>
    <row r="719" spans="1:13" ht="15.75" customHeight="1">
      <c r="A719" t="s">
        <v>619</v>
      </c>
      <c r="B719" s="1" t="s">
        <v>2098</v>
      </c>
      <c r="C719" s="24">
        <v>44426</v>
      </c>
      <c r="D719" t="s">
        <v>242</v>
      </c>
      <c r="E719" t="s">
        <v>241</v>
      </c>
      <c r="F719">
        <v>20</v>
      </c>
      <c r="G719" s="2" t="s">
        <v>33</v>
      </c>
      <c r="H719" s="1" t="s">
        <v>1060</v>
      </c>
      <c r="I719" s="1" t="s">
        <v>1061</v>
      </c>
      <c r="J719" t="s">
        <v>1467</v>
      </c>
      <c r="L719" t="str">
        <f t="shared" si="23"/>
        <v>Aug</v>
      </c>
      <c r="M719">
        <f t="shared" si="22"/>
        <v>2021</v>
      </c>
    </row>
    <row r="720" spans="1:13" ht="15.75" customHeight="1">
      <c r="A720" t="s">
        <v>619</v>
      </c>
      <c r="B720" s="1" t="s">
        <v>2099</v>
      </c>
      <c r="C720" s="24">
        <v>44426</v>
      </c>
      <c r="D720" t="s">
        <v>240</v>
      </c>
      <c r="E720" t="s">
        <v>239</v>
      </c>
      <c r="F720">
        <v>20</v>
      </c>
      <c r="G720" s="2" t="s">
        <v>33</v>
      </c>
      <c r="H720" s="1" t="s">
        <v>1060</v>
      </c>
      <c r="I720" s="1" t="s">
        <v>1061</v>
      </c>
      <c r="J720" t="s">
        <v>1467</v>
      </c>
      <c r="L720" t="str">
        <f t="shared" si="23"/>
        <v>Aug</v>
      </c>
      <c r="M720">
        <f t="shared" si="22"/>
        <v>2021</v>
      </c>
    </row>
    <row r="721" spans="1:13" ht="15.75" customHeight="1">
      <c r="A721" t="s">
        <v>619</v>
      </c>
      <c r="B721" s="1" t="s">
        <v>2100</v>
      </c>
      <c r="C721" s="24">
        <v>44426</v>
      </c>
      <c r="D721" t="s">
        <v>289</v>
      </c>
      <c r="E721" t="s">
        <v>288</v>
      </c>
      <c r="F721">
        <v>1</v>
      </c>
      <c r="G721" s="2" t="s">
        <v>33</v>
      </c>
      <c r="H721" s="1" t="s">
        <v>1060</v>
      </c>
      <c r="I721" s="1" t="s">
        <v>1061</v>
      </c>
      <c r="J721" t="s">
        <v>1467</v>
      </c>
      <c r="L721" t="str">
        <f t="shared" si="23"/>
        <v>Aug</v>
      </c>
      <c r="M721">
        <f t="shared" si="22"/>
        <v>2021</v>
      </c>
    </row>
    <row r="722" spans="1:13" ht="15.75" customHeight="1">
      <c r="A722" t="s">
        <v>619</v>
      </c>
      <c r="B722" s="1" t="s">
        <v>2101</v>
      </c>
      <c r="C722" s="24">
        <v>44426</v>
      </c>
      <c r="D722" t="s">
        <v>271</v>
      </c>
      <c r="E722" t="s">
        <v>270</v>
      </c>
      <c r="F722">
        <v>1</v>
      </c>
      <c r="G722" s="2" t="s">
        <v>33</v>
      </c>
      <c r="H722" s="1" t="s">
        <v>1060</v>
      </c>
      <c r="I722" s="1" t="s">
        <v>1061</v>
      </c>
      <c r="J722" t="s">
        <v>1467</v>
      </c>
      <c r="L722" t="str">
        <f t="shared" si="23"/>
        <v>Aug</v>
      </c>
      <c r="M722">
        <f t="shared" si="22"/>
        <v>2021</v>
      </c>
    </row>
    <row r="723" spans="1:13" ht="15.75" customHeight="1">
      <c r="A723" t="s">
        <v>619</v>
      </c>
      <c r="B723" s="1" t="s">
        <v>2102</v>
      </c>
      <c r="C723" s="24">
        <v>44426</v>
      </c>
      <c r="D723" t="s">
        <v>35</v>
      </c>
      <c r="E723" t="s">
        <v>34</v>
      </c>
      <c r="F723">
        <v>6</v>
      </c>
      <c r="G723" s="2" t="s">
        <v>33</v>
      </c>
      <c r="H723" s="1" t="s">
        <v>1060</v>
      </c>
      <c r="I723" s="1" t="s">
        <v>1061</v>
      </c>
      <c r="J723" t="s">
        <v>1467</v>
      </c>
      <c r="L723" t="str">
        <f t="shared" si="23"/>
        <v>Aug</v>
      </c>
      <c r="M723">
        <f t="shared" si="22"/>
        <v>2021</v>
      </c>
    </row>
    <row r="724" spans="1:13" ht="15.75" customHeight="1">
      <c r="A724" t="s">
        <v>619</v>
      </c>
      <c r="B724" s="1" t="s">
        <v>2103</v>
      </c>
      <c r="C724" s="24">
        <v>44426</v>
      </c>
      <c r="D724" t="s">
        <v>35</v>
      </c>
      <c r="E724" t="s">
        <v>34</v>
      </c>
      <c r="F724">
        <v>2</v>
      </c>
      <c r="G724" s="2" t="s">
        <v>33</v>
      </c>
      <c r="H724" s="1" t="s">
        <v>1060</v>
      </c>
      <c r="I724" s="1" t="s">
        <v>1061</v>
      </c>
      <c r="J724" t="s">
        <v>1467</v>
      </c>
      <c r="L724" t="str">
        <f t="shared" si="23"/>
        <v>Aug</v>
      </c>
      <c r="M724">
        <f t="shared" si="22"/>
        <v>2021</v>
      </c>
    </row>
    <row r="725" spans="1:13" ht="15.75" customHeight="1">
      <c r="A725" t="s">
        <v>619</v>
      </c>
      <c r="B725" s="1" t="s">
        <v>2104</v>
      </c>
      <c r="C725" s="24">
        <v>44426</v>
      </c>
      <c r="D725" t="s">
        <v>357</v>
      </c>
      <c r="E725" t="s">
        <v>356</v>
      </c>
      <c r="F725">
        <v>80</v>
      </c>
      <c r="G725" s="2" t="s">
        <v>358</v>
      </c>
      <c r="H725" s="1" t="s">
        <v>1060</v>
      </c>
      <c r="I725" s="1" t="s">
        <v>1061</v>
      </c>
      <c r="J725" t="s">
        <v>1467</v>
      </c>
      <c r="L725" t="str">
        <f t="shared" si="23"/>
        <v>Aug</v>
      </c>
      <c r="M725">
        <f t="shared" si="22"/>
        <v>2021</v>
      </c>
    </row>
    <row r="726" spans="1:13" ht="15.75" customHeight="1">
      <c r="A726" t="s">
        <v>619</v>
      </c>
      <c r="B726" s="1" t="s">
        <v>2105</v>
      </c>
      <c r="C726" s="24">
        <v>44426</v>
      </c>
      <c r="D726" t="s">
        <v>357</v>
      </c>
      <c r="E726" t="s">
        <v>356</v>
      </c>
      <c r="F726">
        <v>10</v>
      </c>
      <c r="G726" s="2" t="s">
        <v>358</v>
      </c>
      <c r="H726" s="1" t="s">
        <v>2106</v>
      </c>
      <c r="I726" s="1" t="s">
        <v>1157</v>
      </c>
      <c r="J726" t="s">
        <v>2107</v>
      </c>
      <c r="L726" t="str">
        <f t="shared" si="23"/>
        <v>Aug</v>
      </c>
      <c r="M726">
        <f t="shared" si="22"/>
        <v>2021</v>
      </c>
    </row>
    <row r="727" spans="1:13" ht="15.75" customHeight="1">
      <c r="A727" t="s">
        <v>404</v>
      </c>
      <c r="B727" s="1" t="s">
        <v>2108</v>
      </c>
      <c r="C727" s="24">
        <v>44428</v>
      </c>
      <c r="D727" t="s">
        <v>389</v>
      </c>
      <c r="E727" t="s">
        <v>388</v>
      </c>
      <c r="F727">
        <v>5</v>
      </c>
      <c r="G727" s="2" t="s">
        <v>194</v>
      </c>
      <c r="H727" s="1" t="s">
        <v>1459</v>
      </c>
      <c r="I727" s="1" t="s">
        <v>1328</v>
      </c>
      <c r="J727" t="s">
        <v>2109</v>
      </c>
      <c r="L727" t="str">
        <f t="shared" si="23"/>
        <v>Aug</v>
      </c>
      <c r="M727">
        <f t="shared" si="22"/>
        <v>2021</v>
      </c>
    </row>
    <row r="728" spans="1:13" ht="15.75" customHeight="1">
      <c r="A728" t="s">
        <v>404</v>
      </c>
      <c r="B728" s="1" t="s">
        <v>2110</v>
      </c>
      <c r="C728" s="24">
        <v>44428</v>
      </c>
      <c r="D728" t="s">
        <v>106</v>
      </c>
      <c r="E728" t="s">
        <v>105</v>
      </c>
      <c r="F728">
        <v>2</v>
      </c>
      <c r="G728" s="2" t="s">
        <v>104</v>
      </c>
      <c r="H728" s="1" t="s">
        <v>1237</v>
      </c>
      <c r="I728" s="1" t="s">
        <v>1238</v>
      </c>
      <c r="J728" t="s">
        <v>2111</v>
      </c>
      <c r="L728" t="str">
        <f t="shared" si="23"/>
        <v>Aug</v>
      </c>
      <c r="M728">
        <f t="shared" si="22"/>
        <v>2021</v>
      </c>
    </row>
    <row r="729" spans="1:13" ht="15.75" customHeight="1">
      <c r="A729" t="s">
        <v>404</v>
      </c>
      <c r="B729" s="1" t="s">
        <v>2112</v>
      </c>
      <c r="C729" s="24">
        <v>44428</v>
      </c>
      <c r="D729" t="s">
        <v>357</v>
      </c>
      <c r="E729" t="s">
        <v>356</v>
      </c>
      <c r="F729">
        <v>10</v>
      </c>
      <c r="G729" s="2" t="s">
        <v>358</v>
      </c>
      <c r="H729" s="1" t="s">
        <v>1237</v>
      </c>
      <c r="I729" s="1" t="s">
        <v>1238</v>
      </c>
      <c r="J729" t="s">
        <v>2111</v>
      </c>
      <c r="L729" t="str">
        <f t="shared" si="23"/>
        <v>Aug</v>
      </c>
      <c r="M729">
        <f t="shared" si="22"/>
        <v>2021</v>
      </c>
    </row>
    <row r="730" spans="1:13" ht="15.75" customHeight="1">
      <c r="A730" t="s">
        <v>404</v>
      </c>
      <c r="B730" s="1" t="s">
        <v>2113</v>
      </c>
      <c r="C730" s="24">
        <v>44428</v>
      </c>
      <c r="D730" t="s">
        <v>32</v>
      </c>
      <c r="E730" t="s">
        <v>31</v>
      </c>
      <c r="F730">
        <v>1</v>
      </c>
      <c r="G730" s="2" t="s">
        <v>33</v>
      </c>
      <c r="H730" s="1" t="s">
        <v>1296</v>
      </c>
      <c r="I730" s="1" t="s">
        <v>1073</v>
      </c>
      <c r="J730" t="s">
        <v>2114</v>
      </c>
      <c r="L730" t="str">
        <f t="shared" si="23"/>
        <v>Aug</v>
      </c>
      <c r="M730">
        <f t="shared" si="22"/>
        <v>2021</v>
      </c>
    </row>
    <row r="731" spans="1:13" ht="15.75" customHeight="1">
      <c r="A731" t="s">
        <v>404</v>
      </c>
      <c r="B731" s="1" t="s">
        <v>2115</v>
      </c>
      <c r="C731" s="24">
        <v>44428</v>
      </c>
      <c r="D731" t="s">
        <v>35</v>
      </c>
      <c r="E731" t="s">
        <v>34</v>
      </c>
      <c r="F731">
        <v>1</v>
      </c>
      <c r="G731" s="2" t="s">
        <v>33</v>
      </c>
      <c r="H731" s="1" t="s">
        <v>1296</v>
      </c>
      <c r="I731" s="1" t="s">
        <v>1073</v>
      </c>
      <c r="J731" t="s">
        <v>2114</v>
      </c>
      <c r="L731" t="str">
        <f t="shared" si="23"/>
        <v>Aug</v>
      </c>
      <c r="M731">
        <f t="shared" si="22"/>
        <v>2021</v>
      </c>
    </row>
    <row r="732" spans="1:13" ht="15.75" customHeight="1">
      <c r="A732" t="s">
        <v>619</v>
      </c>
      <c r="B732" s="1" t="s">
        <v>2116</v>
      </c>
      <c r="C732" s="24">
        <v>44426</v>
      </c>
      <c r="D732" t="s">
        <v>303</v>
      </c>
      <c r="E732" t="s">
        <v>302</v>
      </c>
      <c r="F732">
        <v>1</v>
      </c>
      <c r="G732" s="2" t="s">
        <v>33</v>
      </c>
      <c r="H732" s="1" t="s">
        <v>1060</v>
      </c>
      <c r="I732" s="1" t="s">
        <v>1061</v>
      </c>
      <c r="J732" t="s">
        <v>1467</v>
      </c>
      <c r="L732" t="str">
        <f t="shared" si="23"/>
        <v>Aug</v>
      </c>
      <c r="M732">
        <f t="shared" si="22"/>
        <v>2021</v>
      </c>
    </row>
    <row r="733" spans="1:13" ht="15.75" customHeight="1">
      <c r="A733" t="s">
        <v>619</v>
      </c>
      <c r="B733" s="1" t="s">
        <v>2117</v>
      </c>
      <c r="C733" s="24">
        <v>44431</v>
      </c>
      <c r="D733" t="s">
        <v>85</v>
      </c>
      <c r="E733" t="s">
        <v>84</v>
      </c>
      <c r="F733">
        <v>20</v>
      </c>
      <c r="G733" s="2" t="s">
        <v>33</v>
      </c>
      <c r="H733" s="1" t="s">
        <v>1580</v>
      </c>
      <c r="I733" s="1" t="s">
        <v>1186</v>
      </c>
      <c r="J733" t="s">
        <v>2118</v>
      </c>
      <c r="L733" t="str">
        <f t="shared" si="23"/>
        <v>Aug</v>
      </c>
      <c r="M733">
        <f t="shared" si="22"/>
        <v>2021</v>
      </c>
    </row>
    <row r="734" spans="1:13" ht="15.75" customHeight="1">
      <c r="A734" t="s">
        <v>619</v>
      </c>
      <c r="B734" s="1" t="s">
        <v>2119</v>
      </c>
      <c r="C734" s="24">
        <v>44431</v>
      </c>
      <c r="D734" t="s">
        <v>232</v>
      </c>
      <c r="E734" t="s">
        <v>231</v>
      </c>
      <c r="F734">
        <v>40</v>
      </c>
      <c r="G734" s="2" t="s">
        <v>33</v>
      </c>
      <c r="H734" s="1" t="s">
        <v>1580</v>
      </c>
      <c r="I734" s="1" t="s">
        <v>1186</v>
      </c>
      <c r="J734" t="s">
        <v>2118</v>
      </c>
      <c r="L734" t="str">
        <f t="shared" si="23"/>
        <v>Aug</v>
      </c>
      <c r="M734">
        <f t="shared" si="22"/>
        <v>2021</v>
      </c>
    </row>
    <row r="735" spans="1:13" ht="15.75" customHeight="1">
      <c r="A735" t="s">
        <v>619</v>
      </c>
      <c r="B735" s="1" t="s">
        <v>2120</v>
      </c>
      <c r="C735" s="24">
        <v>44431</v>
      </c>
      <c r="D735" t="s">
        <v>357</v>
      </c>
      <c r="E735" t="s">
        <v>356</v>
      </c>
      <c r="F735">
        <v>20</v>
      </c>
      <c r="G735" s="2" t="s">
        <v>358</v>
      </c>
      <c r="H735" s="1" t="s">
        <v>1185</v>
      </c>
      <c r="I735" s="1" t="s">
        <v>1186</v>
      </c>
      <c r="J735" t="s">
        <v>2121</v>
      </c>
      <c r="L735" t="str">
        <f t="shared" si="23"/>
        <v>Aug</v>
      </c>
      <c r="M735">
        <f t="shared" si="22"/>
        <v>2021</v>
      </c>
    </row>
    <row r="736" spans="1:13" ht="15.75" customHeight="1">
      <c r="A736" t="s">
        <v>619</v>
      </c>
      <c r="B736" s="1" t="s">
        <v>2122</v>
      </c>
      <c r="C736" s="24">
        <v>44431</v>
      </c>
      <c r="D736" t="s">
        <v>198</v>
      </c>
      <c r="E736" t="s">
        <v>197</v>
      </c>
      <c r="F736">
        <v>5</v>
      </c>
      <c r="G736" s="2" t="s">
        <v>194</v>
      </c>
      <c r="H736" s="1" t="s">
        <v>1185</v>
      </c>
      <c r="I736" s="1" t="s">
        <v>1186</v>
      </c>
      <c r="J736" t="s">
        <v>2118</v>
      </c>
      <c r="L736" t="str">
        <f t="shared" si="23"/>
        <v>Aug</v>
      </c>
      <c r="M736">
        <f t="shared" si="22"/>
        <v>2021</v>
      </c>
    </row>
    <row r="737" spans="1:13" ht="15.75" customHeight="1">
      <c r="A737" t="s">
        <v>619</v>
      </c>
      <c r="B737" s="1" t="s">
        <v>2123</v>
      </c>
      <c r="C737" s="24">
        <v>44431</v>
      </c>
      <c r="D737" t="s">
        <v>198</v>
      </c>
      <c r="E737" t="s">
        <v>197</v>
      </c>
      <c r="F737">
        <v>10</v>
      </c>
      <c r="G737" s="2" t="s">
        <v>194</v>
      </c>
      <c r="H737" s="1" t="s">
        <v>1144</v>
      </c>
      <c r="I737" s="1" t="s">
        <v>1145</v>
      </c>
      <c r="J737" t="s">
        <v>1430</v>
      </c>
      <c r="L737" t="str">
        <f t="shared" si="23"/>
        <v>Aug</v>
      </c>
      <c r="M737">
        <f t="shared" si="22"/>
        <v>2021</v>
      </c>
    </row>
    <row r="738" spans="1:13" ht="15.75" customHeight="1">
      <c r="A738" t="s">
        <v>619</v>
      </c>
      <c r="B738" s="1" t="s">
        <v>2124</v>
      </c>
      <c r="C738" s="24">
        <v>44431</v>
      </c>
      <c r="D738" t="s">
        <v>198</v>
      </c>
      <c r="E738" t="s">
        <v>197</v>
      </c>
      <c r="F738">
        <v>30</v>
      </c>
      <c r="G738" s="2" t="s">
        <v>194</v>
      </c>
      <c r="H738" s="1" t="s">
        <v>1138</v>
      </c>
      <c r="I738" s="1" t="s">
        <v>1164</v>
      </c>
      <c r="J738" t="s">
        <v>1230</v>
      </c>
      <c r="L738" t="str">
        <f t="shared" si="23"/>
        <v>Aug</v>
      </c>
      <c r="M738">
        <f t="shared" si="22"/>
        <v>2021</v>
      </c>
    </row>
    <row r="739" spans="1:13" ht="15.75" customHeight="1">
      <c r="A739" t="s">
        <v>619</v>
      </c>
      <c r="B739" s="1" t="s">
        <v>2125</v>
      </c>
      <c r="C739" s="24">
        <v>44432</v>
      </c>
      <c r="D739" t="s">
        <v>389</v>
      </c>
      <c r="E739" t="s">
        <v>388</v>
      </c>
      <c r="F739">
        <v>2</v>
      </c>
      <c r="G739" s="2" t="s">
        <v>194</v>
      </c>
      <c r="H739" s="1" t="s">
        <v>1049</v>
      </c>
      <c r="I739" s="1" t="s">
        <v>1050</v>
      </c>
      <c r="J739" t="s">
        <v>2126</v>
      </c>
      <c r="K739" t="s">
        <v>2127</v>
      </c>
      <c r="L739" t="str">
        <f t="shared" si="23"/>
        <v>Aug</v>
      </c>
      <c r="M739">
        <f t="shared" si="22"/>
        <v>2021</v>
      </c>
    </row>
    <row r="740" spans="1:13" ht="15.75" customHeight="1">
      <c r="A740" t="s">
        <v>619</v>
      </c>
      <c r="B740" s="1" t="s">
        <v>2128</v>
      </c>
      <c r="C740" s="24">
        <v>44432</v>
      </c>
      <c r="D740" t="s">
        <v>212</v>
      </c>
      <c r="E740" t="s">
        <v>211</v>
      </c>
      <c r="F740">
        <v>1</v>
      </c>
      <c r="G740" s="2" t="s">
        <v>95</v>
      </c>
      <c r="H740" s="1" t="s">
        <v>1049</v>
      </c>
      <c r="I740" s="1" t="s">
        <v>1050</v>
      </c>
      <c r="J740" t="s">
        <v>2129</v>
      </c>
      <c r="K740" t="s">
        <v>2130</v>
      </c>
      <c r="L740" t="str">
        <f t="shared" si="23"/>
        <v>Aug</v>
      </c>
      <c r="M740">
        <f t="shared" si="22"/>
        <v>2021</v>
      </c>
    </row>
    <row r="741" spans="1:13" ht="15.75" customHeight="1">
      <c r="A741" t="s">
        <v>619</v>
      </c>
      <c r="B741" s="1" t="s">
        <v>2131</v>
      </c>
      <c r="C741" s="24">
        <v>44432</v>
      </c>
      <c r="D741" t="s">
        <v>387</v>
      </c>
      <c r="E741" t="s">
        <v>386</v>
      </c>
      <c r="F741">
        <v>5</v>
      </c>
      <c r="G741" s="2" t="s">
        <v>171</v>
      </c>
      <c r="H741" s="1" t="s">
        <v>1072</v>
      </c>
      <c r="I741" s="1" t="s">
        <v>1073</v>
      </c>
      <c r="J741" t="s">
        <v>2132</v>
      </c>
      <c r="L741" t="str">
        <f t="shared" si="23"/>
        <v>Aug</v>
      </c>
      <c r="M741">
        <f t="shared" si="22"/>
        <v>2021</v>
      </c>
    </row>
    <row r="742" spans="1:13" ht="15.75" customHeight="1">
      <c r="A742" t="s">
        <v>619</v>
      </c>
      <c r="B742" s="1" t="s">
        <v>2133</v>
      </c>
      <c r="C742" s="24">
        <v>44432</v>
      </c>
      <c r="D742" t="s">
        <v>186</v>
      </c>
      <c r="E742" t="s">
        <v>185</v>
      </c>
      <c r="F742">
        <v>5</v>
      </c>
      <c r="G742" s="2" t="s">
        <v>187</v>
      </c>
      <c r="H742" s="1" t="s">
        <v>1060</v>
      </c>
      <c r="I742" s="1" t="s">
        <v>1061</v>
      </c>
      <c r="J742" t="s">
        <v>2134</v>
      </c>
      <c r="K742" t="s">
        <v>2135</v>
      </c>
      <c r="L742" t="str">
        <f t="shared" si="23"/>
        <v>Aug</v>
      </c>
      <c r="M742">
        <f t="shared" si="22"/>
        <v>2021</v>
      </c>
    </row>
    <row r="743" spans="1:13" ht="15.75" customHeight="1">
      <c r="A743" t="s">
        <v>619</v>
      </c>
      <c r="B743" s="1" t="s">
        <v>2136</v>
      </c>
      <c r="C743" s="24">
        <v>44434</v>
      </c>
      <c r="D743" t="s">
        <v>212</v>
      </c>
      <c r="E743" t="s">
        <v>211</v>
      </c>
      <c r="F743">
        <v>10</v>
      </c>
      <c r="G743" s="2" t="s">
        <v>95</v>
      </c>
      <c r="H743" s="1" t="s">
        <v>1309</v>
      </c>
      <c r="I743" s="1" t="s">
        <v>1160</v>
      </c>
      <c r="J743" t="s">
        <v>1085</v>
      </c>
      <c r="K743" t="s">
        <v>2137</v>
      </c>
      <c r="L743" t="str">
        <f t="shared" si="23"/>
        <v>Aug</v>
      </c>
      <c r="M743">
        <f t="shared" si="22"/>
        <v>2021</v>
      </c>
    </row>
    <row r="744" spans="1:13" ht="15.75" customHeight="1">
      <c r="A744" t="s">
        <v>619</v>
      </c>
      <c r="B744" s="1" t="s">
        <v>2138</v>
      </c>
      <c r="C744" s="24">
        <v>44434</v>
      </c>
      <c r="D744" t="s">
        <v>357</v>
      </c>
      <c r="E744" t="s">
        <v>356</v>
      </c>
      <c r="F744">
        <v>50</v>
      </c>
      <c r="G744" s="2" t="s">
        <v>358</v>
      </c>
      <c r="H744" s="1" t="s">
        <v>1309</v>
      </c>
      <c r="I744" s="1" t="s">
        <v>1160</v>
      </c>
      <c r="J744" t="s">
        <v>1085</v>
      </c>
      <c r="K744" t="s">
        <v>2139</v>
      </c>
      <c r="L744" t="str">
        <f t="shared" si="23"/>
        <v>Aug</v>
      </c>
      <c r="M744">
        <f t="shared" si="22"/>
        <v>2021</v>
      </c>
    </row>
    <row r="745" spans="1:13" ht="15.75" customHeight="1">
      <c r="A745" t="s">
        <v>619</v>
      </c>
      <c r="B745" s="1" t="s">
        <v>2140</v>
      </c>
      <c r="C745" s="24">
        <v>44434</v>
      </c>
      <c r="D745" t="s">
        <v>365</v>
      </c>
      <c r="E745" t="s">
        <v>364</v>
      </c>
      <c r="F745">
        <v>1</v>
      </c>
      <c r="G745" s="2" t="s">
        <v>16</v>
      </c>
      <c r="H745" s="1" t="s">
        <v>1309</v>
      </c>
      <c r="I745" s="1" t="s">
        <v>1160</v>
      </c>
      <c r="J745" t="s">
        <v>1085</v>
      </c>
      <c r="L745" t="str">
        <f t="shared" si="23"/>
        <v>Aug</v>
      </c>
      <c r="M745">
        <f t="shared" si="22"/>
        <v>2021</v>
      </c>
    </row>
    <row r="746" spans="1:13" ht="15.75" customHeight="1">
      <c r="A746" t="s">
        <v>619</v>
      </c>
      <c r="B746" s="1" t="s">
        <v>2141</v>
      </c>
      <c r="C746" s="24">
        <v>44434</v>
      </c>
      <c r="D746" t="s">
        <v>22</v>
      </c>
      <c r="E746" t="s">
        <v>21</v>
      </c>
      <c r="F746">
        <v>2</v>
      </c>
      <c r="G746" s="2" t="s">
        <v>16</v>
      </c>
      <c r="H746" s="1" t="s">
        <v>1309</v>
      </c>
      <c r="I746" s="1" t="s">
        <v>1160</v>
      </c>
      <c r="J746" t="s">
        <v>1085</v>
      </c>
      <c r="K746" t="s">
        <v>2142</v>
      </c>
      <c r="L746" t="str">
        <f t="shared" si="23"/>
        <v>Aug</v>
      </c>
      <c r="M746">
        <f t="shared" si="22"/>
        <v>2021</v>
      </c>
    </row>
    <row r="747" spans="1:13" ht="15.75" customHeight="1">
      <c r="A747" t="s">
        <v>619</v>
      </c>
      <c r="B747" s="1" t="s">
        <v>2143</v>
      </c>
      <c r="C747" s="24">
        <v>44434</v>
      </c>
      <c r="D747" t="s">
        <v>357</v>
      </c>
      <c r="E747" t="s">
        <v>356</v>
      </c>
      <c r="F747">
        <v>50</v>
      </c>
      <c r="G747" s="2" t="s">
        <v>358</v>
      </c>
      <c r="H747" s="1" t="s">
        <v>1081</v>
      </c>
      <c r="I747" s="1" t="s">
        <v>1160</v>
      </c>
      <c r="J747" t="s">
        <v>1085</v>
      </c>
      <c r="K747" t="s">
        <v>2144</v>
      </c>
      <c r="L747" t="str">
        <f t="shared" si="23"/>
        <v>Aug</v>
      </c>
      <c r="M747">
        <f t="shared" si="22"/>
        <v>2021</v>
      </c>
    </row>
    <row r="748" spans="1:13" ht="15.75" customHeight="1">
      <c r="A748" t="s">
        <v>619</v>
      </c>
      <c r="B748" s="1" t="s">
        <v>2145</v>
      </c>
      <c r="C748" s="24">
        <v>44438</v>
      </c>
      <c r="D748" t="s">
        <v>73</v>
      </c>
      <c r="E748" t="s">
        <v>72</v>
      </c>
      <c r="F748">
        <v>1</v>
      </c>
      <c r="G748" s="2" t="s">
        <v>33</v>
      </c>
      <c r="H748" s="1" t="s">
        <v>1060</v>
      </c>
      <c r="I748" s="1" t="s">
        <v>1061</v>
      </c>
      <c r="J748" t="s">
        <v>2146</v>
      </c>
      <c r="L748" t="str">
        <f t="shared" si="23"/>
        <v>Aug</v>
      </c>
      <c r="M748">
        <f t="shared" si="22"/>
        <v>2021</v>
      </c>
    </row>
    <row r="749" spans="1:13" ht="15.75" customHeight="1">
      <c r="A749" t="s">
        <v>619</v>
      </c>
      <c r="B749" s="1" t="s">
        <v>2147</v>
      </c>
      <c r="C749" s="24">
        <v>44438</v>
      </c>
      <c r="D749" t="s">
        <v>35</v>
      </c>
      <c r="E749" t="s">
        <v>34</v>
      </c>
      <c r="F749">
        <v>4</v>
      </c>
      <c r="G749" s="2" t="s">
        <v>33</v>
      </c>
      <c r="H749" s="1" t="s">
        <v>1060</v>
      </c>
      <c r="I749" s="1" t="s">
        <v>1061</v>
      </c>
      <c r="J749" t="s">
        <v>2148</v>
      </c>
      <c r="L749" t="str">
        <f t="shared" si="23"/>
        <v>Aug</v>
      </c>
      <c r="M749">
        <f t="shared" si="22"/>
        <v>2021</v>
      </c>
    </row>
    <row r="750" spans="1:13" ht="15.75" customHeight="1">
      <c r="A750" t="s">
        <v>619</v>
      </c>
      <c r="B750" s="1" t="s">
        <v>2149</v>
      </c>
      <c r="C750" s="24">
        <v>44438</v>
      </c>
      <c r="D750" t="s">
        <v>212</v>
      </c>
      <c r="E750" t="s">
        <v>211</v>
      </c>
      <c r="F750">
        <v>2</v>
      </c>
      <c r="G750" s="2" t="s">
        <v>95</v>
      </c>
      <c r="H750" s="1" t="s">
        <v>1163</v>
      </c>
      <c r="I750" s="1" t="s">
        <v>1164</v>
      </c>
      <c r="J750" t="s">
        <v>2150</v>
      </c>
      <c r="K750" t="s">
        <v>2151</v>
      </c>
      <c r="L750" t="str">
        <f t="shared" si="23"/>
        <v>Aug</v>
      </c>
      <c r="M750">
        <f t="shared" si="22"/>
        <v>2021</v>
      </c>
    </row>
    <row r="751" spans="1:13" ht="15.75" customHeight="1">
      <c r="A751" t="s">
        <v>619</v>
      </c>
      <c r="B751" s="1" t="s">
        <v>2152</v>
      </c>
      <c r="C751" s="24">
        <v>44438</v>
      </c>
      <c r="D751" t="s">
        <v>212</v>
      </c>
      <c r="E751" t="s">
        <v>211</v>
      </c>
      <c r="F751">
        <v>2</v>
      </c>
      <c r="G751" s="2" t="s">
        <v>95</v>
      </c>
      <c r="H751" s="1" t="s">
        <v>1163</v>
      </c>
      <c r="I751" s="1" t="s">
        <v>1164</v>
      </c>
      <c r="J751" t="s">
        <v>2150</v>
      </c>
      <c r="L751" t="str">
        <f t="shared" si="23"/>
        <v>Aug</v>
      </c>
      <c r="M751">
        <f t="shared" si="22"/>
        <v>2021</v>
      </c>
    </row>
    <row r="752" spans="1:13" ht="15.75" customHeight="1">
      <c r="A752" t="s">
        <v>619</v>
      </c>
      <c r="B752" s="1" t="s">
        <v>2153</v>
      </c>
      <c r="C752" s="24">
        <v>44438</v>
      </c>
      <c r="D752" t="s">
        <v>357</v>
      </c>
      <c r="E752" t="s">
        <v>356</v>
      </c>
      <c r="F752">
        <v>100</v>
      </c>
      <c r="G752" s="2" t="s">
        <v>358</v>
      </c>
      <c r="H752" s="1" t="s">
        <v>1163</v>
      </c>
      <c r="I752" s="1" t="s">
        <v>1164</v>
      </c>
      <c r="J752" t="s">
        <v>2150</v>
      </c>
      <c r="L752" t="str">
        <f t="shared" si="23"/>
        <v>Aug</v>
      </c>
      <c r="M752">
        <f t="shared" si="22"/>
        <v>2021</v>
      </c>
    </row>
    <row r="753" spans="1:13" ht="15.75" customHeight="1">
      <c r="A753" t="s">
        <v>619</v>
      </c>
      <c r="B753" s="1" t="s">
        <v>2154</v>
      </c>
      <c r="C753" s="24">
        <v>44438</v>
      </c>
      <c r="D753" t="s">
        <v>275</v>
      </c>
      <c r="E753" t="s">
        <v>274</v>
      </c>
      <c r="F753">
        <v>1</v>
      </c>
      <c r="G753" s="2" t="s">
        <v>33</v>
      </c>
      <c r="H753" s="1" t="s">
        <v>1163</v>
      </c>
      <c r="I753" s="1" t="s">
        <v>1164</v>
      </c>
      <c r="J753" t="s">
        <v>2150</v>
      </c>
      <c r="L753" t="str">
        <f t="shared" si="23"/>
        <v>Aug</v>
      </c>
      <c r="M753">
        <f t="shared" si="22"/>
        <v>2021</v>
      </c>
    </row>
    <row r="754" spans="1:13" ht="15.75" customHeight="1">
      <c r="A754" t="s">
        <v>619</v>
      </c>
      <c r="B754" s="1" t="s">
        <v>2155</v>
      </c>
      <c r="C754" s="24">
        <v>44438</v>
      </c>
      <c r="D754" t="s">
        <v>226</v>
      </c>
      <c r="E754" t="s">
        <v>225</v>
      </c>
      <c r="F754">
        <v>12</v>
      </c>
      <c r="G754" s="2" t="s">
        <v>33</v>
      </c>
      <c r="H754" s="1" t="s">
        <v>1089</v>
      </c>
      <c r="I754" s="1" t="s">
        <v>1090</v>
      </c>
      <c r="J754" t="s">
        <v>1177</v>
      </c>
      <c r="K754" t="s">
        <v>2156</v>
      </c>
      <c r="L754" t="str">
        <f t="shared" si="23"/>
        <v>Aug</v>
      </c>
      <c r="M754">
        <f t="shared" si="22"/>
        <v>2021</v>
      </c>
    </row>
    <row r="755" spans="1:13" ht="15.75" customHeight="1">
      <c r="A755" t="s">
        <v>619</v>
      </c>
      <c r="B755" s="1" t="s">
        <v>2157</v>
      </c>
      <c r="C755" s="24">
        <v>44438</v>
      </c>
      <c r="D755" t="s">
        <v>287</v>
      </c>
      <c r="E755" t="s">
        <v>286</v>
      </c>
      <c r="F755">
        <v>2</v>
      </c>
      <c r="G755" s="2" t="s">
        <v>33</v>
      </c>
      <c r="H755" s="1" t="s">
        <v>1089</v>
      </c>
      <c r="I755" s="1" t="s">
        <v>1090</v>
      </c>
      <c r="J755" t="s">
        <v>1615</v>
      </c>
      <c r="L755" t="str">
        <f t="shared" si="23"/>
        <v>Aug</v>
      </c>
      <c r="M755">
        <f t="shared" si="22"/>
        <v>2021</v>
      </c>
    </row>
    <row r="756" spans="1:13" ht="15.75" customHeight="1">
      <c r="A756" t="s">
        <v>619</v>
      </c>
      <c r="B756" s="1" t="s">
        <v>2158</v>
      </c>
      <c r="C756" s="24">
        <v>44438</v>
      </c>
      <c r="D756" t="s">
        <v>55</v>
      </c>
      <c r="E756" t="s">
        <v>54</v>
      </c>
      <c r="F756">
        <v>12</v>
      </c>
      <c r="G756" s="2" t="s">
        <v>56</v>
      </c>
      <c r="H756" s="1" t="s">
        <v>1089</v>
      </c>
      <c r="I756" s="1" t="s">
        <v>1090</v>
      </c>
      <c r="J756" t="s">
        <v>1615</v>
      </c>
      <c r="L756" t="str">
        <f t="shared" si="23"/>
        <v>Aug</v>
      </c>
      <c r="M756">
        <f t="shared" si="22"/>
        <v>2021</v>
      </c>
    </row>
    <row r="757" spans="1:13" ht="15.75" customHeight="1">
      <c r="A757" t="s">
        <v>619</v>
      </c>
      <c r="B757" s="1" t="s">
        <v>2159</v>
      </c>
      <c r="C757" s="24">
        <v>44438</v>
      </c>
      <c r="D757" t="s">
        <v>58</v>
      </c>
      <c r="E757" t="s">
        <v>57</v>
      </c>
      <c r="F757">
        <v>5</v>
      </c>
      <c r="G757" s="2" t="s">
        <v>59</v>
      </c>
      <c r="H757" s="1" t="s">
        <v>1089</v>
      </c>
      <c r="I757" s="1" t="s">
        <v>1090</v>
      </c>
      <c r="J757" t="s">
        <v>1615</v>
      </c>
      <c r="L757" t="str">
        <f t="shared" si="23"/>
        <v>Aug</v>
      </c>
      <c r="M757">
        <f t="shared" si="22"/>
        <v>2021</v>
      </c>
    </row>
    <row r="758" spans="1:13" ht="15.75" customHeight="1">
      <c r="A758" t="s">
        <v>619</v>
      </c>
      <c r="B758" s="1" t="s">
        <v>2160</v>
      </c>
      <c r="C758" s="24">
        <v>44438</v>
      </c>
      <c r="D758" t="s">
        <v>61</v>
      </c>
      <c r="E758" t="s">
        <v>60</v>
      </c>
      <c r="F758">
        <v>1</v>
      </c>
      <c r="G758" s="2" t="s">
        <v>56</v>
      </c>
      <c r="H758" s="1" t="s">
        <v>1089</v>
      </c>
      <c r="I758" s="1" t="s">
        <v>1090</v>
      </c>
      <c r="J758" t="s">
        <v>2161</v>
      </c>
      <c r="L758" t="str">
        <f t="shared" si="23"/>
        <v>Aug</v>
      </c>
      <c r="M758">
        <f t="shared" si="22"/>
        <v>2021</v>
      </c>
    </row>
    <row r="759" spans="1:13" ht="15.75" customHeight="1">
      <c r="A759" t="s">
        <v>619</v>
      </c>
      <c r="B759" s="1" t="s">
        <v>2162</v>
      </c>
      <c r="C759" s="24">
        <v>44439</v>
      </c>
      <c r="D759" t="s">
        <v>79</v>
      </c>
      <c r="E759" t="s">
        <v>78</v>
      </c>
      <c r="F759">
        <v>2</v>
      </c>
      <c r="G759" s="2" t="s">
        <v>33</v>
      </c>
      <c r="H759" s="1" t="s">
        <v>1205</v>
      </c>
      <c r="I759" s="1" t="s">
        <v>1061</v>
      </c>
      <c r="J759" t="s">
        <v>1467</v>
      </c>
      <c r="K759" t="s">
        <v>2163</v>
      </c>
      <c r="L759" t="str">
        <f t="shared" si="23"/>
        <v>Aug</v>
      </c>
      <c r="M759">
        <f t="shared" si="22"/>
        <v>2021</v>
      </c>
    </row>
    <row r="760" spans="1:13" ht="15.75" customHeight="1">
      <c r="A760" t="s">
        <v>619</v>
      </c>
      <c r="B760" s="1" t="s">
        <v>2164</v>
      </c>
      <c r="C760" s="24">
        <v>44439</v>
      </c>
      <c r="D760" t="s">
        <v>340</v>
      </c>
      <c r="E760" t="s">
        <v>339</v>
      </c>
      <c r="F760">
        <v>1</v>
      </c>
      <c r="G760" s="2" t="s">
        <v>33</v>
      </c>
      <c r="H760" s="1" t="s">
        <v>1205</v>
      </c>
      <c r="I760" s="1" t="s">
        <v>1061</v>
      </c>
      <c r="K760" t="s">
        <v>2165</v>
      </c>
      <c r="L760" t="str">
        <f t="shared" si="23"/>
        <v>Aug</v>
      </c>
      <c r="M760">
        <f t="shared" si="22"/>
        <v>2021</v>
      </c>
    </row>
    <row r="761" spans="1:13" ht="15.75" customHeight="1">
      <c r="A761" t="s">
        <v>619</v>
      </c>
      <c r="B761" s="1" t="s">
        <v>2166</v>
      </c>
      <c r="C761" s="24">
        <v>44439</v>
      </c>
      <c r="D761" t="s">
        <v>94</v>
      </c>
      <c r="E761" t="s">
        <v>93</v>
      </c>
      <c r="F761">
        <v>12</v>
      </c>
      <c r="G761" s="2" t="s">
        <v>95</v>
      </c>
      <c r="H761" s="1" t="s">
        <v>1205</v>
      </c>
      <c r="I761" s="1" t="s">
        <v>1061</v>
      </c>
      <c r="J761" t="s">
        <v>1467</v>
      </c>
      <c r="K761" t="s">
        <v>2167</v>
      </c>
      <c r="L761" t="str">
        <f t="shared" si="23"/>
        <v>Aug</v>
      </c>
      <c r="M761">
        <f t="shared" si="22"/>
        <v>2021</v>
      </c>
    </row>
    <row r="762" spans="1:13" ht="15.75" customHeight="1">
      <c r="A762" t="s">
        <v>619</v>
      </c>
      <c r="B762" s="1" t="s">
        <v>2168</v>
      </c>
      <c r="C762" s="24">
        <v>44439</v>
      </c>
      <c r="D762" t="s">
        <v>353</v>
      </c>
      <c r="E762" t="s">
        <v>352</v>
      </c>
      <c r="F762">
        <v>2</v>
      </c>
      <c r="G762" s="2" t="s">
        <v>33</v>
      </c>
      <c r="H762" s="1" t="s">
        <v>1205</v>
      </c>
      <c r="I762" s="1" t="s">
        <v>1061</v>
      </c>
      <c r="J762" t="s">
        <v>1467</v>
      </c>
      <c r="K762" t="s">
        <v>2169</v>
      </c>
      <c r="L762" t="str">
        <f t="shared" si="23"/>
        <v>Aug</v>
      </c>
      <c r="M762">
        <f t="shared" si="22"/>
        <v>2021</v>
      </c>
    </row>
    <row r="763" spans="1:13" ht="15.75" customHeight="1">
      <c r="A763" t="s">
        <v>619</v>
      </c>
      <c r="B763" s="1" t="s">
        <v>2170</v>
      </c>
      <c r="C763" s="24">
        <v>44439</v>
      </c>
      <c r="D763" t="s">
        <v>327</v>
      </c>
      <c r="E763" t="s">
        <v>326</v>
      </c>
      <c r="F763">
        <v>2</v>
      </c>
      <c r="G763" s="2" t="s">
        <v>33</v>
      </c>
      <c r="H763" s="1" t="s">
        <v>1205</v>
      </c>
      <c r="I763" s="1" t="s">
        <v>1061</v>
      </c>
      <c r="J763" t="s">
        <v>1467</v>
      </c>
      <c r="L763" t="str">
        <f t="shared" si="23"/>
        <v>Aug</v>
      </c>
      <c r="M763">
        <f t="shared" si="22"/>
        <v>2021</v>
      </c>
    </row>
    <row r="764" spans="1:13" ht="15.75" customHeight="1">
      <c r="A764" t="s">
        <v>619</v>
      </c>
      <c r="B764" s="1" t="s">
        <v>2171</v>
      </c>
      <c r="C764" s="24">
        <v>44441</v>
      </c>
      <c r="D764" t="s">
        <v>198</v>
      </c>
      <c r="E764" t="s">
        <v>197</v>
      </c>
      <c r="F764">
        <v>5</v>
      </c>
      <c r="G764" s="2" t="s">
        <v>194</v>
      </c>
      <c r="H764" s="1" t="s">
        <v>1156</v>
      </c>
      <c r="I764" s="1" t="s">
        <v>1157</v>
      </c>
      <c r="J764" t="s">
        <v>1158</v>
      </c>
      <c r="K764" t="s">
        <v>2172</v>
      </c>
      <c r="L764" t="str">
        <f t="shared" si="23"/>
        <v>Sep</v>
      </c>
      <c r="M764">
        <f t="shared" si="22"/>
        <v>2021</v>
      </c>
    </row>
    <row r="765" spans="1:13" ht="15.75" customHeight="1">
      <c r="A765" t="s">
        <v>619</v>
      </c>
      <c r="B765" s="1" t="s">
        <v>2173</v>
      </c>
      <c r="C765" s="24">
        <v>44441</v>
      </c>
      <c r="D765" t="s">
        <v>357</v>
      </c>
      <c r="E765" t="s">
        <v>356</v>
      </c>
      <c r="F765">
        <v>20</v>
      </c>
      <c r="G765" s="2" t="s">
        <v>358</v>
      </c>
      <c r="H765" s="1" t="s">
        <v>1068</v>
      </c>
      <c r="I765" s="1" t="s">
        <v>1069</v>
      </c>
      <c r="J765" t="s">
        <v>1076</v>
      </c>
      <c r="K765" t="s">
        <v>2174</v>
      </c>
      <c r="L765" t="str">
        <f t="shared" si="23"/>
        <v>Sep</v>
      </c>
      <c r="M765">
        <f t="shared" si="22"/>
        <v>2021</v>
      </c>
    </row>
    <row r="766" spans="1:13" ht="15.75" customHeight="1">
      <c r="A766" t="s">
        <v>619</v>
      </c>
      <c r="B766" s="1" t="s">
        <v>2175</v>
      </c>
      <c r="C766" s="24">
        <v>44441</v>
      </c>
      <c r="D766" t="s">
        <v>389</v>
      </c>
      <c r="E766" t="s">
        <v>388</v>
      </c>
      <c r="F766">
        <v>1</v>
      </c>
      <c r="G766" s="2" t="s">
        <v>194</v>
      </c>
      <c r="H766" s="1" t="s">
        <v>1068</v>
      </c>
      <c r="I766" s="1" t="s">
        <v>1069</v>
      </c>
      <c r="J766" t="s">
        <v>1076</v>
      </c>
      <c r="K766" t="s">
        <v>2176</v>
      </c>
      <c r="L766" t="str">
        <f t="shared" si="23"/>
        <v>Sep</v>
      </c>
      <c r="M766">
        <f t="shared" si="22"/>
        <v>2021</v>
      </c>
    </row>
    <row r="767" spans="1:13" ht="15.75" customHeight="1">
      <c r="A767" t="s">
        <v>619</v>
      </c>
      <c r="B767" s="1" t="s">
        <v>2177</v>
      </c>
      <c r="C767" s="24">
        <v>44441</v>
      </c>
      <c r="D767" t="s">
        <v>198</v>
      </c>
      <c r="E767" t="s">
        <v>197</v>
      </c>
      <c r="F767">
        <v>1</v>
      </c>
      <c r="G767" s="2" t="s">
        <v>194</v>
      </c>
      <c r="H767" s="1" t="s">
        <v>1068</v>
      </c>
      <c r="I767" s="1" t="s">
        <v>1069</v>
      </c>
      <c r="J767" t="s">
        <v>1076</v>
      </c>
      <c r="K767" t="s">
        <v>2178</v>
      </c>
      <c r="L767" t="str">
        <f t="shared" si="23"/>
        <v>Sep</v>
      </c>
      <c r="M767">
        <f t="shared" si="22"/>
        <v>2021</v>
      </c>
    </row>
    <row r="768" spans="1:13" ht="15.75" customHeight="1">
      <c r="A768" t="s">
        <v>619</v>
      </c>
      <c r="B768" s="1" t="s">
        <v>2179</v>
      </c>
      <c r="C768" s="24">
        <v>44441</v>
      </c>
      <c r="D768" t="s">
        <v>212</v>
      </c>
      <c r="E768" t="s">
        <v>211</v>
      </c>
      <c r="F768">
        <v>288</v>
      </c>
      <c r="G768" s="2" t="s">
        <v>95</v>
      </c>
      <c r="H768" s="1" t="s">
        <v>1053</v>
      </c>
      <c r="I768" s="1" t="s">
        <v>1054</v>
      </c>
      <c r="J768" t="s">
        <v>2180</v>
      </c>
      <c r="K768" t="s">
        <v>2181</v>
      </c>
      <c r="L768" t="str">
        <f t="shared" si="23"/>
        <v>Sep</v>
      </c>
      <c r="M768">
        <f t="shared" si="22"/>
        <v>2021</v>
      </c>
    </row>
    <row r="769" spans="1:13" ht="15.75" customHeight="1">
      <c r="A769" t="s">
        <v>619</v>
      </c>
      <c r="B769" s="1" t="s">
        <v>2182</v>
      </c>
      <c r="C769" s="24">
        <v>44441</v>
      </c>
      <c r="D769" t="s">
        <v>198</v>
      </c>
      <c r="E769" t="s">
        <v>197</v>
      </c>
      <c r="F769">
        <v>20</v>
      </c>
      <c r="G769" s="2" t="s">
        <v>194</v>
      </c>
      <c r="H769" s="1" t="s">
        <v>1053</v>
      </c>
      <c r="I769" s="1" t="s">
        <v>1054</v>
      </c>
      <c r="J769" t="s">
        <v>2183</v>
      </c>
      <c r="L769" t="str">
        <f t="shared" si="23"/>
        <v>Sep</v>
      </c>
      <c r="M769">
        <f t="shared" si="22"/>
        <v>2021</v>
      </c>
    </row>
    <row r="770" spans="1:13" ht="15.75" customHeight="1">
      <c r="A770" t="s">
        <v>619</v>
      </c>
      <c r="B770" s="1" t="s">
        <v>2184</v>
      </c>
      <c r="C770" s="24">
        <v>44441</v>
      </c>
      <c r="D770" t="s">
        <v>35</v>
      </c>
      <c r="E770" t="s">
        <v>34</v>
      </c>
      <c r="F770">
        <v>5</v>
      </c>
      <c r="G770" s="2" t="s">
        <v>33</v>
      </c>
      <c r="H770" s="1" t="s">
        <v>1053</v>
      </c>
      <c r="I770" s="1" t="s">
        <v>1054</v>
      </c>
      <c r="J770" t="s">
        <v>2183</v>
      </c>
      <c r="L770" t="str">
        <f t="shared" si="23"/>
        <v>Sep</v>
      </c>
      <c r="M770">
        <f t="shared" ref="M770:M833" si="24">YEAR(C770)</f>
        <v>2021</v>
      </c>
    </row>
    <row r="771" spans="1:13" ht="15.75" customHeight="1">
      <c r="A771" t="s">
        <v>619</v>
      </c>
      <c r="B771" s="1" t="s">
        <v>2185</v>
      </c>
      <c r="C771" s="24">
        <v>44441</v>
      </c>
      <c r="D771" t="s">
        <v>287</v>
      </c>
      <c r="E771" t="s">
        <v>286</v>
      </c>
      <c r="F771">
        <v>4</v>
      </c>
      <c r="G771" s="2" t="s">
        <v>358</v>
      </c>
      <c r="H771" s="1" t="s">
        <v>1334</v>
      </c>
      <c r="I771" s="1" t="s">
        <v>1164</v>
      </c>
      <c r="J771" t="s">
        <v>2186</v>
      </c>
      <c r="K771" t="s">
        <v>2187</v>
      </c>
      <c r="L771" t="str">
        <f t="shared" ref="L771:L834" si="25">TEXT(C771,"MMM")</f>
        <v>Sep</v>
      </c>
      <c r="M771">
        <f t="shared" si="24"/>
        <v>2021</v>
      </c>
    </row>
    <row r="772" spans="1:13" ht="15.75" customHeight="1">
      <c r="A772" t="s">
        <v>619</v>
      </c>
      <c r="B772" s="1" t="s">
        <v>2188</v>
      </c>
      <c r="C772" s="24">
        <v>44441</v>
      </c>
      <c r="D772" t="s">
        <v>94</v>
      </c>
      <c r="E772" t="s">
        <v>93</v>
      </c>
      <c r="F772">
        <v>5</v>
      </c>
      <c r="G772" s="2" t="s">
        <v>95</v>
      </c>
      <c r="H772" s="1" t="s">
        <v>1334</v>
      </c>
      <c r="I772" s="1" t="s">
        <v>1164</v>
      </c>
      <c r="J772" t="s">
        <v>2186</v>
      </c>
      <c r="K772" t="s">
        <v>2189</v>
      </c>
      <c r="L772" t="str">
        <f t="shared" si="25"/>
        <v>Sep</v>
      </c>
      <c r="M772">
        <f t="shared" si="24"/>
        <v>2021</v>
      </c>
    </row>
    <row r="773" spans="1:13" ht="15.75" customHeight="1">
      <c r="A773" t="s">
        <v>619</v>
      </c>
      <c r="B773" s="1" t="s">
        <v>2190</v>
      </c>
      <c r="C773" s="24">
        <v>44441</v>
      </c>
      <c r="D773" t="s">
        <v>55</v>
      </c>
      <c r="E773" t="s">
        <v>54</v>
      </c>
      <c r="F773">
        <v>5</v>
      </c>
      <c r="G773" s="2" t="s">
        <v>56</v>
      </c>
      <c r="H773" s="1" t="s">
        <v>1334</v>
      </c>
      <c r="I773" s="1" t="s">
        <v>1164</v>
      </c>
      <c r="J773" t="s">
        <v>2186</v>
      </c>
      <c r="L773" t="str">
        <f t="shared" si="25"/>
        <v>Sep</v>
      </c>
      <c r="M773">
        <f t="shared" si="24"/>
        <v>2021</v>
      </c>
    </row>
    <row r="774" spans="1:13" ht="15.75" customHeight="1">
      <c r="A774" t="s">
        <v>619</v>
      </c>
      <c r="B774" s="1" t="s">
        <v>2191</v>
      </c>
      <c r="C774" s="24">
        <v>44441</v>
      </c>
      <c r="D774" t="s">
        <v>58</v>
      </c>
      <c r="E774" t="s">
        <v>57</v>
      </c>
      <c r="F774">
        <v>5</v>
      </c>
      <c r="G774" s="2" t="s">
        <v>59</v>
      </c>
      <c r="H774" s="1" t="s">
        <v>1334</v>
      </c>
      <c r="I774" s="1" t="s">
        <v>1164</v>
      </c>
      <c r="J774" t="s">
        <v>2192</v>
      </c>
      <c r="K774" t="s">
        <v>2193</v>
      </c>
      <c r="L774" t="str">
        <f t="shared" si="25"/>
        <v>Sep</v>
      </c>
      <c r="M774">
        <f t="shared" si="24"/>
        <v>2021</v>
      </c>
    </row>
    <row r="775" spans="1:13" ht="15.75" customHeight="1">
      <c r="A775" t="s">
        <v>619</v>
      </c>
      <c r="B775" s="1" t="s">
        <v>2194</v>
      </c>
      <c r="C775" s="24">
        <v>44441</v>
      </c>
      <c r="D775" t="s">
        <v>186</v>
      </c>
      <c r="E775" t="s">
        <v>185</v>
      </c>
      <c r="F775">
        <v>20</v>
      </c>
      <c r="G775" s="2" t="s">
        <v>187</v>
      </c>
      <c r="H775" s="1" t="s">
        <v>1334</v>
      </c>
      <c r="I775" s="1" t="s">
        <v>1164</v>
      </c>
      <c r="J775" t="s">
        <v>2186</v>
      </c>
      <c r="K775" t="s">
        <v>2195</v>
      </c>
      <c r="L775" t="str">
        <f t="shared" si="25"/>
        <v>Sep</v>
      </c>
      <c r="M775">
        <f t="shared" si="24"/>
        <v>2021</v>
      </c>
    </row>
    <row r="776" spans="1:13" ht="15.75" customHeight="1">
      <c r="A776" t="s">
        <v>619</v>
      </c>
      <c r="B776" s="1" t="s">
        <v>2196</v>
      </c>
      <c r="C776" s="24">
        <v>44441</v>
      </c>
      <c r="D776" t="s">
        <v>198</v>
      </c>
      <c r="E776" t="s">
        <v>197</v>
      </c>
      <c r="F776">
        <v>3</v>
      </c>
      <c r="G776" s="2" t="s">
        <v>194</v>
      </c>
      <c r="H776" s="1" t="s">
        <v>1334</v>
      </c>
      <c r="I776" s="1" t="s">
        <v>1164</v>
      </c>
      <c r="J776" t="s">
        <v>2186</v>
      </c>
      <c r="K776" t="s">
        <v>2197</v>
      </c>
      <c r="L776" t="str">
        <f t="shared" si="25"/>
        <v>Sep</v>
      </c>
      <c r="M776">
        <f t="shared" si="24"/>
        <v>2021</v>
      </c>
    </row>
    <row r="777" spans="1:13" ht="15.75" customHeight="1">
      <c r="A777" t="s">
        <v>619</v>
      </c>
      <c r="B777" s="1" t="s">
        <v>2198</v>
      </c>
      <c r="C777" s="24">
        <v>44441</v>
      </c>
      <c r="D777" t="s">
        <v>365</v>
      </c>
      <c r="E777" t="s">
        <v>364</v>
      </c>
      <c r="F777">
        <v>24</v>
      </c>
      <c r="G777" s="2" t="s">
        <v>16</v>
      </c>
      <c r="H777" s="1" t="s">
        <v>1138</v>
      </c>
      <c r="I777" s="1" t="s">
        <v>1164</v>
      </c>
      <c r="J777" t="s">
        <v>2199</v>
      </c>
      <c r="K777" t="s">
        <v>2200</v>
      </c>
      <c r="L777" t="str">
        <f t="shared" si="25"/>
        <v>Sep</v>
      </c>
      <c r="M777">
        <f t="shared" si="24"/>
        <v>2021</v>
      </c>
    </row>
    <row r="778" spans="1:13" ht="15.75" customHeight="1">
      <c r="A778" t="s">
        <v>619</v>
      </c>
      <c r="B778" s="1" t="s">
        <v>2201</v>
      </c>
      <c r="C778" s="24">
        <v>44441</v>
      </c>
      <c r="D778" t="s">
        <v>173</v>
      </c>
      <c r="E778" t="s">
        <v>172</v>
      </c>
      <c r="F778">
        <v>2</v>
      </c>
      <c r="G778" s="2" t="s">
        <v>33</v>
      </c>
      <c r="H778" s="1" t="s">
        <v>1334</v>
      </c>
      <c r="I778" s="1" t="s">
        <v>1164</v>
      </c>
      <c r="J778" t="s">
        <v>2186</v>
      </c>
      <c r="K778" t="s">
        <v>2202</v>
      </c>
      <c r="L778" t="str">
        <f t="shared" si="25"/>
        <v>Sep</v>
      </c>
      <c r="M778">
        <f t="shared" si="24"/>
        <v>2021</v>
      </c>
    </row>
    <row r="779" spans="1:13" ht="15.75" customHeight="1">
      <c r="A779" t="s">
        <v>619</v>
      </c>
      <c r="B779" s="1" t="s">
        <v>2203</v>
      </c>
      <c r="C779" s="24">
        <v>44445</v>
      </c>
      <c r="D779" t="s">
        <v>94</v>
      </c>
      <c r="E779" t="s">
        <v>93</v>
      </c>
      <c r="F779">
        <v>12</v>
      </c>
      <c r="G779" s="2" t="s">
        <v>95</v>
      </c>
      <c r="H779" s="1" t="s">
        <v>1133</v>
      </c>
      <c r="I779" s="1" t="s">
        <v>1134</v>
      </c>
      <c r="K779" t="s">
        <v>2204</v>
      </c>
      <c r="L779" t="str">
        <f t="shared" si="25"/>
        <v>Sep</v>
      </c>
      <c r="M779">
        <f t="shared" si="24"/>
        <v>2021</v>
      </c>
    </row>
    <row r="780" spans="1:13" ht="15.75" customHeight="1">
      <c r="A780" t="s">
        <v>619</v>
      </c>
      <c r="B780" s="1" t="s">
        <v>2205</v>
      </c>
      <c r="C780" s="24">
        <v>44445</v>
      </c>
      <c r="D780" t="s">
        <v>55</v>
      </c>
      <c r="E780" t="s">
        <v>54</v>
      </c>
      <c r="F780">
        <v>4</v>
      </c>
      <c r="G780" s="2" t="s">
        <v>56</v>
      </c>
      <c r="H780" s="1" t="s">
        <v>1133</v>
      </c>
      <c r="I780" s="1" t="s">
        <v>1134</v>
      </c>
      <c r="J780" t="s">
        <v>2206</v>
      </c>
      <c r="L780" t="str">
        <f t="shared" si="25"/>
        <v>Sep</v>
      </c>
      <c r="M780">
        <f t="shared" si="24"/>
        <v>2021</v>
      </c>
    </row>
    <row r="781" spans="1:13" ht="15.75" customHeight="1">
      <c r="A781" t="s">
        <v>619</v>
      </c>
      <c r="B781" s="1" t="s">
        <v>2207</v>
      </c>
      <c r="C781" s="24">
        <v>44445</v>
      </c>
      <c r="D781" t="s">
        <v>61</v>
      </c>
      <c r="E781" t="s">
        <v>60</v>
      </c>
      <c r="F781">
        <v>2</v>
      </c>
      <c r="G781" s="2" t="s">
        <v>56</v>
      </c>
      <c r="H781" s="1" t="s">
        <v>1133</v>
      </c>
      <c r="I781" s="1" t="s">
        <v>1134</v>
      </c>
      <c r="J781" t="s">
        <v>1135</v>
      </c>
      <c r="L781" t="str">
        <f t="shared" si="25"/>
        <v>Sep</v>
      </c>
      <c r="M781">
        <f t="shared" si="24"/>
        <v>2021</v>
      </c>
    </row>
    <row r="782" spans="1:13" ht="15.75" customHeight="1">
      <c r="A782" t="s">
        <v>619</v>
      </c>
      <c r="B782" s="1" t="s">
        <v>2208</v>
      </c>
      <c r="C782" s="24">
        <v>44445</v>
      </c>
      <c r="D782" t="s">
        <v>178</v>
      </c>
      <c r="E782" t="s">
        <v>177</v>
      </c>
      <c r="F782">
        <v>4</v>
      </c>
      <c r="G782" s="2" t="s">
        <v>176</v>
      </c>
      <c r="H782" s="1" t="s">
        <v>1133</v>
      </c>
      <c r="I782" s="1" t="s">
        <v>1134</v>
      </c>
      <c r="J782" t="s">
        <v>1135</v>
      </c>
      <c r="L782" t="str">
        <f t="shared" si="25"/>
        <v>Sep</v>
      </c>
      <c r="M782">
        <f t="shared" si="24"/>
        <v>2021</v>
      </c>
    </row>
    <row r="783" spans="1:13" ht="15.75" customHeight="1">
      <c r="A783" t="s">
        <v>619</v>
      </c>
      <c r="B783" s="1" t="s">
        <v>2209</v>
      </c>
      <c r="C783" s="24">
        <v>44445</v>
      </c>
      <c r="D783" t="s">
        <v>357</v>
      </c>
      <c r="E783" t="s">
        <v>356</v>
      </c>
      <c r="F783">
        <v>50</v>
      </c>
      <c r="G783" s="2" t="s">
        <v>358</v>
      </c>
      <c r="H783" s="1" t="s">
        <v>1133</v>
      </c>
      <c r="I783" s="1" t="s">
        <v>1134</v>
      </c>
      <c r="J783" t="s">
        <v>1135</v>
      </c>
      <c r="L783" t="str">
        <f t="shared" si="25"/>
        <v>Sep</v>
      </c>
      <c r="M783">
        <f t="shared" si="24"/>
        <v>2021</v>
      </c>
    </row>
    <row r="784" spans="1:13" ht="15.75" customHeight="1">
      <c r="A784" t="s">
        <v>619</v>
      </c>
      <c r="B784" s="1" t="s">
        <v>2210</v>
      </c>
      <c r="C784" s="24">
        <v>44445</v>
      </c>
      <c r="D784" t="s">
        <v>226</v>
      </c>
      <c r="E784" t="s">
        <v>225</v>
      </c>
      <c r="F784">
        <v>8</v>
      </c>
      <c r="G784" s="2" t="s">
        <v>33</v>
      </c>
      <c r="H784" s="1" t="s">
        <v>1133</v>
      </c>
      <c r="I784" s="1" t="s">
        <v>1134</v>
      </c>
      <c r="J784" t="s">
        <v>1135</v>
      </c>
      <c r="L784" t="str">
        <f t="shared" si="25"/>
        <v>Sep</v>
      </c>
      <c r="M784">
        <f t="shared" si="24"/>
        <v>2021</v>
      </c>
    </row>
    <row r="785" spans="1:13" ht="15.75" customHeight="1">
      <c r="A785" t="s">
        <v>619</v>
      </c>
      <c r="B785" s="1" t="s">
        <v>2211</v>
      </c>
      <c r="C785" s="24">
        <v>44445</v>
      </c>
      <c r="D785" t="s">
        <v>35</v>
      </c>
      <c r="E785" t="s">
        <v>34</v>
      </c>
      <c r="F785">
        <v>6</v>
      </c>
      <c r="G785" s="2" t="s">
        <v>33</v>
      </c>
      <c r="H785" s="1" t="s">
        <v>1133</v>
      </c>
      <c r="I785" s="1" t="s">
        <v>1134</v>
      </c>
      <c r="J785" t="s">
        <v>1135</v>
      </c>
      <c r="L785" t="str">
        <f t="shared" si="25"/>
        <v>Sep</v>
      </c>
      <c r="M785">
        <f t="shared" si="24"/>
        <v>2021</v>
      </c>
    </row>
    <row r="786" spans="1:13" ht="15.75" customHeight="1">
      <c r="A786" t="s">
        <v>619</v>
      </c>
      <c r="B786" s="1" t="s">
        <v>2212</v>
      </c>
      <c r="C786" s="24">
        <v>44445</v>
      </c>
      <c r="D786" t="s">
        <v>81</v>
      </c>
      <c r="E786" t="s">
        <v>80</v>
      </c>
      <c r="F786">
        <v>3</v>
      </c>
      <c r="G786" s="2" t="s">
        <v>33</v>
      </c>
      <c r="H786" s="1" t="s">
        <v>1133</v>
      </c>
      <c r="I786" s="1" t="s">
        <v>1134</v>
      </c>
      <c r="J786" t="s">
        <v>1135</v>
      </c>
      <c r="L786" t="str">
        <f t="shared" si="25"/>
        <v>Sep</v>
      </c>
      <c r="M786">
        <f t="shared" si="24"/>
        <v>2021</v>
      </c>
    </row>
    <row r="787" spans="1:13" ht="15.75" customHeight="1">
      <c r="A787" t="s">
        <v>619</v>
      </c>
      <c r="B787" s="1" t="s">
        <v>2213</v>
      </c>
      <c r="C787" s="24">
        <v>44445</v>
      </c>
      <c r="D787" t="s">
        <v>287</v>
      </c>
      <c r="E787" t="s">
        <v>286</v>
      </c>
      <c r="F787">
        <v>1</v>
      </c>
      <c r="G787" s="2" t="s">
        <v>33</v>
      </c>
      <c r="H787" s="1" t="s">
        <v>1133</v>
      </c>
      <c r="I787" s="1" t="s">
        <v>1134</v>
      </c>
      <c r="J787" t="s">
        <v>1135</v>
      </c>
      <c r="L787" t="str">
        <f t="shared" si="25"/>
        <v>Sep</v>
      </c>
      <c r="M787">
        <f t="shared" si="24"/>
        <v>2021</v>
      </c>
    </row>
    <row r="788" spans="1:13" ht="15.75" customHeight="1">
      <c r="A788" t="s">
        <v>619</v>
      </c>
      <c r="B788" s="1" t="s">
        <v>2214</v>
      </c>
      <c r="C788" s="24">
        <v>44445</v>
      </c>
      <c r="D788" t="s">
        <v>329</v>
      </c>
      <c r="E788" t="s">
        <v>328</v>
      </c>
      <c r="F788">
        <v>1</v>
      </c>
      <c r="G788" s="2" t="s">
        <v>33</v>
      </c>
      <c r="H788" s="1" t="s">
        <v>1133</v>
      </c>
      <c r="I788" s="1" t="s">
        <v>1134</v>
      </c>
      <c r="J788" t="s">
        <v>1135</v>
      </c>
      <c r="L788" t="str">
        <f t="shared" si="25"/>
        <v>Sep</v>
      </c>
      <c r="M788">
        <f t="shared" si="24"/>
        <v>2021</v>
      </c>
    </row>
    <row r="789" spans="1:13" ht="15.75" customHeight="1">
      <c r="A789" t="s">
        <v>619</v>
      </c>
      <c r="B789" s="1" t="s">
        <v>2215</v>
      </c>
      <c r="C789" s="24">
        <v>44445</v>
      </c>
      <c r="D789" t="s">
        <v>198</v>
      </c>
      <c r="E789" t="s">
        <v>197</v>
      </c>
      <c r="F789">
        <v>5</v>
      </c>
      <c r="G789" s="2" t="s">
        <v>194</v>
      </c>
      <c r="H789" s="1" t="s">
        <v>2216</v>
      </c>
      <c r="I789" s="1" t="s">
        <v>1160</v>
      </c>
      <c r="J789" t="s">
        <v>1076</v>
      </c>
      <c r="K789" t="s">
        <v>2217</v>
      </c>
      <c r="L789" t="str">
        <f t="shared" si="25"/>
        <v>Sep</v>
      </c>
      <c r="M789">
        <f t="shared" si="24"/>
        <v>2021</v>
      </c>
    </row>
    <row r="790" spans="1:13" ht="15.75" customHeight="1">
      <c r="A790" t="s">
        <v>619</v>
      </c>
      <c r="B790" s="1" t="s">
        <v>2218</v>
      </c>
      <c r="C790" s="24">
        <v>44445</v>
      </c>
      <c r="D790" t="s">
        <v>275</v>
      </c>
      <c r="E790" t="s">
        <v>274</v>
      </c>
      <c r="F790">
        <v>2</v>
      </c>
      <c r="G790" s="2" t="s">
        <v>33</v>
      </c>
      <c r="H790" s="1" t="s">
        <v>1133</v>
      </c>
      <c r="I790" s="1" t="s">
        <v>1134</v>
      </c>
      <c r="J790" t="s">
        <v>1135</v>
      </c>
      <c r="L790" t="str">
        <f t="shared" si="25"/>
        <v>Sep</v>
      </c>
      <c r="M790">
        <f t="shared" si="24"/>
        <v>2021</v>
      </c>
    </row>
    <row r="791" spans="1:13" ht="15.75" customHeight="1">
      <c r="A791" t="s">
        <v>619</v>
      </c>
      <c r="B791" s="1" t="s">
        <v>2219</v>
      </c>
      <c r="C791" s="24">
        <v>44445</v>
      </c>
      <c r="D791" t="s">
        <v>275</v>
      </c>
      <c r="E791" t="s">
        <v>274</v>
      </c>
      <c r="F791">
        <v>1</v>
      </c>
      <c r="G791" s="2" t="s">
        <v>33</v>
      </c>
      <c r="H791" s="1" t="s">
        <v>1191</v>
      </c>
      <c r="I791" s="1" t="s">
        <v>1090</v>
      </c>
      <c r="J791" t="s">
        <v>1418</v>
      </c>
      <c r="K791" t="s">
        <v>2220</v>
      </c>
      <c r="L791" t="str">
        <f t="shared" si="25"/>
        <v>Sep</v>
      </c>
      <c r="M791">
        <f t="shared" si="24"/>
        <v>2021</v>
      </c>
    </row>
    <row r="792" spans="1:13" ht="15.75" customHeight="1">
      <c r="A792" t="s">
        <v>619</v>
      </c>
      <c r="B792" s="1" t="s">
        <v>2221</v>
      </c>
      <c r="C792" s="24">
        <v>44445</v>
      </c>
      <c r="D792" t="s">
        <v>92</v>
      </c>
      <c r="E792" t="s">
        <v>91</v>
      </c>
      <c r="F792">
        <v>1</v>
      </c>
      <c r="G792" s="2" t="s">
        <v>88</v>
      </c>
      <c r="H792" s="1" t="s">
        <v>1191</v>
      </c>
      <c r="I792" s="1" t="s">
        <v>1090</v>
      </c>
      <c r="J792" t="s">
        <v>1418</v>
      </c>
      <c r="L792" t="str">
        <f t="shared" si="25"/>
        <v>Sep</v>
      </c>
      <c r="M792">
        <f t="shared" si="24"/>
        <v>2021</v>
      </c>
    </row>
    <row r="793" spans="1:13" ht="15.75" customHeight="1">
      <c r="A793" t="s">
        <v>619</v>
      </c>
      <c r="B793" s="1" t="s">
        <v>2222</v>
      </c>
      <c r="C793" s="24">
        <v>44445</v>
      </c>
      <c r="D793" t="s">
        <v>178</v>
      </c>
      <c r="E793" t="s">
        <v>177</v>
      </c>
      <c r="F793">
        <v>1</v>
      </c>
      <c r="G793" s="2" t="s">
        <v>176</v>
      </c>
      <c r="H793" s="1" t="s">
        <v>1191</v>
      </c>
      <c r="I793" s="1" t="s">
        <v>1090</v>
      </c>
      <c r="J793" t="s">
        <v>1418</v>
      </c>
      <c r="L793" t="str">
        <f t="shared" si="25"/>
        <v>Sep</v>
      </c>
      <c r="M793">
        <f t="shared" si="24"/>
        <v>2021</v>
      </c>
    </row>
    <row r="794" spans="1:13" ht="15.75" customHeight="1">
      <c r="A794" t="s">
        <v>619</v>
      </c>
      <c r="B794" s="1" t="s">
        <v>2223</v>
      </c>
      <c r="C794" s="24">
        <v>44445</v>
      </c>
      <c r="D794" t="s">
        <v>178</v>
      </c>
      <c r="E794" t="s">
        <v>177</v>
      </c>
      <c r="F794">
        <v>1</v>
      </c>
      <c r="G794" s="2" t="s">
        <v>176</v>
      </c>
      <c r="H794" s="1" t="s">
        <v>1191</v>
      </c>
      <c r="I794" s="1" t="s">
        <v>1090</v>
      </c>
      <c r="J794" t="s">
        <v>1418</v>
      </c>
      <c r="L794" t="str">
        <f t="shared" si="25"/>
        <v>Sep</v>
      </c>
      <c r="M794">
        <f t="shared" si="24"/>
        <v>2021</v>
      </c>
    </row>
    <row r="795" spans="1:13" ht="15.75" customHeight="1">
      <c r="A795" t="s">
        <v>619</v>
      </c>
      <c r="B795" s="1" t="s">
        <v>2224</v>
      </c>
      <c r="C795" s="24">
        <v>44445</v>
      </c>
      <c r="D795" t="s">
        <v>275</v>
      </c>
      <c r="E795" t="s">
        <v>274</v>
      </c>
      <c r="F795">
        <v>1</v>
      </c>
      <c r="G795" s="2" t="s">
        <v>33</v>
      </c>
      <c r="H795" s="1" t="s">
        <v>1191</v>
      </c>
      <c r="I795" s="1" t="s">
        <v>1090</v>
      </c>
      <c r="J795" t="s">
        <v>1418</v>
      </c>
      <c r="L795" t="str">
        <f t="shared" si="25"/>
        <v>Sep</v>
      </c>
      <c r="M795">
        <f t="shared" si="24"/>
        <v>2021</v>
      </c>
    </row>
    <row r="796" spans="1:13" ht="15.75" customHeight="1">
      <c r="A796" t="s">
        <v>619</v>
      </c>
      <c r="B796" s="1" t="s">
        <v>2225</v>
      </c>
      <c r="C796" s="24">
        <v>44445</v>
      </c>
      <c r="D796" t="s">
        <v>41</v>
      </c>
      <c r="E796" t="s">
        <v>40</v>
      </c>
      <c r="F796">
        <v>1</v>
      </c>
      <c r="G796" s="2" t="s">
        <v>33</v>
      </c>
      <c r="H796" s="1" t="s">
        <v>1191</v>
      </c>
      <c r="I796" s="1" t="s">
        <v>1090</v>
      </c>
      <c r="J796" t="s">
        <v>1313</v>
      </c>
      <c r="L796" t="str">
        <f t="shared" si="25"/>
        <v>Sep</v>
      </c>
      <c r="M796">
        <f t="shared" si="24"/>
        <v>2021</v>
      </c>
    </row>
    <row r="797" spans="1:13" ht="15.75" customHeight="1">
      <c r="A797" t="s">
        <v>619</v>
      </c>
      <c r="B797" s="1" t="s">
        <v>2226</v>
      </c>
      <c r="C797" s="24">
        <v>44445</v>
      </c>
      <c r="D797" t="s">
        <v>58</v>
      </c>
      <c r="E797" t="s">
        <v>57</v>
      </c>
      <c r="F797">
        <v>3</v>
      </c>
      <c r="G797" s="2" t="s">
        <v>59</v>
      </c>
      <c r="H797" s="1" t="s">
        <v>1133</v>
      </c>
      <c r="I797" s="1" t="s">
        <v>1134</v>
      </c>
      <c r="J797" t="s">
        <v>1135</v>
      </c>
      <c r="L797" t="str">
        <f t="shared" si="25"/>
        <v>Sep</v>
      </c>
      <c r="M797">
        <f t="shared" si="24"/>
        <v>2021</v>
      </c>
    </row>
    <row r="798" spans="1:13" ht="15.75" customHeight="1">
      <c r="A798" t="s">
        <v>619</v>
      </c>
      <c r="B798" s="1" t="s">
        <v>2227</v>
      </c>
      <c r="C798" s="24">
        <v>44445</v>
      </c>
      <c r="D798" t="s">
        <v>218</v>
      </c>
      <c r="E798" t="s">
        <v>217</v>
      </c>
      <c r="F798">
        <v>1</v>
      </c>
      <c r="G798" s="2" t="s">
        <v>33</v>
      </c>
      <c r="H798" s="1" t="s">
        <v>1133</v>
      </c>
      <c r="I798" s="1" t="s">
        <v>1134</v>
      </c>
      <c r="J798" t="s">
        <v>1135</v>
      </c>
      <c r="L798" t="str">
        <f t="shared" si="25"/>
        <v>Sep</v>
      </c>
      <c r="M798">
        <f t="shared" si="24"/>
        <v>2021</v>
      </c>
    </row>
    <row r="799" spans="1:13" ht="15.75" customHeight="1">
      <c r="A799" t="s">
        <v>404</v>
      </c>
      <c r="B799" s="1" t="s">
        <v>2228</v>
      </c>
      <c r="C799" s="24">
        <v>44390</v>
      </c>
      <c r="D799" t="s">
        <v>47</v>
      </c>
      <c r="E799" t="s">
        <v>46</v>
      </c>
      <c r="F799">
        <v>6</v>
      </c>
      <c r="G799" s="2" t="s">
        <v>33</v>
      </c>
      <c r="H799" s="1" t="s">
        <v>1296</v>
      </c>
      <c r="I799" s="1" t="s">
        <v>1073</v>
      </c>
      <c r="J799" t="s">
        <v>2229</v>
      </c>
      <c r="L799" t="str">
        <f t="shared" si="25"/>
        <v>Jul</v>
      </c>
      <c r="M799">
        <f t="shared" si="24"/>
        <v>2021</v>
      </c>
    </row>
    <row r="800" spans="1:13" ht="15.75" customHeight="1">
      <c r="A800" t="s">
        <v>404</v>
      </c>
      <c r="B800" s="1" t="s">
        <v>2230</v>
      </c>
      <c r="C800" s="24">
        <v>44438</v>
      </c>
      <c r="D800" t="s">
        <v>49</v>
      </c>
      <c r="E800" t="s">
        <v>48</v>
      </c>
      <c r="F800">
        <v>8</v>
      </c>
      <c r="G800" s="2" t="s">
        <v>33</v>
      </c>
      <c r="H800" s="1" t="s">
        <v>1182</v>
      </c>
      <c r="I800" s="1" t="s">
        <v>1073</v>
      </c>
      <c r="J800" t="s">
        <v>2231</v>
      </c>
      <c r="L800" t="str">
        <f t="shared" si="25"/>
        <v>Aug</v>
      </c>
      <c r="M800">
        <f t="shared" si="24"/>
        <v>2021</v>
      </c>
    </row>
    <row r="801" spans="1:13" ht="15.75" customHeight="1">
      <c r="A801" t="s">
        <v>404</v>
      </c>
      <c r="B801" s="1" t="s">
        <v>2232</v>
      </c>
      <c r="C801" s="24">
        <v>44438</v>
      </c>
      <c r="D801" t="s">
        <v>136</v>
      </c>
      <c r="E801" t="s">
        <v>135</v>
      </c>
      <c r="F801">
        <v>3</v>
      </c>
      <c r="G801" s="2" t="s">
        <v>16</v>
      </c>
      <c r="H801" s="1" t="s">
        <v>1191</v>
      </c>
      <c r="I801" s="1" t="s">
        <v>1090</v>
      </c>
      <c r="J801" t="s">
        <v>1271</v>
      </c>
      <c r="L801" t="str">
        <f t="shared" si="25"/>
        <v>Aug</v>
      </c>
      <c r="M801">
        <f t="shared" si="24"/>
        <v>2021</v>
      </c>
    </row>
    <row r="802" spans="1:13" ht="15.75" customHeight="1">
      <c r="A802" t="s">
        <v>404</v>
      </c>
      <c r="B802" s="1" t="s">
        <v>2233</v>
      </c>
      <c r="C802" s="24">
        <v>44438</v>
      </c>
      <c r="D802" t="s">
        <v>340</v>
      </c>
      <c r="E802" t="s">
        <v>339</v>
      </c>
      <c r="F802">
        <v>1</v>
      </c>
      <c r="G802" s="2" t="s">
        <v>33</v>
      </c>
      <c r="H802" s="1" t="s">
        <v>1191</v>
      </c>
      <c r="I802" s="1" t="s">
        <v>1090</v>
      </c>
      <c r="J802" t="s">
        <v>2234</v>
      </c>
      <c r="L802" t="str">
        <f t="shared" si="25"/>
        <v>Aug</v>
      </c>
      <c r="M802">
        <f t="shared" si="24"/>
        <v>2021</v>
      </c>
    </row>
    <row r="803" spans="1:13" ht="15.75" customHeight="1">
      <c r="A803" t="s">
        <v>404</v>
      </c>
      <c r="B803" s="1" t="s">
        <v>2235</v>
      </c>
      <c r="C803" s="24">
        <v>44438</v>
      </c>
      <c r="D803" t="s">
        <v>198</v>
      </c>
      <c r="E803" t="s">
        <v>197</v>
      </c>
      <c r="F803">
        <v>40</v>
      </c>
      <c r="G803" s="2" t="s">
        <v>194</v>
      </c>
      <c r="H803" s="1" t="s">
        <v>1191</v>
      </c>
      <c r="I803" s="1" t="s">
        <v>1090</v>
      </c>
      <c r="J803" t="s">
        <v>2234</v>
      </c>
      <c r="L803" t="str">
        <f t="shared" si="25"/>
        <v>Aug</v>
      </c>
      <c r="M803">
        <f t="shared" si="24"/>
        <v>2021</v>
      </c>
    </row>
    <row r="804" spans="1:13" ht="15.75" customHeight="1">
      <c r="A804" t="s">
        <v>404</v>
      </c>
      <c r="B804" s="1" t="s">
        <v>2236</v>
      </c>
      <c r="C804" s="24">
        <v>44438</v>
      </c>
      <c r="D804" t="s">
        <v>263</v>
      </c>
      <c r="E804" t="s">
        <v>262</v>
      </c>
      <c r="F804">
        <v>1</v>
      </c>
      <c r="G804" s="2" t="s">
        <v>33</v>
      </c>
      <c r="H804" s="1" t="s">
        <v>1163</v>
      </c>
      <c r="I804" s="1" t="s">
        <v>1164</v>
      </c>
      <c r="J804" t="s">
        <v>2237</v>
      </c>
      <c r="L804" t="str">
        <f t="shared" si="25"/>
        <v>Aug</v>
      </c>
      <c r="M804">
        <f t="shared" si="24"/>
        <v>2021</v>
      </c>
    </row>
    <row r="805" spans="1:13" ht="15.75" customHeight="1">
      <c r="A805" t="s">
        <v>404</v>
      </c>
      <c r="B805" s="1" t="s">
        <v>2238</v>
      </c>
      <c r="C805" s="24">
        <v>44446</v>
      </c>
      <c r="D805" t="s">
        <v>389</v>
      </c>
      <c r="E805" t="s">
        <v>388</v>
      </c>
      <c r="F805">
        <v>1</v>
      </c>
      <c r="G805" s="2" t="s">
        <v>194</v>
      </c>
      <c r="H805" s="1" t="s">
        <v>1060</v>
      </c>
      <c r="I805" s="1" t="s">
        <v>1061</v>
      </c>
      <c r="J805" t="s">
        <v>2239</v>
      </c>
      <c r="L805" t="str">
        <f t="shared" si="25"/>
        <v>Sep</v>
      </c>
      <c r="M805">
        <f t="shared" si="24"/>
        <v>2021</v>
      </c>
    </row>
    <row r="806" spans="1:13" ht="15.75" customHeight="1">
      <c r="A806" t="s">
        <v>404</v>
      </c>
      <c r="B806" s="1" t="s">
        <v>2240</v>
      </c>
      <c r="C806" s="24">
        <v>44446</v>
      </c>
      <c r="D806" t="s">
        <v>198</v>
      </c>
      <c r="E806" t="s">
        <v>197</v>
      </c>
      <c r="F806">
        <v>5</v>
      </c>
      <c r="G806" s="2" t="s">
        <v>194</v>
      </c>
      <c r="H806" s="1" t="s">
        <v>1060</v>
      </c>
      <c r="I806" s="1" t="s">
        <v>1061</v>
      </c>
      <c r="J806" t="s">
        <v>2239</v>
      </c>
      <c r="L806" t="str">
        <f t="shared" si="25"/>
        <v>Sep</v>
      </c>
      <c r="M806">
        <f t="shared" si="24"/>
        <v>2021</v>
      </c>
    </row>
    <row r="807" spans="1:13" ht="15.75" customHeight="1">
      <c r="A807" t="s">
        <v>619</v>
      </c>
      <c r="B807" s="1" t="s">
        <v>2241</v>
      </c>
      <c r="C807" s="24">
        <v>44447</v>
      </c>
      <c r="D807" t="s">
        <v>26</v>
      </c>
      <c r="E807" t="s">
        <v>25</v>
      </c>
      <c r="F807">
        <v>1</v>
      </c>
      <c r="G807" s="2" t="s">
        <v>16</v>
      </c>
      <c r="H807" s="1" t="s">
        <v>1060</v>
      </c>
      <c r="I807" s="1" t="s">
        <v>1061</v>
      </c>
      <c r="J807" t="s">
        <v>2242</v>
      </c>
      <c r="K807" t="s">
        <v>2243</v>
      </c>
      <c r="L807" t="str">
        <f t="shared" si="25"/>
        <v>Sep</v>
      </c>
      <c r="M807">
        <f t="shared" si="24"/>
        <v>2021</v>
      </c>
    </row>
    <row r="808" spans="1:13" ht="15.75" customHeight="1">
      <c r="A808" t="s">
        <v>619</v>
      </c>
      <c r="B808" s="1" t="s">
        <v>2244</v>
      </c>
      <c r="C808" s="24">
        <v>44447</v>
      </c>
      <c r="D808" t="s">
        <v>94</v>
      </c>
      <c r="E808" t="s">
        <v>93</v>
      </c>
      <c r="F808">
        <v>12</v>
      </c>
      <c r="G808" s="2" t="s">
        <v>95</v>
      </c>
      <c r="H808" s="1" t="s">
        <v>1060</v>
      </c>
      <c r="I808" s="1" t="s">
        <v>1061</v>
      </c>
      <c r="J808" t="s">
        <v>2245</v>
      </c>
      <c r="L808" t="str">
        <f t="shared" si="25"/>
        <v>Sep</v>
      </c>
      <c r="M808">
        <f t="shared" si="24"/>
        <v>2021</v>
      </c>
    </row>
    <row r="809" spans="1:13" ht="15.75" customHeight="1">
      <c r="A809" t="s">
        <v>619</v>
      </c>
      <c r="B809" s="1" t="s">
        <v>2246</v>
      </c>
      <c r="C809" s="24">
        <v>44447</v>
      </c>
      <c r="D809" t="s">
        <v>353</v>
      </c>
      <c r="E809" t="s">
        <v>352</v>
      </c>
      <c r="F809">
        <v>1</v>
      </c>
      <c r="G809" s="2" t="s">
        <v>33</v>
      </c>
      <c r="H809" s="1" t="s">
        <v>1060</v>
      </c>
      <c r="I809" s="1" t="s">
        <v>1061</v>
      </c>
      <c r="J809" t="s">
        <v>2247</v>
      </c>
      <c r="L809" t="str">
        <f t="shared" si="25"/>
        <v>Sep</v>
      </c>
      <c r="M809">
        <f t="shared" si="24"/>
        <v>2021</v>
      </c>
    </row>
    <row r="810" spans="1:13" ht="15.75" customHeight="1">
      <c r="A810" t="s">
        <v>619</v>
      </c>
      <c r="B810" s="1" t="s">
        <v>2248</v>
      </c>
      <c r="C810" s="24">
        <v>44447</v>
      </c>
      <c r="D810" t="s">
        <v>35</v>
      </c>
      <c r="E810" t="s">
        <v>34</v>
      </c>
      <c r="F810">
        <v>12</v>
      </c>
      <c r="G810" s="2" t="s">
        <v>33</v>
      </c>
      <c r="H810" s="1" t="s">
        <v>1060</v>
      </c>
      <c r="I810" s="1" t="s">
        <v>1061</v>
      </c>
      <c r="J810" t="s">
        <v>2249</v>
      </c>
      <c r="L810" t="str">
        <f t="shared" si="25"/>
        <v>Sep</v>
      </c>
      <c r="M810">
        <f t="shared" si="24"/>
        <v>2021</v>
      </c>
    </row>
    <row r="811" spans="1:13" ht="15.75" customHeight="1">
      <c r="A811" t="s">
        <v>404</v>
      </c>
      <c r="B811" s="1" t="s">
        <v>2250</v>
      </c>
      <c r="C811" s="24">
        <v>44449</v>
      </c>
      <c r="D811" t="s">
        <v>389</v>
      </c>
      <c r="E811" t="s">
        <v>388</v>
      </c>
      <c r="F811">
        <v>1</v>
      </c>
      <c r="G811" s="2" t="s">
        <v>194</v>
      </c>
      <c r="H811" s="1" t="s">
        <v>1296</v>
      </c>
      <c r="I811" s="1" t="s">
        <v>1073</v>
      </c>
      <c r="J811" t="s">
        <v>2251</v>
      </c>
      <c r="L811" t="str">
        <f t="shared" si="25"/>
        <v>Sep</v>
      </c>
      <c r="M811">
        <f t="shared" si="24"/>
        <v>2021</v>
      </c>
    </row>
    <row r="812" spans="1:13" ht="15.75" customHeight="1">
      <c r="A812" t="s">
        <v>404</v>
      </c>
      <c r="B812" s="1" t="s">
        <v>2252</v>
      </c>
      <c r="C812" s="24">
        <v>44449</v>
      </c>
      <c r="D812" t="s">
        <v>389</v>
      </c>
      <c r="E812" t="s">
        <v>388</v>
      </c>
      <c r="F812">
        <v>1</v>
      </c>
      <c r="G812" s="2" t="s">
        <v>194</v>
      </c>
      <c r="H812" s="1" t="s">
        <v>1296</v>
      </c>
      <c r="I812" s="1" t="s">
        <v>1073</v>
      </c>
      <c r="J812" t="s">
        <v>2253</v>
      </c>
      <c r="L812" t="str">
        <f t="shared" si="25"/>
        <v>Sep</v>
      </c>
      <c r="M812">
        <f t="shared" si="24"/>
        <v>2021</v>
      </c>
    </row>
    <row r="813" spans="1:13" ht="15.75" customHeight="1">
      <c r="A813" t="s">
        <v>404</v>
      </c>
      <c r="B813" s="1" t="s">
        <v>2254</v>
      </c>
      <c r="C813" s="24">
        <v>44452</v>
      </c>
      <c r="D813" t="s">
        <v>387</v>
      </c>
      <c r="E813" t="s">
        <v>386</v>
      </c>
      <c r="F813">
        <v>6</v>
      </c>
      <c r="G813" s="2" t="s">
        <v>171</v>
      </c>
      <c r="H813" s="1" t="s">
        <v>1296</v>
      </c>
      <c r="I813" s="1" t="s">
        <v>1073</v>
      </c>
      <c r="J813" t="s">
        <v>2255</v>
      </c>
      <c r="L813" t="str">
        <f t="shared" si="25"/>
        <v>Sep</v>
      </c>
      <c r="M813">
        <f t="shared" si="24"/>
        <v>2021</v>
      </c>
    </row>
    <row r="814" spans="1:13" ht="15.75" customHeight="1">
      <c r="A814" t="s">
        <v>404</v>
      </c>
      <c r="B814" s="1" t="s">
        <v>2256</v>
      </c>
      <c r="C814" s="24">
        <v>44452</v>
      </c>
      <c r="D814" t="s">
        <v>387</v>
      </c>
      <c r="E814" t="s">
        <v>386</v>
      </c>
      <c r="F814">
        <v>12</v>
      </c>
      <c r="G814" s="2" t="s">
        <v>171</v>
      </c>
      <c r="H814" s="1" t="s">
        <v>1296</v>
      </c>
      <c r="I814" s="1" t="s">
        <v>1073</v>
      </c>
      <c r="J814" t="s">
        <v>2257</v>
      </c>
      <c r="L814" t="str">
        <f t="shared" si="25"/>
        <v>Sep</v>
      </c>
      <c r="M814">
        <f t="shared" si="24"/>
        <v>2021</v>
      </c>
    </row>
    <row r="815" spans="1:13" ht="15.75" customHeight="1">
      <c r="A815" t="s">
        <v>619</v>
      </c>
      <c r="B815" s="1" t="s">
        <v>2258</v>
      </c>
      <c r="C815" s="24">
        <v>44452</v>
      </c>
      <c r="D815" t="s">
        <v>347</v>
      </c>
      <c r="E815" t="s">
        <v>346</v>
      </c>
      <c r="F815">
        <v>1</v>
      </c>
      <c r="G815" s="2" t="s">
        <v>345</v>
      </c>
      <c r="H815" s="1" t="s">
        <v>1237</v>
      </c>
      <c r="I815" s="1" t="s">
        <v>1238</v>
      </c>
      <c r="J815" t="s">
        <v>2259</v>
      </c>
      <c r="K815" t="s">
        <v>2260</v>
      </c>
      <c r="L815" t="str">
        <f t="shared" si="25"/>
        <v>Sep</v>
      </c>
      <c r="M815">
        <f t="shared" si="24"/>
        <v>2021</v>
      </c>
    </row>
    <row r="816" spans="1:13" ht="15.75" customHeight="1">
      <c r="A816" t="s">
        <v>404</v>
      </c>
      <c r="B816" s="1" t="s">
        <v>2261</v>
      </c>
      <c r="C816" s="24">
        <v>44453</v>
      </c>
      <c r="D816" t="s">
        <v>383</v>
      </c>
      <c r="E816" t="s">
        <v>382</v>
      </c>
      <c r="F816">
        <v>100</v>
      </c>
      <c r="G816" s="2" t="s">
        <v>171</v>
      </c>
      <c r="H816" s="1" t="s">
        <v>1296</v>
      </c>
      <c r="I816" s="1" t="s">
        <v>1073</v>
      </c>
      <c r="J816" t="s">
        <v>2262</v>
      </c>
      <c r="L816" t="str">
        <f t="shared" si="25"/>
        <v>Sep</v>
      </c>
      <c r="M816">
        <f t="shared" si="24"/>
        <v>2021</v>
      </c>
    </row>
    <row r="817" spans="1:13" ht="15.75" customHeight="1">
      <c r="A817" t="s">
        <v>404</v>
      </c>
      <c r="B817" s="1" t="s">
        <v>2263</v>
      </c>
      <c r="C817" s="24">
        <v>44454</v>
      </c>
      <c r="D817" t="s">
        <v>236</v>
      </c>
      <c r="E817" t="s">
        <v>235</v>
      </c>
      <c r="F817">
        <v>10</v>
      </c>
      <c r="G817" s="2" t="s">
        <v>33</v>
      </c>
      <c r="H817" s="1" t="s">
        <v>1735</v>
      </c>
      <c r="I817" s="1" t="s">
        <v>1736</v>
      </c>
      <c r="J817" t="s">
        <v>2264</v>
      </c>
      <c r="L817" t="str">
        <f t="shared" si="25"/>
        <v>Sep</v>
      </c>
      <c r="M817">
        <f t="shared" si="24"/>
        <v>2021</v>
      </c>
    </row>
    <row r="818" spans="1:13" ht="15.75" customHeight="1">
      <c r="A818" t="s">
        <v>404</v>
      </c>
      <c r="B818" s="1" t="s">
        <v>2265</v>
      </c>
      <c r="C818" s="24">
        <v>44454</v>
      </c>
      <c r="D818" t="s">
        <v>26</v>
      </c>
      <c r="E818" t="s">
        <v>25</v>
      </c>
      <c r="F818">
        <v>1</v>
      </c>
      <c r="G818" s="2" t="s">
        <v>16</v>
      </c>
      <c r="H818" s="1" t="s">
        <v>1735</v>
      </c>
      <c r="I818" s="1" t="s">
        <v>1736</v>
      </c>
      <c r="J818" t="s">
        <v>2264</v>
      </c>
      <c r="L818" t="str">
        <f t="shared" si="25"/>
        <v>Sep</v>
      </c>
      <c r="M818">
        <f t="shared" si="24"/>
        <v>2021</v>
      </c>
    </row>
    <row r="819" spans="1:13" ht="15.75" customHeight="1">
      <c r="A819" t="s">
        <v>404</v>
      </c>
      <c r="B819" s="1" t="s">
        <v>2266</v>
      </c>
      <c r="C819" s="24">
        <v>44454</v>
      </c>
      <c r="D819" t="s">
        <v>145</v>
      </c>
      <c r="E819" t="s">
        <v>144</v>
      </c>
      <c r="F819">
        <v>1</v>
      </c>
      <c r="G819" s="2" t="s">
        <v>95</v>
      </c>
      <c r="H819" s="1" t="s">
        <v>1735</v>
      </c>
      <c r="I819" s="1" t="s">
        <v>1736</v>
      </c>
      <c r="J819" t="s">
        <v>2264</v>
      </c>
      <c r="L819" t="str">
        <f t="shared" si="25"/>
        <v>Sep</v>
      </c>
      <c r="M819">
        <f t="shared" si="24"/>
        <v>2021</v>
      </c>
    </row>
    <row r="820" spans="1:13" ht="15.75" customHeight="1">
      <c r="A820" t="s">
        <v>404</v>
      </c>
      <c r="B820" s="1" t="s">
        <v>2267</v>
      </c>
      <c r="C820" s="24">
        <v>44454</v>
      </c>
      <c r="D820" t="s">
        <v>212</v>
      </c>
      <c r="E820" t="s">
        <v>211</v>
      </c>
      <c r="F820">
        <v>5</v>
      </c>
      <c r="G820" s="2" t="s">
        <v>95</v>
      </c>
      <c r="H820" s="1" t="s">
        <v>1735</v>
      </c>
      <c r="I820" s="1" t="s">
        <v>1736</v>
      </c>
      <c r="J820" t="s">
        <v>2264</v>
      </c>
      <c r="L820" t="str">
        <f t="shared" si="25"/>
        <v>Sep</v>
      </c>
      <c r="M820">
        <f t="shared" si="24"/>
        <v>2021</v>
      </c>
    </row>
    <row r="821" spans="1:13" ht="15.75" customHeight="1">
      <c r="A821" t="s">
        <v>404</v>
      </c>
      <c r="B821" s="1" t="s">
        <v>2268</v>
      </c>
      <c r="C821" s="24">
        <v>44454</v>
      </c>
      <c r="D821" t="s">
        <v>218</v>
      </c>
      <c r="E821" t="s">
        <v>217</v>
      </c>
      <c r="F821">
        <v>1</v>
      </c>
      <c r="G821" s="2" t="s">
        <v>33</v>
      </c>
      <c r="H821" s="1" t="s">
        <v>1735</v>
      </c>
      <c r="I821" s="1" t="s">
        <v>1736</v>
      </c>
      <c r="J821" t="s">
        <v>2264</v>
      </c>
      <c r="L821" t="str">
        <f t="shared" si="25"/>
        <v>Sep</v>
      </c>
      <c r="M821">
        <f t="shared" si="24"/>
        <v>2021</v>
      </c>
    </row>
    <row r="822" spans="1:13" ht="15.75" customHeight="1">
      <c r="A822" t="s">
        <v>404</v>
      </c>
      <c r="B822" s="1" t="s">
        <v>2269</v>
      </c>
      <c r="C822" s="24">
        <v>44454</v>
      </c>
      <c r="D822" t="s">
        <v>357</v>
      </c>
      <c r="E822" t="s">
        <v>356</v>
      </c>
      <c r="F822">
        <v>20</v>
      </c>
      <c r="G822" s="2" t="s">
        <v>358</v>
      </c>
      <c r="H822" s="1" t="s">
        <v>1735</v>
      </c>
      <c r="I822" s="1" t="s">
        <v>1736</v>
      </c>
      <c r="J822" t="s">
        <v>1735</v>
      </c>
      <c r="L822" t="str">
        <f t="shared" si="25"/>
        <v>Sep</v>
      </c>
      <c r="M822">
        <f t="shared" si="24"/>
        <v>2021</v>
      </c>
    </row>
    <row r="823" spans="1:13" ht="15.75" customHeight="1">
      <c r="A823" t="s">
        <v>619</v>
      </c>
      <c r="B823" s="1" t="s">
        <v>2270</v>
      </c>
      <c r="C823" s="24">
        <v>44455</v>
      </c>
      <c r="D823" t="s">
        <v>357</v>
      </c>
      <c r="E823" t="s">
        <v>356</v>
      </c>
      <c r="F823">
        <v>20</v>
      </c>
      <c r="G823" s="2" t="s">
        <v>358</v>
      </c>
      <c r="H823" s="1" t="s">
        <v>2271</v>
      </c>
      <c r="I823" s="1" t="s">
        <v>2272</v>
      </c>
      <c r="J823" t="s">
        <v>2273</v>
      </c>
      <c r="K823" t="s">
        <v>2274</v>
      </c>
      <c r="L823" t="str">
        <f t="shared" si="25"/>
        <v>Sep</v>
      </c>
      <c r="M823">
        <f t="shared" si="24"/>
        <v>2021</v>
      </c>
    </row>
    <row r="824" spans="1:13" ht="15.75" customHeight="1">
      <c r="A824" t="s">
        <v>619</v>
      </c>
      <c r="B824" s="1" t="s">
        <v>2275</v>
      </c>
      <c r="C824" s="24">
        <v>44455</v>
      </c>
      <c r="D824" t="s">
        <v>214</v>
      </c>
      <c r="E824" t="s">
        <v>213</v>
      </c>
      <c r="F824">
        <v>1</v>
      </c>
      <c r="G824" s="2" t="s">
        <v>95</v>
      </c>
      <c r="H824" s="1" t="s">
        <v>1334</v>
      </c>
      <c r="I824" s="1" t="s">
        <v>1164</v>
      </c>
      <c r="J824" t="s">
        <v>2276</v>
      </c>
      <c r="K824" t="s">
        <v>2277</v>
      </c>
      <c r="L824" t="str">
        <f t="shared" si="25"/>
        <v>Sep</v>
      </c>
      <c r="M824">
        <f t="shared" si="24"/>
        <v>2021</v>
      </c>
    </row>
    <row r="825" spans="1:13" ht="15.75" customHeight="1">
      <c r="A825" t="s">
        <v>619</v>
      </c>
      <c r="B825" s="1" t="s">
        <v>2278</v>
      </c>
      <c r="C825" s="24">
        <v>44455</v>
      </c>
      <c r="D825" t="s">
        <v>212</v>
      </c>
      <c r="E825" t="s">
        <v>211</v>
      </c>
      <c r="F825">
        <v>1</v>
      </c>
      <c r="G825" s="2" t="s">
        <v>95</v>
      </c>
      <c r="H825" s="1" t="s">
        <v>1334</v>
      </c>
      <c r="I825" s="1" t="s">
        <v>1164</v>
      </c>
      <c r="J825" t="s">
        <v>1570</v>
      </c>
      <c r="L825" t="str">
        <f t="shared" si="25"/>
        <v>Sep</v>
      </c>
      <c r="M825">
        <f t="shared" si="24"/>
        <v>2021</v>
      </c>
    </row>
    <row r="826" spans="1:13" ht="15.75" customHeight="1">
      <c r="A826" t="s">
        <v>619</v>
      </c>
      <c r="B826" s="1" t="s">
        <v>2279</v>
      </c>
      <c r="C826" s="24">
        <v>44455</v>
      </c>
      <c r="D826" t="s">
        <v>329</v>
      </c>
      <c r="E826" t="s">
        <v>328</v>
      </c>
      <c r="F826">
        <v>2</v>
      </c>
      <c r="G826" s="2" t="s">
        <v>33</v>
      </c>
      <c r="H826" s="1" t="s">
        <v>1334</v>
      </c>
      <c r="I826" s="1" t="s">
        <v>1164</v>
      </c>
      <c r="J826" t="s">
        <v>2186</v>
      </c>
      <c r="L826" t="str">
        <f t="shared" si="25"/>
        <v>Sep</v>
      </c>
      <c r="M826">
        <f t="shared" si="24"/>
        <v>2021</v>
      </c>
    </row>
    <row r="827" spans="1:13" ht="15.75" customHeight="1">
      <c r="A827" t="s">
        <v>619</v>
      </c>
      <c r="B827" s="1" t="s">
        <v>2280</v>
      </c>
      <c r="C827" s="24">
        <v>44455</v>
      </c>
      <c r="D827" t="s">
        <v>305</v>
      </c>
      <c r="E827" t="s">
        <v>304</v>
      </c>
      <c r="F827">
        <v>2</v>
      </c>
      <c r="G827" s="2" t="s">
        <v>33</v>
      </c>
      <c r="H827" s="1" t="s">
        <v>1334</v>
      </c>
      <c r="I827" s="1" t="s">
        <v>1164</v>
      </c>
      <c r="J827" t="s">
        <v>2186</v>
      </c>
      <c r="L827" t="str">
        <f t="shared" si="25"/>
        <v>Sep</v>
      </c>
      <c r="M827">
        <f t="shared" si="24"/>
        <v>2021</v>
      </c>
    </row>
    <row r="828" spans="1:13" ht="15.75" customHeight="1">
      <c r="A828" t="s">
        <v>619</v>
      </c>
      <c r="B828" s="1" t="s">
        <v>2281</v>
      </c>
      <c r="C828" s="24">
        <v>44455</v>
      </c>
      <c r="D828" t="s">
        <v>186</v>
      </c>
      <c r="E828" t="s">
        <v>185</v>
      </c>
      <c r="F828">
        <v>20</v>
      </c>
      <c r="G828" s="2" t="s">
        <v>187</v>
      </c>
      <c r="H828" s="1" t="s">
        <v>1334</v>
      </c>
      <c r="I828" s="1" t="s">
        <v>1164</v>
      </c>
      <c r="J828" t="s">
        <v>2186</v>
      </c>
      <c r="L828" t="str">
        <f t="shared" si="25"/>
        <v>Sep</v>
      </c>
      <c r="M828">
        <f t="shared" si="24"/>
        <v>2021</v>
      </c>
    </row>
    <row r="829" spans="1:13" ht="15.75" customHeight="1">
      <c r="A829" t="s">
        <v>619</v>
      </c>
      <c r="B829" s="1" t="s">
        <v>2282</v>
      </c>
      <c r="C829" s="24">
        <v>44455</v>
      </c>
      <c r="D829" t="s">
        <v>198</v>
      </c>
      <c r="E829" t="s">
        <v>197</v>
      </c>
      <c r="F829">
        <v>30</v>
      </c>
      <c r="G829" s="2" t="s">
        <v>194</v>
      </c>
      <c r="H829" s="1" t="s">
        <v>1334</v>
      </c>
      <c r="I829" s="1" t="s">
        <v>1164</v>
      </c>
      <c r="J829" t="s">
        <v>2186</v>
      </c>
      <c r="L829" t="str">
        <f t="shared" si="25"/>
        <v>Sep</v>
      </c>
      <c r="M829">
        <f t="shared" si="24"/>
        <v>2021</v>
      </c>
    </row>
    <row r="830" spans="1:13" ht="15.75" customHeight="1">
      <c r="A830" t="s">
        <v>619</v>
      </c>
      <c r="B830" s="1" t="s">
        <v>2283</v>
      </c>
      <c r="C830" s="24">
        <v>44455</v>
      </c>
      <c r="D830" t="s">
        <v>357</v>
      </c>
      <c r="E830" t="s">
        <v>356</v>
      </c>
      <c r="F830">
        <v>100</v>
      </c>
      <c r="G830" s="2" t="s">
        <v>358</v>
      </c>
      <c r="H830" s="1" t="s">
        <v>1163</v>
      </c>
      <c r="I830" s="1" t="s">
        <v>1164</v>
      </c>
      <c r="J830" t="s">
        <v>1719</v>
      </c>
      <c r="K830" t="s">
        <v>2284</v>
      </c>
      <c r="L830" t="str">
        <f t="shared" si="25"/>
        <v>Sep</v>
      </c>
      <c r="M830">
        <f t="shared" si="24"/>
        <v>2021</v>
      </c>
    </row>
    <row r="831" spans="1:13" ht="15.75" customHeight="1">
      <c r="A831" t="s">
        <v>619</v>
      </c>
      <c r="B831" s="1" t="s">
        <v>2285</v>
      </c>
      <c r="C831" s="24">
        <v>44456</v>
      </c>
      <c r="D831" t="s">
        <v>357</v>
      </c>
      <c r="E831" t="s">
        <v>356</v>
      </c>
      <c r="F831">
        <v>100</v>
      </c>
      <c r="G831" s="2" t="s">
        <v>358</v>
      </c>
      <c r="H831" s="1" t="s">
        <v>1060</v>
      </c>
      <c r="I831" s="1" t="s">
        <v>1061</v>
      </c>
      <c r="J831" t="s">
        <v>2286</v>
      </c>
      <c r="K831" t="s">
        <v>2287</v>
      </c>
      <c r="L831" t="str">
        <f t="shared" si="25"/>
        <v>Sep</v>
      </c>
      <c r="M831">
        <f t="shared" si="24"/>
        <v>2021</v>
      </c>
    </row>
    <row r="832" spans="1:13" ht="15.75" customHeight="1">
      <c r="A832" t="s">
        <v>619</v>
      </c>
      <c r="B832" s="1" t="s">
        <v>2288</v>
      </c>
      <c r="C832" s="24">
        <v>44456</v>
      </c>
      <c r="D832" t="s">
        <v>212</v>
      </c>
      <c r="E832" t="s">
        <v>211</v>
      </c>
      <c r="F832">
        <v>2</v>
      </c>
      <c r="G832" s="2" t="s">
        <v>95</v>
      </c>
      <c r="H832" s="1" t="s">
        <v>1309</v>
      </c>
      <c r="I832" s="1" t="s">
        <v>1160</v>
      </c>
      <c r="J832" t="s">
        <v>1310</v>
      </c>
      <c r="K832" t="s">
        <v>2289</v>
      </c>
      <c r="L832" t="str">
        <f t="shared" si="25"/>
        <v>Sep</v>
      </c>
      <c r="M832">
        <f t="shared" si="24"/>
        <v>2021</v>
      </c>
    </row>
    <row r="833" spans="1:13" ht="15.75" customHeight="1">
      <c r="A833" t="s">
        <v>619</v>
      </c>
      <c r="B833" s="1" t="s">
        <v>2290</v>
      </c>
      <c r="C833" s="24">
        <v>44456</v>
      </c>
      <c r="D833" t="s">
        <v>173</v>
      </c>
      <c r="E833" t="s">
        <v>172</v>
      </c>
      <c r="F833">
        <v>1</v>
      </c>
      <c r="G833" s="2" t="s">
        <v>33</v>
      </c>
      <c r="H833" s="1" t="s">
        <v>1309</v>
      </c>
      <c r="I833" s="1" t="s">
        <v>1160</v>
      </c>
      <c r="J833" t="s">
        <v>1310</v>
      </c>
      <c r="L833" t="str">
        <f t="shared" si="25"/>
        <v>Sep</v>
      </c>
      <c r="M833">
        <f t="shared" si="24"/>
        <v>2021</v>
      </c>
    </row>
    <row r="834" spans="1:13" ht="15.75" customHeight="1">
      <c r="A834" t="s">
        <v>619</v>
      </c>
      <c r="B834" s="1" t="s">
        <v>2291</v>
      </c>
      <c r="C834" s="24">
        <v>44456</v>
      </c>
      <c r="D834" t="s">
        <v>389</v>
      </c>
      <c r="E834" t="s">
        <v>388</v>
      </c>
      <c r="F834">
        <v>3</v>
      </c>
      <c r="G834" s="2" t="s">
        <v>194</v>
      </c>
      <c r="H834" s="1" t="s">
        <v>1309</v>
      </c>
      <c r="I834" s="1" t="s">
        <v>1160</v>
      </c>
      <c r="J834" t="s">
        <v>1310</v>
      </c>
      <c r="L834" t="str">
        <f t="shared" si="25"/>
        <v>Sep</v>
      </c>
      <c r="M834">
        <f t="shared" ref="M834:M897" si="26">YEAR(C834)</f>
        <v>2021</v>
      </c>
    </row>
    <row r="835" spans="1:13" ht="15.75" customHeight="1">
      <c r="A835" t="s">
        <v>619</v>
      </c>
      <c r="B835" s="1" t="s">
        <v>2292</v>
      </c>
      <c r="C835" s="24">
        <v>44456</v>
      </c>
      <c r="D835" t="s">
        <v>321</v>
      </c>
      <c r="E835" t="s">
        <v>320</v>
      </c>
      <c r="F835">
        <v>2</v>
      </c>
      <c r="G835" s="2" t="s">
        <v>33</v>
      </c>
      <c r="H835" s="1" t="s">
        <v>1309</v>
      </c>
      <c r="I835" s="1" t="s">
        <v>1160</v>
      </c>
      <c r="J835" t="s">
        <v>2293</v>
      </c>
      <c r="L835" t="str">
        <f t="shared" ref="L835:L898" si="27">TEXT(C835,"MMM")</f>
        <v>Sep</v>
      </c>
      <c r="M835">
        <f t="shared" si="26"/>
        <v>2021</v>
      </c>
    </row>
    <row r="836" spans="1:13" ht="15.75" customHeight="1">
      <c r="A836" t="s">
        <v>619</v>
      </c>
      <c r="B836" s="1" t="s">
        <v>2294</v>
      </c>
      <c r="C836" s="24">
        <v>44456</v>
      </c>
      <c r="D836" t="s">
        <v>189</v>
      </c>
      <c r="E836" t="s">
        <v>188</v>
      </c>
      <c r="F836">
        <v>1</v>
      </c>
      <c r="G836" s="2" t="s">
        <v>187</v>
      </c>
      <c r="H836" s="1" t="s">
        <v>1191</v>
      </c>
      <c r="I836" s="1" t="s">
        <v>1090</v>
      </c>
      <c r="J836" t="s">
        <v>1271</v>
      </c>
      <c r="K836" t="s">
        <v>2295</v>
      </c>
      <c r="L836" t="str">
        <f t="shared" si="27"/>
        <v>Sep</v>
      </c>
      <c r="M836">
        <f t="shared" si="26"/>
        <v>2021</v>
      </c>
    </row>
    <row r="837" spans="1:13" ht="15.75" customHeight="1">
      <c r="A837" t="s">
        <v>619</v>
      </c>
      <c r="B837" s="1" t="s">
        <v>2296</v>
      </c>
      <c r="C837" s="24">
        <v>44456</v>
      </c>
      <c r="D837" t="s">
        <v>206</v>
      </c>
      <c r="E837" t="s">
        <v>205</v>
      </c>
      <c r="F837">
        <v>5</v>
      </c>
      <c r="G837" s="2" t="s">
        <v>194</v>
      </c>
      <c r="H837" s="1" t="s">
        <v>1191</v>
      </c>
      <c r="I837" s="1" t="s">
        <v>1090</v>
      </c>
      <c r="J837" t="s">
        <v>1271</v>
      </c>
      <c r="L837" t="str">
        <f t="shared" si="27"/>
        <v>Sep</v>
      </c>
      <c r="M837">
        <f t="shared" si="26"/>
        <v>2021</v>
      </c>
    </row>
    <row r="838" spans="1:13" ht="15.75" customHeight="1">
      <c r="A838" t="s">
        <v>619</v>
      </c>
      <c r="B838" s="1" t="s">
        <v>2297</v>
      </c>
      <c r="C838" s="24">
        <v>44456</v>
      </c>
      <c r="D838" t="s">
        <v>186</v>
      </c>
      <c r="E838" t="s">
        <v>185</v>
      </c>
      <c r="F838">
        <v>5</v>
      </c>
      <c r="G838" s="2" t="s">
        <v>187</v>
      </c>
      <c r="H838" s="1" t="s">
        <v>1191</v>
      </c>
      <c r="I838" s="1" t="s">
        <v>1090</v>
      </c>
      <c r="J838" t="s">
        <v>1271</v>
      </c>
      <c r="L838" t="str">
        <f t="shared" si="27"/>
        <v>Sep</v>
      </c>
      <c r="M838">
        <f t="shared" si="26"/>
        <v>2021</v>
      </c>
    </row>
    <row r="839" spans="1:13" ht="15.75" customHeight="1">
      <c r="A839" t="s">
        <v>619</v>
      </c>
      <c r="B839" s="1" t="s">
        <v>2298</v>
      </c>
      <c r="C839" s="24">
        <v>44456</v>
      </c>
      <c r="D839" t="s">
        <v>198</v>
      </c>
      <c r="E839" t="s">
        <v>197</v>
      </c>
      <c r="F839">
        <v>20</v>
      </c>
      <c r="G839" s="2" t="s">
        <v>194</v>
      </c>
      <c r="H839" s="1" t="s">
        <v>1191</v>
      </c>
      <c r="I839" s="1" t="s">
        <v>1090</v>
      </c>
      <c r="J839" t="s">
        <v>1271</v>
      </c>
      <c r="L839" t="str">
        <f t="shared" si="27"/>
        <v>Sep</v>
      </c>
      <c r="M839">
        <f t="shared" si="26"/>
        <v>2021</v>
      </c>
    </row>
    <row r="840" spans="1:13" ht="15.75" customHeight="1">
      <c r="A840" t="s">
        <v>619</v>
      </c>
      <c r="B840" s="1" t="s">
        <v>2299</v>
      </c>
      <c r="C840" s="24">
        <v>44459</v>
      </c>
      <c r="D840" t="s">
        <v>35</v>
      </c>
      <c r="E840" t="s">
        <v>34</v>
      </c>
      <c r="F840">
        <v>5</v>
      </c>
      <c r="G840" s="2" t="s">
        <v>33</v>
      </c>
      <c r="H840" s="1" t="s">
        <v>2300</v>
      </c>
      <c r="I840" s="1" t="s">
        <v>1186</v>
      </c>
      <c r="J840" t="s">
        <v>2118</v>
      </c>
      <c r="K840" t="s">
        <v>2301</v>
      </c>
      <c r="L840" t="str">
        <f t="shared" si="27"/>
        <v>Sep</v>
      </c>
      <c r="M840">
        <f t="shared" si="26"/>
        <v>2021</v>
      </c>
    </row>
    <row r="841" spans="1:13" ht="15.75" customHeight="1">
      <c r="A841" t="s">
        <v>619</v>
      </c>
      <c r="B841" s="1" t="s">
        <v>2302</v>
      </c>
      <c r="C841" s="24">
        <v>44459</v>
      </c>
      <c r="D841" t="s">
        <v>191</v>
      </c>
      <c r="E841" t="s">
        <v>190</v>
      </c>
      <c r="F841">
        <v>2</v>
      </c>
      <c r="G841" s="2" t="s">
        <v>16</v>
      </c>
      <c r="H841" s="1" t="s">
        <v>2300</v>
      </c>
      <c r="I841" s="1" t="s">
        <v>1186</v>
      </c>
      <c r="J841" t="s">
        <v>2118</v>
      </c>
      <c r="L841" t="str">
        <f t="shared" si="27"/>
        <v>Sep</v>
      </c>
      <c r="M841">
        <f t="shared" si="26"/>
        <v>2021</v>
      </c>
    </row>
    <row r="842" spans="1:13" ht="15.75" customHeight="1">
      <c r="A842" t="s">
        <v>619</v>
      </c>
      <c r="B842" s="1" t="s">
        <v>2303</v>
      </c>
      <c r="C842" s="24">
        <v>44459</v>
      </c>
      <c r="D842" t="s">
        <v>37</v>
      </c>
      <c r="E842" t="s">
        <v>36</v>
      </c>
      <c r="F842">
        <v>5</v>
      </c>
      <c r="G842" s="2" t="s">
        <v>33</v>
      </c>
      <c r="H842" s="1" t="s">
        <v>2300</v>
      </c>
      <c r="I842" s="1" t="s">
        <v>1186</v>
      </c>
      <c r="J842" t="s">
        <v>2118</v>
      </c>
      <c r="L842" t="str">
        <f t="shared" si="27"/>
        <v>Sep</v>
      </c>
      <c r="M842">
        <f t="shared" si="26"/>
        <v>2021</v>
      </c>
    </row>
    <row r="843" spans="1:13" ht="15.75" customHeight="1">
      <c r="A843" t="s">
        <v>619</v>
      </c>
      <c r="B843" s="1" t="s">
        <v>2304</v>
      </c>
      <c r="C843" s="24">
        <v>44459</v>
      </c>
      <c r="D843" t="s">
        <v>389</v>
      </c>
      <c r="E843" t="s">
        <v>388</v>
      </c>
      <c r="F843">
        <v>3</v>
      </c>
      <c r="G843" s="2" t="s">
        <v>194</v>
      </c>
      <c r="H843" s="1" t="s">
        <v>2300</v>
      </c>
      <c r="I843" s="1" t="s">
        <v>1186</v>
      </c>
      <c r="J843" t="s">
        <v>2118</v>
      </c>
      <c r="L843" t="str">
        <f t="shared" si="27"/>
        <v>Sep</v>
      </c>
      <c r="M843">
        <f t="shared" si="26"/>
        <v>2021</v>
      </c>
    </row>
    <row r="844" spans="1:13" ht="15.75" customHeight="1">
      <c r="A844" t="s">
        <v>619</v>
      </c>
      <c r="B844" s="1" t="s">
        <v>2305</v>
      </c>
      <c r="C844" s="24">
        <v>44459</v>
      </c>
      <c r="D844" t="s">
        <v>329</v>
      </c>
      <c r="E844" t="s">
        <v>328</v>
      </c>
      <c r="F844">
        <v>3</v>
      </c>
      <c r="G844" s="2" t="s">
        <v>33</v>
      </c>
      <c r="H844" s="1" t="s">
        <v>2300</v>
      </c>
      <c r="I844" s="1" t="s">
        <v>1186</v>
      </c>
      <c r="J844" t="s">
        <v>2118</v>
      </c>
      <c r="L844" t="str">
        <f t="shared" si="27"/>
        <v>Sep</v>
      </c>
      <c r="M844">
        <f t="shared" si="26"/>
        <v>2021</v>
      </c>
    </row>
    <row r="845" spans="1:13" ht="15.75" customHeight="1">
      <c r="A845" t="s">
        <v>619</v>
      </c>
      <c r="B845" s="1" t="s">
        <v>2306</v>
      </c>
      <c r="C845" s="24">
        <v>44459</v>
      </c>
      <c r="D845" t="s">
        <v>55</v>
      </c>
      <c r="E845" t="s">
        <v>54</v>
      </c>
      <c r="F845">
        <v>1</v>
      </c>
      <c r="G845" s="2" t="s">
        <v>56</v>
      </c>
      <c r="H845" s="1" t="s">
        <v>2300</v>
      </c>
      <c r="I845" s="1" t="s">
        <v>1186</v>
      </c>
      <c r="J845" t="s">
        <v>2118</v>
      </c>
      <c r="L845" t="str">
        <f t="shared" si="27"/>
        <v>Sep</v>
      </c>
      <c r="M845">
        <f t="shared" si="26"/>
        <v>2021</v>
      </c>
    </row>
    <row r="846" spans="1:13" ht="15.75" customHeight="1">
      <c r="A846" t="s">
        <v>619</v>
      </c>
      <c r="B846" s="1" t="s">
        <v>2307</v>
      </c>
      <c r="C846" s="24">
        <v>44459</v>
      </c>
      <c r="D846" t="s">
        <v>58</v>
      </c>
      <c r="E846" t="s">
        <v>57</v>
      </c>
      <c r="F846">
        <v>1</v>
      </c>
      <c r="G846" s="2" t="s">
        <v>59</v>
      </c>
      <c r="H846" s="1" t="s">
        <v>2300</v>
      </c>
      <c r="I846" s="1" t="s">
        <v>1186</v>
      </c>
      <c r="J846" t="s">
        <v>2118</v>
      </c>
      <c r="L846" t="str">
        <f t="shared" si="27"/>
        <v>Sep</v>
      </c>
      <c r="M846">
        <f t="shared" si="26"/>
        <v>2021</v>
      </c>
    </row>
    <row r="847" spans="1:13" ht="15.75" customHeight="1">
      <c r="A847" t="s">
        <v>619</v>
      </c>
      <c r="B847" s="1" t="s">
        <v>2308</v>
      </c>
      <c r="C847" s="24">
        <v>44459</v>
      </c>
      <c r="D847" t="s">
        <v>61</v>
      </c>
      <c r="E847" t="s">
        <v>60</v>
      </c>
      <c r="F847">
        <v>1</v>
      </c>
      <c r="G847" s="2" t="s">
        <v>56</v>
      </c>
      <c r="H847" s="1" t="s">
        <v>2300</v>
      </c>
      <c r="I847" s="1" t="s">
        <v>1186</v>
      </c>
      <c r="J847" t="s">
        <v>2118</v>
      </c>
      <c r="L847" t="str">
        <f t="shared" si="27"/>
        <v>Sep</v>
      </c>
      <c r="M847">
        <f t="shared" si="26"/>
        <v>2021</v>
      </c>
    </row>
    <row r="848" spans="1:13" ht="15.75" customHeight="1">
      <c r="A848" t="s">
        <v>619</v>
      </c>
      <c r="B848" s="1" t="s">
        <v>2309</v>
      </c>
      <c r="C848" s="24">
        <v>44459</v>
      </c>
      <c r="D848" t="s">
        <v>186</v>
      </c>
      <c r="E848" t="s">
        <v>185</v>
      </c>
      <c r="F848">
        <v>5</v>
      </c>
      <c r="G848" s="2" t="s">
        <v>187</v>
      </c>
      <c r="H848" s="1" t="s">
        <v>2300</v>
      </c>
      <c r="I848" s="1" t="s">
        <v>1186</v>
      </c>
      <c r="J848" t="s">
        <v>2118</v>
      </c>
      <c r="L848" t="str">
        <f t="shared" si="27"/>
        <v>Sep</v>
      </c>
      <c r="M848">
        <f t="shared" si="26"/>
        <v>2021</v>
      </c>
    </row>
    <row r="849" spans="1:13" ht="15.75" customHeight="1">
      <c r="A849" t="s">
        <v>619</v>
      </c>
      <c r="B849" s="1" t="s">
        <v>2310</v>
      </c>
      <c r="C849" s="24">
        <v>44460</v>
      </c>
      <c r="D849" t="s">
        <v>212</v>
      </c>
      <c r="E849" t="s">
        <v>211</v>
      </c>
      <c r="F849">
        <v>1</v>
      </c>
      <c r="G849" s="2" t="s">
        <v>95</v>
      </c>
      <c r="H849" s="1" t="s">
        <v>1620</v>
      </c>
      <c r="I849" s="1" t="s">
        <v>1381</v>
      </c>
      <c r="J849" t="s">
        <v>2311</v>
      </c>
      <c r="K849" t="s">
        <v>2312</v>
      </c>
      <c r="L849" t="str">
        <f t="shared" si="27"/>
        <v>Sep</v>
      </c>
      <c r="M849">
        <f t="shared" si="26"/>
        <v>2021</v>
      </c>
    </row>
    <row r="850" spans="1:13" ht="15.75" customHeight="1">
      <c r="A850" t="s">
        <v>619</v>
      </c>
      <c r="B850" s="1" t="s">
        <v>2313</v>
      </c>
      <c r="C850" s="24">
        <v>44460</v>
      </c>
      <c r="D850" t="s">
        <v>254</v>
      </c>
      <c r="E850" t="s">
        <v>253</v>
      </c>
      <c r="F850">
        <v>1</v>
      </c>
      <c r="G850" s="2" t="s">
        <v>187</v>
      </c>
      <c r="H850" s="1" t="s">
        <v>1620</v>
      </c>
      <c r="I850" s="1" t="s">
        <v>1381</v>
      </c>
      <c r="J850" t="s">
        <v>2314</v>
      </c>
      <c r="L850" t="str">
        <f t="shared" si="27"/>
        <v>Sep</v>
      </c>
      <c r="M850">
        <f t="shared" si="26"/>
        <v>2021</v>
      </c>
    </row>
    <row r="851" spans="1:13" ht="15.75" customHeight="1">
      <c r="A851" t="s">
        <v>619</v>
      </c>
      <c r="B851" s="1" t="s">
        <v>2315</v>
      </c>
      <c r="C851" s="24">
        <v>44460</v>
      </c>
      <c r="D851" t="s">
        <v>55</v>
      </c>
      <c r="E851" t="s">
        <v>54</v>
      </c>
      <c r="F851">
        <v>4</v>
      </c>
      <c r="G851" s="2" t="s">
        <v>56</v>
      </c>
      <c r="H851" s="1" t="s">
        <v>1620</v>
      </c>
      <c r="I851" s="1" t="s">
        <v>1381</v>
      </c>
      <c r="J851" t="s">
        <v>2314</v>
      </c>
      <c r="L851" t="str">
        <f t="shared" si="27"/>
        <v>Sep</v>
      </c>
      <c r="M851">
        <f t="shared" si="26"/>
        <v>2021</v>
      </c>
    </row>
    <row r="852" spans="1:13" ht="15.75" customHeight="1">
      <c r="A852" t="s">
        <v>619</v>
      </c>
      <c r="B852" s="1" t="s">
        <v>2316</v>
      </c>
      <c r="C852" s="24">
        <v>44460</v>
      </c>
      <c r="D852" t="s">
        <v>58</v>
      </c>
      <c r="E852" t="s">
        <v>57</v>
      </c>
      <c r="F852">
        <v>2</v>
      </c>
      <c r="G852" s="2" t="s">
        <v>59</v>
      </c>
      <c r="H852" s="1" t="s">
        <v>1620</v>
      </c>
      <c r="I852" s="1" t="s">
        <v>1381</v>
      </c>
      <c r="J852" t="s">
        <v>2314</v>
      </c>
      <c r="L852" t="str">
        <f t="shared" si="27"/>
        <v>Sep</v>
      </c>
      <c r="M852">
        <f t="shared" si="26"/>
        <v>2021</v>
      </c>
    </row>
    <row r="853" spans="1:13" ht="15.75" customHeight="1">
      <c r="A853" t="s">
        <v>619</v>
      </c>
      <c r="B853" s="1" t="s">
        <v>2317</v>
      </c>
      <c r="C853" s="24">
        <v>44460</v>
      </c>
      <c r="D853" t="s">
        <v>61</v>
      </c>
      <c r="E853" t="s">
        <v>60</v>
      </c>
      <c r="F853">
        <v>2</v>
      </c>
      <c r="G853" s="2" t="s">
        <v>56</v>
      </c>
      <c r="H853" s="1" t="s">
        <v>1620</v>
      </c>
      <c r="I853" s="1" t="s">
        <v>1381</v>
      </c>
      <c r="J853" t="s">
        <v>2314</v>
      </c>
      <c r="L853" t="str">
        <f t="shared" si="27"/>
        <v>Sep</v>
      </c>
      <c r="M853">
        <f t="shared" si="26"/>
        <v>2021</v>
      </c>
    </row>
    <row r="854" spans="1:13" ht="15.75" customHeight="1">
      <c r="A854" t="s">
        <v>619</v>
      </c>
      <c r="B854" s="1" t="s">
        <v>2318</v>
      </c>
      <c r="C854" s="24">
        <v>44460</v>
      </c>
      <c r="D854" t="s">
        <v>355</v>
      </c>
      <c r="E854" t="s">
        <v>354</v>
      </c>
      <c r="F854">
        <v>1</v>
      </c>
      <c r="G854" s="2" t="s">
        <v>187</v>
      </c>
      <c r="H854" s="1" t="s">
        <v>1620</v>
      </c>
      <c r="I854" s="1" t="s">
        <v>1381</v>
      </c>
      <c r="J854" t="s">
        <v>2314</v>
      </c>
      <c r="L854" t="str">
        <f t="shared" si="27"/>
        <v>Sep</v>
      </c>
      <c r="M854">
        <f t="shared" si="26"/>
        <v>2021</v>
      </c>
    </row>
    <row r="855" spans="1:13" ht="15.75" customHeight="1">
      <c r="A855" t="s">
        <v>619</v>
      </c>
      <c r="B855" s="1" t="s">
        <v>2319</v>
      </c>
      <c r="C855" s="24">
        <v>44460</v>
      </c>
      <c r="D855" t="s">
        <v>35</v>
      </c>
      <c r="E855" t="s">
        <v>34</v>
      </c>
      <c r="F855">
        <v>12</v>
      </c>
      <c r="G855" s="2" t="s">
        <v>33</v>
      </c>
      <c r="H855" s="1" t="s">
        <v>1109</v>
      </c>
      <c r="I855" s="1" t="s">
        <v>1157</v>
      </c>
      <c r="J855" t="s">
        <v>2320</v>
      </c>
      <c r="K855" t="s">
        <v>2321</v>
      </c>
      <c r="L855" t="str">
        <f t="shared" si="27"/>
        <v>Sep</v>
      </c>
      <c r="M855">
        <f t="shared" si="26"/>
        <v>2021</v>
      </c>
    </row>
    <row r="856" spans="1:13" ht="15.75" customHeight="1">
      <c r="A856" t="s">
        <v>619</v>
      </c>
      <c r="B856" s="1" t="s">
        <v>2322</v>
      </c>
      <c r="C856" s="24">
        <v>44460</v>
      </c>
      <c r="D856" t="s">
        <v>353</v>
      </c>
      <c r="E856" t="s">
        <v>352</v>
      </c>
      <c r="F856">
        <v>2</v>
      </c>
      <c r="G856" s="2" t="s">
        <v>33</v>
      </c>
      <c r="H856" s="1" t="s">
        <v>1109</v>
      </c>
      <c r="I856" s="1" t="s">
        <v>1157</v>
      </c>
      <c r="J856" t="s">
        <v>2320</v>
      </c>
      <c r="L856" t="str">
        <f t="shared" si="27"/>
        <v>Sep</v>
      </c>
      <c r="M856">
        <f t="shared" si="26"/>
        <v>2021</v>
      </c>
    </row>
    <row r="857" spans="1:13" ht="15.75" customHeight="1">
      <c r="A857" t="s">
        <v>619</v>
      </c>
      <c r="B857" s="1" t="s">
        <v>2323</v>
      </c>
      <c r="C857" s="24">
        <v>44460</v>
      </c>
      <c r="D857" t="s">
        <v>212</v>
      </c>
      <c r="E857" t="s">
        <v>211</v>
      </c>
      <c r="F857">
        <v>24</v>
      </c>
      <c r="G857" s="2" t="s">
        <v>95</v>
      </c>
      <c r="H857" s="1" t="s">
        <v>1109</v>
      </c>
      <c r="I857" s="1" t="s">
        <v>1381</v>
      </c>
      <c r="J857" t="s">
        <v>2320</v>
      </c>
      <c r="L857" t="str">
        <f t="shared" si="27"/>
        <v>Sep</v>
      </c>
      <c r="M857">
        <f t="shared" si="26"/>
        <v>2021</v>
      </c>
    </row>
    <row r="858" spans="1:13" ht="15.75" customHeight="1">
      <c r="A858" t="s">
        <v>619</v>
      </c>
      <c r="B858" s="1" t="s">
        <v>2324</v>
      </c>
      <c r="C858" s="24">
        <v>44460</v>
      </c>
      <c r="D858" t="s">
        <v>329</v>
      </c>
      <c r="E858" t="s">
        <v>328</v>
      </c>
      <c r="F858">
        <v>2</v>
      </c>
      <c r="G858" s="2" t="s">
        <v>33</v>
      </c>
      <c r="H858" s="1" t="s">
        <v>1109</v>
      </c>
      <c r="I858" s="1" t="s">
        <v>1157</v>
      </c>
      <c r="J858" t="s">
        <v>2320</v>
      </c>
      <c r="L858" t="str">
        <f t="shared" si="27"/>
        <v>Sep</v>
      </c>
      <c r="M858">
        <f t="shared" si="26"/>
        <v>2021</v>
      </c>
    </row>
    <row r="859" spans="1:13" ht="15.75" customHeight="1">
      <c r="A859" t="s">
        <v>619</v>
      </c>
      <c r="B859" s="1" t="s">
        <v>2325</v>
      </c>
      <c r="C859" s="24">
        <v>44460</v>
      </c>
      <c r="D859" t="s">
        <v>186</v>
      </c>
      <c r="E859" t="s">
        <v>185</v>
      </c>
      <c r="F859">
        <v>5</v>
      </c>
      <c r="G859" s="2" t="s">
        <v>187</v>
      </c>
      <c r="H859" s="1" t="s">
        <v>1109</v>
      </c>
      <c r="I859" s="1" t="s">
        <v>1157</v>
      </c>
      <c r="J859" t="s">
        <v>2320</v>
      </c>
      <c r="L859" t="str">
        <f t="shared" si="27"/>
        <v>Sep</v>
      </c>
      <c r="M859">
        <f t="shared" si="26"/>
        <v>2021</v>
      </c>
    </row>
    <row r="860" spans="1:13" ht="15.75" customHeight="1">
      <c r="A860" t="s">
        <v>619</v>
      </c>
      <c r="B860" s="1" t="s">
        <v>2326</v>
      </c>
      <c r="C860" s="24">
        <v>44460</v>
      </c>
      <c r="D860" t="s">
        <v>141</v>
      </c>
      <c r="E860" t="s">
        <v>140</v>
      </c>
      <c r="F860">
        <v>5</v>
      </c>
      <c r="G860" s="2" t="s">
        <v>33</v>
      </c>
      <c r="H860" s="1" t="s">
        <v>1109</v>
      </c>
      <c r="I860" s="1" t="s">
        <v>1157</v>
      </c>
      <c r="J860" t="s">
        <v>2320</v>
      </c>
      <c r="L860" t="str">
        <f t="shared" si="27"/>
        <v>Sep</v>
      </c>
      <c r="M860">
        <f t="shared" si="26"/>
        <v>2021</v>
      </c>
    </row>
    <row r="861" spans="1:13" ht="15.75" customHeight="1">
      <c r="A861" t="s">
        <v>619</v>
      </c>
      <c r="B861" s="1" t="s">
        <v>2327</v>
      </c>
      <c r="C861" s="24">
        <v>44460</v>
      </c>
      <c r="D861" t="s">
        <v>175</v>
      </c>
      <c r="E861" t="s">
        <v>174</v>
      </c>
      <c r="F861">
        <v>5</v>
      </c>
      <c r="G861" s="2" t="s">
        <v>176</v>
      </c>
      <c r="H861" s="1" t="s">
        <v>1109</v>
      </c>
      <c r="I861" s="1" t="s">
        <v>1157</v>
      </c>
      <c r="J861" t="s">
        <v>2320</v>
      </c>
      <c r="L861" t="str">
        <f t="shared" si="27"/>
        <v>Sep</v>
      </c>
      <c r="M861">
        <f t="shared" si="26"/>
        <v>2021</v>
      </c>
    </row>
    <row r="862" spans="1:13" ht="15.75" customHeight="1">
      <c r="A862" t="s">
        <v>619</v>
      </c>
      <c r="B862" s="1" t="s">
        <v>2328</v>
      </c>
      <c r="C862" s="24">
        <v>44460</v>
      </c>
      <c r="D862" t="s">
        <v>327</v>
      </c>
      <c r="E862" t="s">
        <v>326</v>
      </c>
      <c r="F862">
        <v>5</v>
      </c>
      <c r="G862" s="2" t="s">
        <v>33</v>
      </c>
      <c r="H862" s="1" t="s">
        <v>1109</v>
      </c>
      <c r="I862" s="1" t="s">
        <v>1157</v>
      </c>
      <c r="J862" t="s">
        <v>2320</v>
      </c>
      <c r="L862" t="str">
        <f t="shared" si="27"/>
        <v>Sep</v>
      </c>
      <c r="M862">
        <f t="shared" si="26"/>
        <v>2021</v>
      </c>
    </row>
    <row r="863" spans="1:13" ht="15.75" customHeight="1">
      <c r="A863" t="s">
        <v>619</v>
      </c>
      <c r="B863" s="1" t="s">
        <v>2329</v>
      </c>
      <c r="C863" s="24">
        <v>44460</v>
      </c>
      <c r="D863" t="s">
        <v>94</v>
      </c>
      <c r="E863" t="s">
        <v>93</v>
      </c>
      <c r="F863">
        <v>5</v>
      </c>
      <c r="G863" s="2" t="s">
        <v>95</v>
      </c>
      <c r="H863" s="1" t="s">
        <v>1334</v>
      </c>
      <c r="I863" s="1" t="s">
        <v>1164</v>
      </c>
      <c r="J863" t="s">
        <v>1898</v>
      </c>
      <c r="K863" t="s">
        <v>2330</v>
      </c>
      <c r="L863" t="str">
        <f t="shared" si="27"/>
        <v>Sep</v>
      </c>
      <c r="M863">
        <f t="shared" si="26"/>
        <v>2021</v>
      </c>
    </row>
    <row r="864" spans="1:13" ht="15.75" customHeight="1">
      <c r="A864" t="s">
        <v>619</v>
      </c>
      <c r="B864" s="1" t="s">
        <v>2331</v>
      </c>
      <c r="C864" s="24">
        <v>44460</v>
      </c>
      <c r="D864" t="s">
        <v>218</v>
      </c>
      <c r="E864" t="s">
        <v>217</v>
      </c>
      <c r="F864">
        <v>2</v>
      </c>
      <c r="G864" s="2" t="s">
        <v>33</v>
      </c>
      <c r="H864" s="1" t="s">
        <v>1334</v>
      </c>
      <c r="I864" s="1" t="s">
        <v>1164</v>
      </c>
      <c r="J864" t="s">
        <v>1898</v>
      </c>
      <c r="K864" t="s">
        <v>2332</v>
      </c>
      <c r="L864" t="str">
        <f t="shared" si="27"/>
        <v>Sep</v>
      </c>
      <c r="M864">
        <f t="shared" si="26"/>
        <v>2021</v>
      </c>
    </row>
    <row r="865" spans="1:13" ht="15.75" customHeight="1">
      <c r="A865" t="s">
        <v>619</v>
      </c>
      <c r="B865" s="1" t="s">
        <v>2333</v>
      </c>
      <c r="C865" s="24">
        <v>44461</v>
      </c>
      <c r="D865" t="s">
        <v>35</v>
      </c>
      <c r="E865" t="s">
        <v>34</v>
      </c>
      <c r="F865">
        <v>24</v>
      </c>
      <c r="G865" s="2" t="s">
        <v>33</v>
      </c>
      <c r="H865" s="1" t="s">
        <v>1109</v>
      </c>
      <c r="I865" s="1" t="s">
        <v>1157</v>
      </c>
      <c r="J865" t="s">
        <v>2334</v>
      </c>
      <c r="K865" t="s">
        <v>2335</v>
      </c>
      <c r="L865" t="str">
        <f t="shared" si="27"/>
        <v>Sep</v>
      </c>
      <c r="M865">
        <f t="shared" si="26"/>
        <v>2021</v>
      </c>
    </row>
    <row r="866" spans="1:13" ht="15.75" customHeight="1">
      <c r="A866" t="s">
        <v>619</v>
      </c>
      <c r="B866" s="1" t="s">
        <v>2336</v>
      </c>
      <c r="C866" s="24">
        <v>44461</v>
      </c>
      <c r="D866" t="s">
        <v>212</v>
      </c>
      <c r="E866" t="s">
        <v>211</v>
      </c>
      <c r="F866">
        <v>24</v>
      </c>
      <c r="G866" s="2" t="s">
        <v>95</v>
      </c>
      <c r="H866" s="1" t="s">
        <v>1109</v>
      </c>
      <c r="I866" s="1" t="s">
        <v>1157</v>
      </c>
      <c r="J866" t="s">
        <v>2334</v>
      </c>
      <c r="L866" t="str">
        <f t="shared" si="27"/>
        <v>Sep</v>
      </c>
      <c r="M866">
        <f t="shared" si="26"/>
        <v>2021</v>
      </c>
    </row>
    <row r="867" spans="1:13" ht="15.75" customHeight="1">
      <c r="A867" t="s">
        <v>619</v>
      </c>
      <c r="B867" s="1" t="s">
        <v>2337</v>
      </c>
      <c r="C867" s="24">
        <v>44461</v>
      </c>
      <c r="D867" t="s">
        <v>329</v>
      </c>
      <c r="E867" t="s">
        <v>328</v>
      </c>
      <c r="F867">
        <v>2</v>
      </c>
      <c r="G867" s="2" t="s">
        <v>33</v>
      </c>
      <c r="H867" s="1" t="s">
        <v>1109</v>
      </c>
      <c r="I867" s="1" t="s">
        <v>1157</v>
      </c>
      <c r="J867" t="s">
        <v>2334</v>
      </c>
      <c r="L867" t="str">
        <f t="shared" si="27"/>
        <v>Sep</v>
      </c>
      <c r="M867">
        <f t="shared" si="26"/>
        <v>2021</v>
      </c>
    </row>
    <row r="868" spans="1:13" ht="15.75" customHeight="1">
      <c r="A868" t="s">
        <v>619</v>
      </c>
      <c r="B868" s="1" t="s">
        <v>2338</v>
      </c>
      <c r="C868" s="24">
        <v>44461</v>
      </c>
      <c r="D868" t="s">
        <v>287</v>
      </c>
      <c r="E868" t="s">
        <v>286</v>
      </c>
      <c r="F868">
        <v>5</v>
      </c>
      <c r="G868" s="2" t="s">
        <v>33</v>
      </c>
      <c r="H868" s="1" t="s">
        <v>1141</v>
      </c>
      <c r="I868" s="1" t="s">
        <v>1090</v>
      </c>
      <c r="J868" t="s">
        <v>2339</v>
      </c>
      <c r="K868" t="s">
        <v>2340</v>
      </c>
      <c r="L868" t="str">
        <f t="shared" si="27"/>
        <v>Sep</v>
      </c>
      <c r="M868">
        <f t="shared" si="26"/>
        <v>2021</v>
      </c>
    </row>
    <row r="869" spans="1:13" ht="15.75" customHeight="1">
      <c r="A869" t="s">
        <v>619</v>
      </c>
      <c r="B869" s="1" t="s">
        <v>2341</v>
      </c>
      <c r="C869" s="24">
        <v>44461</v>
      </c>
      <c r="D869" t="s">
        <v>136</v>
      </c>
      <c r="E869" t="s">
        <v>135</v>
      </c>
      <c r="F869">
        <v>3</v>
      </c>
      <c r="G869" s="2" t="s">
        <v>16</v>
      </c>
      <c r="H869" s="1" t="s">
        <v>1141</v>
      </c>
      <c r="I869" s="1" t="s">
        <v>1090</v>
      </c>
      <c r="J869" t="s">
        <v>2339</v>
      </c>
      <c r="L869" t="str">
        <f t="shared" si="27"/>
        <v>Sep</v>
      </c>
      <c r="M869">
        <f t="shared" si="26"/>
        <v>2021</v>
      </c>
    </row>
    <row r="870" spans="1:13" ht="15.75" customHeight="1">
      <c r="A870" t="s">
        <v>619</v>
      </c>
      <c r="B870" s="1" t="s">
        <v>2342</v>
      </c>
      <c r="C870" s="24">
        <v>44461</v>
      </c>
      <c r="D870" t="s">
        <v>94</v>
      </c>
      <c r="E870" t="s">
        <v>93</v>
      </c>
      <c r="F870">
        <v>12</v>
      </c>
      <c r="G870" s="2" t="s">
        <v>95</v>
      </c>
      <c r="H870" s="1" t="s">
        <v>1141</v>
      </c>
      <c r="I870" s="1" t="s">
        <v>1090</v>
      </c>
      <c r="J870" t="s">
        <v>2339</v>
      </c>
      <c r="L870" t="str">
        <f t="shared" si="27"/>
        <v>Sep</v>
      </c>
      <c r="M870">
        <f t="shared" si="26"/>
        <v>2021</v>
      </c>
    </row>
    <row r="871" spans="1:13" ht="15.75" customHeight="1">
      <c r="A871" t="s">
        <v>619</v>
      </c>
      <c r="B871" s="1" t="s">
        <v>2343</v>
      </c>
      <c r="C871" s="24">
        <v>44461</v>
      </c>
      <c r="D871" t="s">
        <v>287</v>
      </c>
      <c r="E871" t="s">
        <v>286</v>
      </c>
      <c r="F871">
        <v>5</v>
      </c>
      <c r="G871" s="2" t="s">
        <v>33</v>
      </c>
      <c r="H871" s="1" t="s">
        <v>1141</v>
      </c>
      <c r="I871" s="1" t="s">
        <v>1090</v>
      </c>
      <c r="J871" t="s">
        <v>2339</v>
      </c>
      <c r="L871" t="str">
        <f t="shared" si="27"/>
        <v>Sep</v>
      </c>
      <c r="M871">
        <f t="shared" si="26"/>
        <v>2021</v>
      </c>
    </row>
    <row r="872" spans="1:13" ht="15.75" customHeight="1">
      <c r="A872" t="s">
        <v>619</v>
      </c>
      <c r="B872" s="1" t="s">
        <v>2344</v>
      </c>
      <c r="C872" s="24">
        <v>44461</v>
      </c>
      <c r="D872" t="s">
        <v>55</v>
      </c>
      <c r="E872" t="s">
        <v>54</v>
      </c>
      <c r="F872">
        <v>12</v>
      </c>
      <c r="G872" s="2" t="s">
        <v>56</v>
      </c>
      <c r="H872" s="1" t="s">
        <v>1191</v>
      </c>
      <c r="I872" s="1" t="s">
        <v>1090</v>
      </c>
      <c r="J872" t="s">
        <v>1313</v>
      </c>
      <c r="K872" t="s">
        <v>2345</v>
      </c>
      <c r="L872" t="str">
        <f t="shared" si="27"/>
        <v>Sep</v>
      </c>
      <c r="M872">
        <f t="shared" si="26"/>
        <v>2021</v>
      </c>
    </row>
    <row r="873" spans="1:13" ht="15.75" customHeight="1">
      <c r="A873" t="s">
        <v>619</v>
      </c>
      <c r="B873" s="1" t="s">
        <v>2346</v>
      </c>
      <c r="C873" s="24">
        <v>44461</v>
      </c>
      <c r="D873" t="s">
        <v>58</v>
      </c>
      <c r="E873" t="s">
        <v>57</v>
      </c>
      <c r="F873">
        <v>6</v>
      </c>
      <c r="G873" s="2" t="s">
        <v>59</v>
      </c>
      <c r="H873" s="1" t="s">
        <v>1191</v>
      </c>
      <c r="I873" s="1" t="s">
        <v>1090</v>
      </c>
      <c r="J873" t="s">
        <v>1313</v>
      </c>
      <c r="L873" t="str">
        <f t="shared" si="27"/>
        <v>Sep</v>
      </c>
      <c r="M873">
        <f t="shared" si="26"/>
        <v>2021</v>
      </c>
    </row>
    <row r="874" spans="1:13" ht="15.75" customHeight="1">
      <c r="A874" t="s">
        <v>619</v>
      </c>
      <c r="B874" s="1" t="s">
        <v>2347</v>
      </c>
      <c r="C874" s="24">
        <v>44461</v>
      </c>
      <c r="D874" t="s">
        <v>355</v>
      </c>
      <c r="E874" t="s">
        <v>354</v>
      </c>
      <c r="F874">
        <v>1</v>
      </c>
      <c r="G874" s="2" t="s">
        <v>187</v>
      </c>
      <c r="H874" s="1" t="s">
        <v>1191</v>
      </c>
      <c r="I874" s="1" t="s">
        <v>1090</v>
      </c>
      <c r="J874" t="s">
        <v>1313</v>
      </c>
      <c r="L874" t="str">
        <f t="shared" si="27"/>
        <v>Sep</v>
      </c>
      <c r="M874">
        <f t="shared" si="26"/>
        <v>2021</v>
      </c>
    </row>
    <row r="875" spans="1:13" ht="15.75" customHeight="1">
      <c r="A875" t="s">
        <v>619</v>
      </c>
      <c r="B875" s="1" t="s">
        <v>2348</v>
      </c>
      <c r="C875" s="24">
        <v>44461</v>
      </c>
      <c r="D875" t="s">
        <v>196</v>
      </c>
      <c r="E875" t="s">
        <v>195</v>
      </c>
      <c r="F875">
        <v>10</v>
      </c>
      <c r="G875" s="2" t="s">
        <v>194</v>
      </c>
      <c r="H875" s="1" t="s">
        <v>1072</v>
      </c>
      <c r="I875" s="1" t="s">
        <v>1073</v>
      </c>
      <c r="J875" t="s">
        <v>2349</v>
      </c>
      <c r="K875" t="s">
        <v>2350</v>
      </c>
      <c r="L875" t="str">
        <f t="shared" si="27"/>
        <v>Sep</v>
      </c>
      <c r="M875">
        <f t="shared" si="26"/>
        <v>2021</v>
      </c>
    </row>
    <row r="876" spans="1:13" ht="15.75" customHeight="1">
      <c r="A876" t="s">
        <v>619</v>
      </c>
      <c r="B876" s="1" t="s">
        <v>2351</v>
      </c>
      <c r="C876" s="24">
        <v>44461</v>
      </c>
      <c r="D876" t="s">
        <v>24</v>
      </c>
      <c r="E876" t="s">
        <v>23</v>
      </c>
      <c r="F876">
        <v>2</v>
      </c>
      <c r="G876" s="2" t="s">
        <v>16</v>
      </c>
      <c r="H876" s="1" t="s">
        <v>1185</v>
      </c>
      <c r="I876" s="1" t="s">
        <v>1186</v>
      </c>
      <c r="J876" t="s">
        <v>2352</v>
      </c>
      <c r="L876" t="str">
        <f t="shared" si="27"/>
        <v>Sep</v>
      </c>
      <c r="M876">
        <f t="shared" si="26"/>
        <v>2021</v>
      </c>
    </row>
    <row r="877" spans="1:13" ht="15.75" customHeight="1">
      <c r="A877" t="s">
        <v>619</v>
      </c>
      <c r="B877" s="1" t="s">
        <v>2353</v>
      </c>
      <c r="C877" s="24">
        <v>44463</v>
      </c>
      <c r="D877" t="s">
        <v>275</v>
      </c>
      <c r="E877" t="s">
        <v>274</v>
      </c>
      <c r="F877">
        <v>2</v>
      </c>
      <c r="G877" s="2" t="s">
        <v>33</v>
      </c>
      <c r="H877" s="1" t="s">
        <v>1309</v>
      </c>
      <c r="I877" s="1" t="s">
        <v>1160</v>
      </c>
      <c r="J877" t="s">
        <v>1310</v>
      </c>
      <c r="K877" t="s">
        <v>2354</v>
      </c>
      <c r="L877" t="str">
        <f t="shared" si="27"/>
        <v>Sep</v>
      </c>
      <c r="M877">
        <f t="shared" si="26"/>
        <v>2021</v>
      </c>
    </row>
    <row r="878" spans="1:13" ht="15.75" customHeight="1">
      <c r="A878" t="s">
        <v>619</v>
      </c>
      <c r="B878" s="1" t="s">
        <v>2355</v>
      </c>
      <c r="C878" s="24">
        <v>44463</v>
      </c>
      <c r="D878" t="s">
        <v>340</v>
      </c>
      <c r="E878" t="s">
        <v>339</v>
      </c>
      <c r="F878">
        <v>2</v>
      </c>
      <c r="G878" s="2" t="s">
        <v>33</v>
      </c>
      <c r="H878" s="1" t="s">
        <v>1309</v>
      </c>
      <c r="I878" s="1" t="s">
        <v>1160</v>
      </c>
      <c r="J878" t="s">
        <v>1310</v>
      </c>
      <c r="K878" t="s">
        <v>2356</v>
      </c>
      <c r="L878" t="str">
        <f t="shared" si="27"/>
        <v>Sep</v>
      </c>
      <c r="M878">
        <f t="shared" si="26"/>
        <v>2021</v>
      </c>
    </row>
    <row r="879" spans="1:13" ht="15.75" customHeight="1">
      <c r="A879" t="s">
        <v>619</v>
      </c>
      <c r="B879" s="1" t="s">
        <v>2357</v>
      </c>
      <c r="C879" s="24">
        <v>44463</v>
      </c>
      <c r="D879" t="s">
        <v>189</v>
      </c>
      <c r="E879" t="s">
        <v>188</v>
      </c>
      <c r="F879">
        <v>2</v>
      </c>
      <c r="G879" s="2" t="s">
        <v>187</v>
      </c>
      <c r="H879" s="1" t="s">
        <v>1309</v>
      </c>
      <c r="I879" s="1" t="s">
        <v>1160</v>
      </c>
      <c r="J879" t="s">
        <v>1310</v>
      </c>
      <c r="L879" t="str">
        <f t="shared" si="27"/>
        <v>Sep</v>
      </c>
      <c r="M879">
        <f t="shared" si="26"/>
        <v>2021</v>
      </c>
    </row>
    <row r="880" spans="1:13" ht="15.75" customHeight="1">
      <c r="A880" t="s">
        <v>619</v>
      </c>
      <c r="B880" s="1" t="s">
        <v>2358</v>
      </c>
      <c r="C880" s="24">
        <v>44463</v>
      </c>
      <c r="D880" t="s">
        <v>218</v>
      </c>
      <c r="E880" t="s">
        <v>217</v>
      </c>
      <c r="F880">
        <v>5</v>
      </c>
      <c r="G880" s="2" t="s">
        <v>33</v>
      </c>
      <c r="H880" s="1" t="s">
        <v>1309</v>
      </c>
      <c r="I880" s="1" t="s">
        <v>1160</v>
      </c>
      <c r="J880" t="s">
        <v>1310</v>
      </c>
      <c r="K880" t="s">
        <v>2359</v>
      </c>
      <c r="L880" t="str">
        <f t="shared" si="27"/>
        <v>Sep</v>
      </c>
      <c r="M880">
        <f t="shared" si="26"/>
        <v>2021</v>
      </c>
    </row>
    <row r="881" spans="1:13" ht="15.75" customHeight="1">
      <c r="A881" t="s">
        <v>619</v>
      </c>
      <c r="B881" s="1" t="s">
        <v>2360</v>
      </c>
      <c r="C881" s="24">
        <v>44463</v>
      </c>
      <c r="D881" t="s">
        <v>186</v>
      </c>
      <c r="E881" t="s">
        <v>185</v>
      </c>
      <c r="F881">
        <v>5</v>
      </c>
      <c r="G881" s="2" t="s">
        <v>187</v>
      </c>
      <c r="H881" s="1" t="s">
        <v>1309</v>
      </c>
      <c r="I881" s="1" t="s">
        <v>1160</v>
      </c>
      <c r="J881" t="s">
        <v>1310</v>
      </c>
      <c r="K881" t="s">
        <v>2361</v>
      </c>
      <c r="L881" t="str">
        <f t="shared" si="27"/>
        <v>Sep</v>
      </c>
      <c r="M881">
        <f t="shared" si="26"/>
        <v>2021</v>
      </c>
    </row>
    <row r="882" spans="1:13" ht="15.75" customHeight="1">
      <c r="A882" t="s">
        <v>619</v>
      </c>
      <c r="B882" s="1" t="s">
        <v>2362</v>
      </c>
      <c r="C882" s="24">
        <v>44466</v>
      </c>
      <c r="D882" t="s">
        <v>389</v>
      </c>
      <c r="E882" t="s">
        <v>388</v>
      </c>
      <c r="F882">
        <v>2</v>
      </c>
      <c r="G882" s="2" t="s">
        <v>194</v>
      </c>
      <c r="H882" s="1" t="s">
        <v>1144</v>
      </c>
      <c r="I882" s="1" t="s">
        <v>1145</v>
      </c>
      <c r="J882" t="s">
        <v>2363</v>
      </c>
      <c r="K882" t="s">
        <v>2364</v>
      </c>
      <c r="L882" t="str">
        <f t="shared" si="27"/>
        <v>Sep</v>
      </c>
      <c r="M882">
        <f t="shared" si="26"/>
        <v>2021</v>
      </c>
    </row>
    <row r="883" spans="1:13" ht="15.75" customHeight="1">
      <c r="A883" t="s">
        <v>619</v>
      </c>
      <c r="B883" s="1" t="s">
        <v>2365</v>
      </c>
      <c r="C883" s="24">
        <v>44469</v>
      </c>
      <c r="D883" t="s">
        <v>301</v>
      </c>
      <c r="E883" t="s">
        <v>300</v>
      </c>
      <c r="F883">
        <v>1</v>
      </c>
      <c r="G883" s="2" t="s">
        <v>33</v>
      </c>
      <c r="H883" s="1" t="s">
        <v>1144</v>
      </c>
      <c r="I883" s="1" t="s">
        <v>1145</v>
      </c>
      <c r="J883" t="s">
        <v>2366</v>
      </c>
      <c r="K883" t="s">
        <v>2367</v>
      </c>
      <c r="L883" t="str">
        <f t="shared" si="27"/>
        <v>Sep</v>
      </c>
      <c r="M883">
        <f t="shared" si="26"/>
        <v>2021</v>
      </c>
    </row>
    <row r="884" spans="1:13" ht="15.75" customHeight="1">
      <c r="A884" t="s">
        <v>619</v>
      </c>
      <c r="B884" s="1" t="s">
        <v>2368</v>
      </c>
      <c r="C884" s="24">
        <v>44469</v>
      </c>
      <c r="D884" t="s">
        <v>299</v>
      </c>
      <c r="E884" t="s">
        <v>298</v>
      </c>
      <c r="F884">
        <v>1</v>
      </c>
      <c r="G884" s="2" t="s">
        <v>33</v>
      </c>
      <c r="H884" s="1" t="s">
        <v>1144</v>
      </c>
      <c r="I884" s="1" t="s">
        <v>1145</v>
      </c>
      <c r="J884" t="s">
        <v>1202</v>
      </c>
      <c r="K884" t="s">
        <v>2369</v>
      </c>
      <c r="L884" t="str">
        <f t="shared" si="27"/>
        <v>Sep</v>
      </c>
      <c r="M884">
        <f t="shared" si="26"/>
        <v>2021</v>
      </c>
    </row>
    <row r="885" spans="1:13" ht="15.75" customHeight="1">
      <c r="A885" t="s">
        <v>619</v>
      </c>
      <c r="B885" s="1" t="s">
        <v>2370</v>
      </c>
      <c r="C885" s="24">
        <v>44469</v>
      </c>
      <c r="D885" t="s">
        <v>299</v>
      </c>
      <c r="E885" t="s">
        <v>298</v>
      </c>
      <c r="F885">
        <v>1</v>
      </c>
      <c r="G885" s="2" t="s">
        <v>33</v>
      </c>
      <c r="H885" s="1" t="s">
        <v>1144</v>
      </c>
      <c r="I885" s="1" t="s">
        <v>1145</v>
      </c>
      <c r="J885" t="s">
        <v>2366</v>
      </c>
      <c r="K885" t="s">
        <v>2371</v>
      </c>
      <c r="L885" t="str">
        <f t="shared" si="27"/>
        <v>Sep</v>
      </c>
      <c r="M885">
        <f t="shared" si="26"/>
        <v>2021</v>
      </c>
    </row>
    <row r="886" spans="1:13" ht="15.75" customHeight="1">
      <c r="A886" t="s">
        <v>619</v>
      </c>
      <c r="B886" s="1" t="s">
        <v>2372</v>
      </c>
      <c r="C886" s="24">
        <v>44469</v>
      </c>
      <c r="D886" t="s">
        <v>198</v>
      </c>
      <c r="E886" t="s">
        <v>197</v>
      </c>
      <c r="F886">
        <v>10</v>
      </c>
      <c r="G886" s="2" t="s">
        <v>194</v>
      </c>
      <c r="H886" s="1" t="s">
        <v>1144</v>
      </c>
      <c r="I886" s="1" t="s">
        <v>1145</v>
      </c>
      <c r="J886" t="s">
        <v>1202</v>
      </c>
      <c r="K886" t="s">
        <v>2373</v>
      </c>
      <c r="L886" t="str">
        <f t="shared" si="27"/>
        <v>Sep</v>
      </c>
      <c r="M886">
        <f t="shared" si="26"/>
        <v>2021</v>
      </c>
    </row>
    <row r="887" spans="1:13" ht="15.75" customHeight="1">
      <c r="A887" t="s">
        <v>619</v>
      </c>
      <c r="B887" s="1" t="s">
        <v>2374</v>
      </c>
      <c r="C887" s="24">
        <v>44469</v>
      </c>
      <c r="D887" t="s">
        <v>387</v>
      </c>
      <c r="E887" t="s">
        <v>386</v>
      </c>
      <c r="F887">
        <v>2</v>
      </c>
      <c r="G887" s="2" t="s">
        <v>171</v>
      </c>
      <c r="H887" s="1" t="s">
        <v>1072</v>
      </c>
      <c r="I887" s="1" t="s">
        <v>1073</v>
      </c>
      <c r="J887" t="s">
        <v>2375</v>
      </c>
      <c r="K887" t="s">
        <v>2376</v>
      </c>
      <c r="L887" t="str">
        <f t="shared" si="27"/>
        <v>Sep</v>
      </c>
      <c r="M887">
        <f t="shared" si="26"/>
        <v>2021</v>
      </c>
    </row>
    <row r="888" spans="1:13" ht="15.75" customHeight="1">
      <c r="A888" t="s">
        <v>619</v>
      </c>
      <c r="B888" s="1" t="s">
        <v>2377</v>
      </c>
      <c r="C888" s="24">
        <v>44469</v>
      </c>
      <c r="D888" t="s">
        <v>226</v>
      </c>
      <c r="E888" t="s">
        <v>225</v>
      </c>
      <c r="F888">
        <v>30</v>
      </c>
      <c r="G888" s="2" t="s">
        <v>33</v>
      </c>
      <c r="H888" s="1" t="s">
        <v>1334</v>
      </c>
      <c r="I888" s="1" t="s">
        <v>1164</v>
      </c>
      <c r="J888" t="s">
        <v>2378</v>
      </c>
      <c r="K888" t="s">
        <v>2379</v>
      </c>
      <c r="L888" t="str">
        <f t="shared" si="27"/>
        <v>Sep</v>
      </c>
      <c r="M888">
        <f t="shared" si="26"/>
        <v>2021</v>
      </c>
    </row>
    <row r="889" spans="1:13" ht="15.75" customHeight="1">
      <c r="A889" t="s">
        <v>619</v>
      </c>
      <c r="B889" s="1" t="s">
        <v>2380</v>
      </c>
      <c r="C889" s="24">
        <v>44469</v>
      </c>
      <c r="D889" t="s">
        <v>275</v>
      </c>
      <c r="E889" t="s">
        <v>274</v>
      </c>
      <c r="F889">
        <v>1</v>
      </c>
      <c r="G889" s="2" t="s">
        <v>33</v>
      </c>
      <c r="H889" s="1" t="s">
        <v>1334</v>
      </c>
      <c r="I889" s="1" t="s">
        <v>1164</v>
      </c>
      <c r="J889" t="s">
        <v>2381</v>
      </c>
      <c r="L889" t="str">
        <f t="shared" si="27"/>
        <v>Sep</v>
      </c>
      <c r="M889">
        <f t="shared" si="26"/>
        <v>2021</v>
      </c>
    </row>
    <row r="890" spans="1:13" ht="15.75" customHeight="1">
      <c r="A890" t="s">
        <v>619</v>
      </c>
      <c r="B890" s="1" t="s">
        <v>2382</v>
      </c>
      <c r="C890" s="24">
        <v>44469</v>
      </c>
      <c r="D890" t="s">
        <v>287</v>
      </c>
      <c r="E890" t="s">
        <v>286</v>
      </c>
      <c r="F890">
        <v>5</v>
      </c>
      <c r="G890" s="2" t="s">
        <v>33</v>
      </c>
      <c r="H890" s="1" t="s">
        <v>1334</v>
      </c>
      <c r="I890" s="1" t="s">
        <v>1164</v>
      </c>
      <c r="J890" t="s">
        <v>2381</v>
      </c>
      <c r="L890" t="str">
        <f t="shared" si="27"/>
        <v>Sep</v>
      </c>
      <c r="M890">
        <f t="shared" si="26"/>
        <v>2021</v>
      </c>
    </row>
    <row r="891" spans="1:13" ht="15.75" customHeight="1">
      <c r="A891" t="s">
        <v>619</v>
      </c>
      <c r="B891" s="1" t="s">
        <v>2383</v>
      </c>
      <c r="C891" s="24">
        <v>44469</v>
      </c>
      <c r="D891" t="s">
        <v>267</v>
      </c>
      <c r="E891" t="s">
        <v>266</v>
      </c>
      <c r="F891">
        <v>1</v>
      </c>
      <c r="G891" s="2" t="s">
        <v>33</v>
      </c>
      <c r="H891" s="1" t="s">
        <v>1334</v>
      </c>
      <c r="I891" s="1" t="s">
        <v>1164</v>
      </c>
      <c r="J891" t="s">
        <v>2381</v>
      </c>
      <c r="L891" t="str">
        <f t="shared" si="27"/>
        <v>Sep</v>
      </c>
      <c r="M891">
        <f t="shared" si="26"/>
        <v>2021</v>
      </c>
    </row>
    <row r="892" spans="1:13" ht="15.75" customHeight="1">
      <c r="A892" t="s">
        <v>619</v>
      </c>
      <c r="B892" s="1" t="s">
        <v>2384</v>
      </c>
      <c r="C892" s="24">
        <v>44469</v>
      </c>
      <c r="D892" t="s">
        <v>55</v>
      </c>
      <c r="E892" t="s">
        <v>54</v>
      </c>
      <c r="F892">
        <v>5</v>
      </c>
      <c r="G892" s="2" t="s">
        <v>56</v>
      </c>
      <c r="H892" s="1" t="s">
        <v>1334</v>
      </c>
      <c r="I892" s="1" t="s">
        <v>1164</v>
      </c>
      <c r="J892" t="s">
        <v>2381</v>
      </c>
      <c r="L892" t="str">
        <f t="shared" si="27"/>
        <v>Sep</v>
      </c>
      <c r="M892">
        <f t="shared" si="26"/>
        <v>2021</v>
      </c>
    </row>
    <row r="893" spans="1:13" ht="15.75" customHeight="1">
      <c r="A893" t="s">
        <v>619</v>
      </c>
      <c r="B893" s="1" t="s">
        <v>2385</v>
      </c>
      <c r="C893" s="24">
        <v>44469</v>
      </c>
      <c r="D893" t="s">
        <v>58</v>
      </c>
      <c r="E893" t="s">
        <v>57</v>
      </c>
      <c r="F893">
        <v>5</v>
      </c>
      <c r="G893" s="2" t="s">
        <v>59</v>
      </c>
      <c r="H893" s="1" t="s">
        <v>1334</v>
      </c>
      <c r="I893" s="1" t="s">
        <v>1164</v>
      </c>
      <c r="J893" t="s">
        <v>2381</v>
      </c>
      <c r="L893" t="str">
        <f t="shared" si="27"/>
        <v>Sep</v>
      </c>
      <c r="M893">
        <f t="shared" si="26"/>
        <v>2021</v>
      </c>
    </row>
    <row r="894" spans="1:13" ht="15.75" customHeight="1">
      <c r="A894" t="s">
        <v>619</v>
      </c>
      <c r="B894" s="1" t="s">
        <v>2386</v>
      </c>
      <c r="C894" s="24">
        <v>44469</v>
      </c>
      <c r="D894" t="s">
        <v>61</v>
      </c>
      <c r="E894" t="s">
        <v>60</v>
      </c>
      <c r="F894">
        <v>5</v>
      </c>
      <c r="G894" s="2" t="s">
        <v>56</v>
      </c>
      <c r="H894" s="1" t="s">
        <v>1334</v>
      </c>
      <c r="I894" s="1" t="s">
        <v>1164</v>
      </c>
      <c r="J894" t="s">
        <v>2381</v>
      </c>
      <c r="L894" t="str">
        <f t="shared" si="27"/>
        <v>Sep</v>
      </c>
      <c r="M894">
        <f t="shared" si="26"/>
        <v>2021</v>
      </c>
    </row>
    <row r="895" spans="1:13" ht="15.75" customHeight="1">
      <c r="A895" t="s">
        <v>619</v>
      </c>
      <c r="B895" s="1" t="s">
        <v>2387</v>
      </c>
      <c r="C895" s="24">
        <v>44469</v>
      </c>
      <c r="D895" t="s">
        <v>186</v>
      </c>
      <c r="E895" t="s">
        <v>185</v>
      </c>
      <c r="F895">
        <v>5</v>
      </c>
      <c r="G895" s="2" t="s">
        <v>187</v>
      </c>
      <c r="H895" s="1" t="s">
        <v>1334</v>
      </c>
      <c r="I895" s="1" t="s">
        <v>1164</v>
      </c>
      <c r="J895" t="s">
        <v>2381</v>
      </c>
      <c r="L895" t="str">
        <f t="shared" si="27"/>
        <v>Sep</v>
      </c>
      <c r="M895">
        <f t="shared" si="26"/>
        <v>2021</v>
      </c>
    </row>
    <row r="896" spans="1:13" ht="15.75" customHeight="1">
      <c r="A896" t="s">
        <v>619</v>
      </c>
      <c r="B896" s="1" t="s">
        <v>2388</v>
      </c>
      <c r="C896" s="24">
        <v>44469</v>
      </c>
      <c r="D896" t="s">
        <v>355</v>
      </c>
      <c r="E896" t="s">
        <v>354</v>
      </c>
      <c r="F896">
        <v>4</v>
      </c>
      <c r="G896" s="2" t="s">
        <v>187</v>
      </c>
      <c r="H896" s="1" t="s">
        <v>1334</v>
      </c>
      <c r="I896" s="1" t="s">
        <v>1164</v>
      </c>
      <c r="J896" t="s">
        <v>2381</v>
      </c>
      <c r="L896" t="str">
        <f t="shared" si="27"/>
        <v>Sep</v>
      </c>
      <c r="M896">
        <f t="shared" si="26"/>
        <v>2021</v>
      </c>
    </row>
    <row r="897" spans="1:13" ht="15.75" customHeight="1">
      <c r="A897" t="s">
        <v>619</v>
      </c>
      <c r="B897" s="1" t="s">
        <v>2389</v>
      </c>
      <c r="C897" s="24">
        <v>44469</v>
      </c>
      <c r="D897" t="s">
        <v>178</v>
      </c>
      <c r="E897" t="s">
        <v>177</v>
      </c>
      <c r="F897">
        <v>1</v>
      </c>
      <c r="G897" s="2" t="s">
        <v>176</v>
      </c>
      <c r="H897" s="1" t="s">
        <v>1334</v>
      </c>
      <c r="I897" s="1" t="s">
        <v>1164</v>
      </c>
      <c r="J897" t="s">
        <v>2381</v>
      </c>
      <c r="L897" t="str">
        <f t="shared" si="27"/>
        <v>Sep</v>
      </c>
      <c r="M897">
        <f t="shared" si="26"/>
        <v>2021</v>
      </c>
    </row>
    <row r="898" spans="1:13" ht="15.75" customHeight="1">
      <c r="A898" t="s">
        <v>619</v>
      </c>
      <c r="B898" s="1" t="s">
        <v>2390</v>
      </c>
      <c r="C898" s="24">
        <v>44469</v>
      </c>
      <c r="D898" t="s">
        <v>173</v>
      </c>
      <c r="E898" t="s">
        <v>172</v>
      </c>
      <c r="F898">
        <v>3</v>
      </c>
      <c r="G898" s="2" t="s">
        <v>33</v>
      </c>
      <c r="H898" s="1" t="s">
        <v>1334</v>
      </c>
      <c r="I898" s="1" t="s">
        <v>1164</v>
      </c>
      <c r="J898" t="s">
        <v>2381</v>
      </c>
      <c r="L898" t="str">
        <f t="shared" si="27"/>
        <v>Sep</v>
      </c>
      <c r="M898">
        <f t="shared" ref="M898:M961" si="28">YEAR(C898)</f>
        <v>2021</v>
      </c>
    </row>
    <row r="899" spans="1:13" ht="15.75" customHeight="1">
      <c r="A899" t="s">
        <v>619</v>
      </c>
      <c r="B899" s="1" t="s">
        <v>2391</v>
      </c>
      <c r="C899" s="24">
        <v>44469</v>
      </c>
      <c r="D899" t="s">
        <v>198</v>
      </c>
      <c r="E899" t="s">
        <v>197</v>
      </c>
      <c r="F899">
        <v>30</v>
      </c>
      <c r="G899" s="2" t="s">
        <v>194</v>
      </c>
      <c r="H899" s="1" t="s">
        <v>1191</v>
      </c>
      <c r="I899" s="1" t="s">
        <v>1090</v>
      </c>
      <c r="J899" t="s">
        <v>1313</v>
      </c>
      <c r="K899" t="s">
        <v>2392</v>
      </c>
      <c r="L899" t="str">
        <f t="shared" ref="L899:L962" si="29">TEXT(C899,"MMM")</f>
        <v>Sep</v>
      </c>
      <c r="M899">
        <f t="shared" si="28"/>
        <v>2021</v>
      </c>
    </row>
    <row r="900" spans="1:13" ht="15.75" customHeight="1">
      <c r="A900" t="s">
        <v>619</v>
      </c>
      <c r="B900" s="1" t="s">
        <v>2393</v>
      </c>
      <c r="C900" s="24">
        <v>44469</v>
      </c>
      <c r="D900" t="s">
        <v>112</v>
      </c>
      <c r="E900" t="s">
        <v>111</v>
      </c>
      <c r="F900">
        <v>1</v>
      </c>
      <c r="G900" s="2" t="s">
        <v>104</v>
      </c>
      <c r="H900" s="1" t="s">
        <v>1209</v>
      </c>
      <c r="I900" s="1" t="s">
        <v>1073</v>
      </c>
      <c r="J900" t="s">
        <v>2394</v>
      </c>
      <c r="L900" t="str">
        <f t="shared" si="29"/>
        <v>Sep</v>
      </c>
      <c r="M900">
        <f t="shared" si="28"/>
        <v>2021</v>
      </c>
    </row>
    <row r="901" spans="1:13" ht="15.75" customHeight="1">
      <c r="A901" t="s">
        <v>654</v>
      </c>
      <c r="B901" s="1" t="s">
        <v>2395</v>
      </c>
      <c r="C901" s="24">
        <v>44469</v>
      </c>
      <c r="D901" t="s">
        <v>49</v>
      </c>
      <c r="E901" t="s">
        <v>48</v>
      </c>
      <c r="F901">
        <v>4</v>
      </c>
      <c r="G901" s="2" t="s">
        <v>33</v>
      </c>
      <c r="H901" s="1" t="s">
        <v>1284</v>
      </c>
      <c r="I901" s="1" t="s">
        <v>1073</v>
      </c>
      <c r="J901" t="s">
        <v>2396</v>
      </c>
      <c r="L901" t="str">
        <f t="shared" si="29"/>
        <v>Sep</v>
      </c>
      <c r="M901">
        <f t="shared" si="28"/>
        <v>2021</v>
      </c>
    </row>
    <row r="902" spans="1:13" ht="15.75" customHeight="1">
      <c r="A902" t="s">
        <v>619</v>
      </c>
      <c r="B902" s="1" t="s">
        <v>2397</v>
      </c>
      <c r="C902" s="24">
        <v>44470</v>
      </c>
      <c r="D902" t="s">
        <v>387</v>
      </c>
      <c r="E902" t="s">
        <v>386</v>
      </c>
      <c r="F902">
        <v>2</v>
      </c>
      <c r="G902" s="2" t="s">
        <v>171</v>
      </c>
      <c r="H902" s="1" t="s">
        <v>1209</v>
      </c>
      <c r="I902" s="1" t="s">
        <v>1073</v>
      </c>
      <c r="J902" t="s">
        <v>2398</v>
      </c>
      <c r="K902" t="s">
        <v>2399</v>
      </c>
      <c r="L902" t="str">
        <f t="shared" si="29"/>
        <v>Oct</v>
      </c>
      <c r="M902">
        <f t="shared" si="28"/>
        <v>2021</v>
      </c>
    </row>
    <row r="903" spans="1:13" ht="15.75" customHeight="1">
      <c r="A903" t="s">
        <v>619</v>
      </c>
      <c r="B903" s="1" t="s">
        <v>2400</v>
      </c>
      <c r="C903" s="24">
        <v>44470</v>
      </c>
      <c r="D903" t="s">
        <v>35</v>
      </c>
      <c r="E903" t="s">
        <v>34</v>
      </c>
      <c r="F903">
        <v>6</v>
      </c>
      <c r="G903" s="2" t="s">
        <v>33</v>
      </c>
      <c r="H903" s="1" t="s">
        <v>1284</v>
      </c>
      <c r="I903" s="1" t="s">
        <v>1073</v>
      </c>
      <c r="J903" t="s">
        <v>1285</v>
      </c>
      <c r="K903" t="s">
        <v>2401</v>
      </c>
      <c r="L903" t="str">
        <f t="shared" si="29"/>
        <v>Oct</v>
      </c>
      <c r="M903">
        <f t="shared" si="28"/>
        <v>2021</v>
      </c>
    </row>
    <row r="904" spans="1:13" ht="15.75" customHeight="1">
      <c r="A904" t="s">
        <v>619</v>
      </c>
      <c r="B904" s="1" t="s">
        <v>2402</v>
      </c>
      <c r="C904" s="24">
        <v>44470</v>
      </c>
      <c r="D904" t="s">
        <v>47</v>
      </c>
      <c r="E904" t="s">
        <v>46</v>
      </c>
      <c r="F904">
        <v>6</v>
      </c>
      <c r="G904" s="2" t="s">
        <v>33</v>
      </c>
      <c r="H904" s="1" t="s">
        <v>1284</v>
      </c>
      <c r="I904" s="1" t="s">
        <v>1073</v>
      </c>
      <c r="J904" t="s">
        <v>1285</v>
      </c>
      <c r="L904" t="str">
        <f t="shared" si="29"/>
        <v>Oct</v>
      </c>
      <c r="M904">
        <f t="shared" si="28"/>
        <v>2021</v>
      </c>
    </row>
    <row r="905" spans="1:13" ht="15.75" customHeight="1">
      <c r="A905" t="s">
        <v>619</v>
      </c>
      <c r="B905" s="1" t="s">
        <v>2403</v>
      </c>
      <c r="C905" s="24">
        <v>44470</v>
      </c>
      <c r="D905" t="s">
        <v>32</v>
      </c>
      <c r="E905" t="s">
        <v>31</v>
      </c>
      <c r="F905">
        <v>2</v>
      </c>
      <c r="G905" s="2" t="s">
        <v>33</v>
      </c>
      <c r="H905" s="1" t="s">
        <v>1284</v>
      </c>
      <c r="I905" s="1" t="s">
        <v>1073</v>
      </c>
      <c r="J905" t="s">
        <v>1285</v>
      </c>
      <c r="L905" t="str">
        <f t="shared" si="29"/>
        <v>Oct</v>
      </c>
      <c r="M905">
        <f t="shared" si="28"/>
        <v>2021</v>
      </c>
    </row>
    <row r="906" spans="1:13" ht="15.75" customHeight="1">
      <c r="A906" t="s">
        <v>619</v>
      </c>
      <c r="B906" s="1" t="s">
        <v>2404</v>
      </c>
      <c r="C906" s="24">
        <v>44470</v>
      </c>
      <c r="D906" t="s">
        <v>47</v>
      </c>
      <c r="E906" t="s">
        <v>46</v>
      </c>
      <c r="F906">
        <v>6</v>
      </c>
      <c r="G906" s="2" t="s">
        <v>33</v>
      </c>
      <c r="H906" s="1" t="s">
        <v>1284</v>
      </c>
      <c r="I906" s="1" t="s">
        <v>1073</v>
      </c>
      <c r="J906" t="s">
        <v>1285</v>
      </c>
      <c r="L906" t="str">
        <f t="shared" si="29"/>
        <v>Oct</v>
      </c>
      <c r="M906">
        <f t="shared" si="28"/>
        <v>2021</v>
      </c>
    </row>
    <row r="907" spans="1:13" ht="15.75" customHeight="1">
      <c r="A907" t="s">
        <v>619</v>
      </c>
      <c r="B907" s="1" t="s">
        <v>2405</v>
      </c>
      <c r="C907" s="24">
        <v>44474</v>
      </c>
      <c r="D907" t="s">
        <v>357</v>
      </c>
      <c r="E907" t="s">
        <v>356</v>
      </c>
      <c r="F907">
        <v>50</v>
      </c>
      <c r="G907" s="2" t="s">
        <v>358</v>
      </c>
      <c r="H907" s="1" t="s">
        <v>1049</v>
      </c>
      <c r="I907" s="1" t="s">
        <v>1050</v>
      </c>
      <c r="J907" t="s">
        <v>2129</v>
      </c>
      <c r="K907" t="s">
        <v>2406</v>
      </c>
      <c r="L907" t="str">
        <f t="shared" si="29"/>
        <v>Oct</v>
      </c>
      <c r="M907">
        <f t="shared" si="28"/>
        <v>2021</v>
      </c>
    </row>
    <row r="908" spans="1:13" ht="15.75" customHeight="1">
      <c r="A908" t="s">
        <v>619</v>
      </c>
      <c r="B908" s="1" t="s">
        <v>2407</v>
      </c>
      <c r="C908" s="24">
        <v>44474</v>
      </c>
      <c r="D908" t="s">
        <v>196</v>
      </c>
      <c r="E908" t="s">
        <v>195</v>
      </c>
      <c r="F908">
        <v>10</v>
      </c>
      <c r="G908" s="2" t="s">
        <v>194</v>
      </c>
      <c r="H908" s="1" t="s">
        <v>1459</v>
      </c>
      <c r="I908" s="1" t="s">
        <v>1328</v>
      </c>
      <c r="J908" t="s">
        <v>1460</v>
      </c>
      <c r="K908" t="s">
        <v>2408</v>
      </c>
      <c r="L908" t="str">
        <f t="shared" si="29"/>
        <v>Oct</v>
      </c>
      <c r="M908">
        <f t="shared" si="28"/>
        <v>2021</v>
      </c>
    </row>
    <row r="909" spans="1:13" ht="15.75" customHeight="1">
      <c r="A909" t="s">
        <v>2409</v>
      </c>
      <c r="B909" s="1" t="s">
        <v>2410</v>
      </c>
      <c r="C909" s="24">
        <v>44474</v>
      </c>
      <c r="D909" t="s">
        <v>35</v>
      </c>
      <c r="E909" t="s">
        <v>34</v>
      </c>
      <c r="F909">
        <v>3</v>
      </c>
      <c r="G909" s="2" t="s">
        <v>33</v>
      </c>
      <c r="H909" s="1" t="s">
        <v>1163</v>
      </c>
      <c r="I909" s="1" t="s">
        <v>1164</v>
      </c>
      <c r="J909" t="s">
        <v>1719</v>
      </c>
      <c r="L909" t="str">
        <f t="shared" si="29"/>
        <v>Oct</v>
      </c>
      <c r="M909">
        <f t="shared" si="28"/>
        <v>2021</v>
      </c>
    </row>
    <row r="910" spans="1:13" ht="15.75" customHeight="1">
      <c r="A910" t="s">
        <v>2409</v>
      </c>
      <c r="B910" s="1" t="s">
        <v>2411</v>
      </c>
      <c r="C910" s="24">
        <v>44474</v>
      </c>
      <c r="D910" t="s">
        <v>236</v>
      </c>
      <c r="E910" t="s">
        <v>235</v>
      </c>
      <c r="F910">
        <v>10</v>
      </c>
      <c r="G910" s="2" t="s">
        <v>33</v>
      </c>
      <c r="H910" s="1" t="s">
        <v>1089</v>
      </c>
      <c r="I910" s="1" t="s">
        <v>1090</v>
      </c>
      <c r="J910" t="s">
        <v>1179</v>
      </c>
      <c r="L910" t="str">
        <f t="shared" si="29"/>
        <v>Oct</v>
      </c>
      <c r="M910">
        <f t="shared" si="28"/>
        <v>2021</v>
      </c>
    </row>
    <row r="911" spans="1:13" ht="15.75" customHeight="1">
      <c r="A911" t="s">
        <v>2409</v>
      </c>
      <c r="B911" s="1" t="s">
        <v>2412</v>
      </c>
      <c r="C911" s="24">
        <v>44474</v>
      </c>
      <c r="D911" t="s">
        <v>55</v>
      </c>
      <c r="E911" t="s">
        <v>54</v>
      </c>
      <c r="F911">
        <v>24</v>
      </c>
      <c r="G911" s="2" t="s">
        <v>56</v>
      </c>
      <c r="H911" s="1" t="s">
        <v>1089</v>
      </c>
      <c r="I911" s="1" t="s">
        <v>1090</v>
      </c>
      <c r="J911" t="s">
        <v>1179</v>
      </c>
      <c r="L911" t="str">
        <f t="shared" si="29"/>
        <v>Oct</v>
      </c>
      <c r="M911">
        <f t="shared" si="28"/>
        <v>2021</v>
      </c>
    </row>
    <row r="912" spans="1:13" ht="15.75" customHeight="1">
      <c r="A912" t="s">
        <v>2409</v>
      </c>
      <c r="B912" s="1" t="s">
        <v>2413</v>
      </c>
      <c r="C912" s="24">
        <v>44474</v>
      </c>
      <c r="D912" t="s">
        <v>58</v>
      </c>
      <c r="E912" t="s">
        <v>57</v>
      </c>
      <c r="F912">
        <v>12</v>
      </c>
      <c r="G912" s="2" t="s">
        <v>59</v>
      </c>
      <c r="H912" s="1" t="s">
        <v>1089</v>
      </c>
      <c r="I912" s="1" t="s">
        <v>1090</v>
      </c>
      <c r="J912" t="s">
        <v>1179</v>
      </c>
      <c r="L912" t="str">
        <f t="shared" si="29"/>
        <v>Oct</v>
      </c>
      <c r="M912">
        <f t="shared" si="28"/>
        <v>2021</v>
      </c>
    </row>
    <row r="913" spans="1:13" ht="15.75" customHeight="1">
      <c r="A913" t="s">
        <v>2409</v>
      </c>
      <c r="B913" s="1" t="s">
        <v>2414</v>
      </c>
      <c r="C913" s="24">
        <v>44474</v>
      </c>
      <c r="D913" t="s">
        <v>226</v>
      </c>
      <c r="E913" t="s">
        <v>225</v>
      </c>
      <c r="F913">
        <v>30</v>
      </c>
      <c r="G913" s="2" t="s">
        <v>33</v>
      </c>
      <c r="H913" s="1" t="s">
        <v>1141</v>
      </c>
      <c r="I913" s="1" t="s">
        <v>1090</v>
      </c>
      <c r="J913" t="s">
        <v>1671</v>
      </c>
      <c r="L913" t="str">
        <f t="shared" si="29"/>
        <v>Oct</v>
      </c>
      <c r="M913">
        <f t="shared" si="28"/>
        <v>2021</v>
      </c>
    </row>
    <row r="914" spans="1:13" ht="15.75" customHeight="1">
      <c r="A914" t="s">
        <v>2409</v>
      </c>
      <c r="B914" s="1" t="s">
        <v>2415</v>
      </c>
      <c r="C914" s="24">
        <v>44461</v>
      </c>
      <c r="D914" t="s">
        <v>55</v>
      </c>
      <c r="E914" t="s">
        <v>54</v>
      </c>
      <c r="F914">
        <v>5</v>
      </c>
      <c r="G914" s="2" t="s">
        <v>56</v>
      </c>
      <c r="H914" s="1" t="s">
        <v>1141</v>
      </c>
      <c r="I914" s="1" t="s">
        <v>1090</v>
      </c>
      <c r="J914" t="s">
        <v>1671</v>
      </c>
      <c r="L914" t="str">
        <f t="shared" si="29"/>
        <v>Sep</v>
      </c>
      <c r="M914">
        <f t="shared" si="28"/>
        <v>2021</v>
      </c>
    </row>
    <row r="915" spans="1:13" ht="15.75" customHeight="1">
      <c r="A915" t="s">
        <v>2409</v>
      </c>
      <c r="B915" s="1" t="s">
        <v>2416</v>
      </c>
      <c r="C915" s="24">
        <v>44482</v>
      </c>
      <c r="D915" t="s">
        <v>319</v>
      </c>
      <c r="E915" t="s">
        <v>318</v>
      </c>
      <c r="F915">
        <v>1</v>
      </c>
      <c r="G915" s="2" t="s">
        <v>33</v>
      </c>
      <c r="H915" s="1" t="s">
        <v>1547</v>
      </c>
      <c r="I915" s="1" t="s">
        <v>1548</v>
      </c>
      <c r="J915" t="s">
        <v>1940</v>
      </c>
      <c r="K915" t="s">
        <v>2417</v>
      </c>
      <c r="L915" t="str">
        <f t="shared" si="29"/>
        <v>Oct</v>
      </c>
      <c r="M915">
        <f t="shared" si="28"/>
        <v>2021</v>
      </c>
    </row>
    <row r="916" spans="1:13" ht="15.75" customHeight="1">
      <c r="A916" t="s">
        <v>2409</v>
      </c>
      <c r="B916" s="1" t="s">
        <v>2418</v>
      </c>
      <c r="C916" s="24">
        <v>44482</v>
      </c>
      <c r="D916" t="s">
        <v>35</v>
      </c>
      <c r="E916" t="s">
        <v>34</v>
      </c>
      <c r="F916">
        <v>12</v>
      </c>
      <c r="G916" s="2" t="s">
        <v>33</v>
      </c>
      <c r="H916" s="1" t="s">
        <v>2271</v>
      </c>
      <c r="I916" s="1" t="s">
        <v>2272</v>
      </c>
      <c r="J916" t="s">
        <v>2273</v>
      </c>
      <c r="K916" t="s">
        <v>2419</v>
      </c>
      <c r="L916" t="str">
        <f t="shared" si="29"/>
        <v>Oct</v>
      </c>
      <c r="M916">
        <f t="shared" si="28"/>
        <v>2021</v>
      </c>
    </row>
    <row r="917" spans="1:13" ht="15.75" customHeight="1">
      <c r="A917" t="s">
        <v>2409</v>
      </c>
      <c r="B917" s="1" t="s">
        <v>2420</v>
      </c>
      <c r="C917" s="24">
        <v>44482</v>
      </c>
      <c r="D917" t="s">
        <v>49</v>
      </c>
      <c r="E917" t="s">
        <v>48</v>
      </c>
      <c r="F917">
        <v>20</v>
      </c>
      <c r="G917" s="2" t="s">
        <v>33</v>
      </c>
      <c r="H917" s="1" t="s">
        <v>2271</v>
      </c>
      <c r="I917" s="1" t="s">
        <v>2272</v>
      </c>
      <c r="J917" t="s">
        <v>2273</v>
      </c>
      <c r="K917" t="s">
        <v>2421</v>
      </c>
      <c r="L917" t="str">
        <f t="shared" si="29"/>
        <v>Oct</v>
      </c>
      <c r="M917">
        <f t="shared" si="28"/>
        <v>2021</v>
      </c>
    </row>
    <row r="918" spans="1:13" ht="15.75" customHeight="1">
      <c r="A918" t="s">
        <v>2409</v>
      </c>
      <c r="B918" s="1" t="s">
        <v>2422</v>
      </c>
      <c r="C918" s="24">
        <v>44482</v>
      </c>
      <c r="D918" t="s">
        <v>26</v>
      </c>
      <c r="E918" t="s">
        <v>25</v>
      </c>
      <c r="F918">
        <v>2</v>
      </c>
      <c r="G918" s="2" t="s">
        <v>16</v>
      </c>
      <c r="H918" s="1" t="s">
        <v>2271</v>
      </c>
      <c r="I918" s="1" t="s">
        <v>2272</v>
      </c>
      <c r="J918" t="s">
        <v>2273</v>
      </c>
      <c r="L918" t="str">
        <f t="shared" si="29"/>
        <v>Oct</v>
      </c>
      <c r="M918">
        <f t="shared" si="28"/>
        <v>2021</v>
      </c>
    </row>
    <row r="919" spans="1:13" ht="15.75" customHeight="1">
      <c r="A919" t="s">
        <v>2409</v>
      </c>
      <c r="B919" s="1" t="s">
        <v>2423</v>
      </c>
      <c r="C919" s="24">
        <v>44482</v>
      </c>
      <c r="D919" t="s">
        <v>55</v>
      </c>
      <c r="E919" t="s">
        <v>54</v>
      </c>
      <c r="F919">
        <v>4</v>
      </c>
      <c r="G919" s="2" t="s">
        <v>56</v>
      </c>
      <c r="H919" s="1" t="s">
        <v>2271</v>
      </c>
      <c r="I919" s="1" t="s">
        <v>2272</v>
      </c>
      <c r="J919" t="s">
        <v>2273</v>
      </c>
      <c r="L919" t="str">
        <f t="shared" si="29"/>
        <v>Oct</v>
      </c>
      <c r="M919">
        <f t="shared" si="28"/>
        <v>2021</v>
      </c>
    </row>
    <row r="920" spans="1:13" ht="15.75" customHeight="1">
      <c r="A920" t="s">
        <v>2409</v>
      </c>
      <c r="B920" s="1" t="s">
        <v>2424</v>
      </c>
      <c r="C920" s="24">
        <v>44482</v>
      </c>
      <c r="D920" t="s">
        <v>58</v>
      </c>
      <c r="E920" t="s">
        <v>57</v>
      </c>
      <c r="F920">
        <v>2</v>
      </c>
      <c r="G920" s="2" t="s">
        <v>59</v>
      </c>
      <c r="H920" s="1" t="s">
        <v>2271</v>
      </c>
      <c r="I920" s="1" t="s">
        <v>2272</v>
      </c>
      <c r="J920" t="s">
        <v>2273</v>
      </c>
      <c r="L920" t="str">
        <f t="shared" si="29"/>
        <v>Oct</v>
      </c>
      <c r="M920">
        <f t="shared" si="28"/>
        <v>2021</v>
      </c>
    </row>
    <row r="921" spans="1:13" ht="15.75" customHeight="1">
      <c r="A921" t="s">
        <v>2409</v>
      </c>
      <c r="B921" s="1" t="s">
        <v>2425</v>
      </c>
      <c r="C921" s="24">
        <v>44482</v>
      </c>
      <c r="D921" t="s">
        <v>198</v>
      </c>
      <c r="E921" t="s">
        <v>197</v>
      </c>
      <c r="F921">
        <v>3</v>
      </c>
      <c r="G921" s="2" t="s">
        <v>194</v>
      </c>
      <c r="H921" s="1" t="s">
        <v>2271</v>
      </c>
      <c r="I921" s="1" t="s">
        <v>2272</v>
      </c>
      <c r="J921" t="s">
        <v>2273</v>
      </c>
      <c r="L921" t="str">
        <f t="shared" si="29"/>
        <v>Oct</v>
      </c>
      <c r="M921">
        <f t="shared" si="28"/>
        <v>2021</v>
      </c>
    </row>
    <row r="922" spans="1:13" ht="15.75" customHeight="1">
      <c r="A922" t="s">
        <v>2409</v>
      </c>
      <c r="B922" s="1" t="s">
        <v>2426</v>
      </c>
      <c r="C922" s="24">
        <v>44482</v>
      </c>
      <c r="D922" t="s">
        <v>357</v>
      </c>
      <c r="E922" t="s">
        <v>356</v>
      </c>
      <c r="F922">
        <v>10</v>
      </c>
      <c r="G922" s="2" t="s">
        <v>358</v>
      </c>
      <c r="H922" s="1" t="s">
        <v>1098</v>
      </c>
      <c r="I922" s="1" t="s">
        <v>1099</v>
      </c>
      <c r="J922" t="s">
        <v>1281</v>
      </c>
      <c r="K922" t="s">
        <v>2427</v>
      </c>
      <c r="L922" t="str">
        <f t="shared" si="29"/>
        <v>Oct</v>
      </c>
      <c r="M922">
        <f t="shared" si="28"/>
        <v>2021</v>
      </c>
    </row>
    <row r="923" spans="1:13" ht="15.75" customHeight="1">
      <c r="A923" t="s">
        <v>2409</v>
      </c>
      <c r="B923" s="1" t="s">
        <v>2428</v>
      </c>
      <c r="C923" s="24">
        <v>44482</v>
      </c>
      <c r="D923" t="s">
        <v>226</v>
      </c>
      <c r="E923" t="s">
        <v>225</v>
      </c>
      <c r="F923">
        <v>5</v>
      </c>
      <c r="G923" s="2" t="s">
        <v>33</v>
      </c>
      <c r="H923" s="1" t="s">
        <v>1144</v>
      </c>
      <c r="I923" s="1" t="s">
        <v>1145</v>
      </c>
      <c r="J923" t="s">
        <v>1428</v>
      </c>
      <c r="K923" t="s">
        <v>2429</v>
      </c>
      <c r="L923" t="str">
        <f t="shared" si="29"/>
        <v>Oct</v>
      </c>
      <c r="M923">
        <f t="shared" si="28"/>
        <v>2021</v>
      </c>
    </row>
    <row r="924" spans="1:13" ht="15.75" customHeight="1">
      <c r="A924" t="s">
        <v>2409</v>
      </c>
      <c r="B924" s="1" t="s">
        <v>2430</v>
      </c>
      <c r="C924" s="24">
        <v>44482</v>
      </c>
      <c r="D924" t="s">
        <v>35</v>
      </c>
      <c r="E924" t="s">
        <v>34</v>
      </c>
      <c r="F924">
        <v>5</v>
      </c>
      <c r="G924" s="2" t="s">
        <v>33</v>
      </c>
      <c r="H924" s="1" t="s">
        <v>1144</v>
      </c>
      <c r="I924" s="1" t="s">
        <v>1145</v>
      </c>
      <c r="J924" t="s">
        <v>1428</v>
      </c>
      <c r="K924" t="s">
        <v>2431</v>
      </c>
      <c r="L924" t="str">
        <f t="shared" si="29"/>
        <v>Oct</v>
      </c>
      <c r="M924">
        <f t="shared" si="28"/>
        <v>2021</v>
      </c>
    </row>
    <row r="925" spans="1:13" ht="15.75" customHeight="1">
      <c r="A925" t="s">
        <v>2409</v>
      </c>
      <c r="B925" s="1" t="s">
        <v>2432</v>
      </c>
      <c r="C925" s="24">
        <v>44482</v>
      </c>
      <c r="D925" t="s">
        <v>212</v>
      </c>
      <c r="E925" t="s">
        <v>211</v>
      </c>
      <c r="F925">
        <v>5</v>
      </c>
      <c r="G925" s="2" t="s">
        <v>95</v>
      </c>
      <c r="H925" s="1" t="s">
        <v>1144</v>
      </c>
      <c r="I925" s="1" t="s">
        <v>1145</v>
      </c>
      <c r="J925" t="s">
        <v>1146</v>
      </c>
      <c r="L925" t="str">
        <f t="shared" si="29"/>
        <v>Oct</v>
      </c>
      <c r="M925">
        <f t="shared" si="28"/>
        <v>2021</v>
      </c>
    </row>
    <row r="926" spans="1:13" ht="15.75" customHeight="1">
      <c r="A926" t="s">
        <v>2409</v>
      </c>
      <c r="B926" s="1" t="s">
        <v>2433</v>
      </c>
      <c r="C926" s="24">
        <v>44482</v>
      </c>
      <c r="D926" t="s">
        <v>218</v>
      </c>
      <c r="E926" t="s">
        <v>217</v>
      </c>
      <c r="F926">
        <v>3</v>
      </c>
      <c r="G926" s="2" t="s">
        <v>33</v>
      </c>
      <c r="H926" s="1" t="s">
        <v>1144</v>
      </c>
      <c r="I926" s="1" t="s">
        <v>1145</v>
      </c>
      <c r="J926" t="s">
        <v>1146</v>
      </c>
      <c r="L926" t="str">
        <f t="shared" si="29"/>
        <v>Oct</v>
      </c>
      <c r="M926">
        <f t="shared" si="28"/>
        <v>2021</v>
      </c>
    </row>
    <row r="927" spans="1:13" ht="15.75" customHeight="1">
      <c r="A927" t="s">
        <v>2409</v>
      </c>
      <c r="B927" s="1" t="s">
        <v>2434</v>
      </c>
      <c r="C927" s="24">
        <v>44482</v>
      </c>
      <c r="D927" t="s">
        <v>389</v>
      </c>
      <c r="E927" t="s">
        <v>388</v>
      </c>
      <c r="F927">
        <v>1</v>
      </c>
      <c r="G927" s="2" t="s">
        <v>194</v>
      </c>
      <c r="H927" s="1" t="s">
        <v>1209</v>
      </c>
      <c r="I927" s="1" t="s">
        <v>1073</v>
      </c>
      <c r="J927" t="s">
        <v>2398</v>
      </c>
      <c r="K927" t="s">
        <v>2435</v>
      </c>
      <c r="L927" t="str">
        <f t="shared" si="29"/>
        <v>Oct</v>
      </c>
      <c r="M927">
        <f t="shared" si="28"/>
        <v>2021</v>
      </c>
    </row>
    <row r="928" spans="1:13" ht="15.75" customHeight="1">
      <c r="A928" t="s">
        <v>2409</v>
      </c>
      <c r="B928" s="1" t="s">
        <v>2436</v>
      </c>
      <c r="C928" s="24">
        <v>44482</v>
      </c>
      <c r="D928" t="s">
        <v>173</v>
      </c>
      <c r="E928" t="s">
        <v>172</v>
      </c>
      <c r="F928">
        <v>2</v>
      </c>
      <c r="G928" s="2" t="s">
        <v>33</v>
      </c>
      <c r="H928" s="1" t="s">
        <v>1144</v>
      </c>
      <c r="I928" s="1" t="s">
        <v>1145</v>
      </c>
      <c r="J928" t="s">
        <v>1146</v>
      </c>
      <c r="L928" t="str">
        <f t="shared" si="29"/>
        <v>Oct</v>
      </c>
      <c r="M928">
        <f t="shared" si="28"/>
        <v>2021</v>
      </c>
    </row>
    <row r="929" spans="1:13" ht="15.75" customHeight="1">
      <c r="A929" t="s">
        <v>2409</v>
      </c>
      <c r="B929" s="1" t="s">
        <v>2437</v>
      </c>
      <c r="C929" s="24">
        <v>44482</v>
      </c>
      <c r="D929" t="s">
        <v>226</v>
      </c>
      <c r="E929" t="s">
        <v>225</v>
      </c>
      <c r="F929">
        <v>5</v>
      </c>
      <c r="G929" s="2" t="s">
        <v>33</v>
      </c>
      <c r="H929" s="1" t="s">
        <v>1144</v>
      </c>
      <c r="I929" s="1" t="s">
        <v>1145</v>
      </c>
      <c r="J929" t="s">
        <v>1146</v>
      </c>
      <c r="L929" t="str">
        <f t="shared" si="29"/>
        <v>Oct</v>
      </c>
      <c r="M929">
        <f t="shared" si="28"/>
        <v>2021</v>
      </c>
    </row>
    <row r="930" spans="1:13" ht="15.75" customHeight="1">
      <c r="A930" t="s">
        <v>2409</v>
      </c>
      <c r="B930" s="1" t="s">
        <v>2438</v>
      </c>
      <c r="C930" s="24">
        <v>44482</v>
      </c>
      <c r="D930" t="s">
        <v>212</v>
      </c>
      <c r="E930" t="s">
        <v>211</v>
      </c>
      <c r="F930">
        <v>2</v>
      </c>
      <c r="G930" s="2" t="s">
        <v>95</v>
      </c>
      <c r="H930" s="1" t="s">
        <v>1163</v>
      </c>
      <c r="I930" s="1" t="s">
        <v>1164</v>
      </c>
      <c r="J930" t="s">
        <v>1719</v>
      </c>
      <c r="K930" t="s">
        <v>2439</v>
      </c>
      <c r="L930" t="str">
        <f t="shared" si="29"/>
        <v>Oct</v>
      </c>
      <c r="M930">
        <f t="shared" si="28"/>
        <v>2021</v>
      </c>
    </row>
    <row r="931" spans="1:13" ht="15.75" customHeight="1">
      <c r="A931" t="s">
        <v>2409</v>
      </c>
      <c r="B931" s="1" t="s">
        <v>2440</v>
      </c>
      <c r="C931" s="24">
        <v>44482</v>
      </c>
      <c r="D931" t="s">
        <v>254</v>
      </c>
      <c r="E931" t="s">
        <v>253</v>
      </c>
      <c r="F931">
        <v>3</v>
      </c>
      <c r="G931" s="2" t="s">
        <v>187</v>
      </c>
      <c r="H931" s="1" t="s">
        <v>1163</v>
      </c>
      <c r="I931" s="1" t="s">
        <v>1164</v>
      </c>
      <c r="J931" t="s">
        <v>1719</v>
      </c>
      <c r="K931" t="s">
        <v>2441</v>
      </c>
      <c r="L931" t="str">
        <f t="shared" si="29"/>
        <v>Oct</v>
      </c>
      <c r="M931">
        <f t="shared" si="28"/>
        <v>2021</v>
      </c>
    </row>
    <row r="932" spans="1:13" ht="15.75" customHeight="1">
      <c r="A932" t="s">
        <v>2409</v>
      </c>
      <c r="B932" s="1" t="s">
        <v>2442</v>
      </c>
      <c r="C932" s="24">
        <v>44482</v>
      </c>
      <c r="D932" t="s">
        <v>218</v>
      </c>
      <c r="E932" t="s">
        <v>217</v>
      </c>
      <c r="F932">
        <v>1</v>
      </c>
      <c r="G932" s="2" t="s">
        <v>33</v>
      </c>
      <c r="H932" s="1" t="s">
        <v>1163</v>
      </c>
      <c r="I932" s="1" t="s">
        <v>1164</v>
      </c>
      <c r="J932" t="s">
        <v>1719</v>
      </c>
      <c r="K932" t="s">
        <v>2443</v>
      </c>
      <c r="L932" t="str">
        <f t="shared" si="29"/>
        <v>Oct</v>
      </c>
      <c r="M932">
        <f t="shared" si="28"/>
        <v>2021</v>
      </c>
    </row>
    <row r="933" spans="1:13" ht="15.75" customHeight="1">
      <c r="A933" t="s">
        <v>2409</v>
      </c>
      <c r="B933" s="1" t="s">
        <v>2444</v>
      </c>
      <c r="C933" s="24">
        <v>44482</v>
      </c>
      <c r="D933" t="s">
        <v>198</v>
      </c>
      <c r="E933" t="s">
        <v>197</v>
      </c>
      <c r="F933">
        <v>20</v>
      </c>
      <c r="G933" s="2" t="s">
        <v>194</v>
      </c>
      <c r="H933" s="1" t="s">
        <v>1334</v>
      </c>
      <c r="I933" s="1" t="s">
        <v>1164</v>
      </c>
      <c r="J933" t="s">
        <v>2445</v>
      </c>
      <c r="K933" t="s">
        <v>2446</v>
      </c>
      <c r="L933" t="str">
        <f t="shared" si="29"/>
        <v>Oct</v>
      </c>
      <c r="M933">
        <f t="shared" si="28"/>
        <v>2021</v>
      </c>
    </row>
    <row r="934" spans="1:13" ht="15.75" customHeight="1">
      <c r="A934" t="s">
        <v>2409</v>
      </c>
      <c r="B934" s="1" t="s">
        <v>2447</v>
      </c>
      <c r="C934" s="24">
        <v>44482</v>
      </c>
      <c r="D934" t="s">
        <v>365</v>
      </c>
      <c r="E934" t="s">
        <v>364</v>
      </c>
      <c r="F934">
        <v>2</v>
      </c>
      <c r="G934" s="2" t="s">
        <v>16</v>
      </c>
      <c r="H934" s="1" t="s">
        <v>1209</v>
      </c>
      <c r="I934" s="1" t="s">
        <v>1073</v>
      </c>
      <c r="J934" t="s">
        <v>2448</v>
      </c>
      <c r="K934" t="s">
        <v>2449</v>
      </c>
      <c r="L934" t="str">
        <f t="shared" si="29"/>
        <v>Oct</v>
      </c>
      <c r="M934">
        <f t="shared" si="28"/>
        <v>2021</v>
      </c>
    </row>
    <row r="935" spans="1:13" ht="15.75" customHeight="1">
      <c r="A935" t="s">
        <v>2409</v>
      </c>
      <c r="B935" s="1" t="s">
        <v>2450</v>
      </c>
      <c r="C935" s="24">
        <v>44482</v>
      </c>
      <c r="D935" t="s">
        <v>35</v>
      </c>
      <c r="E935" t="s">
        <v>34</v>
      </c>
      <c r="F935">
        <v>2</v>
      </c>
      <c r="G935" s="2" t="s">
        <v>33</v>
      </c>
      <c r="H935" s="1" t="s">
        <v>1191</v>
      </c>
      <c r="I935" s="1" t="s">
        <v>1090</v>
      </c>
      <c r="J935" t="s">
        <v>1418</v>
      </c>
      <c r="K935" t="s">
        <v>2451</v>
      </c>
      <c r="L935" t="str">
        <f t="shared" si="29"/>
        <v>Oct</v>
      </c>
      <c r="M935">
        <f t="shared" si="28"/>
        <v>2021</v>
      </c>
    </row>
    <row r="936" spans="1:13" ht="15.75" customHeight="1">
      <c r="A936" t="s">
        <v>2409</v>
      </c>
      <c r="B936" s="1" t="s">
        <v>2452</v>
      </c>
      <c r="C936" s="24">
        <v>44482</v>
      </c>
      <c r="D936" t="s">
        <v>55</v>
      </c>
      <c r="E936" t="s">
        <v>54</v>
      </c>
      <c r="F936">
        <v>4</v>
      </c>
      <c r="G936" s="2" t="s">
        <v>56</v>
      </c>
      <c r="H936" s="1" t="s">
        <v>1191</v>
      </c>
      <c r="I936" s="1" t="s">
        <v>1090</v>
      </c>
      <c r="J936" t="s">
        <v>1313</v>
      </c>
      <c r="K936" t="s">
        <v>2453</v>
      </c>
      <c r="L936" t="str">
        <f t="shared" si="29"/>
        <v>Oct</v>
      </c>
      <c r="M936">
        <f t="shared" si="28"/>
        <v>2021</v>
      </c>
    </row>
    <row r="937" spans="1:13" ht="15.75" customHeight="1">
      <c r="A937" t="s">
        <v>2409</v>
      </c>
      <c r="B937" s="1" t="s">
        <v>2454</v>
      </c>
      <c r="C937" s="24">
        <v>44482</v>
      </c>
      <c r="D937" t="s">
        <v>198</v>
      </c>
      <c r="E937" t="s">
        <v>197</v>
      </c>
      <c r="F937">
        <v>10</v>
      </c>
      <c r="G937" s="2" t="s">
        <v>194</v>
      </c>
      <c r="H937" s="1" t="s">
        <v>1191</v>
      </c>
      <c r="I937" s="1" t="s">
        <v>1090</v>
      </c>
      <c r="J937" t="s">
        <v>1313</v>
      </c>
      <c r="K937" t="s">
        <v>2455</v>
      </c>
      <c r="L937" t="str">
        <f t="shared" si="29"/>
        <v>Oct</v>
      </c>
      <c r="M937">
        <f t="shared" si="28"/>
        <v>2021</v>
      </c>
    </row>
    <row r="938" spans="1:13" ht="15.75" customHeight="1">
      <c r="A938" t="s">
        <v>2409</v>
      </c>
      <c r="B938" s="1" t="s">
        <v>2456</v>
      </c>
      <c r="C938" s="24">
        <v>44483</v>
      </c>
      <c r="D938" t="s">
        <v>35</v>
      </c>
      <c r="E938" t="s">
        <v>34</v>
      </c>
      <c r="F938">
        <v>4</v>
      </c>
      <c r="G938" s="2" t="s">
        <v>33</v>
      </c>
      <c r="H938" s="1" t="s">
        <v>1089</v>
      </c>
      <c r="I938" s="1" t="s">
        <v>1090</v>
      </c>
      <c r="J938" t="s">
        <v>1516</v>
      </c>
      <c r="K938" t="s">
        <v>2457</v>
      </c>
      <c r="L938" t="str">
        <f t="shared" si="29"/>
        <v>Oct</v>
      </c>
      <c r="M938">
        <f t="shared" si="28"/>
        <v>2021</v>
      </c>
    </row>
    <row r="939" spans="1:13" ht="15.75" customHeight="1">
      <c r="A939" t="s">
        <v>2409</v>
      </c>
      <c r="B939" s="1" t="s">
        <v>2458</v>
      </c>
      <c r="C939" s="24">
        <v>44483</v>
      </c>
      <c r="D939" t="s">
        <v>254</v>
      </c>
      <c r="E939" t="s">
        <v>253</v>
      </c>
      <c r="F939">
        <v>3</v>
      </c>
      <c r="G939" s="2" t="s">
        <v>187</v>
      </c>
      <c r="H939" s="1" t="s">
        <v>1089</v>
      </c>
      <c r="I939" s="1" t="s">
        <v>1090</v>
      </c>
      <c r="J939" t="s">
        <v>1516</v>
      </c>
      <c r="L939" t="str">
        <f t="shared" si="29"/>
        <v>Oct</v>
      </c>
      <c r="M939">
        <f t="shared" si="28"/>
        <v>2021</v>
      </c>
    </row>
    <row r="940" spans="1:13" ht="15.75" customHeight="1">
      <c r="A940" t="s">
        <v>2409</v>
      </c>
      <c r="B940" s="1" t="s">
        <v>2459</v>
      </c>
      <c r="C940" s="24">
        <v>44483</v>
      </c>
      <c r="D940" t="s">
        <v>58</v>
      </c>
      <c r="E940" t="s">
        <v>57</v>
      </c>
      <c r="F940">
        <v>6</v>
      </c>
      <c r="G940" s="2" t="s">
        <v>59</v>
      </c>
      <c r="H940" s="1" t="s">
        <v>1089</v>
      </c>
      <c r="I940" s="1" t="s">
        <v>1090</v>
      </c>
      <c r="J940" t="s">
        <v>1516</v>
      </c>
      <c r="L940" t="str">
        <f t="shared" si="29"/>
        <v>Oct</v>
      </c>
      <c r="M940">
        <f t="shared" si="28"/>
        <v>2021</v>
      </c>
    </row>
    <row r="941" spans="1:13" ht="15.75" customHeight="1">
      <c r="A941" t="s">
        <v>2409</v>
      </c>
      <c r="B941" s="1" t="s">
        <v>2460</v>
      </c>
      <c r="C941" s="24">
        <v>44483</v>
      </c>
      <c r="D941" t="s">
        <v>61</v>
      </c>
      <c r="E941" t="s">
        <v>60</v>
      </c>
      <c r="F941">
        <v>2</v>
      </c>
      <c r="G941" s="2" t="s">
        <v>56</v>
      </c>
      <c r="H941" s="1" t="s">
        <v>1089</v>
      </c>
      <c r="I941" s="1" t="s">
        <v>1090</v>
      </c>
      <c r="J941" t="s">
        <v>1516</v>
      </c>
      <c r="L941" t="str">
        <f t="shared" si="29"/>
        <v>Oct</v>
      </c>
      <c r="M941">
        <f t="shared" si="28"/>
        <v>2021</v>
      </c>
    </row>
    <row r="942" spans="1:13" ht="15.75" customHeight="1">
      <c r="A942" t="s">
        <v>2409</v>
      </c>
      <c r="B942" s="1" t="s">
        <v>2461</v>
      </c>
      <c r="C942" s="24">
        <v>44483</v>
      </c>
      <c r="D942" t="s">
        <v>355</v>
      </c>
      <c r="E942" t="s">
        <v>354</v>
      </c>
      <c r="F942">
        <v>1</v>
      </c>
      <c r="G942" s="2" t="s">
        <v>187</v>
      </c>
      <c r="H942" s="1" t="s">
        <v>1089</v>
      </c>
      <c r="I942" s="1" t="s">
        <v>1090</v>
      </c>
      <c r="J942" t="s">
        <v>1516</v>
      </c>
      <c r="L942" t="str">
        <f t="shared" si="29"/>
        <v>Oct</v>
      </c>
      <c r="M942">
        <f t="shared" si="28"/>
        <v>2021</v>
      </c>
    </row>
    <row r="943" spans="1:13" ht="15.75" customHeight="1">
      <c r="A943" t="s">
        <v>2409</v>
      </c>
      <c r="B943" s="1" t="s">
        <v>2462</v>
      </c>
      <c r="C943" s="24">
        <v>44483</v>
      </c>
      <c r="D943" t="s">
        <v>198</v>
      </c>
      <c r="E943" t="s">
        <v>197</v>
      </c>
      <c r="F943">
        <v>5</v>
      </c>
      <c r="G943" s="2" t="s">
        <v>194</v>
      </c>
      <c r="H943" s="1" t="s">
        <v>1284</v>
      </c>
      <c r="I943" s="1" t="s">
        <v>1073</v>
      </c>
      <c r="J943" t="s">
        <v>1285</v>
      </c>
      <c r="K943" t="s">
        <v>2463</v>
      </c>
      <c r="L943" t="str">
        <f t="shared" si="29"/>
        <v>Oct</v>
      </c>
      <c r="M943">
        <f t="shared" si="28"/>
        <v>2021</v>
      </c>
    </row>
    <row r="944" spans="1:13" ht="15.75" customHeight="1">
      <c r="A944" t="s">
        <v>2409</v>
      </c>
      <c r="B944" s="1" t="s">
        <v>2464</v>
      </c>
      <c r="C944" s="24">
        <v>44484</v>
      </c>
      <c r="D944" t="s">
        <v>79</v>
      </c>
      <c r="E944" t="s">
        <v>78</v>
      </c>
      <c r="F944">
        <v>2</v>
      </c>
      <c r="G944" s="2" t="s">
        <v>33</v>
      </c>
      <c r="H944" s="1" t="s">
        <v>1053</v>
      </c>
      <c r="I944" s="1" t="s">
        <v>1054</v>
      </c>
      <c r="J944" t="s">
        <v>1055</v>
      </c>
      <c r="K944" t="s">
        <v>2465</v>
      </c>
      <c r="L944" t="str">
        <f t="shared" si="29"/>
        <v>Oct</v>
      </c>
      <c r="M944">
        <f t="shared" si="28"/>
        <v>2021</v>
      </c>
    </row>
    <row r="945" spans="1:13" ht="15.75" customHeight="1">
      <c r="A945" t="s">
        <v>2409</v>
      </c>
      <c r="B945" s="1" t="s">
        <v>2466</v>
      </c>
      <c r="C945" s="24">
        <v>44484</v>
      </c>
      <c r="D945" t="s">
        <v>81</v>
      </c>
      <c r="E945" t="s">
        <v>80</v>
      </c>
      <c r="F945">
        <v>2</v>
      </c>
      <c r="G945" s="2" t="s">
        <v>33</v>
      </c>
      <c r="H945" s="1" t="s">
        <v>1053</v>
      </c>
      <c r="I945" s="1" t="s">
        <v>1054</v>
      </c>
      <c r="J945" t="s">
        <v>1055</v>
      </c>
      <c r="L945" t="str">
        <f t="shared" si="29"/>
        <v>Oct</v>
      </c>
      <c r="M945">
        <f t="shared" si="28"/>
        <v>2021</v>
      </c>
    </row>
    <row r="946" spans="1:13" ht="15.75" customHeight="1">
      <c r="A946" t="s">
        <v>2409</v>
      </c>
      <c r="B946" s="1" t="s">
        <v>2467</v>
      </c>
      <c r="C946" s="24">
        <v>44484</v>
      </c>
      <c r="D946" t="s">
        <v>198</v>
      </c>
      <c r="E946" t="s">
        <v>197</v>
      </c>
      <c r="F946">
        <v>5</v>
      </c>
      <c r="G946" s="2" t="s">
        <v>194</v>
      </c>
      <c r="H946" s="1" t="s">
        <v>1053</v>
      </c>
      <c r="I946" s="1" t="s">
        <v>1054</v>
      </c>
      <c r="J946" t="s">
        <v>1055</v>
      </c>
      <c r="L946" t="str">
        <f t="shared" si="29"/>
        <v>Oct</v>
      </c>
      <c r="M946">
        <f t="shared" si="28"/>
        <v>2021</v>
      </c>
    </row>
    <row r="947" spans="1:13" ht="15.75" customHeight="1">
      <c r="A947" t="s">
        <v>2409</v>
      </c>
      <c r="B947" s="1" t="s">
        <v>2468</v>
      </c>
      <c r="C947" s="24">
        <v>44484</v>
      </c>
      <c r="D947" t="s">
        <v>198</v>
      </c>
      <c r="E947" t="s">
        <v>197</v>
      </c>
      <c r="F947">
        <v>5</v>
      </c>
      <c r="G947" s="2" t="s">
        <v>194</v>
      </c>
      <c r="H947" s="1" t="s">
        <v>1209</v>
      </c>
      <c r="I947" s="1" t="s">
        <v>1073</v>
      </c>
      <c r="J947" t="s">
        <v>1210</v>
      </c>
      <c r="L947" t="str">
        <f t="shared" si="29"/>
        <v>Oct</v>
      </c>
      <c r="M947">
        <f t="shared" si="28"/>
        <v>2021</v>
      </c>
    </row>
    <row r="948" spans="1:13" ht="15.75" customHeight="1">
      <c r="G948" s="2"/>
      <c r="H948" s="1"/>
      <c r="I948" s="1"/>
      <c r="L948" t="str">
        <f t="shared" si="29"/>
        <v>Jan</v>
      </c>
      <c r="M948">
        <f t="shared" si="28"/>
        <v>1900</v>
      </c>
    </row>
    <row r="949" spans="1:13" ht="15.75" customHeight="1">
      <c r="A949" t="s">
        <v>2409</v>
      </c>
      <c r="B949" t="s">
        <v>2469</v>
      </c>
      <c r="C949" s="24">
        <v>44487</v>
      </c>
      <c r="D949" t="s">
        <v>254</v>
      </c>
      <c r="E949" t="s">
        <v>253</v>
      </c>
      <c r="F949">
        <v>1</v>
      </c>
      <c r="G949" s="2" t="s">
        <v>187</v>
      </c>
      <c r="H949" s="1" t="s">
        <v>1163</v>
      </c>
      <c r="I949" s="1" t="s">
        <v>1164</v>
      </c>
      <c r="J949" t="s">
        <v>1719</v>
      </c>
      <c r="K949" t="s">
        <v>2470</v>
      </c>
      <c r="L949" t="str">
        <f t="shared" si="29"/>
        <v>Oct</v>
      </c>
      <c r="M949">
        <f t="shared" si="28"/>
        <v>2021</v>
      </c>
    </row>
    <row r="950" spans="1:13" ht="15.75" customHeight="1">
      <c r="A950" t="s">
        <v>2409</v>
      </c>
      <c r="B950" t="s">
        <v>2471</v>
      </c>
      <c r="C950" s="24">
        <v>44487</v>
      </c>
      <c r="D950" t="s">
        <v>58</v>
      </c>
      <c r="E950" t="s">
        <v>57</v>
      </c>
      <c r="F950">
        <v>1</v>
      </c>
      <c r="G950" s="2" t="s">
        <v>59</v>
      </c>
      <c r="H950" s="1" t="s">
        <v>1163</v>
      </c>
      <c r="I950" s="1" t="s">
        <v>1164</v>
      </c>
      <c r="J950" t="s">
        <v>1719</v>
      </c>
      <c r="L950" t="str">
        <f t="shared" si="29"/>
        <v>Oct</v>
      </c>
      <c r="M950">
        <f t="shared" si="28"/>
        <v>2021</v>
      </c>
    </row>
    <row r="951" spans="1:13" ht="15.75" customHeight="1">
      <c r="A951" t="s">
        <v>2409</v>
      </c>
      <c r="B951" t="s">
        <v>2472</v>
      </c>
      <c r="C951" s="24">
        <v>44487</v>
      </c>
      <c r="D951" t="s">
        <v>355</v>
      </c>
      <c r="E951" t="s">
        <v>354</v>
      </c>
      <c r="F951">
        <v>3</v>
      </c>
      <c r="G951" s="2" t="s">
        <v>187</v>
      </c>
      <c r="H951" s="1" t="s">
        <v>1163</v>
      </c>
      <c r="I951" s="1" t="s">
        <v>1164</v>
      </c>
      <c r="J951" t="s">
        <v>1165</v>
      </c>
      <c r="L951" t="str">
        <f t="shared" si="29"/>
        <v>Oct</v>
      </c>
      <c r="M951">
        <f t="shared" si="28"/>
        <v>2021</v>
      </c>
    </row>
    <row r="952" spans="1:13" ht="15.75" customHeight="1">
      <c r="A952" t="s">
        <v>2409</v>
      </c>
      <c r="B952" t="s">
        <v>2473</v>
      </c>
      <c r="C952" s="24">
        <v>44487</v>
      </c>
      <c r="D952" t="s">
        <v>283</v>
      </c>
      <c r="E952" t="s">
        <v>282</v>
      </c>
      <c r="F952">
        <v>3</v>
      </c>
      <c r="G952" s="2" t="s">
        <v>16</v>
      </c>
      <c r="H952" s="1" t="s">
        <v>1049</v>
      </c>
      <c r="I952" s="1" t="s">
        <v>1050</v>
      </c>
      <c r="J952" t="s">
        <v>1189</v>
      </c>
      <c r="K952" t="s">
        <v>2474</v>
      </c>
      <c r="L952" t="str">
        <f t="shared" si="29"/>
        <v>Oct</v>
      </c>
      <c r="M952">
        <f t="shared" si="28"/>
        <v>2021</v>
      </c>
    </row>
    <row r="953" spans="1:13" ht="15.75" customHeight="1">
      <c r="A953" t="s">
        <v>2409</v>
      </c>
      <c r="B953" t="s">
        <v>2475</v>
      </c>
      <c r="C953" s="24">
        <v>44488</v>
      </c>
      <c r="D953" t="s">
        <v>97</v>
      </c>
      <c r="E953" t="s">
        <v>96</v>
      </c>
      <c r="F953">
        <v>24</v>
      </c>
      <c r="G953" s="2" t="s">
        <v>95</v>
      </c>
      <c r="H953" s="1" t="s">
        <v>1109</v>
      </c>
      <c r="I953" s="1" t="s">
        <v>1157</v>
      </c>
      <c r="J953" t="s">
        <v>2476</v>
      </c>
      <c r="K953" t="s">
        <v>2477</v>
      </c>
      <c r="L953" t="str">
        <f t="shared" si="29"/>
        <v>Oct</v>
      </c>
      <c r="M953">
        <f t="shared" si="28"/>
        <v>2021</v>
      </c>
    </row>
    <row r="954" spans="1:13" ht="15.75" customHeight="1">
      <c r="A954" t="s">
        <v>2409</v>
      </c>
      <c r="B954" t="s">
        <v>2478</v>
      </c>
      <c r="C954" s="24">
        <v>44488</v>
      </c>
      <c r="D954" t="s">
        <v>357</v>
      </c>
      <c r="E954" t="s">
        <v>356</v>
      </c>
      <c r="F954">
        <v>50</v>
      </c>
      <c r="G954" s="2" t="s">
        <v>358</v>
      </c>
      <c r="H954" s="1" t="s">
        <v>1263</v>
      </c>
      <c r="I954" s="1" t="s">
        <v>1090</v>
      </c>
      <c r="J954" t="s">
        <v>2479</v>
      </c>
      <c r="K954" t="s">
        <v>2480</v>
      </c>
      <c r="L954" t="str">
        <f t="shared" si="29"/>
        <v>Oct</v>
      </c>
      <c r="M954">
        <f t="shared" si="28"/>
        <v>2021</v>
      </c>
    </row>
    <row r="955" spans="1:13" ht="15.75" customHeight="1">
      <c r="A955" t="s">
        <v>2409</v>
      </c>
      <c r="B955" t="s">
        <v>2481</v>
      </c>
      <c r="C955" s="24">
        <v>44488</v>
      </c>
      <c r="D955" t="s">
        <v>35</v>
      </c>
      <c r="E955" t="s">
        <v>34</v>
      </c>
      <c r="F955">
        <v>12</v>
      </c>
      <c r="G955" s="2" t="s">
        <v>33</v>
      </c>
      <c r="H955" s="1" t="s">
        <v>1191</v>
      </c>
      <c r="I955" s="1" t="s">
        <v>1090</v>
      </c>
      <c r="J955" t="s">
        <v>1313</v>
      </c>
      <c r="K955" t="s">
        <v>2482</v>
      </c>
      <c r="L955" t="str">
        <f t="shared" si="29"/>
        <v>Oct</v>
      </c>
      <c r="M955">
        <f t="shared" si="28"/>
        <v>2021</v>
      </c>
    </row>
    <row r="956" spans="1:13" ht="15.75" customHeight="1">
      <c r="A956" t="s">
        <v>2409</v>
      </c>
      <c r="B956" t="s">
        <v>2483</v>
      </c>
      <c r="C956" s="24">
        <v>44488</v>
      </c>
      <c r="D956" t="s">
        <v>287</v>
      </c>
      <c r="E956" t="s">
        <v>286</v>
      </c>
      <c r="F956">
        <v>5</v>
      </c>
      <c r="G956" s="2" t="s">
        <v>33</v>
      </c>
      <c r="H956" s="1" t="s">
        <v>1191</v>
      </c>
      <c r="I956" s="1" t="s">
        <v>1090</v>
      </c>
      <c r="J956" t="s">
        <v>1418</v>
      </c>
      <c r="L956" t="str">
        <f t="shared" si="29"/>
        <v>Oct</v>
      </c>
      <c r="M956">
        <f t="shared" si="28"/>
        <v>2021</v>
      </c>
    </row>
    <row r="957" spans="1:13" ht="15.75" customHeight="1">
      <c r="A957" t="s">
        <v>2409</v>
      </c>
      <c r="B957" t="s">
        <v>2484</v>
      </c>
      <c r="C957" s="24">
        <v>44488</v>
      </c>
      <c r="D957" t="s">
        <v>309</v>
      </c>
      <c r="E957" t="s">
        <v>308</v>
      </c>
      <c r="F957">
        <v>4</v>
      </c>
      <c r="G957" s="2" t="s">
        <v>33</v>
      </c>
      <c r="H957" s="1" t="s">
        <v>1191</v>
      </c>
      <c r="I957" s="1" t="s">
        <v>1090</v>
      </c>
      <c r="J957" t="s">
        <v>1313</v>
      </c>
      <c r="L957" t="str">
        <f t="shared" si="29"/>
        <v>Oct</v>
      </c>
      <c r="M957">
        <f t="shared" si="28"/>
        <v>2021</v>
      </c>
    </row>
    <row r="958" spans="1:13" ht="15.75" customHeight="1">
      <c r="A958" t="s">
        <v>2409</v>
      </c>
      <c r="B958" t="s">
        <v>2485</v>
      </c>
      <c r="C958" s="24">
        <v>44488</v>
      </c>
      <c r="D958" t="s">
        <v>218</v>
      </c>
      <c r="E958" t="s">
        <v>217</v>
      </c>
      <c r="F958">
        <v>1</v>
      </c>
      <c r="G958" s="2" t="s">
        <v>33</v>
      </c>
      <c r="H958" s="1" t="s">
        <v>1191</v>
      </c>
      <c r="I958" s="1" t="s">
        <v>1090</v>
      </c>
      <c r="J958" t="s">
        <v>2486</v>
      </c>
      <c r="L958" t="str">
        <f t="shared" si="29"/>
        <v>Oct</v>
      </c>
      <c r="M958">
        <f t="shared" si="28"/>
        <v>2021</v>
      </c>
    </row>
    <row r="959" spans="1:13" ht="15.75" customHeight="1">
      <c r="A959" t="s">
        <v>2409</v>
      </c>
      <c r="B959" t="s">
        <v>2487</v>
      </c>
      <c r="C959" s="24">
        <v>44488</v>
      </c>
      <c r="D959" t="s">
        <v>305</v>
      </c>
      <c r="E959" t="s">
        <v>304</v>
      </c>
      <c r="F959">
        <v>2</v>
      </c>
      <c r="G959" s="2" t="s">
        <v>33</v>
      </c>
      <c r="H959" s="1" t="s">
        <v>1191</v>
      </c>
      <c r="I959" s="1" t="s">
        <v>1090</v>
      </c>
      <c r="J959" t="s">
        <v>1313</v>
      </c>
      <c r="L959" t="str">
        <f t="shared" si="29"/>
        <v>Oct</v>
      </c>
      <c r="M959">
        <f t="shared" si="28"/>
        <v>2021</v>
      </c>
    </row>
    <row r="960" spans="1:13" ht="15.75" customHeight="1">
      <c r="A960" t="s">
        <v>2409</v>
      </c>
      <c r="B960" t="s">
        <v>2488</v>
      </c>
      <c r="C960" s="24">
        <v>44488</v>
      </c>
      <c r="D960" t="s">
        <v>58</v>
      </c>
      <c r="E960" t="s">
        <v>57</v>
      </c>
      <c r="F960">
        <v>6</v>
      </c>
      <c r="G960" s="2" t="s">
        <v>59</v>
      </c>
      <c r="H960" s="1" t="s">
        <v>1191</v>
      </c>
      <c r="I960" s="1" t="s">
        <v>1090</v>
      </c>
      <c r="J960" t="s">
        <v>1313</v>
      </c>
      <c r="L960" t="str">
        <f t="shared" si="29"/>
        <v>Oct</v>
      </c>
      <c r="M960">
        <f t="shared" si="28"/>
        <v>2021</v>
      </c>
    </row>
    <row r="961" spans="1:13" ht="15.75" customHeight="1">
      <c r="A961" t="s">
        <v>2409</v>
      </c>
      <c r="B961" t="s">
        <v>2489</v>
      </c>
      <c r="C961" s="24">
        <v>44488</v>
      </c>
      <c r="D961" t="s">
        <v>186</v>
      </c>
      <c r="E961" t="s">
        <v>185</v>
      </c>
      <c r="F961">
        <v>20</v>
      </c>
      <c r="G961" s="2" t="s">
        <v>187</v>
      </c>
      <c r="H961" s="1" t="s">
        <v>1191</v>
      </c>
      <c r="I961" s="1" t="s">
        <v>1090</v>
      </c>
      <c r="J961" t="s">
        <v>1313</v>
      </c>
      <c r="L961" t="str">
        <f t="shared" si="29"/>
        <v>Oct</v>
      </c>
      <c r="M961">
        <f t="shared" si="28"/>
        <v>2021</v>
      </c>
    </row>
    <row r="962" spans="1:13" ht="15.75" customHeight="1">
      <c r="A962" t="s">
        <v>2409</v>
      </c>
      <c r="B962" t="s">
        <v>2490</v>
      </c>
      <c r="C962" s="24">
        <v>44488</v>
      </c>
      <c r="D962" t="s">
        <v>178</v>
      </c>
      <c r="E962" t="s">
        <v>177</v>
      </c>
      <c r="F962">
        <v>3</v>
      </c>
      <c r="G962" s="2" t="s">
        <v>176</v>
      </c>
      <c r="H962" s="1" t="s">
        <v>1191</v>
      </c>
      <c r="I962" s="1" t="s">
        <v>1090</v>
      </c>
      <c r="J962" t="s">
        <v>1313</v>
      </c>
      <c r="L962" t="str">
        <f t="shared" si="29"/>
        <v>Oct</v>
      </c>
      <c r="M962">
        <f t="shared" ref="M962:M1025" si="30">YEAR(C962)</f>
        <v>2021</v>
      </c>
    </row>
    <row r="963" spans="1:13" ht="15.75" customHeight="1">
      <c r="A963" t="s">
        <v>2409</v>
      </c>
      <c r="B963" t="s">
        <v>2491</v>
      </c>
      <c r="C963" s="24">
        <v>44488</v>
      </c>
      <c r="D963" t="s">
        <v>198</v>
      </c>
      <c r="E963" t="s">
        <v>197</v>
      </c>
      <c r="F963">
        <v>15</v>
      </c>
      <c r="G963" s="2" t="s">
        <v>194</v>
      </c>
      <c r="H963" s="1" t="s">
        <v>1191</v>
      </c>
      <c r="I963" s="1" t="s">
        <v>1090</v>
      </c>
      <c r="J963" t="s">
        <v>1313</v>
      </c>
      <c r="L963" t="str">
        <f t="shared" ref="L963:L1026" si="31">TEXT(C963,"MMM")</f>
        <v>Oct</v>
      </c>
      <c r="M963">
        <f t="shared" si="30"/>
        <v>2021</v>
      </c>
    </row>
    <row r="964" spans="1:13" ht="15.75" customHeight="1">
      <c r="A964" t="s">
        <v>2409</v>
      </c>
      <c r="B964" t="s">
        <v>2492</v>
      </c>
      <c r="C964" s="24">
        <v>44488</v>
      </c>
      <c r="D964" t="s">
        <v>313</v>
      </c>
      <c r="E964" t="s">
        <v>312</v>
      </c>
      <c r="F964">
        <v>4</v>
      </c>
      <c r="G964" s="2" t="s">
        <v>33</v>
      </c>
      <c r="H964" s="1" t="s">
        <v>1191</v>
      </c>
      <c r="I964" s="1" t="s">
        <v>1090</v>
      </c>
      <c r="J964" t="s">
        <v>1313</v>
      </c>
      <c r="L964" t="str">
        <f t="shared" si="31"/>
        <v>Oct</v>
      </c>
      <c r="M964">
        <f t="shared" si="30"/>
        <v>2021</v>
      </c>
    </row>
    <row r="965" spans="1:13" ht="15.75" customHeight="1">
      <c r="A965" t="s">
        <v>2409</v>
      </c>
      <c r="B965" t="s">
        <v>2493</v>
      </c>
      <c r="C965" s="24">
        <v>44491</v>
      </c>
      <c r="D965" t="s">
        <v>118</v>
      </c>
      <c r="E965" t="s">
        <v>117</v>
      </c>
      <c r="F965">
        <v>5</v>
      </c>
      <c r="G965" s="2" t="s">
        <v>104</v>
      </c>
      <c r="H965" s="1" t="s">
        <v>1246</v>
      </c>
      <c r="I965" s="1" t="s">
        <v>1145</v>
      </c>
      <c r="J965" t="s">
        <v>2494</v>
      </c>
      <c r="K965" t="s">
        <v>2495</v>
      </c>
      <c r="L965" t="str">
        <f t="shared" si="31"/>
        <v>Oct</v>
      </c>
      <c r="M965">
        <f t="shared" si="30"/>
        <v>2021</v>
      </c>
    </row>
    <row r="966" spans="1:13" ht="15.75" customHeight="1">
      <c r="A966" t="s">
        <v>2409</v>
      </c>
      <c r="B966" t="s">
        <v>2496</v>
      </c>
      <c r="C966" s="24">
        <v>44491</v>
      </c>
      <c r="D966" t="s">
        <v>357</v>
      </c>
      <c r="E966" t="s">
        <v>356</v>
      </c>
      <c r="F966">
        <v>20</v>
      </c>
      <c r="G966" s="2" t="s">
        <v>358</v>
      </c>
      <c r="H966" s="1" t="s">
        <v>1735</v>
      </c>
      <c r="I966" s="1" t="s">
        <v>1736</v>
      </c>
      <c r="J966" t="s">
        <v>2497</v>
      </c>
      <c r="K966" t="s">
        <v>2498</v>
      </c>
      <c r="L966" t="str">
        <f t="shared" si="31"/>
        <v>Oct</v>
      </c>
      <c r="M966">
        <f t="shared" si="30"/>
        <v>2021</v>
      </c>
    </row>
    <row r="967" spans="1:13" ht="15.75" customHeight="1">
      <c r="A967" t="s">
        <v>2409</v>
      </c>
      <c r="B967" t="s">
        <v>2499</v>
      </c>
      <c r="C967" s="24">
        <v>44491</v>
      </c>
      <c r="D967" t="s">
        <v>226</v>
      </c>
      <c r="E967" t="s">
        <v>225</v>
      </c>
      <c r="F967">
        <v>10</v>
      </c>
      <c r="G967" s="2" t="s">
        <v>33</v>
      </c>
      <c r="H967" s="1" t="s">
        <v>1735</v>
      </c>
      <c r="I967" s="1" t="s">
        <v>1736</v>
      </c>
      <c r="J967" t="s">
        <v>2500</v>
      </c>
      <c r="L967" t="str">
        <f t="shared" si="31"/>
        <v>Oct</v>
      </c>
      <c r="M967">
        <f t="shared" si="30"/>
        <v>2021</v>
      </c>
    </row>
    <row r="968" spans="1:13" ht="15.75" customHeight="1">
      <c r="A968" t="s">
        <v>2409</v>
      </c>
      <c r="B968" t="s">
        <v>2501</v>
      </c>
      <c r="C968" s="24">
        <v>44491</v>
      </c>
      <c r="D968" t="s">
        <v>254</v>
      </c>
      <c r="E968" t="s">
        <v>253</v>
      </c>
      <c r="F968">
        <v>2</v>
      </c>
      <c r="G968" s="2" t="s">
        <v>187</v>
      </c>
      <c r="H968" s="1" t="s">
        <v>1609</v>
      </c>
      <c r="I968" s="1" t="s">
        <v>1090</v>
      </c>
      <c r="J968" t="s">
        <v>2502</v>
      </c>
      <c r="K968" t="s">
        <v>2503</v>
      </c>
      <c r="L968" t="str">
        <f t="shared" si="31"/>
        <v>Oct</v>
      </c>
      <c r="M968">
        <f t="shared" si="30"/>
        <v>2021</v>
      </c>
    </row>
    <row r="969" spans="1:13" ht="15.75" customHeight="1">
      <c r="A969" t="s">
        <v>2409</v>
      </c>
      <c r="B969" t="s">
        <v>2504</v>
      </c>
      <c r="C969" s="24">
        <v>44491</v>
      </c>
      <c r="D969" t="s">
        <v>58</v>
      </c>
      <c r="E969" t="s">
        <v>57</v>
      </c>
      <c r="F969">
        <v>4</v>
      </c>
      <c r="G969" s="2" t="s">
        <v>59</v>
      </c>
      <c r="H969" s="1" t="s">
        <v>1609</v>
      </c>
      <c r="I969" s="1" t="s">
        <v>1090</v>
      </c>
      <c r="J969" t="s">
        <v>2502</v>
      </c>
      <c r="L969" t="str">
        <f t="shared" si="31"/>
        <v>Oct</v>
      </c>
      <c r="M969">
        <f t="shared" si="30"/>
        <v>2021</v>
      </c>
    </row>
    <row r="970" spans="1:13" ht="15.75" customHeight="1">
      <c r="A970" t="s">
        <v>2409</v>
      </c>
      <c r="B970" t="s">
        <v>2505</v>
      </c>
      <c r="C970" s="24">
        <v>44491</v>
      </c>
      <c r="D970" t="s">
        <v>58</v>
      </c>
      <c r="E970" t="s">
        <v>57</v>
      </c>
      <c r="F970">
        <v>4</v>
      </c>
      <c r="G970" s="2" t="s">
        <v>59</v>
      </c>
      <c r="H970" s="1" t="s">
        <v>1609</v>
      </c>
      <c r="I970" s="1" t="s">
        <v>1090</v>
      </c>
      <c r="J970" t="s">
        <v>2506</v>
      </c>
      <c r="L970" t="str">
        <f t="shared" si="31"/>
        <v>Oct</v>
      </c>
      <c r="M970">
        <f t="shared" si="30"/>
        <v>2021</v>
      </c>
    </row>
    <row r="971" spans="1:13" ht="15.75" customHeight="1">
      <c r="A971" t="s">
        <v>2409</v>
      </c>
      <c r="B971" t="s">
        <v>2507</v>
      </c>
      <c r="C971" s="24">
        <v>44491</v>
      </c>
      <c r="D971" t="s">
        <v>355</v>
      </c>
      <c r="E971" t="s">
        <v>354</v>
      </c>
      <c r="F971">
        <v>4</v>
      </c>
      <c r="G971" s="2" t="s">
        <v>187</v>
      </c>
      <c r="H971" s="1" t="s">
        <v>1609</v>
      </c>
      <c r="I971" s="1" t="s">
        <v>1090</v>
      </c>
      <c r="J971" t="s">
        <v>2502</v>
      </c>
      <c r="L971" t="str">
        <f t="shared" si="31"/>
        <v>Oct</v>
      </c>
      <c r="M971">
        <f t="shared" si="30"/>
        <v>2021</v>
      </c>
    </row>
    <row r="972" spans="1:13" ht="15.75" customHeight="1">
      <c r="A972" t="s">
        <v>2409</v>
      </c>
      <c r="B972" t="s">
        <v>2508</v>
      </c>
      <c r="C972" s="24">
        <v>44491</v>
      </c>
      <c r="D972" t="s">
        <v>387</v>
      </c>
      <c r="E972" t="s">
        <v>386</v>
      </c>
      <c r="F972">
        <v>3</v>
      </c>
      <c r="G972" s="2" t="s">
        <v>171</v>
      </c>
      <c r="H972" s="1" t="s">
        <v>1209</v>
      </c>
      <c r="I972" s="1" t="s">
        <v>1073</v>
      </c>
      <c r="J972" t="s">
        <v>2509</v>
      </c>
      <c r="K972" t="s">
        <v>2510</v>
      </c>
      <c r="L972" t="str">
        <f t="shared" si="31"/>
        <v>Oct</v>
      </c>
      <c r="M972">
        <f t="shared" si="30"/>
        <v>2021</v>
      </c>
    </row>
    <row r="973" spans="1:13" ht="15.75" customHeight="1">
      <c r="A973" t="s">
        <v>2409</v>
      </c>
      <c r="B973" t="s">
        <v>2511</v>
      </c>
      <c r="C973" s="24">
        <v>44494</v>
      </c>
      <c r="D973" t="s">
        <v>357</v>
      </c>
      <c r="E973" t="s">
        <v>356</v>
      </c>
      <c r="F973">
        <v>100</v>
      </c>
      <c r="G973" s="2" t="s">
        <v>358</v>
      </c>
      <c r="H973" s="1" t="s">
        <v>1163</v>
      </c>
      <c r="I973" s="1" t="s">
        <v>1164</v>
      </c>
      <c r="J973" t="s">
        <v>2150</v>
      </c>
      <c r="K973" t="s">
        <v>2512</v>
      </c>
      <c r="L973" t="str">
        <f t="shared" si="31"/>
        <v>Oct</v>
      </c>
      <c r="M973">
        <f t="shared" si="30"/>
        <v>2021</v>
      </c>
    </row>
    <row r="974" spans="1:13" ht="15.75" customHeight="1">
      <c r="A974" t="s">
        <v>2409</v>
      </c>
      <c r="B974" t="s">
        <v>2513</v>
      </c>
      <c r="C974" s="24">
        <v>44494</v>
      </c>
      <c r="D974" t="s">
        <v>267</v>
      </c>
      <c r="E974" t="s">
        <v>266</v>
      </c>
      <c r="F974">
        <v>1</v>
      </c>
      <c r="G974" s="2" t="s">
        <v>33</v>
      </c>
      <c r="H974" s="1" t="s">
        <v>1554</v>
      </c>
      <c r="I974" s="1" t="s">
        <v>1164</v>
      </c>
      <c r="J974" t="s">
        <v>2150</v>
      </c>
      <c r="L974" t="str">
        <f t="shared" si="31"/>
        <v>Oct</v>
      </c>
      <c r="M974">
        <f t="shared" si="30"/>
        <v>2021</v>
      </c>
    </row>
    <row r="975" spans="1:13" ht="15.75" customHeight="1">
      <c r="A975" t="s">
        <v>2409</v>
      </c>
      <c r="B975" t="s">
        <v>2514</v>
      </c>
      <c r="C975" s="24">
        <v>44494</v>
      </c>
      <c r="D975" t="s">
        <v>218</v>
      </c>
      <c r="E975" t="s">
        <v>217</v>
      </c>
      <c r="F975">
        <v>2</v>
      </c>
      <c r="G975" s="2" t="s">
        <v>33</v>
      </c>
      <c r="H975" s="1" t="s">
        <v>1554</v>
      </c>
      <c r="I975" s="1" t="s">
        <v>1164</v>
      </c>
      <c r="J975" t="s">
        <v>2150</v>
      </c>
      <c r="L975" t="str">
        <f t="shared" si="31"/>
        <v>Oct</v>
      </c>
      <c r="M975">
        <f t="shared" si="30"/>
        <v>2021</v>
      </c>
    </row>
    <row r="976" spans="1:13" ht="15.75" customHeight="1">
      <c r="A976" t="s">
        <v>2409</v>
      </c>
      <c r="B976" t="s">
        <v>2515</v>
      </c>
      <c r="C976" s="24">
        <v>44494</v>
      </c>
      <c r="D976" t="s">
        <v>186</v>
      </c>
      <c r="E976" t="s">
        <v>185</v>
      </c>
      <c r="F976">
        <v>5</v>
      </c>
      <c r="G976" s="2" t="s">
        <v>187</v>
      </c>
      <c r="H976" s="1" t="s">
        <v>1554</v>
      </c>
      <c r="I976" s="1" t="s">
        <v>1164</v>
      </c>
      <c r="J976" t="s">
        <v>2150</v>
      </c>
      <c r="L976" t="str">
        <f t="shared" si="31"/>
        <v>Oct</v>
      </c>
      <c r="M976">
        <f t="shared" si="30"/>
        <v>2021</v>
      </c>
    </row>
    <row r="977" spans="1:13" ht="15.75" customHeight="1">
      <c r="A977" t="s">
        <v>2409</v>
      </c>
      <c r="B977" t="s">
        <v>2516</v>
      </c>
      <c r="C977" s="24">
        <v>44494</v>
      </c>
      <c r="D977" t="s">
        <v>32</v>
      </c>
      <c r="E977" t="s">
        <v>31</v>
      </c>
      <c r="F977">
        <v>10</v>
      </c>
      <c r="G977" s="2" t="s">
        <v>33</v>
      </c>
      <c r="H977" s="1" t="s">
        <v>1554</v>
      </c>
      <c r="I977" s="1" t="s">
        <v>1164</v>
      </c>
      <c r="J977" t="s">
        <v>2150</v>
      </c>
      <c r="K977" t="s">
        <v>2517</v>
      </c>
      <c r="L977" t="str">
        <f t="shared" si="31"/>
        <v>Oct</v>
      </c>
      <c r="M977">
        <f t="shared" si="30"/>
        <v>2021</v>
      </c>
    </row>
    <row r="978" spans="1:13" ht="15.75" customHeight="1">
      <c r="A978" t="s">
        <v>2409</v>
      </c>
      <c r="B978" t="s">
        <v>2518</v>
      </c>
      <c r="C978" s="24">
        <v>44494</v>
      </c>
      <c r="D978" t="s">
        <v>389</v>
      </c>
      <c r="E978" t="s">
        <v>388</v>
      </c>
      <c r="F978">
        <v>5</v>
      </c>
      <c r="G978" s="2" t="s">
        <v>194</v>
      </c>
      <c r="H978" s="1" t="s">
        <v>1209</v>
      </c>
      <c r="I978" s="1" t="s">
        <v>1073</v>
      </c>
      <c r="J978" t="s">
        <v>2519</v>
      </c>
      <c r="K978" t="s">
        <v>2520</v>
      </c>
      <c r="L978" t="str">
        <f t="shared" si="31"/>
        <v>Oct</v>
      </c>
      <c r="M978">
        <f t="shared" si="30"/>
        <v>2021</v>
      </c>
    </row>
    <row r="979" spans="1:13" ht="15.75" customHeight="1">
      <c r="A979" t="s">
        <v>2409</v>
      </c>
      <c r="B979" t="s">
        <v>2521</v>
      </c>
      <c r="C979" s="24">
        <v>44495</v>
      </c>
      <c r="D979" t="s">
        <v>198</v>
      </c>
      <c r="E979" t="s">
        <v>197</v>
      </c>
      <c r="F979">
        <v>5</v>
      </c>
      <c r="G979" s="2" t="s">
        <v>194</v>
      </c>
      <c r="H979" s="1" t="s">
        <v>1250</v>
      </c>
      <c r="I979" s="1" t="s">
        <v>1218</v>
      </c>
      <c r="J979" t="s">
        <v>1219</v>
      </c>
      <c r="L979" t="str">
        <f t="shared" si="31"/>
        <v>Oct</v>
      </c>
      <c r="M979">
        <f t="shared" si="30"/>
        <v>2021</v>
      </c>
    </row>
    <row r="980" spans="1:13" ht="15.75" customHeight="1">
      <c r="A980" t="s">
        <v>2409</v>
      </c>
      <c r="B980" t="s">
        <v>2522</v>
      </c>
      <c r="C980" s="24">
        <v>44495</v>
      </c>
      <c r="D980" t="s">
        <v>35</v>
      </c>
      <c r="E980" t="s">
        <v>34</v>
      </c>
      <c r="F980">
        <v>6</v>
      </c>
      <c r="G980" s="2" t="s">
        <v>33</v>
      </c>
      <c r="H980" s="1" t="s">
        <v>1144</v>
      </c>
      <c r="I980" s="1" t="s">
        <v>1145</v>
      </c>
      <c r="J980" t="s">
        <v>2523</v>
      </c>
      <c r="K980" t="s">
        <v>2524</v>
      </c>
      <c r="L980" t="str">
        <f t="shared" si="31"/>
        <v>Oct</v>
      </c>
      <c r="M980">
        <f t="shared" si="30"/>
        <v>2021</v>
      </c>
    </row>
    <row r="981" spans="1:13" ht="15.75" customHeight="1">
      <c r="A981" t="s">
        <v>2409</v>
      </c>
      <c r="B981" t="s">
        <v>2525</v>
      </c>
      <c r="C981" s="24">
        <v>44495</v>
      </c>
      <c r="D981" t="s">
        <v>47</v>
      </c>
      <c r="E981" t="s">
        <v>46</v>
      </c>
      <c r="F981">
        <v>24</v>
      </c>
      <c r="G981" s="2" t="s">
        <v>33</v>
      </c>
      <c r="H981" s="1" t="s">
        <v>1284</v>
      </c>
      <c r="I981" s="1" t="s">
        <v>1073</v>
      </c>
      <c r="J981" t="s">
        <v>2526</v>
      </c>
      <c r="K981" t="s">
        <v>2527</v>
      </c>
      <c r="L981" t="str">
        <f t="shared" si="31"/>
        <v>Oct</v>
      </c>
      <c r="M981">
        <f t="shared" si="30"/>
        <v>2021</v>
      </c>
    </row>
    <row r="982" spans="1:13" ht="15.75" customHeight="1">
      <c r="A982" t="s">
        <v>2409</v>
      </c>
      <c r="B982" t="s">
        <v>2528</v>
      </c>
      <c r="C982" s="24">
        <v>44495</v>
      </c>
      <c r="D982" t="s">
        <v>49</v>
      </c>
      <c r="E982" t="s">
        <v>48</v>
      </c>
      <c r="F982">
        <v>2</v>
      </c>
      <c r="G982" s="2" t="s">
        <v>33</v>
      </c>
      <c r="H982" s="1" t="s">
        <v>1209</v>
      </c>
      <c r="I982" s="1" t="s">
        <v>1073</v>
      </c>
      <c r="J982" t="s">
        <v>2529</v>
      </c>
      <c r="L982" t="str">
        <f t="shared" si="31"/>
        <v>Oct</v>
      </c>
      <c r="M982">
        <f t="shared" si="30"/>
        <v>2021</v>
      </c>
    </row>
    <row r="983" spans="1:13" ht="15.75" customHeight="1">
      <c r="A983" t="s">
        <v>2409</v>
      </c>
      <c r="B983" t="s">
        <v>2530</v>
      </c>
      <c r="C983" s="24">
        <v>44504</v>
      </c>
      <c r="D983" t="s">
        <v>212</v>
      </c>
      <c r="E983" t="s">
        <v>211</v>
      </c>
      <c r="F983">
        <v>2</v>
      </c>
      <c r="G983" s="2" t="s">
        <v>95</v>
      </c>
      <c r="H983" s="1" t="s">
        <v>2028</v>
      </c>
      <c r="I983" s="1" t="s">
        <v>2029</v>
      </c>
      <c r="J983" t="s">
        <v>2531</v>
      </c>
      <c r="L983" t="str">
        <f t="shared" si="31"/>
        <v>Nov</v>
      </c>
      <c r="M983">
        <f t="shared" si="30"/>
        <v>2021</v>
      </c>
    </row>
    <row r="984" spans="1:13" ht="15.75" customHeight="1">
      <c r="A984" t="s">
        <v>2409</v>
      </c>
      <c r="B984" t="s">
        <v>2532</v>
      </c>
      <c r="C984" s="24">
        <v>44504</v>
      </c>
      <c r="D984" t="s">
        <v>198</v>
      </c>
      <c r="E984" t="s">
        <v>197</v>
      </c>
      <c r="F984">
        <v>2</v>
      </c>
      <c r="G984" s="2" t="s">
        <v>194</v>
      </c>
      <c r="H984" s="1" t="s">
        <v>2028</v>
      </c>
      <c r="I984" s="1" t="s">
        <v>2029</v>
      </c>
      <c r="J984" t="s">
        <v>2533</v>
      </c>
      <c r="L984" t="str">
        <f t="shared" si="31"/>
        <v>Nov</v>
      </c>
      <c r="M984">
        <f t="shared" si="30"/>
        <v>2021</v>
      </c>
    </row>
    <row r="985" spans="1:13" ht="15.75" customHeight="1">
      <c r="A985" t="s">
        <v>2409</v>
      </c>
      <c r="B985" t="s">
        <v>2534</v>
      </c>
      <c r="C985" s="24">
        <v>44504</v>
      </c>
      <c r="D985" t="s">
        <v>267</v>
      </c>
      <c r="E985" t="s">
        <v>266</v>
      </c>
      <c r="F985">
        <v>2</v>
      </c>
      <c r="G985" s="2" t="s">
        <v>33</v>
      </c>
      <c r="H985" s="1" t="s">
        <v>1133</v>
      </c>
      <c r="I985" s="1" t="s">
        <v>1134</v>
      </c>
      <c r="J985" t="s">
        <v>1135</v>
      </c>
      <c r="L985" t="str">
        <f t="shared" si="31"/>
        <v>Nov</v>
      </c>
      <c r="M985">
        <f t="shared" si="30"/>
        <v>2021</v>
      </c>
    </row>
    <row r="986" spans="1:13" ht="15.75" customHeight="1">
      <c r="A986" t="s">
        <v>2409</v>
      </c>
      <c r="B986" t="s">
        <v>2535</v>
      </c>
      <c r="C986" s="24">
        <v>44504</v>
      </c>
      <c r="D986" t="s">
        <v>365</v>
      </c>
      <c r="E986" t="s">
        <v>364</v>
      </c>
      <c r="F986">
        <v>1</v>
      </c>
      <c r="G986" s="2" t="s">
        <v>16</v>
      </c>
      <c r="H986" s="1" t="s">
        <v>1133</v>
      </c>
      <c r="I986" s="1" t="s">
        <v>1134</v>
      </c>
      <c r="J986" t="s">
        <v>1135</v>
      </c>
      <c r="L986" t="str">
        <f t="shared" si="31"/>
        <v>Nov</v>
      </c>
      <c r="M986">
        <f t="shared" si="30"/>
        <v>2021</v>
      </c>
    </row>
    <row r="987" spans="1:13" ht="15.75" customHeight="1">
      <c r="A987" t="s">
        <v>2409</v>
      </c>
      <c r="B987" t="s">
        <v>2536</v>
      </c>
      <c r="C987" s="24">
        <v>44504</v>
      </c>
      <c r="D987" t="s">
        <v>265</v>
      </c>
      <c r="E987" t="s">
        <v>264</v>
      </c>
      <c r="F987">
        <v>2</v>
      </c>
      <c r="G987" s="2" t="s">
        <v>33</v>
      </c>
      <c r="H987" s="1" t="s">
        <v>1133</v>
      </c>
      <c r="I987" s="1" t="s">
        <v>1134</v>
      </c>
      <c r="J987" t="s">
        <v>1135</v>
      </c>
      <c r="L987" t="str">
        <f t="shared" si="31"/>
        <v>Nov</v>
      </c>
      <c r="M987">
        <f t="shared" si="30"/>
        <v>2021</v>
      </c>
    </row>
    <row r="988" spans="1:13" ht="15.75" customHeight="1">
      <c r="A988" t="s">
        <v>2409</v>
      </c>
      <c r="B988" t="s">
        <v>2537</v>
      </c>
      <c r="C988" s="24">
        <v>44504</v>
      </c>
      <c r="D988" t="s">
        <v>198</v>
      </c>
      <c r="E988" t="s">
        <v>197</v>
      </c>
      <c r="F988">
        <v>5</v>
      </c>
      <c r="G988" s="2" t="s">
        <v>194</v>
      </c>
      <c r="H988" s="1" t="s">
        <v>1133</v>
      </c>
      <c r="I988" s="1" t="s">
        <v>1134</v>
      </c>
      <c r="J988" t="s">
        <v>1135</v>
      </c>
      <c r="L988" t="str">
        <f t="shared" si="31"/>
        <v>Nov</v>
      </c>
      <c r="M988">
        <f t="shared" si="30"/>
        <v>2021</v>
      </c>
    </row>
    <row r="989" spans="1:13" ht="15.75" customHeight="1">
      <c r="A989" t="s">
        <v>2409</v>
      </c>
      <c r="B989" t="s">
        <v>2538</v>
      </c>
      <c r="C989" s="24">
        <v>44504</v>
      </c>
      <c r="D989" t="s">
        <v>49</v>
      </c>
      <c r="E989" t="s">
        <v>48</v>
      </c>
      <c r="F989">
        <v>6</v>
      </c>
      <c r="G989" s="2" t="s">
        <v>33</v>
      </c>
      <c r="H989" s="1" t="s">
        <v>2539</v>
      </c>
      <c r="I989" s="1" t="s">
        <v>1134</v>
      </c>
      <c r="J989" t="s">
        <v>2540</v>
      </c>
      <c r="L989" t="str">
        <f t="shared" si="31"/>
        <v>Nov</v>
      </c>
      <c r="M989">
        <f t="shared" si="30"/>
        <v>2021</v>
      </c>
    </row>
    <row r="990" spans="1:13" ht="15.75" customHeight="1">
      <c r="A990" t="s">
        <v>2409</v>
      </c>
      <c r="B990" t="s">
        <v>2541</v>
      </c>
      <c r="C990" s="24">
        <v>44504</v>
      </c>
      <c r="D990" t="s">
        <v>47</v>
      </c>
      <c r="E990" t="s">
        <v>46</v>
      </c>
      <c r="F990">
        <v>10</v>
      </c>
      <c r="G990" s="2" t="s">
        <v>33</v>
      </c>
      <c r="H990" s="1" t="s">
        <v>2539</v>
      </c>
      <c r="I990" s="1" t="s">
        <v>1134</v>
      </c>
      <c r="J990" t="s">
        <v>2540</v>
      </c>
      <c r="L990" t="str">
        <f t="shared" si="31"/>
        <v>Nov</v>
      </c>
      <c r="M990">
        <f t="shared" si="30"/>
        <v>2021</v>
      </c>
    </row>
    <row r="991" spans="1:13" ht="15.75" customHeight="1">
      <c r="A991" t="s">
        <v>2409</v>
      </c>
      <c r="B991" t="s">
        <v>2542</v>
      </c>
      <c r="C991" s="24">
        <v>44504</v>
      </c>
      <c r="D991" t="s">
        <v>357</v>
      </c>
      <c r="E991" t="s">
        <v>356</v>
      </c>
      <c r="F991">
        <v>100</v>
      </c>
      <c r="G991" s="2" t="s">
        <v>358</v>
      </c>
      <c r="H991" s="1" t="s">
        <v>1049</v>
      </c>
      <c r="I991" s="1" t="s">
        <v>1050</v>
      </c>
      <c r="J991" t="s">
        <v>1058</v>
      </c>
      <c r="L991" t="str">
        <f t="shared" si="31"/>
        <v>Nov</v>
      </c>
      <c r="M991">
        <f t="shared" si="30"/>
        <v>2021</v>
      </c>
    </row>
    <row r="992" spans="1:13" ht="15.75" customHeight="1">
      <c r="A992" t="s">
        <v>2409</v>
      </c>
      <c r="B992" t="s">
        <v>2543</v>
      </c>
      <c r="C992" s="24">
        <v>44504</v>
      </c>
      <c r="D992" t="s">
        <v>32</v>
      </c>
      <c r="E992" t="s">
        <v>31</v>
      </c>
      <c r="F992">
        <v>1</v>
      </c>
      <c r="G992" s="2" t="s">
        <v>33</v>
      </c>
      <c r="H992" s="1" t="s">
        <v>1049</v>
      </c>
      <c r="I992" s="1" t="s">
        <v>1050</v>
      </c>
      <c r="J992" t="s">
        <v>1051</v>
      </c>
      <c r="L992" t="str">
        <f t="shared" si="31"/>
        <v>Nov</v>
      </c>
      <c r="M992">
        <f t="shared" si="30"/>
        <v>2021</v>
      </c>
    </row>
    <row r="993" spans="1:13" ht="15.75" customHeight="1">
      <c r="A993" t="s">
        <v>2409</v>
      </c>
      <c r="B993" t="s">
        <v>2544</v>
      </c>
      <c r="C993" s="24">
        <v>44504</v>
      </c>
      <c r="D993" t="s">
        <v>387</v>
      </c>
      <c r="E993" t="s">
        <v>386</v>
      </c>
      <c r="F993">
        <v>4</v>
      </c>
      <c r="G993" s="2" t="s">
        <v>171</v>
      </c>
      <c r="H993" s="1" t="s">
        <v>1209</v>
      </c>
      <c r="I993" s="1" t="s">
        <v>1073</v>
      </c>
      <c r="J993" t="s">
        <v>2545</v>
      </c>
      <c r="L993" t="str">
        <f t="shared" si="31"/>
        <v>Nov</v>
      </c>
      <c r="M993">
        <f t="shared" si="30"/>
        <v>2021</v>
      </c>
    </row>
    <row r="994" spans="1:13" ht="15.75" customHeight="1">
      <c r="A994" t="s">
        <v>2409</v>
      </c>
      <c r="B994" t="s">
        <v>2546</v>
      </c>
      <c r="C994" s="24">
        <v>44504</v>
      </c>
      <c r="D994" t="s">
        <v>357</v>
      </c>
      <c r="E994" t="s">
        <v>356</v>
      </c>
      <c r="F994">
        <v>150</v>
      </c>
      <c r="G994" s="2" t="s">
        <v>358</v>
      </c>
      <c r="H994" s="1" t="s">
        <v>1060</v>
      </c>
      <c r="I994" s="1" t="s">
        <v>1061</v>
      </c>
      <c r="J994" t="s">
        <v>2547</v>
      </c>
      <c r="L994" t="str">
        <f t="shared" si="31"/>
        <v>Nov</v>
      </c>
      <c r="M994">
        <f t="shared" si="30"/>
        <v>2021</v>
      </c>
    </row>
    <row r="995" spans="1:13" ht="15.75" customHeight="1">
      <c r="A995" t="s">
        <v>2409</v>
      </c>
      <c r="B995" t="s">
        <v>2548</v>
      </c>
      <c r="C995" s="24">
        <v>44504</v>
      </c>
      <c r="D995" t="s">
        <v>212</v>
      </c>
      <c r="E995" t="s">
        <v>211</v>
      </c>
      <c r="F995">
        <v>4</v>
      </c>
      <c r="G995" s="2" t="s">
        <v>95</v>
      </c>
      <c r="H995" s="1" t="s">
        <v>1060</v>
      </c>
      <c r="I995" s="1" t="s">
        <v>1061</v>
      </c>
      <c r="J995" t="s">
        <v>1534</v>
      </c>
      <c r="L995" t="str">
        <f t="shared" si="31"/>
        <v>Nov</v>
      </c>
      <c r="M995">
        <f t="shared" si="30"/>
        <v>2021</v>
      </c>
    </row>
    <row r="996" spans="1:13" ht="15.75" customHeight="1">
      <c r="A996" t="s">
        <v>2409</v>
      </c>
      <c r="B996" t="s">
        <v>2549</v>
      </c>
      <c r="C996" s="24">
        <v>44504</v>
      </c>
      <c r="D996" t="s">
        <v>94</v>
      </c>
      <c r="E996" t="s">
        <v>93</v>
      </c>
      <c r="F996">
        <v>24</v>
      </c>
      <c r="G996" s="2" t="s">
        <v>95</v>
      </c>
      <c r="H996" s="1" t="s">
        <v>1060</v>
      </c>
      <c r="I996" s="1" t="s">
        <v>1061</v>
      </c>
      <c r="J996" t="s">
        <v>2547</v>
      </c>
      <c r="L996" t="str">
        <f t="shared" si="31"/>
        <v>Nov</v>
      </c>
      <c r="M996">
        <f t="shared" si="30"/>
        <v>2021</v>
      </c>
    </row>
    <row r="997" spans="1:13" ht="15.75" customHeight="1">
      <c r="A997" t="s">
        <v>2409</v>
      </c>
      <c r="B997" t="s">
        <v>2550</v>
      </c>
      <c r="C997" s="24">
        <v>44504</v>
      </c>
      <c r="D997" t="s">
        <v>305</v>
      </c>
      <c r="E997" t="s">
        <v>304</v>
      </c>
      <c r="F997">
        <v>2</v>
      </c>
      <c r="G997" s="2" t="s">
        <v>33</v>
      </c>
      <c r="H997" s="1" t="s">
        <v>1060</v>
      </c>
      <c r="I997" s="1" t="s">
        <v>1061</v>
      </c>
      <c r="J997" t="s">
        <v>2547</v>
      </c>
      <c r="L997" t="str">
        <f t="shared" si="31"/>
        <v>Nov</v>
      </c>
      <c r="M997">
        <f t="shared" si="30"/>
        <v>2021</v>
      </c>
    </row>
    <row r="998" spans="1:13" ht="15.75" customHeight="1">
      <c r="A998" t="s">
        <v>2409</v>
      </c>
      <c r="B998" t="s">
        <v>2551</v>
      </c>
      <c r="C998" s="24">
        <v>44504</v>
      </c>
      <c r="D998" t="s">
        <v>186</v>
      </c>
      <c r="E998" t="s">
        <v>185</v>
      </c>
      <c r="F998">
        <v>3</v>
      </c>
      <c r="G998" s="2" t="s">
        <v>187</v>
      </c>
      <c r="H998" s="1" t="s">
        <v>1060</v>
      </c>
      <c r="I998" s="1" t="s">
        <v>1061</v>
      </c>
      <c r="J998" t="s">
        <v>1534</v>
      </c>
      <c r="L998" t="str">
        <f t="shared" si="31"/>
        <v>Nov</v>
      </c>
      <c r="M998">
        <f t="shared" si="30"/>
        <v>2021</v>
      </c>
    </row>
    <row r="999" spans="1:13" ht="15.75" customHeight="1">
      <c r="A999" t="s">
        <v>2409</v>
      </c>
      <c r="B999" t="s">
        <v>2552</v>
      </c>
      <c r="C999" s="24">
        <v>44504</v>
      </c>
      <c r="D999" t="s">
        <v>246</v>
      </c>
      <c r="E999" t="s">
        <v>245</v>
      </c>
      <c r="F999">
        <v>1</v>
      </c>
      <c r="G999" s="2" t="s">
        <v>33</v>
      </c>
      <c r="H999" s="1" t="s">
        <v>1060</v>
      </c>
      <c r="I999" s="1" t="s">
        <v>1061</v>
      </c>
      <c r="J999" t="s">
        <v>1534</v>
      </c>
      <c r="L999" t="str">
        <f t="shared" si="31"/>
        <v>Nov</v>
      </c>
      <c r="M999">
        <f t="shared" si="30"/>
        <v>2021</v>
      </c>
    </row>
    <row r="1000" spans="1:13" ht="15.75" customHeight="1">
      <c r="A1000" t="s">
        <v>2409</v>
      </c>
      <c r="B1000" t="s">
        <v>2553</v>
      </c>
      <c r="C1000" s="24">
        <v>44504</v>
      </c>
      <c r="D1000" t="s">
        <v>226</v>
      </c>
      <c r="E1000" t="s">
        <v>225</v>
      </c>
      <c r="F1000">
        <v>12</v>
      </c>
      <c r="G1000" s="2" t="s">
        <v>33</v>
      </c>
      <c r="H1000" s="1" t="s">
        <v>1089</v>
      </c>
      <c r="I1000" s="1" t="s">
        <v>1090</v>
      </c>
      <c r="J1000" t="s">
        <v>1393</v>
      </c>
      <c r="L1000" t="str">
        <f t="shared" si="31"/>
        <v>Nov</v>
      </c>
      <c r="M1000">
        <f t="shared" si="30"/>
        <v>2021</v>
      </c>
    </row>
    <row r="1001" spans="1:13" ht="15.75" customHeight="1">
      <c r="A1001" t="s">
        <v>2409</v>
      </c>
      <c r="B1001" t="s">
        <v>2554</v>
      </c>
      <c r="C1001" s="24">
        <v>44504</v>
      </c>
      <c r="D1001" t="s">
        <v>344</v>
      </c>
      <c r="E1001" t="s">
        <v>343</v>
      </c>
      <c r="F1001">
        <v>1</v>
      </c>
      <c r="G1001" s="2" t="s">
        <v>345</v>
      </c>
      <c r="H1001" s="1" t="s">
        <v>1191</v>
      </c>
      <c r="I1001" s="1" t="s">
        <v>1090</v>
      </c>
      <c r="J1001" t="s">
        <v>1588</v>
      </c>
      <c r="L1001" t="str">
        <f t="shared" si="31"/>
        <v>Nov</v>
      </c>
      <c r="M1001">
        <f t="shared" si="30"/>
        <v>2021</v>
      </c>
    </row>
    <row r="1002" spans="1:13" ht="15.75" customHeight="1">
      <c r="A1002" t="s">
        <v>2409</v>
      </c>
      <c r="B1002" t="s">
        <v>2555</v>
      </c>
      <c r="C1002" s="24">
        <v>44504</v>
      </c>
      <c r="D1002" t="s">
        <v>94</v>
      </c>
      <c r="E1002" t="s">
        <v>93</v>
      </c>
      <c r="F1002">
        <v>12</v>
      </c>
      <c r="G1002" s="2" t="s">
        <v>95</v>
      </c>
      <c r="H1002" s="1" t="s">
        <v>1191</v>
      </c>
      <c r="I1002" s="1" t="s">
        <v>1090</v>
      </c>
      <c r="J1002" t="s">
        <v>1588</v>
      </c>
      <c r="L1002" t="str">
        <f t="shared" si="31"/>
        <v>Nov</v>
      </c>
      <c r="M1002">
        <f t="shared" si="30"/>
        <v>2021</v>
      </c>
    </row>
    <row r="1003" spans="1:13" ht="15.75" customHeight="1">
      <c r="A1003" t="s">
        <v>2409</v>
      </c>
      <c r="B1003" t="s">
        <v>2556</v>
      </c>
      <c r="C1003" s="24">
        <v>44504</v>
      </c>
      <c r="D1003" t="s">
        <v>58</v>
      </c>
      <c r="E1003" t="s">
        <v>57</v>
      </c>
      <c r="F1003">
        <v>1</v>
      </c>
      <c r="G1003" s="2" t="s">
        <v>59</v>
      </c>
      <c r="H1003" s="1" t="s">
        <v>1191</v>
      </c>
      <c r="I1003" s="1" t="s">
        <v>1090</v>
      </c>
      <c r="J1003" t="s">
        <v>1588</v>
      </c>
      <c r="L1003" t="str">
        <f t="shared" si="31"/>
        <v>Nov</v>
      </c>
      <c r="M1003">
        <f t="shared" si="30"/>
        <v>2021</v>
      </c>
    </row>
    <row r="1004" spans="1:13" ht="15.75" customHeight="1">
      <c r="A1004" t="s">
        <v>2409</v>
      </c>
      <c r="B1004" t="s">
        <v>2557</v>
      </c>
      <c r="C1004" s="24">
        <v>44504</v>
      </c>
      <c r="D1004" t="s">
        <v>198</v>
      </c>
      <c r="E1004" t="s">
        <v>197</v>
      </c>
      <c r="F1004">
        <v>40</v>
      </c>
      <c r="G1004" s="2" t="s">
        <v>194</v>
      </c>
      <c r="H1004" s="1" t="s">
        <v>1191</v>
      </c>
      <c r="I1004" s="1" t="s">
        <v>1090</v>
      </c>
      <c r="J1004" t="s">
        <v>2558</v>
      </c>
      <c r="L1004" t="str">
        <f t="shared" si="31"/>
        <v>Nov</v>
      </c>
      <c r="M1004">
        <f t="shared" si="30"/>
        <v>2021</v>
      </c>
    </row>
    <row r="1005" spans="1:13" ht="15.75" customHeight="1">
      <c r="A1005" t="s">
        <v>2409</v>
      </c>
      <c r="B1005" t="s">
        <v>2559</v>
      </c>
      <c r="C1005" s="24">
        <v>44518</v>
      </c>
      <c r="D1005" t="s">
        <v>287</v>
      </c>
      <c r="E1005" t="s">
        <v>286</v>
      </c>
      <c r="F1005">
        <v>2</v>
      </c>
      <c r="G1005" s="2" t="s">
        <v>33</v>
      </c>
      <c r="H1005" s="1" t="s">
        <v>1620</v>
      </c>
      <c r="I1005" s="1" t="s">
        <v>1381</v>
      </c>
      <c r="J1005" t="s">
        <v>2560</v>
      </c>
      <c r="L1005" t="str">
        <f t="shared" si="31"/>
        <v>Nov</v>
      </c>
      <c r="M1005">
        <f t="shared" si="30"/>
        <v>2021</v>
      </c>
    </row>
    <row r="1006" spans="1:13" ht="15.75" customHeight="1">
      <c r="A1006" t="s">
        <v>2409</v>
      </c>
      <c r="B1006" t="s">
        <v>2561</v>
      </c>
      <c r="C1006" s="24">
        <v>44518</v>
      </c>
      <c r="D1006" t="s">
        <v>94</v>
      </c>
      <c r="E1006" t="s">
        <v>93</v>
      </c>
      <c r="F1006">
        <v>2</v>
      </c>
      <c r="G1006" s="2" t="s">
        <v>95</v>
      </c>
      <c r="H1006" s="1" t="s">
        <v>1620</v>
      </c>
      <c r="I1006" s="1" t="s">
        <v>1381</v>
      </c>
      <c r="J1006" t="s">
        <v>2560</v>
      </c>
      <c r="L1006" t="str">
        <f t="shared" si="31"/>
        <v>Nov</v>
      </c>
      <c r="M1006">
        <f t="shared" si="30"/>
        <v>2021</v>
      </c>
    </row>
    <row r="1007" spans="1:13" ht="15.75" customHeight="1">
      <c r="A1007" t="s">
        <v>2409</v>
      </c>
      <c r="B1007" t="s">
        <v>2562</v>
      </c>
      <c r="C1007" s="24">
        <v>44518</v>
      </c>
      <c r="D1007" t="s">
        <v>55</v>
      </c>
      <c r="E1007" t="s">
        <v>54</v>
      </c>
      <c r="F1007">
        <v>5</v>
      </c>
      <c r="G1007" s="2" t="s">
        <v>56</v>
      </c>
      <c r="H1007" s="1" t="s">
        <v>1620</v>
      </c>
      <c r="I1007" s="1" t="s">
        <v>1381</v>
      </c>
      <c r="J1007" t="s">
        <v>2560</v>
      </c>
      <c r="L1007" t="str">
        <f t="shared" si="31"/>
        <v>Nov</v>
      </c>
      <c r="M1007">
        <f t="shared" si="30"/>
        <v>2021</v>
      </c>
    </row>
    <row r="1008" spans="1:13" ht="15.75" customHeight="1">
      <c r="A1008" t="s">
        <v>2409</v>
      </c>
      <c r="B1008" t="s">
        <v>2563</v>
      </c>
      <c r="C1008" s="24">
        <v>44518</v>
      </c>
      <c r="D1008" t="s">
        <v>58</v>
      </c>
      <c r="E1008" t="s">
        <v>57</v>
      </c>
      <c r="F1008">
        <v>5</v>
      </c>
      <c r="G1008" s="2" t="s">
        <v>59</v>
      </c>
      <c r="H1008" s="1" t="s">
        <v>1620</v>
      </c>
      <c r="I1008" s="1" t="s">
        <v>1381</v>
      </c>
      <c r="J1008" t="s">
        <v>2564</v>
      </c>
      <c r="L1008" t="str">
        <f t="shared" si="31"/>
        <v>Nov</v>
      </c>
      <c r="M1008">
        <f t="shared" si="30"/>
        <v>2021</v>
      </c>
    </row>
    <row r="1009" spans="1:13" ht="15.75" customHeight="1">
      <c r="A1009" t="s">
        <v>2409</v>
      </c>
      <c r="B1009" t="s">
        <v>2565</v>
      </c>
      <c r="C1009" s="24">
        <v>44518</v>
      </c>
      <c r="D1009" t="s">
        <v>61</v>
      </c>
      <c r="E1009" t="s">
        <v>60</v>
      </c>
      <c r="F1009">
        <v>2</v>
      </c>
      <c r="G1009" s="2" t="s">
        <v>56</v>
      </c>
      <c r="H1009" s="1" t="s">
        <v>1620</v>
      </c>
      <c r="I1009" s="1" t="s">
        <v>1381</v>
      </c>
      <c r="J1009" t="s">
        <v>2560</v>
      </c>
      <c r="L1009" t="str">
        <f t="shared" si="31"/>
        <v>Nov</v>
      </c>
      <c r="M1009">
        <f t="shared" si="30"/>
        <v>2021</v>
      </c>
    </row>
    <row r="1010" spans="1:13" ht="15.75" customHeight="1">
      <c r="A1010" t="s">
        <v>2409</v>
      </c>
      <c r="B1010" t="s">
        <v>2566</v>
      </c>
      <c r="C1010" s="24">
        <v>44518</v>
      </c>
      <c r="D1010" t="s">
        <v>186</v>
      </c>
      <c r="E1010" t="s">
        <v>185</v>
      </c>
      <c r="F1010">
        <v>10</v>
      </c>
      <c r="G1010" s="2" t="s">
        <v>187</v>
      </c>
      <c r="H1010" s="1" t="s">
        <v>1620</v>
      </c>
      <c r="I1010" s="1" t="s">
        <v>1381</v>
      </c>
      <c r="J1010" t="s">
        <v>2560</v>
      </c>
      <c r="L1010" t="str">
        <f t="shared" si="31"/>
        <v>Nov</v>
      </c>
      <c r="M1010">
        <f t="shared" si="30"/>
        <v>2021</v>
      </c>
    </row>
    <row r="1011" spans="1:13" ht="15.75" customHeight="1">
      <c r="A1011" t="s">
        <v>2409</v>
      </c>
      <c r="B1011" t="s">
        <v>2567</v>
      </c>
      <c r="C1011" s="24">
        <v>44518</v>
      </c>
      <c r="D1011" t="s">
        <v>355</v>
      </c>
      <c r="E1011" t="s">
        <v>354</v>
      </c>
      <c r="F1011">
        <v>5</v>
      </c>
      <c r="G1011" s="2" t="s">
        <v>187</v>
      </c>
      <c r="H1011" s="1" t="s">
        <v>1620</v>
      </c>
      <c r="I1011" s="1" t="s">
        <v>1381</v>
      </c>
      <c r="J1011" t="s">
        <v>2560</v>
      </c>
      <c r="L1011" t="str">
        <f t="shared" si="31"/>
        <v>Nov</v>
      </c>
      <c r="M1011">
        <f t="shared" si="30"/>
        <v>2021</v>
      </c>
    </row>
    <row r="1012" spans="1:13" ht="15.75" customHeight="1">
      <c r="A1012" t="s">
        <v>2409</v>
      </c>
      <c r="B1012" t="s">
        <v>2568</v>
      </c>
      <c r="C1012" s="24">
        <v>44518</v>
      </c>
      <c r="D1012" t="s">
        <v>178</v>
      </c>
      <c r="E1012" t="s">
        <v>177</v>
      </c>
      <c r="F1012">
        <v>3</v>
      </c>
      <c r="G1012" s="2" t="s">
        <v>176</v>
      </c>
      <c r="H1012" s="1" t="s">
        <v>1620</v>
      </c>
      <c r="I1012" s="1" t="s">
        <v>1381</v>
      </c>
      <c r="J1012" t="s">
        <v>2560</v>
      </c>
      <c r="L1012" t="str">
        <f t="shared" si="31"/>
        <v>Nov</v>
      </c>
      <c r="M1012">
        <f t="shared" si="30"/>
        <v>2021</v>
      </c>
    </row>
    <row r="1013" spans="1:13" ht="15.75" customHeight="1">
      <c r="A1013" t="s">
        <v>2409</v>
      </c>
      <c r="B1013" t="s">
        <v>2569</v>
      </c>
      <c r="C1013" s="24">
        <v>44518</v>
      </c>
      <c r="D1013" t="s">
        <v>214</v>
      </c>
      <c r="E1013" t="s">
        <v>213</v>
      </c>
      <c r="F1013">
        <v>1</v>
      </c>
      <c r="G1013" s="2" t="s">
        <v>95</v>
      </c>
      <c r="H1013" s="1" t="s">
        <v>1547</v>
      </c>
      <c r="I1013" s="1" t="s">
        <v>1548</v>
      </c>
      <c r="J1013" t="s">
        <v>1940</v>
      </c>
      <c r="L1013" t="str">
        <f t="shared" si="31"/>
        <v>Nov</v>
      </c>
      <c r="M1013">
        <f t="shared" si="30"/>
        <v>2021</v>
      </c>
    </row>
    <row r="1014" spans="1:13" ht="15.75" customHeight="1">
      <c r="A1014" t="s">
        <v>2409</v>
      </c>
      <c r="B1014" t="s">
        <v>2570</v>
      </c>
      <c r="C1014" s="24">
        <v>44518</v>
      </c>
      <c r="D1014" t="s">
        <v>212</v>
      </c>
      <c r="E1014" t="s">
        <v>211</v>
      </c>
      <c r="F1014">
        <v>2</v>
      </c>
      <c r="G1014" s="2" t="s">
        <v>95</v>
      </c>
      <c r="H1014" s="1" t="s">
        <v>1547</v>
      </c>
      <c r="I1014" s="1" t="s">
        <v>1548</v>
      </c>
      <c r="J1014" t="s">
        <v>1940</v>
      </c>
      <c r="L1014" t="str">
        <f t="shared" si="31"/>
        <v>Nov</v>
      </c>
      <c r="M1014">
        <f t="shared" si="30"/>
        <v>2021</v>
      </c>
    </row>
    <row r="1015" spans="1:13" ht="15.75" customHeight="1">
      <c r="A1015" t="s">
        <v>2409</v>
      </c>
      <c r="B1015" t="s">
        <v>2571</v>
      </c>
      <c r="C1015" s="24">
        <v>44518</v>
      </c>
      <c r="D1015" t="s">
        <v>145</v>
      </c>
      <c r="E1015" t="s">
        <v>144</v>
      </c>
      <c r="F1015">
        <v>2</v>
      </c>
      <c r="G1015" s="2" t="s">
        <v>95</v>
      </c>
      <c r="H1015" s="1" t="s">
        <v>1547</v>
      </c>
      <c r="I1015" s="1" t="s">
        <v>1548</v>
      </c>
      <c r="J1015" t="s">
        <v>1940</v>
      </c>
      <c r="L1015" t="str">
        <f t="shared" si="31"/>
        <v>Nov</v>
      </c>
      <c r="M1015">
        <f t="shared" si="30"/>
        <v>2021</v>
      </c>
    </row>
    <row r="1016" spans="1:13" ht="15.75" customHeight="1">
      <c r="A1016" t="s">
        <v>2409</v>
      </c>
      <c r="B1016" t="s">
        <v>2572</v>
      </c>
      <c r="C1016" s="24">
        <v>44518</v>
      </c>
      <c r="D1016" t="s">
        <v>387</v>
      </c>
      <c r="E1016" t="s">
        <v>386</v>
      </c>
      <c r="F1016">
        <v>1</v>
      </c>
      <c r="G1016" s="2" t="s">
        <v>171</v>
      </c>
      <c r="H1016" s="1" t="s">
        <v>1309</v>
      </c>
      <c r="I1016" s="1" t="s">
        <v>1160</v>
      </c>
      <c r="J1016" t="s">
        <v>2573</v>
      </c>
      <c r="L1016" t="str">
        <f t="shared" si="31"/>
        <v>Nov</v>
      </c>
      <c r="M1016">
        <f t="shared" si="30"/>
        <v>2021</v>
      </c>
    </row>
    <row r="1017" spans="1:13" ht="15.75" customHeight="1">
      <c r="A1017" t="s">
        <v>2409</v>
      </c>
      <c r="B1017" t="s">
        <v>2574</v>
      </c>
      <c r="C1017" s="24">
        <v>44518</v>
      </c>
      <c r="D1017" t="s">
        <v>81</v>
      </c>
      <c r="E1017" t="s">
        <v>80</v>
      </c>
      <c r="F1017">
        <v>3</v>
      </c>
      <c r="G1017" s="2" t="s">
        <v>33</v>
      </c>
      <c r="H1017" s="1" t="s">
        <v>1133</v>
      </c>
      <c r="I1017" s="1" t="s">
        <v>1134</v>
      </c>
      <c r="J1017" t="s">
        <v>1135</v>
      </c>
      <c r="L1017" t="str">
        <f t="shared" si="31"/>
        <v>Nov</v>
      </c>
      <c r="M1017">
        <f t="shared" si="30"/>
        <v>2021</v>
      </c>
    </row>
    <row r="1018" spans="1:13" ht="15.75" customHeight="1">
      <c r="A1018" t="s">
        <v>2409</v>
      </c>
      <c r="B1018" t="s">
        <v>2575</v>
      </c>
      <c r="C1018" s="24">
        <v>44518</v>
      </c>
      <c r="D1018" t="s">
        <v>83</v>
      </c>
      <c r="E1018" t="s">
        <v>82</v>
      </c>
      <c r="F1018">
        <v>2</v>
      </c>
      <c r="G1018" s="2" t="s">
        <v>33</v>
      </c>
      <c r="H1018" s="1"/>
      <c r="I1018" s="1"/>
      <c r="L1018" t="str">
        <f t="shared" si="31"/>
        <v>Nov</v>
      </c>
      <c r="M1018">
        <f t="shared" si="30"/>
        <v>2021</v>
      </c>
    </row>
    <row r="1019" spans="1:13" ht="15.75" customHeight="1">
      <c r="A1019" t="s">
        <v>2409</v>
      </c>
      <c r="B1019" t="s">
        <v>2576</v>
      </c>
      <c r="C1019" s="24">
        <v>44518</v>
      </c>
      <c r="D1019" t="s">
        <v>387</v>
      </c>
      <c r="E1019" t="s">
        <v>386</v>
      </c>
      <c r="F1019">
        <v>3</v>
      </c>
      <c r="G1019" s="2" t="s">
        <v>171</v>
      </c>
      <c r="H1019" s="1" t="s">
        <v>1309</v>
      </c>
      <c r="I1019" s="1" t="s">
        <v>1160</v>
      </c>
      <c r="J1019" t="s">
        <v>1310</v>
      </c>
      <c r="L1019" t="str">
        <f t="shared" si="31"/>
        <v>Nov</v>
      </c>
      <c r="M1019">
        <f t="shared" si="30"/>
        <v>2021</v>
      </c>
    </row>
    <row r="1020" spans="1:13" ht="15.75" customHeight="1">
      <c r="A1020" t="s">
        <v>2409</v>
      </c>
      <c r="B1020" t="s">
        <v>2577</v>
      </c>
      <c r="C1020" s="24">
        <v>44518</v>
      </c>
      <c r="D1020" t="s">
        <v>389</v>
      </c>
      <c r="E1020" t="s">
        <v>388</v>
      </c>
      <c r="F1020">
        <v>2</v>
      </c>
      <c r="G1020" s="2" t="s">
        <v>194</v>
      </c>
      <c r="H1020" s="1" t="s">
        <v>1144</v>
      </c>
      <c r="I1020" s="1" t="s">
        <v>1145</v>
      </c>
      <c r="J1020" t="s">
        <v>1146</v>
      </c>
      <c r="L1020" t="str">
        <f t="shared" si="31"/>
        <v>Nov</v>
      </c>
      <c r="M1020">
        <f t="shared" si="30"/>
        <v>2021</v>
      </c>
    </row>
    <row r="1021" spans="1:13" ht="15.75" customHeight="1">
      <c r="A1021" t="s">
        <v>2409</v>
      </c>
      <c r="B1021" t="s">
        <v>2578</v>
      </c>
      <c r="C1021" s="24">
        <v>44518</v>
      </c>
      <c r="D1021" t="s">
        <v>198</v>
      </c>
      <c r="E1021" t="s">
        <v>197</v>
      </c>
      <c r="F1021">
        <v>5</v>
      </c>
      <c r="G1021" s="2" t="s">
        <v>194</v>
      </c>
      <c r="H1021" s="1" t="s">
        <v>1144</v>
      </c>
      <c r="I1021" s="1" t="s">
        <v>1145</v>
      </c>
      <c r="J1021" t="s">
        <v>1146</v>
      </c>
      <c r="L1021" t="str">
        <f t="shared" si="31"/>
        <v>Nov</v>
      </c>
      <c r="M1021">
        <f t="shared" si="30"/>
        <v>2021</v>
      </c>
    </row>
    <row r="1022" spans="1:13" ht="15.75" customHeight="1">
      <c r="A1022" t="s">
        <v>2409</v>
      </c>
      <c r="B1022" t="s">
        <v>2579</v>
      </c>
      <c r="C1022" s="24">
        <v>44518</v>
      </c>
      <c r="D1022" t="s">
        <v>271</v>
      </c>
      <c r="E1022" t="s">
        <v>270</v>
      </c>
      <c r="F1022">
        <v>2</v>
      </c>
      <c r="G1022" s="2" t="s">
        <v>33</v>
      </c>
      <c r="H1022" s="1" t="s">
        <v>1144</v>
      </c>
      <c r="I1022" s="1" t="s">
        <v>1145</v>
      </c>
      <c r="J1022" t="s">
        <v>1146</v>
      </c>
      <c r="L1022" t="str">
        <f t="shared" si="31"/>
        <v>Nov</v>
      </c>
      <c r="M1022">
        <f t="shared" si="30"/>
        <v>2021</v>
      </c>
    </row>
    <row r="1023" spans="1:13" ht="15.75" customHeight="1">
      <c r="A1023" t="s">
        <v>2409</v>
      </c>
      <c r="B1023" t="s">
        <v>2580</v>
      </c>
      <c r="C1023" s="24">
        <v>44518</v>
      </c>
      <c r="D1023" t="s">
        <v>275</v>
      </c>
      <c r="E1023" t="s">
        <v>274</v>
      </c>
      <c r="F1023">
        <v>2</v>
      </c>
      <c r="G1023" s="2" t="s">
        <v>33</v>
      </c>
      <c r="H1023" s="1" t="s">
        <v>1334</v>
      </c>
      <c r="I1023" s="1" t="s">
        <v>1164</v>
      </c>
      <c r="J1023" t="s">
        <v>1898</v>
      </c>
      <c r="L1023" t="str">
        <f t="shared" si="31"/>
        <v>Nov</v>
      </c>
      <c r="M1023">
        <f t="shared" si="30"/>
        <v>2021</v>
      </c>
    </row>
    <row r="1024" spans="1:13" ht="15.75" customHeight="1">
      <c r="A1024" t="s">
        <v>2409</v>
      </c>
      <c r="B1024" t="s">
        <v>2581</v>
      </c>
      <c r="C1024" s="24">
        <v>44518</v>
      </c>
      <c r="D1024" t="s">
        <v>212</v>
      </c>
      <c r="E1024" t="s">
        <v>211</v>
      </c>
      <c r="F1024">
        <v>2</v>
      </c>
      <c r="G1024" s="2" t="s">
        <v>95</v>
      </c>
      <c r="H1024" s="1" t="s">
        <v>1334</v>
      </c>
      <c r="I1024" s="1" t="s">
        <v>1164</v>
      </c>
      <c r="J1024" t="s">
        <v>1898</v>
      </c>
      <c r="L1024" t="str">
        <f t="shared" si="31"/>
        <v>Nov</v>
      </c>
      <c r="M1024">
        <f t="shared" si="30"/>
        <v>2021</v>
      </c>
    </row>
    <row r="1025" spans="1:13" ht="15.75" customHeight="1">
      <c r="A1025" t="s">
        <v>2409</v>
      </c>
      <c r="B1025" t="s">
        <v>2582</v>
      </c>
      <c r="C1025" s="24">
        <v>44518</v>
      </c>
      <c r="D1025" t="s">
        <v>287</v>
      </c>
      <c r="E1025" t="s">
        <v>286</v>
      </c>
      <c r="F1025">
        <v>2</v>
      </c>
      <c r="G1025" s="2" t="s">
        <v>33</v>
      </c>
      <c r="H1025" s="1" t="s">
        <v>1334</v>
      </c>
      <c r="I1025" s="1" t="s">
        <v>1164</v>
      </c>
      <c r="J1025" t="s">
        <v>1898</v>
      </c>
      <c r="L1025" t="str">
        <f t="shared" si="31"/>
        <v>Nov</v>
      </c>
      <c r="M1025">
        <f t="shared" si="30"/>
        <v>2021</v>
      </c>
    </row>
    <row r="1026" spans="1:13" ht="15.75" customHeight="1">
      <c r="A1026" t="s">
        <v>2409</v>
      </c>
      <c r="B1026" t="s">
        <v>2583</v>
      </c>
      <c r="C1026" s="24">
        <v>44518</v>
      </c>
      <c r="D1026" t="s">
        <v>267</v>
      </c>
      <c r="E1026" t="s">
        <v>266</v>
      </c>
      <c r="F1026">
        <v>2</v>
      </c>
      <c r="G1026" s="2" t="s">
        <v>33</v>
      </c>
      <c r="H1026" s="1" t="s">
        <v>1334</v>
      </c>
      <c r="I1026" s="1" t="s">
        <v>1164</v>
      </c>
      <c r="J1026" t="s">
        <v>1898</v>
      </c>
      <c r="L1026" t="str">
        <f t="shared" si="31"/>
        <v>Nov</v>
      </c>
      <c r="M1026">
        <f t="shared" ref="M1026:M1089" si="32">YEAR(C1026)</f>
        <v>2021</v>
      </c>
    </row>
    <row r="1027" spans="1:13" ht="15.75" customHeight="1">
      <c r="A1027" t="s">
        <v>2409</v>
      </c>
      <c r="B1027" t="s">
        <v>2584</v>
      </c>
      <c r="C1027" s="24">
        <v>44518</v>
      </c>
      <c r="D1027" t="s">
        <v>186</v>
      </c>
      <c r="E1027" t="s">
        <v>185</v>
      </c>
      <c r="F1027">
        <v>10</v>
      </c>
      <c r="G1027" s="2" t="s">
        <v>187</v>
      </c>
      <c r="H1027" s="1" t="s">
        <v>1334</v>
      </c>
      <c r="I1027" s="1" t="s">
        <v>1164</v>
      </c>
      <c r="J1027" t="s">
        <v>1898</v>
      </c>
      <c r="L1027" t="str">
        <f t="shared" ref="L1027:L1090" si="33">TEXT(C1027,"MMM")</f>
        <v>Nov</v>
      </c>
      <c r="M1027">
        <f t="shared" si="32"/>
        <v>2021</v>
      </c>
    </row>
    <row r="1028" spans="1:13" ht="15.75" customHeight="1">
      <c r="A1028" t="s">
        <v>2409</v>
      </c>
      <c r="B1028" t="s">
        <v>2585</v>
      </c>
      <c r="C1028" s="24">
        <v>44518</v>
      </c>
      <c r="D1028" t="s">
        <v>32</v>
      </c>
      <c r="E1028" t="s">
        <v>31</v>
      </c>
      <c r="F1028">
        <v>6</v>
      </c>
      <c r="G1028" s="2" t="s">
        <v>33</v>
      </c>
      <c r="H1028" s="1" t="s">
        <v>1334</v>
      </c>
      <c r="I1028" s="1" t="s">
        <v>1164</v>
      </c>
      <c r="J1028" t="s">
        <v>1898</v>
      </c>
      <c r="L1028" t="str">
        <f t="shared" si="33"/>
        <v>Nov</v>
      </c>
      <c r="M1028">
        <f t="shared" si="32"/>
        <v>2021</v>
      </c>
    </row>
    <row r="1029" spans="1:13" ht="15.75" customHeight="1">
      <c r="A1029" t="s">
        <v>2409</v>
      </c>
      <c r="B1029" t="s">
        <v>2586</v>
      </c>
      <c r="C1029" s="24">
        <v>44518</v>
      </c>
      <c r="D1029" t="s">
        <v>178</v>
      </c>
      <c r="E1029" t="s">
        <v>177</v>
      </c>
      <c r="F1029">
        <v>3</v>
      </c>
      <c r="G1029" s="2" t="s">
        <v>176</v>
      </c>
      <c r="H1029" s="1" t="s">
        <v>1334</v>
      </c>
      <c r="I1029" s="1" t="s">
        <v>1164</v>
      </c>
      <c r="J1029" t="s">
        <v>1898</v>
      </c>
      <c r="L1029" t="str">
        <f t="shared" si="33"/>
        <v>Nov</v>
      </c>
      <c r="M1029">
        <f t="shared" si="32"/>
        <v>2021</v>
      </c>
    </row>
    <row r="1030" spans="1:13" ht="15.75" customHeight="1">
      <c r="A1030" t="s">
        <v>2409</v>
      </c>
      <c r="B1030" t="s">
        <v>2587</v>
      </c>
      <c r="C1030" s="24">
        <v>44518</v>
      </c>
      <c r="D1030" t="s">
        <v>198</v>
      </c>
      <c r="E1030" t="s">
        <v>197</v>
      </c>
      <c r="F1030">
        <v>12</v>
      </c>
      <c r="G1030" s="2" t="s">
        <v>194</v>
      </c>
      <c r="H1030" s="1" t="s">
        <v>1334</v>
      </c>
      <c r="I1030" s="1" t="s">
        <v>1164</v>
      </c>
      <c r="J1030" t="s">
        <v>1898</v>
      </c>
      <c r="L1030" t="str">
        <f t="shared" si="33"/>
        <v>Nov</v>
      </c>
      <c r="M1030">
        <f t="shared" si="32"/>
        <v>2021</v>
      </c>
    </row>
    <row r="1031" spans="1:13" ht="15.75" customHeight="1">
      <c r="A1031" t="s">
        <v>2409</v>
      </c>
      <c r="B1031" t="s">
        <v>2588</v>
      </c>
      <c r="C1031" s="24">
        <v>44518</v>
      </c>
      <c r="D1031" t="s">
        <v>198</v>
      </c>
      <c r="E1031" t="s">
        <v>197</v>
      </c>
      <c r="F1031">
        <v>5</v>
      </c>
      <c r="G1031" s="2" t="s">
        <v>194</v>
      </c>
      <c r="H1031" s="1" t="s">
        <v>1060</v>
      </c>
      <c r="I1031" s="1" t="s">
        <v>1061</v>
      </c>
      <c r="J1031" t="s">
        <v>2589</v>
      </c>
      <c r="L1031" t="str">
        <f t="shared" si="33"/>
        <v>Nov</v>
      </c>
      <c r="M1031">
        <f t="shared" si="32"/>
        <v>2021</v>
      </c>
    </row>
    <row r="1032" spans="1:13" ht="15.75" customHeight="1">
      <c r="A1032" t="s">
        <v>2409</v>
      </c>
      <c r="B1032" t="s">
        <v>2590</v>
      </c>
      <c r="C1032" s="24">
        <v>44518</v>
      </c>
      <c r="D1032" t="s">
        <v>32</v>
      </c>
      <c r="E1032" t="s">
        <v>31</v>
      </c>
      <c r="F1032">
        <v>6</v>
      </c>
      <c r="G1032" s="2" t="s">
        <v>33</v>
      </c>
      <c r="H1032" s="1" t="s">
        <v>1060</v>
      </c>
      <c r="I1032" s="1" t="s">
        <v>1061</v>
      </c>
      <c r="J1032" t="s">
        <v>2286</v>
      </c>
      <c r="L1032" t="str">
        <f t="shared" si="33"/>
        <v>Nov</v>
      </c>
      <c r="M1032">
        <f t="shared" si="32"/>
        <v>2021</v>
      </c>
    </row>
    <row r="1033" spans="1:13" ht="15.75" customHeight="1">
      <c r="A1033" t="s">
        <v>2409</v>
      </c>
      <c r="B1033" t="s">
        <v>2591</v>
      </c>
      <c r="C1033" s="24">
        <v>44518</v>
      </c>
      <c r="D1033" t="s">
        <v>136</v>
      </c>
      <c r="E1033" t="s">
        <v>135</v>
      </c>
      <c r="F1033">
        <v>6</v>
      </c>
      <c r="G1033" s="2" t="s">
        <v>16</v>
      </c>
      <c r="H1033" s="1" t="s">
        <v>1141</v>
      </c>
      <c r="I1033" s="1" t="s">
        <v>1090</v>
      </c>
      <c r="J1033" t="s">
        <v>1671</v>
      </c>
      <c r="L1033" t="str">
        <f t="shared" si="33"/>
        <v>Nov</v>
      </c>
      <c r="M1033">
        <f t="shared" si="32"/>
        <v>2021</v>
      </c>
    </row>
    <row r="1034" spans="1:13" ht="15.75" customHeight="1">
      <c r="A1034" t="s">
        <v>2409</v>
      </c>
      <c r="B1034" t="s">
        <v>2592</v>
      </c>
      <c r="C1034" s="24">
        <v>44518</v>
      </c>
      <c r="D1034" t="s">
        <v>94</v>
      </c>
      <c r="E1034" t="s">
        <v>93</v>
      </c>
      <c r="F1034">
        <v>1</v>
      </c>
      <c r="G1034" s="2" t="s">
        <v>95</v>
      </c>
      <c r="H1034" s="1" t="s">
        <v>1141</v>
      </c>
      <c r="I1034" s="1" t="s">
        <v>1090</v>
      </c>
      <c r="J1034" t="s">
        <v>1142</v>
      </c>
      <c r="L1034" t="str">
        <f t="shared" si="33"/>
        <v>Nov</v>
      </c>
      <c r="M1034">
        <f t="shared" si="32"/>
        <v>2021</v>
      </c>
    </row>
    <row r="1035" spans="1:13" ht="15.75" customHeight="1">
      <c r="A1035" t="s">
        <v>2409</v>
      </c>
      <c r="B1035" t="s">
        <v>2593</v>
      </c>
      <c r="C1035" s="24">
        <v>44518</v>
      </c>
      <c r="D1035" t="s">
        <v>315</v>
      </c>
      <c r="E1035" t="s">
        <v>314</v>
      </c>
      <c r="F1035">
        <v>4</v>
      </c>
      <c r="G1035" s="2" t="s">
        <v>33</v>
      </c>
      <c r="H1035" s="1" t="s">
        <v>1141</v>
      </c>
      <c r="I1035" s="1" t="s">
        <v>1090</v>
      </c>
      <c r="J1035" t="s">
        <v>1167</v>
      </c>
      <c r="L1035" t="str">
        <f t="shared" si="33"/>
        <v>Nov</v>
      </c>
      <c r="M1035">
        <f t="shared" si="32"/>
        <v>2021</v>
      </c>
    </row>
    <row r="1036" spans="1:13" ht="15.75" customHeight="1">
      <c r="A1036" t="s">
        <v>2409</v>
      </c>
      <c r="B1036" t="s">
        <v>2594</v>
      </c>
      <c r="C1036" s="24">
        <v>44518</v>
      </c>
      <c r="D1036" t="s">
        <v>55</v>
      </c>
      <c r="E1036" t="s">
        <v>54</v>
      </c>
      <c r="F1036">
        <v>5</v>
      </c>
      <c r="G1036" s="2" t="s">
        <v>56</v>
      </c>
      <c r="H1036" s="1" t="s">
        <v>1141</v>
      </c>
      <c r="I1036" s="1" t="s">
        <v>1090</v>
      </c>
      <c r="J1036" t="s">
        <v>1167</v>
      </c>
      <c r="L1036" t="str">
        <f t="shared" si="33"/>
        <v>Nov</v>
      </c>
      <c r="M1036">
        <f t="shared" si="32"/>
        <v>2021</v>
      </c>
    </row>
    <row r="1037" spans="1:13" ht="15.75" customHeight="1">
      <c r="A1037" t="s">
        <v>2409</v>
      </c>
      <c r="B1037" t="s">
        <v>2595</v>
      </c>
      <c r="C1037" s="24">
        <v>44518</v>
      </c>
      <c r="D1037" t="s">
        <v>305</v>
      </c>
      <c r="E1037" t="s">
        <v>304</v>
      </c>
      <c r="F1037">
        <v>2</v>
      </c>
      <c r="G1037" s="2" t="s">
        <v>33</v>
      </c>
      <c r="H1037" s="1" t="s">
        <v>1141</v>
      </c>
      <c r="I1037" s="1" t="s">
        <v>1090</v>
      </c>
      <c r="J1037" t="s">
        <v>1671</v>
      </c>
      <c r="L1037" t="str">
        <f t="shared" si="33"/>
        <v>Nov</v>
      </c>
      <c r="M1037">
        <f t="shared" si="32"/>
        <v>2021</v>
      </c>
    </row>
    <row r="1038" spans="1:13" ht="15.75" customHeight="1">
      <c r="A1038" t="s">
        <v>2409</v>
      </c>
      <c r="B1038" t="s">
        <v>2596</v>
      </c>
      <c r="C1038" s="24">
        <v>44518</v>
      </c>
      <c r="D1038" t="s">
        <v>58</v>
      </c>
      <c r="E1038" t="s">
        <v>57</v>
      </c>
      <c r="F1038">
        <v>5</v>
      </c>
      <c r="G1038" s="2" t="s">
        <v>59</v>
      </c>
      <c r="H1038" s="1" t="s">
        <v>1141</v>
      </c>
      <c r="I1038" s="1" t="s">
        <v>1090</v>
      </c>
      <c r="J1038" t="s">
        <v>1671</v>
      </c>
      <c r="L1038" t="str">
        <f t="shared" si="33"/>
        <v>Nov</v>
      </c>
      <c r="M1038">
        <f t="shared" si="32"/>
        <v>2021</v>
      </c>
    </row>
    <row r="1039" spans="1:13" ht="15.75" customHeight="1">
      <c r="A1039" t="s">
        <v>2409</v>
      </c>
      <c r="B1039" t="s">
        <v>2597</v>
      </c>
      <c r="C1039" s="24">
        <v>44518</v>
      </c>
      <c r="D1039" t="s">
        <v>32</v>
      </c>
      <c r="E1039" t="s">
        <v>31</v>
      </c>
      <c r="F1039">
        <v>5</v>
      </c>
      <c r="G1039" s="2" t="s">
        <v>33</v>
      </c>
      <c r="H1039" s="1" t="s">
        <v>1141</v>
      </c>
      <c r="I1039" s="1" t="s">
        <v>1090</v>
      </c>
      <c r="J1039" t="s">
        <v>1167</v>
      </c>
      <c r="L1039" t="str">
        <f t="shared" si="33"/>
        <v>Nov</v>
      </c>
      <c r="M1039">
        <f t="shared" si="32"/>
        <v>2021</v>
      </c>
    </row>
    <row r="1040" spans="1:13" ht="15.75" customHeight="1">
      <c r="A1040" t="s">
        <v>2409</v>
      </c>
      <c r="B1040" t="s">
        <v>2598</v>
      </c>
      <c r="C1040" s="24">
        <v>44518</v>
      </c>
      <c r="D1040" t="s">
        <v>226</v>
      </c>
      <c r="E1040" t="s">
        <v>225</v>
      </c>
      <c r="F1040">
        <v>2</v>
      </c>
      <c r="G1040" s="2" t="s">
        <v>33</v>
      </c>
      <c r="H1040" s="1" t="s">
        <v>1263</v>
      </c>
      <c r="I1040" s="1" t="s">
        <v>1090</v>
      </c>
      <c r="J1040" t="s">
        <v>2599</v>
      </c>
      <c r="L1040" t="str">
        <f t="shared" si="33"/>
        <v>Nov</v>
      </c>
      <c r="M1040">
        <f t="shared" si="32"/>
        <v>2021</v>
      </c>
    </row>
    <row r="1041" spans="1:13" ht="15.75" customHeight="1">
      <c r="A1041" t="s">
        <v>2409</v>
      </c>
      <c r="B1041" t="s">
        <v>2600</v>
      </c>
      <c r="C1041" s="24">
        <v>44518</v>
      </c>
      <c r="D1041" t="s">
        <v>47</v>
      </c>
      <c r="E1041" t="s">
        <v>46</v>
      </c>
      <c r="F1041">
        <v>4</v>
      </c>
      <c r="G1041" s="2" t="s">
        <v>33</v>
      </c>
      <c r="H1041" s="1" t="s">
        <v>1263</v>
      </c>
      <c r="I1041" s="1" t="s">
        <v>1090</v>
      </c>
      <c r="J1041" t="s">
        <v>2601</v>
      </c>
      <c r="L1041" t="str">
        <f t="shared" si="33"/>
        <v>Nov</v>
      </c>
      <c r="M1041">
        <f t="shared" si="32"/>
        <v>2021</v>
      </c>
    </row>
    <row r="1042" spans="1:13" ht="15.75" customHeight="1">
      <c r="A1042" t="s">
        <v>2409</v>
      </c>
      <c r="B1042" t="s">
        <v>2602</v>
      </c>
      <c r="C1042" s="24">
        <v>44518</v>
      </c>
      <c r="D1042" t="s">
        <v>49</v>
      </c>
      <c r="E1042" t="s">
        <v>48</v>
      </c>
      <c r="F1042">
        <v>15</v>
      </c>
      <c r="G1042" s="2" t="s">
        <v>33</v>
      </c>
      <c r="H1042" s="1" t="s">
        <v>1303</v>
      </c>
      <c r="I1042" s="1" t="s">
        <v>1073</v>
      </c>
      <c r="J1042" t="s">
        <v>1210</v>
      </c>
      <c r="L1042" t="str">
        <f t="shared" si="33"/>
        <v>Nov</v>
      </c>
      <c r="M1042">
        <f t="shared" si="32"/>
        <v>2021</v>
      </c>
    </row>
    <row r="1043" spans="1:13" ht="15.75" customHeight="1">
      <c r="A1043" t="s">
        <v>2409</v>
      </c>
      <c r="B1043" t="s">
        <v>2603</v>
      </c>
      <c r="C1043" s="24">
        <v>44518</v>
      </c>
      <c r="D1043" t="s">
        <v>141</v>
      </c>
      <c r="E1043" t="s">
        <v>140</v>
      </c>
      <c r="F1043">
        <v>2</v>
      </c>
      <c r="G1043" s="2" t="s">
        <v>33</v>
      </c>
      <c r="H1043" s="1" t="s">
        <v>1303</v>
      </c>
      <c r="I1043" s="1" t="s">
        <v>1073</v>
      </c>
      <c r="J1043" t="s">
        <v>1210</v>
      </c>
      <c r="L1043" t="str">
        <f t="shared" si="33"/>
        <v>Nov</v>
      </c>
      <c r="M1043">
        <f t="shared" si="32"/>
        <v>2021</v>
      </c>
    </row>
    <row r="1044" spans="1:13" ht="15.75" customHeight="1">
      <c r="A1044" t="s">
        <v>2409</v>
      </c>
      <c r="B1044" t="s">
        <v>2604</v>
      </c>
      <c r="C1044" s="24">
        <v>44518</v>
      </c>
      <c r="D1044" t="s">
        <v>47</v>
      </c>
      <c r="E1044" t="s">
        <v>46</v>
      </c>
      <c r="F1044">
        <v>5</v>
      </c>
      <c r="G1044" s="2" t="s">
        <v>33</v>
      </c>
      <c r="H1044" s="1" t="s">
        <v>1303</v>
      </c>
      <c r="I1044" s="1" t="s">
        <v>1073</v>
      </c>
      <c r="J1044" t="s">
        <v>1210</v>
      </c>
      <c r="L1044" t="str">
        <f t="shared" si="33"/>
        <v>Nov</v>
      </c>
      <c r="M1044">
        <f t="shared" si="32"/>
        <v>2021</v>
      </c>
    </row>
    <row r="1045" spans="1:13" ht="15.75" customHeight="1">
      <c r="A1045" t="s">
        <v>2409</v>
      </c>
      <c r="B1045" t="s">
        <v>2605</v>
      </c>
      <c r="C1045" s="24">
        <v>44518</v>
      </c>
      <c r="D1045" t="s">
        <v>47</v>
      </c>
      <c r="E1045" t="s">
        <v>46</v>
      </c>
      <c r="F1045">
        <v>4</v>
      </c>
      <c r="G1045" s="2" t="s">
        <v>33</v>
      </c>
      <c r="H1045" s="1" t="s">
        <v>1209</v>
      </c>
      <c r="I1045" s="1" t="s">
        <v>1073</v>
      </c>
      <c r="J1045" t="s">
        <v>1210</v>
      </c>
      <c r="L1045" t="str">
        <f t="shared" si="33"/>
        <v>Nov</v>
      </c>
      <c r="M1045">
        <f t="shared" si="32"/>
        <v>2021</v>
      </c>
    </row>
    <row r="1046" spans="1:13" ht="15.75" customHeight="1">
      <c r="A1046" t="s">
        <v>2409</v>
      </c>
      <c r="B1046" t="s">
        <v>2606</v>
      </c>
      <c r="C1046" s="24">
        <v>44518</v>
      </c>
      <c r="D1046" t="s">
        <v>32</v>
      </c>
      <c r="E1046" t="s">
        <v>31</v>
      </c>
      <c r="F1046">
        <v>3</v>
      </c>
      <c r="G1046" s="2" t="s">
        <v>33</v>
      </c>
      <c r="H1046" s="1" t="s">
        <v>1209</v>
      </c>
      <c r="I1046" s="1" t="s">
        <v>1073</v>
      </c>
      <c r="J1046" t="s">
        <v>1210</v>
      </c>
      <c r="L1046" t="str">
        <f t="shared" si="33"/>
        <v>Nov</v>
      </c>
      <c r="M1046">
        <f t="shared" si="32"/>
        <v>2021</v>
      </c>
    </row>
    <row r="1047" spans="1:13" ht="15.75" customHeight="1">
      <c r="A1047" t="s">
        <v>2409</v>
      </c>
      <c r="B1047" t="s">
        <v>2607</v>
      </c>
      <c r="C1047" s="24">
        <v>44523</v>
      </c>
      <c r="D1047" t="s">
        <v>126</v>
      </c>
      <c r="E1047" t="s">
        <v>125</v>
      </c>
      <c r="F1047">
        <v>5</v>
      </c>
      <c r="G1047" s="2" t="s">
        <v>104</v>
      </c>
      <c r="H1047" s="1" t="s">
        <v>1246</v>
      </c>
      <c r="I1047" s="1" t="s">
        <v>1145</v>
      </c>
      <c r="J1047" t="s">
        <v>2608</v>
      </c>
      <c r="L1047" t="str">
        <f t="shared" si="33"/>
        <v>Nov</v>
      </c>
      <c r="M1047">
        <f t="shared" si="32"/>
        <v>2021</v>
      </c>
    </row>
    <row r="1048" spans="1:13" ht="15.75" customHeight="1">
      <c r="A1048" t="s">
        <v>2409</v>
      </c>
      <c r="B1048" t="s">
        <v>2609</v>
      </c>
      <c r="C1048" s="24">
        <v>44523</v>
      </c>
      <c r="D1048" t="s">
        <v>126</v>
      </c>
      <c r="E1048" t="s">
        <v>125</v>
      </c>
      <c r="F1048">
        <v>5</v>
      </c>
      <c r="G1048" s="2" t="s">
        <v>104</v>
      </c>
      <c r="H1048" s="1" t="s">
        <v>1209</v>
      </c>
      <c r="I1048" s="1" t="s">
        <v>1073</v>
      </c>
      <c r="J1048" t="s">
        <v>2610</v>
      </c>
      <c r="L1048" t="str">
        <f t="shared" si="33"/>
        <v>Nov</v>
      </c>
      <c r="M1048">
        <f t="shared" si="32"/>
        <v>2021</v>
      </c>
    </row>
    <row r="1049" spans="1:13" ht="15.75" customHeight="1">
      <c r="A1049" t="s">
        <v>2409</v>
      </c>
      <c r="B1049" t="s">
        <v>2611</v>
      </c>
      <c r="C1049" s="24">
        <v>44523</v>
      </c>
      <c r="D1049" t="s">
        <v>63</v>
      </c>
      <c r="E1049" t="s">
        <v>62</v>
      </c>
      <c r="F1049">
        <v>1</v>
      </c>
      <c r="G1049" s="2" t="s">
        <v>33</v>
      </c>
      <c r="H1049" s="1" t="s">
        <v>1191</v>
      </c>
      <c r="I1049" s="1" t="s">
        <v>1090</v>
      </c>
      <c r="J1049" t="s">
        <v>1588</v>
      </c>
      <c r="L1049" t="str">
        <f t="shared" si="33"/>
        <v>Nov</v>
      </c>
      <c r="M1049">
        <f t="shared" si="32"/>
        <v>2021</v>
      </c>
    </row>
    <row r="1050" spans="1:13" ht="15.75" customHeight="1">
      <c r="A1050" t="s">
        <v>2409</v>
      </c>
      <c r="B1050" t="s">
        <v>2612</v>
      </c>
      <c r="C1050" s="24">
        <v>44523</v>
      </c>
      <c r="D1050" t="s">
        <v>55</v>
      </c>
      <c r="E1050" t="s">
        <v>54</v>
      </c>
      <c r="F1050">
        <v>6</v>
      </c>
      <c r="G1050" s="2" t="s">
        <v>56</v>
      </c>
      <c r="H1050" s="1" t="s">
        <v>1191</v>
      </c>
      <c r="I1050" s="1" t="s">
        <v>1090</v>
      </c>
      <c r="J1050" t="s">
        <v>1588</v>
      </c>
      <c r="L1050" t="str">
        <f t="shared" si="33"/>
        <v>Nov</v>
      </c>
      <c r="M1050">
        <f t="shared" si="32"/>
        <v>2021</v>
      </c>
    </row>
    <row r="1051" spans="1:13" ht="15.75" customHeight="1">
      <c r="A1051" t="s">
        <v>2409</v>
      </c>
      <c r="B1051" t="s">
        <v>2613</v>
      </c>
      <c r="C1051" s="24">
        <v>44523</v>
      </c>
      <c r="D1051" t="s">
        <v>186</v>
      </c>
      <c r="E1051" t="s">
        <v>185</v>
      </c>
      <c r="F1051">
        <v>6</v>
      </c>
      <c r="G1051" s="2" t="s">
        <v>187</v>
      </c>
      <c r="H1051" s="1" t="s">
        <v>1191</v>
      </c>
      <c r="I1051" s="1" t="s">
        <v>1090</v>
      </c>
      <c r="J1051" t="s">
        <v>1588</v>
      </c>
      <c r="L1051" t="str">
        <f t="shared" si="33"/>
        <v>Nov</v>
      </c>
      <c r="M1051">
        <f t="shared" si="32"/>
        <v>2021</v>
      </c>
    </row>
    <row r="1052" spans="1:13" ht="15.75" customHeight="1">
      <c r="A1052" t="s">
        <v>2409</v>
      </c>
      <c r="B1052" t="s">
        <v>2614</v>
      </c>
      <c r="C1052" s="24">
        <v>44523</v>
      </c>
      <c r="D1052" t="s">
        <v>365</v>
      </c>
      <c r="E1052" t="s">
        <v>364</v>
      </c>
      <c r="F1052">
        <v>1</v>
      </c>
      <c r="G1052" s="2" t="s">
        <v>16</v>
      </c>
      <c r="H1052" s="1" t="s">
        <v>1191</v>
      </c>
      <c r="I1052" s="1" t="s">
        <v>1090</v>
      </c>
      <c r="J1052" t="s">
        <v>1588</v>
      </c>
      <c r="L1052" t="str">
        <f t="shared" si="33"/>
        <v>Nov</v>
      </c>
      <c r="M1052">
        <f t="shared" si="32"/>
        <v>2021</v>
      </c>
    </row>
    <row r="1053" spans="1:13" ht="15.75" customHeight="1">
      <c r="A1053" t="s">
        <v>2409</v>
      </c>
      <c r="B1053" t="s">
        <v>2615</v>
      </c>
      <c r="C1053" s="24">
        <v>44523</v>
      </c>
      <c r="D1053" t="s">
        <v>55</v>
      </c>
      <c r="E1053" t="s">
        <v>54</v>
      </c>
      <c r="F1053">
        <v>14</v>
      </c>
      <c r="G1053" s="2" t="s">
        <v>56</v>
      </c>
      <c r="H1053" s="1" t="s">
        <v>1089</v>
      </c>
      <c r="I1053" s="1" t="s">
        <v>1090</v>
      </c>
      <c r="J1053" t="s">
        <v>2616</v>
      </c>
      <c r="L1053" t="str">
        <f t="shared" si="33"/>
        <v>Nov</v>
      </c>
      <c r="M1053">
        <f t="shared" si="32"/>
        <v>2021</v>
      </c>
    </row>
    <row r="1054" spans="1:13" ht="15.75" customHeight="1">
      <c r="A1054" t="s">
        <v>2409</v>
      </c>
      <c r="B1054" t="s">
        <v>2617</v>
      </c>
      <c r="C1054" s="24">
        <v>44523</v>
      </c>
      <c r="D1054" t="s">
        <v>58</v>
      </c>
      <c r="E1054" t="s">
        <v>57</v>
      </c>
      <c r="F1054">
        <v>10</v>
      </c>
      <c r="G1054" s="2" t="s">
        <v>59</v>
      </c>
      <c r="H1054" s="1" t="s">
        <v>1089</v>
      </c>
      <c r="I1054" s="1" t="s">
        <v>1090</v>
      </c>
      <c r="J1054" t="s">
        <v>2616</v>
      </c>
      <c r="L1054" t="str">
        <f t="shared" si="33"/>
        <v>Nov</v>
      </c>
      <c r="M1054">
        <f t="shared" si="32"/>
        <v>2021</v>
      </c>
    </row>
    <row r="1055" spans="1:13" ht="15.75" customHeight="1">
      <c r="A1055" t="s">
        <v>2409</v>
      </c>
      <c r="B1055" t="s">
        <v>2618</v>
      </c>
      <c r="C1055" s="24">
        <v>44523</v>
      </c>
      <c r="D1055" t="s">
        <v>61</v>
      </c>
      <c r="E1055" t="s">
        <v>60</v>
      </c>
      <c r="F1055">
        <v>2</v>
      </c>
      <c r="G1055" s="2" t="s">
        <v>56</v>
      </c>
      <c r="H1055" s="1" t="s">
        <v>1089</v>
      </c>
      <c r="I1055" s="1" t="s">
        <v>1090</v>
      </c>
      <c r="J1055" t="s">
        <v>2616</v>
      </c>
      <c r="L1055" t="str">
        <f t="shared" si="33"/>
        <v>Nov</v>
      </c>
      <c r="M1055">
        <f t="shared" si="32"/>
        <v>2021</v>
      </c>
    </row>
    <row r="1056" spans="1:13" ht="15.75" customHeight="1">
      <c r="A1056" t="s">
        <v>2409</v>
      </c>
      <c r="B1056" t="s">
        <v>2619</v>
      </c>
      <c r="C1056" s="24">
        <v>44523</v>
      </c>
      <c r="D1056" t="s">
        <v>355</v>
      </c>
      <c r="E1056" t="s">
        <v>354</v>
      </c>
      <c r="F1056">
        <v>5</v>
      </c>
      <c r="G1056" s="2" t="s">
        <v>187</v>
      </c>
      <c r="H1056" s="1" t="s">
        <v>1263</v>
      </c>
      <c r="I1056" s="1" t="s">
        <v>1090</v>
      </c>
      <c r="J1056" t="s">
        <v>2601</v>
      </c>
      <c r="L1056" t="str">
        <f t="shared" si="33"/>
        <v>Nov</v>
      </c>
      <c r="M1056">
        <f t="shared" si="32"/>
        <v>2021</v>
      </c>
    </row>
    <row r="1057" spans="1:13" ht="15.75" customHeight="1">
      <c r="A1057" t="s">
        <v>2409</v>
      </c>
      <c r="B1057" t="s">
        <v>2620</v>
      </c>
      <c r="C1057" s="24">
        <v>44523</v>
      </c>
      <c r="D1057" t="s">
        <v>353</v>
      </c>
      <c r="E1057" t="s">
        <v>352</v>
      </c>
      <c r="F1057">
        <v>1</v>
      </c>
      <c r="G1057" s="2" t="s">
        <v>33</v>
      </c>
      <c r="H1057" s="1" t="s">
        <v>1263</v>
      </c>
      <c r="I1057" s="1" t="s">
        <v>1090</v>
      </c>
      <c r="J1057" t="s">
        <v>2601</v>
      </c>
      <c r="L1057" t="str">
        <f t="shared" si="33"/>
        <v>Nov</v>
      </c>
      <c r="M1057">
        <f t="shared" si="32"/>
        <v>2021</v>
      </c>
    </row>
    <row r="1058" spans="1:13" ht="15.75" customHeight="1">
      <c r="A1058" t="s">
        <v>2409</v>
      </c>
      <c r="B1058" t="s">
        <v>2621</v>
      </c>
      <c r="C1058" s="24">
        <v>44523</v>
      </c>
      <c r="D1058" t="s">
        <v>49</v>
      </c>
      <c r="E1058" t="s">
        <v>48</v>
      </c>
      <c r="F1058">
        <v>6</v>
      </c>
      <c r="G1058" s="2" t="s">
        <v>33</v>
      </c>
      <c r="H1058" s="1" t="s">
        <v>1209</v>
      </c>
      <c r="I1058" s="1" t="s">
        <v>1073</v>
      </c>
      <c r="J1058" t="s">
        <v>2622</v>
      </c>
      <c r="L1058" t="str">
        <f t="shared" si="33"/>
        <v>Nov</v>
      </c>
      <c r="M1058">
        <f t="shared" si="32"/>
        <v>2021</v>
      </c>
    </row>
    <row r="1059" spans="1:13" ht="15.75" customHeight="1">
      <c r="A1059" t="s">
        <v>2409</v>
      </c>
      <c r="B1059" t="s">
        <v>2623</v>
      </c>
      <c r="C1059" s="24">
        <v>44532</v>
      </c>
      <c r="D1059" t="s">
        <v>173</v>
      </c>
      <c r="E1059" t="s">
        <v>172</v>
      </c>
      <c r="F1059">
        <v>1</v>
      </c>
      <c r="G1059" s="2" t="s">
        <v>33</v>
      </c>
      <c r="H1059" s="1" t="s">
        <v>1049</v>
      </c>
      <c r="I1059" s="1" t="s">
        <v>1050</v>
      </c>
      <c r="J1059" t="s">
        <v>1058</v>
      </c>
      <c r="L1059" t="str">
        <f t="shared" si="33"/>
        <v>Dec</v>
      </c>
      <c r="M1059">
        <f t="shared" si="32"/>
        <v>2021</v>
      </c>
    </row>
    <row r="1060" spans="1:13" ht="15.75" customHeight="1">
      <c r="A1060" t="s">
        <v>2409</v>
      </c>
      <c r="B1060" t="s">
        <v>2624</v>
      </c>
      <c r="C1060" s="24">
        <v>44532</v>
      </c>
      <c r="D1060" t="s">
        <v>387</v>
      </c>
      <c r="E1060" t="s">
        <v>386</v>
      </c>
      <c r="F1060">
        <v>5</v>
      </c>
      <c r="G1060" s="2" t="s">
        <v>171</v>
      </c>
      <c r="H1060" s="1" t="s">
        <v>1209</v>
      </c>
      <c r="I1060" s="1" t="s">
        <v>1073</v>
      </c>
      <c r="J1060" t="s">
        <v>2625</v>
      </c>
      <c r="L1060" t="str">
        <f t="shared" si="33"/>
        <v>Dec</v>
      </c>
      <c r="M1060">
        <f t="shared" si="32"/>
        <v>2021</v>
      </c>
    </row>
    <row r="1061" spans="1:13" ht="15.75" customHeight="1">
      <c r="A1061" t="s">
        <v>2409</v>
      </c>
      <c r="B1061" t="s">
        <v>2626</v>
      </c>
      <c r="C1061" s="24">
        <v>44532</v>
      </c>
      <c r="D1061" t="s">
        <v>357</v>
      </c>
      <c r="E1061" t="s">
        <v>356</v>
      </c>
      <c r="F1061">
        <v>30</v>
      </c>
      <c r="G1061" s="2" t="s">
        <v>358</v>
      </c>
      <c r="H1061" s="1" t="s">
        <v>1053</v>
      </c>
      <c r="I1061" s="1" t="s">
        <v>1054</v>
      </c>
      <c r="J1061" t="s">
        <v>1055</v>
      </c>
      <c r="L1061" t="str">
        <f t="shared" si="33"/>
        <v>Dec</v>
      </c>
      <c r="M1061">
        <f t="shared" si="32"/>
        <v>2021</v>
      </c>
    </row>
    <row r="1062" spans="1:13" ht="15.75" customHeight="1">
      <c r="A1062" t="s">
        <v>2409</v>
      </c>
      <c r="B1062" t="s">
        <v>2627</v>
      </c>
      <c r="C1062" s="24">
        <v>44532</v>
      </c>
      <c r="D1062" t="s">
        <v>327</v>
      </c>
      <c r="E1062" t="s">
        <v>326</v>
      </c>
      <c r="F1062">
        <v>3</v>
      </c>
      <c r="G1062" s="2" t="s">
        <v>33</v>
      </c>
      <c r="H1062" s="1" t="s">
        <v>1459</v>
      </c>
      <c r="I1062" s="1" t="s">
        <v>1328</v>
      </c>
      <c r="J1062" t="s">
        <v>1460</v>
      </c>
      <c r="L1062" t="str">
        <f t="shared" si="33"/>
        <v>Dec</v>
      </c>
      <c r="M1062">
        <f t="shared" si="32"/>
        <v>2021</v>
      </c>
    </row>
    <row r="1063" spans="1:13" ht="15.75" customHeight="1">
      <c r="A1063" t="s">
        <v>2409</v>
      </c>
      <c r="B1063" t="s">
        <v>2628</v>
      </c>
      <c r="C1063" s="24">
        <v>44532</v>
      </c>
      <c r="D1063" t="s">
        <v>196</v>
      </c>
      <c r="E1063" t="s">
        <v>195</v>
      </c>
      <c r="F1063">
        <v>10</v>
      </c>
      <c r="G1063" s="2" t="s">
        <v>194</v>
      </c>
      <c r="H1063" s="1" t="s">
        <v>1459</v>
      </c>
      <c r="I1063" s="1" t="s">
        <v>1328</v>
      </c>
      <c r="J1063" t="s">
        <v>1460</v>
      </c>
      <c r="L1063" t="str">
        <f t="shared" si="33"/>
        <v>Dec</v>
      </c>
      <c r="M1063">
        <f t="shared" si="32"/>
        <v>2021</v>
      </c>
    </row>
    <row r="1064" spans="1:13" ht="15.75" customHeight="1">
      <c r="A1064" t="s">
        <v>2409</v>
      </c>
      <c r="B1064" t="s">
        <v>2629</v>
      </c>
      <c r="C1064" s="24">
        <v>44532</v>
      </c>
      <c r="D1064" t="s">
        <v>387</v>
      </c>
      <c r="E1064" t="s">
        <v>386</v>
      </c>
      <c r="F1064">
        <v>5</v>
      </c>
      <c r="G1064" s="2" t="s">
        <v>171</v>
      </c>
      <c r="H1064" s="1" t="s">
        <v>1209</v>
      </c>
      <c r="I1064" s="1" t="s">
        <v>1073</v>
      </c>
      <c r="J1064" t="s">
        <v>2630</v>
      </c>
      <c r="L1064" t="str">
        <f t="shared" si="33"/>
        <v>Dec</v>
      </c>
      <c r="M1064">
        <f t="shared" si="32"/>
        <v>2021</v>
      </c>
    </row>
    <row r="1065" spans="1:13" ht="15.75" customHeight="1">
      <c r="A1065" t="s">
        <v>2409</v>
      </c>
      <c r="B1065" t="s">
        <v>2631</v>
      </c>
      <c r="C1065" s="24">
        <v>44532</v>
      </c>
      <c r="D1065" t="s">
        <v>287</v>
      </c>
      <c r="E1065" t="s">
        <v>286</v>
      </c>
      <c r="F1065">
        <v>1</v>
      </c>
      <c r="G1065" s="2" t="s">
        <v>33</v>
      </c>
      <c r="H1065" s="1" t="s">
        <v>1144</v>
      </c>
      <c r="I1065" s="1" t="s">
        <v>1145</v>
      </c>
      <c r="J1065" t="s">
        <v>2632</v>
      </c>
      <c r="L1065" t="str">
        <f t="shared" si="33"/>
        <v>Dec</v>
      </c>
      <c r="M1065">
        <f t="shared" si="32"/>
        <v>2021</v>
      </c>
    </row>
    <row r="1066" spans="1:13" ht="15.75" customHeight="1">
      <c r="A1066" t="s">
        <v>2409</v>
      </c>
      <c r="B1066" t="s">
        <v>2633</v>
      </c>
      <c r="C1066" s="24">
        <v>44532</v>
      </c>
      <c r="D1066" t="s">
        <v>387</v>
      </c>
      <c r="E1066" t="s">
        <v>386</v>
      </c>
      <c r="F1066">
        <v>6</v>
      </c>
      <c r="G1066" s="2" t="s">
        <v>171</v>
      </c>
      <c r="H1066" s="1" t="s">
        <v>1068</v>
      </c>
      <c r="I1066" s="1" t="s">
        <v>1069</v>
      </c>
      <c r="J1066" t="s">
        <v>1076</v>
      </c>
      <c r="L1066" t="str">
        <f t="shared" si="33"/>
        <v>Dec</v>
      </c>
      <c r="M1066">
        <f t="shared" si="32"/>
        <v>2021</v>
      </c>
    </row>
    <row r="1067" spans="1:13" ht="15.75" customHeight="1">
      <c r="A1067" t="s">
        <v>2409</v>
      </c>
      <c r="B1067" t="s">
        <v>2634</v>
      </c>
      <c r="C1067" s="24">
        <v>44532</v>
      </c>
      <c r="D1067" t="s">
        <v>173</v>
      </c>
      <c r="E1067" t="s">
        <v>172</v>
      </c>
      <c r="F1067">
        <v>1</v>
      </c>
      <c r="G1067" s="2" t="s">
        <v>33</v>
      </c>
      <c r="H1067" s="1" t="s">
        <v>1068</v>
      </c>
      <c r="I1067" s="1" t="s">
        <v>1069</v>
      </c>
      <c r="J1067" t="s">
        <v>1076</v>
      </c>
      <c r="L1067" t="str">
        <f t="shared" si="33"/>
        <v>Dec</v>
      </c>
      <c r="M1067">
        <f t="shared" si="32"/>
        <v>2021</v>
      </c>
    </row>
    <row r="1068" spans="1:13" ht="15.75" customHeight="1">
      <c r="A1068" t="s">
        <v>2409</v>
      </c>
      <c r="B1068" t="s">
        <v>2635</v>
      </c>
      <c r="C1068" s="24">
        <v>44532</v>
      </c>
      <c r="D1068" t="s">
        <v>303</v>
      </c>
      <c r="E1068" t="s">
        <v>302</v>
      </c>
      <c r="F1068">
        <v>1</v>
      </c>
      <c r="G1068" s="2" t="s">
        <v>33</v>
      </c>
      <c r="H1068" s="1" t="s">
        <v>1068</v>
      </c>
      <c r="I1068" s="1" t="s">
        <v>1069</v>
      </c>
      <c r="J1068" t="s">
        <v>1076</v>
      </c>
      <c r="L1068" t="str">
        <f t="shared" si="33"/>
        <v>Dec</v>
      </c>
      <c r="M1068">
        <f t="shared" si="32"/>
        <v>2021</v>
      </c>
    </row>
    <row r="1069" spans="1:13" ht="15.75" customHeight="1">
      <c r="A1069" t="s">
        <v>2409</v>
      </c>
      <c r="B1069" t="s">
        <v>2636</v>
      </c>
      <c r="C1069" s="24">
        <v>44532</v>
      </c>
      <c r="D1069" t="s">
        <v>173</v>
      </c>
      <c r="E1069" t="s">
        <v>172</v>
      </c>
      <c r="F1069">
        <v>1</v>
      </c>
      <c r="G1069" s="2" t="s">
        <v>33</v>
      </c>
      <c r="H1069" s="1" t="s">
        <v>1334</v>
      </c>
      <c r="I1069" s="1" t="s">
        <v>1164</v>
      </c>
      <c r="J1069" t="s">
        <v>1527</v>
      </c>
      <c r="L1069" t="str">
        <f t="shared" si="33"/>
        <v>Dec</v>
      </c>
      <c r="M1069">
        <f t="shared" si="32"/>
        <v>2021</v>
      </c>
    </row>
    <row r="1070" spans="1:13" ht="15.75" customHeight="1">
      <c r="A1070" t="s">
        <v>2409</v>
      </c>
      <c r="B1070" t="s">
        <v>2637</v>
      </c>
      <c r="C1070" s="24">
        <v>44532</v>
      </c>
      <c r="D1070" t="s">
        <v>357</v>
      </c>
      <c r="E1070" t="s">
        <v>356</v>
      </c>
      <c r="F1070">
        <v>100</v>
      </c>
      <c r="G1070" s="2" t="s">
        <v>358</v>
      </c>
      <c r="H1070" s="1" t="s">
        <v>1060</v>
      </c>
      <c r="I1070" s="1" t="s">
        <v>1061</v>
      </c>
      <c r="J1070" t="s">
        <v>1534</v>
      </c>
      <c r="L1070" t="str">
        <f t="shared" si="33"/>
        <v>Dec</v>
      </c>
      <c r="M1070">
        <f t="shared" si="32"/>
        <v>2021</v>
      </c>
    </row>
    <row r="1071" spans="1:13" ht="15.75" customHeight="1">
      <c r="A1071" t="s">
        <v>2409</v>
      </c>
      <c r="B1071" t="s">
        <v>2638</v>
      </c>
      <c r="C1071" s="24">
        <v>44532</v>
      </c>
      <c r="D1071" t="s">
        <v>79</v>
      </c>
      <c r="E1071" t="s">
        <v>78</v>
      </c>
      <c r="F1071">
        <v>4</v>
      </c>
      <c r="G1071" s="2" t="s">
        <v>33</v>
      </c>
      <c r="H1071" s="1"/>
      <c r="I1071" s="1"/>
      <c r="L1071" t="str">
        <f t="shared" si="33"/>
        <v>Dec</v>
      </c>
      <c r="M1071">
        <f t="shared" si="32"/>
        <v>2021</v>
      </c>
    </row>
    <row r="1072" spans="1:13" ht="15.75" customHeight="1">
      <c r="A1072" t="s">
        <v>2409</v>
      </c>
      <c r="B1072" t="s">
        <v>2639</v>
      </c>
      <c r="C1072" s="24">
        <v>44532</v>
      </c>
      <c r="D1072" t="s">
        <v>69</v>
      </c>
      <c r="E1072" t="s">
        <v>68</v>
      </c>
      <c r="F1072">
        <v>1</v>
      </c>
      <c r="G1072" s="2" t="s">
        <v>33</v>
      </c>
      <c r="H1072" s="1" t="s">
        <v>1060</v>
      </c>
      <c r="I1072" s="1" t="s">
        <v>1061</v>
      </c>
      <c r="J1072" t="s">
        <v>1467</v>
      </c>
      <c r="L1072" t="str">
        <f t="shared" si="33"/>
        <v>Dec</v>
      </c>
      <c r="M1072">
        <f t="shared" si="32"/>
        <v>2021</v>
      </c>
    </row>
    <row r="1073" spans="1:13" ht="15.75" customHeight="1">
      <c r="A1073" t="s">
        <v>2409</v>
      </c>
      <c r="B1073" t="s">
        <v>2640</v>
      </c>
      <c r="C1073" s="24">
        <v>44532</v>
      </c>
      <c r="D1073" t="s">
        <v>389</v>
      </c>
      <c r="E1073" t="s">
        <v>388</v>
      </c>
      <c r="F1073">
        <v>2</v>
      </c>
      <c r="G1073" s="2" t="s">
        <v>194</v>
      </c>
      <c r="H1073" s="1" t="s">
        <v>1209</v>
      </c>
      <c r="I1073" s="1" t="s">
        <v>1073</v>
      </c>
      <c r="J1073" t="s">
        <v>2641</v>
      </c>
      <c r="L1073" t="str">
        <f t="shared" si="33"/>
        <v>Dec</v>
      </c>
      <c r="M1073">
        <f t="shared" si="32"/>
        <v>2021</v>
      </c>
    </row>
    <row r="1074" spans="1:13" ht="15.75" customHeight="1">
      <c r="A1074" t="s">
        <v>2409</v>
      </c>
      <c r="B1074" t="s">
        <v>2642</v>
      </c>
      <c r="C1074" s="24">
        <v>44532</v>
      </c>
      <c r="D1074" t="s">
        <v>198</v>
      </c>
      <c r="E1074" t="s">
        <v>197</v>
      </c>
      <c r="F1074">
        <v>1</v>
      </c>
      <c r="G1074" s="2" t="s">
        <v>194</v>
      </c>
      <c r="H1074" s="1" t="s">
        <v>1068</v>
      </c>
      <c r="I1074" s="1" t="s">
        <v>1069</v>
      </c>
      <c r="J1074" t="s">
        <v>1076</v>
      </c>
      <c r="L1074" t="str">
        <f t="shared" si="33"/>
        <v>Dec</v>
      </c>
      <c r="M1074">
        <f t="shared" si="32"/>
        <v>2021</v>
      </c>
    </row>
    <row r="1075" spans="1:13" ht="15.75" customHeight="1">
      <c r="A1075" t="s">
        <v>2409</v>
      </c>
      <c r="B1075" t="s">
        <v>2643</v>
      </c>
      <c r="C1075" s="24">
        <v>44532</v>
      </c>
      <c r="D1075" t="s">
        <v>198</v>
      </c>
      <c r="E1075" t="s">
        <v>197</v>
      </c>
      <c r="F1075">
        <v>20</v>
      </c>
      <c r="G1075" s="2" t="s">
        <v>194</v>
      </c>
      <c r="H1075" s="1" t="s">
        <v>1334</v>
      </c>
      <c r="I1075" s="1" t="s">
        <v>1164</v>
      </c>
      <c r="J1075" t="s">
        <v>1230</v>
      </c>
      <c r="L1075" t="str">
        <f t="shared" si="33"/>
        <v>Dec</v>
      </c>
      <c r="M1075">
        <f t="shared" si="32"/>
        <v>2021</v>
      </c>
    </row>
    <row r="1076" spans="1:13" ht="15.75" customHeight="1">
      <c r="A1076" t="s">
        <v>2409</v>
      </c>
      <c r="B1076" t="s">
        <v>2644</v>
      </c>
      <c r="C1076" s="24">
        <v>44532</v>
      </c>
      <c r="D1076" t="s">
        <v>198</v>
      </c>
      <c r="E1076" t="s">
        <v>197</v>
      </c>
      <c r="F1076">
        <v>20</v>
      </c>
      <c r="G1076" s="2" t="s">
        <v>194</v>
      </c>
      <c r="H1076" s="1" t="s">
        <v>1141</v>
      </c>
      <c r="I1076" s="1" t="s">
        <v>1090</v>
      </c>
      <c r="J1076" t="s">
        <v>1142</v>
      </c>
      <c r="L1076" t="str">
        <f t="shared" si="33"/>
        <v>Dec</v>
      </c>
      <c r="M1076">
        <f t="shared" si="32"/>
        <v>2021</v>
      </c>
    </row>
    <row r="1077" spans="1:13" ht="15.75" customHeight="1">
      <c r="A1077" t="s">
        <v>2409</v>
      </c>
      <c r="B1077" t="s">
        <v>2645</v>
      </c>
      <c r="C1077" s="24">
        <v>44532</v>
      </c>
      <c r="D1077" t="s">
        <v>198</v>
      </c>
      <c r="E1077" t="s">
        <v>197</v>
      </c>
      <c r="F1077">
        <v>15</v>
      </c>
      <c r="G1077" s="2" t="s">
        <v>194</v>
      </c>
      <c r="H1077" s="1" t="s">
        <v>1334</v>
      </c>
      <c r="I1077" s="1" t="s">
        <v>1164</v>
      </c>
      <c r="J1077" t="s">
        <v>1230</v>
      </c>
      <c r="L1077" t="str">
        <f t="shared" si="33"/>
        <v>Dec</v>
      </c>
      <c r="M1077">
        <f t="shared" si="32"/>
        <v>2021</v>
      </c>
    </row>
    <row r="1078" spans="1:13" ht="15.75" customHeight="1">
      <c r="G1078" s="2"/>
      <c r="H1078" s="1"/>
      <c r="I1078" s="1"/>
    </row>
    <row r="1079" spans="1:13" ht="15.75" customHeight="1">
      <c r="A1079" t="s">
        <v>619</v>
      </c>
      <c r="B1079" t="s">
        <v>2646</v>
      </c>
      <c r="C1079" s="24">
        <v>44538</v>
      </c>
      <c r="D1079" t="s">
        <v>357</v>
      </c>
      <c r="E1079" t="s">
        <v>356</v>
      </c>
      <c r="F1079">
        <v>100</v>
      </c>
      <c r="G1079" s="2" t="s">
        <v>358</v>
      </c>
      <c r="H1079" s="1" t="s">
        <v>1049</v>
      </c>
      <c r="I1079" s="1" t="s">
        <v>1050</v>
      </c>
      <c r="J1079" t="s">
        <v>1189</v>
      </c>
      <c r="L1079" t="str">
        <f t="shared" si="33"/>
        <v>Dec</v>
      </c>
      <c r="M1079">
        <f t="shared" si="32"/>
        <v>2021</v>
      </c>
    </row>
    <row r="1080" spans="1:13" ht="15.75" customHeight="1">
      <c r="A1080" t="s">
        <v>619</v>
      </c>
      <c r="B1080" t="s">
        <v>2647</v>
      </c>
      <c r="C1080" s="24">
        <v>44538</v>
      </c>
      <c r="D1080" t="s">
        <v>389</v>
      </c>
      <c r="E1080" t="s">
        <v>388</v>
      </c>
      <c r="F1080">
        <v>1</v>
      </c>
      <c r="G1080" s="2" t="s">
        <v>194</v>
      </c>
      <c r="H1080" s="1" t="s">
        <v>1049</v>
      </c>
      <c r="I1080" s="1" t="s">
        <v>1050</v>
      </c>
      <c r="J1080" t="s">
        <v>1189</v>
      </c>
      <c r="L1080" t="str">
        <f t="shared" si="33"/>
        <v>Dec</v>
      </c>
      <c r="M1080">
        <f t="shared" si="32"/>
        <v>2021</v>
      </c>
    </row>
    <row r="1081" spans="1:13" ht="15.75" customHeight="1">
      <c r="A1081" t="s">
        <v>619</v>
      </c>
      <c r="B1081" t="s">
        <v>2648</v>
      </c>
      <c r="C1081" s="24">
        <v>44538</v>
      </c>
      <c r="D1081" t="s">
        <v>212</v>
      </c>
      <c r="E1081" t="s">
        <v>211</v>
      </c>
      <c r="F1081">
        <v>48</v>
      </c>
      <c r="G1081" s="2" t="s">
        <v>95</v>
      </c>
      <c r="H1081" s="1" t="s">
        <v>1109</v>
      </c>
      <c r="I1081" s="1" t="s">
        <v>1157</v>
      </c>
      <c r="J1081" t="s">
        <v>2649</v>
      </c>
      <c r="L1081" t="str">
        <f t="shared" si="33"/>
        <v>Dec</v>
      </c>
      <c r="M1081">
        <f t="shared" si="32"/>
        <v>2021</v>
      </c>
    </row>
    <row r="1082" spans="1:13" ht="15.75" customHeight="1">
      <c r="A1082" t="s">
        <v>619</v>
      </c>
      <c r="B1082" t="s">
        <v>2650</v>
      </c>
      <c r="C1082" s="24">
        <v>44538</v>
      </c>
      <c r="D1082" t="s">
        <v>198</v>
      </c>
      <c r="E1082" t="s">
        <v>197</v>
      </c>
      <c r="F1082">
        <v>4</v>
      </c>
      <c r="G1082" s="2" t="s">
        <v>194</v>
      </c>
      <c r="H1082" s="1" t="s">
        <v>1309</v>
      </c>
      <c r="I1082" s="1" t="s">
        <v>1160</v>
      </c>
      <c r="J1082" t="s">
        <v>1310</v>
      </c>
      <c r="L1082" t="str">
        <f t="shared" si="33"/>
        <v>Dec</v>
      </c>
      <c r="M1082">
        <f t="shared" si="32"/>
        <v>2021</v>
      </c>
    </row>
    <row r="1083" spans="1:13" ht="15.75" customHeight="1">
      <c r="A1083" t="s">
        <v>619</v>
      </c>
      <c r="B1083" t="s">
        <v>2651</v>
      </c>
      <c r="C1083" s="24">
        <v>44538</v>
      </c>
      <c r="D1083" t="s">
        <v>198</v>
      </c>
      <c r="E1083" t="s">
        <v>197</v>
      </c>
      <c r="F1083">
        <v>5</v>
      </c>
      <c r="G1083" s="2" t="s">
        <v>194</v>
      </c>
      <c r="H1083" s="1" t="s">
        <v>1144</v>
      </c>
      <c r="I1083" s="1" t="s">
        <v>1145</v>
      </c>
      <c r="J1083" t="s">
        <v>2632</v>
      </c>
      <c r="L1083" t="str">
        <f t="shared" si="33"/>
        <v>Dec</v>
      </c>
      <c r="M1083">
        <f t="shared" si="32"/>
        <v>2021</v>
      </c>
    </row>
    <row r="1084" spans="1:13" ht="15.75" customHeight="1">
      <c r="A1084" t="s">
        <v>619</v>
      </c>
      <c r="B1084" t="s">
        <v>2652</v>
      </c>
      <c r="C1084" s="24">
        <v>44538</v>
      </c>
      <c r="D1084" t="s">
        <v>212</v>
      </c>
      <c r="E1084" t="s">
        <v>211</v>
      </c>
      <c r="F1084">
        <v>2</v>
      </c>
      <c r="G1084" s="2" t="s">
        <v>95</v>
      </c>
      <c r="H1084" s="1" t="s">
        <v>1068</v>
      </c>
      <c r="I1084" s="1" t="s">
        <v>1069</v>
      </c>
      <c r="J1084" t="s">
        <v>1076</v>
      </c>
      <c r="L1084" t="str">
        <f t="shared" si="33"/>
        <v>Dec</v>
      </c>
      <c r="M1084">
        <f t="shared" si="32"/>
        <v>2021</v>
      </c>
    </row>
    <row r="1085" spans="1:13" ht="15.75" customHeight="1">
      <c r="A1085" t="s">
        <v>619</v>
      </c>
      <c r="B1085" t="s">
        <v>2653</v>
      </c>
      <c r="C1085" s="24">
        <v>44538</v>
      </c>
      <c r="D1085" t="s">
        <v>365</v>
      </c>
      <c r="E1085" t="s">
        <v>364</v>
      </c>
      <c r="F1085">
        <v>1</v>
      </c>
      <c r="G1085" s="2" t="s">
        <v>16</v>
      </c>
      <c r="H1085" s="1" t="s">
        <v>1068</v>
      </c>
      <c r="I1085" s="1" t="s">
        <v>1069</v>
      </c>
      <c r="J1085" t="s">
        <v>1076</v>
      </c>
      <c r="L1085" t="str">
        <f t="shared" si="33"/>
        <v>Dec</v>
      </c>
      <c r="M1085">
        <f t="shared" si="32"/>
        <v>2021</v>
      </c>
    </row>
    <row r="1086" spans="1:13" ht="15.75" customHeight="1">
      <c r="A1086" t="s">
        <v>619</v>
      </c>
      <c r="B1086" t="s">
        <v>2654</v>
      </c>
      <c r="C1086" s="24">
        <v>44538</v>
      </c>
      <c r="D1086" t="s">
        <v>58</v>
      </c>
      <c r="E1086" t="s">
        <v>57</v>
      </c>
      <c r="F1086">
        <v>1</v>
      </c>
      <c r="G1086" s="2" t="s">
        <v>59</v>
      </c>
      <c r="H1086" s="1" t="s">
        <v>1068</v>
      </c>
      <c r="I1086" s="1" t="s">
        <v>1069</v>
      </c>
      <c r="J1086" t="s">
        <v>1076</v>
      </c>
      <c r="L1086" t="str">
        <f t="shared" si="33"/>
        <v>Dec</v>
      </c>
      <c r="M1086">
        <f t="shared" si="32"/>
        <v>2021</v>
      </c>
    </row>
    <row r="1087" spans="1:13" ht="15.75" customHeight="1">
      <c r="A1087" t="s">
        <v>619</v>
      </c>
      <c r="B1087" t="s">
        <v>2655</v>
      </c>
      <c r="C1087" s="24">
        <v>44538</v>
      </c>
      <c r="D1087" t="s">
        <v>61</v>
      </c>
      <c r="E1087" t="s">
        <v>60</v>
      </c>
      <c r="F1087">
        <v>1</v>
      </c>
      <c r="G1087" s="2" t="s">
        <v>56</v>
      </c>
      <c r="H1087" s="1" t="s">
        <v>1068</v>
      </c>
      <c r="I1087" s="1" t="s">
        <v>1069</v>
      </c>
      <c r="J1087" t="s">
        <v>1076</v>
      </c>
      <c r="L1087" t="str">
        <f t="shared" si="33"/>
        <v>Dec</v>
      </c>
      <c r="M1087">
        <f t="shared" si="32"/>
        <v>2021</v>
      </c>
    </row>
    <row r="1088" spans="1:13" ht="15.75" customHeight="1">
      <c r="A1088" t="s">
        <v>619</v>
      </c>
      <c r="B1088" t="s">
        <v>2656</v>
      </c>
      <c r="C1088" s="24">
        <v>44538</v>
      </c>
      <c r="D1088" t="s">
        <v>186</v>
      </c>
      <c r="E1088" t="s">
        <v>185</v>
      </c>
      <c r="F1088">
        <v>5</v>
      </c>
      <c r="G1088" s="2" t="s">
        <v>187</v>
      </c>
      <c r="H1088" s="1" t="s">
        <v>1068</v>
      </c>
      <c r="I1088" s="1" t="s">
        <v>1069</v>
      </c>
      <c r="J1088" t="s">
        <v>1076</v>
      </c>
      <c r="L1088" t="str">
        <f t="shared" si="33"/>
        <v>Dec</v>
      </c>
      <c r="M1088">
        <f t="shared" si="32"/>
        <v>2021</v>
      </c>
    </row>
    <row r="1089" spans="1:13" ht="15.75" customHeight="1">
      <c r="A1089" t="s">
        <v>619</v>
      </c>
      <c r="B1089" t="s">
        <v>2657</v>
      </c>
      <c r="C1089" s="24">
        <v>44538</v>
      </c>
      <c r="D1089" t="s">
        <v>212</v>
      </c>
      <c r="E1089" t="s">
        <v>211</v>
      </c>
      <c r="F1089">
        <v>2</v>
      </c>
      <c r="G1089" s="2" t="s">
        <v>95</v>
      </c>
      <c r="H1089" s="1" t="s">
        <v>1060</v>
      </c>
      <c r="I1089" s="1" t="s">
        <v>1061</v>
      </c>
      <c r="J1089" t="s">
        <v>1467</v>
      </c>
      <c r="L1089" t="str">
        <f t="shared" si="33"/>
        <v>Dec</v>
      </c>
      <c r="M1089">
        <f t="shared" si="32"/>
        <v>2021</v>
      </c>
    </row>
    <row r="1090" spans="1:13" ht="15.75" customHeight="1">
      <c r="A1090" t="s">
        <v>619</v>
      </c>
      <c r="B1090" t="s">
        <v>2658</v>
      </c>
      <c r="C1090" s="24">
        <v>44543</v>
      </c>
      <c r="D1090" t="s">
        <v>35</v>
      </c>
      <c r="E1090" t="s">
        <v>34</v>
      </c>
      <c r="F1090">
        <v>2</v>
      </c>
      <c r="G1090" s="2" t="s">
        <v>33</v>
      </c>
      <c r="H1090" s="1" t="s">
        <v>1156</v>
      </c>
      <c r="I1090" s="1" t="s">
        <v>1157</v>
      </c>
      <c r="J1090" t="s">
        <v>1632</v>
      </c>
      <c r="K1090" t="s">
        <v>2659</v>
      </c>
      <c r="L1090" t="str">
        <f t="shared" si="33"/>
        <v>Dec</v>
      </c>
      <c r="M1090">
        <f t="shared" ref="M1090:M1153" si="34">YEAR(C1090)</f>
        <v>2021</v>
      </c>
    </row>
    <row r="1091" spans="1:13" ht="15.75" customHeight="1">
      <c r="A1091" t="s">
        <v>619</v>
      </c>
      <c r="B1091" t="s">
        <v>2660</v>
      </c>
      <c r="C1091" s="24">
        <v>44543</v>
      </c>
      <c r="D1091" t="s">
        <v>49</v>
      </c>
      <c r="E1091" t="s">
        <v>48</v>
      </c>
      <c r="F1091">
        <v>8</v>
      </c>
      <c r="G1091" s="2" t="s">
        <v>33</v>
      </c>
      <c r="H1091" s="1" t="s">
        <v>1156</v>
      </c>
      <c r="I1091" s="1" t="s">
        <v>1157</v>
      </c>
      <c r="J1091" t="s">
        <v>2661</v>
      </c>
      <c r="L1091" t="str">
        <f t="shared" ref="L1091:L1154" si="35">TEXT(C1091,"MMM")</f>
        <v>Dec</v>
      </c>
      <c r="M1091">
        <f t="shared" si="34"/>
        <v>2021</v>
      </c>
    </row>
    <row r="1092" spans="1:13" ht="15.75" customHeight="1">
      <c r="A1092" t="s">
        <v>619</v>
      </c>
      <c r="B1092" t="s">
        <v>2662</v>
      </c>
      <c r="C1092" s="24">
        <v>44543</v>
      </c>
      <c r="D1092" t="s">
        <v>47</v>
      </c>
      <c r="E1092" t="s">
        <v>46</v>
      </c>
      <c r="F1092">
        <v>3</v>
      </c>
      <c r="G1092" s="2" t="s">
        <v>33</v>
      </c>
      <c r="H1092" s="1" t="s">
        <v>1156</v>
      </c>
      <c r="I1092" s="1" t="s">
        <v>1157</v>
      </c>
      <c r="J1092" t="s">
        <v>1158</v>
      </c>
      <c r="L1092" t="str">
        <f t="shared" si="35"/>
        <v>Dec</v>
      </c>
      <c r="M1092">
        <f t="shared" si="34"/>
        <v>2021</v>
      </c>
    </row>
    <row r="1093" spans="1:13" ht="15.75" customHeight="1">
      <c r="A1093" t="s">
        <v>619</v>
      </c>
      <c r="B1093" t="s">
        <v>2663</v>
      </c>
      <c r="C1093" s="24">
        <v>44543</v>
      </c>
      <c r="D1093" t="s">
        <v>186</v>
      </c>
      <c r="E1093" t="s">
        <v>185</v>
      </c>
      <c r="F1093">
        <v>2</v>
      </c>
      <c r="G1093" s="2" t="s">
        <v>187</v>
      </c>
      <c r="H1093" s="1" t="s">
        <v>1156</v>
      </c>
      <c r="I1093" s="1" t="s">
        <v>1157</v>
      </c>
      <c r="J1093" t="s">
        <v>1158</v>
      </c>
      <c r="L1093" t="str">
        <f t="shared" si="35"/>
        <v>Dec</v>
      </c>
      <c r="M1093">
        <f t="shared" si="34"/>
        <v>2021</v>
      </c>
    </row>
    <row r="1094" spans="1:13" ht="15.75" customHeight="1">
      <c r="A1094" t="s">
        <v>619</v>
      </c>
      <c r="B1094" t="s">
        <v>2664</v>
      </c>
      <c r="C1094" s="24">
        <v>44543</v>
      </c>
      <c r="D1094" t="s">
        <v>299</v>
      </c>
      <c r="E1094" t="s">
        <v>298</v>
      </c>
      <c r="F1094">
        <v>3</v>
      </c>
      <c r="G1094" s="2" t="s">
        <v>33</v>
      </c>
      <c r="H1094" s="1" t="s">
        <v>1156</v>
      </c>
      <c r="I1094" s="1" t="s">
        <v>1157</v>
      </c>
      <c r="J1094" t="s">
        <v>1158</v>
      </c>
      <c r="L1094" t="str">
        <f t="shared" si="35"/>
        <v>Dec</v>
      </c>
      <c r="M1094">
        <f t="shared" si="34"/>
        <v>2021</v>
      </c>
    </row>
    <row r="1095" spans="1:13" ht="15.75" customHeight="1">
      <c r="A1095" t="s">
        <v>619</v>
      </c>
      <c r="B1095" t="s">
        <v>2665</v>
      </c>
      <c r="C1095" s="24">
        <v>44543</v>
      </c>
      <c r="D1095" t="s">
        <v>198</v>
      </c>
      <c r="E1095" t="s">
        <v>197</v>
      </c>
      <c r="F1095">
        <v>1</v>
      </c>
      <c r="G1095" s="2" t="s">
        <v>194</v>
      </c>
      <c r="H1095" s="1" t="s">
        <v>1156</v>
      </c>
      <c r="I1095" s="1" t="s">
        <v>1157</v>
      </c>
      <c r="J1095" t="s">
        <v>1158</v>
      </c>
      <c r="L1095" t="str">
        <f t="shared" si="35"/>
        <v>Dec</v>
      </c>
      <c r="M1095">
        <f t="shared" si="34"/>
        <v>2021</v>
      </c>
    </row>
    <row r="1096" spans="1:13" ht="15.75" customHeight="1">
      <c r="A1096" t="s">
        <v>619</v>
      </c>
      <c r="B1096" t="s">
        <v>2666</v>
      </c>
      <c r="C1096" s="24">
        <v>44543</v>
      </c>
      <c r="D1096" t="s">
        <v>365</v>
      </c>
      <c r="E1096" t="s">
        <v>364</v>
      </c>
      <c r="F1096">
        <v>1</v>
      </c>
      <c r="G1096" s="2" t="s">
        <v>16</v>
      </c>
      <c r="H1096" s="1" t="s">
        <v>1191</v>
      </c>
      <c r="I1096" s="1" t="s">
        <v>1090</v>
      </c>
      <c r="J1096" t="s">
        <v>1313</v>
      </c>
      <c r="L1096" t="str">
        <f t="shared" si="35"/>
        <v>Dec</v>
      </c>
      <c r="M1096">
        <f t="shared" si="34"/>
        <v>2021</v>
      </c>
    </row>
    <row r="1097" spans="1:13" ht="15.75" customHeight="1">
      <c r="A1097" t="s">
        <v>619</v>
      </c>
      <c r="B1097" t="s">
        <v>2667</v>
      </c>
      <c r="C1097" s="24">
        <v>44543</v>
      </c>
      <c r="D1097" t="s">
        <v>55</v>
      </c>
      <c r="E1097" t="s">
        <v>54</v>
      </c>
      <c r="F1097">
        <v>6</v>
      </c>
      <c r="G1097" s="2" t="s">
        <v>56</v>
      </c>
      <c r="H1097" s="1" t="s">
        <v>1191</v>
      </c>
      <c r="I1097" s="1" t="s">
        <v>1090</v>
      </c>
      <c r="J1097" t="s">
        <v>1588</v>
      </c>
      <c r="K1097" t="s">
        <v>2668</v>
      </c>
      <c r="L1097" t="str">
        <f t="shared" si="35"/>
        <v>Dec</v>
      </c>
      <c r="M1097">
        <f t="shared" si="34"/>
        <v>2021</v>
      </c>
    </row>
    <row r="1098" spans="1:13" ht="15.75" customHeight="1">
      <c r="A1098" t="s">
        <v>619</v>
      </c>
      <c r="B1098" t="s">
        <v>2669</v>
      </c>
      <c r="C1098" s="24">
        <v>44543</v>
      </c>
      <c r="D1098" t="s">
        <v>344</v>
      </c>
      <c r="E1098" t="s">
        <v>343</v>
      </c>
      <c r="F1098">
        <v>1</v>
      </c>
      <c r="G1098" s="2" t="s">
        <v>345</v>
      </c>
      <c r="H1098" s="1" t="s">
        <v>1191</v>
      </c>
      <c r="I1098" s="1" t="s">
        <v>1090</v>
      </c>
      <c r="J1098" t="s">
        <v>1588</v>
      </c>
      <c r="L1098" t="str">
        <f t="shared" si="35"/>
        <v>Dec</v>
      </c>
      <c r="M1098">
        <f t="shared" si="34"/>
        <v>2021</v>
      </c>
    </row>
    <row r="1099" spans="1:13" ht="15.75" customHeight="1">
      <c r="A1099" t="s">
        <v>619</v>
      </c>
      <c r="B1099" t="s">
        <v>2670</v>
      </c>
      <c r="C1099" s="24">
        <v>44543</v>
      </c>
      <c r="D1099" t="s">
        <v>178</v>
      </c>
      <c r="E1099" t="s">
        <v>177</v>
      </c>
      <c r="F1099">
        <v>5</v>
      </c>
      <c r="G1099" s="2" t="s">
        <v>176</v>
      </c>
      <c r="H1099" s="1" t="s">
        <v>1141</v>
      </c>
      <c r="I1099" s="1" t="s">
        <v>1090</v>
      </c>
      <c r="J1099" t="s">
        <v>1588</v>
      </c>
      <c r="L1099" t="str">
        <f t="shared" si="35"/>
        <v>Dec</v>
      </c>
      <c r="M1099">
        <f t="shared" si="34"/>
        <v>2021</v>
      </c>
    </row>
    <row r="1100" spans="1:13" ht="15.75" customHeight="1">
      <c r="A1100" t="s">
        <v>619</v>
      </c>
      <c r="B1100" t="s">
        <v>2671</v>
      </c>
      <c r="C1100" s="24">
        <v>44543</v>
      </c>
      <c r="D1100" t="s">
        <v>49</v>
      </c>
      <c r="E1100" t="s">
        <v>48</v>
      </c>
      <c r="F1100">
        <v>5</v>
      </c>
      <c r="G1100" s="2" t="s">
        <v>33</v>
      </c>
      <c r="H1100" s="1" t="s">
        <v>1182</v>
      </c>
      <c r="I1100" s="1" t="s">
        <v>1073</v>
      </c>
      <c r="J1100" t="s">
        <v>1183</v>
      </c>
      <c r="L1100" t="str">
        <f t="shared" si="35"/>
        <v>Dec</v>
      </c>
      <c r="M1100">
        <f t="shared" si="34"/>
        <v>2021</v>
      </c>
    </row>
    <row r="1101" spans="1:13" ht="15.75" customHeight="1">
      <c r="A1101" t="s">
        <v>619</v>
      </c>
      <c r="B1101" t="s">
        <v>2672</v>
      </c>
      <c r="C1101" s="24">
        <v>44543</v>
      </c>
      <c r="D1101" t="s">
        <v>35</v>
      </c>
      <c r="E1101" t="s">
        <v>34</v>
      </c>
      <c r="F1101">
        <v>2</v>
      </c>
      <c r="G1101" s="2" t="s">
        <v>33</v>
      </c>
      <c r="H1101" s="1" t="s">
        <v>1098</v>
      </c>
      <c r="I1101" s="1" t="s">
        <v>1099</v>
      </c>
      <c r="J1101" t="s">
        <v>1281</v>
      </c>
      <c r="L1101" t="str">
        <f t="shared" si="35"/>
        <v>Dec</v>
      </c>
      <c r="M1101">
        <f t="shared" si="34"/>
        <v>2021</v>
      </c>
    </row>
    <row r="1102" spans="1:13" ht="15.75" customHeight="1">
      <c r="A1102" t="s">
        <v>619</v>
      </c>
      <c r="B1102" t="s">
        <v>2673</v>
      </c>
      <c r="C1102" s="24">
        <v>44543</v>
      </c>
      <c r="D1102" t="s">
        <v>79</v>
      </c>
      <c r="E1102" t="s">
        <v>78</v>
      </c>
      <c r="F1102">
        <v>1</v>
      </c>
      <c r="G1102" s="2" t="s">
        <v>33</v>
      </c>
      <c r="H1102" s="1" t="s">
        <v>1098</v>
      </c>
      <c r="I1102" s="1" t="s">
        <v>1099</v>
      </c>
      <c r="J1102" t="s">
        <v>1222</v>
      </c>
      <c r="L1102" t="str">
        <f t="shared" si="35"/>
        <v>Dec</v>
      </c>
      <c r="M1102">
        <f t="shared" si="34"/>
        <v>2021</v>
      </c>
    </row>
    <row r="1103" spans="1:13" ht="15.75" customHeight="1">
      <c r="A1103" t="s">
        <v>619</v>
      </c>
      <c r="B1103" t="s">
        <v>2674</v>
      </c>
      <c r="C1103" s="24">
        <v>44543</v>
      </c>
      <c r="D1103" t="s">
        <v>186</v>
      </c>
      <c r="E1103" t="s">
        <v>185</v>
      </c>
      <c r="F1103">
        <v>1</v>
      </c>
      <c r="G1103" s="2" t="s">
        <v>187</v>
      </c>
      <c r="H1103" s="1" t="s">
        <v>1098</v>
      </c>
      <c r="I1103" s="1" t="s">
        <v>1099</v>
      </c>
      <c r="J1103" t="s">
        <v>1222</v>
      </c>
      <c r="K1103" t="s">
        <v>2675</v>
      </c>
      <c r="L1103" t="str">
        <f t="shared" si="35"/>
        <v>Dec</v>
      </c>
      <c r="M1103">
        <f t="shared" si="34"/>
        <v>2021</v>
      </c>
    </row>
    <row r="1104" spans="1:13" ht="15.75" customHeight="1">
      <c r="A1104" t="s">
        <v>619</v>
      </c>
      <c r="B1104" t="s">
        <v>2676</v>
      </c>
      <c r="C1104" s="24">
        <v>44543</v>
      </c>
      <c r="D1104" t="s">
        <v>35</v>
      </c>
      <c r="E1104" t="s">
        <v>34</v>
      </c>
      <c r="F1104">
        <v>12</v>
      </c>
      <c r="G1104" s="2" t="s">
        <v>33</v>
      </c>
      <c r="H1104" s="1" t="s">
        <v>2216</v>
      </c>
      <c r="I1104" s="1" t="s">
        <v>1160</v>
      </c>
      <c r="J1104" t="s">
        <v>1085</v>
      </c>
      <c r="K1104" t="s">
        <v>2677</v>
      </c>
      <c r="L1104" t="str">
        <f t="shared" si="35"/>
        <v>Dec</v>
      </c>
      <c r="M1104">
        <f t="shared" si="34"/>
        <v>2021</v>
      </c>
    </row>
    <row r="1105" spans="1:13" ht="15.75" customHeight="1">
      <c r="A1105" t="s">
        <v>619</v>
      </c>
      <c r="B1105" t="s">
        <v>2678</v>
      </c>
      <c r="C1105" s="24">
        <v>44543</v>
      </c>
      <c r="D1105" t="s">
        <v>389</v>
      </c>
      <c r="E1105" t="s">
        <v>388</v>
      </c>
      <c r="F1105">
        <v>5</v>
      </c>
      <c r="G1105" s="2" t="s">
        <v>194</v>
      </c>
      <c r="H1105" s="1" t="s">
        <v>1049</v>
      </c>
      <c r="I1105" s="1" t="s">
        <v>1050</v>
      </c>
      <c r="J1105" t="s">
        <v>1189</v>
      </c>
      <c r="L1105" t="str">
        <f t="shared" si="35"/>
        <v>Dec</v>
      </c>
      <c r="M1105">
        <f t="shared" si="34"/>
        <v>2021</v>
      </c>
    </row>
    <row r="1106" spans="1:13" ht="15.75" customHeight="1">
      <c r="A1106" t="s">
        <v>619</v>
      </c>
      <c r="B1106" t="s">
        <v>2679</v>
      </c>
      <c r="C1106" s="24">
        <v>44544</v>
      </c>
      <c r="D1106" t="s">
        <v>283</v>
      </c>
      <c r="E1106" t="s">
        <v>282</v>
      </c>
      <c r="F1106">
        <v>3</v>
      </c>
      <c r="G1106" s="2" t="s">
        <v>16</v>
      </c>
      <c r="H1106" s="1" t="s">
        <v>1735</v>
      </c>
      <c r="I1106" s="1" t="s">
        <v>1736</v>
      </c>
      <c r="J1106" t="s">
        <v>1737</v>
      </c>
      <c r="L1106" t="str">
        <f t="shared" si="35"/>
        <v>Dec</v>
      </c>
      <c r="M1106">
        <f t="shared" si="34"/>
        <v>2021</v>
      </c>
    </row>
    <row r="1107" spans="1:13" ht="15.75" customHeight="1">
      <c r="A1107" t="s">
        <v>619</v>
      </c>
      <c r="B1107" t="s">
        <v>2680</v>
      </c>
      <c r="C1107" s="24">
        <v>44544</v>
      </c>
      <c r="D1107" t="s">
        <v>198</v>
      </c>
      <c r="E1107" t="s">
        <v>197</v>
      </c>
      <c r="F1107">
        <v>4</v>
      </c>
      <c r="G1107" s="2" t="s">
        <v>194</v>
      </c>
      <c r="H1107" s="1" t="s">
        <v>1735</v>
      </c>
      <c r="I1107" s="1" t="s">
        <v>1736</v>
      </c>
      <c r="J1107" t="s">
        <v>1737</v>
      </c>
      <c r="L1107" t="str">
        <f t="shared" si="35"/>
        <v>Dec</v>
      </c>
      <c r="M1107">
        <f t="shared" si="34"/>
        <v>2021</v>
      </c>
    </row>
    <row r="1108" spans="1:13" ht="15.75" customHeight="1">
      <c r="A1108" t="s">
        <v>619</v>
      </c>
      <c r="B1108" t="s">
        <v>2681</v>
      </c>
      <c r="C1108" s="24">
        <v>44544</v>
      </c>
      <c r="D1108" t="s">
        <v>212</v>
      </c>
      <c r="E1108" t="s">
        <v>211</v>
      </c>
      <c r="F1108">
        <v>3</v>
      </c>
      <c r="G1108" s="2" t="s">
        <v>95</v>
      </c>
      <c r="H1108" s="1" t="s">
        <v>1060</v>
      </c>
      <c r="I1108" s="1" t="s">
        <v>1061</v>
      </c>
      <c r="J1108" t="s">
        <v>1467</v>
      </c>
      <c r="L1108" t="str">
        <f t="shared" si="35"/>
        <v>Dec</v>
      </c>
      <c r="M1108">
        <f t="shared" si="34"/>
        <v>2021</v>
      </c>
    </row>
    <row r="1109" spans="1:13" ht="15.75" customHeight="1">
      <c r="A1109" t="s">
        <v>2409</v>
      </c>
      <c r="B1109" t="s">
        <v>2682</v>
      </c>
      <c r="C1109" s="24">
        <v>44546</v>
      </c>
      <c r="D1109" t="s">
        <v>357</v>
      </c>
      <c r="E1109" t="s">
        <v>356</v>
      </c>
      <c r="F1109">
        <v>37</v>
      </c>
      <c r="G1109" s="2" t="s">
        <v>358</v>
      </c>
      <c r="H1109" s="1" t="s">
        <v>1580</v>
      </c>
      <c r="I1109" s="1" t="s">
        <v>1186</v>
      </c>
      <c r="J1109" t="s">
        <v>1583</v>
      </c>
      <c r="L1109" t="str">
        <f t="shared" si="35"/>
        <v>Dec</v>
      </c>
      <c r="M1109">
        <f t="shared" si="34"/>
        <v>2021</v>
      </c>
    </row>
    <row r="1110" spans="1:13" ht="15.75" customHeight="1">
      <c r="A1110" t="s">
        <v>2409</v>
      </c>
      <c r="B1110" t="s">
        <v>2683</v>
      </c>
      <c r="C1110" s="24">
        <v>44546</v>
      </c>
      <c r="D1110" t="s">
        <v>267</v>
      </c>
      <c r="E1110" t="s">
        <v>266</v>
      </c>
      <c r="F1110">
        <v>2</v>
      </c>
      <c r="G1110" s="2" t="s">
        <v>33</v>
      </c>
      <c r="H1110" s="1" t="s">
        <v>1580</v>
      </c>
      <c r="I1110" s="1" t="s">
        <v>1186</v>
      </c>
      <c r="J1110" t="s">
        <v>1583</v>
      </c>
      <c r="L1110" t="str">
        <f t="shared" si="35"/>
        <v>Dec</v>
      </c>
      <c r="M1110">
        <f t="shared" si="34"/>
        <v>2021</v>
      </c>
    </row>
    <row r="1111" spans="1:13" ht="15.75" customHeight="1">
      <c r="A1111" t="s">
        <v>2409</v>
      </c>
      <c r="B1111" t="s">
        <v>2684</v>
      </c>
      <c r="C1111" s="24">
        <v>44546</v>
      </c>
      <c r="D1111" t="s">
        <v>218</v>
      </c>
      <c r="E1111" t="s">
        <v>217</v>
      </c>
      <c r="F1111">
        <v>2</v>
      </c>
      <c r="G1111" s="2" t="s">
        <v>33</v>
      </c>
      <c r="H1111" s="1" t="s">
        <v>1580</v>
      </c>
      <c r="I1111" s="1" t="s">
        <v>1186</v>
      </c>
      <c r="J1111" t="s">
        <v>1583</v>
      </c>
      <c r="L1111" t="str">
        <f t="shared" si="35"/>
        <v>Dec</v>
      </c>
      <c r="M1111">
        <f t="shared" si="34"/>
        <v>2021</v>
      </c>
    </row>
    <row r="1112" spans="1:13" ht="15.75" customHeight="1">
      <c r="A1112" t="s">
        <v>2409</v>
      </c>
      <c r="B1112" t="s">
        <v>2685</v>
      </c>
      <c r="C1112" s="24">
        <v>44546</v>
      </c>
      <c r="D1112" t="s">
        <v>35</v>
      </c>
      <c r="E1112" t="s">
        <v>34</v>
      </c>
      <c r="F1112">
        <v>3</v>
      </c>
      <c r="G1112" s="2" t="s">
        <v>33</v>
      </c>
      <c r="H1112" s="1" t="s">
        <v>2686</v>
      </c>
      <c r="I1112" s="1" t="s">
        <v>1164</v>
      </c>
      <c r="J1112" t="s">
        <v>2199</v>
      </c>
      <c r="L1112" t="str">
        <f t="shared" si="35"/>
        <v>Dec</v>
      </c>
      <c r="M1112">
        <f t="shared" si="34"/>
        <v>2021</v>
      </c>
    </row>
    <row r="1113" spans="1:13" ht="15.75" customHeight="1">
      <c r="A1113" t="s">
        <v>2409</v>
      </c>
      <c r="B1113" t="s">
        <v>2687</v>
      </c>
      <c r="C1113" s="24">
        <v>44546</v>
      </c>
      <c r="D1113" t="s">
        <v>365</v>
      </c>
      <c r="E1113" t="s">
        <v>364</v>
      </c>
      <c r="F1113">
        <v>25</v>
      </c>
      <c r="G1113" s="2" t="s">
        <v>16</v>
      </c>
      <c r="H1113" s="1" t="s">
        <v>2686</v>
      </c>
      <c r="I1113" s="1" t="s">
        <v>1164</v>
      </c>
      <c r="J1113" t="s">
        <v>2199</v>
      </c>
      <c r="L1113" t="str">
        <f t="shared" si="35"/>
        <v>Dec</v>
      </c>
      <c r="M1113">
        <f t="shared" si="34"/>
        <v>2021</v>
      </c>
    </row>
    <row r="1114" spans="1:13" ht="15.75" customHeight="1">
      <c r="A1114" t="s">
        <v>2409</v>
      </c>
      <c r="B1114" t="s">
        <v>2688</v>
      </c>
      <c r="C1114" s="24">
        <v>44546</v>
      </c>
      <c r="D1114" t="s">
        <v>218</v>
      </c>
      <c r="E1114" t="s">
        <v>217</v>
      </c>
      <c r="F1114">
        <v>10</v>
      </c>
      <c r="G1114" s="2" t="s">
        <v>33</v>
      </c>
      <c r="H1114" s="1" t="s">
        <v>2686</v>
      </c>
      <c r="I1114" s="1" t="s">
        <v>2689</v>
      </c>
      <c r="J1114" t="s">
        <v>2199</v>
      </c>
      <c r="L1114" t="str">
        <f t="shared" si="35"/>
        <v>Dec</v>
      </c>
      <c r="M1114">
        <f t="shared" si="34"/>
        <v>2021</v>
      </c>
    </row>
    <row r="1115" spans="1:13" ht="15.75" customHeight="1">
      <c r="A1115" t="s">
        <v>2409</v>
      </c>
      <c r="B1115" t="s">
        <v>2690</v>
      </c>
      <c r="C1115" s="24">
        <v>44546</v>
      </c>
      <c r="D1115" t="s">
        <v>186</v>
      </c>
      <c r="E1115" t="s">
        <v>185</v>
      </c>
      <c r="F1115">
        <v>10</v>
      </c>
      <c r="G1115" s="2" t="s">
        <v>187</v>
      </c>
      <c r="H1115" s="1" t="s">
        <v>2686</v>
      </c>
      <c r="I1115" s="1" t="s">
        <v>1164</v>
      </c>
      <c r="J1115" t="s">
        <v>2199</v>
      </c>
      <c r="L1115" t="str">
        <f t="shared" si="35"/>
        <v>Dec</v>
      </c>
      <c r="M1115">
        <f t="shared" si="34"/>
        <v>2021</v>
      </c>
    </row>
    <row r="1116" spans="1:13" ht="15.75" customHeight="1">
      <c r="A1116" t="s">
        <v>2409</v>
      </c>
      <c r="B1116" t="s">
        <v>2691</v>
      </c>
      <c r="C1116" s="24">
        <v>44546</v>
      </c>
      <c r="D1116" t="s">
        <v>196</v>
      </c>
      <c r="E1116" t="s">
        <v>195</v>
      </c>
      <c r="F1116">
        <v>5</v>
      </c>
      <c r="G1116" s="2" t="s">
        <v>194</v>
      </c>
      <c r="H1116" s="1" t="s">
        <v>1072</v>
      </c>
      <c r="I1116" s="1" t="s">
        <v>1073</v>
      </c>
      <c r="J1116" t="s">
        <v>2692</v>
      </c>
      <c r="L1116" t="str">
        <f t="shared" si="35"/>
        <v>Dec</v>
      </c>
      <c r="M1116">
        <f t="shared" si="34"/>
        <v>2021</v>
      </c>
    </row>
    <row r="1117" spans="1:13" ht="15.75" customHeight="1">
      <c r="A1117" t="s">
        <v>2409</v>
      </c>
      <c r="B1117" t="s">
        <v>2693</v>
      </c>
      <c r="C1117" s="24">
        <v>44557</v>
      </c>
      <c r="D1117" t="s">
        <v>94</v>
      </c>
      <c r="E1117" t="s">
        <v>93</v>
      </c>
      <c r="F1117">
        <v>12</v>
      </c>
      <c r="G1117" s="2" t="s">
        <v>95</v>
      </c>
      <c r="H1117" s="1" t="s">
        <v>1490</v>
      </c>
      <c r="I1117" s="1" t="s">
        <v>2694</v>
      </c>
      <c r="J1117" t="s">
        <v>1873</v>
      </c>
      <c r="L1117" t="str">
        <f t="shared" si="35"/>
        <v>Dec</v>
      </c>
      <c r="M1117">
        <f t="shared" si="34"/>
        <v>2021</v>
      </c>
    </row>
    <row r="1118" spans="1:13" ht="15.75" customHeight="1">
      <c r="A1118" t="s">
        <v>2409</v>
      </c>
      <c r="B1118" t="s">
        <v>2695</v>
      </c>
      <c r="C1118" s="24">
        <v>44557</v>
      </c>
      <c r="D1118" t="s">
        <v>22</v>
      </c>
      <c r="E1118" t="s">
        <v>21</v>
      </c>
      <c r="F1118">
        <v>1</v>
      </c>
      <c r="G1118" s="2" t="s">
        <v>16</v>
      </c>
      <c r="H1118" s="1" t="s">
        <v>1490</v>
      </c>
      <c r="I1118" s="1" t="s">
        <v>1491</v>
      </c>
      <c r="J1118" t="s">
        <v>1873</v>
      </c>
      <c r="L1118" t="str">
        <f t="shared" si="35"/>
        <v>Dec</v>
      </c>
      <c r="M1118">
        <f t="shared" si="34"/>
        <v>2021</v>
      </c>
    </row>
    <row r="1119" spans="1:13" ht="15.75" customHeight="1">
      <c r="A1119" t="s">
        <v>2409</v>
      </c>
      <c r="B1119" t="s">
        <v>2696</v>
      </c>
      <c r="C1119" s="24">
        <v>44557</v>
      </c>
      <c r="D1119" t="s">
        <v>47</v>
      </c>
      <c r="E1119" t="s">
        <v>46</v>
      </c>
      <c r="F1119">
        <v>2</v>
      </c>
      <c r="G1119" s="2" t="s">
        <v>33</v>
      </c>
      <c r="H1119" s="1" t="s">
        <v>1490</v>
      </c>
      <c r="I1119" s="1" t="s">
        <v>1491</v>
      </c>
      <c r="J1119" t="s">
        <v>1873</v>
      </c>
      <c r="L1119" t="str">
        <f t="shared" si="35"/>
        <v>Dec</v>
      </c>
      <c r="M1119">
        <f t="shared" si="34"/>
        <v>2021</v>
      </c>
    </row>
    <row r="1120" spans="1:13" ht="15.75" customHeight="1">
      <c r="A1120" t="s">
        <v>2409</v>
      </c>
      <c r="B1120" t="s">
        <v>2697</v>
      </c>
      <c r="C1120" s="24">
        <v>44557</v>
      </c>
      <c r="D1120" t="s">
        <v>338</v>
      </c>
      <c r="E1120" t="s">
        <v>337</v>
      </c>
      <c r="F1120">
        <v>1</v>
      </c>
      <c r="G1120" s="2" t="s">
        <v>334</v>
      </c>
      <c r="H1120" s="1" t="s">
        <v>1547</v>
      </c>
      <c r="I1120" s="1" t="s">
        <v>1548</v>
      </c>
      <c r="J1120" t="s">
        <v>1940</v>
      </c>
      <c r="L1120" t="str">
        <f t="shared" si="35"/>
        <v>Dec</v>
      </c>
      <c r="M1120">
        <f t="shared" si="34"/>
        <v>2021</v>
      </c>
    </row>
    <row r="1121" spans="1:13" ht="15.75" customHeight="1">
      <c r="A1121" t="s">
        <v>2409</v>
      </c>
      <c r="B1121" t="s">
        <v>2698</v>
      </c>
      <c r="C1121" s="24">
        <v>44557</v>
      </c>
      <c r="D1121" t="s">
        <v>173</v>
      </c>
      <c r="E1121" t="s">
        <v>172</v>
      </c>
      <c r="F1121">
        <v>1</v>
      </c>
      <c r="G1121" s="2" t="s">
        <v>33</v>
      </c>
      <c r="H1121" s="1" t="s">
        <v>1547</v>
      </c>
      <c r="I1121" s="1" t="s">
        <v>1548</v>
      </c>
      <c r="J1121" t="s">
        <v>1940</v>
      </c>
      <c r="L1121" t="str">
        <f t="shared" si="35"/>
        <v>Dec</v>
      </c>
      <c r="M1121">
        <f t="shared" si="34"/>
        <v>2021</v>
      </c>
    </row>
    <row r="1122" spans="1:13" ht="15.75" customHeight="1">
      <c r="A1122" t="s">
        <v>2409</v>
      </c>
      <c r="B1122" t="s">
        <v>2699</v>
      </c>
      <c r="C1122" s="24">
        <v>44557</v>
      </c>
      <c r="D1122" t="s">
        <v>357</v>
      </c>
      <c r="E1122" t="s">
        <v>356</v>
      </c>
      <c r="F1122">
        <v>50</v>
      </c>
      <c r="G1122" s="2" t="s">
        <v>358</v>
      </c>
      <c r="H1122" s="1" t="s">
        <v>1049</v>
      </c>
      <c r="I1122" s="1" t="s">
        <v>1050</v>
      </c>
      <c r="J1122" t="s">
        <v>1189</v>
      </c>
      <c r="L1122" t="str">
        <f t="shared" si="35"/>
        <v>Dec</v>
      </c>
      <c r="M1122">
        <f t="shared" si="34"/>
        <v>2021</v>
      </c>
    </row>
    <row r="1123" spans="1:13" ht="15.75" customHeight="1">
      <c r="A1123" t="s">
        <v>2409</v>
      </c>
      <c r="B1123" t="s">
        <v>2700</v>
      </c>
      <c r="C1123" s="24">
        <v>44557</v>
      </c>
      <c r="D1123" t="s">
        <v>387</v>
      </c>
      <c r="E1123" t="s">
        <v>386</v>
      </c>
      <c r="F1123">
        <v>2</v>
      </c>
      <c r="G1123" s="2" t="s">
        <v>171</v>
      </c>
      <c r="H1123" s="1" t="s">
        <v>1049</v>
      </c>
      <c r="I1123" s="1" t="s">
        <v>1050</v>
      </c>
      <c r="J1123" t="s">
        <v>1189</v>
      </c>
      <c r="L1123" t="str">
        <f t="shared" si="35"/>
        <v>Dec</v>
      </c>
      <c r="M1123">
        <f t="shared" si="34"/>
        <v>2021</v>
      </c>
    </row>
    <row r="1124" spans="1:13" ht="15.75" customHeight="1">
      <c r="A1124" t="s">
        <v>2409</v>
      </c>
      <c r="B1124" t="s">
        <v>2701</v>
      </c>
      <c r="C1124" s="24">
        <v>44557</v>
      </c>
      <c r="D1124" t="s">
        <v>357</v>
      </c>
      <c r="E1124" t="s">
        <v>356</v>
      </c>
      <c r="F1124">
        <v>100</v>
      </c>
      <c r="G1124" s="2" t="s">
        <v>358</v>
      </c>
      <c r="H1124" s="1" t="s">
        <v>1049</v>
      </c>
      <c r="I1124" s="1" t="s">
        <v>1050</v>
      </c>
      <c r="J1124" t="s">
        <v>1189</v>
      </c>
      <c r="L1124" t="str">
        <f t="shared" si="35"/>
        <v>Dec</v>
      </c>
      <c r="M1124">
        <f t="shared" si="34"/>
        <v>2021</v>
      </c>
    </row>
    <row r="1125" spans="1:13" ht="15.75" customHeight="1">
      <c r="A1125" t="s">
        <v>2409</v>
      </c>
      <c r="B1125" t="s">
        <v>2702</v>
      </c>
      <c r="C1125" s="24">
        <v>44557</v>
      </c>
      <c r="D1125" t="s">
        <v>198</v>
      </c>
      <c r="E1125" t="s">
        <v>197</v>
      </c>
      <c r="F1125">
        <v>5</v>
      </c>
      <c r="G1125" s="2" t="s">
        <v>194</v>
      </c>
      <c r="H1125" s="1" t="s">
        <v>1049</v>
      </c>
      <c r="I1125" s="1" t="s">
        <v>1050</v>
      </c>
      <c r="J1125" t="s">
        <v>1189</v>
      </c>
      <c r="L1125" t="str">
        <f t="shared" si="35"/>
        <v>Dec</v>
      </c>
      <c r="M1125">
        <f t="shared" si="34"/>
        <v>2021</v>
      </c>
    </row>
    <row r="1126" spans="1:13" ht="15.75" customHeight="1">
      <c r="A1126" t="s">
        <v>2409</v>
      </c>
      <c r="B1126" t="s">
        <v>2703</v>
      </c>
      <c r="C1126" s="24">
        <v>44557</v>
      </c>
      <c r="D1126" t="s">
        <v>173</v>
      </c>
      <c r="E1126" t="s">
        <v>172</v>
      </c>
      <c r="F1126">
        <v>1</v>
      </c>
      <c r="G1126" s="2" t="s">
        <v>33</v>
      </c>
      <c r="H1126" s="1" t="s">
        <v>1334</v>
      </c>
      <c r="I1126" s="1" t="s">
        <v>1164</v>
      </c>
      <c r="J1126" t="s">
        <v>1570</v>
      </c>
      <c r="L1126" t="str">
        <f t="shared" si="35"/>
        <v>Dec</v>
      </c>
      <c r="M1126">
        <f t="shared" si="34"/>
        <v>2021</v>
      </c>
    </row>
    <row r="1127" spans="1:13" ht="15.75" customHeight="1">
      <c r="A1127" t="s">
        <v>2409</v>
      </c>
      <c r="B1127" t="s">
        <v>2704</v>
      </c>
      <c r="C1127" s="24">
        <v>44557</v>
      </c>
      <c r="D1127" t="s">
        <v>35</v>
      </c>
      <c r="E1127" t="s">
        <v>34</v>
      </c>
      <c r="F1127">
        <v>10</v>
      </c>
      <c r="G1127" s="2" t="s">
        <v>33</v>
      </c>
      <c r="H1127" s="1" t="s">
        <v>1334</v>
      </c>
      <c r="I1127" s="1" t="s">
        <v>1164</v>
      </c>
      <c r="J1127" t="s">
        <v>1570</v>
      </c>
      <c r="L1127" t="str">
        <f t="shared" si="35"/>
        <v>Dec</v>
      </c>
      <c r="M1127">
        <f t="shared" si="34"/>
        <v>2021</v>
      </c>
    </row>
    <row r="1128" spans="1:13" ht="15.75" customHeight="1">
      <c r="A1128" t="s">
        <v>2409</v>
      </c>
      <c r="B1128" t="s">
        <v>2705</v>
      </c>
      <c r="C1128" s="24">
        <v>44557</v>
      </c>
      <c r="D1128" t="s">
        <v>365</v>
      </c>
      <c r="E1128" t="s">
        <v>364</v>
      </c>
      <c r="F1128">
        <v>2</v>
      </c>
      <c r="G1128" s="2" t="s">
        <v>16</v>
      </c>
      <c r="H1128" s="1" t="s">
        <v>1334</v>
      </c>
      <c r="I1128" s="1" t="s">
        <v>1164</v>
      </c>
      <c r="J1128" t="s">
        <v>2706</v>
      </c>
      <c r="L1128" t="str">
        <f t="shared" si="35"/>
        <v>Dec</v>
      </c>
      <c r="M1128">
        <f t="shared" si="34"/>
        <v>2021</v>
      </c>
    </row>
    <row r="1129" spans="1:13" ht="15.75" customHeight="1">
      <c r="A1129" t="s">
        <v>2409</v>
      </c>
      <c r="B1129" t="s">
        <v>2707</v>
      </c>
      <c r="C1129" s="24">
        <v>44557</v>
      </c>
      <c r="D1129" t="s">
        <v>94</v>
      </c>
      <c r="E1129" t="s">
        <v>93</v>
      </c>
      <c r="F1129">
        <v>20</v>
      </c>
      <c r="G1129" s="2" t="s">
        <v>95</v>
      </c>
      <c r="H1129" s="1" t="s">
        <v>1334</v>
      </c>
      <c r="I1129" s="1" t="s">
        <v>1164</v>
      </c>
      <c r="J1129" t="s">
        <v>1570</v>
      </c>
      <c r="L1129" t="str">
        <f t="shared" si="35"/>
        <v>Dec</v>
      </c>
      <c r="M1129">
        <f t="shared" si="34"/>
        <v>2021</v>
      </c>
    </row>
    <row r="1130" spans="1:13" ht="15.75" customHeight="1">
      <c r="A1130" t="s">
        <v>2409</v>
      </c>
      <c r="B1130" t="s">
        <v>2708</v>
      </c>
      <c r="C1130" s="24">
        <v>44557</v>
      </c>
      <c r="D1130" t="s">
        <v>186</v>
      </c>
      <c r="E1130" t="s">
        <v>185</v>
      </c>
      <c r="F1130">
        <v>30</v>
      </c>
      <c r="G1130" s="2" t="s">
        <v>187</v>
      </c>
      <c r="H1130" s="1" t="s">
        <v>1334</v>
      </c>
      <c r="I1130" s="1" t="s">
        <v>1164</v>
      </c>
      <c r="J1130" t="s">
        <v>1570</v>
      </c>
      <c r="L1130" t="str">
        <f t="shared" si="35"/>
        <v>Dec</v>
      </c>
      <c r="M1130">
        <f t="shared" si="34"/>
        <v>2021</v>
      </c>
    </row>
    <row r="1131" spans="1:13" ht="15.75" customHeight="1">
      <c r="A1131" t="s">
        <v>2409</v>
      </c>
      <c r="B1131" t="s">
        <v>2709</v>
      </c>
      <c r="C1131" s="24">
        <v>44557</v>
      </c>
      <c r="D1131" t="s">
        <v>198</v>
      </c>
      <c r="E1131" t="s">
        <v>197</v>
      </c>
      <c r="F1131">
        <v>25</v>
      </c>
      <c r="G1131" s="2" t="s">
        <v>194</v>
      </c>
      <c r="H1131" s="1" t="s">
        <v>1334</v>
      </c>
      <c r="I1131" s="1" t="s">
        <v>1164</v>
      </c>
      <c r="J1131" t="s">
        <v>2710</v>
      </c>
      <c r="L1131" t="str">
        <f t="shared" si="35"/>
        <v>Dec</v>
      </c>
      <c r="M1131">
        <f t="shared" si="34"/>
        <v>2021</v>
      </c>
    </row>
    <row r="1132" spans="1:13" ht="15.75" customHeight="1">
      <c r="A1132" t="s">
        <v>2409</v>
      </c>
      <c r="B1132" t="s">
        <v>2711</v>
      </c>
      <c r="C1132" s="24">
        <v>44557</v>
      </c>
      <c r="D1132" t="s">
        <v>186</v>
      </c>
      <c r="E1132" t="s">
        <v>185</v>
      </c>
      <c r="F1132">
        <v>4</v>
      </c>
      <c r="G1132" s="2" t="s">
        <v>187</v>
      </c>
      <c r="H1132" s="1" t="s">
        <v>1060</v>
      </c>
      <c r="I1132" s="1" t="s">
        <v>1061</v>
      </c>
      <c r="J1132" t="s">
        <v>2547</v>
      </c>
      <c r="L1132" t="str">
        <f t="shared" si="35"/>
        <v>Dec</v>
      </c>
      <c r="M1132">
        <f t="shared" si="34"/>
        <v>2021</v>
      </c>
    </row>
    <row r="1133" spans="1:13" ht="15.75" customHeight="1">
      <c r="A1133" t="s">
        <v>2409</v>
      </c>
      <c r="B1133" t="s">
        <v>2712</v>
      </c>
      <c r="C1133" s="24">
        <v>44557</v>
      </c>
      <c r="D1133" t="s">
        <v>35</v>
      </c>
      <c r="E1133" t="s">
        <v>34</v>
      </c>
      <c r="F1133">
        <v>3</v>
      </c>
      <c r="G1133" s="2" t="s">
        <v>33</v>
      </c>
      <c r="H1133" s="1" t="s">
        <v>1060</v>
      </c>
      <c r="I1133" s="1" t="s">
        <v>1061</v>
      </c>
      <c r="J1133" t="s">
        <v>2713</v>
      </c>
      <c r="L1133" t="str">
        <f t="shared" si="35"/>
        <v>Dec</v>
      </c>
      <c r="M1133">
        <f t="shared" si="34"/>
        <v>2021</v>
      </c>
    </row>
    <row r="1134" spans="1:13" ht="15.75" customHeight="1">
      <c r="A1134" t="s">
        <v>2409</v>
      </c>
      <c r="B1134" t="s">
        <v>2714</v>
      </c>
      <c r="C1134" s="24">
        <v>44557</v>
      </c>
      <c r="D1134" t="s">
        <v>35</v>
      </c>
      <c r="E1134" t="s">
        <v>34</v>
      </c>
      <c r="F1134">
        <v>12</v>
      </c>
      <c r="G1134" s="2" t="s">
        <v>33</v>
      </c>
      <c r="H1134" s="1" t="s">
        <v>1060</v>
      </c>
      <c r="I1134" s="1" t="s">
        <v>1061</v>
      </c>
      <c r="J1134" t="s">
        <v>2547</v>
      </c>
      <c r="L1134" t="str">
        <f t="shared" si="35"/>
        <v>Dec</v>
      </c>
      <c r="M1134">
        <f t="shared" si="34"/>
        <v>2021</v>
      </c>
    </row>
    <row r="1135" spans="1:13" ht="15.75" customHeight="1">
      <c r="A1135" t="s">
        <v>2409</v>
      </c>
      <c r="B1135" t="s">
        <v>2715</v>
      </c>
      <c r="C1135" s="24">
        <v>44557</v>
      </c>
      <c r="D1135" t="s">
        <v>353</v>
      </c>
      <c r="E1135" t="s">
        <v>352</v>
      </c>
      <c r="F1135">
        <v>1</v>
      </c>
      <c r="G1135" s="2" t="s">
        <v>33</v>
      </c>
      <c r="H1135" s="1" t="s">
        <v>1060</v>
      </c>
      <c r="I1135" s="1" t="s">
        <v>1061</v>
      </c>
      <c r="J1135" t="s">
        <v>2547</v>
      </c>
      <c r="L1135" t="str">
        <f t="shared" si="35"/>
        <v>Dec</v>
      </c>
      <c r="M1135">
        <f t="shared" si="34"/>
        <v>2021</v>
      </c>
    </row>
    <row r="1136" spans="1:13" ht="15.75" customHeight="1">
      <c r="A1136" t="s">
        <v>2409</v>
      </c>
      <c r="B1136" t="s">
        <v>2716</v>
      </c>
      <c r="C1136" s="24">
        <v>44557</v>
      </c>
      <c r="D1136" t="s">
        <v>186</v>
      </c>
      <c r="E1136" t="s">
        <v>185</v>
      </c>
      <c r="F1136">
        <v>8</v>
      </c>
      <c r="G1136" s="2" t="s">
        <v>187</v>
      </c>
      <c r="H1136" s="1" t="s">
        <v>1060</v>
      </c>
      <c r="I1136" s="1" t="s">
        <v>1061</v>
      </c>
      <c r="J1136" t="s">
        <v>2547</v>
      </c>
      <c r="L1136" t="str">
        <f t="shared" si="35"/>
        <v>Dec</v>
      </c>
      <c r="M1136">
        <f t="shared" si="34"/>
        <v>2021</v>
      </c>
    </row>
    <row r="1137" spans="1:13" ht="15.75" customHeight="1">
      <c r="A1137" t="s">
        <v>2409</v>
      </c>
      <c r="B1137" t="s">
        <v>2717</v>
      </c>
      <c r="C1137" s="24">
        <v>44557</v>
      </c>
      <c r="D1137" t="s">
        <v>198</v>
      </c>
      <c r="E1137" t="s">
        <v>197</v>
      </c>
      <c r="F1137">
        <v>5</v>
      </c>
      <c r="G1137" s="2" t="s">
        <v>194</v>
      </c>
      <c r="H1137" s="1" t="s">
        <v>1060</v>
      </c>
      <c r="I1137" s="1" t="s">
        <v>1061</v>
      </c>
      <c r="J1137" t="s">
        <v>2547</v>
      </c>
      <c r="L1137" t="str">
        <f t="shared" si="35"/>
        <v>Dec</v>
      </c>
      <c r="M1137">
        <f t="shared" si="34"/>
        <v>2021</v>
      </c>
    </row>
    <row r="1138" spans="1:13" ht="15.75" customHeight="1">
      <c r="A1138" t="s">
        <v>2409</v>
      </c>
      <c r="B1138" t="s">
        <v>2718</v>
      </c>
      <c r="C1138" s="24">
        <v>44557</v>
      </c>
      <c r="D1138" t="s">
        <v>55</v>
      </c>
      <c r="E1138" t="s">
        <v>54</v>
      </c>
      <c r="F1138">
        <v>24</v>
      </c>
      <c r="G1138" s="2" t="s">
        <v>56</v>
      </c>
      <c r="H1138" s="1" t="s">
        <v>1089</v>
      </c>
      <c r="I1138" s="1" t="s">
        <v>1090</v>
      </c>
      <c r="J1138" t="s">
        <v>1393</v>
      </c>
      <c r="L1138" t="str">
        <f t="shared" si="35"/>
        <v>Dec</v>
      </c>
      <c r="M1138">
        <f t="shared" si="34"/>
        <v>2021</v>
      </c>
    </row>
    <row r="1139" spans="1:13" ht="15.75" customHeight="1">
      <c r="A1139" t="s">
        <v>2409</v>
      </c>
      <c r="B1139" t="s">
        <v>2719</v>
      </c>
      <c r="C1139" s="24">
        <v>44557</v>
      </c>
      <c r="D1139" t="s">
        <v>275</v>
      </c>
      <c r="E1139" t="s">
        <v>274</v>
      </c>
      <c r="F1139">
        <v>2</v>
      </c>
      <c r="G1139" s="2" t="s">
        <v>176</v>
      </c>
      <c r="H1139" s="1" t="s">
        <v>1141</v>
      </c>
      <c r="I1139" s="1" t="s">
        <v>1090</v>
      </c>
      <c r="J1139" t="s">
        <v>2339</v>
      </c>
      <c r="L1139" t="str">
        <f t="shared" si="35"/>
        <v>Dec</v>
      </c>
      <c r="M1139">
        <f t="shared" si="34"/>
        <v>2021</v>
      </c>
    </row>
    <row r="1140" spans="1:13" ht="15.75" customHeight="1">
      <c r="A1140" t="s">
        <v>2409</v>
      </c>
      <c r="B1140" t="s">
        <v>2720</v>
      </c>
      <c r="C1140" s="24">
        <v>44557</v>
      </c>
      <c r="D1140" t="s">
        <v>212</v>
      </c>
      <c r="E1140" t="s">
        <v>211</v>
      </c>
      <c r="F1140">
        <v>2</v>
      </c>
      <c r="G1140" s="2" t="s">
        <v>95</v>
      </c>
      <c r="H1140" s="1" t="s">
        <v>1141</v>
      </c>
      <c r="I1140" s="1" t="s">
        <v>1090</v>
      </c>
      <c r="J1140" t="s">
        <v>2339</v>
      </c>
      <c r="L1140" t="str">
        <f t="shared" si="35"/>
        <v>Dec</v>
      </c>
      <c r="M1140">
        <f t="shared" si="34"/>
        <v>2021</v>
      </c>
    </row>
    <row r="1141" spans="1:13" ht="15.75" customHeight="1">
      <c r="A1141" t="s">
        <v>2409</v>
      </c>
      <c r="B1141" t="s">
        <v>2721</v>
      </c>
      <c r="C1141" s="24">
        <v>44557</v>
      </c>
      <c r="D1141" t="s">
        <v>267</v>
      </c>
      <c r="E1141" t="s">
        <v>266</v>
      </c>
      <c r="F1141">
        <v>3</v>
      </c>
      <c r="G1141" s="2" t="s">
        <v>33</v>
      </c>
      <c r="H1141" s="1" t="s">
        <v>1141</v>
      </c>
      <c r="I1141" s="1" t="s">
        <v>1090</v>
      </c>
      <c r="L1141" t="str">
        <f t="shared" si="35"/>
        <v>Dec</v>
      </c>
      <c r="M1141">
        <f t="shared" si="34"/>
        <v>2021</v>
      </c>
    </row>
    <row r="1142" spans="1:13" ht="15.75" customHeight="1">
      <c r="A1142" t="s">
        <v>2409</v>
      </c>
      <c r="B1142" t="s">
        <v>2722</v>
      </c>
      <c r="C1142" s="24">
        <v>44557</v>
      </c>
      <c r="D1142" t="s">
        <v>61</v>
      </c>
      <c r="E1142" t="s">
        <v>60</v>
      </c>
      <c r="F1142">
        <v>3</v>
      </c>
      <c r="G1142" s="2" t="s">
        <v>56</v>
      </c>
      <c r="H1142" s="1" t="s">
        <v>1141</v>
      </c>
      <c r="I1142" s="1" t="s">
        <v>1090</v>
      </c>
      <c r="J1142" t="s">
        <v>1142</v>
      </c>
      <c r="L1142" t="str">
        <f t="shared" si="35"/>
        <v>Dec</v>
      </c>
      <c r="M1142">
        <f t="shared" si="34"/>
        <v>2021</v>
      </c>
    </row>
    <row r="1143" spans="1:13" ht="15.75" customHeight="1">
      <c r="A1143" t="s">
        <v>2409</v>
      </c>
      <c r="B1143" t="s">
        <v>2723</v>
      </c>
      <c r="C1143" s="24">
        <v>44557</v>
      </c>
      <c r="D1143" t="s">
        <v>173</v>
      </c>
      <c r="E1143" t="s">
        <v>172</v>
      </c>
      <c r="F1143">
        <v>1</v>
      </c>
      <c r="G1143" s="2" t="s">
        <v>33</v>
      </c>
      <c r="H1143" s="1" t="s">
        <v>1141</v>
      </c>
      <c r="I1143" s="1" t="s">
        <v>1090</v>
      </c>
      <c r="J1143" t="s">
        <v>1373</v>
      </c>
      <c r="L1143" t="str">
        <f t="shared" si="35"/>
        <v>Dec</v>
      </c>
      <c r="M1143">
        <f t="shared" si="34"/>
        <v>2021</v>
      </c>
    </row>
    <row r="1144" spans="1:13" ht="15.75" customHeight="1">
      <c r="A1144" t="s">
        <v>2409</v>
      </c>
      <c r="B1144" t="s">
        <v>2724</v>
      </c>
      <c r="C1144" s="24">
        <v>44557</v>
      </c>
      <c r="D1144" t="s">
        <v>198</v>
      </c>
      <c r="E1144" t="s">
        <v>197</v>
      </c>
      <c r="F1144">
        <v>15</v>
      </c>
      <c r="G1144" s="2" t="s">
        <v>194</v>
      </c>
      <c r="H1144" s="1" t="s">
        <v>1191</v>
      </c>
      <c r="I1144" s="1" t="s">
        <v>1090</v>
      </c>
      <c r="J1144" t="s">
        <v>1313</v>
      </c>
      <c r="L1144" t="str">
        <f t="shared" si="35"/>
        <v>Dec</v>
      </c>
      <c r="M1144">
        <f t="shared" si="34"/>
        <v>2021</v>
      </c>
    </row>
    <row r="1145" spans="1:13" ht="15.75" customHeight="1">
      <c r="A1145" t="s">
        <v>2409</v>
      </c>
      <c r="B1145" t="s">
        <v>2725</v>
      </c>
      <c r="C1145" s="24">
        <v>44557</v>
      </c>
      <c r="D1145" t="s">
        <v>357</v>
      </c>
      <c r="E1145" t="s">
        <v>356</v>
      </c>
      <c r="F1145">
        <v>50</v>
      </c>
      <c r="G1145" s="2" t="s">
        <v>358</v>
      </c>
      <c r="H1145" s="1" t="s">
        <v>1263</v>
      </c>
      <c r="I1145" s="1" t="s">
        <v>1090</v>
      </c>
      <c r="J1145" t="s">
        <v>2726</v>
      </c>
      <c r="L1145" t="str">
        <f t="shared" si="35"/>
        <v>Dec</v>
      </c>
      <c r="M1145">
        <f t="shared" si="34"/>
        <v>2021</v>
      </c>
    </row>
    <row r="1146" spans="1:13" ht="15.75" customHeight="1">
      <c r="A1146" t="s">
        <v>2409</v>
      </c>
      <c r="B1146" t="s">
        <v>2727</v>
      </c>
      <c r="C1146" s="24">
        <v>44557</v>
      </c>
      <c r="D1146" t="s">
        <v>387</v>
      </c>
      <c r="E1146" t="s">
        <v>386</v>
      </c>
      <c r="F1146">
        <v>3</v>
      </c>
      <c r="G1146" s="2" t="s">
        <v>171</v>
      </c>
      <c r="H1146" s="1" t="s">
        <v>1209</v>
      </c>
      <c r="I1146" s="1" t="s">
        <v>1073</v>
      </c>
      <c r="J1146" t="s">
        <v>2728</v>
      </c>
      <c r="L1146" t="str">
        <f t="shared" si="35"/>
        <v>Dec</v>
      </c>
      <c r="M1146">
        <f t="shared" si="34"/>
        <v>2021</v>
      </c>
    </row>
    <row r="1147" spans="1:13" ht="15.75" customHeight="1">
      <c r="A1147" t="s">
        <v>2409</v>
      </c>
      <c r="B1147" t="s">
        <v>2729</v>
      </c>
      <c r="C1147" s="24">
        <v>44564</v>
      </c>
      <c r="D1147" t="s">
        <v>35</v>
      </c>
      <c r="E1147" t="s">
        <v>34</v>
      </c>
      <c r="F1147">
        <v>12</v>
      </c>
      <c r="G1147" s="2" t="s">
        <v>33</v>
      </c>
      <c r="H1147" s="1" t="s">
        <v>1144</v>
      </c>
      <c r="I1147" s="1" t="s">
        <v>1145</v>
      </c>
      <c r="J1147" t="s">
        <v>1428</v>
      </c>
      <c r="L1147" t="str">
        <f t="shared" si="35"/>
        <v>Jan</v>
      </c>
      <c r="M1147">
        <f t="shared" si="34"/>
        <v>2022</v>
      </c>
    </row>
    <row r="1148" spans="1:13" ht="15.75" customHeight="1">
      <c r="A1148" t="s">
        <v>2409</v>
      </c>
      <c r="B1148" t="s">
        <v>2730</v>
      </c>
      <c r="C1148" s="24">
        <v>44564</v>
      </c>
      <c r="D1148" t="s">
        <v>365</v>
      </c>
      <c r="E1148" t="s">
        <v>364</v>
      </c>
      <c r="F1148">
        <v>2</v>
      </c>
      <c r="G1148" s="2" t="s">
        <v>16</v>
      </c>
      <c r="H1148" s="1" t="s">
        <v>1144</v>
      </c>
      <c r="I1148" s="1" t="s">
        <v>1145</v>
      </c>
      <c r="J1148" t="s">
        <v>1146</v>
      </c>
      <c r="L1148" t="str">
        <f t="shared" si="35"/>
        <v>Jan</v>
      </c>
      <c r="M1148">
        <f t="shared" si="34"/>
        <v>2022</v>
      </c>
    </row>
    <row r="1149" spans="1:13" ht="15.75" customHeight="1">
      <c r="A1149" t="s">
        <v>2409</v>
      </c>
      <c r="B1149" t="s">
        <v>2731</v>
      </c>
      <c r="C1149" s="24">
        <v>44564</v>
      </c>
      <c r="D1149" t="s">
        <v>55</v>
      </c>
      <c r="E1149" t="s">
        <v>54</v>
      </c>
      <c r="F1149">
        <v>10</v>
      </c>
      <c r="G1149" s="2" t="s">
        <v>56</v>
      </c>
      <c r="H1149" s="1" t="s">
        <v>1144</v>
      </c>
      <c r="I1149" s="1" t="s">
        <v>1145</v>
      </c>
      <c r="J1149" t="s">
        <v>1146</v>
      </c>
      <c r="L1149" t="str">
        <f t="shared" si="35"/>
        <v>Jan</v>
      </c>
      <c r="M1149">
        <f t="shared" si="34"/>
        <v>2022</v>
      </c>
    </row>
    <row r="1150" spans="1:13" ht="15.75" customHeight="1">
      <c r="A1150" t="s">
        <v>2409</v>
      </c>
      <c r="B1150" t="s">
        <v>2732</v>
      </c>
      <c r="C1150" s="24">
        <v>44564</v>
      </c>
      <c r="D1150" t="s">
        <v>58</v>
      </c>
      <c r="E1150" t="s">
        <v>57</v>
      </c>
      <c r="F1150">
        <v>10</v>
      </c>
      <c r="G1150" s="2" t="s">
        <v>59</v>
      </c>
      <c r="H1150" s="1" t="s">
        <v>1144</v>
      </c>
      <c r="I1150" s="1" t="s">
        <v>1145</v>
      </c>
      <c r="J1150" t="s">
        <v>1146</v>
      </c>
      <c r="L1150" t="str">
        <f t="shared" si="35"/>
        <v>Jan</v>
      </c>
      <c r="M1150">
        <f t="shared" si="34"/>
        <v>2022</v>
      </c>
    </row>
    <row r="1151" spans="1:13" ht="15.75" customHeight="1">
      <c r="A1151" t="s">
        <v>2409</v>
      </c>
      <c r="B1151" t="s">
        <v>2733</v>
      </c>
      <c r="C1151" s="24">
        <v>44564</v>
      </c>
      <c r="D1151" t="s">
        <v>94</v>
      </c>
      <c r="E1151" t="s">
        <v>93</v>
      </c>
      <c r="F1151">
        <v>12</v>
      </c>
      <c r="G1151" s="2" t="s">
        <v>95</v>
      </c>
      <c r="H1151" s="1" t="s">
        <v>1060</v>
      </c>
      <c r="I1151" s="1" t="s">
        <v>1061</v>
      </c>
      <c r="J1151" t="s">
        <v>2734</v>
      </c>
      <c r="L1151" t="str">
        <f t="shared" si="35"/>
        <v>Jan</v>
      </c>
      <c r="M1151">
        <f t="shared" si="34"/>
        <v>2022</v>
      </c>
    </row>
    <row r="1152" spans="1:13" ht="15.75" customHeight="1">
      <c r="A1152" t="s">
        <v>2409</v>
      </c>
      <c r="B1152" t="s">
        <v>2735</v>
      </c>
      <c r="C1152" s="24">
        <v>44564</v>
      </c>
      <c r="D1152" t="s">
        <v>353</v>
      </c>
      <c r="E1152" t="s">
        <v>352</v>
      </c>
      <c r="F1152">
        <v>1</v>
      </c>
      <c r="G1152" s="2" t="s">
        <v>33</v>
      </c>
      <c r="H1152" s="1" t="s">
        <v>1060</v>
      </c>
      <c r="I1152" s="1" t="s">
        <v>1061</v>
      </c>
      <c r="J1152" t="s">
        <v>1759</v>
      </c>
      <c r="L1152" t="str">
        <f t="shared" si="35"/>
        <v>Jan</v>
      </c>
      <c r="M1152">
        <f t="shared" si="34"/>
        <v>2022</v>
      </c>
    </row>
    <row r="1153" spans="1:13" ht="15.75" customHeight="1">
      <c r="A1153" t="s">
        <v>2409</v>
      </c>
      <c r="B1153" t="s">
        <v>2736</v>
      </c>
      <c r="C1153" s="24">
        <v>44564</v>
      </c>
      <c r="D1153" t="s">
        <v>35</v>
      </c>
      <c r="E1153" t="s">
        <v>34</v>
      </c>
      <c r="F1153">
        <v>6</v>
      </c>
      <c r="G1153" s="2" t="s">
        <v>33</v>
      </c>
      <c r="H1153" s="1" t="s">
        <v>1284</v>
      </c>
      <c r="I1153" s="1" t="s">
        <v>1073</v>
      </c>
      <c r="J1153" t="s">
        <v>1285</v>
      </c>
      <c r="L1153" t="str">
        <f t="shared" si="35"/>
        <v>Jan</v>
      </c>
      <c r="M1153">
        <f t="shared" si="34"/>
        <v>2022</v>
      </c>
    </row>
    <row r="1154" spans="1:13" ht="15.75" customHeight="1">
      <c r="A1154" t="s">
        <v>2409</v>
      </c>
      <c r="B1154" t="s">
        <v>2737</v>
      </c>
      <c r="C1154" s="24">
        <v>44564</v>
      </c>
      <c r="D1154" t="s">
        <v>49</v>
      </c>
      <c r="E1154" t="s">
        <v>48</v>
      </c>
      <c r="F1154">
        <v>6</v>
      </c>
      <c r="G1154" s="2" t="s">
        <v>33</v>
      </c>
      <c r="H1154" s="1" t="s">
        <v>1284</v>
      </c>
      <c r="I1154" s="1" t="s">
        <v>1073</v>
      </c>
      <c r="J1154" t="s">
        <v>1285</v>
      </c>
      <c r="L1154" t="str">
        <f t="shared" si="35"/>
        <v>Jan</v>
      </c>
      <c r="M1154">
        <f t="shared" ref="M1154:M1217" si="36">YEAR(C1154)</f>
        <v>2022</v>
      </c>
    </row>
    <row r="1155" spans="1:13" ht="15.75" customHeight="1">
      <c r="A1155" t="s">
        <v>2409</v>
      </c>
      <c r="B1155" t="s">
        <v>2738</v>
      </c>
      <c r="C1155" s="24">
        <v>44564</v>
      </c>
      <c r="D1155" t="s">
        <v>47</v>
      </c>
      <c r="E1155" t="s">
        <v>46</v>
      </c>
      <c r="F1155">
        <v>6</v>
      </c>
      <c r="G1155" s="2" t="s">
        <v>33</v>
      </c>
      <c r="H1155" s="1" t="s">
        <v>1284</v>
      </c>
      <c r="I1155" s="1" t="s">
        <v>1073</v>
      </c>
      <c r="J1155" t="s">
        <v>1285</v>
      </c>
      <c r="L1155" t="str">
        <f t="shared" ref="L1155:L1218" si="37">TEXT(C1155,"MMM")</f>
        <v>Jan</v>
      </c>
      <c r="M1155">
        <f t="shared" si="36"/>
        <v>2022</v>
      </c>
    </row>
    <row r="1156" spans="1:13" ht="15.75" customHeight="1">
      <c r="A1156" t="s">
        <v>2409</v>
      </c>
      <c r="B1156" t="s">
        <v>2739</v>
      </c>
      <c r="C1156" s="24">
        <v>44564</v>
      </c>
      <c r="D1156" t="s">
        <v>45</v>
      </c>
      <c r="E1156" t="s">
        <v>44</v>
      </c>
      <c r="F1156">
        <v>5</v>
      </c>
      <c r="G1156" s="2" t="s">
        <v>33</v>
      </c>
      <c r="H1156" s="1" t="s">
        <v>1284</v>
      </c>
      <c r="I1156" s="1" t="s">
        <v>1073</v>
      </c>
      <c r="J1156" t="s">
        <v>1285</v>
      </c>
      <c r="L1156" t="str">
        <f t="shared" si="37"/>
        <v>Jan</v>
      </c>
      <c r="M1156">
        <f t="shared" si="36"/>
        <v>2022</v>
      </c>
    </row>
    <row r="1157" spans="1:13" ht="15.75" customHeight="1">
      <c r="A1157" t="s">
        <v>654</v>
      </c>
      <c r="B1157" t="s">
        <v>2740</v>
      </c>
      <c r="C1157" s="24">
        <v>44565</v>
      </c>
      <c r="D1157" t="s">
        <v>58</v>
      </c>
      <c r="E1157" t="s">
        <v>57</v>
      </c>
      <c r="F1157">
        <v>12</v>
      </c>
      <c r="G1157" s="2" t="s">
        <v>59</v>
      </c>
      <c r="H1157" s="1" t="s">
        <v>1053</v>
      </c>
      <c r="I1157" s="1" t="s">
        <v>1054</v>
      </c>
      <c r="J1157" t="s">
        <v>1055</v>
      </c>
      <c r="K1157" t="s">
        <v>2741</v>
      </c>
      <c r="L1157" t="str">
        <f t="shared" si="37"/>
        <v>Jan</v>
      </c>
      <c r="M1157">
        <f t="shared" si="36"/>
        <v>2022</v>
      </c>
    </row>
    <row r="1158" spans="1:13" ht="15.75" customHeight="1">
      <c r="A1158" t="s">
        <v>654</v>
      </c>
      <c r="B1158" t="s">
        <v>2742</v>
      </c>
      <c r="C1158" s="24">
        <v>44566</v>
      </c>
      <c r="D1158" t="s">
        <v>246</v>
      </c>
      <c r="E1158" t="s">
        <v>245</v>
      </c>
      <c r="F1158">
        <v>4</v>
      </c>
      <c r="G1158" s="2" t="s">
        <v>33</v>
      </c>
      <c r="H1158" s="1" t="s">
        <v>1053</v>
      </c>
      <c r="I1158" s="1" t="s">
        <v>1054</v>
      </c>
      <c r="J1158" t="s">
        <v>1055</v>
      </c>
      <c r="K1158" t="s">
        <v>2743</v>
      </c>
      <c r="L1158" t="str">
        <f t="shared" si="37"/>
        <v>Jan</v>
      </c>
      <c r="M1158">
        <f t="shared" si="36"/>
        <v>2022</v>
      </c>
    </row>
    <row r="1159" spans="1:13" ht="15.75" customHeight="1">
      <c r="A1159" t="s">
        <v>2409</v>
      </c>
      <c r="B1159" t="s">
        <v>2744</v>
      </c>
      <c r="C1159" s="24">
        <v>44571</v>
      </c>
      <c r="D1159" t="s">
        <v>357</v>
      </c>
      <c r="E1159" t="s">
        <v>356</v>
      </c>
      <c r="F1159">
        <v>50</v>
      </c>
      <c r="G1159" s="2" t="s">
        <v>358</v>
      </c>
      <c r="H1159" s="1" t="s">
        <v>1049</v>
      </c>
      <c r="I1159" s="1" t="s">
        <v>1050</v>
      </c>
      <c r="J1159" t="s">
        <v>1189</v>
      </c>
      <c r="L1159" t="str">
        <f t="shared" si="37"/>
        <v>Jan</v>
      </c>
      <c r="M1159">
        <f t="shared" si="36"/>
        <v>2022</v>
      </c>
    </row>
    <row r="1160" spans="1:13" ht="15.75" customHeight="1">
      <c r="A1160" t="s">
        <v>2409</v>
      </c>
      <c r="B1160" t="s">
        <v>2745</v>
      </c>
      <c r="C1160" s="24">
        <v>44571</v>
      </c>
      <c r="D1160" t="s">
        <v>226</v>
      </c>
      <c r="E1160" t="s">
        <v>225</v>
      </c>
      <c r="F1160">
        <v>12</v>
      </c>
      <c r="G1160" s="2" t="s">
        <v>33</v>
      </c>
      <c r="H1160" s="1" t="s">
        <v>1133</v>
      </c>
      <c r="I1160" s="1" t="s">
        <v>1134</v>
      </c>
      <c r="J1160" t="s">
        <v>1135</v>
      </c>
      <c r="L1160" t="str">
        <f t="shared" si="37"/>
        <v>Jan</v>
      </c>
      <c r="M1160">
        <f t="shared" si="36"/>
        <v>2022</v>
      </c>
    </row>
    <row r="1161" spans="1:13" ht="15.75" customHeight="1">
      <c r="A1161" t="s">
        <v>2409</v>
      </c>
      <c r="B1161" t="s">
        <v>2746</v>
      </c>
      <c r="C1161" s="24">
        <v>44571</v>
      </c>
      <c r="D1161" t="s">
        <v>275</v>
      </c>
      <c r="E1161" t="s">
        <v>274</v>
      </c>
      <c r="F1161">
        <v>1</v>
      </c>
      <c r="G1161" s="2" t="s">
        <v>176</v>
      </c>
      <c r="H1161" s="1" t="s">
        <v>1133</v>
      </c>
      <c r="I1161" s="1" t="s">
        <v>1134</v>
      </c>
      <c r="J1161" t="s">
        <v>1135</v>
      </c>
      <c r="L1161" t="str">
        <f t="shared" si="37"/>
        <v>Jan</v>
      </c>
      <c r="M1161">
        <f t="shared" si="36"/>
        <v>2022</v>
      </c>
    </row>
    <row r="1162" spans="1:13" ht="15.75" customHeight="1">
      <c r="A1162" t="s">
        <v>2409</v>
      </c>
      <c r="B1162" t="s">
        <v>2747</v>
      </c>
      <c r="C1162" s="24">
        <v>44571</v>
      </c>
      <c r="D1162" t="s">
        <v>35</v>
      </c>
      <c r="E1162" t="s">
        <v>34</v>
      </c>
      <c r="F1162">
        <v>10</v>
      </c>
      <c r="G1162" s="2" t="s">
        <v>33</v>
      </c>
      <c r="H1162" s="1" t="s">
        <v>1133</v>
      </c>
      <c r="I1162" s="1" t="s">
        <v>1134</v>
      </c>
      <c r="J1162" t="s">
        <v>1135</v>
      </c>
      <c r="L1162" t="str">
        <f t="shared" si="37"/>
        <v>Jan</v>
      </c>
      <c r="M1162">
        <f t="shared" si="36"/>
        <v>2022</v>
      </c>
    </row>
    <row r="1163" spans="1:13" ht="15.75" customHeight="1">
      <c r="A1163" t="s">
        <v>2409</v>
      </c>
      <c r="B1163" t="s">
        <v>2748</v>
      </c>
      <c r="C1163" s="24">
        <v>44571</v>
      </c>
      <c r="D1163" t="s">
        <v>149</v>
      </c>
      <c r="E1163" t="s">
        <v>148</v>
      </c>
      <c r="F1163">
        <v>2</v>
      </c>
      <c r="G1163" s="2" t="s">
        <v>95</v>
      </c>
      <c r="H1163" s="1" t="s">
        <v>1133</v>
      </c>
      <c r="I1163" s="1" t="s">
        <v>1134</v>
      </c>
      <c r="J1163" t="s">
        <v>1135</v>
      </c>
      <c r="L1163" t="str">
        <f t="shared" si="37"/>
        <v>Jan</v>
      </c>
      <c r="M1163">
        <f t="shared" si="36"/>
        <v>2022</v>
      </c>
    </row>
    <row r="1164" spans="1:13" ht="15.75" customHeight="1">
      <c r="A1164" t="s">
        <v>2409</v>
      </c>
      <c r="B1164" t="s">
        <v>2749</v>
      </c>
      <c r="C1164" s="24">
        <v>44571</v>
      </c>
      <c r="D1164" t="s">
        <v>212</v>
      </c>
      <c r="E1164" t="s">
        <v>211</v>
      </c>
      <c r="F1164">
        <v>2</v>
      </c>
      <c r="G1164" s="2" t="s">
        <v>95</v>
      </c>
      <c r="H1164" s="1" t="s">
        <v>1133</v>
      </c>
      <c r="I1164" s="1" t="s">
        <v>1134</v>
      </c>
      <c r="J1164" t="s">
        <v>1135</v>
      </c>
      <c r="L1164" t="str">
        <f t="shared" si="37"/>
        <v>Jan</v>
      </c>
      <c r="M1164">
        <f t="shared" si="36"/>
        <v>2022</v>
      </c>
    </row>
    <row r="1165" spans="1:13" ht="15.75" customHeight="1">
      <c r="A1165" t="s">
        <v>2409</v>
      </c>
      <c r="B1165" t="s">
        <v>2750</v>
      </c>
      <c r="C1165" s="24">
        <v>44571</v>
      </c>
      <c r="D1165" t="s">
        <v>90</v>
      </c>
      <c r="E1165" t="s">
        <v>89</v>
      </c>
      <c r="F1165">
        <v>1</v>
      </c>
      <c r="G1165" s="2" t="s">
        <v>33</v>
      </c>
      <c r="H1165" s="1" t="s">
        <v>1133</v>
      </c>
      <c r="I1165" s="1" t="s">
        <v>1134</v>
      </c>
      <c r="J1165" t="s">
        <v>1135</v>
      </c>
      <c r="L1165" t="str">
        <f t="shared" si="37"/>
        <v>Jan</v>
      </c>
      <c r="M1165">
        <f t="shared" si="36"/>
        <v>2022</v>
      </c>
    </row>
    <row r="1166" spans="1:13" ht="15.75" customHeight="1">
      <c r="A1166" t="s">
        <v>2409</v>
      </c>
      <c r="B1166" t="s">
        <v>2751</v>
      </c>
      <c r="C1166" s="24">
        <v>44571</v>
      </c>
      <c r="D1166" t="s">
        <v>94</v>
      </c>
      <c r="E1166" t="s">
        <v>93</v>
      </c>
      <c r="F1166">
        <v>6</v>
      </c>
      <c r="G1166" s="2" t="s">
        <v>95</v>
      </c>
      <c r="H1166" s="1" t="s">
        <v>1133</v>
      </c>
      <c r="I1166" s="1" t="s">
        <v>1134</v>
      </c>
      <c r="J1166" t="s">
        <v>1135</v>
      </c>
      <c r="L1166" t="str">
        <f t="shared" si="37"/>
        <v>Jan</v>
      </c>
      <c r="M1166">
        <f t="shared" si="36"/>
        <v>2022</v>
      </c>
    </row>
    <row r="1167" spans="1:13" ht="15.75" customHeight="1">
      <c r="A1167" t="s">
        <v>2409</v>
      </c>
      <c r="B1167" t="s">
        <v>2752</v>
      </c>
      <c r="C1167" s="24">
        <v>44571</v>
      </c>
      <c r="D1167" t="s">
        <v>254</v>
      </c>
      <c r="E1167" t="s">
        <v>253</v>
      </c>
      <c r="F1167">
        <v>1</v>
      </c>
      <c r="G1167" s="2" t="s">
        <v>187</v>
      </c>
      <c r="H1167" s="1" t="s">
        <v>1133</v>
      </c>
      <c r="I1167" s="1" t="s">
        <v>1134</v>
      </c>
      <c r="J1167" t="s">
        <v>1135</v>
      </c>
      <c r="L1167" t="str">
        <f t="shared" si="37"/>
        <v>Jan</v>
      </c>
      <c r="M1167">
        <f t="shared" si="36"/>
        <v>2022</v>
      </c>
    </row>
    <row r="1168" spans="1:13" ht="15.75" customHeight="1">
      <c r="A1168" t="s">
        <v>2409</v>
      </c>
      <c r="B1168" t="s">
        <v>2753</v>
      </c>
      <c r="C1168" s="24">
        <v>44571</v>
      </c>
      <c r="D1168" t="s">
        <v>218</v>
      </c>
      <c r="E1168" t="s">
        <v>217</v>
      </c>
      <c r="F1168">
        <v>2</v>
      </c>
      <c r="G1168" s="2" t="s">
        <v>33</v>
      </c>
      <c r="H1168" s="1" t="s">
        <v>1133</v>
      </c>
      <c r="I1168" s="1" t="s">
        <v>1134</v>
      </c>
      <c r="J1168" t="s">
        <v>1135</v>
      </c>
      <c r="L1168" t="str">
        <f t="shared" si="37"/>
        <v>Jan</v>
      </c>
      <c r="M1168">
        <f t="shared" si="36"/>
        <v>2022</v>
      </c>
    </row>
    <row r="1169" spans="1:13" ht="15.75" customHeight="1">
      <c r="A1169" t="s">
        <v>2409</v>
      </c>
      <c r="B1169" t="s">
        <v>2754</v>
      </c>
      <c r="C1169" s="24">
        <v>44571</v>
      </c>
      <c r="D1169" t="s">
        <v>55</v>
      </c>
      <c r="E1169" t="s">
        <v>54</v>
      </c>
      <c r="F1169">
        <v>3</v>
      </c>
      <c r="G1169" s="2" t="s">
        <v>56</v>
      </c>
      <c r="H1169" s="1" t="s">
        <v>1133</v>
      </c>
      <c r="I1169" s="1" t="s">
        <v>1134</v>
      </c>
      <c r="J1169" t="s">
        <v>2755</v>
      </c>
      <c r="L1169" t="str">
        <f t="shared" si="37"/>
        <v>Jan</v>
      </c>
      <c r="M1169">
        <f t="shared" si="36"/>
        <v>2022</v>
      </c>
    </row>
    <row r="1170" spans="1:13" ht="15.75" customHeight="1">
      <c r="A1170" t="s">
        <v>2409</v>
      </c>
      <c r="B1170" t="s">
        <v>2756</v>
      </c>
      <c r="C1170" s="24">
        <v>44571</v>
      </c>
      <c r="D1170" t="s">
        <v>305</v>
      </c>
      <c r="E1170" t="s">
        <v>304</v>
      </c>
      <c r="F1170">
        <v>3</v>
      </c>
      <c r="G1170" s="2" t="s">
        <v>33</v>
      </c>
      <c r="H1170" s="1" t="s">
        <v>1133</v>
      </c>
      <c r="I1170" s="1" t="s">
        <v>1134</v>
      </c>
      <c r="J1170" t="s">
        <v>1135</v>
      </c>
      <c r="L1170" t="str">
        <f t="shared" si="37"/>
        <v>Jan</v>
      </c>
      <c r="M1170">
        <f t="shared" si="36"/>
        <v>2022</v>
      </c>
    </row>
    <row r="1171" spans="1:13" ht="15.75" customHeight="1">
      <c r="A1171" t="s">
        <v>2409</v>
      </c>
      <c r="B1171" t="s">
        <v>2757</v>
      </c>
      <c r="C1171" s="24">
        <v>44571</v>
      </c>
      <c r="D1171" t="s">
        <v>58</v>
      </c>
      <c r="E1171" t="s">
        <v>57</v>
      </c>
      <c r="F1171">
        <v>2</v>
      </c>
      <c r="G1171" s="2" t="s">
        <v>59</v>
      </c>
      <c r="H1171" s="1" t="s">
        <v>1133</v>
      </c>
      <c r="I1171" s="1" t="s">
        <v>1134</v>
      </c>
      <c r="J1171" t="s">
        <v>1135</v>
      </c>
      <c r="L1171" t="str">
        <f t="shared" si="37"/>
        <v>Jan</v>
      </c>
      <c r="M1171">
        <f t="shared" si="36"/>
        <v>2022</v>
      </c>
    </row>
    <row r="1172" spans="1:13" ht="15.75" customHeight="1">
      <c r="A1172" t="s">
        <v>2409</v>
      </c>
      <c r="B1172" t="s">
        <v>2758</v>
      </c>
      <c r="C1172" s="24">
        <v>44571</v>
      </c>
      <c r="D1172" t="s">
        <v>173</v>
      </c>
      <c r="E1172" t="s">
        <v>172</v>
      </c>
      <c r="F1172">
        <v>2</v>
      </c>
      <c r="G1172" s="2" t="s">
        <v>33</v>
      </c>
      <c r="H1172" s="1" t="s">
        <v>1133</v>
      </c>
      <c r="I1172" s="1" t="s">
        <v>1134</v>
      </c>
      <c r="J1172" t="s">
        <v>1135</v>
      </c>
      <c r="L1172" t="str">
        <f t="shared" si="37"/>
        <v>Jan</v>
      </c>
      <c r="M1172">
        <f t="shared" si="36"/>
        <v>2022</v>
      </c>
    </row>
    <row r="1173" spans="1:13" ht="15.75" customHeight="1">
      <c r="A1173" t="s">
        <v>2409</v>
      </c>
      <c r="B1173" t="s">
        <v>2759</v>
      </c>
      <c r="C1173" s="24">
        <v>44571</v>
      </c>
      <c r="D1173" t="s">
        <v>81</v>
      </c>
      <c r="E1173" t="s">
        <v>80</v>
      </c>
      <c r="F1173">
        <v>5</v>
      </c>
      <c r="G1173" s="2" t="s">
        <v>33</v>
      </c>
      <c r="H1173" s="1" t="s">
        <v>1081</v>
      </c>
      <c r="I1173" s="1" t="s">
        <v>1160</v>
      </c>
      <c r="J1173" t="s">
        <v>1085</v>
      </c>
      <c r="L1173" t="str">
        <f t="shared" si="37"/>
        <v>Jan</v>
      </c>
      <c r="M1173">
        <f t="shared" si="36"/>
        <v>2022</v>
      </c>
    </row>
    <row r="1174" spans="1:13" ht="15.75" customHeight="1">
      <c r="A1174" t="s">
        <v>2409</v>
      </c>
      <c r="B1174" t="s">
        <v>2760</v>
      </c>
      <c r="C1174" s="24">
        <v>44571</v>
      </c>
      <c r="D1174" t="s">
        <v>22</v>
      </c>
      <c r="E1174" t="s">
        <v>21</v>
      </c>
      <c r="F1174">
        <v>2</v>
      </c>
      <c r="G1174" s="2" t="s">
        <v>16</v>
      </c>
      <c r="H1174" s="1" t="s">
        <v>1081</v>
      </c>
      <c r="I1174" s="1" t="s">
        <v>1160</v>
      </c>
      <c r="J1174" t="s">
        <v>1085</v>
      </c>
      <c r="L1174" t="str">
        <f t="shared" si="37"/>
        <v>Jan</v>
      </c>
      <c r="M1174">
        <f t="shared" si="36"/>
        <v>2022</v>
      </c>
    </row>
    <row r="1175" spans="1:13" ht="15.75" customHeight="1">
      <c r="A1175" t="s">
        <v>2409</v>
      </c>
      <c r="B1175" t="s">
        <v>2761</v>
      </c>
      <c r="C1175" s="24">
        <v>44571</v>
      </c>
      <c r="D1175" t="s">
        <v>305</v>
      </c>
      <c r="E1175" t="s">
        <v>304</v>
      </c>
      <c r="F1175">
        <v>2</v>
      </c>
      <c r="G1175" s="2" t="s">
        <v>33</v>
      </c>
      <c r="H1175" s="1" t="s">
        <v>1081</v>
      </c>
      <c r="I1175" s="1" t="s">
        <v>1160</v>
      </c>
      <c r="J1175" t="s">
        <v>1085</v>
      </c>
      <c r="L1175" t="str">
        <f t="shared" si="37"/>
        <v>Jan</v>
      </c>
      <c r="M1175">
        <f t="shared" si="36"/>
        <v>2022</v>
      </c>
    </row>
    <row r="1176" spans="1:13" ht="15.75" customHeight="1">
      <c r="A1176" t="s">
        <v>2409</v>
      </c>
      <c r="B1176" t="s">
        <v>2762</v>
      </c>
      <c r="C1176" s="24">
        <v>44571</v>
      </c>
      <c r="D1176" t="s">
        <v>186</v>
      </c>
      <c r="E1176" t="s">
        <v>185</v>
      </c>
      <c r="F1176">
        <v>5</v>
      </c>
      <c r="G1176" s="2" t="s">
        <v>187</v>
      </c>
      <c r="H1176" s="1" t="s">
        <v>1081</v>
      </c>
      <c r="I1176" s="1" t="s">
        <v>1160</v>
      </c>
      <c r="J1176" t="s">
        <v>1085</v>
      </c>
      <c r="L1176" t="str">
        <f t="shared" si="37"/>
        <v>Jan</v>
      </c>
      <c r="M1176">
        <f t="shared" si="36"/>
        <v>2022</v>
      </c>
    </row>
    <row r="1177" spans="1:13" ht="15.75" customHeight="1">
      <c r="A1177" t="s">
        <v>2409</v>
      </c>
      <c r="B1177" t="s">
        <v>2763</v>
      </c>
      <c r="C1177" s="24">
        <v>44571</v>
      </c>
      <c r="D1177" t="s">
        <v>173</v>
      </c>
      <c r="E1177" t="s">
        <v>172</v>
      </c>
      <c r="F1177">
        <v>2</v>
      </c>
      <c r="G1177" s="2" t="s">
        <v>33</v>
      </c>
      <c r="H1177" s="1" t="s">
        <v>1081</v>
      </c>
      <c r="I1177" s="1" t="s">
        <v>1160</v>
      </c>
      <c r="J1177" t="s">
        <v>1085</v>
      </c>
      <c r="L1177" t="str">
        <f t="shared" si="37"/>
        <v>Jan</v>
      </c>
      <c r="M1177">
        <f t="shared" si="36"/>
        <v>2022</v>
      </c>
    </row>
    <row r="1178" spans="1:13" ht="15.75" customHeight="1">
      <c r="A1178" t="s">
        <v>2409</v>
      </c>
      <c r="B1178" t="s">
        <v>2764</v>
      </c>
      <c r="C1178" s="24">
        <v>44571</v>
      </c>
      <c r="D1178" t="s">
        <v>389</v>
      </c>
      <c r="E1178" t="s">
        <v>388</v>
      </c>
      <c r="F1178">
        <v>3</v>
      </c>
      <c r="G1178" s="2" t="s">
        <v>194</v>
      </c>
      <c r="H1178" s="1" t="s">
        <v>1144</v>
      </c>
      <c r="I1178" s="1" t="s">
        <v>1145</v>
      </c>
      <c r="J1178" t="s">
        <v>2632</v>
      </c>
      <c r="L1178" t="str">
        <f t="shared" si="37"/>
        <v>Jan</v>
      </c>
      <c r="M1178">
        <f t="shared" si="36"/>
        <v>2022</v>
      </c>
    </row>
    <row r="1179" spans="1:13" ht="15.75" customHeight="1">
      <c r="A1179" t="s">
        <v>2409</v>
      </c>
      <c r="B1179" t="s">
        <v>2765</v>
      </c>
      <c r="C1179" s="24">
        <v>44571</v>
      </c>
      <c r="D1179" t="s">
        <v>198</v>
      </c>
      <c r="E1179" t="s">
        <v>197</v>
      </c>
      <c r="F1179">
        <v>10</v>
      </c>
      <c r="G1179" s="2" t="s">
        <v>194</v>
      </c>
      <c r="H1179" s="1" t="s">
        <v>1144</v>
      </c>
      <c r="I1179" s="1" t="s">
        <v>1145</v>
      </c>
      <c r="L1179" t="str">
        <f t="shared" si="37"/>
        <v>Jan</v>
      </c>
      <c r="M1179">
        <f t="shared" si="36"/>
        <v>2022</v>
      </c>
    </row>
    <row r="1180" spans="1:13" ht="15.75" customHeight="1">
      <c r="A1180" t="s">
        <v>2409</v>
      </c>
      <c r="B1180" t="s">
        <v>2766</v>
      </c>
      <c r="C1180" s="24">
        <v>44571</v>
      </c>
      <c r="D1180" t="s">
        <v>79</v>
      </c>
      <c r="E1180" t="s">
        <v>78</v>
      </c>
      <c r="F1180">
        <v>1</v>
      </c>
      <c r="G1180" s="2" t="s">
        <v>33</v>
      </c>
      <c r="H1180" s="1" t="s">
        <v>1068</v>
      </c>
      <c r="I1180" s="1" t="s">
        <v>1069</v>
      </c>
      <c r="J1180" t="s">
        <v>1076</v>
      </c>
      <c r="L1180" t="str">
        <f t="shared" si="37"/>
        <v>Jan</v>
      </c>
      <c r="M1180">
        <f t="shared" si="36"/>
        <v>2022</v>
      </c>
    </row>
    <row r="1181" spans="1:13" ht="15.75" customHeight="1">
      <c r="A1181" t="s">
        <v>2409</v>
      </c>
      <c r="B1181" t="s">
        <v>2767</v>
      </c>
      <c r="C1181" s="24">
        <v>44571</v>
      </c>
      <c r="D1181" t="s">
        <v>250</v>
      </c>
      <c r="E1181" t="s">
        <v>249</v>
      </c>
      <c r="F1181">
        <v>10</v>
      </c>
      <c r="G1181" s="2" t="s">
        <v>33</v>
      </c>
      <c r="H1181" s="1"/>
      <c r="I1181" s="1"/>
      <c r="L1181" t="str">
        <f t="shared" si="37"/>
        <v>Jan</v>
      </c>
      <c r="M1181">
        <f t="shared" si="36"/>
        <v>2022</v>
      </c>
    </row>
    <row r="1182" spans="1:13" ht="15.75" customHeight="1">
      <c r="A1182" t="s">
        <v>2409</v>
      </c>
      <c r="B1182" t="s">
        <v>2768</v>
      </c>
      <c r="C1182" s="24">
        <v>44571</v>
      </c>
      <c r="D1182" t="s">
        <v>198</v>
      </c>
      <c r="E1182" t="s">
        <v>197</v>
      </c>
      <c r="F1182">
        <v>1</v>
      </c>
      <c r="G1182" s="2" t="s">
        <v>194</v>
      </c>
      <c r="H1182" s="1" t="s">
        <v>1068</v>
      </c>
      <c r="I1182" s="1" t="s">
        <v>1069</v>
      </c>
      <c r="J1182" t="s">
        <v>1076</v>
      </c>
      <c r="L1182" t="str">
        <f t="shared" si="37"/>
        <v>Jan</v>
      </c>
      <c r="M1182">
        <f t="shared" si="36"/>
        <v>2022</v>
      </c>
    </row>
    <row r="1183" spans="1:13" ht="15.75" customHeight="1">
      <c r="A1183" t="s">
        <v>2409</v>
      </c>
      <c r="B1183" t="s">
        <v>2769</v>
      </c>
      <c r="C1183" s="24">
        <v>44572</v>
      </c>
      <c r="D1183" t="s">
        <v>210</v>
      </c>
      <c r="E1183" t="s">
        <v>209</v>
      </c>
      <c r="F1183">
        <v>1</v>
      </c>
      <c r="G1183" s="2" t="s">
        <v>95</v>
      </c>
      <c r="H1183" s="1" t="s">
        <v>1237</v>
      </c>
      <c r="I1183" s="1" t="s">
        <v>1238</v>
      </c>
      <c r="J1183" t="s">
        <v>2770</v>
      </c>
      <c r="L1183" t="str">
        <f t="shared" si="37"/>
        <v>Jan</v>
      </c>
      <c r="M1183">
        <f t="shared" si="36"/>
        <v>2022</v>
      </c>
    </row>
    <row r="1184" spans="1:13" ht="15.75" customHeight="1">
      <c r="A1184" t="s">
        <v>2409</v>
      </c>
      <c r="B1184" t="s">
        <v>2771</v>
      </c>
      <c r="C1184" s="24">
        <v>44572</v>
      </c>
      <c r="D1184" t="s">
        <v>299</v>
      </c>
      <c r="E1184" t="s">
        <v>298</v>
      </c>
      <c r="F1184">
        <v>10</v>
      </c>
      <c r="G1184" s="2" t="s">
        <v>33</v>
      </c>
      <c r="H1184" s="1" t="s">
        <v>1237</v>
      </c>
      <c r="I1184" s="1" t="s">
        <v>1238</v>
      </c>
      <c r="J1184" t="s">
        <v>2770</v>
      </c>
      <c r="L1184" t="str">
        <f t="shared" si="37"/>
        <v>Jan</v>
      </c>
      <c r="M1184">
        <f t="shared" si="36"/>
        <v>2022</v>
      </c>
    </row>
    <row r="1185" spans="1:13" ht="15.75" customHeight="1">
      <c r="A1185" t="s">
        <v>2409</v>
      </c>
      <c r="B1185" t="s">
        <v>2772</v>
      </c>
      <c r="C1185" s="24">
        <v>44538</v>
      </c>
      <c r="D1185" t="s">
        <v>387</v>
      </c>
      <c r="E1185" t="s">
        <v>386</v>
      </c>
      <c r="F1185">
        <v>4</v>
      </c>
      <c r="G1185" s="2" t="s">
        <v>171</v>
      </c>
      <c r="H1185" s="1" t="s">
        <v>1309</v>
      </c>
      <c r="I1185" s="1" t="s">
        <v>1160</v>
      </c>
      <c r="J1185" t="s">
        <v>1310</v>
      </c>
      <c r="L1185" t="str">
        <f t="shared" si="37"/>
        <v>Dec</v>
      </c>
      <c r="M1185">
        <f t="shared" si="36"/>
        <v>2021</v>
      </c>
    </row>
    <row r="1186" spans="1:13" ht="15.75" customHeight="1">
      <c r="A1186" t="s">
        <v>2409</v>
      </c>
      <c r="B1186" t="s">
        <v>2773</v>
      </c>
      <c r="C1186" s="24">
        <v>44543</v>
      </c>
      <c r="D1186" t="s">
        <v>94</v>
      </c>
      <c r="E1186" t="s">
        <v>93</v>
      </c>
      <c r="F1186">
        <v>3</v>
      </c>
      <c r="G1186" s="2" t="s">
        <v>95</v>
      </c>
      <c r="H1186" s="1" t="s">
        <v>1156</v>
      </c>
      <c r="I1186" s="1" t="s">
        <v>1157</v>
      </c>
      <c r="J1186" t="s">
        <v>1158</v>
      </c>
      <c r="L1186" t="str">
        <f t="shared" si="37"/>
        <v>Dec</v>
      </c>
      <c r="M1186">
        <f t="shared" si="36"/>
        <v>2021</v>
      </c>
    </row>
    <row r="1187" spans="1:13" ht="15.75" customHeight="1">
      <c r="A1187" t="s">
        <v>2409</v>
      </c>
      <c r="B1187" t="s">
        <v>2774</v>
      </c>
      <c r="C1187" s="24">
        <v>44543</v>
      </c>
      <c r="D1187" t="s">
        <v>94</v>
      </c>
      <c r="E1187" t="s">
        <v>93</v>
      </c>
      <c r="F1187">
        <v>10</v>
      </c>
      <c r="G1187" s="2" t="s">
        <v>95</v>
      </c>
      <c r="H1187" s="1" t="s">
        <v>1141</v>
      </c>
      <c r="I1187" s="1" t="s">
        <v>1090</v>
      </c>
      <c r="J1187" t="s">
        <v>1142</v>
      </c>
      <c r="L1187" t="str">
        <f t="shared" si="37"/>
        <v>Dec</v>
      </c>
      <c r="M1187">
        <f t="shared" si="36"/>
        <v>2021</v>
      </c>
    </row>
    <row r="1188" spans="1:13" ht="15.75" customHeight="1">
      <c r="A1188" t="s">
        <v>2409</v>
      </c>
      <c r="B1188" t="s">
        <v>2775</v>
      </c>
      <c r="C1188" s="24">
        <v>44575</v>
      </c>
      <c r="D1188" t="s">
        <v>357</v>
      </c>
      <c r="E1188" t="s">
        <v>356</v>
      </c>
      <c r="F1188">
        <v>10</v>
      </c>
      <c r="G1188" s="2" t="s">
        <v>358</v>
      </c>
      <c r="H1188" s="1" t="s">
        <v>1547</v>
      </c>
      <c r="I1188" s="1" t="s">
        <v>1548</v>
      </c>
      <c r="J1188" t="s">
        <v>1940</v>
      </c>
      <c r="L1188" t="str">
        <f t="shared" si="37"/>
        <v>Jan</v>
      </c>
      <c r="M1188">
        <f t="shared" si="36"/>
        <v>2022</v>
      </c>
    </row>
    <row r="1189" spans="1:13" ht="15.75" customHeight="1">
      <c r="A1189" t="s">
        <v>2409</v>
      </c>
      <c r="B1189" t="s">
        <v>2776</v>
      </c>
      <c r="C1189" s="24">
        <v>44575</v>
      </c>
      <c r="D1189" t="s">
        <v>357</v>
      </c>
      <c r="E1189" t="s">
        <v>356</v>
      </c>
      <c r="F1189">
        <v>100</v>
      </c>
      <c r="G1189" s="2" t="s">
        <v>358</v>
      </c>
      <c r="H1189" s="1" t="s">
        <v>1060</v>
      </c>
      <c r="I1189" s="1" t="s">
        <v>1061</v>
      </c>
      <c r="J1189" t="s">
        <v>1232</v>
      </c>
      <c r="L1189" t="str">
        <f t="shared" si="37"/>
        <v>Jan</v>
      </c>
      <c r="M1189">
        <f t="shared" si="36"/>
        <v>2022</v>
      </c>
    </row>
    <row r="1190" spans="1:13" ht="15.75" customHeight="1">
      <c r="A1190" t="s">
        <v>2409</v>
      </c>
      <c r="B1190" t="s">
        <v>2777</v>
      </c>
      <c r="C1190" s="24">
        <v>44575</v>
      </c>
      <c r="D1190" t="s">
        <v>35</v>
      </c>
      <c r="E1190" t="s">
        <v>34</v>
      </c>
      <c r="F1190">
        <v>4</v>
      </c>
      <c r="G1190" s="2" t="s">
        <v>33</v>
      </c>
      <c r="H1190" s="1" t="s">
        <v>1163</v>
      </c>
      <c r="I1190" s="1" t="s">
        <v>1164</v>
      </c>
      <c r="J1190" t="s">
        <v>1085</v>
      </c>
      <c r="L1190" t="str">
        <f t="shared" si="37"/>
        <v>Jan</v>
      </c>
      <c r="M1190">
        <f t="shared" si="36"/>
        <v>2022</v>
      </c>
    </row>
    <row r="1191" spans="1:13" ht="15.75" customHeight="1">
      <c r="A1191" t="s">
        <v>2409</v>
      </c>
      <c r="B1191" t="s">
        <v>2778</v>
      </c>
      <c r="C1191" s="24">
        <v>44575</v>
      </c>
      <c r="D1191" t="s">
        <v>186</v>
      </c>
      <c r="E1191" t="s">
        <v>185</v>
      </c>
      <c r="F1191">
        <v>10</v>
      </c>
      <c r="G1191" s="2" t="s">
        <v>187</v>
      </c>
      <c r="H1191" s="1" t="s">
        <v>1163</v>
      </c>
      <c r="I1191" s="1" t="s">
        <v>1164</v>
      </c>
      <c r="J1191" t="s">
        <v>1085</v>
      </c>
      <c r="L1191" t="str">
        <f t="shared" si="37"/>
        <v>Jan</v>
      </c>
      <c r="M1191">
        <f t="shared" si="36"/>
        <v>2022</v>
      </c>
    </row>
    <row r="1192" spans="1:13" ht="15.75" customHeight="1">
      <c r="A1192" t="s">
        <v>2409</v>
      </c>
      <c r="B1192" t="s">
        <v>2779</v>
      </c>
      <c r="C1192" s="24">
        <v>44575</v>
      </c>
      <c r="D1192" t="s">
        <v>58</v>
      </c>
      <c r="E1192" t="s">
        <v>57</v>
      </c>
      <c r="F1192">
        <v>3</v>
      </c>
      <c r="G1192" s="2" t="s">
        <v>59</v>
      </c>
      <c r="H1192" s="1" t="s">
        <v>1163</v>
      </c>
      <c r="I1192" s="1" t="s">
        <v>1164</v>
      </c>
      <c r="J1192" t="s">
        <v>1085</v>
      </c>
      <c r="L1192" t="str">
        <f t="shared" si="37"/>
        <v>Jan</v>
      </c>
      <c r="M1192">
        <f t="shared" si="36"/>
        <v>2022</v>
      </c>
    </row>
    <row r="1193" spans="1:13" ht="15.75" customHeight="1">
      <c r="A1193" t="s">
        <v>2409</v>
      </c>
      <c r="B1193" t="s">
        <v>2780</v>
      </c>
      <c r="C1193" s="24">
        <v>44575</v>
      </c>
      <c r="D1193" t="s">
        <v>61</v>
      </c>
      <c r="E1193" t="s">
        <v>60</v>
      </c>
      <c r="F1193">
        <v>3</v>
      </c>
      <c r="G1193" s="2" t="s">
        <v>56</v>
      </c>
      <c r="H1193" s="1" t="s">
        <v>1163</v>
      </c>
      <c r="I1193" s="1" t="s">
        <v>1164</v>
      </c>
      <c r="J1193" t="s">
        <v>1085</v>
      </c>
      <c r="L1193" t="str">
        <f t="shared" si="37"/>
        <v>Jan</v>
      </c>
      <c r="M1193">
        <f t="shared" si="36"/>
        <v>2022</v>
      </c>
    </row>
    <row r="1194" spans="1:13" ht="15.75" customHeight="1">
      <c r="A1194" t="s">
        <v>2409</v>
      </c>
      <c r="B1194" t="s">
        <v>2781</v>
      </c>
      <c r="C1194" s="24">
        <v>44579</v>
      </c>
      <c r="D1194" t="s">
        <v>226</v>
      </c>
      <c r="E1194" t="s">
        <v>225</v>
      </c>
      <c r="F1194">
        <v>12</v>
      </c>
      <c r="G1194" s="2" t="s">
        <v>33</v>
      </c>
      <c r="H1194" s="1" t="s">
        <v>1089</v>
      </c>
      <c r="I1194" s="1" t="s">
        <v>1090</v>
      </c>
      <c r="J1194" t="s">
        <v>1516</v>
      </c>
      <c r="L1194" t="str">
        <f t="shared" si="37"/>
        <v>Jan</v>
      </c>
      <c r="M1194">
        <f t="shared" si="36"/>
        <v>2022</v>
      </c>
    </row>
    <row r="1195" spans="1:13" ht="15.75" customHeight="1">
      <c r="A1195" t="s">
        <v>2409</v>
      </c>
      <c r="B1195" t="s">
        <v>2782</v>
      </c>
      <c r="C1195" s="24">
        <v>44579</v>
      </c>
      <c r="D1195" t="s">
        <v>275</v>
      </c>
      <c r="E1195" t="s">
        <v>274</v>
      </c>
      <c r="F1195">
        <v>1</v>
      </c>
      <c r="G1195" s="2" t="s">
        <v>33</v>
      </c>
      <c r="H1195" s="1" t="s">
        <v>1089</v>
      </c>
      <c r="I1195" s="1" t="s">
        <v>1090</v>
      </c>
      <c r="J1195" t="s">
        <v>1516</v>
      </c>
      <c r="L1195" t="str">
        <f t="shared" si="37"/>
        <v>Jan</v>
      </c>
      <c r="M1195">
        <f t="shared" si="36"/>
        <v>2022</v>
      </c>
    </row>
    <row r="1196" spans="1:13" ht="15.75" customHeight="1">
      <c r="A1196" t="s">
        <v>2409</v>
      </c>
      <c r="B1196" t="s">
        <v>2783</v>
      </c>
      <c r="C1196" s="24">
        <v>44579</v>
      </c>
      <c r="D1196" t="s">
        <v>35</v>
      </c>
      <c r="E1196" t="s">
        <v>34</v>
      </c>
      <c r="F1196">
        <v>6</v>
      </c>
      <c r="G1196" s="2" t="s">
        <v>33</v>
      </c>
      <c r="H1196" s="1" t="s">
        <v>1089</v>
      </c>
      <c r="I1196" s="1" t="s">
        <v>1090</v>
      </c>
      <c r="J1196" t="s">
        <v>1516</v>
      </c>
      <c r="L1196" t="str">
        <f t="shared" si="37"/>
        <v>Jan</v>
      </c>
      <c r="M1196">
        <f t="shared" si="36"/>
        <v>2022</v>
      </c>
    </row>
    <row r="1197" spans="1:13" ht="15.75" customHeight="1">
      <c r="A1197" t="s">
        <v>2409</v>
      </c>
      <c r="B1197" t="s">
        <v>2784</v>
      </c>
      <c r="C1197" s="24">
        <v>44579</v>
      </c>
      <c r="D1197" t="s">
        <v>267</v>
      </c>
      <c r="E1197" t="s">
        <v>266</v>
      </c>
      <c r="F1197">
        <v>1</v>
      </c>
      <c r="G1197" s="2" t="s">
        <v>33</v>
      </c>
      <c r="H1197" s="1" t="s">
        <v>1089</v>
      </c>
      <c r="I1197" s="1" t="s">
        <v>1090</v>
      </c>
      <c r="J1197" t="s">
        <v>1516</v>
      </c>
      <c r="L1197" t="str">
        <f t="shared" si="37"/>
        <v>Jan</v>
      </c>
      <c r="M1197">
        <f t="shared" si="36"/>
        <v>2022</v>
      </c>
    </row>
    <row r="1198" spans="1:13" ht="15.75" customHeight="1">
      <c r="A1198" t="s">
        <v>2409</v>
      </c>
      <c r="B1198" t="s">
        <v>2785</v>
      </c>
      <c r="C1198" s="24">
        <v>44579</v>
      </c>
      <c r="D1198" t="s">
        <v>329</v>
      </c>
      <c r="E1198" t="s">
        <v>328</v>
      </c>
      <c r="F1198">
        <v>1</v>
      </c>
      <c r="G1198" s="2" t="s">
        <v>33</v>
      </c>
      <c r="H1198" s="1" t="s">
        <v>1089</v>
      </c>
      <c r="I1198" s="1" t="s">
        <v>1090</v>
      </c>
      <c r="J1198" t="s">
        <v>1516</v>
      </c>
      <c r="L1198" t="str">
        <f t="shared" si="37"/>
        <v>Jan</v>
      </c>
      <c r="M1198">
        <f t="shared" si="36"/>
        <v>2022</v>
      </c>
    </row>
    <row r="1199" spans="1:13" ht="15.75" customHeight="1">
      <c r="A1199" t="s">
        <v>2409</v>
      </c>
      <c r="B1199" t="s">
        <v>2786</v>
      </c>
      <c r="C1199" s="24">
        <v>44579</v>
      </c>
      <c r="D1199" t="s">
        <v>186</v>
      </c>
      <c r="E1199" t="s">
        <v>185</v>
      </c>
      <c r="F1199">
        <v>12</v>
      </c>
      <c r="G1199" s="2" t="s">
        <v>187</v>
      </c>
      <c r="H1199" s="1" t="s">
        <v>1089</v>
      </c>
      <c r="I1199" s="1" t="s">
        <v>1090</v>
      </c>
      <c r="J1199" t="s">
        <v>1516</v>
      </c>
      <c r="L1199" t="str">
        <f t="shared" si="37"/>
        <v>Jan</v>
      </c>
      <c r="M1199">
        <f t="shared" si="36"/>
        <v>2022</v>
      </c>
    </row>
    <row r="1200" spans="1:13" ht="15.75" customHeight="1">
      <c r="A1200" t="s">
        <v>2409</v>
      </c>
      <c r="B1200" t="s">
        <v>2787</v>
      </c>
      <c r="C1200" s="24">
        <v>44579</v>
      </c>
      <c r="D1200" t="s">
        <v>173</v>
      </c>
      <c r="E1200" t="s">
        <v>172</v>
      </c>
      <c r="F1200">
        <v>1</v>
      </c>
      <c r="G1200" s="2" t="s">
        <v>33</v>
      </c>
      <c r="H1200" s="1" t="s">
        <v>1089</v>
      </c>
      <c r="I1200" s="1" t="s">
        <v>1090</v>
      </c>
      <c r="J1200" t="s">
        <v>1516</v>
      </c>
      <c r="L1200" t="str">
        <f t="shared" si="37"/>
        <v>Jan</v>
      </c>
      <c r="M1200">
        <f t="shared" si="36"/>
        <v>2022</v>
      </c>
    </row>
    <row r="1201" spans="1:13" ht="15.75" customHeight="1">
      <c r="A1201" t="s">
        <v>2409</v>
      </c>
      <c r="B1201" t="s">
        <v>2788</v>
      </c>
      <c r="C1201" s="24">
        <v>44579</v>
      </c>
      <c r="D1201" t="s">
        <v>41</v>
      </c>
      <c r="E1201" t="s">
        <v>40</v>
      </c>
      <c r="F1201">
        <v>1</v>
      </c>
      <c r="G1201" s="2" t="s">
        <v>33</v>
      </c>
      <c r="H1201" s="1" t="s">
        <v>1141</v>
      </c>
      <c r="I1201" s="1" t="s">
        <v>1090</v>
      </c>
      <c r="J1201" t="s">
        <v>1671</v>
      </c>
      <c r="L1201" t="str">
        <f t="shared" si="37"/>
        <v>Jan</v>
      </c>
      <c r="M1201">
        <f t="shared" si="36"/>
        <v>2022</v>
      </c>
    </row>
    <row r="1202" spans="1:13" ht="15.75" customHeight="1">
      <c r="A1202" t="s">
        <v>2409</v>
      </c>
      <c r="B1202" t="s">
        <v>2789</v>
      </c>
      <c r="C1202" s="24">
        <v>44579</v>
      </c>
      <c r="D1202" t="s">
        <v>136</v>
      </c>
      <c r="E1202" t="s">
        <v>135</v>
      </c>
      <c r="F1202">
        <v>10</v>
      </c>
      <c r="G1202" s="2" t="s">
        <v>16</v>
      </c>
      <c r="H1202" s="1" t="s">
        <v>1141</v>
      </c>
      <c r="I1202" s="1" t="s">
        <v>1090</v>
      </c>
      <c r="J1202" t="s">
        <v>1671</v>
      </c>
      <c r="L1202" t="str">
        <f t="shared" si="37"/>
        <v>Jan</v>
      </c>
      <c r="M1202">
        <f t="shared" si="36"/>
        <v>2022</v>
      </c>
    </row>
    <row r="1203" spans="1:13" ht="15.75" customHeight="1">
      <c r="A1203" t="s">
        <v>2409</v>
      </c>
      <c r="B1203" t="s">
        <v>2790</v>
      </c>
      <c r="C1203" s="24">
        <v>44579</v>
      </c>
      <c r="D1203" t="s">
        <v>327</v>
      </c>
      <c r="E1203" t="s">
        <v>326</v>
      </c>
      <c r="F1203">
        <v>1</v>
      </c>
      <c r="G1203" s="2" t="s">
        <v>33</v>
      </c>
      <c r="H1203" s="1" t="s">
        <v>1191</v>
      </c>
      <c r="I1203" s="1" t="s">
        <v>1090</v>
      </c>
      <c r="J1203" t="s">
        <v>1313</v>
      </c>
      <c r="L1203" t="str">
        <f t="shared" si="37"/>
        <v>Jan</v>
      </c>
      <c r="M1203">
        <f t="shared" si="36"/>
        <v>2022</v>
      </c>
    </row>
    <row r="1204" spans="1:13" ht="15.75" customHeight="1">
      <c r="A1204" t="s">
        <v>2409</v>
      </c>
      <c r="B1204" t="s">
        <v>2791</v>
      </c>
      <c r="C1204" s="24">
        <v>44579</v>
      </c>
      <c r="D1204" t="s">
        <v>198</v>
      </c>
      <c r="E1204" t="s">
        <v>197</v>
      </c>
      <c r="F1204">
        <v>40</v>
      </c>
      <c r="G1204" s="2" t="s">
        <v>194</v>
      </c>
      <c r="H1204" s="1" t="s">
        <v>1191</v>
      </c>
      <c r="I1204" s="1" t="s">
        <v>1524</v>
      </c>
      <c r="J1204" t="s">
        <v>1313</v>
      </c>
      <c r="L1204" t="str">
        <f t="shared" si="37"/>
        <v>Jan</v>
      </c>
      <c r="M1204">
        <f t="shared" si="36"/>
        <v>2022</v>
      </c>
    </row>
    <row r="1205" spans="1:13" ht="15.75" customHeight="1">
      <c r="A1205" t="s">
        <v>2409</v>
      </c>
      <c r="B1205" t="s">
        <v>2792</v>
      </c>
      <c r="C1205" s="24">
        <v>44579</v>
      </c>
      <c r="D1205" t="s">
        <v>331</v>
      </c>
      <c r="E1205" t="s">
        <v>330</v>
      </c>
      <c r="F1205">
        <v>1</v>
      </c>
      <c r="G1205" s="2" t="s">
        <v>33</v>
      </c>
      <c r="H1205" s="1" t="s">
        <v>1141</v>
      </c>
      <c r="I1205" s="1" t="s">
        <v>1090</v>
      </c>
      <c r="J1205" t="s">
        <v>1671</v>
      </c>
      <c r="L1205" t="str">
        <f t="shared" si="37"/>
        <v>Jan</v>
      </c>
      <c r="M1205">
        <f t="shared" si="36"/>
        <v>2022</v>
      </c>
    </row>
    <row r="1206" spans="1:13" ht="15.75" customHeight="1">
      <c r="A1206" t="s">
        <v>2409</v>
      </c>
      <c r="B1206" t="s">
        <v>2793</v>
      </c>
      <c r="C1206" s="24">
        <v>44579</v>
      </c>
      <c r="D1206" t="s">
        <v>173</v>
      </c>
      <c r="E1206" t="s">
        <v>172</v>
      </c>
      <c r="F1206">
        <v>1</v>
      </c>
      <c r="G1206" s="2" t="s">
        <v>33</v>
      </c>
      <c r="H1206" s="1" t="s">
        <v>1141</v>
      </c>
      <c r="I1206" s="1" t="s">
        <v>1090</v>
      </c>
      <c r="J1206" t="s">
        <v>1671</v>
      </c>
      <c r="L1206" t="str">
        <f t="shared" si="37"/>
        <v>Jan</v>
      </c>
      <c r="M1206">
        <f t="shared" si="36"/>
        <v>2022</v>
      </c>
    </row>
    <row r="1207" spans="1:13" ht="15.75" customHeight="1">
      <c r="A1207" t="s">
        <v>2409</v>
      </c>
      <c r="B1207" t="s">
        <v>2794</v>
      </c>
      <c r="C1207" s="24">
        <v>44579</v>
      </c>
      <c r="D1207" t="s">
        <v>226</v>
      </c>
      <c r="E1207" t="s">
        <v>225</v>
      </c>
      <c r="F1207">
        <v>3</v>
      </c>
      <c r="G1207" s="2" t="s">
        <v>33</v>
      </c>
      <c r="H1207" s="1" t="s">
        <v>2795</v>
      </c>
      <c r="I1207" s="1" t="s">
        <v>1145</v>
      </c>
      <c r="J1207" t="s">
        <v>1671</v>
      </c>
      <c r="L1207" t="str">
        <f t="shared" si="37"/>
        <v>Jan</v>
      </c>
      <c r="M1207">
        <f t="shared" si="36"/>
        <v>2022</v>
      </c>
    </row>
    <row r="1208" spans="1:13" ht="15.75" customHeight="1">
      <c r="A1208" t="s">
        <v>2409</v>
      </c>
      <c r="B1208" t="s">
        <v>2796</v>
      </c>
      <c r="C1208" s="24">
        <v>44579</v>
      </c>
      <c r="D1208" t="s">
        <v>275</v>
      </c>
      <c r="E1208" t="s">
        <v>274</v>
      </c>
      <c r="F1208">
        <v>1</v>
      </c>
      <c r="G1208" s="2" t="s">
        <v>33</v>
      </c>
      <c r="H1208" s="1" t="s">
        <v>2795</v>
      </c>
      <c r="I1208" s="1" t="s">
        <v>1145</v>
      </c>
      <c r="J1208" t="s">
        <v>1671</v>
      </c>
      <c r="L1208" t="str">
        <f t="shared" si="37"/>
        <v>Jan</v>
      </c>
      <c r="M1208">
        <f t="shared" si="36"/>
        <v>2022</v>
      </c>
    </row>
    <row r="1209" spans="1:13" ht="15.75" customHeight="1">
      <c r="A1209" t="s">
        <v>2409</v>
      </c>
      <c r="B1209" t="s">
        <v>2797</v>
      </c>
      <c r="C1209" s="24">
        <v>44579</v>
      </c>
      <c r="D1209" t="s">
        <v>218</v>
      </c>
      <c r="E1209" t="s">
        <v>217</v>
      </c>
      <c r="F1209">
        <v>1</v>
      </c>
      <c r="G1209" s="2" t="s">
        <v>33</v>
      </c>
      <c r="H1209" s="1" t="s">
        <v>2795</v>
      </c>
      <c r="I1209" s="1" t="s">
        <v>1145</v>
      </c>
      <c r="J1209" t="s">
        <v>2798</v>
      </c>
      <c r="L1209" t="str">
        <f t="shared" si="37"/>
        <v>Jan</v>
      </c>
      <c r="M1209">
        <f t="shared" si="36"/>
        <v>2022</v>
      </c>
    </row>
    <row r="1210" spans="1:13" ht="15.75" customHeight="1">
      <c r="A1210" t="s">
        <v>2409</v>
      </c>
      <c r="B1210" t="s">
        <v>2799</v>
      </c>
      <c r="C1210" s="24">
        <v>44579</v>
      </c>
      <c r="D1210" t="s">
        <v>55</v>
      </c>
      <c r="E1210" t="s">
        <v>54</v>
      </c>
      <c r="F1210">
        <v>1</v>
      </c>
      <c r="G1210" s="2" t="s">
        <v>56</v>
      </c>
      <c r="H1210" s="1" t="s">
        <v>2795</v>
      </c>
      <c r="I1210" s="1" t="s">
        <v>1145</v>
      </c>
      <c r="J1210" t="s">
        <v>1671</v>
      </c>
      <c r="L1210" t="str">
        <f t="shared" si="37"/>
        <v>Jan</v>
      </c>
      <c r="M1210">
        <f t="shared" si="36"/>
        <v>2022</v>
      </c>
    </row>
    <row r="1211" spans="1:13" ht="15.75" customHeight="1">
      <c r="A1211" t="s">
        <v>2409</v>
      </c>
      <c r="B1211" t="s">
        <v>2800</v>
      </c>
      <c r="C1211" s="24">
        <v>44579</v>
      </c>
      <c r="D1211" t="s">
        <v>58</v>
      </c>
      <c r="E1211" t="s">
        <v>57</v>
      </c>
      <c r="F1211">
        <v>1</v>
      </c>
      <c r="G1211" s="2" t="s">
        <v>59</v>
      </c>
      <c r="H1211" s="1" t="s">
        <v>2795</v>
      </c>
      <c r="I1211" s="1" t="s">
        <v>1145</v>
      </c>
      <c r="J1211" t="s">
        <v>1671</v>
      </c>
      <c r="L1211" t="str">
        <f t="shared" si="37"/>
        <v>Jan</v>
      </c>
      <c r="M1211">
        <f t="shared" si="36"/>
        <v>2022</v>
      </c>
    </row>
    <row r="1212" spans="1:13" ht="15.75" customHeight="1">
      <c r="A1212" t="s">
        <v>2409</v>
      </c>
      <c r="B1212" t="s">
        <v>2801</v>
      </c>
      <c r="C1212" s="24">
        <v>44579</v>
      </c>
      <c r="D1212" t="s">
        <v>61</v>
      </c>
      <c r="E1212" t="s">
        <v>60</v>
      </c>
      <c r="F1212">
        <v>1</v>
      </c>
      <c r="G1212" s="2" t="s">
        <v>56</v>
      </c>
      <c r="H1212" s="1" t="s">
        <v>2795</v>
      </c>
      <c r="I1212" s="1" t="s">
        <v>1145</v>
      </c>
      <c r="J1212" t="s">
        <v>2802</v>
      </c>
      <c r="L1212" t="str">
        <f t="shared" si="37"/>
        <v>Jan</v>
      </c>
      <c r="M1212">
        <f t="shared" si="36"/>
        <v>2022</v>
      </c>
    </row>
    <row r="1213" spans="1:13" ht="15.75" customHeight="1">
      <c r="A1213" t="s">
        <v>2409</v>
      </c>
      <c r="B1213" t="s">
        <v>2803</v>
      </c>
      <c r="C1213" s="24">
        <v>44579</v>
      </c>
      <c r="D1213" t="s">
        <v>186</v>
      </c>
      <c r="E1213" t="s">
        <v>185</v>
      </c>
      <c r="F1213">
        <v>1</v>
      </c>
      <c r="G1213" s="2" t="s">
        <v>187</v>
      </c>
      <c r="H1213" s="1" t="s">
        <v>2795</v>
      </c>
      <c r="I1213" s="1" t="s">
        <v>1145</v>
      </c>
      <c r="J1213" t="s">
        <v>1671</v>
      </c>
      <c r="L1213" t="str">
        <f t="shared" si="37"/>
        <v>Jan</v>
      </c>
      <c r="M1213">
        <f t="shared" si="36"/>
        <v>2022</v>
      </c>
    </row>
    <row r="1214" spans="1:13" ht="15.75" customHeight="1">
      <c r="A1214" t="s">
        <v>2409</v>
      </c>
      <c r="B1214" t="s">
        <v>2804</v>
      </c>
      <c r="C1214" s="24">
        <v>44579</v>
      </c>
      <c r="D1214" t="s">
        <v>178</v>
      </c>
      <c r="E1214" t="s">
        <v>177</v>
      </c>
      <c r="F1214">
        <v>1</v>
      </c>
      <c r="G1214" s="2" t="s">
        <v>176</v>
      </c>
      <c r="H1214" s="1"/>
      <c r="I1214" s="1"/>
      <c r="L1214" t="str">
        <f t="shared" si="37"/>
        <v>Jan</v>
      </c>
      <c r="M1214">
        <f t="shared" si="36"/>
        <v>2022</v>
      </c>
    </row>
    <row r="1215" spans="1:13" ht="15.75" customHeight="1">
      <c r="A1215" t="s">
        <v>2409</v>
      </c>
      <c r="B1215" t="s">
        <v>2805</v>
      </c>
      <c r="C1215" s="24">
        <v>44579</v>
      </c>
      <c r="D1215" t="s">
        <v>267</v>
      </c>
      <c r="E1215" t="s">
        <v>266</v>
      </c>
      <c r="F1215">
        <v>1</v>
      </c>
      <c r="G1215" s="2" t="s">
        <v>33</v>
      </c>
      <c r="H1215" s="1"/>
      <c r="I1215" s="1"/>
      <c r="L1215" t="str">
        <f t="shared" si="37"/>
        <v>Jan</v>
      </c>
      <c r="M1215">
        <f t="shared" si="36"/>
        <v>2022</v>
      </c>
    </row>
    <row r="1216" spans="1:13" ht="15.75" customHeight="1">
      <c r="A1216" t="s">
        <v>2409</v>
      </c>
      <c r="B1216" t="s">
        <v>2806</v>
      </c>
      <c r="C1216" s="24">
        <v>44582</v>
      </c>
      <c r="D1216" t="s">
        <v>149</v>
      </c>
      <c r="E1216" t="s">
        <v>148</v>
      </c>
      <c r="F1216">
        <v>1</v>
      </c>
      <c r="G1216" s="2" t="s">
        <v>95</v>
      </c>
      <c r="H1216" s="1" t="s">
        <v>1156</v>
      </c>
      <c r="I1216" s="1" t="s">
        <v>1157</v>
      </c>
      <c r="J1216" t="s">
        <v>2052</v>
      </c>
      <c r="L1216" t="str">
        <f t="shared" si="37"/>
        <v>Jan</v>
      </c>
      <c r="M1216">
        <f t="shared" si="36"/>
        <v>2022</v>
      </c>
    </row>
    <row r="1217" spans="1:13" ht="15.75" customHeight="1">
      <c r="A1217" t="s">
        <v>2409</v>
      </c>
      <c r="B1217" t="s">
        <v>2807</v>
      </c>
      <c r="C1217" s="24">
        <v>44582</v>
      </c>
      <c r="D1217" t="s">
        <v>212</v>
      </c>
      <c r="E1217" t="s">
        <v>211</v>
      </c>
      <c r="F1217">
        <v>2</v>
      </c>
      <c r="G1217" s="2" t="s">
        <v>95</v>
      </c>
      <c r="H1217" s="1" t="s">
        <v>1156</v>
      </c>
      <c r="I1217" s="1" t="s">
        <v>1157</v>
      </c>
      <c r="J1217" t="s">
        <v>2052</v>
      </c>
      <c r="L1217" t="str">
        <f t="shared" si="37"/>
        <v>Jan</v>
      </c>
      <c r="M1217">
        <f t="shared" si="36"/>
        <v>2022</v>
      </c>
    </row>
    <row r="1218" spans="1:13" ht="15.75" customHeight="1">
      <c r="A1218" t="s">
        <v>2409</v>
      </c>
      <c r="B1218" t="s">
        <v>2808</v>
      </c>
      <c r="C1218" s="24">
        <v>44582</v>
      </c>
      <c r="D1218" t="s">
        <v>198</v>
      </c>
      <c r="E1218" t="s">
        <v>197</v>
      </c>
      <c r="F1218">
        <v>4</v>
      </c>
      <c r="G1218" s="2" t="s">
        <v>194</v>
      </c>
      <c r="H1218" s="1" t="s">
        <v>1156</v>
      </c>
      <c r="I1218" s="1" t="s">
        <v>1157</v>
      </c>
      <c r="J1218" t="s">
        <v>2052</v>
      </c>
      <c r="L1218" t="str">
        <f t="shared" si="37"/>
        <v>Jan</v>
      </c>
      <c r="M1218">
        <f t="shared" ref="M1218:M1244" si="38">YEAR(C1218)</f>
        <v>2022</v>
      </c>
    </row>
    <row r="1219" spans="1:13" ht="15.75" customHeight="1">
      <c r="A1219" t="s">
        <v>2409</v>
      </c>
      <c r="B1219" t="s">
        <v>2809</v>
      </c>
      <c r="C1219" s="24">
        <v>44582</v>
      </c>
      <c r="D1219" t="s">
        <v>198</v>
      </c>
      <c r="E1219" t="s">
        <v>197</v>
      </c>
      <c r="F1219">
        <v>10</v>
      </c>
      <c r="G1219" s="2" t="s">
        <v>194</v>
      </c>
      <c r="H1219" s="1" t="s">
        <v>1459</v>
      </c>
      <c r="I1219" s="1" t="s">
        <v>1328</v>
      </c>
      <c r="J1219" t="s">
        <v>2061</v>
      </c>
      <c r="L1219" t="str">
        <f t="shared" ref="L1219:L1244" si="39">TEXT(C1219,"MMM")</f>
        <v>Jan</v>
      </c>
      <c r="M1219">
        <f t="shared" si="38"/>
        <v>2022</v>
      </c>
    </row>
    <row r="1220" spans="1:13" ht="15.75" customHeight="1">
      <c r="A1220" t="s">
        <v>2409</v>
      </c>
      <c r="B1220" t="s">
        <v>2810</v>
      </c>
      <c r="C1220" s="24">
        <v>44582</v>
      </c>
      <c r="D1220" t="s">
        <v>212</v>
      </c>
      <c r="E1220" t="s">
        <v>211</v>
      </c>
      <c r="F1220">
        <v>2</v>
      </c>
      <c r="G1220" s="2" t="s">
        <v>95</v>
      </c>
      <c r="H1220" s="1" t="s">
        <v>1060</v>
      </c>
      <c r="I1220" s="1" t="s">
        <v>1061</v>
      </c>
      <c r="J1220" t="s">
        <v>2811</v>
      </c>
      <c r="L1220" t="str">
        <f t="shared" si="39"/>
        <v>Jan</v>
      </c>
      <c r="M1220">
        <f t="shared" si="38"/>
        <v>2022</v>
      </c>
    </row>
    <row r="1221" spans="1:13" ht="15.75" customHeight="1">
      <c r="A1221" t="s">
        <v>2409</v>
      </c>
      <c r="B1221" t="s">
        <v>2812</v>
      </c>
      <c r="C1221" s="24">
        <v>44582</v>
      </c>
      <c r="D1221" t="s">
        <v>329</v>
      </c>
      <c r="E1221" t="s">
        <v>328</v>
      </c>
      <c r="F1221">
        <v>1</v>
      </c>
      <c r="G1221" s="2" t="s">
        <v>33</v>
      </c>
      <c r="H1221" s="1" t="s">
        <v>1060</v>
      </c>
      <c r="I1221" s="1" t="s">
        <v>1061</v>
      </c>
      <c r="J1221" t="s">
        <v>2811</v>
      </c>
      <c r="L1221" t="str">
        <f t="shared" si="39"/>
        <v>Jan</v>
      </c>
      <c r="M1221">
        <f t="shared" si="38"/>
        <v>2022</v>
      </c>
    </row>
    <row r="1222" spans="1:13" ht="15.75" customHeight="1">
      <c r="A1222" t="s">
        <v>2409</v>
      </c>
      <c r="B1222" t="s">
        <v>2813</v>
      </c>
      <c r="C1222" s="24">
        <v>44582</v>
      </c>
      <c r="D1222" t="s">
        <v>94</v>
      </c>
      <c r="E1222" t="s">
        <v>93</v>
      </c>
      <c r="F1222">
        <v>12</v>
      </c>
      <c r="G1222" s="2" t="s">
        <v>95</v>
      </c>
      <c r="H1222" s="1" t="s">
        <v>1060</v>
      </c>
      <c r="I1222" s="1" t="s">
        <v>1061</v>
      </c>
      <c r="J1222" t="s">
        <v>2811</v>
      </c>
      <c r="L1222" t="str">
        <f t="shared" si="39"/>
        <v>Jan</v>
      </c>
      <c r="M1222">
        <f t="shared" si="38"/>
        <v>2022</v>
      </c>
    </row>
    <row r="1223" spans="1:13" ht="15.75" customHeight="1">
      <c r="A1223" t="s">
        <v>2409</v>
      </c>
      <c r="B1223" t="s">
        <v>2814</v>
      </c>
      <c r="C1223" s="24">
        <v>44582</v>
      </c>
      <c r="D1223" t="s">
        <v>305</v>
      </c>
      <c r="E1223" t="s">
        <v>304</v>
      </c>
      <c r="F1223">
        <v>1</v>
      </c>
      <c r="G1223" s="2" t="s">
        <v>33</v>
      </c>
      <c r="H1223" s="1" t="s">
        <v>1060</v>
      </c>
      <c r="I1223" s="1" t="s">
        <v>1061</v>
      </c>
      <c r="J1223" t="s">
        <v>2811</v>
      </c>
      <c r="L1223" t="str">
        <f t="shared" si="39"/>
        <v>Jan</v>
      </c>
      <c r="M1223">
        <f t="shared" si="38"/>
        <v>2022</v>
      </c>
    </row>
    <row r="1224" spans="1:13" ht="15.75" customHeight="1">
      <c r="A1224" t="s">
        <v>2409</v>
      </c>
      <c r="B1224" t="s">
        <v>2815</v>
      </c>
      <c r="C1224" s="24">
        <v>44582</v>
      </c>
      <c r="D1224" t="s">
        <v>353</v>
      </c>
      <c r="E1224" t="s">
        <v>352</v>
      </c>
      <c r="F1224">
        <v>1</v>
      </c>
      <c r="G1224" s="2" t="s">
        <v>33</v>
      </c>
      <c r="H1224" s="1" t="s">
        <v>1060</v>
      </c>
      <c r="I1224" s="1" t="s">
        <v>1061</v>
      </c>
      <c r="J1224" t="s">
        <v>2811</v>
      </c>
      <c r="L1224" t="str">
        <f t="shared" si="39"/>
        <v>Jan</v>
      </c>
      <c r="M1224">
        <f t="shared" si="38"/>
        <v>2022</v>
      </c>
    </row>
    <row r="1225" spans="1:13" ht="15.75" customHeight="1">
      <c r="A1225" t="s">
        <v>2409</v>
      </c>
      <c r="B1225" t="s">
        <v>2816</v>
      </c>
      <c r="C1225" s="24">
        <v>44582</v>
      </c>
      <c r="D1225" t="s">
        <v>357</v>
      </c>
      <c r="E1225" t="s">
        <v>356</v>
      </c>
      <c r="F1225">
        <v>50</v>
      </c>
      <c r="G1225" s="2" t="s">
        <v>358</v>
      </c>
      <c r="H1225" s="1" t="s">
        <v>1459</v>
      </c>
      <c r="I1225" s="1" t="s">
        <v>1328</v>
      </c>
      <c r="J1225" t="s">
        <v>2061</v>
      </c>
      <c r="L1225" t="str">
        <f t="shared" si="39"/>
        <v>Jan</v>
      </c>
      <c r="M1225">
        <f t="shared" si="38"/>
        <v>2022</v>
      </c>
    </row>
    <row r="1226" spans="1:13" ht="15.75" customHeight="1">
      <c r="A1226" t="s">
        <v>2409</v>
      </c>
      <c r="B1226" t="s">
        <v>2817</v>
      </c>
      <c r="C1226" s="24">
        <v>44582</v>
      </c>
      <c r="D1226" t="s">
        <v>329</v>
      </c>
      <c r="E1226" t="s">
        <v>328</v>
      </c>
      <c r="F1226">
        <v>1</v>
      </c>
      <c r="G1226" s="2" t="s">
        <v>33</v>
      </c>
      <c r="H1226" s="1" t="s">
        <v>1141</v>
      </c>
      <c r="I1226" s="1" t="s">
        <v>1090</v>
      </c>
      <c r="J1226" t="s">
        <v>1142</v>
      </c>
      <c r="L1226" t="str">
        <f t="shared" si="39"/>
        <v>Jan</v>
      </c>
      <c r="M1226">
        <f t="shared" si="38"/>
        <v>2022</v>
      </c>
    </row>
    <row r="1227" spans="1:13" ht="15.75" customHeight="1">
      <c r="A1227" t="s">
        <v>2409</v>
      </c>
      <c r="B1227" t="s">
        <v>2818</v>
      </c>
      <c r="C1227" s="24">
        <v>44582</v>
      </c>
      <c r="D1227" t="s">
        <v>275</v>
      </c>
      <c r="E1227" t="s">
        <v>274</v>
      </c>
      <c r="F1227">
        <v>1</v>
      </c>
      <c r="G1227" s="2" t="s">
        <v>33</v>
      </c>
      <c r="H1227" s="1" t="s">
        <v>1141</v>
      </c>
      <c r="I1227" s="1" t="s">
        <v>1090</v>
      </c>
      <c r="J1227" t="s">
        <v>1142</v>
      </c>
      <c r="L1227" t="str">
        <f t="shared" si="39"/>
        <v>Jan</v>
      </c>
      <c r="M1227">
        <f t="shared" si="38"/>
        <v>2022</v>
      </c>
    </row>
    <row r="1228" spans="1:13" ht="15.75" customHeight="1">
      <c r="A1228" t="s">
        <v>2409</v>
      </c>
      <c r="B1228" t="s">
        <v>2819</v>
      </c>
      <c r="C1228" s="24">
        <v>44582</v>
      </c>
      <c r="D1228" t="s">
        <v>35</v>
      </c>
      <c r="E1228" t="s">
        <v>34</v>
      </c>
      <c r="F1228">
        <v>5</v>
      </c>
      <c r="G1228" s="2" t="s">
        <v>33</v>
      </c>
      <c r="H1228" s="1" t="s">
        <v>1141</v>
      </c>
      <c r="I1228" s="1" t="s">
        <v>1090</v>
      </c>
      <c r="J1228" t="s">
        <v>1142</v>
      </c>
      <c r="L1228" t="str">
        <f t="shared" si="39"/>
        <v>Jan</v>
      </c>
      <c r="M1228">
        <f t="shared" si="38"/>
        <v>2022</v>
      </c>
    </row>
    <row r="1229" spans="1:13" ht="15.75" customHeight="1">
      <c r="A1229" t="s">
        <v>2409</v>
      </c>
      <c r="B1229" t="s">
        <v>2820</v>
      </c>
      <c r="C1229" s="24">
        <v>44582</v>
      </c>
      <c r="D1229" t="s">
        <v>267</v>
      </c>
      <c r="E1229" t="s">
        <v>266</v>
      </c>
      <c r="F1229">
        <v>1</v>
      </c>
      <c r="G1229" s="2" t="s">
        <v>33</v>
      </c>
      <c r="H1229" s="1" t="s">
        <v>1141</v>
      </c>
      <c r="I1229" s="1" t="s">
        <v>1090</v>
      </c>
      <c r="J1229" t="s">
        <v>1142</v>
      </c>
      <c r="L1229" t="str">
        <f t="shared" si="39"/>
        <v>Jan</v>
      </c>
      <c r="M1229">
        <f t="shared" si="38"/>
        <v>2022</v>
      </c>
    </row>
    <row r="1230" spans="1:13" ht="15.75" customHeight="1">
      <c r="A1230" t="s">
        <v>2409</v>
      </c>
      <c r="B1230" t="s">
        <v>2821</v>
      </c>
      <c r="C1230" s="24">
        <v>44582</v>
      </c>
      <c r="D1230" t="s">
        <v>55</v>
      </c>
      <c r="E1230" t="s">
        <v>54</v>
      </c>
      <c r="F1230">
        <v>2</v>
      </c>
      <c r="G1230" s="2" t="s">
        <v>56</v>
      </c>
      <c r="H1230" s="1" t="s">
        <v>1609</v>
      </c>
      <c r="I1230" s="1" t="s">
        <v>1090</v>
      </c>
      <c r="J1230" t="s">
        <v>1610</v>
      </c>
      <c r="L1230" t="str">
        <f t="shared" si="39"/>
        <v>Jan</v>
      </c>
      <c r="M1230">
        <f t="shared" si="38"/>
        <v>2022</v>
      </c>
    </row>
    <row r="1231" spans="1:13" ht="15.75" customHeight="1">
      <c r="A1231" t="s">
        <v>2409</v>
      </c>
      <c r="B1231" t="s">
        <v>2822</v>
      </c>
      <c r="C1231" s="24">
        <v>44582</v>
      </c>
      <c r="D1231" s="1" t="s">
        <v>61</v>
      </c>
      <c r="E1231" s="1" t="s">
        <v>60</v>
      </c>
      <c r="F1231">
        <v>2</v>
      </c>
      <c r="G1231" s="2" t="s">
        <v>59</v>
      </c>
      <c r="H1231" s="1" t="s">
        <v>1609</v>
      </c>
      <c r="I1231" s="1" t="s">
        <v>1090</v>
      </c>
      <c r="J1231" t="s">
        <v>1610</v>
      </c>
      <c r="L1231" t="str">
        <f t="shared" si="39"/>
        <v>Jan</v>
      </c>
      <c r="M1231">
        <f t="shared" si="38"/>
        <v>2022</v>
      </c>
    </row>
    <row r="1232" spans="1:13" ht="15.75" customHeight="1">
      <c r="A1232" t="s">
        <v>2409</v>
      </c>
      <c r="B1232" t="s">
        <v>2823</v>
      </c>
      <c r="C1232" s="24">
        <v>44582</v>
      </c>
      <c r="D1232" t="s">
        <v>186</v>
      </c>
      <c r="E1232" t="s">
        <v>185</v>
      </c>
      <c r="F1232">
        <v>10</v>
      </c>
      <c r="G1232" s="2" t="s">
        <v>187</v>
      </c>
      <c r="H1232" s="1" t="s">
        <v>1609</v>
      </c>
      <c r="I1232" s="1" t="s">
        <v>1090</v>
      </c>
      <c r="J1232" t="s">
        <v>1610</v>
      </c>
      <c r="L1232" t="str">
        <f t="shared" si="39"/>
        <v>Jan</v>
      </c>
      <c r="M1232">
        <f t="shared" si="38"/>
        <v>2022</v>
      </c>
    </row>
    <row r="1233" spans="1:13" ht="15.75" customHeight="1">
      <c r="A1233" t="s">
        <v>2409</v>
      </c>
      <c r="B1233" t="s">
        <v>2824</v>
      </c>
      <c r="C1233" s="24">
        <v>44582</v>
      </c>
      <c r="D1233" t="s">
        <v>55</v>
      </c>
      <c r="E1233" t="s">
        <v>54</v>
      </c>
      <c r="F1233">
        <v>2</v>
      </c>
      <c r="G1233" s="2" t="s">
        <v>56</v>
      </c>
      <c r="H1233" s="1" t="s">
        <v>1141</v>
      </c>
      <c r="I1233" s="1" t="s">
        <v>1090</v>
      </c>
      <c r="J1233" t="s">
        <v>1142</v>
      </c>
      <c r="L1233" t="str">
        <f t="shared" si="39"/>
        <v>Jan</v>
      </c>
      <c r="M1233">
        <f t="shared" si="38"/>
        <v>2022</v>
      </c>
    </row>
    <row r="1234" spans="1:13" ht="15.75" customHeight="1">
      <c r="A1234" t="s">
        <v>2409</v>
      </c>
      <c r="B1234" t="s">
        <v>2825</v>
      </c>
      <c r="C1234" s="24">
        <v>44582</v>
      </c>
      <c r="D1234" t="s">
        <v>305</v>
      </c>
      <c r="E1234" t="s">
        <v>304</v>
      </c>
      <c r="F1234">
        <v>2</v>
      </c>
      <c r="G1234" s="2" t="s">
        <v>33</v>
      </c>
      <c r="H1234" s="1" t="s">
        <v>1141</v>
      </c>
      <c r="I1234" s="1" t="s">
        <v>1090</v>
      </c>
      <c r="J1234" t="s">
        <v>1142</v>
      </c>
      <c r="L1234" t="str">
        <f t="shared" si="39"/>
        <v>Jan</v>
      </c>
      <c r="M1234">
        <f t="shared" si="38"/>
        <v>2022</v>
      </c>
    </row>
    <row r="1235" spans="1:13" ht="15.75" customHeight="1">
      <c r="A1235" t="s">
        <v>2409</v>
      </c>
      <c r="B1235" t="s">
        <v>2826</v>
      </c>
      <c r="C1235" s="24">
        <v>44582</v>
      </c>
      <c r="D1235" t="s">
        <v>61</v>
      </c>
      <c r="E1235" t="s">
        <v>60</v>
      </c>
      <c r="F1235">
        <v>2</v>
      </c>
      <c r="G1235" s="2" t="s">
        <v>56</v>
      </c>
      <c r="H1235" s="1" t="s">
        <v>1141</v>
      </c>
      <c r="I1235" s="1" t="s">
        <v>1090</v>
      </c>
      <c r="J1235" t="s">
        <v>1142</v>
      </c>
      <c r="L1235" t="str">
        <f t="shared" si="39"/>
        <v>Jan</v>
      </c>
      <c r="M1235">
        <f t="shared" si="38"/>
        <v>2022</v>
      </c>
    </row>
    <row r="1236" spans="1:13" ht="15.75" customHeight="1">
      <c r="A1236" t="s">
        <v>2409</v>
      </c>
      <c r="B1236" t="s">
        <v>2827</v>
      </c>
      <c r="C1236" s="24">
        <v>44582</v>
      </c>
      <c r="D1236" t="s">
        <v>55</v>
      </c>
      <c r="E1236" t="s">
        <v>54</v>
      </c>
      <c r="F1236">
        <v>5</v>
      </c>
      <c r="G1236" s="2" t="s">
        <v>56</v>
      </c>
      <c r="H1236" s="1" t="s">
        <v>1334</v>
      </c>
      <c r="I1236" s="1" t="s">
        <v>1164</v>
      </c>
      <c r="J1236" t="s">
        <v>2828</v>
      </c>
      <c r="L1236" t="str">
        <f t="shared" si="39"/>
        <v>Jan</v>
      </c>
      <c r="M1236">
        <f t="shared" si="38"/>
        <v>2022</v>
      </c>
    </row>
    <row r="1237" spans="1:13" ht="15.75" customHeight="1">
      <c r="A1237" t="s">
        <v>2409</v>
      </c>
      <c r="B1237" t="s">
        <v>2829</v>
      </c>
      <c r="C1237" s="24">
        <v>44582</v>
      </c>
      <c r="D1237" t="s">
        <v>58</v>
      </c>
      <c r="E1237" t="s">
        <v>57</v>
      </c>
      <c r="F1237">
        <v>5</v>
      </c>
      <c r="G1237" s="2" t="s">
        <v>59</v>
      </c>
      <c r="H1237" s="1" t="s">
        <v>1334</v>
      </c>
      <c r="I1237" s="1" t="s">
        <v>1164</v>
      </c>
      <c r="J1237" t="s">
        <v>2828</v>
      </c>
      <c r="L1237" t="str">
        <f t="shared" si="39"/>
        <v>Jan</v>
      </c>
      <c r="M1237">
        <f t="shared" si="38"/>
        <v>2022</v>
      </c>
    </row>
    <row r="1238" spans="1:13" ht="15.75" customHeight="1">
      <c r="A1238" t="s">
        <v>2409</v>
      </c>
      <c r="B1238" t="s">
        <v>2830</v>
      </c>
      <c r="C1238" s="24">
        <v>44582</v>
      </c>
      <c r="D1238" t="s">
        <v>61</v>
      </c>
      <c r="E1238" t="s">
        <v>60</v>
      </c>
      <c r="F1238">
        <v>5</v>
      </c>
      <c r="G1238" s="2" t="s">
        <v>56</v>
      </c>
      <c r="H1238" s="1" t="s">
        <v>1334</v>
      </c>
      <c r="I1238" s="1" t="s">
        <v>1164</v>
      </c>
      <c r="J1238" t="s">
        <v>2828</v>
      </c>
      <c r="L1238" t="str">
        <f t="shared" si="39"/>
        <v>Jan</v>
      </c>
      <c r="M1238">
        <f t="shared" si="38"/>
        <v>2022</v>
      </c>
    </row>
    <row r="1239" spans="1:13" ht="15.75" customHeight="1">
      <c r="A1239" t="s">
        <v>2409</v>
      </c>
      <c r="B1239" t="s">
        <v>2831</v>
      </c>
      <c r="C1239" s="24">
        <v>44582</v>
      </c>
      <c r="D1239" t="s">
        <v>198</v>
      </c>
      <c r="E1239" t="s">
        <v>197</v>
      </c>
      <c r="F1239">
        <v>30</v>
      </c>
      <c r="G1239" s="2" t="s">
        <v>194</v>
      </c>
      <c r="H1239" s="1" t="s">
        <v>1334</v>
      </c>
      <c r="I1239" s="1" t="s">
        <v>1164</v>
      </c>
      <c r="J1239" t="s">
        <v>2828</v>
      </c>
      <c r="L1239" t="str">
        <f t="shared" si="39"/>
        <v>Jan</v>
      </c>
      <c r="M1239">
        <f t="shared" si="38"/>
        <v>2022</v>
      </c>
    </row>
    <row r="1240" spans="1:13" ht="15.75" customHeight="1">
      <c r="A1240" t="s">
        <v>2409</v>
      </c>
      <c r="B1240" t="s">
        <v>2832</v>
      </c>
      <c r="C1240" s="24">
        <v>44582</v>
      </c>
      <c r="D1240" t="s">
        <v>226</v>
      </c>
      <c r="E1240" t="s">
        <v>225</v>
      </c>
      <c r="F1240">
        <v>4</v>
      </c>
      <c r="G1240" s="2" t="s">
        <v>33</v>
      </c>
      <c r="H1240" s="1" t="s">
        <v>1191</v>
      </c>
      <c r="I1240" s="1" t="s">
        <v>1090</v>
      </c>
      <c r="J1240" t="s">
        <v>1970</v>
      </c>
      <c r="L1240" t="str">
        <f t="shared" si="39"/>
        <v>Jan</v>
      </c>
      <c r="M1240">
        <f t="shared" si="38"/>
        <v>2022</v>
      </c>
    </row>
    <row r="1241" spans="1:13" ht="15.75" customHeight="1">
      <c r="A1241" t="s">
        <v>2409</v>
      </c>
      <c r="B1241" t="s">
        <v>2833</v>
      </c>
      <c r="C1241" s="24">
        <v>44582</v>
      </c>
      <c r="D1241" t="s">
        <v>136</v>
      </c>
      <c r="E1241" t="s">
        <v>135</v>
      </c>
      <c r="F1241">
        <v>10</v>
      </c>
      <c r="G1241" s="2" t="s">
        <v>16</v>
      </c>
      <c r="H1241" s="1" t="s">
        <v>1141</v>
      </c>
      <c r="I1241" s="1" t="s">
        <v>1090</v>
      </c>
      <c r="J1241" t="s">
        <v>1142</v>
      </c>
      <c r="L1241" t="str">
        <f t="shared" si="39"/>
        <v>Jan</v>
      </c>
      <c r="M1241">
        <f t="shared" si="38"/>
        <v>2022</v>
      </c>
    </row>
    <row r="1242" spans="1:13" ht="15.75" customHeight="1">
      <c r="A1242" t="s">
        <v>2409</v>
      </c>
      <c r="B1242" t="s">
        <v>2834</v>
      </c>
      <c r="C1242" s="24">
        <v>44582</v>
      </c>
      <c r="D1242" t="s">
        <v>35</v>
      </c>
      <c r="E1242" t="s">
        <v>34</v>
      </c>
      <c r="F1242">
        <v>12</v>
      </c>
      <c r="G1242" s="2" t="s">
        <v>33</v>
      </c>
      <c r="H1242" s="1" t="s">
        <v>1141</v>
      </c>
      <c r="I1242" s="1" t="s">
        <v>1090</v>
      </c>
      <c r="J1242" t="s">
        <v>1142</v>
      </c>
      <c r="L1242" t="str">
        <f t="shared" si="39"/>
        <v>Jan</v>
      </c>
      <c r="M1242">
        <f t="shared" si="38"/>
        <v>2022</v>
      </c>
    </row>
    <row r="1243" spans="1:13" ht="15.75" customHeight="1">
      <c r="A1243" t="s">
        <v>2409</v>
      </c>
      <c r="B1243" t="s">
        <v>2835</v>
      </c>
      <c r="C1243" s="24">
        <v>44582</v>
      </c>
      <c r="D1243" t="s">
        <v>275</v>
      </c>
      <c r="E1243" t="s">
        <v>274</v>
      </c>
      <c r="F1243">
        <v>1</v>
      </c>
      <c r="G1243" s="2" t="s">
        <v>33</v>
      </c>
      <c r="H1243" s="1" t="s">
        <v>1141</v>
      </c>
      <c r="I1243" s="1" t="s">
        <v>1090</v>
      </c>
      <c r="J1243" t="s">
        <v>1142</v>
      </c>
      <c r="L1243" t="str">
        <f t="shared" si="39"/>
        <v>Jan</v>
      </c>
      <c r="M1243">
        <f t="shared" si="38"/>
        <v>2022</v>
      </c>
    </row>
    <row r="1244" spans="1:13" ht="15.75" customHeight="1">
      <c r="A1244" t="s">
        <v>2409</v>
      </c>
      <c r="B1244" t="s">
        <v>2836</v>
      </c>
      <c r="C1244" s="24">
        <v>44582</v>
      </c>
      <c r="D1244" t="s">
        <v>186</v>
      </c>
      <c r="E1244" t="s">
        <v>185</v>
      </c>
      <c r="F1244">
        <v>35</v>
      </c>
      <c r="G1244" s="2" t="s">
        <v>187</v>
      </c>
      <c r="H1244" s="1" t="s">
        <v>1141</v>
      </c>
      <c r="I1244" s="1" t="s">
        <v>1090</v>
      </c>
      <c r="J1244" t="s">
        <v>1142</v>
      </c>
      <c r="L1244" t="str">
        <f t="shared" si="39"/>
        <v>Jan</v>
      </c>
      <c r="M1244">
        <f t="shared" si="38"/>
        <v>2022</v>
      </c>
    </row>
    <row r="1245" spans="1:13" ht="15.75" customHeight="1">
      <c r="A1245" t="s">
        <v>2409</v>
      </c>
      <c r="B1245" t="s">
        <v>2837</v>
      </c>
      <c r="C1245" s="24">
        <v>44587</v>
      </c>
      <c r="D1245" t="s">
        <v>202</v>
      </c>
      <c r="E1245" t="s">
        <v>201</v>
      </c>
      <c r="F1245">
        <v>2</v>
      </c>
      <c r="G1245" s="2" t="s">
        <v>194</v>
      </c>
      <c r="H1245" s="1" t="s">
        <v>1594</v>
      </c>
      <c r="I1245" s="1" t="s">
        <v>1405</v>
      </c>
      <c r="J1245" t="s">
        <v>2838</v>
      </c>
      <c r="L1245">
        <f t="shared" ref="L1245:L1251" si="40">MONTH(C1245)</f>
        <v>1</v>
      </c>
      <c r="M1245">
        <f t="shared" ref="M1245:M1276" si="41">YEAR(C1245)</f>
        <v>2022</v>
      </c>
    </row>
    <row r="1246" spans="1:13" ht="15.75" customHeight="1">
      <c r="A1246" t="s">
        <v>2409</v>
      </c>
      <c r="B1246" t="s">
        <v>2839</v>
      </c>
      <c r="C1246" s="24">
        <v>44587</v>
      </c>
      <c r="D1246" t="s">
        <v>35</v>
      </c>
      <c r="E1246" t="s">
        <v>34</v>
      </c>
      <c r="F1246">
        <v>6</v>
      </c>
      <c r="G1246" s="2" t="s">
        <v>33</v>
      </c>
      <c r="H1246" s="1" t="s">
        <v>1594</v>
      </c>
      <c r="I1246" s="1" t="s">
        <v>1405</v>
      </c>
      <c r="J1246" t="s">
        <v>2838</v>
      </c>
      <c r="L1246">
        <f t="shared" si="40"/>
        <v>1</v>
      </c>
      <c r="M1246">
        <f t="shared" si="41"/>
        <v>2022</v>
      </c>
    </row>
    <row r="1247" spans="1:13" ht="15.75" customHeight="1">
      <c r="A1247" t="s">
        <v>2409</v>
      </c>
      <c r="B1247" t="s">
        <v>2840</v>
      </c>
      <c r="C1247" s="24">
        <v>44587</v>
      </c>
      <c r="D1247" t="s">
        <v>92</v>
      </c>
      <c r="E1247" t="s">
        <v>91</v>
      </c>
      <c r="F1247">
        <v>1</v>
      </c>
      <c r="G1247" s="2" t="s">
        <v>88</v>
      </c>
      <c r="H1247" s="1" t="s">
        <v>1191</v>
      </c>
      <c r="I1247" s="1" t="s">
        <v>1090</v>
      </c>
      <c r="J1247" t="s">
        <v>2841</v>
      </c>
      <c r="L1247">
        <f t="shared" si="40"/>
        <v>1</v>
      </c>
      <c r="M1247">
        <f t="shared" si="41"/>
        <v>2022</v>
      </c>
    </row>
    <row r="1248" spans="1:13" ht="15.75" customHeight="1">
      <c r="A1248" t="s">
        <v>2409</v>
      </c>
      <c r="B1248" t="s">
        <v>2842</v>
      </c>
      <c r="C1248" s="24">
        <v>44587</v>
      </c>
      <c r="D1248" t="s">
        <v>196</v>
      </c>
      <c r="E1248" t="s">
        <v>195</v>
      </c>
      <c r="F1248">
        <v>10</v>
      </c>
      <c r="G1248" s="2" t="s">
        <v>194</v>
      </c>
      <c r="H1248" s="1" t="s">
        <v>1072</v>
      </c>
      <c r="I1248" s="1" t="s">
        <v>1073</v>
      </c>
      <c r="J1248" t="s">
        <v>2843</v>
      </c>
      <c r="L1248">
        <f t="shared" si="40"/>
        <v>1</v>
      </c>
      <c r="M1248">
        <f t="shared" si="41"/>
        <v>2022</v>
      </c>
    </row>
    <row r="1249" spans="1:13" ht="15.75" customHeight="1">
      <c r="A1249" t="s">
        <v>2409</v>
      </c>
      <c r="B1249" t="s">
        <v>2844</v>
      </c>
      <c r="C1249" s="24">
        <v>44587</v>
      </c>
      <c r="D1249" t="s">
        <v>212</v>
      </c>
      <c r="E1249" t="s">
        <v>211</v>
      </c>
      <c r="F1249">
        <v>5</v>
      </c>
      <c r="G1249" s="2" t="s">
        <v>95</v>
      </c>
      <c r="H1249" s="1" t="s">
        <v>1182</v>
      </c>
      <c r="I1249" s="1" t="s">
        <v>1073</v>
      </c>
      <c r="J1249" t="s">
        <v>2231</v>
      </c>
      <c r="L1249">
        <f t="shared" si="40"/>
        <v>1</v>
      </c>
      <c r="M1249">
        <f t="shared" si="41"/>
        <v>2022</v>
      </c>
    </row>
    <row r="1250" spans="1:13" ht="15.75" customHeight="1">
      <c r="A1250" t="s">
        <v>2409</v>
      </c>
      <c r="B1250" t="s">
        <v>2845</v>
      </c>
      <c r="C1250" s="24">
        <v>44587</v>
      </c>
      <c r="D1250" t="s">
        <v>214</v>
      </c>
      <c r="E1250" t="s">
        <v>213</v>
      </c>
      <c r="F1250">
        <v>3</v>
      </c>
      <c r="G1250" s="2" t="s">
        <v>95</v>
      </c>
      <c r="H1250" s="1" t="s">
        <v>1182</v>
      </c>
      <c r="I1250" s="1" t="s">
        <v>1073</v>
      </c>
      <c r="J1250" t="s">
        <v>2231</v>
      </c>
      <c r="L1250">
        <f t="shared" si="40"/>
        <v>1</v>
      </c>
      <c r="M1250">
        <f t="shared" si="41"/>
        <v>2022</v>
      </c>
    </row>
    <row r="1251" spans="1:13" ht="15.75" customHeight="1">
      <c r="A1251" t="s">
        <v>2409</v>
      </c>
      <c r="B1251" t="s">
        <v>2846</v>
      </c>
      <c r="C1251" s="24">
        <v>44587</v>
      </c>
      <c r="D1251" t="s">
        <v>198</v>
      </c>
      <c r="E1251" t="s">
        <v>197</v>
      </c>
      <c r="F1251">
        <v>5</v>
      </c>
      <c r="G1251" s="2" t="s">
        <v>194</v>
      </c>
      <c r="H1251" s="1" t="s">
        <v>2795</v>
      </c>
      <c r="I1251" s="1" t="s">
        <v>1145</v>
      </c>
      <c r="J1251" t="s">
        <v>2798</v>
      </c>
      <c r="L1251">
        <f t="shared" si="40"/>
        <v>1</v>
      </c>
      <c r="M1251">
        <f t="shared" si="41"/>
        <v>2022</v>
      </c>
    </row>
    <row r="1252" spans="1:13" ht="15.75" customHeight="1">
      <c r="A1252" t="s">
        <v>2409</v>
      </c>
      <c r="B1252" t="s">
        <v>2847</v>
      </c>
      <c r="C1252" s="24">
        <v>44594</v>
      </c>
      <c r="D1252" t="s">
        <v>357</v>
      </c>
      <c r="E1252" t="s">
        <v>356</v>
      </c>
      <c r="F1252">
        <v>20</v>
      </c>
      <c r="G1252" s="2" t="s">
        <v>358</v>
      </c>
      <c r="H1252" s="1" t="s">
        <v>1185</v>
      </c>
      <c r="I1252" s="1" t="s">
        <v>1186</v>
      </c>
      <c r="J1252" t="s">
        <v>1583</v>
      </c>
      <c r="L1252" t="str">
        <f t="shared" ref="L1252:L1283" si="42">TEXT(C1252,"MMM")</f>
        <v>Feb</v>
      </c>
      <c r="M1252">
        <f t="shared" si="41"/>
        <v>2022</v>
      </c>
    </row>
    <row r="1253" spans="1:13" ht="15.75" customHeight="1">
      <c r="A1253" t="s">
        <v>2409</v>
      </c>
      <c r="B1253" t="s">
        <v>2848</v>
      </c>
      <c r="C1253" s="24">
        <v>44594</v>
      </c>
      <c r="D1253" t="s">
        <v>228</v>
      </c>
      <c r="E1253" t="s">
        <v>227</v>
      </c>
      <c r="F1253">
        <v>1</v>
      </c>
      <c r="G1253" s="2" t="s">
        <v>16</v>
      </c>
      <c r="H1253" s="1" t="s">
        <v>1185</v>
      </c>
      <c r="I1253" s="1" t="s">
        <v>1186</v>
      </c>
      <c r="J1253" t="s">
        <v>1583</v>
      </c>
      <c r="L1253" t="str">
        <f t="shared" si="42"/>
        <v>Feb</v>
      </c>
      <c r="M1253">
        <f t="shared" si="41"/>
        <v>2022</v>
      </c>
    </row>
    <row r="1254" spans="1:13" ht="15.75" customHeight="1">
      <c r="A1254" t="s">
        <v>2409</v>
      </c>
      <c r="B1254" t="s">
        <v>2849</v>
      </c>
      <c r="C1254" s="24">
        <v>44594</v>
      </c>
      <c r="D1254" t="s">
        <v>228</v>
      </c>
      <c r="E1254" t="s">
        <v>227</v>
      </c>
      <c r="F1254">
        <v>1</v>
      </c>
      <c r="G1254" s="2" t="s">
        <v>16</v>
      </c>
      <c r="H1254" s="1" t="s">
        <v>1185</v>
      </c>
      <c r="I1254" s="1" t="s">
        <v>1186</v>
      </c>
      <c r="J1254" t="s">
        <v>1583</v>
      </c>
      <c r="L1254" t="str">
        <f t="shared" si="42"/>
        <v>Feb</v>
      </c>
      <c r="M1254">
        <f t="shared" si="41"/>
        <v>2022</v>
      </c>
    </row>
    <row r="1255" spans="1:13" ht="15.75" customHeight="1">
      <c r="A1255" t="s">
        <v>2409</v>
      </c>
      <c r="B1255" t="s">
        <v>2850</v>
      </c>
      <c r="C1255" s="24">
        <v>44594</v>
      </c>
      <c r="D1255" t="s">
        <v>250</v>
      </c>
      <c r="E1255" t="s">
        <v>249</v>
      </c>
      <c r="F1255">
        <v>3</v>
      </c>
      <c r="G1255" s="2" t="s">
        <v>33</v>
      </c>
      <c r="H1255" s="1" t="s">
        <v>1185</v>
      </c>
      <c r="I1255" s="1" t="s">
        <v>1186</v>
      </c>
      <c r="J1255" t="s">
        <v>1583</v>
      </c>
      <c r="L1255" t="str">
        <f t="shared" si="42"/>
        <v>Feb</v>
      </c>
      <c r="M1255">
        <f t="shared" si="41"/>
        <v>2022</v>
      </c>
    </row>
    <row r="1256" spans="1:13" ht="15.75" customHeight="1">
      <c r="A1256" t="s">
        <v>2409</v>
      </c>
      <c r="B1256" t="s">
        <v>2851</v>
      </c>
      <c r="C1256" s="24">
        <v>44594</v>
      </c>
      <c r="D1256" t="s">
        <v>357</v>
      </c>
      <c r="E1256" t="s">
        <v>356</v>
      </c>
      <c r="F1256">
        <v>50</v>
      </c>
      <c r="G1256" s="2" t="s">
        <v>358</v>
      </c>
      <c r="H1256" s="1" t="s">
        <v>1049</v>
      </c>
      <c r="I1256" s="1" t="s">
        <v>1050</v>
      </c>
      <c r="J1256" t="s">
        <v>1058</v>
      </c>
      <c r="L1256" t="str">
        <f t="shared" si="42"/>
        <v>Feb</v>
      </c>
      <c r="M1256">
        <f t="shared" si="41"/>
        <v>2022</v>
      </c>
    </row>
    <row r="1257" spans="1:13" ht="15.75" customHeight="1">
      <c r="A1257" t="s">
        <v>2409</v>
      </c>
      <c r="B1257" t="s">
        <v>2852</v>
      </c>
      <c r="C1257" s="24">
        <v>44594</v>
      </c>
      <c r="D1257" t="s">
        <v>389</v>
      </c>
      <c r="E1257" t="s">
        <v>388</v>
      </c>
      <c r="F1257">
        <v>5</v>
      </c>
      <c r="G1257" s="2" t="s">
        <v>194</v>
      </c>
      <c r="H1257" s="1" t="s">
        <v>1185</v>
      </c>
      <c r="I1257" s="1" t="s">
        <v>1186</v>
      </c>
      <c r="J1257" t="s">
        <v>1583</v>
      </c>
      <c r="L1257" t="str">
        <f t="shared" si="42"/>
        <v>Feb</v>
      </c>
      <c r="M1257">
        <f t="shared" si="41"/>
        <v>2022</v>
      </c>
    </row>
    <row r="1258" spans="1:13" ht="15.75" customHeight="1">
      <c r="A1258" t="s">
        <v>2409</v>
      </c>
      <c r="B1258" t="s">
        <v>2853</v>
      </c>
      <c r="C1258" s="24">
        <v>44594</v>
      </c>
      <c r="D1258" t="s">
        <v>357</v>
      </c>
      <c r="E1258" t="s">
        <v>356</v>
      </c>
      <c r="F1258">
        <v>50</v>
      </c>
      <c r="G1258" s="2" t="s">
        <v>358</v>
      </c>
      <c r="H1258" s="1" t="s">
        <v>1049</v>
      </c>
      <c r="I1258" s="1" t="s">
        <v>1050</v>
      </c>
      <c r="J1258" t="s">
        <v>1058</v>
      </c>
      <c r="L1258" t="str">
        <f t="shared" si="42"/>
        <v>Feb</v>
      </c>
      <c r="M1258">
        <f t="shared" si="41"/>
        <v>2022</v>
      </c>
    </row>
    <row r="1259" spans="1:13" ht="15.75" customHeight="1">
      <c r="A1259" t="s">
        <v>2409</v>
      </c>
      <c r="B1259" t="s">
        <v>2854</v>
      </c>
      <c r="C1259" s="24">
        <v>44594</v>
      </c>
      <c r="D1259" t="s">
        <v>47</v>
      </c>
      <c r="E1259" t="s">
        <v>46</v>
      </c>
      <c r="F1259">
        <v>20</v>
      </c>
      <c r="G1259" s="2" t="s">
        <v>33</v>
      </c>
      <c r="H1259" s="1" t="s">
        <v>2539</v>
      </c>
      <c r="I1259" s="1" t="s">
        <v>1134</v>
      </c>
      <c r="J1259" t="s">
        <v>2540</v>
      </c>
      <c r="L1259" t="str">
        <f t="shared" si="42"/>
        <v>Feb</v>
      </c>
      <c r="M1259">
        <f t="shared" si="41"/>
        <v>2022</v>
      </c>
    </row>
    <row r="1260" spans="1:13" ht="15.75" customHeight="1">
      <c r="A1260" t="s">
        <v>2409</v>
      </c>
      <c r="B1260" t="s">
        <v>2855</v>
      </c>
      <c r="C1260" s="24">
        <v>44594</v>
      </c>
      <c r="D1260" t="s">
        <v>49</v>
      </c>
      <c r="E1260" t="s">
        <v>48</v>
      </c>
      <c r="F1260">
        <v>10</v>
      </c>
      <c r="G1260" s="2" t="s">
        <v>33</v>
      </c>
      <c r="H1260" s="1" t="s">
        <v>2539</v>
      </c>
      <c r="I1260" s="1" t="s">
        <v>1134</v>
      </c>
      <c r="J1260" t="s">
        <v>2540</v>
      </c>
      <c r="L1260" t="str">
        <f t="shared" si="42"/>
        <v>Feb</v>
      </c>
      <c r="M1260">
        <f t="shared" si="41"/>
        <v>2022</v>
      </c>
    </row>
    <row r="1261" spans="1:13" ht="15.75" customHeight="1">
      <c r="A1261" t="s">
        <v>2409</v>
      </c>
      <c r="B1261" t="s">
        <v>2856</v>
      </c>
      <c r="C1261" s="24">
        <v>44594</v>
      </c>
      <c r="D1261" t="s">
        <v>73</v>
      </c>
      <c r="E1261" t="s">
        <v>72</v>
      </c>
      <c r="F1261">
        <v>2</v>
      </c>
      <c r="G1261" s="2" t="s">
        <v>33</v>
      </c>
      <c r="H1261" s="1" t="s">
        <v>1060</v>
      </c>
      <c r="I1261" s="1" t="s">
        <v>1061</v>
      </c>
      <c r="J1261" t="s">
        <v>2857</v>
      </c>
      <c r="L1261" t="str">
        <f t="shared" si="42"/>
        <v>Feb</v>
      </c>
      <c r="M1261">
        <f t="shared" si="41"/>
        <v>2022</v>
      </c>
    </row>
    <row r="1262" spans="1:13" ht="15.75" customHeight="1">
      <c r="A1262" t="s">
        <v>2409</v>
      </c>
      <c r="B1262" t="s">
        <v>2858</v>
      </c>
      <c r="C1262" s="24">
        <v>44594</v>
      </c>
      <c r="D1262" t="s">
        <v>35</v>
      </c>
      <c r="E1262" t="s">
        <v>34</v>
      </c>
      <c r="F1262">
        <v>12</v>
      </c>
      <c r="G1262" s="2" t="s">
        <v>33</v>
      </c>
      <c r="H1262" s="1" t="s">
        <v>1060</v>
      </c>
      <c r="I1262" s="1" t="s">
        <v>1061</v>
      </c>
      <c r="J1262" t="s">
        <v>2857</v>
      </c>
      <c r="L1262" t="str">
        <f t="shared" si="42"/>
        <v>Feb</v>
      </c>
      <c r="M1262">
        <f t="shared" si="41"/>
        <v>2022</v>
      </c>
    </row>
    <row r="1263" spans="1:13" ht="15.75" customHeight="1">
      <c r="A1263" t="s">
        <v>2409</v>
      </c>
      <c r="B1263" t="s">
        <v>2859</v>
      </c>
      <c r="C1263" s="24">
        <v>44602</v>
      </c>
      <c r="D1263" t="s">
        <v>218</v>
      </c>
      <c r="E1263" t="s">
        <v>217</v>
      </c>
      <c r="F1263">
        <v>1</v>
      </c>
      <c r="G1263" s="2" t="s">
        <v>33</v>
      </c>
      <c r="H1263" s="1" t="s">
        <v>1049</v>
      </c>
      <c r="I1263" s="1" t="s">
        <v>1050</v>
      </c>
      <c r="J1263" t="s">
        <v>1051</v>
      </c>
      <c r="L1263" t="str">
        <f t="shared" si="42"/>
        <v>Feb</v>
      </c>
      <c r="M1263">
        <f t="shared" si="41"/>
        <v>2022</v>
      </c>
    </row>
    <row r="1264" spans="1:13" ht="15.75" customHeight="1">
      <c r="A1264" t="s">
        <v>2409</v>
      </c>
      <c r="B1264" t="s">
        <v>2860</v>
      </c>
      <c r="C1264" s="24">
        <v>44602</v>
      </c>
      <c r="D1264" t="s">
        <v>357</v>
      </c>
      <c r="E1264" t="s">
        <v>356</v>
      </c>
      <c r="F1264">
        <v>10</v>
      </c>
      <c r="G1264" s="2" t="s">
        <v>358</v>
      </c>
      <c r="H1264" s="1" t="s">
        <v>1816</v>
      </c>
      <c r="I1264" s="1" t="s">
        <v>1054</v>
      </c>
      <c r="J1264" t="s">
        <v>2861</v>
      </c>
      <c r="L1264" t="str">
        <f t="shared" si="42"/>
        <v>Feb</v>
      </c>
      <c r="M1264">
        <f t="shared" si="41"/>
        <v>2022</v>
      </c>
    </row>
    <row r="1265" spans="1:13" ht="15.75" customHeight="1">
      <c r="A1265" t="s">
        <v>2409</v>
      </c>
      <c r="B1265" t="s">
        <v>2862</v>
      </c>
      <c r="C1265" s="24">
        <v>44602</v>
      </c>
      <c r="D1265" t="s">
        <v>79</v>
      </c>
      <c r="E1265" t="s">
        <v>78</v>
      </c>
      <c r="F1265">
        <v>1</v>
      </c>
      <c r="G1265" s="2" t="s">
        <v>33</v>
      </c>
      <c r="H1265" s="1" t="s">
        <v>1816</v>
      </c>
      <c r="I1265" s="1" t="s">
        <v>1054</v>
      </c>
      <c r="J1265" t="s">
        <v>2396</v>
      </c>
      <c r="L1265" t="str">
        <f t="shared" si="42"/>
        <v>Feb</v>
      </c>
      <c r="M1265">
        <f t="shared" si="41"/>
        <v>2022</v>
      </c>
    </row>
    <row r="1266" spans="1:13" ht="15.75" customHeight="1">
      <c r="A1266" t="s">
        <v>2409</v>
      </c>
      <c r="B1266" t="s">
        <v>2863</v>
      </c>
      <c r="C1266" s="24">
        <v>44602</v>
      </c>
      <c r="D1266" t="s">
        <v>357</v>
      </c>
      <c r="E1266" t="s">
        <v>356</v>
      </c>
      <c r="F1266">
        <v>50</v>
      </c>
      <c r="G1266" s="2" t="s">
        <v>358</v>
      </c>
      <c r="H1266" s="1" t="s">
        <v>1060</v>
      </c>
      <c r="I1266" s="1" t="s">
        <v>1061</v>
      </c>
      <c r="J1266" t="s">
        <v>2864</v>
      </c>
      <c r="L1266" t="str">
        <f t="shared" si="42"/>
        <v>Feb</v>
      </c>
      <c r="M1266">
        <f t="shared" si="41"/>
        <v>2022</v>
      </c>
    </row>
    <row r="1267" spans="1:13" ht="15.75" customHeight="1">
      <c r="A1267" t="s">
        <v>2409</v>
      </c>
      <c r="B1267" t="s">
        <v>2865</v>
      </c>
      <c r="C1267" s="24">
        <v>44602</v>
      </c>
      <c r="D1267" t="s">
        <v>47</v>
      </c>
      <c r="E1267" t="s">
        <v>46</v>
      </c>
      <c r="F1267">
        <v>5</v>
      </c>
      <c r="G1267" s="2" t="s">
        <v>33</v>
      </c>
      <c r="H1267" s="1" t="s">
        <v>1284</v>
      </c>
      <c r="I1267" s="1" t="s">
        <v>1073</v>
      </c>
      <c r="J1267" t="s">
        <v>2396</v>
      </c>
      <c r="L1267" t="str">
        <f t="shared" si="42"/>
        <v>Feb</v>
      </c>
      <c r="M1267">
        <f t="shared" si="41"/>
        <v>2022</v>
      </c>
    </row>
    <row r="1268" spans="1:13" ht="15.75" customHeight="1">
      <c r="A1268" t="s">
        <v>2409</v>
      </c>
      <c r="B1268" t="s">
        <v>2866</v>
      </c>
      <c r="C1268" s="24">
        <v>44603</v>
      </c>
      <c r="D1268" t="s">
        <v>357</v>
      </c>
      <c r="E1268" t="s">
        <v>356</v>
      </c>
      <c r="F1268">
        <v>15</v>
      </c>
      <c r="G1268" s="2" t="s">
        <v>358</v>
      </c>
      <c r="H1268" s="1" t="s">
        <v>2867</v>
      </c>
      <c r="I1268" s="1" t="s">
        <v>1145</v>
      </c>
      <c r="J1268" t="s">
        <v>2868</v>
      </c>
      <c r="L1268" t="str">
        <f t="shared" si="42"/>
        <v>Feb</v>
      </c>
      <c r="M1268">
        <f t="shared" si="41"/>
        <v>2022</v>
      </c>
    </row>
    <row r="1269" spans="1:13" ht="15.75" customHeight="1">
      <c r="A1269" t="s">
        <v>2409</v>
      </c>
      <c r="B1269" t="s">
        <v>2869</v>
      </c>
      <c r="C1269" s="24">
        <v>44603</v>
      </c>
      <c r="D1269" t="s">
        <v>198</v>
      </c>
      <c r="E1269" t="s">
        <v>197</v>
      </c>
      <c r="F1269">
        <v>3</v>
      </c>
      <c r="G1269" s="2" t="s">
        <v>194</v>
      </c>
      <c r="H1269" s="1" t="s">
        <v>1049</v>
      </c>
      <c r="I1269" s="1" t="s">
        <v>1050</v>
      </c>
      <c r="J1269" t="s">
        <v>2017</v>
      </c>
      <c r="L1269" t="str">
        <f t="shared" si="42"/>
        <v>Feb</v>
      </c>
      <c r="M1269">
        <f t="shared" si="41"/>
        <v>2022</v>
      </c>
    </row>
    <row r="1270" spans="1:13" ht="15.75" customHeight="1">
      <c r="A1270" t="s">
        <v>2409</v>
      </c>
      <c r="B1270" t="s">
        <v>2870</v>
      </c>
      <c r="C1270" s="24">
        <v>44608</v>
      </c>
      <c r="D1270" t="s">
        <v>347</v>
      </c>
      <c r="E1270" t="s">
        <v>346</v>
      </c>
      <c r="F1270">
        <v>1</v>
      </c>
      <c r="G1270" s="2" t="s">
        <v>345</v>
      </c>
      <c r="H1270" s="1" t="s">
        <v>1089</v>
      </c>
      <c r="I1270" s="1" t="s">
        <v>1090</v>
      </c>
      <c r="J1270" t="s">
        <v>2871</v>
      </c>
      <c r="L1270" t="str">
        <f t="shared" si="42"/>
        <v>Feb</v>
      </c>
      <c r="M1270">
        <f t="shared" si="41"/>
        <v>2022</v>
      </c>
    </row>
    <row r="1271" spans="1:13" ht="15.75" customHeight="1">
      <c r="A1271" t="s">
        <v>2409</v>
      </c>
      <c r="B1271" t="s">
        <v>2872</v>
      </c>
      <c r="C1271" s="24">
        <v>44608</v>
      </c>
      <c r="D1271" t="s">
        <v>94</v>
      </c>
      <c r="E1271" t="s">
        <v>93</v>
      </c>
      <c r="F1271">
        <v>5</v>
      </c>
      <c r="G1271" s="2" t="s">
        <v>95</v>
      </c>
      <c r="H1271" s="1" t="s">
        <v>1089</v>
      </c>
      <c r="I1271" s="1" t="s">
        <v>1090</v>
      </c>
      <c r="J1271" t="s">
        <v>2871</v>
      </c>
      <c r="L1271" t="str">
        <f t="shared" si="42"/>
        <v>Feb</v>
      </c>
      <c r="M1271">
        <f t="shared" si="41"/>
        <v>2022</v>
      </c>
    </row>
    <row r="1272" spans="1:13" ht="15.75" customHeight="1">
      <c r="A1272" t="s">
        <v>2409</v>
      </c>
      <c r="B1272" t="s">
        <v>2873</v>
      </c>
      <c r="C1272" s="24">
        <v>44608</v>
      </c>
      <c r="D1272" t="s">
        <v>55</v>
      </c>
      <c r="E1272" t="s">
        <v>54</v>
      </c>
      <c r="F1272">
        <v>12</v>
      </c>
      <c r="G1272" s="2" t="s">
        <v>56</v>
      </c>
      <c r="H1272" s="1" t="s">
        <v>1089</v>
      </c>
      <c r="I1272" s="1" t="s">
        <v>1090</v>
      </c>
      <c r="J1272" t="s">
        <v>2871</v>
      </c>
      <c r="L1272" t="str">
        <f t="shared" si="42"/>
        <v>Feb</v>
      </c>
      <c r="M1272">
        <f t="shared" si="41"/>
        <v>2022</v>
      </c>
    </row>
    <row r="1273" spans="1:13" ht="15.75" customHeight="1">
      <c r="A1273" t="s">
        <v>2409</v>
      </c>
      <c r="B1273" t="s">
        <v>2874</v>
      </c>
      <c r="C1273" s="24">
        <v>44608</v>
      </c>
      <c r="D1273" t="s">
        <v>58</v>
      </c>
      <c r="E1273" t="s">
        <v>57</v>
      </c>
      <c r="F1273">
        <v>8</v>
      </c>
      <c r="G1273" s="2" t="s">
        <v>59</v>
      </c>
      <c r="H1273" s="1" t="s">
        <v>1089</v>
      </c>
      <c r="I1273" s="1" t="s">
        <v>1090</v>
      </c>
      <c r="J1273" t="s">
        <v>2871</v>
      </c>
      <c r="L1273" t="str">
        <f t="shared" si="42"/>
        <v>Feb</v>
      </c>
      <c r="M1273">
        <f t="shared" si="41"/>
        <v>2022</v>
      </c>
    </row>
    <row r="1274" spans="1:13" ht="15.75" customHeight="1">
      <c r="A1274" t="s">
        <v>2409</v>
      </c>
      <c r="B1274" t="s">
        <v>2875</v>
      </c>
      <c r="C1274" s="24">
        <v>44608</v>
      </c>
      <c r="D1274" t="s">
        <v>61</v>
      </c>
      <c r="E1274" t="s">
        <v>60</v>
      </c>
      <c r="F1274">
        <v>2</v>
      </c>
      <c r="G1274" s="2" t="s">
        <v>56</v>
      </c>
      <c r="H1274" s="1" t="s">
        <v>1089</v>
      </c>
      <c r="I1274" s="1" t="s">
        <v>1090</v>
      </c>
      <c r="J1274" t="s">
        <v>2871</v>
      </c>
      <c r="L1274" t="str">
        <f t="shared" si="42"/>
        <v>Feb</v>
      </c>
      <c r="M1274">
        <f t="shared" si="41"/>
        <v>2022</v>
      </c>
    </row>
    <row r="1275" spans="1:13" ht="15.75" customHeight="1">
      <c r="A1275" t="s">
        <v>2409</v>
      </c>
      <c r="B1275" t="s">
        <v>2876</v>
      </c>
      <c r="C1275" s="24">
        <v>44608</v>
      </c>
      <c r="D1275" t="s">
        <v>357</v>
      </c>
      <c r="E1275" t="s">
        <v>356</v>
      </c>
      <c r="F1275">
        <v>50</v>
      </c>
      <c r="G1275" s="2" t="s">
        <v>358</v>
      </c>
      <c r="H1275" s="1" t="s">
        <v>1609</v>
      </c>
      <c r="I1275" s="1" t="s">
        <v>1090</v>
      </c>
      <c r="J1275" t="s">
        <v>2877</v>
      </c>
      <c r="L1275" t="str">
        <f t="shared" si="42"/>
        <v>Feb</v>
      </c>
      <c r="M1275">
        <f t="shared" si="41"/>
        <v>2022</v>
      </c>
    </row>
    <row r="1276" spans="1:13" ht="15.75" customHeight="1">
      <c r="A1276" t="s">
        <v>2409</v>
      </c>
      <c r="B1276" t="s">
        <v>2878</v>
      </c>
      <c r="C1276" s="24">
        <v>44608</v>
      </c>
      <c r="D1276" t="s">
        <v>35</v>
      </c>
      <c r="E1276" t="s">
        <v>34</v>
      </c>
      <c r="F1276">
        <v>2</v>
      </c>
      <c r="G1276" s="2" t="s">
        <v>33</v>
      </c>
      <c r="H1276" s="1" t="s">
        <v>1191</v>
      </c>
      <c r="I1276" s="1" t="s">
        <v>1090</v>
      </c>
      <c r="J1276" t="s">
        <v>2879</v>
      </c>
      <c r="L1276" t="str">
        <f t="shared" si="42"/>
        <v>Feb</v>
      </c>
      <c r="M1276">
        <f t="shared" si="41"/>
        <v>2022</v>
      </c>
    </row>
    <row r="1277" spans="1:13" ht="15.75" customHeight="1">
      <c r="A1277" t="s">
        <v>2409</v>
      </c>
      <c r="B1277" t="s">
        <v>2880</v>
      </c>
      <c r="C1277" s="24">
        <v>44608</v>
      </c>
      <c r="D1277" t="s">
        <v>49</v>
      </c>
      <c r="E1277" t="s">
        <v>48</v>
      </c>
      <c r="F1277">
        <v>1</v>
      </c>
      <c r="G1277" s="2" t="s">
        <v>33</v>
      </c>
      <c r="H1277" s="1" t="s">
        <v>1191</v>
      </c>
      <c r="I1277" s="1" t="s">
        <v>1090</v>
      </c>
      <c r="J1277" t="s">
        <v>2879</v>
      </c>
      <c r="L1277" t="str">
        <f t="shared" si="42"/>
        <v>Feb</v>
      </c>
      <c r="M1277">
        <f t="shared" ref="M1277:M1308" si="43">YEAR(C1277)</f>
        <v>2022</v>
      </c>
    </row>
    <row r="1278" spans="1:13" ht="15.75" customHeight="1">
      <c r="A1278" t="s">
        <v>2409</v>
      </c>
      <c r="B1278" t="s">
        <v>2881</v>
      </c>
      <c r="C1278" s="24">
        <v>44608</v>
      </c>
      <c r="D1278" t="s">
        <v>287</v>
      </c>
      <c r="E1278" t="s">
        <v>286</v>
      </c>
      <c r="F1278">
        <v>4</v>
      </c>
      <c r="G1278" s="2" t="s">
        <v>33</v>
      </c>
      <c r="H1278" s="1" t="s">
        <v>1191</v>
      </c>
      <c r="I1278" s="1" t="s">
        <v>1090</v>
      </c>
      <c r="J1278" t="s">
        <v>2882</v>
      </c>
      <c r="L1278" t="str">
        <f t="shared" si="42"/>
        <v>Feb</v>
      </c>
      <c r="M1278">
        <f t="shared" si="43"/>
        <v>2022</v>
      </c>
    </row>
    <row r="1279" spans="1:13" ht="15.75" customHeight="1">
      <c r="A1279" t="s">
        <v>2409</v>
      </c>
      <c r="B1279" t="s">
        <v>2883</v>
      </c>
      <c r="C1279" s="24">
        <v>44608</v>
      </c>
      <c r="D1279" t="s">
        <v>136</v>
      </c>
      <c r="E1279" t="s">
        <v>135</v>
      </c>
      <c r="F1279">
        <v>1</v>
      </c>
      <c r="G1279" s="2" t="s">
        <v>16</v>
      </c>
      <c r="H1279" s="1" t="s">
        <v>1191</v>
      </c>
      <c r="I1279" s="1" t="s">
        <v>1090</v>
      </c>
      <c r="J1279" t="s">
        <v>2882</v>
      </c>
      <c r="L1279" t="str">
        <f t="shared" si="42"/>
        <v>Feb</v>
      </c>
      <c r="M1279">
        <f t="shared" si="43"/>
        <v>2022</v>
      </c>
    </row>
    <row r="1280" spans="1:13" ht="15.75" customHeight="1">
      <c r="A1280" t="s">
        <v>2409</v>
      </c>
      <c r="B1280" t="s">
        <v>2884</v>
      </c>
      <c r="C1280" s="24">
        <v>44608</v>
      </c>
      <c r="D1280" t="s">
        <v>186</v>
      </c>
      <c r="E1280" t="s">
        <v>185</v>
      </c>
      <c r="F1280">
        <v>1</v>
      </c>
      <c r="G1280" s="2" t="s">
        <v>187</v>
      </c>
      <c r="H1280" s="1" t="s">
        <v>1191</v>
      </c>
      <c r="I1280" s="1" t="s">
        <v>1090</v>
      </c>
      <c r="J1280" t="s">
        <v>2882</v>
      </c>
      <c r="L1280" t="str">
        <f t="shared" si="42"/>
        <v>Feb</v>
      </c>
      <c r="M1280">
        <f t="shared" si="43"/>
        <v>2022</v>
      </c>
    </row>
    <row r="1281" spans="1:13" ht="15.75" customHeight="1">
      <c r="A1281" t="s">
        <v>2409</v>
      </c>
      <c r="B1281" t="s">
        <v>2885</v>
      </c>
      <c r="C1281" s="24">
        <v>44608</v>
      </c>
      <c r="D1281" t="s">
        <v>32</v>
      </c>
      <c r="E1281" t="s">
        <v>31</v>
      </c>
      <c r="F1281">
        <v>6</v>
      </c>
      <c r="G1281" s="2" t="s">
        <v>33</v>
      </c>
      <c r="H1281" s="1" t="s">
        <v>1191</v>
      </c>
      <c r="I1281" s="1" t="s">
        <v>1090</v>
      </c>
      <c r="J1281" t="s">
        <v>2882</v>
      </c>
      <c r="L1281" t="str">
        <f t="shared" si="42"/>
        <v>Feb</v>
      </c>
      <c r="M1281">
        <f t="shared" si="43"/>
        <v>2022</v>
      </c>
    </row>
    <row r="1282" spans="1:13" ht="15.75" customHeight="1">
      <c r="A1282" t="s">
        <v>2409</v>
      </c>
      <c r="B1282" t="s">
        <v>2886</v>
      </c>
      <c r="C1282" s="24">
        <v>44608</v>
      </c>
      <c r="D1282" t="s">
        <v>198</v>
      </c>
      <c r="E1282" t="s">
        <v>197</v>
      </c>
      <c r="F1282">
        <v>40</v>
      </c>
      <c r="G1282" s="2" t="s">
        <v>194</v>
      </c>
      <c r="H1282" s="1" t="s">
        <v>1191</v>
      </c>
      <c r="I1282" s="1" t="s">
        <v>1090</v>
      </c>
      <c r="J1282" t="s">
        <v>2882</v>
      </c>
      <c r="L1282" t="str">
        <f t="shared" si="42"/>
        <v>Feb</v>
      </c>
      <c r="M1282">
        <f t="shared" si="43"/>
        <v>2022</v>
      </c>
    </row>
    <row r="1283" spans="1:13" ht="15.75" customHeight="1">
      <c r="A1283" t="s">
        <v>2409</v>
      </c>
      <c r="B1283" t="s">
        <v>2887</v>
      </c>
      <c r="C1283" s="24">
        <v>44616</v>
      </c>
      <c r="D1283" t="s">
        <v>198</v>
      </c>
      <c r="E1283" t="s">
        <v>197</v>
      </c>
      <c r="F1283">
        <v>5</v>
      </c>
      <c r="G1283" s="2" t="s">
        <v>194</v>
      </c>
      <c r="H1283" s="1" t="s">
        <v>1060</v>
      </c>
      <c r="I1283" s="1" t="s">
        <v>1061</v>
      </c>
      <c r="J1283" t="s">
        <v>2888</v>
      </c>
      <c r="L1283" t="str">
        <f t="shared" si="42"/>
        <v>Feb</v>
      </c>
      <c r="M1283">
        <f t="shared" si="43"/>
        <v>2022</v>
      </c>
    </row>
    <row r="1284" spans="1:13" ht="15.75" customHeight="1">
      <c r="A1284" t="s">
        <v>2409</v>
      </c>
      <c r="B1284" t="s">
        <v>2889</v>
      </c>
      <c r="C1284" s="24">
        <v>44616</v>
      </c>
      <c r="D1284" t="s">
        <v>387</v>
      </c>
      <c r="E1284" t="s">
        <v>386</v>
      </c>
      <c r="F1284">
        <v>10</v>
      </c>
      <c r="G1284" s="2" t="s">
        <v>171</v>
      </c>
      <c r="H1284" s="1" t="s">
        <v>1309</v>
      </c>
      <c r="I1284" s="1" t="s">
        <v>1160</v>
      </c>
      <c r="J1284" t="s">
        <v>1310</v>
      </c>
      <c r="L1284" t="str">
        <f t="shared" ref="L1284:L1315" si="44">TEXT(C1284,"MMM")</f>
        <v>Feb</v>
      </c>
      <c r="M1284">
        <f t="shared" si="43"/>
        <v>2022</v>
      </c>
    </row>
    <row r="1285" spans="1:13" ht="15.75" customHeight="1">
      <c r="A1285" t="s">
        <v>2409</v>
      </c>
      <c r="B1285" t="s">
        <v>2890</v>
      </c>
      <c r="C1285" s="24">
        <v>44616</v>
      </c>
      <c r="D1285" t="s">
        <v>218</v>
      </c>
      <c r="E1285" t="s">
        <v>217</v>
      </c>
      <c r="F1285">
        <v>5</v>
      </c>
      <c r="G1285" s="2" t="s">
        <v>33</v>
      </c>
      <c r="H1285" s="1" t="s">
        <v>1144</v>
      </c>
      <c r="I1285" s="1" t="s">
        <v>1145</v>
      </c>
      <c r="J1285" t="s">
        <v>2608</v>
      </c>
      <c r="L1285" t="str">
        <f t="shared" si="44"/>
        <v>Feb</v>
      </c>
      <c r="M1285">
        <f t="shared" si="43"/>
        <v>2022</v>
      </c>
    </row>
    <row r="1286" spans="1:13" ht="15.75" customHeight="1">
      <c r="A1286" t="s">
        <v>2409</v>
      </c>
      <c r="B1286" t="s">
        <v>2891</v>
      </c>
      <c r="C1286" s="24">
        <v>44616</v>
      </c>
      <c r="D1286" t="s">
        <v>198</v>
      </c>
      <c r="E1286" t="s">
        <v>197</v>
      </c>
      <c r="F1286">
        <v>5</v>
      </c>
      <c r="G1286" s="2" t="s">
        <v>194</v>
      </c>
      <c r="H1286" s="1" t="s">
        <v>1144</v>
      </c>
      <c r="I1286" s="1" t="s">
        <v>1145</v>
      </c>
      <c r="J1286" t="s">
        <v>2892</v>
      </c>
      <c r="L1286" t="str">
        <f t="shared" si="44"/>
        <v>Feb</v>
      </c>
      <c r="M1286">
        <f t="shared" si="43"/>
        <v>2022</v>
      </c>
    </row>
    <row r="1287" spans="1:13" ht="15.75" customHeight="1">
      <c r="A1287" t="s">
        <v>2409</v>
      </c>
      <c r="B1287" t="s">
        <v>2893</v>
      </c>
      <c r="C1287" s="24">
        <v>44616</v>
      </c>
      <c r="D1287" t="s">
        <v>387</v>
      </c>
      <c r="E1287" t="s">
        <v>386</v>
      </c>
      <c r="F1287">
        <v>10</v>
      </c>
      <c r="G1287" s="2" t="s">
        <v>171</v>
      </c>
      <c r="H1287" s="1" t="s">
        <v>1309</v>
      </c>
      <c r="I1287" s="1" t="s">
        <v>1160</v>
      </c>
      <c r="J1287" t="s">
        <v>2894</v>
      </c>
      <c r="L1287" t="str">
        <f t="shared" si="44"/>
        <v>Feb</v>
      </c>
      <c r="M1287">
        <f t="shared" si="43"/>
        <v>2022</v>
      </c>
    </row>
    <row r="1288" spans="1:13" ht="15.75" customHeight="1">
      <c r="A1288" t="s">
        <v>2409</v>
      </c>
      <c r="B1288" t="s">
        <v>2895</v>
      </c>
      <c r="C1288" s="24">
        <v>44616</v>
      </c>
      <c r="D1288" t="s">
        <v>387</v>
      </c>
      <c r="E1288" t="s">
        <v>386</v>
      </c>
      <c r="F1288">
        <v>4</v>
      </c>
      <c r="G1288" s="2" t="s">
        <v>171</v>
      </c>
      <c r="H1288" s="1" t="s">
        <v>1284</v>
      </c>
      <c r="I1288" s="1" t="s">
        <v>1073</v>
      </c>
      <c r="J1288" t="s">
        <v>2896</v>
      </c>
      <c r="L1288" t="str">
        <f t="shared" si="44"/>
        <v>Feb</v>
      </c>
      <c r="M1288">
        <f t="shared" si="43"/>
        <v>2022</v>
      </c>
    </row>
    <row r="1289" spans="1:13" ht="15.75" customHeight="1">
      <c r="A1289" t="s">
        <v>2409</v>
      </c>
      <c r="B1289" t="s">
        <v>2897</v>
      </c>
      <c r="C1289" s="24">
        <v>44616</v>
      </c>
      <c r="D1289" t="s">
        <v>175</v>
      </c>
      <c r="E1289" t="s">
        <v>174</v>
      </c>
      <c r="F1289">
        <v>2</v>
      </c>
      <c r="G1289" s="2" t="s">
        <v>176</v>
      </c>
      <c r="H1289" s="1" t="s">
        <v>1053</v>
      </c>
      <c r="I1289" s="1" t="s">
        <v>1054</v>
      </c>
      <c r="J1289" t="s">
        <v>1055</v>
      </c>
      <c r="L1289" t="str">
        <f t="shared" si="44"/>
        <v>Feb</v>
      </c>
      <c r="M1289">
        <f t="shared" si="43"/>
        <v>2022</v>
      </c>
    </row>
    <row r="1290" spans="1:13" ht="15.75" customHeight="1">
      <c r="A1290" t="s">
        <v>2409</v>
      </c>
      <c r="B1290" t="s">
        <v>2898</v>
      </c>
      <c r="C1290" s="24">
        <v>44616</v>
      </c>
      <c r="D1290" t="s">
        <v>305</v>
      </c>
      <c r="E1290" t="s">
        <v>304</v>
      </c>
      <c r="F1290">
        <v>5</v>
      </c>
      <c r="G1290" s="2" t="s">
        <v>33</v>
      </c>
      <c r="H1290" s="1" t="s">
        <v>1053</v>
      </c>
      <c r="I1290" s="1" t="s">
        <v>1054</v>
      </c>
      <c r="J1290" t="s">
        <v>1055</v>
      </c>
      <c r="L1290" t="str">
        <f t="shared" si="44"/>
        <v>Feb</v>
      </c>
      <c r="M1290">
        <f t="shared" si="43"/>
        <v>2022</v>
      </c>
    </row>
    <row r="1291" spans="1:13" ht="15.75" customHeight="1">
      <c r="A1291" t="s">
        <v>2409</v>
      </c>
      <c r="B1291" t="s">
        <v>2899</v>
      </c>
      <c r="C1291" s="24">
        <v>44616</v>
      </c>
      <c r="D1291" t="s">
        <v>212</v>
      </c>
      <c r="E1291" t="s">
        <v>211</v>
      </c>
      <c r="F1291">
        <v>288</v>
      </c>
      <c r="G1291" s="2" t="s">
        <v>95</v>
      </c>
      <c r="H1291" s="1" t="s">
        <v>1816</v>
      </c>
      <c r="I1291" s="1" t="s">
        <v>1054</v>
      </c>
      <c r="J1291" t="s">
        <v>2900</v>
      </c>
      <c r="L1291" t="str">
        <f t="shared" si="44"/>
        <v>Feb</v>
      </c>
      <c r="M1291">
        <f t="shared" si="43"/>
        <v>2022</v>
      </c>
    </row>
    <row r="1292" spans="1:13" ht="15.75" customHeight="1">
      <c r="A1292" t="s">
        <v>2409</v>
      </c>
      <c r="B1292" t="s">
        <v>2901</v>
      </c>
      <c r="C1292" s="24">
        <v>44616</v>
      </c>
      <c r="D1292" t="s">
        <v>55</v>
      </c>
      <c r="E1292" t="s">
        <v>54</v>
      </c>
      <c r="F1292">
        <v>6</v>
      </c>
      <c r="G1292" s="2" t="s">
        <v>56</v>
      </c>
      <c r="H1292" s="1" t="s">
        <v>1191</v>
      </c>
      <c r="I1292" s="1" t="s">
        <v>1313</v>
      </c>
      <c r="J1292" t="s">
        <v>1450</v>
      </c>
      <c r="L1292" t="str">
        <f t="shared" si="44"/>
        <v>Feb</v>
      </c>
      <c r="M1292">
        <f t="shared" si="43"/>
        <v>2022</v>
      </c>
    </row>
    <row r="1293" spans="1:13" ht="15.75" customHeight="1">
      <c r="A1293" t="s">
        <v>2409</v>
      </c>
      <c r="B1293" t="s">
        <v>2902</v>
      </c>
      <c r="C1293" s="24">
        <v>44616</v>
      </c>
      <c r="D1293" t="s">
        <v>357</v>
      </c>
      <c r="E1293" t="s">
        <v>356</v>
      </c>
      <c r="F1293">
        <v>100</v>
      </c>
      <c r="G1293" s="2" t="s">
        <v>358</v>
      </c>
      <c r="H1293" s="1" t="s">
        <v>1141</v>
      </c>
      <c r="I1293" s="1" t="s">
        <v>1090</v>
      </c>
      <c r="J1293" t="s">
        <v>1671</v>
      </c>
      <c r="L1293" t="str">
        <f t="shared" si="44"/>
        <v>Feb</v>
      </c>
      <c r="M1293">
        <f t="shared" si="43"/>
        <v>2022</v>
      </c>
    </row>
    <row r="1294" spans="1:13" ht="15.75" customHeight="1">
      <c r="A1294" t="s">
        <v>2409</v>
      </c>
      <c r="B1294" t="s">
        <v>2903</v>
      </c>
      <c r="C1294" s="24">
        <v>44616</v>
      </c>
      <c r="D1294" t="s">
        <v>55</v>
      </c>
      <c r="E1294" t="s">
        <v>54</v>
      </c>
      <c r="F1294">
        <v>24</v>
      </c>
      <c r="G1294" s="2" t="s">
        <v>56</v>
      </c>
      <c r="H1294" s="1" t="s">
        <v>1089</v>
      </c>
      <c r="I1294" s="1" t="s">
        <v>1090</v>
      </c>
      <c r="J1294" t="s">
        <v>2904</v>
      </c>
      <c r="L1294" t="str">
        <f t="shared" si="44"/>
        <v>Feb</v>
      </c>
      <c r="M1294">
        <f t="shared" si="43"/>
        <v>2022</v>
      </c>
    </row>
    <row r="1295" spans="1:13" ht="15.75" customHeight="1">
      <c r="A1295" t="s">
        <v>2409</v>
      </c>
      <c r="B1295" t="s">
        <v>2905</v>
      </c>
      <c r="C1295" s="24">
        <v>44616</v>
      </c>
      <c r="D1295" t="s">
        <v>58</v>
      </c>
      <c r="E1295" t="s">
        <v>57</v>
      </c>
      <c r="F1295">
        <v>10</v>
      </c>
      <c r="G1295" s="2" t="s">
        <v>59</v>
      </c>
      <c r="H1295" s="1" t="s">
        <v>1141</v>
      </c>
      <c r="I1295" s="1" t="s">
        <v>1090</v>
      </c>
      <c r="J1295" t="s">
        <v>1671</v>
      </c>
      <c r="L1295" t="str">
        <f t="shared" si="44"/>
        <v>Feb</v>
      </c>
      <c r="M1295">
        <f t="shared" si="43"/>
        <v>2022</v>
      </c>
    </row>
    <row r="1296" spans="1:13" ht="15.75" customHeight="1">
      <c r="A1296" t="s">
        <v>2409</v>
      </c>
      <c r="B1296" t="s">
        <v>2906</v>
      </c>
      <c r="C1296" s="24">
        <v>44621</v>
      </c>
      <c r="D1296" t="s">
        <v>37</v>
      </c>
      <c r="E1296" t="s">
        <v>36</v>
      </c>
      <c r="F1296">
        <v>10</v>
      </c>
      <c r="G1296" s="2" t="s">
        <v>33</v>
      </c>
      <c r="H1296" s="1" t="s">
        <v>1334</v>
      </c>
      <c r="I1296" s="1" t="s">
        <v>1164</v>
      </c>
      <c r="J1296" t="s">
        <v>1898</v>
      </c>
      <c r="L1296" t="str">
        <f t="shared" si="44"/>
        <v>Mar</v>
      </c>
      <c r="M1296">
        <f t="shared" si="43"/>
        <v>2022</v>
      </c>
    </row>
    <row r="1297" spans="1:13" ht="15.75" customHeight="1">
      <c r="A1297" t="s">
        <v>2409</v>
      </c>
      <c r="B1297" t="s">
        <v>2907</v>
      </c>
      <c r="C1297" s="24">
        <v>44621</v>
      </c>
      <c r="D1297" t="s">
        <v>198</v>
      </c>
      <c r="E1297" t="s">
        <v>197</v>
      </c>
      <c r="F1297">
        <v>30</v>
      </c>
      <c r="G1297" s="2" t="s">
        <v>194</v>
      </c>
      <c r="H1297" s="1" t="s">
        <v>1334</v>
      </c>
      <c r="I1297" s="1" t="s">
        <v>1164</v>
      </c>
      <c r="J1297" t="s">
        <v>1898</v>
      </c>
      <c r="L1297" t="str">
        <f t="shared" si="44"/>
        <v>Mar</v>
      </c>
      <c r="M1297">
        <f t="shared" si="43"/>
        <v>2022</v>
      </c>
    </row>
    <row r="1298" spans="1:13" ht="15.75" customHeight="1">
      <c r="A1298" t="s">
        <v>2409</v>
      </c>
      <c r="B1298" t="s">
        <v>2908</v>
      </c>
      <c r="C1298" s="24">
        <v>44594</v>
      </c>
      <c r="D1298" t="s">
        <v>35</v>
      </c>
      <c r="E1298" t="s">
        <v>34</v>
      </c>
      <c r="F1298">
        <v>1</v>
      </c>
      <c r="G1298" s="2" t="s">
        <v>33</v>
      </c>
      <c r="H1298" s="1" t="s">
        <v>1049</v>
      </c>
      <c r="I1298" s="1" t="s">
        <v>1050</v>
      </c>
      <c r="J1298" t="s">
        <v>1051</v>
      </c>
      <c r="L1298" t="str">
        <f t="shared" si="44"/>
        <v>Feb</v>
      </c>
      <c r="M1298">
        <f t="shared" si="43"/>
        <v>2022</v>
      </c>
    </row>
    <row r="1299" spans="1:13" ht="15.75" customHeight="1">
      <c r="A1299" t="s">
        <v>2409</v>
      </c>
      <c r="B1299" t="s">
        <v>2909</v>
      </c>
      <c r="C1299" s="24">
        <v>44571</v>
      </c>
      <c r="D1299" t="s">
        <v>357</v>
      </c>
      <c r="E1299" t="s">
        <v>356</v>
      </c>
      <c r="F1299">
        <v>10</v>
      </c>
      <c r="G1299" s="2" t="s">
        <v>358</v>
      </c>
      <c r="H1299" s="1" t="s">
        <v>1068</v>
      </c>
      <c r="I1299" s="1" t="s">
        <v>1069</v>
      </c>
      <c r="J1299" t="s">
        <v>1076</v>
      </c>
      <c r="L1299" t="str">
        <f t="shared" si="44"/>
        <v>Jan</v>
      </c>
      <c r="M1299">
        <f t="shared" si="43"/>
        <v>2022</v>
      </c>
    </row>
    <row r="1300" spans="1:13" ht="15.75" customHeight="1">
      <c r="A1300" t="s">
        <v>2409</v>
      </c>
      <c r="B1300" t="s">
        <v>2910</v>
      </c>
      <c r="C1300" s="24">
        <v>44627</v>
      </c>
      <c r="D1300" t="s">
        <v>357</v>
      </c>
      <c r="E1300" t="s">
        <v>356</v>
      </c>
      <c r="F1300">
        <v>50</v>
      </c>
      <c r="G1300" s="2" t="s">
        <v>358</v>
      </c>
      <c r="H1300" s="1" t="s">
        <v>1133</v>
      </c>
      <c r="I1300" s="1" t="s">
        <v>1134</v>
      </c>
      <c r="J1300" t="s">
        <v>2911</v>
      </c>
      <c r="L1300" t="str">
        <f t="shared" si="44"/>
        <v>Mar</v>
      </c>
      <c r="M1300">
        <f t="shared" si="43"/>
        <v>2022</v>
      </c>
    </row>
    <row r="1301" spans="1:13" ht="15.75" customHeight="1">
      <c r="A1301" t="s">
        <v>2409</v>
      </c>
      <c r="B1301" t="s">
        <v>2912</v>
      </c>
      <c r="C1301" s="24">
        <v>44627</v>
      </c>
      <c r="D1301" t="s">
        <v>81</v>
      </c>
      <c r="E1301" t="s">
        <v>80</v>
      </c>
      <c r="F1301">
        <v>2</v>
      </c>
      <c r="G1301" s="2" t="s">
        <v>33</v>
      </c>
      <c r="H1301" s="1" t="s">
        <v>1133</v>
      </c>
      <c r="I1301" s="1" t="s">
        <v>1134</v>
      </c>
      <c r="J1301" t="s">
        <v>2911</v>
      </c>
      <c r="L1301" t="str">
        <f t="shared" si="44"/>
        <v>Mar</v>
      </c>
      <c r="M1301">
        <f t="shared" si="43"/>
        <v>2022</v>
      </c>
    </row>
    <row r="1302" spans="1:13" ht="15.75" customHeight="1">
      <c r="A1302" t="s">
        <v>2409</v>
      </c>
      <c r="B1302" t="s">
        <v>2913</v>
      </c>
      <c r="C1302" s="24">
        <v>44627</v>
      </c>
      <c r="D1302" t="s">
        <v>94</v>
      </c>
      <c r="E1302" t="s">
        <v>93</v>
      </c>
      <c r="F1302">
        <v>12</v>
      </c>
      <c r="G1302" s="2" t="s">
        <v>95</v>
      </c>
      <c r="H1302" s="1" t="s">
        <v>1060</v>
      </c>
      <c r="I1302" s="1" t="s">
        <v>1061</v>
      </c>
      <c r="J1302" t="s">
        <v>2914</v>
      </c>
      <c r="L1302" t="str">
        <f t="shared" si="44"/>
        <v>Mar</v>
      </c>
      <c r="M1302">
        <f t="shared" si="43"/>
        <v>2022</v>
      </c>
    </row>
    <row r="1303" spans="1:13" ht="15.75" customHeight="1">
      <c r="A1303" t="s">
        <v>2409</v>
      </c>
      <c r="B1303" t="s">
        <v>2915</v>
      </c>
      <c r="C1303" s="24">
        <v>44627</v>
      </c>
      <c r="D1303" t="s">
        <v>353</v>
      </c>
      <c r="E1303" t="s">
        <v>352</v>
      </c>
      <c r="F1303">
        <v>1</v>
      </c>
      <c r="G1303" s="2" t="s">
        <v>33</v>
      </c>
      <c r="H1303" s="1" t="s">
        <v>1060</v>
      </c>
      <c r="I1303" s="1" t="s">
        <v>1061</v>
      </c>
      <c r="J1303" t="s">
        <v>2914</v>
      </c>
      <c r="L1303" t="str">
        <f t="shared" si="44"/>
        <v>Mar</v>
      </c>
      <c r="M1303">
        <f t="shared" si="43"/>
        <v>2022</v>
      </c>
    </row>
    <row r="1304" spans="1:13" ht="15.75" customHeight="1">
      <c r="A1304" t="s">
        <v>2409</v>
      </c>
      <c r="B1304" t="s">
        <v>2916</v>
      </c>
      <c r="C1304" s="24">
        <v>44627</v>
      </c>
      <c r="D1304" t="s">
        <v>32</v>
      </c>
      <c r="E1304" t="s">
        <v>31</v>
      </c>
      <c r="F1304">
        <v>18</v>
      </c>
      <c r="G1304" s="2" t="s">
        <v>33</v>
      </c>
      <c r="H1304" s="1" t="s">
        <v>1060</v>
      </c>
      <c r="I1304" s="1" t="s">
        <v>1061</v>
      </c>
      <c r="J1304" t="s">
        <v>2286</v>
      </c>
      <c r="L1304" t="str">
        <f t="shared" si="44"/>
        <v>Mar</v>
      </c>
      <c r="M1304">
        <f t="shared" si="43"/>
        <v>2022</v>
      </c>
    </row>
    <row r="1305" spans="1:13" ht="15.75" customHeight="1">
      <c r="A1305" t="s">
        <v>2409</v>
      </c>
      <c r="B1305" t="s">
        <v>2917</v>
      </c>
      <c r="C1305" s="24">
        <v>44627</v>
      </c>
      <c r="D1305" t="s">
        <v>327</v>
      </c>
      <c r="E1305" t="s">
        <v>326</v>
      </c>
      <c r="F1305">
        <v>1</v>
      </c>
      <c r="G1305" s="2" t="s">
        <v>33</v>
      </c>
      <c r="H1305" s="1" t="s">
        <v>1060</v>
      </c>
      <c r="I1305" s="1" t="s">
        <v>1061</v>
      </c>
      <c r="J1305" t="s">
        <v>2918</v>
      </c>
      <c r="L1305" t="str">
        <f t="shared" si="44"/>
        <v>Mar</v>
      </c>
      <c r="M1305">
        <f t="shared" si="43"/>
        <v>2022</v>
      </c>
    </row>
    <row r="1306" spans="1:13" ht="15.75" customHeight="1">
      <c r="A1306" t="s">
        <v>2409</v>
      </c>
      <c r="B1306" t="s">
        <v>2919</v>
      </c>
      <c r="C1306" s="24">
        <v>44630</v>
      </c>
      <c r="D1306" t="s">
        <v>357</v>
      </c>
      <c r="E1306" t="s">
        <v>356</v>
      </c>
      <c r="F1306">
        <v>20</v>
      </c>
      <c r="G1306" s="2" t="s">
        <v>358</v>
      </c>
      <c r="H1306" s="1" t="s">
        <v>2271</v>
      </c>
      <c r="I1306" s="1" t="s">
        <v>2272</v>
      </c>
      <c r="J1306" t="s">
        <v>2920</v>
      </c>
      <c r="K1306" t="s">
        <v>2921</v>
      </c>
      <c r="L1306" t="str">
        <f t="shared" si="44"/>
        <v>Mar</v>
      </c>
      <c r="M1306">
        <f t="shared" si="43"/>
        <v>2022</v>
      </c>
    </row>
    <row r="1307" spans="1:13" ht="15.75" customHeight="1">
      <c r="A1307" t="s">
        <v>2409</v>
      </c>
      <c r="B1307" t="s">
        <v>2922</v>
      </c>
      <c r="C1307" s="24">
        <v>44630</v>
      </c>
      <c r="D1307" t="s">
        <v>246</v>
      </c>
      <c r="E1307" t="s">
        <v>245</v>
      </c>
      <c r="F1307">
        <v>1</v>
      </c>
      <c r="G1307" s="2" t="s">
        <v>33</v>
      </c>
      <c r="H1307" s="1" t="s">
        <v>1081</v>
      </c>
      <c r="I1307" s="1" t="s">
        <v>1160</v>
      </c>
      <c r="J1307" t="s">
        <v>1085</v>
      </c>
      <c r="K1307" t="s">
        <v>2923</v>
      </c>
      <c r="L1307" t="str">
        <f t="shared" si="44"/>
        <v>Mar</v>
      </c>
      <c r="M1307">
        <f t="shared" si="43"/>
        <v>2022</v>
      </c>
    </row>
    <row r="1308" spans="1:13" ht="15.75" customHeight="1">
      <c r="A1308" t="s">
        <v>2409</v>
      </c>
      <c r="B1308" t="s">
        <v>2924</v>
      </c>
      <c r="C1308" s="24">
        <v>44630</v>
      </c>
      <c r="D1308" t="s">
        <v>26</v>
      </c>
      <c r="E1308" t="s">
        <v>25</v>
      </c>
      <c r="F1308">
        <v>1</v>
      </c>
      <c r="G1308" s="2" t="s">
        <v>16</v>
      </c>
      <c r="H1308" s="1" t="s">
        <v>1309</v>
      </c>
      <c r="I1308" s="1" t="s">
        <v>1160</v>
      </c>
      <c r="J1308" t="s">
        <v>1085</v>
      </c>
      <c r="K1308" t="s">
        <v>2925</v>
      </c>
      <c r="L1308" t="str">
        <f t="shared" si="44"/>
        <v>Mar</v>
      </c>
      <c r="M1308">
        <f t="shared" si="43"/>
        <v>2022</v>
      </c>
    </row>
    <row r="1309" spans="1:13" ht="15.75" customHeight="1">
      <c r="A1309" t="s">
        <v>2409</v>
      </c>
      <c r="B1309" t="s">
        <v>2926</v>
      </c>
      <c r="C1309" s="24">
        <v>44630</v>
      </c>
      <c r="D1309" t="s">
        <v>265</v>
      </c>
      <c r="E1309" t="s">
        <v>264</v>
      </c>
      <c r="F1309">
        <v>1</v>
      </c>
      <c r="G1309" s="2" t="s">
        <v>33</v>
      </c>
      <c r="H1309" s="1" t="s">
        <v>1620</v>
      </c>
      <c r="I1309" s="1" t="s">
        <v>1381</v>
      </c>
      <c r="J1309" t="s">
        <v>1620</v>
      </c>
      <c r="K1309" t="s">
        <v>2927</v>
      </c>
      <c r="L1309" t="str">
        <f t="shared" si="44"/>
        <v>Mar</v>
      </c>
      <c r="M1309">
        <f t="shared" ref="M1309:M1340" si="45">YEAR(C1309)</f>
        <v>2022</v>
      </c>
    </row>
    <row r="1310" spans="1:13" ht="15.75" customHeight="1">
      <c r="A1310" t="s">
        <v>2409</v>
      </c>
      <c r="B1310" t="s">
        <v>2928</v>
      </c>
      <c r="C1310" s="24">
        <v>44630</v>
      </c>
      <c r="D1310" t="s">
        <v>389</v>
      </c>
      <c r="E1310" t="s">
        <v>388</v>
      </c>
      <c r="F1310">
        <v>1</v>
      </c>
      <c r="G1310" s="2" t="s">
        <v>194</v>
      </c>
      <c r="H1310" s="1" t="s">
        <v>1284</v>
      </c>
      <c r="I1310" s="1" t="s">
        <v>1073</v>
      </c>
      <c r="J1310" t="s">
        <v>2929</v>
      </c>
      <c r="K1310" t="s">
        <v>2930</v>
      </c>
      <c r="L1310" t="str">
        <f t="shared" si="44"/>
        <v>Mar</v>
      </c>
      <c r="M1310">
        <f t="shared" si="45"/>
        <v>2022</v>
      </c>
    </row>
    <row r="1311" spans="1:13" ht="15.75" customHeight="1">
      <c r="A1311" t="s">
        <v>2409</v>
      </c>
      <c r="B1311" t="s">
        <v>2931</v>
      </c>
      <c r="C1311" s="24">
        <v>44634</v>
      </c>
      <c r="D1311" t="s">
        <v>58</v>
      </c>
      <c r="E1311" t="s">
        <v>57</v>
      </c>
      <c r="F1311">
        <v>4</v>
      </c>
      <c r="G1311" s="2" t="s">
        <v>59</v>
      </c>
      <c r="H1311" s="1" t="s">
        <v>1141</v>
      </c>
      <c r="I1311" s="1" t="s">
        <v>1090</v>
      </c>
      <c r="J1311" t="s">
        <v>1167</v>
      </c>
      <c r="L1311" t="str">
        <f t="shared" si="44"/>
        <v>Mar</v>
      </c>
      <c r="M1311">
        <f t="shared" si="45"/>
        <v>2022</v>
      </c>
    </row>
    <row r="1312" spans="1:13" ht="15.75" customHeight="1">
      <c r="A1312" t="s">
        <v>2409</v>
      </c>
      <c r="B1312" t="s">
        <v>2932</v>
      </c>
      <c r="C1312" s="24">
        <v>44634</v>
      </c>
      <c r="D1312" t="s">
        <v>55</v>
      </c>
      <c r="E1312" t="s">
        <v>54</v>
      </c>
      <c r="F1312">
        <v>5</v>
      </c>
      <c r="G1312" s="2" t="s">
        <v>56</v>
      </c>
      <c r="H1312" s="1" t="s">
        <v>1141</v>
      </c>
      <c r="I1312" s="1" t="s">
        <v>1090</v>
      </c>
      <c r="J1312" t="s">
        <v>1167</v>
      </c>
      <c r="L1312" t="str">
        <f t="shared" si="44"/>
        <v>Mar</v>
      </c>
      <c r="M1312">
        <f t="shared" si="45"/>
        <v>2022</v>
      </c>
    </row>
    <row r="1313" spans="1:13" ht="15.75" customHeight="1">
      <c r="A1313" t="s">
        <v>2409</v>
      </c>
      <c r="B1313" t="s">
        <v>2933</v>
      </c>
      <c r="C1313" s="24">
        <v>44634</v>
      </c>
      <c r="D1313" t="s">
        <v>47</v>
      </c>
      <c r="E1313" t="s">
        <v>46</v>
      </c>
      <c r="F1313">
        <v>4</v>
      </c>
      <c r="G1313" s="2" t="s">
        <v>33</v>
      </c>
      <c r="H1313" s="1" t="s">
        <v>1141</v>
      </c>
      <c r="I1313" s="1" t="s">
        <v>1090</v>
      </c>
      <c r="J1313" t="s">
        <v>1142</v>
      </c>
      <c r="L1313" t="str">
        <f t="shared" si="44"/>
        <v>Mar</v>
      </c>
      <c r="M1313">
        <f t="shared" si="45"/>
        <v>2022</v>
      </c>
    </row>
    <row r="1314" spans="1:13" ht="15.75" customHeight="1">
      <c r="A1314" t="s">
        <v>2409</v>
      </c>
      <c r="B1314" t="s">
        <v>2934</v>
      </c>
      <c r="C1314" s="24">
        <v>44634</v>
      </c>
      <c r="D1314" t="s">
        <v>145</v>
      </c>
      <c r="E1314" t="s">
        <v>144</v>
      </c>
      <c r="F1314">
        <v>2</v>
      </c>
      <c r="G1314" s="2" t="s">
        <v>95</v>
      </c>
      <c r="H1314" s="1" t="s">
        <v>1098</v>
      </c>
      <c r="I1314" s="1" t="s">
        <v>1099</v>
      </c>
      <c r="J1314" t="s">
        <v>1281</v>
      </c>
      <c r="L1314" t="str">
        <f t="shared" si="44"/>
        <v>Mar</v>
      </c>
      <c r="M1314">
        <f t="shared" si="45"/>
        <v>2022</v>
      </c>
    </row>
    <row r="1315" spans="1:13" ht="15.75" customHeight="1">
      <c r="A1315" t="s">
        <v>2409</v>
      </c>
      <c r="B1315" t="s">
        <v>2935</v>
      </c>
      <c r="C1315" s="24">
        <v>44634</v>
      </c>
      <c r="D1315" t="s">
        <v>141</v>
      </c>
      <c r="E1315" t="s">
        <v>140</v>
      </c>
      <c r="F1315">
        <v>1</v>
      </c>
      <c r="G1315" s="2" t="s">
        <v>33</v>
      </c>
      <c r="H1315" s="1" t="s">
        <v>1098</v>
      </c>
      <c r="I1315" s="1" t="s">
        <v>1099</v>
      </c>
      <c r="J1315" t="s">
        <v>1222</v>
      </c>
      <c r="L1315" t="str">
        <f t="shared" si="44"/>
        <v>Mar</v>
      </c>
      <c r="M1315">
        <f t="shared" si="45"/>
        <v>2022</v>
      </c>
    </row>
    <row r="1316" spans="1:13" ht="15.75" customHeight="1">
      <c r="A1316" t="s">
        <v>2409</v>
      </c>
      <c r="B1316" t="s">
        <v>2936</v>
      </c>
      <c r="C1316" s="24">
        <v>44634</v>
      </c>
      <c r="D1316" t="s">
        <v>218</v>
      </c>
      <c r="E1316" t="s">
        <v>217</v>
      </c>
      <c r="F1316">
        <v>1</v>
      </c>
      <c r="G1316" s="2" t="s">
        <v>33</v>
      </c>
      <c r="H1316" s="1" t="s">
        <v>1098</v>
      </c>
      <c r="I1316" s="1" t="s">
        <v>1099</v>
      </c>
      <c r="J1316" t="s">
        <v>1281</v>
      </c>
      <c r="L1316" t="str">
        <f t="shared" ref="L1316:L1347" si="46">TEXT(C1316,"MMM")</f>
        <v>Mar</v>
      </c>
      <c r="M1316">
        <f t="shared" si="45"/>
        <v>2022</v>
      </c>
    </row>
    <row r="1317" spans="1:13" ht="15.75" customHeight="1">
      <c r="A1317" t="s">
        <v>2409</v>
      </c>
      <c r="B1317" t="s">
        <v>2937</v>
      </c>
      <c r="C1317" s="24">
        <v>44634</v>
      </c>
      <c r="D1317" t="s">
        <v>319</v>
      </c>
      <c r="E1317" t="s">
        <v>318</v>
      </c>
      <c r="F1317">
        <v>2</v>
      </c>
      <c r="G1317" s="2" t="s">
        <v>33</v>
      </c>
      <c r="H1317" s="1" t="s">
        <v>1547</v>
      </c>
      <c r="I1317" s="1" t="s">
        <v>1548</v>
      </c>
      <c r="J1317" t="s">
        <v>1549</v>
      </c>
      <c r="L1317" t="str">
        <f t="shared" si="46"/>
        <v>Mar</v>
      </c>
      <c r="M1317">
        <f t="shared" si="45"/>
        <v>2022</v>
      </c>
    </row>
    <row r="1318" spans="1:13" ht="15.75" customHeight="1">
      <c r="A1318" t="s">
        <v>2409</v>
      </c>
      <c r="B1318" t="s">
        <v>2938</v>
      </c>
      <c r="C1318" s="24">
        <v>44634</v>
      </c>
      <c r="D1318" t="s">
        <v>305</v>
      </c>
      <c r="E1318" t="s">
        <v>304</v>
      </c>
      <c r="F1318">
        <v>2</v>
      </c>
      <c r="G1318" s="2" t="s">
        <v>33</v>
      </c>
      <c r="H1318" s="1" t="s">
        <v>1547</v>
      </c>
      <c r="I1318" s="1" t="s">
        <v>1548</v>
      </c>
      <c r="J1318" t="s">
        <v>1549</v>
      </c>
      <c r="L1318" t="str">
        <f t="shared" si="46"/>
        <v>Mar</v>
      </c>
      <c r="M1318">
        <f t="shared" si="45"/>
        <v>2022</v>
      </c>
    </row>
    <row r="1319" spans="1:13" ht="15.75" customHeight="1">
      <c r="A1319" t="s">
        <v>2409</v>
      </c>
      <c r="B1319" t="s">
        <v>2939</v>
      </c>
      <c r="C1319" s="24">
        <v>44634</v>
      </c>
      <c r="D1319" t="s">
        <v>389</v>
      </c>
      <c r="E1319" t="s">
        <v>388</v>
      </c>
      <c r="F1319">
        <v>2</v>
      </c>
      <c r="G1319" s="2" t="s">
        <v>194</v>
      </c>
      <c r="H1319" s="1" t="s">
        <v>1284</v>
      </c>
      <c r="I1319" s="1" t="s">
        <v>1073</v>
      </c>
      <c r="J1319" t="s">
        <v>2940</v>
      </c>
      <c r="L1319" t="str">
        <f t="shared" si="46"/>
        <v>Mar</v>
      </c>
      <c r="M1319">
        <f t="shared" si="45"/>
        <v>2022</v>
      </c>
    </row>
    <row r="1320" spans="1:13" ht="15.75" customHeight="1">
      <c r="A1320" t="s">
        <v>2409</v>
      </c>
      <c r="B1320" t="s">
        <v>2941</v>
      </c>
      <c r="C1320" s="24">
        <v>44634</v>
      </c>
      <c r="D1320" t="s">
        <v>357</v>
      </c>
      <c r="E1320" t="s">
        <v>356</v>
      </c>
      <c r="F1320">
        <v>50</v>
      </c>
      <c r="G1320" s="2" t="s">
        <v>358</v>
      </c>
      <c r="H1320" s="1" t="s">
        <v>1060</v>
      </c>
      <c r="I1320" s="1" t="s">
        <v>1061</v>
      </c>
      <c r="J1320" t="s">
        <v>2942</v>
      </c>
      <c r="L1320" t="str">
        <f t="shared" si="46"/>
        <v>Mar</v>
      </c>
      <c r="M1320">
        <f t="shared" si="45"/>
        <v>2022</v>
      </c>
    </row>
    <row r="1321" spans="1:13" ht="15.75" customHeight="1">
      <c r="A1321" t="s">
        <v>2409</v>
      </c>
      <c r="B1321" t="s">
        <v>2943</v>
      </c>
      <c r="C1321" s="24">
        <v>44634</v>
      </c>
      <c r="D1321" t="s">
        <v>69</v>
      </c>
      <c r="E1321" t="s">
        <v>68</v>
      </c>
      <c r="F1321">
        <v>8</v>
      </c>
      <c r="G1321" s="2" t="s">
        <v>33</v>
      </c>
      <c r="H1321" s="1" t="s">
        <v>1060</v>
      </c>
      <c r="I1321" s="1" t="s">
        <v>1061</v>
      </c>
      <c r="J1321" t="s">
        <v>2944</v>
      </c>
      <c r="L1321" t="str">
        <f t="shared" si="46"/>
        <v>Mar</v>
      </c>
      <c r="M1321">
        <f t="shared" si="45"/>
        <v>2022</v>
      </c>
    </row>
    <row r="1322" spans="1:13" ht="15.75" customHeight="1">
      <c r="A1322" t="s">
        <v>2409</v>
      </c>
      <c r="B1322" t="s">
        <v>2945</v>
      </c>
      <c r="C1322" s="24">
        <v>44634</v>
      </c>
      <c r="D1322" t="s">
        <v>141</v>
      </c>
      <c r="E1322" t="s">
        <v>140</v>
      </c>
      <c r="F1322">
        <v>1</v>
      </c>
      <c r="G1322" s="2" t="s">
        <v>33</v>
      </c>
      <c r="H1322" s="1" t="s">
        <v>1060</v>
      </c>
      <c r="I1322" s="1" t="s">
        <v>1061</v>
      </c>
      <c r="J1322" t="s">
        <v>1232</v>
      </c>
      <c r="L1322" t="str">
        <f t="shared" si="46"/>
        <v>Mar</v>
      </c>
      <c r="M1322">
        <f t="shared" si="45"/>
        <v>2022</v>
      </c>
    </row>
    <row r="1323" spans="1:13" ht="15.75" customHeight="1">
      <c r="A1323" t="s">
        <v>2409</v>
      </c>
      <c r="B1323" t="s">
        <v>2946</v>
      </c>
      <c r="C1323" s="24">
        <v>44634</v>
      </c>
      <c r="D1323" t="s">
        <v>175</v>
      </c>
      <c r="E1323" t="s">
        <v>174</v>
      </c>
      <c r="F1323">
        <v>1</v>
      </c>
      <c r="G1323" s="2" t="s">
        <v>176</v>
      </c>
      <c r="H1323" s="1" t="s">
        <v>1060</v>
      </c>
      <c r="I1323" s="1" t="s">
        <v>1061</v>
      </c>
      <c r="J1323" t="s">
        <v>1232</v>
      </c>
      <c r="L1323" t="str">
        <f t="shared" si="46"/>
        <v>Mar</v>
      </c>
      <c r="M1323">
        <f t="shared" si="45"/>
        <v>2022</v>
      </c>
    </row>
    <row r="1324" spans="1:13" ht="15.75" customHeight="1">
      <c r="A1324" t="s">
        <v>2409</v>
      </c>
      <c r="B1324" t="s">
        <v>2947</v>
      </c>
      <c r="C1324" s="24">
        <v>44636</v>
      </c>
      <c r="D1324" t="s">
        <v>357</v>
      </c>
      <c r="E1324" t="s">
        <v>356</v>
      </c>
      <c r="F1324">
        <v>10</v>
      </c>
      <c r="G1324" s="2" t="s">
        <v>358</v>
      </c>
      <c r="H1324" s="1" t="s">
        <v>1250</v>
      </c>
      <c r="I1324" s="1" t="s">
        <v>1218</v>
      </c>
      <c r="J1324" t="s">
        <v>1250</v>
      </c>
      <c r="L1324" t="str">
        <f t="shared" si="46"/>
        <v>Mar</v>
      </c>
      <c r="M1324">
        <f t="shared" si="45"/>
        <v>2022</v>
      </c>
    </row>
    <row r="1325" spans="1:13" ht="15.75" customHeight="1">
      <c r="A1325" t="s">
        <v>2409</v>
      </c>
      <c r="B1325" t="s">
        <v>2948</v>
      </c>
      <c r="C1325" s="24">
        <v>44636</v>
      </c>
      <c r="D1325" t="s">
        <v>218</v>
      </c>
      <c r="E1325" t="s">
        <v>217</v>
      </c>
      <c r="F1325">
        <v>2</v>
      </c>
      <c r="G1325" s="2" t="s">
        <v>33</v>
      </c>
      <c r="H1325" s="1" t="s">
        <v>1250</v>
      </c>
      <c r="I1325" s="1" t="s">
        <v>1218</v>
      </c>
      <c r="J1325" t="s">
        <v>2949</v>
      </c>
      <c r="L1325" t="str">
        <f t="shared" si="46"/>
        <v>Mar</v>
      </c>
      <c r="M1325">
        <f t="shared" si="45"/>
        <v>2022</v>
      </c>
    </row>
    <row r="1326" spans="1:13" ht="15.75" customHeight="1">
      <c r="A1326" t="s">
        <v>2409</v>
      </c>
      <c r="B1326" t="s">
        <v>2950</v>
      </c>
      <c r="C1326" s="24">
        <v>44636</v>
      </c>
      <c r="D1326" t="s">
        <v>353</v>
      </c>
      <c r="E1326" t="s">
        <v>352</v>
      </c>
      <c r="F1326">
        <v>1</v>
      </c>
      <c r="G1326" s="2" t="s">
        <v>33</v>
      </c>
      <c r="H1326" s="1" t="s">
        <v>1250</v>
      </c>
      <c r="I1326" s="1" t="s">
        <v>1218</v>
      </c>
      <c r="J1326" t="s">
        <v>2949</v>
      </c>
      <c r="L1326" t="str">
        <f t="shared" si="46"/>
        <v>Mar</v>
      </c>
      <c r="M1326">
        <f t="shared" si="45"/>
        <v>2022</v>
      </c>
    </row>
    <row r="1327" spans="1:13" ht="15.75" customHeight="1">
      <c r="A1327" t="s">
        <v>2409</v>
      </c>
      <c r="B1327" t="s">
        <v>2951</v>
      </c>
      <c r="C1327" s="24">
        <v>44636</v>
      </c>
      <c r="D1327" t="s">
        <v>198</v>
      </c>
      <c r="E1327" t="s">
        <v>197</v>
      </c>
      <c r="F1327">
        <v>3</v>
      </c>
      <c r="G1327" s="2" t="s">
        <v>194</v>
      </c>
      <c r="H1327" s="1" t="s">
        <v>1250</v>
      </c>
      <c r="I1327" s="1" t="s">
        <v>1218</v>
      </c>
      <c r="J1327" t="s">
        <v>2949</v>
      </c>
      <c r="L1327" t="str">
        <f t="shared" si="46"/>
        <v>Mar</v>
      </c>
      <c r="M1327">
        <f t="shared" si="45"/>
        <v>2022</v>
      </c>
    </row>
    <row r="1328" spans="1:13" ht="15.75" customHeight="1">
      <c r="A1328" t="s">
        <v>2409</v>
      </c>
      <c r="B1328" t="s">
        <v>2952</v>
      </c>
      <c r="C1328" s="24">
        <v>44636</v>
      </c>
      <c r="D1328" t="s">
        <v>275</v>
      </c>
      <c r="E1328" t="s">
        <v>274</v>
      </c>
      <c r="F1328">
        <v>2</v>
      </c>
      <c r="G1328" s="2" t="s">
        <v>33</v>
      </c>
      <c r="H1328" s="1" t="s">
        <v>1554</v>
      </c>
      <c r="I1328" s="1" t="s">
        <v>1164</v>
      </c>
      <c r="J1328" t="s">
        <v>2150</v>
      </c>
      <c r="L1328" t="str">
        <f t="shared" si="46"/>
        <v>Mar</v>
      </c>
      <c r="M1328">
        <f t="shared" si="45"/>
        <v>2022</v>
      </c>
    </row>
    <row r="1329" spans="1:13" ht="15.75" customHeight="1">
      <c r="A1329" t="s">
        <v>2409</v>
      </c>
      <c r="B1329" t="s">
        <v>2953</v>
      </c>
      <c r="C1329" s="24">
        <v>44636</v>
      </c>
      <c r="D1329" t="s">
        <v>329</v>
      </c>
      <c r="E1329" t="s">
        <v>328</v>
      </c>
      <c r="F1329">
        <v>1</v>
      </c>
      <c r="G1329" s="2" t="s">
        <v>33</v>
      </c>
      <c r="H1329" s="1" t="s">
        <v>1554</v>
      </c>
      <c r="I1329" s="1" t="s">
        <v>1164</v>
      </c>
      <c r="J1329" t="s">
        <v>2150</v>
      </c>
      <c r="L1329" t="str">
        <f t="shared" si="46"/>
        <v>Mar</v>
      </c>
      <c r="M1329">
        <f t="shared" si="45"/>
        <v>2022</v>
      </c>
    </row>
    <row r="1330" spans="1:13" ht="15.75" customHeight="1">
      <c r="A1330" t="s">
        <v>2409</v>
      </c>
      <c r="B1330" t="s">
        <v>2954</v>
      </c>
      <c r="C1330" s="24">
        <v>44636</v>
      </c>
      <c r="D1330" t="s">
        <v>218</v>
      </c>
      <c r="E1330" t="s">
        <v>217</v>
      </c>
      <c r="F1330">
        <v>12</v>
      </c>
      <c r="G1330" s="2" t="s">
        <v>33</v>
      </c>
      <c r="H1330" s="1" t="s">
        <v>1554</v>
      </c>
      <c r="I1330" s="1" t="s">
        <v>1164</v>
      </c>
      <c r="J1330" t="s">
        <v>2150</v>
      </c>
      <c r="L1330" t="str">
        <f t="shared" si="46"/>
        <v>Mar</v>
      </c>
      <c r="M1330">
        <f t="shared" si="45"/>
        <v>2022</v>
      </c>
    </row>
    <row r="1331" spans="1:13" ht="15.75" customHeight="1">
      <c r="A1331" t="s">
        <v>2409</v>
      </c>
      <c r="B1331" t="s">
        <v>2955</v>
      </c>
      <c r="C1331" s="24">
        <v>44636</v>
      </c>
      <c r="D1331" t="s">
        <v>355</v>
      </c>
      <c r="E1331" t="s">
        <v>354</v>
      </c>
      <c r="F1331">
        <v>2</v>
      </c>
      <c r="G1331" s="2" t="s">
        <v>187</v>
      </c>
      <c r="H1331" s="1" t="s">
        <v>1554</v>
      </c>
      <c r="I1331" s="1" t="s">
        <v>1164</v>
      </c>
      <c r="J1331" t="s">
        <v>2150</v>
      </c>
      <c r="L1331" t="str">
        <f t="shared" si="46"/>
        <v>Mar</v>
      </c>
      <c r="M1331">
        <f t="shared" si="45"/>
        <v>2022</v>
      </c>
    </row>
    <row r="1332" spans="1:13" ht="15.75" customHeight="1">
      <c r="A1332" t="s">
        <v>2409</v>
      </c>
      <c r="B1332" t="s">
        <v>2956</v>
      </c>
      <c r="C1332" s="24">
        <v>44636</v>
      </c>
      <c r="D1332" t="s">
        <v>214</v>
      </c>
      <c r="E1332" t="s">
        <v>213</v>
      </c>
      <c r="F1332">
        <v>6</v>
      </c>
      <c r="G1332" s="2" t="s">
        <v>95</v>
      </c>
      <c r="H1332" s="1" t="s">
        <v>1284</v>
      </c>
      <c r="I1332" s="1" t="s">
        <v>1073</v>
      </c>
      <c r="J1332" t="s">
        <v>1285</v>
      </c>
      <c r="L1332" t="str">
        <f t="shared" si="46"/>
        <v>Mar</v>
      </c>
      <c r="M1332">
        <f t="shared" si="45"/>
        <v>2022</v>
      </c>
    </row>
    <row r="1333" spans="1:13" ht="15.75" customHeight="1">
      <c r="A1333" t="s">
        <v>2409</v>
      </c>
      <c r="B1333" t="s">
        <v>2957</v>
      </c>
      <c r="C1333" s="24">
        <v>44641</v>
      </c>
      <c r="D1333" t="s">
        <v>387</v>
      </c>
      <c r="E1333" t="s">
        <v>386</v>
      </c>
      <c r="F1333">
        <v>3</v>
      </c>
      <c r="G1333" s="2" t="s">
        <v>171</v>
      </c>
      <c r="H1333" s="1" t="s">
        <v>1284</v>
      </c>
      <c r="I1333" s="1" t="s">
        <v>1073</v>
      </c>
      <c r="J1333" t="s">
        <v>2958</v>
      </c>
      <c r="L1333" t="str">
        <f t="shared" si="46"/>
        <v>Mar</v>
      </c>
      <c r="M1333">
        <f t="shared" si="45"/>
        <v>2022</v>
      </c>
    </row>
    <row r="1334" spans="1:13" ht="15.75" customHeight="1">
      <c r="A1334" t="s">
        <v>2409</v>
      </c>
      <c r="B1334" t="s">
        <v>2959</v>
      </c>
      <c r="C1334" s="24">
        <v>44641</v>
      </c>
      <c r="D1334" t="s">
        <v>198</v>
      </c>
      <c r="E1334" t="s">
        <v>197</v>
      </c>
      <c r="F1334">
        <v>10</v>
      </c>
      <c r="G1334" s="2" t="s">
        <v>194</v>
      </c>
      <c r="H1334" s="1" t="s">
        <v>1459</v>
      </c>
      <c r="I1334" s="1" t="s">
        <v>1328</v>
      </c>
      <c r="J1334" t="s">
        <v>1727</v>
      </c>
      <c r="L1334" t="str">
        <f t="shared" si="46"/>
        <v>Mar</v>
      </c>
      <c r="M1334">
        <f t="shared" si="45"/>
        <v>2022</v>
      </c>
    </row>
    <row r="1335" spans="1:13" ht="15.75" customHeight="1">
      <c r="A1335" t="s">
        <v>2409</v>
      </c>
      <c r="B1335" t="s">
        <v>2960</v>
      </c>
      <c r="C1335" s="24">
        <v>44641</v>
      </c>
      <c r="D1335" t="s">
        <v>35</v>
      </c>
      <c r="E1335" t="s">
        <v>34</v>
      </c>
      <c r="F1335">
        <v>12</v>
      </c>
      <c r="G1335" s="2" t="s">
        <v>33</v>
      </c>
      <c r="H1335" s="1" t="s">
        <v>1459</v>
      </c>
      <c r="I1335" s="1" t="s">
        <v>1328</v>
      </c>
      <c r="J1335" t="s">
        <v>1460</v>
      </c>
      <c r="L1335" t="str">
        <f t="shared" si="46"/>
        <v>Mar</v>
      </c>
      <c r="M1335">
        <f t="shared" si="45"/>
        <v>2022</v>
      </c>
    </row>
    <row r="1336" spans="1:13" ht="15.75" customHeight="1">
      <c r="A1336" t="s">
        <v>2409</v>
      </c>
      <c r="B1336" t="s">
        <v>2961</v>
      </c>
      <c r="C1336" s="24">
        <v>44643</v>
      </c>
      <c r="D1336" t="s">
        <v>198</v>
      </c>
      <c r="E1336" t="s">
        <v>197</v>
      </c>
      <c r="F1336">
        <v>5</v>
      </c>
      <c r="G1336" s="2" t="s">
        <v>194</v>
      </c>
      <c r="H1336" s="1" t="s">
        <v>1185</v>
      </c>
      <c r="I1336" s="1" t="s">
        <v>1186</v>
      </c>
      <c r="J1336" t="s">
        <v>2118</v>
      </c>
      <c r="L1336" t="str">
        <f t="shared" si="46"/>
        <v>Mar</v>
      </c>
      <c r="M1336">
        <f t="shared" si="45"/>
        <v>2022</v>
      </c>
    </row>
    <row r="1337" spans="1:13" ht="15.75" customHeight="1">
      <c r="A1337" t="s">
        <v>2409</v>
      </c>
      <c r="B1337" t="s">
        <v>2962</v>
      </c>
      <c r="C1337" s="24">
        <v>44643</v>
      </c>
      <c r="D1337" t="s">
        <v>357</v>
      </c>
      <c r="E1337" t="s">
        <v>356</v>
      </c>
      <c r="F1337">
        <v>25</v>
      </c>
      <c r="G1337" s="2" t="s">
        <v>358</v>
      </c>
      <c r="H1337" s="1" t="s">
        <v>1081</v>
      </c>
      <c r="I1337" s="1" t="s">
        <v>1160</v>
      </c>
      <c r="J1337" t="s">
        <v>1085</v>
      </c>
      <c r="L1337" t="str">
        <f t="shared" si="46"/>
        <v>Mar</v>
      </c>
      <c r="M1337">
        <f t="shared" si="45"/>
        <v>2022</v>
      </c>
    </row>
    <row r="1338" spans="1:13" ht="15.75" customHeight="1">
      <c r="A1338" t="s">
        <v>2409</v>
      </c>
      <c r="B1338" t="s">
        <v>2963</v>
      </c>
      <c r="C1338" s="24">
        <v>44643</v>
      </c>
      <c r="D1338" t="s">
        <v>275</v>
      </c>
      <c r="E1338" t="s">
        <v>274</v>
      </c>
      <c r="F1338">
        <v>1</v>
      </c>
      <c r="G1338" s="2" t="s">
        <v>33</v>
      </c>
      <c r="H1338" s="1" t="s">
        <v>1081</v>
      </c>
      <c r="I1338" s="1" t="s">
        <v>1160</v>
      </c>
      <c r="J1338" t="s">
        <v>1085</v>
      </c>
      <c r="L1338" t="str">
        <f t="shared" si="46"/>
        <v>Mar</v>
      </c>
      <c r="M1338">
        <f t="shared" si="45"/>
        <v>2022</v>
      </c>
    </row>
    <row r="1339" spans="1:13" ht="15.75" customHeight="1">
      <c r="A1339" t="s">
        <v>2409</v>
      </c>
      <c r="B1339" t="s">
        <v>2964</v>
      </c>
      <c r="C1339" s="24">
        <v>44643</v>
      </c>
      <c r="D1339" t="s">
        <v>254</v>
      </c>
      <c r="E1339" t="s">
        <v>253</v>
      </c>
      <c r="F1339">
        <v>5</v>
      </c>
      <c r="G1339" s="2" t="s">
        <v>187</v>
      </c>
      <c r="H1339" s="1" t="s">
        <v>2271</v>
      </c>
      <c r="I1339" s="1" t="s">
        <v>2272</v>
      </c>
      <c r="J1339" t="s">
        <v>2273</v>
      </c>
      <c r="L1339" t="str">
        <f t="shared" si="46"/>
        <v>Mar</v>
      </c>
      <c r="M1339">
        <f t="shared" si="45"/>
        <v>2022</v>
      </c>
    </row>
    <row r="1340" spans="1:13" ht="15.75" customHeight="1">
      <c r="A1340" t="s">
        <v>2409</v>
      </c>
      <c r="B1340" t="s">
        <v>2965</v>
      </c>
      <c r="C1340" s="24">
        <v>44643</v>
      </c>
      <c r="D1340" t="s">
        <v>58</v>
      </c>
      <c r="E1340" t="s">
        <v>57</v>
      </c>
      <c r="F1340">
        <v>5</v>
      </c>
      <c r="G1340" s="2" t="s">
        <v>59</v>
      </c>
      <c r="H1340" s="1" t="s">
        <v>2271</v>
      </c>
      <c r="I1340" s="1" t="s">
        <v>2272</v>
      </c>
      <c r="J1340" t="s">
        <v>2273</v>
      </c>
      <c r="L1340" t="str">
        <f t="shared" si="46"/>
        <v>Mar</v>
      </c>
      <c r="M1340">
        <f t="shared" si="45"/>
        <v>2022</v>
      </c>
    </row>
    <row r="1341" spans="1:13" ht="15.75" customHeight="1">
      <c r="A1341" t="s">
        <v>2409</v>
      </c>
      <c r="B1341" t="s">
        <v>2966</v>
      </c>
      <c r="C1341" s="24">
        <v>44643</v>
      </c>
      <c r="D1341" t="s">
        <v>61</v>
      </c>
      <c r="E1341" t="s">
        <v>60</v>
      </c>
      <c r="F1341">
        <v>1</v>
      </c>
      <c r="G1341" s="2" t="s">
        <v>56</v>
      </c>
      <c r="H1341" s="1" t="s">
        <v>2271</v>
      </c>
      <c r="I1341" s="1" t="s">
        <v>2272</v>
      </c>
      <c r="J1341" t="s">
        <v>2273</v>
      </c>
      <c r="L1341" t="str">
        <f t="shared" si="46"/>
        <v>Mar</v>
      </c>
      <c r="M1341">
        <f t="shared" ref="M1341:M1372" si="47">YEAR(C1341)</f>
        <v>2022</v>
      </c>
    </row>
    <row r="1342" spans="1:13" ht="15.75" customHeight="1">
      <c r="A1342" t="s">
        <v>2409</v>
      </c>
      <c r="B1342" t="s">
        <v>2967</v>
      </c>
      <c r="C1342" s="24">
        <v>44643</v>
      </c>
      <c r="D1342" t="s">
        <v>35</v>
      </c>
      <c r="E1342" t="s">
        <v>34</v>
      </c>
      <c r="F1342">
        <v>2</v>
      </c>
      <c r="G1342" s="2" t="s">
        <v>33</v>
      </c>
      <c r="H1342" s="1" t="s">
        <v>1309</v>
      </c>
      <c r="I1342" s="1" t="s">
        <v>1160</v>
      </c>
      <c r="J1342" t="s">
        <v>1085</v>
      </c>
      <c r="L1342" t="str">
        <f t="shared" si="46"/>
        <v>Mar</v>
      </c>
      <c r="M1342">
        <f t="shared" si="47"/>
        <v>2022</v>
      </c>
    </row>
    <row r="1343" spans="1:13" ht="15.75" customHeight="1">
      <c r="A1343" t="s">
        <v>2409</v>
      </c>
      <c r="B1343" t="s">
        <v>2968</v>
      </c>
      <c r="C1343" s="24">
        <v>44643</v>
      </c>
      <c r="D1343" t="s">
        <v>198</v>
      </c>
      <c r="E1343" t="s">
        <v>197</v>
      </c>
      <c r="F1343">
        <v>3</v>
      </c>
      <c r="G1343" s="2" t="s">
        <v>194</v>
      </c>
      <c r="H1343" s="1" t="s">
        <v>1289</v>
      </c>
      <c r="I1343" s="1" t="s">
        <v>1290</v>
      </c>
      <c r="J1343" t="s">
        <v>1291</v>
      </c>
      <c r="L1343" t="str">
        <f t="shared" si="46"/>
        <v>Mar</v>
      </c>
      <c r="M1343">
        <f t="shared" si="47"/>
        <v>2022</v>
      </c>
    </row>
    <row r="1344" spans="1:13" ht="15.75" customHeight="1">
      <c r="A1344" t="s">
        <v>2409</v>
      </c>
      <c r="B1344" t="s">
        <v>2969</v>
      </c>
      <c r="C1344" s="24">
        <v>44643</v>
      </c>
      <c r="D1344" t="s">
        <v>287</v>
      </c>
      <c r="E1344" t="s">
        <v>286</v>
      </c>
      <c r="F1344">
        <v>2</v>
      </c>
      <c r="G1344" s="2" t="s">
        <v>33</v>
      </c>
      <c r="H1344" s="1" t="s">
        <v>2970</v>
      </c>
      <c r="I1344" s="1" t="s">
        <v>1090</v>
      </c>
      <c r="J1344" t="s">
        <v>1588</v>
      </c>
      <c r="L1344" t="str">
        <f t="shared" si="46"/>
        <v>Mar</v>
      </c>
      <c r="M1344">
        <f t="shared" si="47"/>
        <v>2022</v>
      </c>
    </row>
    <row r="1345" spans="1:13" ht="15.75" customHeight="1">
      <c r="A1345" t="s">
        <v>2409</v>
      </c>
      <c r="B1345" t="s">
        <v>2971</v>
      </c>
      <c r="C1345" s="24">
        <v>44643</v>
      </c>
      <c r="D1345" t="s">
        <v>389</v>
      </c>
      <c r="E1345" t="s">
        <v>388</v>
      </c>
      <c r="F1345">
        <v>1</v>
      </c>
      <c r="G1345" s="2" t="s">
        <v>194</v>
      </c>
      <c r="H1345" s="1" t="s">
        <v>1284</v>
      </c>
      <c r="I1345" s="1" t="s">
        <v>1073</v>
      </c>
      <c r="J1345" t="s">
        <v>2972</v>
      </c>
      <c r="L1345" t="str">
        <f t="shared" si="46"/>
        <v>Mar</v>
      </c>
      <c r="M1345">
        <f t="shared" si="47"/>
        <v>2022</v>
      </c>
    </row>
    <row r="1346" spans="1:13" ht="15.75" customHeight="1">
      <c r="A1346" t="s">
        <v>2409</v>
      </c>
      <c r="B1346" t="s">
        <v>2973</v>
      </c>
      <c r="C1346" s="24">
        <v>44644</v>
      </c>
      <c r="D1346" t="s">
        <v>35</v>
      </c>
      <c r="E1346" t="s">
        <v>34</v>
      </c>
      <c r="F1346">
        <v>12</v>
      </c>
      <c r="G1346" s="2" t="s">
        <v>33</v>
      </c>
      <c r="H1346" s="1" t="s">
        <v>1081</v>
      </c>
      <c r="I1346" s="1" t="s">
        <v>1160</v>
      </c>
      <c r="J1346" t="s">
        <v>1085</v>
      </c>
      <c r="L1346" t="str">
        <f t="shared" si="46"/>
        <v>Mar</v>
      </c>
      <c r="M1346">
        <f t="shared" si="47"/>
        <v>2022</v>
      </c>
    </row>
    <row r="1347" spans="1:13" ht="15.75" customHeight="1">
      <c r="A1347" t="s">
        <v>2409</v>
      </c>
      <c r="B1347" t="s">
        <v>2974</v>
      </c>
      <c r="C1347" s="24">
        <v>44644</v>
      </c>
      <c r="D1347" t="s">
        <v>357</v>
      </c>
      <c r="E1347" t="s">
        <v>356</v>
      </c>
      <c r="F1347">
        <v>50</v>
      </c>
      <c r="G1347" s="2" t="s">
        <v>358</v>
      </c>
      <c r="H1347" s="1" t="s">
        <v>1049</v>
      </c>
      <c r="I1347" s="1" t="s">
        <v>1050</v>
      </c>
      <c r="J1347" t="s">
        <v>1189</v>
      </c>
      <c r="L1347" t="str">
        <f t="shared" si="46"/>
        <v>Mar</v>
      </c>
      <c r="M1347">
        <f t="shared" si="47"/>
        <v>2022</v>
      </c>
    </row>
    <row r="1348" spans="1:13" ht="15.75" customHeight="1">
      <c r="A1348" t="s">
        <v>2409</v>
      </c>
      <c r="B1348" t="s">
        <v>2975</v>
      </c>
      <c r="C1348" s="24">
        <v>44644</v>
      </c>
      <c r="D1348" t="s">
        <v>35</v>
      </c>
      <c r="E1348" t="s">
        <v>34</v>
      </c>
      <c r="F1348">
        <v>10</v>
      </c>
      <c r="G1348" s="2" t="s">
        <v>33</v>
      </c>
      <c r="H1348" s="1" t="s">
        <v>1334</v>
      </c>
      <c r="I1348" s="1" t="s">
        <v>1164</v>
      </c>
      <c r="J1348" t="s">
        <v>2186</v>
      </c>
      <c r="L1348" t="str">
        <f t="shared" ref="L1348:L1379" si="48">TEXT(C1348,"MMM")</f>
        <v>Mar</v>
      </c>
      <c r="M1348">
        <f t="shared" si="47"/>
        <v>2022</v>
      </c>
    </row>
    <row r="1349" spans="1:13" ht="15.75" customHeight="1">
      <c r="A1349" t="s">
        <v>2409</v>
      </c>
      <c r="B1349" t="s">
        <v>2976</v>
      </c>
      <c r="C1349" s="24">
        <v>44644</v>
      </c>
      <c r="D1349" t="s">
        <v>37</v>
      </c>
      <c r="E1349" t="s">
        <v>36</v>
      </c>
      <c r="F1349">
        <v>2</v>
      </c>
      <c r="G1349" s="2" t="s">
        <v>33</v>
      </c>
      <c r="H1349" s="1" t="s">
        <v>1334</v>
      </c>
      <c r="I1349" s="1" t="s">
        <v>1164</v>
      </c>
      <c r="J1349" t="s">
        <v>2186</v>
      </c>
      <c r="L1349" t="str">
        <f t="shared" si="48"/>
        <v>Mar</v>
      </c>
      <c r="M1349">
        <f t="shared" si="47"/>
        <v>2022</v>
      </c>
    </row>
    <row r="1350" spans="1:13" ht="15.75" customHeight="1">
      <c r="A1350" t="s">
        <v>2409</v>
      </c>
      <c r="B1350" t="s">
        <v>2977</v>
      </c>
      <c r="C1350" s="24">
        <v>44644</v>
      </c>
      <c r="D1350" t="s">
        <v>267</v>
      </c>
      <c r="E1350" t="s">
        <v>266</v>
      </c>
      <c r="F1350">
        <v>2</v>
      </c>
      <c r="G1350" s="2" t="s">
        <v>33</v>
      </c>
      <c r="H1350" s="1" t="s">
        <v>1334</v>
      </c>
      <c r="I1350" s="1" t="s">
        <v>1164</v>
      </c>
      <c r="J1350" t="s">
        <v>2186</v>
      </c>
      <c r="L1350" t="str">
        <f t="shared" si="48"/>
        <v>Mar</v>
      </c>
      <c r="M1350">
        <f t="shared" si="47"/>
        <v>2022</v>
      </c>
    </row>
    <row r="1351" spans="1:13" ht="15.75" customHeight="1">
      <c r="A1351" t="s">
        <v>2409</v>
      </c>
      <c r="B1351" t="s">
        <v>2978</v>
      </c>
      <c r="C1351" s="24">
        <v>44644</v>
      </c>
      <c r="D1351" t="s">
        <v>218</v>
      </c>
      <c r="E1351" t="s">
        <v>217</v>
      </c>
      <c r="F1351">
        <v>3</v>
      </c>
      <c r="G1351" s="2" t="s">
        <v>33</v>
      </c>
      <c r="H1351" s="1" t="s">
        <v>1334</v>
      </c>
      <c r="I1351" s="1" t="s">
        <v>1164</v>
      </c>
      <c r="J1351" t="s">
        <v>2186</v>
      </c>
      <c r="L1351" t="str">
        <f t="shared" si="48"/>
        <v>Mar</v>
      </c>
      <c r="M1351">
        <f t="shared" si="47"/>
        <v>2022</v>
      </c>
    </row>
    <row r="1352" spans="1:13" ht="15.75" customHeight="1">
      <c r="A1352" t="s">
        <v>2409</v>
      </c>
      <c r="B1352" t="s">
        <v>2979</v>
      </c>
      <c r="C1352" s="24">
        <v>44644</v>
      </c>
      <c r="D1352" t="s">
        <v>55</v>
      </c>
      <c r="E1352" t="s">
        <v>54</v>
      </c>
      <c r="F1352">
        <v>20</v>
      </c>
      <c r="G1352" s="2" t="s">
        <v>56</v>
      </c>
      <c r="H1352" s="1" t="s">
        <v>1334</v>
      </c>
      <c r="I1352" s="1" t="s">
        <v>1164</v>
      </c>
      <c r="J1352" t="s">
        <v>2186</v>
      </c>
      <c r="L1352" t="str">
        <f t="shared" si="48"/>
        <v>Mar</v>
      </c>
      <c r="M1352">
        <f t="shared" si="47"/>
        <v>2022</v>
      </c>
    </row>
    <row r="1353" spans="1:13" ht="15.75" customHeight="1">
      <c r="A1353" t="s">
        <v>2409</v>
      </c>
      <c r="B1353" t="s">
        <v>2980</v>
      </c>
      <c r="C1353" s="24">
        <v>44644</v>
      </c>
      <c r="D1353" t="s">
        <v>58</v>
      </c>
      <c r="E1353" t="s">
        <v>57</v>
      </c>
      <c r="F1353">
        <v>10</v>
      </c>
      <c r="G1353" s="2" t="s">
        <v>59</v>
      </c>
      <c r="H1353" s="1" t="s">
        <v>1334</v>
      </c>
      <c r="I1353" s="1" t="s">
        <v>1164</v>
      </c>
      <c r="J1353" t="s">
        <v>2186</v>
      </c>
      <c r="L1353" t="str">
        <f t="shared" si="48"/>
        <v>Mar</v>
      </c>
      <c r="M1353">
        <f t="shared" si="47"/>
        <v>2022</v>
      </c>
    </row>
    <row r="1354" spans="1:13" ht="15.75" customHeight="1">
      <c r="A1354" t="s">
        <v>2409</v>
      </c>
      <c r="B1354" t="s">
        <v>2981</v>
      </c>
      <c r="C1354" s="24">
        <v>44644</v>
      </c>
      <c r="D1354" t="s">
        <v>186</v>
      </c>
      <c r="E1354" t="s">
        <v>185</v>
      </c>
      <c r="F1354">
        <v>4</v>
      </c>
      <c r="G1354" s="2" t="s">
        <v>187</v>
      </c>
      <c r="H1354" s="1" t="s">
        <v>1334</v>
      </c>
      <c r="I1354" s="1" t="s">
        <v>1164</v>
      </c>
      <c r="J1354" t="s">
        <v>2186</v>
      </c>
      <c r="L1354" t="str">
        <f t="shared" si="48"/>
        <v>Mar</v>
      </c>
      <c r="M1354">
        <f t="shared" si="47"/>
        <v>2022</v>
      </c>
    </row>
    <row r="1355" spans="1:13" ht="15.75" customHeight="1">
      <c r="A1355" t="s">
        <v>2409</v>
      </c>
      <c r="B1355" t="s">
        <v>2982</v>
      </c>
      <c r="C1355" s="24">
        <v>44644</v>
      </c>
      <c r="D1355" t="s">
        <v>173</v>
      </c>
      <c r="E1355" t="s">
        <v>172</v>
      </c>
      <c r="F1355">
        <v>1</v>
      </c>
      <c r="G1355" s="2" t="s">
        <v>33</v>
      </c>
      <c r="H1355" s="1" t="s">
        <v>1334</v>
      </c>
      <c r="I1355" s="1" t="s">
        <v>1164</v>
      </c>
      <c r="J1355" t="s">
        <v>2186</v>
      </c>
      <c r="L1355" t="str">
        <f t="shared" si="48"/>
        <v>Mar</v>
      </c>
      <c r="M1355">
        <f t="shared" si="47"/>
        <v>2022</v>
      </c>
    </row>
    <row r="1356" spans="1:13" ht="15.75" customHeight="1">
      <c r="A1356" t="s">
        <v>2409</v>
      </c>
      <c r="B1356" t="s">
        <v>2983</v>
      </c>
      <c r="C1356" s="24">
        <v>44644</v>
      </c>
      <c r="D1356" t="s">
        <v>198</v>
      </c>
      <c r="E1356" t="s">
        <v>197</v>
      </c>
      <c r="F1356">
        <v>20</v>
      </c>
      <c r="G1356" s="2" t="s">
        <v>194</v>
      </c>
      <c r="H1356" s="1" t="s">
        <v>1334</v>
      </c>
      <c r="I1356" s="1" t="s">
        <v>1164</v>
      </c>
      <c r="J1356" t="s">
        <v>2186</v>
      </c>
      <c r="L1356" t="str">
        <f t="shared" si="48"/>
        <v>Mar</v>
      </c>
      <c r="M1356">
        <f t="shared" si="47"/>
        <v>2022</v>
      </c>
    </row>
    <row r="1357" spans="1:13" ht="15.75" customHeight="1">
      <c r="A1357" t="s">
        <v>2409</v>
      </c>
      <c r="B1357" t="s">
        <v>2984</v>
      </c>
      <c r="C1357" s="24">
        <v>44644</v>
      </c>
      <c r="D1357" t="s">
        <v>254</v>
      </c>
      <c r="E1357" t="s">
        <v>253</v>
      </c>
      <c r="F1357">
        <v>3</v>
      </c>
      <c r="G1357" s="2" t="s">
        <v>187</v>
      </c>
      <c r="H1357" s="1" t="s">
        <v>1163</v>
      </c>
      <c r="I1357" s="1" t="s">
        <v>1164</v>
      </c>
      <c r="J1357" t="s">
        <v>1719</v>
      </c>
      <c r="L1357" t="str">
        <f t="shared" si="48"/>
        <v>Mar</v>
      </c>
      <c r="M1357">
        <f t="shared" si="47"/>
        <v>2022</v>
      </c>
    </row>
    <row r="1358" spans="1:13" ht="15.75" customHeight="1">
      <c r="A1358" t="s">
        <v>2409</v>
      </c>
      <c r="B1358" t="s">
        <v>2985</v>
      </c>
      <c r="C1358" s="24">
        <v>44644</v>
      </c>
      <c r="D1358" t="s">
        <v>355</v>
      </c>
      <c r="E1358" t="s">
        <v>354</v>
      </c>
      <c r="F1358">
        <v>3</v>
      </c>
      <c r="G1358" s="2" t="s">
        <v>187</v>
      </c>
      <c r="H1358" s="1" t="s">
        <v>1163</v>
      </c>
      <c r="I1358" s="1" t="s">
        <v>1164</v>
      </c>
      <c r="J1358" t="s">
        <v>1719</v>
      </c>
      <c r="L1358" t="str">
        <f t="shared" si="48"/>
        <v>Mar</v>
      </c>
      <c r="M1358">
        <f t="shared" si="47"/>
        <v>2022</v>
      </c>
    </row>
    <row r="1359" spans="1:13" ht="15.75" customHeight="1">
      <c r="A1359" t="s">
        <v>2409</v>
      </c>
      <c r="B1359" t="s">
        <v>2986</v>
      </c>
      <c r="C1359" s="24">
        <v>44644</v>
      </c>
      <c r="D1359" t="s">
        <v>189</v>
      </c>
      <c r="E1359" t="s">
        <v>188</v>
      </c>
      <c r="F1359">
        <v>1</v>
      </c>
      <c r="G1359" s="2" t="s">
        <v>187</v>
      </c>
      <c r="H1359" s="1" t="s">
        <v>1163</v>
      </c>
      <c r="I1359" s="1" t="s">
        <v>1164</v>
      </c>
      <c r="J1359" t="s">
        <v>1719</v>
      </c>
      <c r="L1359" t="str">
        <f t="shared" si="48"/>
        <v>Mar</v>
      </c>
      <c r="M1359">
        <f t="shared" si="47"/>
        <v>2022</v>
      </c>
    </row>
    <row r="1360" spans="1:13" ht="15.75" customHeight="1">
      <c r="A1360" t="s">
        <v>2409</v>
      </c>
      <c r="B1360" t="s">
        <v>2987</v>
      </c>
      <c r="C1360" s="24">
        <v>44644</v>
      </c>
      <c r="D1360" t="s">
        <v>301</v>
      </c>
      <c r="E1360" t="s">
        <v>300</v>
      </c>
      <c r="F1360">
        <v>2</v>
      </c>
      <c r="G1360" s="2" t="s">
        <v>33</v>
      </c>
      <c r="H1360" s="1" t="s">
        <v>2970</v>
      </c>
      <c r="I1360" s="1" t="s">
        <v>1090</v>
      </c>
      <c r="J1360" t="s">
        <v>2988</v>
      </c>
      <c r="L1360" t="str">
        <f t="shared" si="48"/>
        <v>Mar</v>
      </c>
      <c r="M1360">
        <f t="shared" si="47"/>
        <v>2022</v>
      </c>
    </row>
    <row r="1361" spans="1:13" ht="15.75" customHeight="1">
      <c r="A1361" t="s">
        <v>2409</v>
      </c>
      <c r="B1361" t="s">
        <v>2989</v>
      </c>
      <c r="C1361" s="24">
        <v>44644</v>
      </c>
      <c r="D1361" t="s">
        <v>299</v>
      </c>
      <c r="E1361" t="s">
        <v>298</v>
      </c>
      <c r="F1361">
        <v>2</v>
      </c>
      <c r="G1361" s="2" t="s">
        <v>33</v>
      </c>
      <c r="H1361" s="1" t="s">
        <v>2970</v>
      </c>
      <c r="I1361" s="1" t="s">
        <v>1090</v>
      </c>
      <c r="J1361" t="s">
        <v>2988</v>
      </c>
      <c r="L1361" t="str">
        <f t="shared" si="48"/>
        <v>Mar</v>
      </c>
      <c r="M1361">
        <f t="shared" si="47"/>
        <v>2022</v>
      </c>
    </row>
    <row r="1362" spans="1:13" ht="15.75" customHeight="1">
      <c r="A1362" t="s">
        <v>2409</v>
      </c>
      <c r="B1362" t="s">
        <v>2990</v>
      </c>
      <c r="C1362" s="24">
        <v>44644</v>
      </c>
      <c r="D1362" t="s">
        <v>355</v>
      </c>
      <c r="E1362" t="s">
        <v>354</v>
      </c>
      <c r="F1362">
        <v>2</v>
      </c>
      <c r="G1362" s="2" t="s">
        <v>187</v>
      </c>
      <c r="H1362" s="1" t="s">
        <v>2970</v>
      </c>
      <c r="I1362" s="1" t="s">
        <v>1090</v>
      </c>
      <c r="J1362" t="s">
        <v>2991</v>
      </c>
      <c r="L1362" t="str">
        <f t="shared" si="48"/>
        <v>Mar</v>
      </c>
      <c r="M1362">
        <f t="shared" si="47"/>
        <v>2022</v>
      </c>
    </row>
    <row r="1363" spans="1:13" ht="15.75" customHeight="1">
      <c r="A1363" t="s">
        <v>2409</v>
      </c>
      <c r="B1363" t="s">
        <v>2992</v>
      </c>
      <c r="C1363" s="24">
        <v>44644</v>
      </c>
      <c r="D1363" t="s">
        <v>313</v>
      </c>
      <c r="E1363" t="s">
        <v>312</v>
      </c>
      <c r="F1363">
        <v>2</v>
      </c>
      <c r="G1363" s="2" t="s">
        <v>33</v>
      </c>
      <c r="H1363" s="1" t="s">
        <v>2970</v>
      </c>
      <c r="I1363" s="1" t="s">
        <v>1090</v>
      </c>
      <c r="J1363" t="s">
        <v>2988</v>
      </c>
      <c r="L1363" t="str">
        <f t="shared" si="48"/>
        <v>Mar</v>
      </c>
      <c r="M1363">
        <f t="shared" si="47"/>
        <v>2022</v>
      </c>
    </row>
    <row r="1364" spans="1:13" ht="15.75" customHeight="1">
      <c r="A1364" t="s">
        <v>2409</v>
      </c>
      <c r="B1364" t="s">
        <v>2993</v>
      </c>
      <c r="C1364" s="24">
        <v>44644</v>
      </c>
      <c r="D1364" t="s">
        <v>313</v>
      </c>
      <c r="E1364" t="s">
        <v>312</v>
      </c>
      <c r="F1364">
        <v>2</v>
      </c>
      <c r="G1364" s="2" t="s">
        <v>33</v>
      </c>
      <c r="H1364" s="1" t="s">
        <v>2970</v>
      </c>
      <c r="I1364" s="1" t="s">
        <v>1090</v>
      </c>
      <c r="J1364" t="s">
        <v>2988</v>
      </c>
      <c r="L1364" t="str">
        <f t="shared" si="48"/>
        <v>Mar</v>
      </c>
      <c r="M1364">
        <f t="shared" si="47"/>
        <v>2022</v>
      </c>
    </row>
    <row r="1365" spans="1:13" ht="15.75" customHeight="1">
      <c r="A1365" t="s">
        <v>2409</v>
      </c>
      <c r="B1365" t="s">
        <v>2994</v>
      </c>
      <c r="C1365" s="24">
        <v>44644</v>
      </c>
      <c r="D1365" t="s">
        <v>35</v>
      </c>
      <c r="E1365" t="s">
        <v>34</v>
      </c>
      <c r="F1365">
        <v>6</v>
      </c>
      <c r="G1365" s="2" t="s">
        <v>33</v>
      </c>
      <c r="H1365" s="1" t="s">
        <v>1191</v>
      </c>
      <c r="I1365" s="1" t="s">
        <v>1090</v>
      </c>
      <c r="J1365" t="s">
        <v>1313</v>
      </c>
      <c r="L1365" t="str">
        <f t="shared" si="48"/>
        <v>Mar</v>
      </c>
      <c r="M1365">
        <f t="shared" si="47"/>
        <v>2022</v>
      </c>
    </row>
    <row r="1366" spans="1:13" ht="15.75" customHeight="1">
      <c r="A1366" t="s">
        <v>2409</v>
      </c>
      <c r="B1366" t="s">
        <v>2995</v>
      </c>
      <c r="C1366" s="24">
        <v>44644</v>
      </c>
      <c r="D1366" t="s">
        <v>99</v>
      </c>
      <c r="E1366" t="s">
        <v>98</v>
      </c>
      <c r="F1366">
        <v>1</v>
      </c>
      <c r="G1366" s="2" t="s">
        <v>95</v>
      </c>
      <c r="H1366" s="1" t="s">
        <v>1191</v>
      </c>
      <c r="I1366" s="1" t="s">
        <v>1090</v>
      </c>
      <c r="J1366" t="s">
        <v>1313</v>
      </c>
      <c r="L1366" t="str">
        <f t="shared" si="48"/>
        <v>Mar</v>
      </c>
      <c r="M1366">
        <f t="shared" si="47"/>
        <v>2022</v>
      </c>
    </row>
    <row r="1367" spans="1:13" ht="15.75" customHeight="1">
      <c r="A1367" t="s">
        <v>2409</v>
      </c>
      <c r="B1367" t="s">
        <v>2996</v>
      </c>
      <c r="C1367" s="24">
        <v>44644</v>
      </c>
      <c r="D1367" t="s">
        <v>305</v>
      </c>
      <c r="E1367" t="s">
        <v>304</v>
      </c>
      <c r="F1367">
        <v>2</v>
      </c>
      <c r="G1367" s="2" t="s">
        <v>33</v>
      </c>
      <c r="H1367" s="1" t="s">
        <v>1191</v>
      </c>
      <c r="I1367" s="1" t="s">
        <v>1090</v>
      </c>
      <c r="J1367" t="s">
        <v>1313</v>
      </c>
      <c r="L1367" t="str">
        <f t="shared" si="48"/>
        <v>Mar</v>
      </c>
      <c r="M1367">
        <f t="shared" si="47"/>
        <v>2022</v>
      </c>
    </row>
    <row r="1368" spans="1:13" ht="15.75" customHeight="1">
      <c r="A1368" t="s">
        <v>2409</v>
      </c>
      <c r="B1368" t="s">
        <v>2997</v>
      </c>
      <c r="C1368" s="24">
        <v>44644</v>
      </c>
      <c r="D1368" t="s">
        <v>186</v>
      </c>
      <c r="E1368" t="s">
        <v>185</v>
      </c>
      <c r="F1368">
        <v>6</v>
      </c>
      <c r="G1368" s="2" t="s">
        <v>187</v>
      </c>
      <c r="H1368" s="1" t="s">
        <v>1191</v>
      </c>
      <c r="I1368" s="1" t="s">
        <v>1090</v>
      </c>
      <c r="J1368" t="s">
        <v>1313</v>
      </c>
      <c r="L1368" t="str">
        <f t="shared" si="48"/>
        <v>Mar</v>
      </c>
      <c r="M1368">
        <f t="shared" si="47"/>
        <v>2022</v>
      </c>
    </row>
    <row r="1369" spans="1:13" ht="15.75" customHeight="1">
      <c r="A1369" t="s">
        <v>2409</v>
      </c>
      <c r="B1369" t="s">
        <v>2998</v>
      </c>
      <c r="C1369" s="24">
        <v>44644</v>
      </c>
      <c r="D1369" t="s">
        <v>186</v>
      </c>
      <c r="E1369" t="s">
        <v>185</v>
      </c>
      <c r="F1369">
        <v>20</v>
      </c>
      <c r="G1369" s="2" t="s">
        <v>187</v>
      </c>
      <c r="H1369" s="1" t="s">
        <v>1191</v>
      </c>
      <c r="I1369" s="1" t="s">
        <v>1090</v>
      </c>
      <c r="J1369" t="s">
        <v>1442</v>
      </c>
      <c r="L1369" t="str">
        <f t="shared" si="48"/>
        <v>Mar</v>
      </c>
      <c r="M1369">
        <f t="shared" si="47"/>
        <v>2022</v>
      </c>
    </row>
    <row r="1370" spans="1:13" ht="15.75" customHeight="1">
      <c r="A1370" t="s">
        <v>2409</v>
      </c>
      <c r="B1370" t="s">
        <v>2999</v>
      </c>
      <c r="C1370" s="24">
        <v>44644</v>
      </c>
      <c r="D1370" t="s">
        <v>186</v>
      </c>
      <c r="E1370" t="s">
        <v>185</v>
      </c>
      <c r="F1370">
        <v>6</v>
      </c>
      <c r="G1370" s="2" t="s">
        <v>187</v>
      </c>
      <c r="H1370" s="1" t="s">
        <v>1191</v>
      </c>
      <c r="I1370" s="1" t="s">
        <v>1090</v>
      </c>
      <c r="J1370" t="s">
        <v>1313</v>
      </c>
      <c r="L1370" t="str">
        <f t="shared" si="48"/>
        <v>Mar</v>
      </c>
      <c r="M1370">
        <f t="shared" si="47"/>
        <v>2022</v>
      </c>
    </row>
    <row r="1371" spans="1:13" ht="15.75" customHeight="1">
      <c r="A1371" t="s">
        <v>2409</v>
      </c>
      <c r="B1371" t="s">
        <v>3000</v>
      </c>
      <c r="C1371" s="24">
        <v>44644</v>
      </c>
      <c r="D1371" t="s">
        <v>178</v>
      </c>
      <c r="E1371" t="s">
        <v>177</v>
      </c>
      <c r="F1371">
        <v>4</v>
      </c>
      <c r="G1371" s="2" t="s">
        <v>176</v>
      </c>
      <c r="H1371" s="1" t="s">
        <v>1191</v>
      </c>
      <c r="I1371" s="1" t="s">
        <v>1090</v>
      </c>
      <c r="J1371" t="s">
        <v>1313</v>
      </c>
      <c r="L1371" t="str">
        <f t="shared" si="48"/>
        <v>Mar</v>
      </c>
      <c r="M1371">
        <f t="shared" si="47"/>
        <v>2022</v>
      </c>
    </row>
    <row r="1372" spans="1:13" ht="15.75" customHeight="1">
      <c r="A1372" t="s">
        <v>2409</v>
      </c>
      <c r="B1372" t="s">
        <v>3001</v>
      </c>
      <c r="C1372" s="24">
        <v>44644</v>
      </c>
      <c r="D1372" t="s">
        <v>173</v>
      </c>
      <c r="E1372" t="s">
        <v>172</v>
      </c>
      <c r="F1372">
        <v>1</v>
      </c>
      <c r="G1372" s="2" t="s">
        <v>33</v>
      </c>
      <c r="H1372" s="1" t="s">
        <v>1191</v>
      </c>
      <c r="I1372" s="1" t="s">
        <v>1090</v>
      </c>
      <c r="J1372" t="s">
        <v>1313</v>
      </c>
      <c r="L1372" t="str">
        <f t="shared" si="48"/>
        <v>Mar</v>
      </c>
      <c r="M1372">
        <f t="shared" si="47"/>
        <v>2022</v>
      </c>
    </row>
    <row r="1373" spans="1:13" ht="15.75" customHeight="1">
      <c r="A1373" t="s">
        <v>2409</v>
      </c>
      <c r="B1373" t="s">
        <v>3002</v>
      </c>
      <c r="C1373" s="24">
        <v>44644</v>
      </c>
      <c r="D1373" t="s">
        <v>198</v>
      </c>
      <c r="E1373" t="s">
        <v>197</v>
      </c>
      <c r="F1373">
        <v>26</v>
      </c>
      <c r="G1373" s="2" t="s">
        <v>194</v>
      </c>
      <c r="H1373" s="1" t="s">
        <v>1191</v>
      </c>
      <c r="I1373" s="1" t="s">
        <v>1090</v>
      </c>
      <c r="J1373" t="s">
        <v>1313</v>
      </c>
      <c r="L1373" t="str">
        <f t="shared" si="48"/>
        <v>Mar</v>
      </c>
      <c r="M1373">
        <f t="shared" ref="M1373:M1391" si="49">YEAR(C1373)</f>
        <v>2022</v>
      </c>
    </row>
    <row r="1374" spans="1:13" ht="15.75" customHeight="1">
      <c r="A1374" t="s">
        <v>2409</v>
      </c>
      <c r="B1374" t="s">
        <v>3003</v>
      </c>
      <c r="C1374" s="24">
        <v>44644</v>
      </c>
      <c r="D1374" t="s">
        <v>92</v>
      </c>
      <c r="E1374" t="s">
        <v>91</v>
      </c>
      <c r="F1374">
        <v>1</v>
      </c>
      <c r="G1374" s="2" t="s">
        <v>88</v>
      </c>
      <c r="H1374" s="1" t="s">
        <v>1191</v>
      </c>
      <c r="I1374" s="1" t="s">
        <v>1090</v>
      </c>
      <c r="J1374" t="s">
        <v>1313</v>
      </c>
      <c r="L1374" t="str">
        <f t="shared" si="48"/>
        <v>Mar</v>
      </c>
      <c r="M1374">
        <f t="shared" si="49"/>
        <v>2022</v>
      </c>
    </row>
    <row r="1375" spans="1:13" ht="15.75" customHeight="1">
      <c r="A1375" t="s">
        <v>2409</v>
      </c>
      <c r="B1375" t="s">
        <v>3004</v>
      </c>
      <c r="C1375" s="24">
        <v>44644</v>
      </c>
      <c r="D1375" t="s">
        <v>58</v>
      </c>
      <c r="E1375" t="s">
        <v>57</v>
      </c>
      <c r="F1375">
        <v>6</v>
      </c>
      <c r="G1375" s="2" t="s">
        <v>59</v>
      </c>
      <c r="H1375" s="1" t="s">
        <v>1191</v>
      </c>
      <c r="I1375" s="1" t="s">
        <v>1090</v>
      </c>
      <c r="J1375" t="s">
        <v>1313</v>
      </c>
      <c r="L1375" t="str">
        <f t="shared" si="48"/>
        <v>Mar</v>
      </c>
      <c r="M1375">
        <f t="shared" si="49"/>
        <v>2022</v>
      </c>
    </row>
    <row r="1376" spans="1:13" ht="15.75" customHeight="1">
      <c r="A1376" t="s">
        <v>2409</v>
      </c>
      <c r="B1376" t="s">
        <v>3005</v>
      </c>
      <c r="C1376" s="24">
        <v>44644</v>
      </c>
      <c r="D1376" t="s">
        <v>61</v>
      </c>
      <c r="E1376" t="s">
        <v>60</v>
      </c>
      <c r="F1376">
        <v>6</v>
      </c>
      <c r="G1376" s="2" t="s">
        <v>56</v>
      </c>
      <c r="H1376" s="1" t="s">
        <v>1191</v>
      </c>
      <c r="I1376" s="1" t="s">
        <v>1090</v>
      </c>
      <c r="J1376" t="s">
        <v>1313</v>
      </c>
      <c r="L1376" t="str">
        <f t="shared" si="48"/>
        <v>Mar</v>
      </c>
      <c r="M1376">
        <f t="shared" si="49"/>
        <v>2022</v>
      </c>
    </row>
    <row r="1377" spans="1:13" ht="15.75" customHeight="1">
      <c r="A1377" t="s">
        <v>2409</v>
      </c>
      <c r="B1377" t="s">
        <v>3006</v>
      </c>
      <c r="C1377" s="24">
        <v>44644</v>
      </c>
      <c r="D1377" t="s">
        <v>218</v>
      </c>
      <c r="E1377" t="s">
        <v>217</v>
      </c>
      <c r="F1377">
        <v>2</v>
      </c>
      <c r="G1377" s="2" t="s">
        <v>33</v>
      </c>
      <c r="H1377" s="1" t="s">
        <v>1191</v>
      </c>
      <c r="I1377" s="1" t="s">
        <v>1090</v>
      </c>
      <c r="J1377" t="s">
        <v>1313</v>
      </c>
      <c r="L1377" t="str">
        <f t="shared" si="48"/>
        <v>Mar</v>
      </c>
      <c r="M1377">
        <f t="shared" si="49"/>
        <v>2022</v>
      </c>
    </row>
    <row r="1378" spans="1:13" ht="15.75" customHeight="1">
      <c r="A1378" t="s">
        <v>2409</v>
      </c>
      <c r="B1378" t="s">
        <v>3007</v>
      </c>
      <c r="C1378" s="24">
        <v>44644</v>
      </c>
      <c r="D1378" t="s">
        <v>287</v>
      </c>
      <c r="E1378" t="s">
        <v>286</v>
      </c>
      <c r="F1378">
        <v>2</v>
      </c>
      <c r="G1378" s="2" t="s">
        <v>33</v>
      </c>
      <c r="H1378" s="1" t="s">
        <v>1191</v>
      </c>
      <c r="I1378" s="1" t="s">
        <v>1090</v>
      </c>
      <c r="J1378" t="s">
        <v>1313</v>
      </c>
      <c r="L1378" t="str">
        <f t="shared" si="48"/>
        <v>Mar</v>
      </c>
      <c r="M1378">
        <f t="shared" si="49"/>
        <v>2022</v>
      </c>
    </row>
    <row r="1379" spans="1:13" ht="15.75" customHeight="1">
      <c r="A1379" t="s">
        <v>2409</v>
      </c>
      <c r="B1379" t="s">
        <v>3008</v>
      </c>
      <c r="C1379" s="24">
        <v>44644</v>
      </c>
      <c r="D1379" t="s">
        <v>267</v>
      </c>
      <c r="E1379" t="s">
        <v>266</v>
      </c>
      <c r="F1379">
        <v>2</v>
      </c>
      <c r="G1379" s="2" t="s">
        <v>33</v>
      </c>
      <c r="H1379" s="1" t="s">
        <v>1191</v>
      </c>
      <c r="I1379" s="1" t="s">
        <v>1090</v>
      </c>
      <c r="J1379" t="s">
        <v>1313</v>
      </c>
      <c r="L1379" t="str">
        <f t="shared" si="48"/>
        <v>Mar</v>
      </c>
      <c r="M1379">
        <f t="shared" si="49"/>
        <v>2022</v>
      </c>
    </row>
    <row r="1380" spans="1:13" ht="15.75" customHeight="1">
      <c r="A1380" t="s">
        <v>2409</v>
      </c>
      <c r="B1380" t="s">
        <v>3009</v>
      </c>
      <c r="C1380" s="24">
        <v>44644</v>
      </c>
      <c r="D1380" t="s">
        <v>141</v>
      </c>
      <c r="E1380" t="s">
        <v>140</v>
      </c>
      <c r="F1380">
        <v>1</v>
      </c>
      <c r="G1380" s="2" t="s">
        <v>33</v>
      </c>
      <c r="H1380" s="1" t="s">
        <v>1191</v>
      </c>
      <c r="I1380" s="1" t="s">
        <v>1090</v>
      </c>
      <c r="J1380" t="s">
        <v>1313</v>
      </c>
      <c r="L1380" t="str">
        <f t="shared" ref="L1380:L1391" si="50">TEXT(C1380,"MMM")</f>
        <v>Mar</v>
      </c>
      <c r="M1380">
        <f t="shared" si="49"/>
        <v>2022</v>
      </c>
    </row>
    <row r="1381" spans="1:13" ht="15.75" customHeight="1">
      <c r="A1381" t="s">
        <v>2409</v>
      </c>
      <c r="B1381" t="s">
        <v>3010</v>
      </c>
      <c r="C1381" s="24">
        <v>44644</v>
      </c>
      <c r="D1381" t="s">
        <v>35</v>
      </c>
      <c r="E1381" t="s">
        <v>34</v>
      </c>
      <c r="F1381">
        <v>12</v>
      </c>
      <c r="G1381" s="2" t="s">
        <v>33</v>
      </c>
      <c r="H1381" s="1" t="s">
        <v>1191</v>
      </c>
      <c r="I1381" s="1" t="s">
        <v>1090</v>
      </c>
      <c r="J1381" t="s">
        <v>1313</v>
      </c>
      <c r="L1381" t="str">
        <f t="shared" si="50"/>
        <v>Mar</v>
      </c>
      <c r="M1381">
        <f t="shared" si="49"/>
        <v>2022</v>
      </c>
    </row>
    <row r="1382" spans="1:13" ht="15.75" customHeight="1">
      <c r="A1382" t="s">
        <v>2409</v>
      </c>
      <c r="B1382" t="s">
        <v>3011</v>
      </c>
      <c r="C1382" s="24">
        <v>44644</v>
      </c>
      <c r="D1382" t="s">
        <v>275</v>
      </c>
      <c r="E1382" t="s">
        <v>274</v>
      </c>
      <c r="F1382">
        <v>1</v>
      </c>
      <c r="G1382" s="2" t="s">
        <v>33</v>
      </c>
      <c r="H1382" s="1" t="s">
        <v>1191</v>
      </c>
      <c r="I1382" s="1" t="s">
        <v>1090</v>
      </c>
      <c r="J1382" t="s">
        <v>1313</v>
      </c>
      <c r="L1382" t="str">
        <f t="shared" si="50"/>
        <v>Mar</v>
      </c>
      <c r="M1382">
        <f t="shared" si="49"/>
        <v>2022</v>
      </c>
    </row>
    <row r="1383" spans="1:13" ht="15.75" customHeight="1">
      <c r="A1383" t="s">
        <v>2409</v>
      </c>
      <c r="B1383" t="s">
        <v>3012</v>
      </c>
      <c r="C1383" s="24">
        <v>44644</v>
      </c>
      <c r="D1383" t="s">
        <v>315</v>
      </c>
      <c r="E1383" t="s">
        <v>314</v>
      </c>
      <c r="F1383">
        <v>3</v>
      </c>
      <c r="G1383" s="2" t="s">
        <v>33</v>
      </c>
      <c r="H1383" s="1" t="s">
        <v>1191</v>
      </c>
      <c r="I1383" s="1" t="s">
        <v>1090</v>
      </c>
      <c r="J1383" t="s">
        <v>1313</v>
      </c>
      <c r="L1383" t="str">
        <f t="shared" si="50"/>
        <v>Mar</v>
      </c>
      <c r="M1383">
        <f t="shared" si="49"/>
        <v>2022</v>
      </c>
    </row>
    <row r="1384" spans="1:13" ht="15.75" customHeight="1">
      <c r="A1384" t="s">
        <v>2409</v>
      </c>
      <c r="B1384" t="s">
        <v>3013</v>
      </c>
      <c r="C1384" s="24">
        <v>44651</v>
      </c>
      <c r="D1384" t="s">
        <v>35</v>
      </c>
      <c r="E1384" t="s">
        <v>34</v>
      </c>
      <c r="F1384">
        <v>12</v>
      </c>
      <c r="G1384" s="2" t="s">
        <v>33</v>
      </c>
      <c r="H1384" s="1" t="s">
        <v>1144</v>
      </c>
      <c r="I1384" s="1" t="s">
        <v>1145</v>
      </c>
      <c r="J1384" t="s">
        <v>2632</v>
      </c>
      <c r="K1384" t="s">
        <v>3014</v>
      </c>
      <c r="L1384" t="str">
        <f t="shared" si="50"/>
        <v>Mar</v>
      </c>
      <c r="M1384">
        <f t="shared" si="49"/>
        <v>2022</v>
      </c>
    </row>
    <row r="1385" spans="1:13" ht="15.75" customHeight="1">
      <c r="A1385" t="s">
        <v>2409</v>
      </c>
      <c r="B1385" t="s">
        <v>3015</v>
      </c>
      <c r="C1385" s="24">
        <v>44651</v>
      </c>
      <c r="D1385" t="s">
        <v>287</v>
      </c>
      <c r="E1385" t="s">
        <v>286</v>
      </c>
      <c r="F1385">
        <v>2</v>
      </c>
      <c r="G1385" s="2" t="s">
        <v>33</v>
      </c>
      <c r="H1385" s="1" t="s">
        <v>1144</v>
      </c>
      <c r="I1385" s="1" t="s">
        <v>1145</v>
      </c>
      <c r="J1385" t="s">
        <v>2632</v>
      </c>
      <c r="L1385" t="str">
        <f t="shared" si="50"/>
        <v>Mar</v>
      </c>
      <c r="M1385">
        <f t="shared" si="49"/>
        <v>2022</v>
      </c>
    </row>
    <row r="1386" spans="1:13" ht="15.75" customHeight="1">
      <c r="A1386" t="s">
        <v>2409</v>
      </c>
      <c r="B1386" t="s">
        <v>3016</v>
      </c>
      <c r="C1386" s="24">
        <v>44651</v>
      </c>
      <c r="D1386" t="s">
        <v>267</v>
      </c>
      <c r="E1386" t="s">
        <v>266</v>
      </c>
      <c r="F1386">
        <v>1</v>
      </c>
      <c r="G1386" s="2" t="s">
        <v>33</v>
      </c>
      <c r="H1386" s="1" t="s">
        <v>1144</v>
      </c>
      <c r="I1386" s="1" t="s">
        <v>1145</v>
      </c>
      <c r="J1386" t="s">
        <v>3017</v>
      </c>
      <c r="L1386" t="str">
        <f t="shared" si="50"/>
        <v>Mar</v>
      </c>
      <c r="M1386">
        <f t="shared" si="49"/>
        <v>2022</v>
      </c>
    </row>
    <row r="1387" spans="1:13" ht="15.75" customHeight="1">
      <c r="A1387" t="s">
        <v>2409</v>
      </c>
      <c r="B1387" t="s">
        <v>3018</v>
      </c>
      <c r="C1387" s="24">
        <v>44651</v>
      </c>
      <c r="D1387" t="s">
        <v>365</v>
      </c>
      <c r="E1387" t="s">
        <v>364</v>
      </c>
      <c r="F1387">
        <v>1</v>
      </c>
      <c r="G1387" s="2" t="s">
        <v>16</v>
      </c>
      <c r="H1387" s="1" t="s">
        <v>1144</v>
      </c>
      <c r="I1387" s="1" t="s">
        <v>1145</v>
      </c>
      <c r="J1387" t="s">
        <v>2632</v>
      </c>
      <c r="L1387" t="str">
        <f t="shared" si="50"/>
        <v>Mar</v>
      </c>
      <c r="M1387">
        <f t="shared" si="49"/>
        <v>2022</v>
      </c>
    </row>
    <row r="1388" spans="1:13" ht="15.75" customHeight="1">
      <c r="A1388" t="s">
        <v>2409</v>
      </c>
      <c r="B1388" t="s">
        <v>3019</v>
      </c>
      <c r="C1388" s="24">
        <v>44651</v>
      </c>
      <c r="D1388" t="s">
        <v>347</v>
      </c>
      <c r="E1388" t="s">
        <v>346</v>
      </c>
      <c r="F1388">
        <v>1</v>
      </c>
      <c r="G1388" s="2" t="s">
        <v>345</v>
      </c>
      <c r="H1388" s="1" t="s">
        <v>1144</v>
      </c>
      <c r="I1388" s="1" t="s">
        <v>1145</v>
      </c>
      <c r="J1388" t="s">
        <v>1428</v>
      </c>
      <c r="L1388" t="str">
        <f t="shared" si="50"/>
        <v>Mar</v>
      </c>
      <c r="M1388">
        <f t="shared" si="49"/>
        <v>2022</v>
      </c>
    </row>
    <row r="1389" spans="1:13" ht="15.75" customHeight="1">
      <c r="A1389" t="s">
        <v>2409</v>
      </c>
      <c r="B1389" t="s">
        <v>3020</v>
      </c>
      <c r="C1389" s="24">
        <v>44651</v>
      </c>
      <c r="D1389" t="s">
        <v>198</v>
      </c>
      <c r="E1389" t="s">
        <v>197</v>
      </c>
      <c r="F1389">
        <v>10</v>
      </c>
      <c r="G1389" s="2" t="s">
        <v>194</v>
      </c>
      <c r="H1389" s="1" t="s">
        <v>1144</v>
      </c>
      <c r="I1389" s="1" t="s">
        <v>1145</v>
      </c>
      <c r="J1389" t="s">
        <v>2632</v>
      </c>
      <c r="L1389" t="str">
        <f t="shared" si="50"/>
        <v>Mar</v>
      </c>
      <c r="M1389">
        <f t="shared" si="49"/>
        <v>2022</v>
      </c>
    </row>
    <row r="1390" spans="1:13" ht="15.75" customHeight="1">
      <c r="A1390" t="s">
        <v>2409</v>
      </c>
      <c r="B1390" t="s">
        <v>3021</v>
      </c>
      <c r="C1390" s="24">
        <v>44651</v>
      </c>
      <c r="D1390" t="s">
        <v>357</v>
      </c>
      <c r="E1390" t="s">
        <v>356</v>
      </c>
      <c r="F1390">
        <v>30</v>
      </c>
      <c r="G1390" s="2" t="s">
        <v>358</v>
      </c>
      <c r="H1390" s="1" t="s">
        <v>1060</v>
      </c>
      <c r="I1390" s="1" t="s">
        <v>1061</v>
      </c>
      <c r="J1390" t="s">
        <v>1467</v>
      </c>
      <c r="L1390" t="str">
        <f t="shared" si="50"/>
        <v>Mar</v>
      </c>
      <c r="M1390">
        <f t="shared" si="49"/>
        <v>2022</v>
      </c>
    </row>
    <row r="1391" spans="1:13" ht="15.75" customHeight="1">
      <c r="A1391" t="s">
        <v>2409</v>
      </c>
      <c r="B1391" t="s">
        <v>3022</v>
      </c>
      <c r="C1391" s="24">
        <v>44651</v>
      </c>
      <c r="D1391" t="s">
        <v>35</v>
      </c>
      <c r="E1391" t="s">
        <v>34</v>
      </c>
      <c r="F1391">
        <v>3</v>
      </c>
      <c r="G1391" s="2" t="s">
        <v>33</v>
      </c>
      <c r="H1391" s="1" t="s">
        <v>1060</v>
      </c>
      <c r="I1391" s="1" t="s">
        <v>1061</v>
      </c>
      <c r="J1391" t="s">
        <v>1467</v>
      </c>
      <c r="L1391" t="str">
        <f t="shared" si="50"/>
        <v>Mar</v>
      </c>
      <c r="M1391">
        <f t="shared" si="49"/>
        <v>2022</v>
      </c>
    </row>
    <row r="1392" spans="1:13" ht="15.75" customHeight="1">
      <c r="G1392" s="2"/>
      <c r="H1392" s="1"/>
      <c r="I1392" s="1"/>
    </row>
    <row r="1393" spans="1:13" ht="15.75" customHeight="1">
      <c r="A1393" t="s">
        <v>2409</v>
      </c>
      <c r="B1393" t="s">
        <v>3023</v>
      </c>
      <c r="C1393" s="24">
        <v>44651</v>
      </c>
      <c r="D1393" t="s">
        <v>79</v>
      </c>
      <c r="E1393" t="s">
        <v>78</v>
      </c>
      <c r="F1393">
        <v>3</v>
      </c>
      <c r="G1393" s="2" t="s">
        <v>33</v>
      </c>
      <c r="H1393" s="1" t="s">
        <v>1060</v>
      </c>
      <c r="I1393" s="1" t="s">
        <v>1061</v>
      </c>
      <c r="J1393" t="s">
        <v>1467</v>
      </c>
      <c r="L1393" t="str">
        <f t="shared" ref="L1393:L1438" si="51">TEXT(C1393,"MMM")</f>
        <v>Mar</v>
      </c>
      <c r="M1393">
        <f t="shared" ref="M1393:M1438" si="52">YEAR(C1393)</f>
        <v>2022</v>
      </c>
    </row>
    <row r="1394" spans="1:13" ht="15.75" customHeight="1">
      <c r="A1394" t="s">
        <v>2409</v>
      </c>
      <c r="B1394" t="s">
        <v>3024</v>
      </c>
      <c r="C1394" s="24">
        <v>44651</v>
      </c>
      <c r="D1394" t="s">
        <v>214</v>
      </c>
      <c r="E1394" t="s">
        <v>213</v>
      </c>
      <c r="F1394">
        <v>1</v>
      </c>
      <c r="G1394" s="2" t="s">
        <v>95</v>
      </c>
      <c r="H1394" s="1" t="s">
        <v>1060</v>
      </c>
      <c r="I1394" s="1" t="s">
        <v>1061</v>
      </c>
      <c r="J1394" t="s">
        <v>1467</v>
      </c>
      <c r="L1394" t="str">
        <f t="shared" si="51"/>
        <v>Mar</v>
      </c>
      <c r="M1394">
        <f t="shared" si="52"/>
        <v>2022</v>
      </c>
    </row>
    <row r="1395" spans="1:13" ht="15.75" customHeight="1">
      <c r="A1395" t="s">
        <v>2409</v>
      </c>
      <c r="B1395" t="s">
        <v>3025</v>
      </c>
      <c r="C1395" s="24">
        <v>44651</v>
      </c>
      <c r="D1395" t="s">
        <v>212</v>
      </c>
      <c r="E1395" t="s">
        <v>211</v>
      </c>
      <c r="F1395">
        <v>7</v>
      </c>
      <c r="G1395" s="2" t="s">
        <v>95</v>
      </c>
      <c r="H1395" s="1" t="s">
        <v>1060</v>
      </c>
      <c r="I1395" s="1" t="s">
        <v>1061</v>
      </c>
      <c r="J1395" t="s">
        <v>1467</v>
      </c>
      <c r="L1395" t="str">
        <f t="shared" si="51"/>
        <v>Mar</v>
      </c>
      <c r="M1395">
        <f t="shared" si="52"/>
        <v>2022</v>
      </c>
    </row>
    <row r="1396" spans="1:13" ht="15.75" customHeight="1">
      <c r="A1396" t="s">
        <v>2409</v>
      </c>
      <c r="B1396" t="s">
        <v>3026</v>
      </c>
      <c r="C1396" s="24">
        <v>44651</v>
      </c>
      <c r="D1396" t="s">
        <v>94</v>
      </c>
      <c r="E1396" t="s">
        <v>93</v>
      </c>
      <c r="F1396">
        <v>12</v>
      </c>
      <c r="G1396" s="2" t="s">
        <v>95</v>
      </c>
      <c r="H1396" s="1" t="s">
        <v>1060</v>
      </c>
      <c r="I1396" s="1" t="s">
        <v>1061</v>
      </c>
      <c r="J1396" t="s">
        <v>1467</v>
      </c>
      <c r="L1396" t="str">
        <f t="shared" si="51"/>
        <v>Mar</v>
      </c>
      <c r="M1396">
        <f t="shared" si="52"/>
        <v>2022</v>
      </c>
    </row>
    <row r="1397" spans="1:13" ht="15.75" customHeight="1">
      <c r="A1397" t="s">
        <v>2409</v>
      </c>
      <c r="B1397" t="s">
        <v>3027</v>
      </c>
      <c r="C1397" s="24">
        <v>44651</v>
      </c>
      <c r="D1397" t="s">
        <v>71</v>
      </c>
      <c r="E1397" t="s">
        <v>70</v>
      </c>
      <c r="F1397">
        <v>2</v>
      </c>
      <c r="G1397" s="2" t="s">
        <v>33</v>
      </c>
      <c r="H1397" s="1" t="s">
        <v>1060</v>
      </c>
      <c r="I1397" s="1" t="s">
        <v>1061</v>
      </c>
      <c r="J1397" t="s">
        <v>1467</v>
      </c>
      <c r="L1397" t="str">
        <f t="shared" si="51"/>
        <v>Mar</v>
      </c>
      <c r="M1397">
        <f t="shared" si="52"/>
        <v>2022</v>
      </c>
    </row>
    <row r="1398" spans="1:13" ht="15.75" customHeight="1">
      <c r="A1398" t="s">
        <v>2409</v>
      </c>
      <c r="B1398" t="s">
        <v>3028</v>
      </c>
      <c r="C1398" s="24">
        <v>44651</v>
      </c>
      <c r="D1398" t="s">
        <v>305</v>
      </c>
      <c r="E1398" t="s">
        <v>304</v>
      </c>
      <c r="F1398">
        <v>3</v>
      </c>
      <c r="G1398" s="2" t="s">
        <v>33</v>
      </c>
      <c r="H1398" s="1" t="s">
        <v>1060</v>
      </c>
      <c r="I1398" s="1" t="s">
        <v>1061</v>
      </c>
      <c r="J1398" t="s">
        <v>1467</v>
      </c>
      <c r="L1398" t="str">
        <f t="shared" si="51"/>
        <v>Mar</v>
      </c>
      <c r="M1398">
        <f t="shared" si="52"/>
        <v>2022</v>
      </c>
    </row>
    <row r="1399" spans="1:13" ht="15.75" customHeight="1">
      <c r="A1399" t="s">
        <v>2409</v>
      </c>
      <c r="B1399" t="s">
        <v>3029</v>
      </c>
      <c r="C1399" s="24">
        <v>44651</v>
      </c>
      <c r="D1399" t="s">
        <v>186</v>
      </c>
      <c r="E1399" t="s">
        <v>185</v>
      </c>
      <c r="F1399">
        <v>3</v>
      </c>
      <c r="G1399" s="2" t="s">
        <v>187</v>
      </c>
      <c r="H1399" s="1" t="s">
        <v>1060</v>
      </c>
      <c r="I1399" s="1" t="s">
        <v>1061</v>
      </c>
      <c r="J1399" t="s">
        <v>1467</v>
      </c>
      <c r="L1399" t="str">
        <f t="shared" si="51"/>
        <v>Mar</v>
      </c>
      <c r="M1399">
        <f t="shared" si="52"/>
        <v>2022</v>
      </c>
    </row>
    <row r="1400" spans="1:13" ht="15.75" customHeight="1">
      <c r="A1400" t="s">
        <v>2409</v>
      </c>
      <c r="B1400" t="s">
        <v>3030</v>
      </c>
      <c r="C1400" s="24">
        <v>44651</v>
      </c>
      <c r="D1400" t="s">
        <v>299</v>
      </c>
      <c r="E1400" t="s">
        <v>298</v>
      </c>
      <c r="F1400">
        <v>2</v>
      </c>
      <c r="G1400" s="2" t="s">
        <v>33</v>
      </c>
      <c r="H1400" s="1" t="s">
        <v>1060</v>
      </c>
      <c r="I1400" s="1" t="s">
        <v>1061</v>
      </c>
      <c r="J1400" t="s">
        <v>1467</v>
      </c>
      <c r="L1400" t="str">
        <f t="shared" si="51"/>
        <v>Mar</v>
      </c>
      <c r="M1400">
        <f t="shared" si="52"/>
        <v>2022</v>
      </c>
    </row>
    <row r="1401" spans="1:13" ht="15.75" customHeight="1">
      <c r="A1401" t="s">
        <v>2409</v>
      </c>
      <c r="B1401" t="s">
        <v>3031</v>
      </c>
      <c r="C1401" s="24">
        <v>44651</v>
      </c>
      <c r="D1401" t="s">
        <v>353</v>
      </c>
      <c r="E1401" t="s">
        <v>352</v>
      </c>
      <c r="F1401">
        <v>2</v>
      </c>
      <c r="G1401" s="2" t="s">
        <v>33</v>
      </c>
      <c r="H1401" s="1" t="s">
        <v>1060</v>
      </c>
      <c r="I1401" s="1" t="s">
        <v>1061</v>
      </c>
      <c r="J1401" t="s">
        <v>1467</v>
      </c>
      <c r="L1401" t="str">
        <f t="shared" si="51"/>
        <v>Mar</v>
      </c>
      <c r="M1401">
        <f t="shared" si="52"/>
        <v>2022</v>
      </c>
    </row>
    <row r="1402" spans="1:13" ht="15.75" customHeight="1">
      <c r="A1402" t="s">
        <v>2409</v>
      </c>
      <c r="B1402" t="s">
        <v>3032</v>
      </c>
      <c r="C1402" s="24">
        <v>44651</v>
      </c>
      <c r="D1402" t="s">
        <v>275</v>
      </c>
      <c r="E1402" t="s">
        <v>274</v>
      </c>
      <c r="F1402">
        <v>1</v>
      </c>
      <c r="G1402" s="2" t="s">
        <v>33</v>
      </c>
      <c r="H1402" s="1" t="s">
        <v>1284</v>
      </c>
      <c r="I1402" s="1" t="s">
        <v>1073</v>
      </c>
      <c r="J1402" t="s">
        <v>3033</v>
      </c>
      <c r="L1402" t="str">
        <f t="shared" si="51"/>
        <v>Mar</v>
      </c>
      <c r="M1402">
        <f t="shared" si="52"/>
        <v>2022</v>
      </c>
    </row>
    <row r="1403" spans="1:13" ht="15.75" customHeight="1">
      <c r="A1403" t="s">
        <v>2409</v>
      </c>
      <c r="B1403" t="s">
        <v>3034</v>
      </c>
      <c r="C1403" s="24">
        <v>44651</v>
      </c>
      <c r="D1403" t="s">
        <v>35</v>
      </c>
      <c r="E1403" t="s">
        <v>34</v>
      </c>
      <c r="F1403">
        <v>3</v>
      </c>
      <c r="G1403" s="2" t="s">
        <v>33</v>
      </c>
      <c r="H1403" s="1" t="s">
        <v>1284</v>
      </c>
      <c r="I1403" s="1" t="s">
        <v>1073</v>
      </c>
      <c r="J1403" t="s">
        <v>3033</v>
      </c>
      <c r="L1403" t="str">
        <f t="shared" si="51"/>
        <v>Mar</v>
      </c>
      <c r="M1403">
        <f t="shared" si="52"/>
        <v>2022</v>
      </c>
    </row>
    <row r="1404" spans="1:13" ht="15.75" customHeight="1">
      <c r="A1404" t="s">
        <v>2409</v>
      </c>
      <c r="B1404" t="s">
        <v>3035</v>
      </c>
      <c r="C1404" s="24">
        <v>44651</v>
      </c>
      <c r="D1404" t="s">
        <v>94</v>
      </c>
      <c r="E1404" t="s">
        <v>93</v>
      </c>
      <c r="F1404">
        <v>5</v>
      </c>
      <c r="G1404" s="2" t="s">
        <v>95</v>
      </c>
      <c r="H1404" s="1" t="s">
        <v>1284</v>
      </c>
      <c r="I1404" s="1" t="s">
        <v>1073</v>
      </c>
      <c r="J1404" t="s">
        <v>3033</v>
      </c>
      <c r="L1404" t="str">
        <f t="shared" si="51"/>
        <v>Mar</v>
      </c>
      <c r="M1404">
        <f t="shared" si="52"/>
        <v>2022</v>
      </c>
    </row>
    <row r="1405" spans="1:13" ht="15.75" customHeight="1">
      <c r="A1405" t="s">
        <v>2409</v>
      </c>
      <c r="B1405" t="s">
        <v>3036</v>
      </c>
      <c r="C1405" s="24">
        <v>44655</v>
      </c>
      <c r="D1405" t="s">
        <v>329</v>
      </c>
      <c r="E1405" t="s">
        <v>328</v>
      </c>
      <c r="F1405">
        <v>2</v>
      </c>
      <c r="G1405" s="2" t="s">
        <v>33</v>
      </c>
      <c r="H1405" s="1" t="s">
        <v>1144</v>
      </c>
      <c r="I1405" s="1" t="s">
        <v>1145</v>
      </c>
      <c r="J1405" t="s">
        <v>1146</v>
      </c>
      <c r="L1405" t="str">
        <f t="shared" si="51"/>
        <v>Apr</v>
      </c>
      <c r="M1405">
        <f t="shared" si="52"/>
        <v>2022</v>
      </c>
    </row>
    <row r="1406" spans="1:13" ht="15.75" customHeight="1">
      <c r="A1406" t="s">
        <v>2409</v>
      </c>
      <c r="B1406" t="s">
        <v>3037</v>
      </c>
      <c r="C1406" s="24">
        <v>44655</v>
      </c>
      <c r="D1406" t="s">
        <v>198</v>
      </c>
      <c r="E1406" t="s">
        <v>197</v>
      </c>
      <c r="F1406">
        <v>2</v>
      </c>
      <c r="G1406" s="2" t="s">
        <v>194</v>
      </c>
      <c r="H1406" s="1" t="s">
        <v>1098</v>
      </c>
      <c r="I1406" s="1" t="s">
        <v>1099</v>
      </c>
      <c r="J1406" t="s">
        <v>1281</v>
      </c>
      <c r="L1406" t="str">
        <f t="shared" si="51"/>
        <v>Apr</v>
      </c>
      <c r="M1406">
        <f t="shared" si="52"/>
        <v>2022</v>
      </c>
    </row>
    <row r="1407" spans="1:13" ht="15.75" customHeight="1">
      <c r="A1407" t="s">
        <v>2409</v>
      </c>
      <c r="B1407" t="s">
        <v>3038</v>
      </c>
      <c r="C1407" s="24">
        <v>44655</v>
      </c>
      <c r="D1407" t="s">
        <v>226</v>
      </c>
      <c r="E1407" t="s">
        <v>225</v>
      </c>
      <c r="F1407">
        <v>12</v>
      </c>
      <c r="G1407" s="2" t="s">
        <v>33</v>
      </c>
      <c r="H1407" s="1" t="s">
        <v>1191</v>
      </c>
      <c r="I1407" s="1" t="s">
        <v>1090</v>
      </c>
      <c r="J1407" t="s">
        <v>2841</v>
      </c>
      <c r="L1407" t="str">
        <f t="shared" si="51"/>
        <v>Apr</v>
      </c>
      <c r="M1407">
        <f t="shared" si="52"/>
        <v>2022</v>
      </c>
    </row>
    <row r="1408" spans="1:13" ht="15.75" customHeight="1">
      <c r="A1408" t="s">
        <v>2409</v>
      </c>
      <c r="B1408" t="s">
        <v>3039</v>
      </c>
      <c r="C1408" s="24">
        <v>44655</v>
      </c>
      <c r="D1408" t="s">
        <v>136</v>
      </c>
      <c r="E1408" t="s">
        <v>135</v>
      </c>
      <c r="F1408">
        <v>2</v>
      </c>
      <c r="G1408" s="2" t="s">
        <v>16</v>
      </c>
      <c r="H1408" s="1" t="s">
        <v>1191</v>
      </c>
      <c r="I1408" s="1" t="s">
        <v>1090</v>
      </c>
      <c r="J1408" t="s">
        <v>1313</v>
      </c>
      <c r="L1408" t="str">
        <f t="shared" si="51"/>
        <v>Apr</v>
      </c>
      <c r="M1408">
        <f t="shared" si="52"/>
        <v>2022</v>
      </c>
    </row>
    <row r="1409" spans="1:13" ht="15.75" customHeight="1">
      <c r="A1409" t="s">
        <v>2409</v>
      </c>
      <c r="B1409" t="s">
        <v>3040</v>
      </c>
      <c r="C1409" s="24">
        <v>44655</v>
      </c>
      <c r="D1409" t="s">
        <v>365</v>
      </c>
      <c r="E1409" t="s">
        <v>364</v>
      </c>
      <c r="F1409">
        <v>1</v>
      </c>
      <c r="G1409" s="2" t="s">
        <v>16</v>
      </c>
      <c r="H1409" s="1" t="s">
        <v>1191</v>
      </c>
      <c r="I1409" s="1" t="s">
        <v>1090</v>
      </c>
      <c r="J1409" t="s">
        <v>1313</v>
      </c>
      <c r="L1409" t="str">
        <f t="shared" si="51"/>
        <v>Apr</v>
      </c>
      <c r="M1409">
        <f t="shared" si="52"/>
        <v>2022</v>
      </c>
    </row>
    <row r="1410" spans="1:13" ht="15.75" customHeight="1">
      <c r="A1410" t="s">
        <v>2409</v>
      </c>
      <c r="B1410" t="s">
        <v>3041</v>
      </c>
      <c r="C1410" s="24">
        <v>44655</v>
      </c>
      <c r="D1410" t="s">
        <v>24</v>
      </c>
      <c r="E1410" t="s">
        <v>23</v>
      </c>
      <c r="F1410">
        <v>1</v>
      </c>
      <c r="G1410" s="2" t="s">
        <v>16</v>
      </c>
      <c r="H1410" s="1" t="s">
        <v>1191</v>
      </c>
      <c r="I1410" s="1" t="s">
        <v>1090</v>
      </c>
      <c r="J1410" t="s">
        <v>1313</v>
      </c>
      <c r="L1410" t="str">
        <f t="shared" si="51"/>
        <v>Apr</v>
      </c>
      <c r="M1410">
        <f t="shared" si="52"/>
        <v>2022</v>
      </c>
    </row>
    <row r="1411" spans="1:13" ht="15.75" customHeight="1">
      <c r="A1411" t="s">
        <v>2409</v>
      </c>
      <c r="B1411" t="s">
        <v>3042</v>
      </c>
      <c r="C1411" s="24">
        <v>44655</v>
      </c>
      <c r="D1411" t="s">
        <v>329</v>
      </c>
      <c r="E1411" t="s">
        <v>328</v>
      </c>
      <c r="F1411">
        <v>1</v>
      </c>
      <c r="G1411" s="2" t="s">
        <v>33</v>
      </c>
      <c r="H1411" s="1" t="s">
        <v>1191</v>
      </c>
      <c r="I1411" s="1" t="s">
        <v>1090</v>
      </c>
      <c r="J1411" t="s">
        <v>1313</v>
      </c>
      <c r="L1411" t="str">
        <f t="shared" si="51"/>
        <v>Apr</v>
      </c>
      <c r="M1411">
        <f t="shared" si="52"/>
        <v>2022</v>
      </c>
    </row>
    <row r="1412" spans="1:13" ht="15.75" customHeight="1">
      <c r="A1412" t="s">
        <v>2409</v>
      </c>
      <c r="B1412" t="s">
        <v>3043</v>
      </c>
      <c r="C1412" s="24">
        <v>44655</v>
      </c>
      <c r="D1412" t="s">
        <v>94</v>
      </c>
      <c r="E1412" t="s">
        <v>93</v>
      </c>
      <c r="F1412">
        <v>6</v>
      </c>
      <c r="G1412" s="2" t="s">
        <v>95</v>
      </c>
      <c r="H1412" s="1" t="s">
        <v>1191</v>
      </c>
      <c r="I1412" s="1" t="s">
        <v>1090</v>
      </c>
      <c r="J1412" t="s">
        <v>2841</v>
      </c>
      <c r="L1412" t="str">
        <f t="shared" si="51"/>
        <v>Apr</v>
      </c>
      <c r="M1412">
        <f t="shared" si="52"/>
        <v>2022</v>
      </c>
    </row>
    <row r="1413" spans="1:13" ht="15.75" customHeight="1">
      <c r="A1413" t="s">
        <v>2409</v>
      </c>
      <c r="B1413" t="s">
        <v>3044</v>
      </c>
      <c r="C1413" s="24">
        <v>44655</v>
      </c>
      <c r="D1413" t="s">
        <v>198</v>
      </c>
      <c r="E1413" t="s">
        <v>197</v>
      </c>
      <c r="F1413">
        <v>40</v>
      </c>
      <c r="G1413" s="2" t="s">
        <v>194</v>
      </c>
      <c r="H1413" s="1" t="s">
        <v>1191</v>
      </c>
      <c r="I1413" s="1" t="s">
        <v>1090</v>
      </c>
      <c r="J1413" t="s">
        <v>1313</v>
      </c>
      <c r="L1413" t="str">
        <f t="shared" si="51"/>
        <v>Apr</v>
      </c>
      <c r="M1413">
        <f t="shared" si="52"/>
        <v>2022</v>
      </c>
    </row>
    <row r="1414" spans="1:13" ht="15.75" customHeight="1">
      <c r="A1414" t="s">
        <v>2409</v>
      </c>
      <c r="B1414" t="s">
        <v>3045</v>
      </c>
      <c r="C1414" s="24">
        <v>44655</v>
      </c>
      <c r="D1414" t="s">
        <v>26</v>
      </c>
      <c r="E1414" t="s">
        <v>25</v>
      </c>
      <c r="F1414">
        <v>1</v>
      </c>
      <c r="G1414" s="2" t="s">
        <v>16</v>
      </c>
      <c r="H1414" s="1" t="s">
        <v>1191</v>
      </c>
      <c r="I1414" s="1" t="s">
        <v>1090</v>
      </c>
      <c r="J1414" t="s">
        <v>1313</v>
      </c>
      <c r="L1414" t="str">
        <f t="shared" si="51"/>
        <v>Apr</v>
      </c>
      <c r="M1414">
        <f t="shared" si="52"/>
        <v>2022</v>
      </c>
    </row>
    <row r="1415" spans="1:13" ht="15.75" customHeight="1">
      <c r="A1415" t="s">
        <v>2409</v>
      </c>
      <c r="B1415" t="s">
        <v>3046</v>
      </c>
      <c r="C1415" s="24">
        <v>44657</v>
      </c>
      <c r="D1415" t="s">
        <v>214</v>
      </c>
      <c r="E1415" t="s">
        <v>213</v>
      </c>
      <c r="F1415">
        <v>5</v>
      </c>
      <c r="G1415" s="2" t="s">
        <v>95</v>
      </c>
      <c r="H1415" s="1" t="s">
        <v>2539</v>
      </c>
      <c r="I1415" s="1" t="s">
        <v>1134</v>
      </c>
      <c r="J1415" t="s">
        <v>3047</v>
      </c>
      <c r="L1415" t="str">
        <f t="shared" si="51"/>
        <v>Apr</v>
      </c>
      <c r="M1415">
        <f t="shared" si="52"/>
        <v>2022</v>
      </c>
    </row>
    <row r="1416" spans="1:13" ht="15.75" customHeight="1">
      <c r="A1416" t="s">
        <v>2409</v>
      </c>
      <c r="B1416" t="s">
        <v>3048</v>
      </c>
      <c r="C1416" s="24">
        <v>44657</v>
      </c>
      <c r="D1416" t="s">
        <v>141</v>
      </c>
      <c r="E1416" t="s">
        <v>140</v>
      </c>
      <c r="F1416">
        <v>2</v>
      </c>
      <c r="G1416" s="2" t="s">
        <v>33</v>
      </c>
      <c r="H1416" s="1" t="s">
        <v>1816</v>
      </c>
      <c r="I1416" s="1" t="s">
        <v>1054</v>
      </c>
      <c r="J1416" t="s">
        <v>1055</v>
      </c>
      <c r="L1416" t="str">
        <f t="shared" si="51"/>
        <v>Apr</v>
      </c>
      <c r="M1416">
        <f t="shared" si="52"/>
        <v>2022</v>
      </c>
    </row>
    <row r="1417" spans="1:13" ht="15.75" customHeight="1">
      <c r="A1417" t="s">
        <v>2409</v>
      </c>
      <c r="B1417" t="s">
        <v>3049</v>
      </c>
      <c r="C1417" s="24">
        <v>44657</v>
      </c>
      <c r="D1417" t="s">
        <v>198</v>
      </c>
      <c r="E1417" t="s">
        <v>197</v>
      </c>
      <c r="F1417">
        <v>10</v>
      </c>
      <c r="G1417" s="2" t="s">
        <v>194</v>
      </c>
      <c r="H1417" s="1" t="s">
        <v>1816</v>
      </c>
      <c r="I1417" s="1" t="s">
        <v>1054</v>
      </c>
      <c r="J1417" t="s">
        <v>1055</v>
      </c>
      <c r="L1417" t="str">
        <f t="shared" si="51"/>
        <v>Apr</v>
      </c>
      <c r="M1417">
        <f t="shared" si="52"/>
        <v>2022</v>
      </c>
    </row>
    <row r="1418" spans="1:13" ht="15.75" customHeight="1">
      <c r="A1418" t="s">
        <v>2409</v>
      </c>
      <c r="B1418" t="s">
        <v>3050</v>
      </c>
      <c r="C1418" s="24">
        <v>44662</v>
      </c>
      <c r="D1418" t="s">
        <v>357</v>
      </c>
      <c r="E1418" t="s">
        <v>356</v>
      </c>
      <c r="F1418">
        <v>100</v>
      </c>
      <c r="G1418" s="2" t="s">
        <v>358</v>
      </c>
      <c r="H1418" s="1" t="s">
        <v>1049</v>
      </c>
      <c r="I1418" s="1" t="s">
        <v>1050</v>
      </c>
      <c r="J1418" t="s">
        <v>1189</v>
      </c>
      <c r="L1418" t="str">
        <f t="shared" si="51"/>
        <v>Apr</v>
      </c>
      <c r="M1418">
        <f t="shared" si="52"/>
        <v>2022</v>
      </c>
    </row>
    <row r="1419" spans="1:13" ht="15.75" customHeight="1">
      <c r="A1419" t="s">
        <v>2409</v>
      </c>
      <c r="B1419" t="s">
        <v>3051</v>
      </c>
      <c r="C1419" s="24">
        <v>44662</v>
      </c>
      <c r="D1419" t="s">
        <v>357</v>
      </c>
      <c r="E1419" t="s">
        <v>356</v>
      </c>
      <c r="F1419">
        <v>70</v>
      </c>
      <c r="G1419" s="2" t="s">
        <v>358</v>
      </c>
      <c r="H1419" s="1" t="s">
        <v>1060</v>
      </c>
      <c r="I1419" s="1" t="s">
        <v>1061</v>
      </c>
      <c r="J1419" t="s">
        <v>3052</v>
      </c>
      <c r="L1419" t="str">
        <f t="shared" si="51"/>
        <v>Apr</v>
      </c>
      <c r="M1419">
        <f t="shared" si="52"/>
        <v>2022</v>
      </c>
    </row>
    <row r="1420" spans="1:13" ht="15.75" customHeight="1">
      <c r="A1420" t="s">
        <v>2409</v>
      </c>
      <c r="B1420" t="s">
        <v>3053</v>
      </c>
      <c r="C1420" s="24">
        <v>44662</v>
      </c>
      <c r="D1420" t="s">
        <v>389</v>
      </c>
      <c r="E1420" t="s">
        <v>388</v>
      </c>
      <c r="F1420">
        <v>1</v>
      </c>
      <c r="G1420" s="2" t="s">
        <v>194</v>
      </c>
      <c r="H1420" s="1" t="s">
        <v>1060</v>
      </c>
      <c r="I1420" s="1" t="s">
        <v>1061</v>
      </c>
      <c r="J1420" t="s">
        <v>1467</v>
      </c>
      <c r="L1420" t="str">
        <f t="shared" si="51"/>
        <v>Apr</v>
      </c>
      <c r="M1420">
        <f t="shared" si="52"/>
        <v>2022</v>
      </c>
    </row>
    <row r="1421" spans="1:13" ht="15.75" customHeight="1">
      <c r="A1421" t="s">
        <v>2409</v>
      </c>
      <c r="B1421" t="s">
        <v>3054</v>
      </c>
      <c r="C1421" s="24">
        <v>44662</v>
      </c>
      <c r="D1421" t="s">
        <v>218</v>
      </c>
      <c r="E1421" t="s">
        <v>217</v>
      </c>
      <c r="F1421">
        <v>3</v>
      </c>
      <c r="G1421" s="2" t="s">
        <v>33</v>
      </c>
      <c r="H1421" s="1" t="s">
        <v>1060</v>
      </c>
      <c r="I1421" s="1" t="s">
        <v>1061</v>
      </c>
      <c r="J1421" t="s">
        <v>1467</v>
      </c>
      <c r="L1421" t="str">
        <f t="shared" si="51"/>
        <v>Apr</v>
      </c>
      <c r="M1421">
        <f t="shared" si="52"/>
        <v>2022</v>
      </c>
    </row>
    <row r="1422" spans="1:13" ht="15.75" customHeight="1">
      <c r="A1422" t="s">
        <v>2409</v>
      </c>
      <c r="B1422" t="s">
        <v>3055</v>
      </c>
      <c r="C1422" s="24">
        <v>44662</v>
      </c>
      <c r="D1422" t="s">
        <v>275</v>
      </c>
      <c r="E1422" t="s">
        <v>274</v>
      </c>
      <c r="F1422">
        <v>2</v>
      </c>
      <c r="G1422" s="2" t="s">
        <v>33</v>
      </c>
      <c r="H1422" s="1" t="s">
        <v>1334</v>
      </c>
      <c r="I1422" s="1" t="s">
        <v>1164</v>
      </c>
      <c r="J1422" t="s">
        <v>1570</v>
      </c>
      <c r="L1422" t="str">
        <f t="shared" si="51"/>
        <v>Apr</v>
      </c>
      <c r="M1422">
        <f t="shared" si="52"/>
        <v>2022</v>
      </c>
    </row>
    <row r="1423" spans="1:13" ht="15.75" customHeight="1">
      <c r="A1423" t="s">
        <v>2409</v>
      </c>
      <c r="B1423" t="s">
        <v>3056</v>
      </c>
      <c r="C1423" s="24">
        <v>44662</v>
      </c>
      <c r="D1423" t="s">
        <v>305</v>
      </c>
      <c r="E1423" t="s">
        <v>304</v>
      </c>
      <c r="F1423">
        <v>1</v>
      </c>
      <c r="G1423" s="2" t="s">
        <v>33</v>
      </c>
      <c r="H1423" s="1" t="s">
        <v>1334</v>
      </c>
      <c r="I1423" s="1" t="s">
        <v>1164</v>
      </c>
      <c r="J1423" t="s">
        <v>2186</v>
      </c>
      <c r="L1423" t="str">
        <f t="shared" si="51"/>
        <v>Apr</v>
      </c>
      <c r="M1423">
        <f t="shared" si="52"/>
        <v>2022</v>
      </c>
    </row>
    <row r="1424" spans="1:13" ht="15.75" customHeight="1">
      <c r="A1424" t="s">
        <v>2409</v>
      </c>
      <c r="B1424" t="s">
        <v>3057</v>
      </c>
      <c r="C1424" s="24">
        <v>44662</v>
      </c>
      <c r="D1424" t="s">
        <v>58</v>
      </c>
      <c r="E1424" t="s">
        <v>57</v>
      </c>
      <c r="F1424">
        <v>1</v>
      </c>
      <c r="G1424" s="2" t="s">
        <v>59</v>
      </c>
      <c r="H1424" s="1" t="s">
        <v>1334</v>
      </c>
      <c r="I1424" s="1" t="s">
        <v>1164</v>
      </c>
      <c r="J1424" t="s">
        <v>3058</v>
      </c>
      <c r="L1424" t="str">
        <f t="shared" si="51"/>
        <v>Apr</v>
      </c>
      <c r="M1424">
        <f t="shared" si="52"/>
        <v>2022</v>
      </c>
    </row>
    <row r="1425" spans="1:13" ht="15.75" customHeight="1">
      <c r="A1425" t="s">
        <v>2409</v>
      </c>
      <c r="B1425" t="s">
        <v>3059</v>
      </c>
      <c r="C1425" s="24">
        <v>44662</v>
      </c>
      <c r="D1425" t="s">
        <v>61</v>
      </c>
      <c r="E1425" t="s">
        <v>60</v>
      </c>
      <c r="F1425">
        <v>1</v>
      </c>
      <c r="G1425" s="2" t="s">
        <v>56</v>
      </c>
      <c r="H1425" s="1" t="s">
        <v>1334</v>
      </c>
      <c r="I1425" s="1" t="s">
        <v>1164</v>
      </c>
      <c r="J1425" t="s">
        <v>3060</v>
      </c>
      <c r="L1425" t="str">
        <f t="shared" si="51"/>
        <v>Apr</v>
      </c>
      <c r="M1425">
        <f t="shared" si="52"/>
        <v>2022</v>
      </c>
    </row>
    <row r="1426" spans="1:13" ht="15.75" customHeight="1">
      <c r="A1426" t="s">
        <v>2409</v>
      </c>
      <c r="B1426" t="s">
        <v>3061</v>
      </c>
      <c r="C1426" s="24">
        <v>44662</v>
      </c>
      <c r="D1426" t="s">
        <v>178</v>
      </c>
      <c r="E1426" t="s">
        <v>177</v>
      </c>
      <c r="F1426">
        <v>5</v>
      </c>
      <c r="G1426" s="2" t="s">
        <v>176</v>
      </c>
      <c r="H1426" s="1" t="s">
        <v>1334</v>
      </c>
      <c r="I1426" s="1" t="s">
        <v>1164</v>
      </c>
      <c r="J1426" t="s">
        <v>3062</v>
      </c>
      <c r="L1426" t="str">
        <f t="shared" si="51"/>
        <v>Apr</v>
      </c>
      <c r="M1426">
        <f t="shared" si="52"/>
        <v>2022</v>
      </c>
    </row>
    <row r="1427" spans="1:13" ht="15.75" customHeight="1">
      <c r="A1427" t="s">
        <v>2409</v>
      </c>
      <c r="B1427" t="s">
        <v>3063</v>
      </c>
      <c r="C1427" s="24">
        <v>44662</v>
      </c>
      <c r="D1427" t="s">
        <v>198</v>
      </c>
      <c r="E1427" t="s">
        <v>197</v>
      </c>
      <c r="F1427">
        <v>30</v>
      </c>
      <c r="G1427" s="2" t="s">
        <v>194</v>
      </c>
      <c r="H1427" s="1" t="s">
        <v>1334</v>
      </c>
      <c r="I1427" s="1" t="s">
        <v>1164</v>
      </c>
      <c r="J1427" t="s">
        <v>3064</v>
      </c>
      <c r="L1427" t="str">
        <f t="shared" si="51"/>
        <v>Apr</v>
      </c>
      <c r="M1427">
        <f t="shared" si="52"/>
        <v>2022</v>
      </c>
    </row>
    <row r="1428" spans="1:13" ht="15.75" customHeight="1">
      <c r="A1428" t="s">
        <v>2409</v>
      </c>
      <c r="B1428" t="s">
        <v>3065</v>
      </c>
      <c r="C1428" s="24">
        <v>44662</v>
      </c>
      <c r="D1428" t="s">
        <v>35</v>
      </c>
      <c r="E1428" t="s">
        <v>34</v>
      </c>
      <c r="F1428">
        <v>5</v>
      </c>
      <c r="G1428" s="2" t="s">
        <v>33</v>
      </c>
      <c r="H1428" s="1" t="s">
        <v>3066</v>
      </c>
      <c r="I1428" s="1" t="s">
        <v>1061</v>
      </c>
      <c r="J1428" t="s">
        <v>1285</v>
      </c>
      <c r="L1428" t="str">
        <f t="shared" si="51"/>
        <v>Apr</v>
      </c>
      <c r="M1428">
        <f t="shared" si="52"/>
        <v>2022</v>
      </c>
    </row>
    <row r="1429" spans="1:13" ht="15.75" customHeight="1">
      <c r="A1429" t="s">
        <v>2409</v>
      </c>
      <c r="B1429" t="s">
        <v>3067</v>
      </c>
      <c r="C1429" s="24">
        <v>44662</v>
      </c>
      <c r="D1429" t="s">
        <v>37</v>
      </c>
      <c r="E1429" t="s">
        <v>36</v>
      </c>
      <c r="F1429">
        <v>1</v>
      </c>
      <c r="G1429" s="2" t="s">
        <v>33</v>
      </c>
      <c r="H1429" s="1" t="s">
        <v>1284</v>
      </c>
      <c r="I1429" s="1" t="s">
        <v>1073</v>
      </c>
      <c r="J1429" t="s">
        <v>3068</v>
      </c>
      <c r="L1429" t="str">
        <f t="shared" si="51"/>
        <v>Apr</v>
      </c>
      <c r="M1429">
        <f t="shared" si="52"/>
        <v>2022</v>
      </c>
    </row>
    <row r="1430" spans="1:13" ht="15.75" customHeight="1">
      <c r="A1430" t="s">
        <v>2409</v>
      </c>
      <c r="B1430" t="s">
        <v>3069</v>
      </c>
      <c r="C1430" s="24">
        <v>44662</v>
      </c>
      <c r="D1430" t="s">
        <v>55</v>
      </c>
      <c r="E1430" t="s">
        <v>54</v>
      </c>
      <c r="F1430">
        <v>1</v>
      </c>
      <c r="G1430" s="2" t="s">
        <v>56</v>
      </c>
      <c r="H1430" s="1" t="s">
        <v>1284</v>
      </c>
      <c r="I1430" s="1" t="s">
        <v>1073</v>
      </c>
      <c r="J1430" t="s">
        <v>3070</v>
      </c>
      <c r="L1430" t="str">
        <f t="shared" si="51"/>
        <v>Apr</v>
      </c>
      <c r="M1430">
        <f t="shared" si="52"/>
        <v>2022</v>
      </c>
    </row>
    <row r="1431" spans="1:13" ht="15.75" customHeight="1">
      <c r="A1431" t="s">
        <v>2409</v>
      </c>
      <c r="B1431" t="s">
        <v>3071</v>
      </c>
      <c r="C1431" s="24">
        <v>44662</v>
      </c>
      <c r="D1431" t="s">
        <v>198</v>
      </c>
      <c r="E1431" t="s">
        <v>197</v>
      </c>
      <c r="F1431">
        <v>5</v>
      </c>
      <c r="G1431" s="2" t="s">
        <v>194</v>
      </c>
      <c r="H1431" s="1" t="s">
        <v>1284</v>
      </c>
      <c r="I1431" s="1" t="s">
        <v>1073</v>
      </c>
      <c r="J1431" t="s">
        <v>1285</v>
      </c>
      <c r="L1431" t="str">
        <f t="shared" si="51"/>
        <v>Apr</v>
      </c>
      <c r="M1431">
        <f t="shared" si="52"/>
        <v>2022</v>
      </c>
    </row>
    <row r="1432" spans="1:13" ht="15.75" customHeight="1">
      <c r="A1432" t="s">
        <v>2409</v>
      </c>
      <c r="B1432" t="s">
        <v>3072</v>
      </c>
      <c r="C1432" s="24">
        <v>44665</v>
      </c>
      <c r="D1432" t="s">
        <v>35</v>
      </c>
      <c r="E1432" t="s">
        <v>34</v>
      </c>
      <c r="F1432">
        <v>5</v>
      </c>
      <c r="G1432" s="2" t="s">
        <v>33</v>
      </c>
      <c r="H1432" s="1" t="s">
        <v>1620</v>
      </c>
      <c r="I1432" s="1" t="s">
        <v>3073</v>
      </c>
      <c r="J1432" t="s">
        <v>1620</v>
      </c>
      <c r="L1432" t="str">
        <f t="shared" si="51"/>
        <v>Apr</v>
      </c>
      <c r="M1432">
        <f t="shared" si="52"/>
        <v>2022</v>
      </c>
    </row>
    <row r="1433" spans="1:13" ht="15.75" customHeight="1">
      <c r="A1433" t="s">
        <v>2409</v>
      </c>
      <c r="B1433" t="s">
        <v>3074</v>
      </c>
      <c r="C1433" s="24">
        <v>44665</v>
      </c>
      <c r="D1433" t="s">
        <v>55</v>
      </c>
      <c r="E1433" t="s">
        <v>54</v>
      </c>
      <c r="F1433">
        <v>5</v>
      </c>
      <c r="G1433" s="2" t="s">
        <v>56</v>
      </c>
      <c r="H1433" s="1" t="s">
        <v>1620</v>
      </c>
      <c r="I1433" s="1" t="s">
        <v>1381</v>
      </c>
      <c r="J1433" t="s">
        <v>1620</v>
      </c>
      <c r="L1433" t="str">
        <f t="shared" si="51"/>
        <v>Apr</v>
      </c>
      <c r="M1433">
        <f t="shared" si="52"/>
        <v>2022</v>
      </c>
    </row>
    <row r="1434" spans="1:13" ht="15.75" customHeight="1">
      <c r="A1434" t="s">
        <v>2409</v>
      </c>
      <c r="B1434" t="s">
        <v>3075</v>
      </c>
      <c r="C1434" s="24">
        <v>44665</v>
      </c>
      <c r="D1434" t="s">
        <v>58</v>
      </c>
      <c r="E1434" t="s">
        <v>57</v>
      </c>
      <c r="F1434">
        <v>5</v>
      </c>
      <c r="G1434" s="2" t="s">
        <v>59</v>
      </c>
      <c r="H1434" s="1" t="s">
        <v>1620</v>
      </c>
      <c r="I1434" s="1" t="s">
        <v>1381</v>
      </c>
      <c r="J1434" t="s">
        <v>3076</v>
      </c>
      <c r="L1434" t="str">
        <f t="shared" si="51"/>
        <v>Apr</v>
      </c>
      <c r="M1434">
        <f t="shared" si="52"/>
        <v>2022</v>
      </c>
    </row>
    <row r="1435" spans="1:13" ht="15.75" customHeight="1">
      <c r="A1435" t="s">
        <v>2409</v>
      </c>
      <c r="B1435" t="s">
        <v>3077</v>
      </c>
      <c r="C1435" s="24">
        <v>44665</v>
      </c>
      <c r="D1435" t="s">
        <v>61</v>
      </c>
      <c r="E1435" t="s">
        <v>60</v>
      </c>
      <c r="F1435">
        <v>4</v>
      </c>
      <c r="G1435" s="2" t="s">
        <v>56</v>
      </c>
      <c r="H1435" s="1" t="s">
        <v>1620</v>
      </c>
      <c r="I1435" s="1" t="s">
        <v>1381</v>
      </c>
      <c r="J1435" t="s">
        <v>1620</v>
      </c>
      <c r="L1435" t="str">
        <f t="shared" si="51"/>
        <v>Apr</v>
      </c>
      <c r="M1435">
        <f t="shared" si="52"/>
        <v>2022</v>
      </c>
    </row>
    <row r="1436" spans="1:13" ht="15.75" customHeight="1">
      <c r="A1436" t="s">
        <v>2409</v>
      </c>
      <c r="B1436" t="s">
        <v>3078</v>
      </c>
      <c r="C1436" s="24">
        <v>44665</v>
      </c>
      <c r="D1436" t="s">
        <v>389</v>
      </c>
      <c r="E1436" t="s">
        <v>388</v>
      </c>
      <c r="F1436">
        <v>2</v>
      </c>
      <c r="G1436" s="2" t="s">
        <v>194</v>
      </c>
      <c r="H1436" s="1" t="s">
        <v>3079</v>
      </c>
      <c r="I1436" s="1" t="s">
        <v>1082</v>
      </c>
      <c r="J1436" t="s">
        <v>3080</v>
      </c>
      <c r="L1436" t="str">
        <f t="shared" si="51"/>
        <v>Apr</v>
      </c>
      <c r="M1436">
        <f t="shared" si="52"/>
        <v>2022</v>
      </c>
    </row>
    <row r="1437" spans="1:13" ht="15.75" customHeight="1">
      <c r="A1437" t="s">
        <v>2409</v>
      </c>
      <c r="B1437" t="s">
        <v>3081</v>
      </c>
      <c r="C1437" s="24">
        <v>44665</v>
      </c>
      <c r="D1437" t="s">
        <v>206</v>
      </c>
      <c r="E1437" t="s">
        <v>205</v>
      </c>
      <c r="F1437">
        <v>1</v>
      </c>
      <c r="G1437" s="2" t="s">
        <v>194</v>
      </c>
      <c r="H1437" s="1" t="s">
        <v>3079</v>
      </c>
      <c r="I1437" s="1" t="s">
        <v>1082</v>
      </c>
      <c r="J1437" t="s">
        <v>3082</v>
      </c>
      <c r="L1437" t="str">
        <f t="shared" si="51"/>
        <v>Apr</v>
      </c>
      <c r="M1437">
        <f t="shared" si="52"/>
        <v>2022</v>
      </c>
    </row>
    <row r="1438" spans="1:13" ht="15.75" customHeight="1">
      <c r="A1438" t="s">
        <v>2409</v>
      </c>
      <c r="B1438" t="s">
        <v>3083</v>
      </c>
      <c r="C1438" s="24">
        <v>44665</v>
      </c>
      <c r="D1438" t="s">
        <v>186</v>
      </c>
      <c r="E1438" t="s">
        <v>185</v>
      </c>
      <c r="F1438">
        <v>4</v>
      </c>
      <c r="G1438" s="2" t="s">
        <v>187</v>
      </c>
      <c r="H1438" s="1" t="s">
        <v>3079</v>
      </c>
      <c r="I1438" s="1" t="s">
        <v>1082</v>
      </c>
      <c r="J1438" t="s">
        <v>3084</v>
      </c>
      <c r="L1438" t="str">
        <f t="shared" si="51"/>
        <v>Apr</v>
      </c>
      <c r="M1438">
        <f t="shared" si="52"/>
        <v>2022</v>
      </c>
    </row>
    <row r="1439" spans="1:13" ht="15.75" customHeight="1">
      <c r="G1439" s="2"/>
      <c r="H1439" s="1"/>
      <c r="I1439" s="1"/>
    </row>
    <row r="1440" spans="1:13" ht="15.75" customHeight="1">
      <c r="A1440" t="s">
        <v>2409</v>
      </c>
      <c r="B1440" t="s">
        <v>3085</v>
      </c>
      <c r="C1440" s="24">
        <v>44665</v>
      </c>
      <c r="D1440" t="s">
        <v>357</v>
      </c>
      <c r="E1440" t="s">
        <v>356</v>
      </c>
      <c r="F1440">
        <v>100</v>
      </c>
      <c r="G1440" s="2" t="s">
        <v>358</v>
      </c>
      <c r="H1440" s="1" t="s">
        <v>1459</v>
      </c>
      <c r="I1440" s="1" t="s">
        <v>1328</v>
      </c>
      <c r="J1440" t="s">
        <v>1460</v>
      </c>
      <c r="L1440" t="str">
        <f>TEXT(C1440,"MMM")</f>
        <v>Apr</v>
      </c>
      <c r="M1440">
        <f>YEAR(C1440)</f>
        <v>2022</v>
      </c>
    </row>
    <row r="1441" spans="1:13" ht="15.75" customHeight="1">
      <c r="A1441" t="s">
        <v>2409</v>
      </c>
      <c r="B1441" t="s">
        <v>3086</v>
      </c>
      <c r="C1441" s="24">
        <v>44665</v>
      </c>
      <c r="D1441" t="s">
        <v>198</v>
      </c>
      <c r="E1441" t="s">
        <v>197</v>
      </c>
      <c r="F1441">
        <v>5</v>
      </c>
      <c r="G1441" s="2" t="s">
        <v>194</v>
      </c>
      <c r="H1441" s="1" t="s">
        <v>1060</v>
      </c>
      <c r="I1441" s="1" t="s">
        <v>1061</v>
      </c>
      <c r="J1441" t="s">
        <v>3087</v>
      </c>
      <c r="L1441" t="str">
        <f>TEXT(C1441,"MMM")</f>
        <v>Apr</v>
      </c>
      <c r="M1441">
        <f>YEAR(C1441)</f>
        <v>2022</v>
      </c>
    </row>
    <row r="1442" spans="1:13" ht="15.75" customHeight="1">
      <c r="G1442" s="2"/>
      <c r="H1442" s="1"/>
      <c r="I1442" s="1"/>
    </row>
    <row r="1443" spans="1:13" ht="15.75" customHeight="1">
      <c r="A1443" t="s">
        <v>2409</v>
      </c>
      <c r="B1443" t="s">
        <v>3088</v>
      </c>
      <c r="C1443" s="24">
        <v>44670</v>
      </c>
      <c r="D1443" t="s">
        <v>365</v>
      </c>
      <c r="E1443" t="s">
        <v>364</v>
      </c>
      <c r="F1443">
        <v>1</v>
      </c>
      <c r="G1443" s="2" t="s">
        <v>16</v>
      </c>
      <c r="H1443" s="1" t="s">
        <v>1554</v>
      </c>
      <c r="I1443" s="1" t="s">
        <v>1164</v>
      </c>
      <c r="J1443" t="s">
        <v>3089</v>
      </c>
      <c r="L1443" t="str">
        <f>TEXT(C1443,"MMM")</f>
        <v>Apr</v>
      </c>
      <c r="M1443">
        <f>YEAR(C1443)</f>
        <v>2022</v>
      </c>
    </row>
    <row r="1444" spans="1:13" ht="15.75" customHeight="1">
      <c r="A1444" t="s">
        <v>2409</v>
      </c>
      <c r="B1444" t="s">
        <v>3090</v>
      </c>
      <c r="C1444" s="24">
        <v>44670</v>
      </c>
      <c r="D1444" t="s">
        <v>55</v>
      </c>
      <c r="E1444" t="s">
        <v>54</v>
      </c>
      <c r="F1444">
        <v>12</v>
      </c>
      <c r="G1444" s="2" t="s">
        <v>56</v>
      </c>
      <c r="H1444" s="1" t="s">
        <v>1554</v>
      </c>
      <c r="I1444" s="1" t="s">
        <v>1164</v>
      </c>
      <c r="J1444" t="s">
        <v>3091</v>
      </c>
      <c r="L1444" t="str">
        <f>TEXT(C1444,"MMM")</f>
        <v>Apr</v>
      </c>
      <c r="M1444">
        <f>YEAR(C1444)</f>
        <v>2022</v>
      </c>
    </row>
    <row r="1445" spans="1:13" ht="15.75" customHeight="1">
      <c r="A1445" t="s">
        <v>2409</v>
      </c>
      <c r="B1445" t="s">
        <v>3092</v>
      </c>
      <c r="C1445" s="24">
        <v>44670</v>
      </c>
      <c r="D1445" t="s">
        <v>178</v>
      </c>
      <c r="E1445" t="s">
        <v>177</v>
      </c>
      <c r="F1445">
        <v>1</v>
      </c>
      <c r="G1445" s="2" t="s">
        <v>176</v>
      </c>
      <c r="H1445" s="1" t="s">
        <v>1554</v>
      </c>
      <c r="I1445" s="1" t="s">
        <v>1164</v>
      </c>
      <c r="J1445" t="s">
        <v>3091</v>
      </c>
      <c r="L1445" t="str">
        <f>TEXT(C1445,"MMM")</f>
        <v>Apr</v>
      </c>
      <c r="M1445">
        <f>YEAR(C1445)</f>
        <v>2022</v>
      </c>
    </row>
    <row r="1446" spans="1:13" ht="15.75" customHeight="1">
      <c r="G1446" s="2"/>
      <c r="H1446" s="1"/>
      <c r="I1446" s="1"/>
    </row>
    <row r="1447" spans="1:13" ht="15.75" customHeight="1">
      <c r="A1447" t="s">
        <v>2409</v>
      </c>
      <c r="B1447" t="s">
        <v>3093</v>
      </c>
      <c r="C1447" s="24">
        <v>44670</v>
      </c>
      <c r="D1447" t="s">
        <v>218</v>
      </c>
      <c r="E1447" t="s">
        <v>217</v>
      </c>
      <c r="F1447">
        <v>3</v>
      </c>
      <c r="G1447" s="2" t="s">
        <v>33</v>
      </c>
      <c r="H1447" s="1" t="s">
        <v>1554</v>
      </c>
      <c r="I1447" s="1" t="s">
        <v>1164</v>
      </c>
      <c r="J1447" t="s">
        <v>3091</v>
      </c>
      <c r="L1447" t="str">
        <f t="shared" ref="L1447:L1472" si="53">TEXT(C1447,"MMM")</f>
        <v>Apr</v>
      </c>
      <c r="M1447">
        <f t="shared" ref="M1447:M1472" si="54">YEAR(C1447)</f>
        <v>2022</v>
      </c>
    </row>
    <row r="1448" spans="1:13" ht="15.75" customHeight="1">
      <c r="A1448" t="s">
        <v>2409</v>
      </c>
      <c r="B1448" t="s">
        <v>3094</v>
      </c>
      <c r="C1448" s="24">
        <v>44670</v>
      </c>
      <c r="D1448" t="s">
        <v>35</v>
      </c>
      <c r="E1448" t="s">
        <v>34</v>
      </c>
      <c r="F1448">
        <v>10</v>
      </c>
      <c r="G1448" s="2" t="s">
        <v>33</v>
      </c>
      <c r="H1448" s="1" t="s">
        <v>1554</v>
      </c>
      <c r="I1448" s="1" t="s">
        <v>1164</v>
      </c>
      <c r="J1448" t="s">
        <v>3091</v>
      </c>
      <c r="L1448" t="str">
        <f t="shared" si="53"/>
        <v>Apr</v>
      </c>
      <c r="M1448">
        <f t="shared" si="54"/>
        <v>2022</v>
      </c>
    </row>
    <row r="1449" spans="1:13" ht="15.75" customHeight="1">
      <c r="A1449" t="s">
        <v>2409</v>
      </c>
      <c r="B1449" t="s">
        <v>3095</v>
      </c>
      <c r="C1449" s="24">
        <v>44670</v>
      </c>
      <c r="D1449" t="s">
        <v>236</v>
      </c>
      <c r="E1449" t="s">
        <v>235</v>
      </c>
      <c r="F1449">
        <v>5</v>
      </c>
      <c r="G1449" s="2" t="s">
        <v>33</v>
      </c>
      <c r="H1449" s="1" t="s">
        <v>1554</v>
      </c>
      <c r="I1449" s="1" t="s">
        <v>1164</v>
      </c>
      <c r="J1449" t="s">
        <v>3091</v>
      </c>
      <c r="L1449" t="str">
        <f t="shared" si="53"/>
        <v>Apr</v>
      </c>
      <c r="M1449">
        <f t="shared" si="54"/>
        <v>2022</v>
      </c>
    </row>
    <row r="1450" spans="1:13" ht="15.75" customHeight="1">
      <c r="A1450" t="s">
        <v>2409</v>
      </c>
      <c r="B1450" t="s">
        <v>3096</v>
      </c>
      <c r="C1450" s="24">
        <v>44670</v>
      </c>
      <c r="D1450" t="s">
        <v>212</v>
      </c>
      <c r="E1450" t="s">
        <v>211</v>
      </c>
      <c r="F1450">
        <v>2</v>
      </c>
      <c r="G1450" s="2" t="s">
        <v>95</v>
      </c>
      <c r="H1450" s="1" t="s">
        <v>1334</v>
      </c>
      <c r="I1450" s="1" t="s">
        <v>1164</v>
      </c>
      <c r="J1450" t="s">
        <v>3097</v>
      </c>
      <c r="L1450" t="str">
        <f t="shared" si="53"/>
        <v>Apr</v>
      </c>
      <c r="M1450">
        <f t="shared" si="54"/>
        <v>2022</v>
      </c>
    </row>
    <row r="1451" spans="1:13" ht="15.75" customHeight="1">
      <c r="A1451" t="s">
        <v>2409</v>
      </c>
      <c r="B1451" t="s">
        <v>3098</v>
      </c>
      <c r="C1451" s="24">
        <v>44670</v>
      </c>
      <c r="D1451" t="s">
        <v>365</v>
      </c>
      <c r="E1451" t="s">
        <v>364</v>
      </c>
      <c r="F1451">
        <v>5</v>
      </c>
      <c r="G1451" s="2" t="s">
        <v>16</v>
      </c>
      <c r="H1451" s="1" t="s">
        <v>1334</v>
      </c>
      <c r="I1451" s="1" t="s">
        <v>1164</v>
      </c>
      <c r="J1451" t="s">
        <v>1898</v>
      </c>
      <c r="L1451" t="str">
        <f t="shared" si="53"/>
        <v>Apr</v>
      </c>
      <c r="M1451">
        <f t="shared" si="54"/>
        <v>2022</v>
      </c>
    </row>
    <row r="1452" spans="1:13" ht="15.75" customHeight="1">
      <c r="A1452" t="s">
        <v>2409</v>
      </c>
      <c r="B1452" t="s">
        <v>3099</v>
      </c>
      <c r="C1452" s="24">
        <v>44655</v>
      </c>
      <c r="D1452" t="s">
        <v>387</v>
      </c>
      <c r="E1452" t="s">
        <v>386</v>
      </c>
      <c r="F1452">
        <v>12</v>
      </c>
      <c r="G1452" s="2" t="s">
        <v>171</v>
      </c>
      <c r="H1452" s="1" t="s">
        <v>1284</v>
      </c>
      <c r="I1452" s="1" t="s">
        <v>1073</v>
      </c>
      <c r="J1452" t="s">
        <v>3100</v>
      </c>
      <c r="L1452" t="str">
        <f t="shared" si="53"/>
        <v>Apr</v>
      </c>
      <c r="M1452">
        <f t="shared" si="54"/>
        <v>2022</v>
      </c>
    </row>
    <row r="1453" spans="1:13" ht="15.75" customHeight="1">
      <c r="A1453" t="s">
        <v>2409</v>
      </c>
      <c r="B1453" t="s">
        <v>3101</v>
      </c>
      <c r="C1453" s="24">
        <v>44671</v>
      </c>
      <c r="D1453" t="s">
        <v>387</v>
      </c>
      <c r="E1453" t="s">
        <v>386</v>
      </c>
      <c r="F1453">
        <v>3</v>
      </c>
      <c r="G1453" s="2" t="s">
        <v>171</v>
      </c>
      <c r="H1453" s="1" t="s">
        <v>1284</v>
      </c>
      <c r="I1453" s="1" t="s">
        <v>1073</v>
      </c>
      <c r="J1453" t="s">
        <v>3102</v>
      </c>
      <c r="L1453" t="str">
        <f t="shared" si="53"/>
        <v>Apr</v>
      </c>
      <c r="M1453">
        <f t="shared" si="54"/>
        <v>2022</v>
      </c>
    </row>
    <row r="1454" spans="1:13" ht="15.75" customHeight="1">
      <c r="A1454" t="s">
        <v>2409</v>
      </c>
      <c r="B1454" t="s">
        <v>3103</v>
      </c>
      <c r="C1454" s="24">
        <v>44671</v>
      </c>
      <c r="D1454" t="s">
        <v>35</v>
      </c>
      <c r="E1454" t="s">
        <v>34</v>
      </c>
      <c r="F1454">
        <v>10</v>
      </c>
      <c r="G1454" s="2" t="s">
        <v>33</v>
      </c>
      <c r="H1454" s="1" t="s">
        <v>1053</v>
      </c>
      <c r="I1454" s="1" t="s">
        <v>1054</v>
      </c>
      <c r="J1454" t="s">
        <v>1055</v>
      </c>
      <c r="L1454" t="str">
        <f t="shared" si="53"/>
        <v>Apr</v>
      </c>
      <c r="M1454">
        <f t="shared" si="54"/>
        <v>2022</v>
      </c>
    </row>
    <row r="1455" spans="1:13" ht="15.75" customHeight="1">
      <c r="A1455" t="s">
        <v>2409</v>
      </c>
      <c r="B1455" t="s">
        <v>3104</v>
      </c>
      <c r="C1455" s="24">
        <v>44671</v>
      </c>
      <c r="D1455" t="s">
        <v>175</v>
      </c>
      <c r="E1455" t="s">
        <v>174</v>
      </c>
      <c r="F1455">
        <v>1</v>
      </c>
      <c r="G1455" s="2" t="s">
        <v>176</v>
      </c>
      <c r="H1455" s="1" t="s">
        <v>1053</v>
      </c>
      <c r="I1455" s="1" t="s">
        <v>1054</v>
      </c>
      <c r="J1455" t="s">
        <v>1055</v>
      </c>
      <c r="L1455" t="str">
        <f t="shared" si="53"/>
        <v>Apr</v>
      </c>
      <c r="M1455">
        <f t="shared" si="54"/>
        <v>2022</v>
      </c>
    </row>
    <row r="1456" spans="1:13" ht="15.75" customHeight="1">
      <c r="A1456" t="s">
        <v>2409</v>
      </c>
      <c r="B1456" t="s">
        <v>3105</v>
      </c>
      <c r="C1456" s="24">
        <v>44671</v>
      </c>
      <c r="D1456" t="s">
        <v>212</v>
      </c>
      <c r="E1456" t="s">
        <v>211</v>
      </c>
      <c r="F1456">
        <v>144</v>
      </c>
      <c r="G1456" s="2" t="s">
        <v>95</v>
      </c>
      <c r="H1456" s="1" t="s">
        <v>1053</v>
      </c>
      <c r="I1456" s="1" t="s">
        <v>1054</v>
      </c>
      <c r="J1456" t="s">
        <v>1055</v>
      </c>
      <c r="L1456" t="str">
        <f t="shared" si="53"/>
        <v>Apr</v>
      </c>
      <c r="M1456">
        <f t="shared" si="54"/>
        <v>2022</v>
      </c>
    </row>
    <row r="1457" spans="1:13" ht="15.75" customHeight="1">
      <c r="A1457" t="s">
        <v>2409</v>
      </c>
      <c r="B1457" t="s">
        <v>3106</v>
      </c>
      <c r="C1457" s="24">
        <v>44671</v>
      </c>
      <c r="D1457" t="s">
        <v>141</v>
      </c>
      <c r="E1457" t="s">
        <v>140</v>
      </c>
      <c r="F1457">
        <v>3</v>
      </c>
      <c r="G1457" s="2" t="s">
        <v>33</v>
      </c>
      <c r="H1457" s="1" t="s">
        <v>1053</v>
      </c>
      <c r="I1457" s="1" t="s">
        <v>1054</v>
      </c>
      <c r="J1457" t="s">
        <v>1055</v>
      </c>
      <c r="L1457" t="str">
        <f t="shared" si="53"/>
        <v>Apr</v>
      </c>
      <c r="M1457">
        <f t="shared" si="54"/>
        <v>2022</v>
      </c>
    </row>
    <row r="1458" spans="1:13" ht="15.75" customHeight="1">
      <c r="A1458" t="s">
        <v>2409</v>
      </c>
      <c r="B1458" t="s">
        <v>3107</v>
      </c>
      <c r="C1458" s="24">
        <v>44671</v>
      </c>
      <c r="D1458" t="s">
        <v>226</v>
      </c>
      <c r="E1458" t="s">
        <v>225</v>
      </c>
      <c r="F1458">
        <v>36</v>
      </c>
      <c r="G1458" s="2" t="s">
        <v>33</v>
      </c>
      <c r="H1458" s="1" t="s">
        <v>1191</v>
      </c>
      <c r="I1458" s="1" t="s">
        <v>1090</v>
      </c>
      <c r="J1458" t="s">
        <v>1418</v>
      </c>
      <c r="L1458" t="str">
        <f t="shared" si="53"/>
        <v>Apr</v>
      </c>
      <c r="M1458">
        <f t="shared" si="54"/>
        <v>2022</v>
      </c>
    </row>
    <row r="1459" spans="1:13" ht="15.75" customHeight="1">
      <c r="A1459" t="s">
        <v>2409</v>
      </c>
      <c r="B1459" t="s">
        <v>3108</v>
      </c>
      <c r="C1459" s="24">
        <v>44671</v>
      </c>
      <c r="D1459" t="s">
        <v>275</v>
      </c>
      <c r="E1459" t="s">
        <v>274</v>
      </c>
      <c r="F1459">
        <v>1</v>
      </c>
      <c r="G1459" s="2" t="s">
        <v>33</v>
      </c>
      <c r="H1459" s="1" t="s">
        <v>1191</v>
      </c>
      <c r="I1459" s="1" t="s">
        <v>1090</v>
      </c>
      <c r="J1459" t="s">
        <v>1418</v>
      </c>
      <c r="L1459" t="str">
        <f t="shared" si="53"/>
        <v>Apr</v>
      </c>
      <c r="M1459">
        <f t="shared" si="54"/>
        <v>2022</v>
      </c>
    </row>
    <row r="1460" spans="1:13" ht="15.75" customHeight="1">
      <c r="A1460" t="s">
        <v>2409</v>
      </c>
      <c r="B1460" t="s">
        <v>3109</v>
      </c>
      <c r="C1460" s="24">
        <v>44671</v>
      </c>
      <c r="D1460" t="s">
        <v>63</v>
      </c>
      <c r="E1460" t="s">
        <v>62</v>
      </c>
      <c r="F1460">
        <v>1</v>
      </c>
      <c r="G1460" s="2" t="s">
        <v>33</v>
      </c>
      <c r="H1460" s="1" t="s">
        <v>1191</v>
      </c>
      <c r="I1460" s="1" t="s">
        <v>1090</v>
      </c>
      <c r="J1460" t="s">
        <v>1313</v>
      </c>
      <c r="L1460" t="str">
        <f t="shared" si="53"/>
        <v>Apr</v>
      </c>
      <c r="M1460">
        <f t="shared" si="54"/>
        <v>2022</v>
      </c>
    </row>
    <row r="1461" spans="1:13" ht="15.75" customHeight="1">
      <c r="A1461" t="s">
        <v>2409</v>
      </c>
      <c r="B1461" t="s">
        <v>3110</v>
      </c>
      <c r="C1461" s="24">
        <v>44671</v>
      </c>
      <c r="D1461" t="s">
        <v>287</v>
      </c>
      <c r="E1461" t="s">
        <v>286</v>
      </c>
      <c r="F1461">
        <v>2</v>
      </c>
      <c r="G1461" s="2" t="s">
        <v>33</v>
      </c>
      <c r="H1461" s="1" t="s">
        <v>1191</v>
      </c>
      <c r="I1461" s="1" t="s">
        <v>1090</v>
      </c>
      <c r="J1461" t="s">
        <v>1313</v>
      </c>
      <c r="L1461" t="str">
        <f t="shared" si="53"/>
        <v>Apr</v>
      </c>
      <c r="M1461">
        <f t="shared" si="54"/>
        <v>2022</v>
      </c>
    </row>
    <row r="1462" spans="1:13" ht="15.75" customHeight="1">
      <c r="A1462" t="s">
        <v>2409</v>
      </c>
      <c r="B1462" t="s">
        <v>3111</v>
      </c>
      <c r="C1462" s="24">
        <v>44671</v>
      </c>
      <c r="D1462" t="s">
        <v>55</v>
      </c>
      <c r="E1462" t="s">
        <v>54</v>
      </c>
      <c r="F1462">
        <v>12</v>
      </c>
      <c r="G1462" s="2" t="s">
        <v>56</v>
      </c>
      <c r="H1462" s="1" t="s">
        <v>1191</v>
      </c>
      <c r="I1462" s="1" t="s">
        <v>1090</v>
      </c>
      <c r="J1462" t="s">
        <v>1313</v>
      </c>
      <c r="L1462" t="str">
        <f t="shared" si="53"/>
        <v>Apr</v>
      </c>
      <c r="M1462">
        <f t="shared" si="54"/>
        <v>2022</v>
      </c>
    </row>
    <row r="1463" spans="1:13" ht="15.75" customHeight="1">
      <c r="A1463" t="s">
        <v>2409</v>
      </c>
      <c r="B1463" t="s">
        <v>3112</v>
      </c>
      <c r="C1463" s="24">
        <v>44671</v>
      </c>
      <c r="D1463" t="s">
        <v>35</v>
      </c>
      <c r="E1463" t="s">
        <v>34</v>
      </c>
      <c r="F1463">
        <v>12</v>
      </c>
      <c r="G1463" s="2" t="s">
        <v>33</v>
      </c>
      <c r="H1463" s="1" t="s">
        <v>1191</v>
      </c>
      <c r="I1463" s="1" t="s">
        <v>1090</v>
      </c>
      <c r="J1463" t="s">
        <v>1418</v>
      </c>
      <c r="L1463" t="str">
        <f t="shared" si="53"/>
        <v>Apr</v>
      </c>
      <c r="M1463">
        <f t="shared" si="54"/>
        <v>2022</v>
      </c>
    </row>
    <row r="1464" spans="1:13" ht="15.75" customHeight="1">
      <c r="A1464" t="s">
        <v>2409</v>
      </c>
      <c r="B1464" t="s">
        <v>3113</v>
      </c>
      <c r="C1464" s="24">
        <v>44671</v>
      </c>
      <c r="D1464" t="s">
        <v>35</v>
      </c>
      <c r="E1464" t="s">
        <v>34</v>
      </c>
      <c r="F1464">
        <v>4</v>
      </c>
      <c r="G1464" s="2" t="s">
        <v>33</v>
      </c>
      <c r="H1464" s="1" t="s">
        <v>1191</v>
      </c>
      <c r="I1464" s="1" t="s">
        <v>1090</v>
      </c>
      <c r="J1464" t="s">
        <v>1313</v>
      </c>
      <c r="L1464" t="str">
        <f t="shared" si="53"/>
        <v>Apr</v>
      </c>
      <c r="M1464">
        <f t="shared" si="54"/>
        <v>2022</v>
      </c>
    </row>
    <row r="1465" spans="1:13" ht="15.75" customHeight="1">
      <c r="A1465" t="s">
        <v>2409</v>
      </c>
      <c r="B1465" t="s">
        <v>3114</v>
      </c>
      <c r="C1465" s="24">
        <v>44671</v>
      </c>
      <c r="D1465" t="s">
        <v>344</v>
      </c>
      <c r="E1465" t="s">
        <v>343</v>
      </c>
      <c r="F1465">
        <v>1</v>
      </c>
      <c r="G1465" s="2" t="s">
        <v>345</v>
      </c>
      <c r="H1465" s="1" t="s">
        <v>1191</v>
      </c>
      <c r="I1465" s="1" t="s">
        <v>1090</v>
      </c>
      <c r="J1465" t="s">
        <v>1313</v>
      </c>
      <c r="L1465" t="str">
        <f t="shared" si="53"/>
        <v>Apr</v>
      </c>
      <c r="M1465">
        <f t="shared" si="54"/>
        <v>2022</v>
      </c>
    </row>
    <row r="1466" spans="1:13" ht="15.75" customHeight="1">
      <c r="A1466" t="s">
        <v>2409</v>
      </c>
      <c r="B1466" t="s">
        <v>3115</v>
      </c>
      <c r="C1466" s="24">
        <v>44671</v>
      </c>
      <c r="D1466" t="s">
        <v>275</v>
      </c>
      <c r="E1466" t="s">
        <v>274</v>
      </c>
      <c r="F1466">
        <v>1</v>
      </c>
      <c r="G1466" s="2" t="s">
        <v>33</v>
      </c>
      <c r="H1466" s="1" t="s">
        <v>1191</v>
      </c>
      <c r="I1466" s="1" t="s">
        <v>1090</v>
      </c>
      <c r="J1466" t="s">
        <v>1313</v>
      </c>
      <c r="L1466" t="str">
        <f t="shared" si="53"/>
        <v>Apr</v>
      </c>
      <c r="M1466">
        <f t="shared" si="54"/>
        <v>2022</v>
      </c>
    </row>
    <row r="1467" spans="1:13" ht="15.75" customHeight="1">
      <c r="A1467" t="s">
        <v>2409</v>
      </c>
      <c r="B1467" t="s">
        <v>3116</v>
      </c>
      <c r="C1467" s="24">
        <v>44671</v>
      </c>
      <c r="D1467" t="s">
        <v>287</v>
      </c>
      <c r="E1467" t="s">
        <v>286</v>
      </c>
      <c r="F1467">
        <v>2</v>
      </c>
      <c r="G1467" s="2" t="s">
        <v>33</v>
      </c>
      <c r="H1467" s="1" t="s">
        <v>1191</v>
      </c>
      <c r="I1467" s="1" t="s">
        <v>1090</v>
      </c>
      <c r="J1467" t="s">
        <v>1313</v>
      </c>
      <c r="L1467" t="str">
        <f t="shared" si="53"/>
        <v>Apr</v>
      </c>
      <c r="M1467">
        <f t="shared" si="54"/>
        <v>2022</v>
      </c>
    </row>
    <row r="1468" spans="1:13" ht="15.75" customHeight="1">
      <c r="A1468" t="s">
        <v>2409</v>
      </c>
      <c r="B1468" t="s">
        <v>3117</v>
      </c>
      <c r="C1468" s="24">
        <v>44671</v>
      </c>
      <c r="D1468" t="s">
        <v>218</v>
      </c>
      <c r="E1468" t="s">
        <v>217</v>
      </c>
      <c r="F1468">
        <v>1</v>
      </c>
      <c r="G1468" s="2" t="s">
        <v>33</v>
      </c>
      <c r="H1468" s="1" t="s">
        <v>1191</v>
      </c>
      <c r="I1468" s="1" t="s">
        <v>1090</v>
      </c>
      <c r="J1468" t="s">
        <v>1313</v>
      </c>
      <c r="L1468" t="str">
        <f t="shared" si="53"/>
        <v>Apr</v>
      </c>
      <c r="M1468">
        <f t="shared" si="54"/>
        <v>2022</v>
      </c>
    </row>
    <row r="1469" spans="1:13" ht="15.75" customHeight="1">
      <c r="A1469" t="s">
        <v>2409</v>
      </c>
      <c r="B1469" t="s">
        <v>3118</v>
      </c>
      <c r="C1469" s="24">
        <v>44671</v>
      </c>
      <c r="D1469" t="s">
        <v>178</v>
      </c>
      <c r="E1469" t="s">
        <v>177</v>
      </c>
      <c r="F1469">
        <v>2</v>
      </c>
      <c r="G1469" s="2" t="s">
        <v>176</v>
      </c>
      <c r="H1469" s="1" t="s">
        <v>1191</v>
      </c>
      <c r="I1469" s="1" t="s">
        <v>1090</v>
      </c>
      <c r="J1469" t="s">
        <v>1313</v>
      </c>
      <c r="L1469" t="str">
        <f t="shared" si="53"/>
        <v>Apr</v>
      </c>
      <c r="M1469">
        <f t="shared" si="54"/>
        <v>2022</v>
      </c>
    </row>
    <row r="1470" spans="1:13" ht="15.75" customHeight="1">
      <c r="A1470" t="s">
        <v>2409</v>
      </c>
      <c r="B1470" t="s">
        <v>3119</v>
      </c>
      <c r="C1470" s="24">
        <v>44671</v>
      </c>
      <c r="D1470" t="s">
        <v>198</v>
      </c>
      <c r="E1470" t="s">
        <v>197</v>
      </c>
      <c r="F1470">
        <v>20</v>
      </c>
      <c r="G1470" s="2" t="s">
        <v>194</v>
      </c>
      <c r="H1470" s="1" t="s">
        <v>1191</v>
      </c>
      <c r="I1470" s="1" t="s">
        <v>1090</v>
      </c>
      <c r="J1470" t="s">
        <v>1313</v>
      </c>
      <c r="L1470" t="str">
        <f t="shared" si="53"/>
        <v>Apr</v>
      </c>
      <c r="M1470">
        <f t="shared" si="54"/>
        <v>2022</v>
      </c>
    </row>
    <row r="1471" spans="1:13" ht="15.75" customHeight="1">
      <c r="A1471" t="s">
        <v>2409</v>
      </c>
      <c r="B1471" t="s">
        <v>3120</v>
      </c>
      <c r="C1471" s="24">
        <v>44671</v>
      </c>
      <c r="D1471" t="s">
        <v>149</v>
      </c>
      <c r="E1471" t="s">
        <v>148</v>
      </c>
      <c r="F1471">
        <v>2</v>
      </c>
      <c r="G1471" s="2" t="s">
        <v>95</v>
      </c>
      <c r="H1471" s="1" t="s">
        <v>1547</v>
      </c>
      <c r="I1471" s="1" t="s">
        <v>1548</v>
      </c>
      <c r="J1471" t="s">
        <v>1940</v>
      </c>
      <c r="L1471" t="str">
        <f t="shared" si="53"/>
        <v>Apr</v>
      </c>
      <c r="M1471">
        <f t="shared" si="54"/>
        <v>2022</v>
      </c>
    </row>
    <row r="1472" spans="1:13" ht="15.75" customHeight="1">
      <c r="A1472" t="s">
        <v>2409</v>
      </c>
      <c r="B1472" t="s">
        <v>3121</v>
      </c>
      <c r="C1472" s="24">
        <v>44671</v>
      </c>
      <c r="D1472" t="s">
        <v>212</v>
      </c>
      <c r="E1472" t="s">
        <v>211</v>
      </c>
      <c r="F1472">
        <v>2</v>
      </c>
      <c r="G1472" s="2" t="s">
        <v>95</v>
      </c>
      <c r="H1472" s="1" t="s">
        <v>1547</v>
      </c>
      <c r="I1472" s="1" t="s">
        <v>1548</v>
      </c>
      <c r="J1472" t="s">
        <v>1940</v>
      </c>
      <c r="L1472" t="str">
        <f t="shared" si="53"/>
        <v>Apr</v>
      </c>
      <c r="M1472">
        <f t="shared" si="54"/>
        <v>2022</v>
      </c>
    </row>
    <row r="1473" spans="1:13" ht="15.75" customHeight="1">
      <c r="G1473" s="2"/>
      <c r="H1473" s="1"/>
      <c r="I1473" s="1"/>
    </row>
    <row r="1474" spans="1:13" ht="15.75" customHeight="1">
      <c r="A1474" t="s">
        <v>2409</v>
      </c>
      <c r="B1474" t="s">
        <v>3122</v>
      </c>
      <c r="C1474" s="24">
        <v>44671</v>
      </c>
      <c r="D1474" t="s">
        <v>357</v>
      </c>
      <c r="E1474" t="s">
        <v>356</v>
      </c>
      <c r="F1474">
        <v>10</v>
      </c>
      <c r="G1474" s="2" t="s">
        <v>358</v>
      </c>
      <c r="H1474" s="1" t="s">
        <v>1309</v>
      </c>
      <c r="I1474" s="1" t="s">
        <v>1160</v>
      </c>
      <c r="J1474" t="s">
        <v>1310</v>
      </c>
      <c r="L1474" t="str">
        <f t="shared" ref="L1474:L1505" si="55">TEXT(C1474,"MMM")</f>
        <v>Apr</v>
      </c>
      <c r="M1474">
        <f t="shared" ref="M1474:M1505" si="56">YEAR(C1474)</f>
        <v>2022</v>
      </c>
    </row>
    <row r="1475" spans="1:13" ht="15.75" customHeight="1">
      <c r="A1475" t="s">
        <v>2409</v>
      </c>
      <c r="B1475" t="s">
        <v>3123</v>
      </c>
      <c r="C1475" s="24">
        <v>44671</v>
      </c>
      <c r="D1475" t="s">
        <v>226</v>
      </c>
      <c r="E1475" t="s">
        <v>225</v>
      </c>
      <c r="F1475">
        <v>10</v>
      </c>
      <c r="G1475" s="2" t="s">
        <v>33</v>
      </c>
      <c r="H1475" s="1" t="s">
        <v>1309</v>
      </c>
      <c r="I1475" s="1" t="s">
        <v>1160</v>
      </c>
      <c r="J1475" t="s">
        <v>1310</v>
      </c>
      <c r="L1475" t="str">
        <f t="shared" si="55"/>
        <v>Apr</v>
      </c>
      <c r="M1475">
        <f t="shared" si="56"/>
        <v>2022</v>
      </c>
    </row>
    <row r="1476" spans="1:13" ht="15.75" customHeight="1">
      <c r="A1476" t="s">
        <v>2409</v>
      </c>
      <c r="B1476" t="s">
        <v>3124</v>
      </c>
      <c r="C1476" s="24">
        <v>44671</v>
      </c>
      <c r="D1476" t="s">
        <v>186</v>
      </c>
      <c r="E1476" t="s">
        <v>185</v>
      </c>
      <c r="F1476">
        <v>1</v>
      </c>
      <c r="G1476" s="2" t="s">
        <v>187</v>
      </c>
      <c r="H1476" s="1" t="s">
        <v>1309</v>
      </c>
      <c r="I1476" s="1" t="s">
        <v>1160</v>
      </c>
      <c r="J1476" t="s">
        <v>1310</v>
      </c>
      <c r="L1476" t="str">
        <f t="shared" si="55"/>
        <v>Apr</v>
      </c>
      <c r="M1476">
        <f t="shared" si="56"/>
        <v>2022</v>
      </c>
    </row>
    <row r="1477" spans="1:13" ht="15.75" customHeight="1">
      <c r="A1477" t="s">
        <v>2409</v>
      </c>
      <c r="B1477" t="s">
        <v>3125</v>
      </c>
      <c r="C1477" s="24">
        <v>44671</v>
      </c>
      <c r="D1477" t="s">
        <v>173</v>
      </c>
      <c r="E1477" t="s">
        <v>172</v>
      </c>
      <c r="F1477">
        <v>2</v>
      </c>
      <c r="G1477" s="2" t="s">
        <v>33</v>
      </c>
      <c r="H1477" s="1" t="s">
        <v>1309</v>
      </c>
      <c r="I1477" s="1" t="s">
        <v>1160</v>
      </c>
      <c r="J1477" t="s">
        <v>1310</v>
      </c>
      <c r="L1477" t="str">
        <f t="shared" si="55"/>
        <v>Apr</v>
      </c>
      <c r="M1477">
        <f t="shared" si="56"/>
        <v>2022</v>
      </c>
    </row>
    <row r="1478" spans="1:13" ht="15.75" customHeight="1">
      <c r="A1478" t="s">
        <v>2409</v>
      </c>
      <c r="B1478" t="s">
        <v>3126</v>
      </c>
      <c r="C1478" s="24">
        <v>44673</v>
      </c>
      <c r="D1478" t="s">
        <v>149</v>
      </c>
      <c r="E1478" t="s">
        <v>148</v>
      </c>
      <c r="F1478">
        <v>2</v>
      </c>
      <c r="G1478" s="2" t="s">
        <v>95</v>
      </c>
      <c r="H1478" s="1" t="s">
        <v>1547</v>
      </c>
      <c r="I1478" s="1" t="s">
        <v>1548</v>
      </c>
      <c r="J1478" t="s">
        <v>1940</v>
      </c>
      <c r="L1478" t="str">
        <f t="shared" si="55"/>
        <v>Apr</v>
      </c>
      <c r="M1478">
        <f t="shared" si="56"/>
        <v>2022</v>
      </c>
    </row>
    <row r="1479" spans="1:13" ht="15.75" customHeight="1">
      <c r="A1479" t="s">
        <v>2409</v>
      </c>
      <c r="B1479" t="s">
        <v>3127</v>
      </c>
      <c r="C1479" s="24">
        <v>44673</v>
      </c>
      <c r="D1479" t="s">
        <v>246</v>
      </c>
      <c r="E1479" t="s">
        <v>245</v>
      </c>
      <c r="F1479">
        <v>1</v>
      </c>
      <c r="G1479" s="2" t="s">
        <v>33</v>
      </c>
      <c r="H1479" s="1" t="s">
        <v>1547</v>
      </c>
      <c r="I1479" s="1" t="s">
        <v>1548</v>
      </c>
      <c r="J1479" t="s">
        <v>1940</v>
      </c>
      <c r="L1479" t="str">
        <f t="shared" si="55"/>
        <v>Apr</v>
      </c>
      <c r="M1479">
        <f t="shared" si="56"/>
        <v>2022</v>
      </c>
    </row>
    <row r="1480" spans="1:13" ht="15.75" customHeight="1">
      <c r="A1480" t="s">
        <v>2409</v>
      </c>
      <c r="B1480" t="s">
        <v>3128</v>
      </c>
      <c r="C1480" s="24">
        <v>44673</v>
      </c>
      <c r="D1480" t="s">
        <v>94</v>
      </c>
      <c r="E1480" t="s">
        <v>93</v>
      </c>
      <c r="F1480">
        <v>36</v>
      </c>
      <c r="G1480" s="2" t="s">
        <v>95</v>
      </c>
      <c r="H1480" s="1" t="s">
        <v>1141</v>
      </c>
      <c r="I1480" s="1" t="s">
        <v>1090</v>
      </c>
      <c r="J1480" t="s">
        <v>2339</v>
      </c>
      <c r="L1480" t="str">
        <f t="shared" si="55"/>
        <v>Apr</v>
      </c>
      <c r="M1480">
        <f t="shared" si="56"/>
        <v>2022</v>
      </c>
    </row>
    <row r="1481" spans="1:13" ht="15.75" customHeight="1">
      <c r="A1481" t="s">
        <v>2409</v>
      </c>
      <c r="B1481" t="s">
        <v>3129</v>
      </c>
      <c r="C1481" s="24">
        <v>44673</v>
      </c>
      <c r="D1481" t="s">
        <v>389</v>
      </c>
      <c r="E1481" t="s">
        <v>388</v>
      </c>
      <c r="F1481">
        <v>2</v>
      </c>
      <c r="G1481" s="2" t="s">
        <v>194</v>
      </c>
      <c r="H1481" s="1" t="s">
        <v>1191</v>
      </c>
      <c r="I1481" s="1" t="s">
        <v>1090</v>
      </c>
      <c r="J1481" t="s">
        <v>3130</v>
      </c>
      <c r="L1481" t="str">
        <f t="shared" si="55"/>
        <v>Apr</v>
      </c>
      <c r="M1481">
        <f t="shared" si="56"/>
        <v>2022</v>
      </c>
    </row>
    <row r="1482" spans="1:13" ht="15.75" customHeight="1">
      <c r="A1482" t="s">
        <v>2409</v>
      </c>
      <c r="B1482" t="s">
        <v>3131</v>
      </c>
      <c r="C1482" s="24">
        <v>44673</v>
      </c>
      <c r="D1482" t="s">
        <v>94</v>
      </c>
      <c r="E1482" t="s">
        <v>93</v>
      </c>
      <c r="F1482">
        <v>12</v>
      </c>
      <c r="G1482" s="2" t="s">
        <v>95</v>
      </c>
      <c r="H1482" s="1" t="s">
        <v>1191</v>
      </c>
      <c r="I1482" s="1" t="s">
        <v>1090</v>
      </c>
      <c r="J1482" t="s">
        <v>1313</v>
      </c>
      <c r="L1482" t="str">
        <f t="shared" si="55"/>
        <v>Apr</v>
      </c>
      <c r="M1482">
        <f t="shared" si="56"/>
        <v>2022</v>
      </c>
    </row>
    <row r="1483" spans="1:13" ht="15.75" customHeight="1">
      <c r="A1483" t="s">
        <v>2409</v>
      </c>
      <c r="B1483" t="s">
        <v>3132</v>
      </c>
      <c r="C1483" s="24">
        <v>44673</v>
      </c>
      <c r="D1483" t="s">
        <v>327</v>
      </c>
      <c r="E1483" t="s">
        <v>326</v>
      </c>
      <c r="F1483">
        <v>1</v>
      </c>
      <c r="G1483" s="2" t="s">
        <v>33</v>
      </c>
      <c r="H1483" s="1" t="s">
        <v>1191</v>
      </c>
      <c r="I1483" s="1" t="s">
        <v>1090</v>
      </c>
      <c r="J1483" t="s">
        <v>1313</v>
      </c>
      <c r="L1483" t="str">
        <f t="shared" si="55"/>
        <v>Apr</v>
      </c>
      <c r="M1483">
        <f t="shared" si="56"/>
        <v>2022</v>
      </c>
    </row>
    <row r="1484" spans="1:13" ht="15.75" customHeight="1">
      <c r="A1484" t="s">
        <v>2409</v>
      </c>
      <c r="B1484" t="s">
        <v>3133</v>
      </c>
      <c r="C1484" s="24">
        <v>44679</v>
      </c>
      <c r="D1484" t="s">
        <v>357</v>
      </c>
      <c r="E1484" t="s">
        <v>356</v>
      </c>
      <c r="F1484">
        <v>100</v>
      </c>
      <c r="G1484" s="2" t="s">
        <v>358</v>
      </c>
      <c r="H1484" s="1" t="s">
        <v>1049</v>
      </c>
      <c r="I1484" s="1" t="s">
        <v>1050</v>
      </c>
      <c r="J1484" t="s">
        <v>1189</v>
      </c>
      <c r="L1484" t="str">
        <f t="shared" si="55"/>
        <v>Apr</v>
      </c>
      <c r="M1484">
        <f t="shared" si="56"/>
        <v>2022</v>
      </c>
    </row>
    <row r="1485" spans="1:13" ht="15.75" customHeight="1">
      <c r="A1485" t="s">
        <v>2409</v>
      </c>
      <c r="B1485" t="s">
        <v>3134</v>
      </c>
      <c r="C1485" s="24">
        <v>44679</v>
      </c>
      <c r="D1485" t="s">
        <v>365</v>
      </c>
      <c r="E1485" t="s">
        <v>364</v>
      </c>
      <c r="F1485">
        <v>2</v>
      </c>
      <c r="G1485" s="2" t="s">
        <v>16</v>
      </c>
      <c r="H1485" s="1" t="s">
        <v>1049</v>
      </c>
      <c r="I1485" s="1" t="s">
        <v>1050</v>
      </c>
      <c r="J1485" t="s">
        <v>1189</v>
      </c>
      <c r="L1485" t="str">
        <f t="shared" si="55"/>
        <v>Apr</v>
      </c>
      <c r="M1485">
        <f t="shared" si="56"/>
        <v>2022</v>
      </c>
    </row>
    <row r="1486" spans="1:13" ht="15.75" customHeight="1">
      <c r="A1486" t="s">
        <v>2409</v>
      </c>
      <c r="B1486" t="s">
        <v>3135</v>
      </c>
      <c r="C1486" s="24">
        <v>44679</v>
      </c>
      <c r="D1486" t="s">
        <v>355</v>
      </c>
      <c r="E1486" t="s">
        <v>354</v>
      </c>
      <c r="F1486">
        <v>1</v>
      </c>
      <c r="G1486" s="2" t="s">
        <v>187</v>
      </c>
      <c r="H1486" s="1" t="s">
        <v>1284</v>
      </c>
      <c r="I1486" s="1" t="s">
        <v>1073</v>
      </c>
      <c r="J1486" t="s">
        <v>1285</v>
      </c>
      <c r="L1486" t="str">
        <f t="shared" si="55"/>
        <v>Apr</v>
      </c>
      <c r="M1486">
        <f t="shared" si="56"/>
        <v>2022</v>
      </c>
    </row>
    <row r="1487" spans="1:13" ht="15.75" customHeight="1">
      <c r="A1487" t="s">
        <v>2409</v>
      </c>
      <c r="B1487" t="s">
        <v>3136</v>
      </c>
      <c r="C1487" s="24">
        <v>44679</v>
      </c>
      <c r="D1487" t="s">
        <v>173</v>
      </c>
      <c r="E1487" t="s">
        <v>172</v>
      </c>
      <c r="F1487">
        <v>2</v>
      </c>
      <c r="G1487" s="2" t="s">
        <v>33</v>
      </c>
      <c r="H1487" s="1" t="s">
        <v>1284</v>
      </c>
      <c r="I1487" s="1" t="s">
        <v>1073</v>
      </c>
      <c r="J1487" t="s">
        <v>1285</v>
      </c>
      <c r="L1487" t="str">
        <f t="shared" si="55"/>
        <v>Apr</v>
      </c>
      <c r="M1487">
        <f t="shared" si="56"/>
        <v>2022</v>
      </c>
    </row>
    <row r="1488" spans="1:13" ht="15.75" customHeight="1">
      <c r="A1488" t="s">
        <v>2409</v>
      </c>
      <c r="B1488" t="s">
        <v>3137</v>
      </c>
      <c r="C1488" s="24">
        <v>44680</v>
      </c>
      <c r="D1488" t="s">
        <v>389</v>
      </c>
      <c r="E1488" t="s">
        <v>388</v>
      </c>
      <c r="F1488">
        <v>1</v>
      </c>
      <c r="G1488" s="2" t="s">
        <v>194</v>
      </c>
      <c r="H1488" s="1" t="s">
        <v>1284</v>
      </c>
      <c r="I1488" s="1" t="s">
        <v>1073</v>
      </c>
      <c r="J1488" t="s">
        <v>3138</v>
      </c>
      <c r="L1488" t="str">
        <f t="shared" si="55"/>
        <v>Apr</v>
      </c>
      <c r="M1488">
        <f t="shared" si="56"/>
        <v>2022</v>
      </c>
    </row>
    <row r="1489" spans="1:13" ht="15.75" customHeight="1">
      <c r="A1489" t="s">
        <v>2409</v>
      </c>
      <c r="B1489" t="s">
        <v>3139</v>
      </c>
      <c r="C1489" s="24">
        <v>44680</v>
      </c>
      <c r="D1489" t="s">
        <v>357</v>
      </c>
      <c r="E1489" t="s">
        <v>356</v>
      </c>
      <c r="F1489">
        <v>200</v>
      </c>
      <c r="G1489" s="2" t="s">
        <v>358</v>
      </c>
      <c r="H1489" s="1" t="s">
        <v>1049</v>
      </c>
      <c r="I1489" s="1" t="s">
        <v>1050</v>
      </c>
      <c r="J1489" t="s">
        <v>1189</v>
      </c>
      <c r="L1489" t="str">
        <f t="shared" si="55"/>
        <v>Apr</v>
      </c>
      <c r="M1489">
        <f t="shared" si="56"/>
        <v>2022</v>
      </c>
    </row>
    <row r="1490" spans="1:13" ht="15.75" customHeight="1">
      <c r="A1490" t="s">
        <v>2409</v>
      </c>
      <c r="B1490" t="s">
        <v>3140</v>
      </c>
      <c r="C1490" s="24">
        <v>44680</v>
      </c>
      <c r="D1490" t="s">
        <v>198</v>
      </c>
      <c r="E1490" t="s">
        <v>197</v>
      </c>
      <c r="F1490">
        <v>15</v>
      </c>
      <c r="G1490" s="2" t="s">
        <v>194</v>
      </c>
      <c r="H1490" s="1" t="s">
        <v>1334</v>
      </c>
      <c r="I1490" s="1" t="s">
        <v>1164</v>
      </c>
      <c r="J1490" t="s">
        <v>1898</v>
      </c>
      <c r="L1490" t="str">
        <f t="shared" si="55"/>
        <v>Apr</v>
      </c>
      <c r="M1490">
        <f t="shared" si="56"/>
        <v>2022</v>
      </c>
    </row>
    <row r="1491" spans="1:13" ht="15.75" customHeight="1">
      <c r="A1491" t="s">
        <v>2409</v>
      </c>
      <c r="B1491" t="s">
        <v>3141</v>
      </c>
      <c r="C1491" s="24">
        <v>44680</v>
      </c>
      <c r="D1491" t="s">
        <v>297</v>
      </c>
      <c r="E1491" t="s">
        <v>296</v>
      </c>
      <c r="F1491">
        <v>2</v>
      </c>
      <c r="G1491" s="2" t="s">
        <v>33</v>
      </c>
      <c r="H1491" s="1" t="s">
        <v>1554</v>
      </c>
      <c r="I1491" s="1" t="s">
        <v>1164</v>
      </c>
      <c r="J1491" t="s">
        <v>3142</v>
      </c>
      <c r="L1491" t="str">
        <f t="shared" si="55"/>
        <v>Apr</v>
      </c>
      <c r="M1491">
        <f t="shared" si="56"/>
        <v>2022</v>
      </c>
    </row>
    <row r="1492" spans="1:13" ht="15.75" customHeight="1">
      <c r="A1492" t="s">
        <v>2409</v>
      </c>
      <c r="B1492" t="s">
        <v>3143</v>
      </c>
      <c r="C1492" s="24">
        <v>44687</v>
      </c>
      <c r="D1492" t="s">
        <v>39</v>
      </c>
      <c r="E1492" t="s">
        <v>38</v>
      </c>
      <c r="F1492">
        <v>3</v>
      </c>
      <c r="G1492" s="2" t="s">
        <v>33</v>
      </c>
      <c r="H1492" s="1" t="s">
        <v>1182</v>
      </c>
      <c r="I1492" s="1" t="s">
        <v>1073</v>
      </c>
      <c r="J1492" t="s">
        <v>1183</v>
      </c>
      <c r="L1492" t="str">
        <f t="shared" si="55"/>
        <v>May</v>
      </c>
      <c r="M1492">
        <f t="shared" si="56"/>
        <v>2022</v>
      </c>
    </row>
    <row r="1493" spans="1:13" ht="15.75" customHeight="1">
      <c r="A1493" t="s">
        <v>2409</v>
      </c>
      <c r="B1493" t="s">
        <v>3144</v>
      </c>
      <c r="C1493" s="24">
        <v>44691</v>
      </c>
      <c r="D1493" t="s">
        <v>94</v>
      </c>
      <c r="E1493" t="s">
        <v>93</v>
      </c>
      <c r="F1493">
        <v>5</v>
      </c>
      <c r="G1493" s="2" t="s">
        <v>95</v>
      </c>
      <c r="H1493" s="1" t="s">
        <v>1156</v>
      </c>
      <c r="I1493" s="1" t="s">
        <v>1157</v>
      </c>
      <c r="J1493" t="s">
        <v>3145</v>
      </c>
      <c r="L1493" t="str">
        <f t="shared" si="55"/>
        <v>May</v>
      </c>
      <c r="M1493">
        <f t="shared" si="56"/>
        <v>2022</v>
      </c>
    </row>
    <row r="1494" spans="1:13" ht="15.75" customHeight="1">
      <c r="A1494" t="s">
        <v>2409</v>
      </c>
      <c r="B1494" t="s">
        <v>3146</v>
      </c>
      <c r="C1494" s="24">
        <v>44691</v>
      </c>
      <c r="D1494" t="s">
        <v>218</v>
      </c>
      <c r="E1494" t="s">
        <v>217</v>
      </c>
      <c r="F1494">
        <v>3</v>
      </c>
      <c r="G1494" s="2" t="s">
        <v>33</v>
      </c>
      <c r="H1494" s="1" t="s">
        <v>1156</v>
      </c>
      <c r="I1494" s="1" t="s">
        <v>1157</v>
      </c>
      <c r="J1494" t="s">
        <v>3145</v>
      </c>
      <c r="L1494" t="str">
        <f t="shared" si="55"/>
        <v>May</v>
      </c>
      <c r="M1494">
        <f t="shared" si="56"/>
        <v>2022</v>
      </c>
    </row>
    <row r="1495" spans="1:13" ht="15.75" customHeight="1">
      <c r="A1495" t="s">
        <v>2409</v>
      </c>
      <c r="B1495" t="s">
        <v>3147</v>
      </c>
      <c r="C1495" s="24">
        <v>44691</v>
      </c>
      <c r="D1495" t="s">
        <v>198</v>
      </c>
      <c r="E1495" t="s">
        <v>197</v>
      </c>
      <c r="F1495">
        <v>3</v>
      </c>
      <c r="G1495" s="2" t="s">
        <v>194</v>
      </c>
      <c r="H1495" s="1" t="s">
        <v>1156</v>
      </c>
      <c r="I1495" s="1" t="s">
        <v>1157</v>
      </c>
      <c r="J1495" t="s">
        <v>3145</v>
      </c>
      <c r="L1495" t="str">
        <f t="shared" si="55"/>
        <v>May</v>
      </c>
      <c r="M1495">
        <f t="shared" si="56"/>
        <v>2022</v>
      </c>
    </row>
    <row r="1496" spans="1:13" ht="15.75" customHeight="1">
      <c r="A1496" t="s">
        <v>2409</v>
      </c>
      <c r="B1496" t="s">
        <v>3148</v>
      </c>
      <c r="C1496" s="24">
        <v>44691</v>
      </c>
      <c r="D1496" t="s">
        <v>357</v>
      </c>
      <c r="E1496" t="s">
        <v>356</v>
      </c>
      <c r="F1496">
        <v>10</v>
      </c>
      <c r="G1496" s="2" t="s">
        <v>358</v>
      </c>
      <c r="H1496" s="1" t="s">
        <v>1098</v>
      </c>
      <c r="I1496" s="1" t="s">
        <v>1099</v>
      </c>
      <c r="J1496" t="s">
        <v>1222</v>
      </c>
      <c r="L1496" t="str">
        <f t="shared" si="55"/>
        <v>May</v>
      </c>
      <c r="M1496">
        <f t="shared" si="56"/>
        <v>2022</v>
      </c>
    </row>
    <row r="1497" spans="1:13" ht="15.75" customHeight="1">
      <c r="A1497" t="s">
        <v>2409</v>
      </c>
      <c r="B1497" t="s">
        <v>3149</v>
      </c>
      <c r="C1497" s="24">
        <v>44693</v>
      </c>
      <c r="D1497" t="s">
        <v>35</v>
      </c>
      <c r="E1497" t="s">
        <v>34</v>
      </c>
      <c r="F1497">
        <v>12</v>
      </c>
      <c r="G1497" s="2" t="s">
        <v>33</v>
      </c>
      <c r="H1497" s="1" t="s">
        <v>2028</v>
      </c>
      <c r="I1497" s="1" t="s">
        <v>2029</v>
      </c>
      <c r="J1497" t="s">
        <v>3150</v>
      </c>
      <c r="L1497" t="str">
        <f t="shared" si="55"/>
        <v>May</v>
      </c>
      <c r="M1497">
        <f t="shared" si="56"/>
        <v>2022</v>
      </c>
    </row>
    <row r="1498" spans="1:13" ht="15.75" customHeight="1">
      <c r="A1498" t="s">
        <v>2409</v>
      </c>
      <c r="B1498" t="s">
        <v>3151</v>
      </c>
      <c r="C1498" s="24">
        <v>44693</v>
      </c>
      <c r="D1498" t="s">
        <v>196</v>
      </c>
      <c r="E1498" t="s">
        <v>195</v>
      </c>
      <c r="F1498">
        <v>3</v>
      </c>
      <c r="G1498" s="2" t="s">
        <v>194</v>
      </c>
      <c r="H1498" s="1" t="s">
        <v>2028</v>
      </c>
      <c r="I1498" s="1" t="s">
        <v>2029</v>
      </c>
      <c r="J1498" t="s">
        <v>3150</v>
      </c>
      <c r="L1498" t="str">
        <f t="shared" si="55"/>
        <v>May</v>
      </c>
      <c r="M1498">
        <f t="shared" si="56"/>
        <v>2022</v>
      </c>
    </row>
    <row r="1499" spans="1:13" ht="15.75" customHeight="1">
      <c r="A1499" t="s">
        <v>2409</v>
      </c>
      <c r="B1499" t="s">
        <v>3152</v>
      </c>
      <c r="C1499" s="24">
        <v>44693</v>
      </c>
      <c r="D1499" t="s">
        <v>357</v>
      </c>
      <c r="E1499" t="s">
        <v>356</v>
      </c>
      <c r="F1499">
        <v>20</v>
      </c>
      <c r="G1499" s="2" t="s">
        <v>358</v>
      </c>
      <c r="H1499" s="1" t="s">
        <v>1156</v>
      </c>
      <c r="I1499" s="1" t="s">
        <v>1157</v>
      </c>
      <c r="J1499" t="s">
        <v>3145</v>
      </c>
      <c r="L1499" t="str">
        <f t="shared" si="55"/>
        <v>May</v>
      </c>
      <c r="M1499">
        <f t="shared" si="56"/>
        <v>2022</v>
      </c>
    </row>
    <row r="1500" spans="1:13" ht="15.75" customHeight="1">
      <c r="A1500" t="s">
        <v>2409</v>
      </c>
      <c r="B1500" t="s">
        <v>3153</v>
      </c>
      <c r="C1500" s="24">
        <v>44693</v>
      </c>
      <c r="D1500" t="s">
        <v>198</v>
      </c>
      <c r="E1500" t="s">
        <v>197</v>
      </c>
      <c r="F1500">
        <v>5</v>
      </c>
      <c r="G1500" s="2" t="s">
        <v>194</v>
      </c>
      <c r="H1500" s="1" t="s">
        <v>1309</v>
      </c>
      <c r="I1500" s="1" t="s">
        <v>1160</v>
      </c>
      <c r="J1500" t="s">
        <v>1310</v>
      </c>
      <c r="L1500" t="str">
        <f t="shared" si="55"/>
        <v>May</v>
      </c>
      <c r="M1500">
        <f t="shared" si="56"/>
        <v>2022</v>
      </c>
    </row>
    <row r="1501" spans="1:13" ht="15.75" customHeight="1">
      <c r="A1501" t="s">
        <v>2409</v>
      </c>
      <c r="B1501" t="s">
        <v>3154</v>
      </c>
      <c r="C1501" s="24">
        <v>44693</v>
      </c>
      <c r="D1501" t="s">
        <v>35</v>
      </c>
      <c r="E1501" t="s">
        <v>34</v>
      </c>
      <c r="F1501">
        <v>6</v>
      </c>
      <c r="G1501" s="2" t="s">
        <v>33</v>
      </c>
      <c r="H1501" s="1" t="s">
        <v>1133</v>
      </c>
      <c r="I1501" s="1" t="s">
        <v>1134</v>
      </c>
      <c r="J1501" t="s">
        <v>3155</v>
      </c>
      <c r="L1501" t="str">
        <f t="shared" si="55"/>
        <v>May</v>
      </c>
      <c r="M1501">
        <f t="shared" si="56"/>
        <v>2022</v>
      </c>
    </row>
    <row r="1502" spans="1:13" ht="15.75" customHeight="1">
      <c r="A1502" t="s">
        <v>2409</v>
      </c>
      <c r="B1502" t="s">
        <v>3156</v>
      </c>
      <c r="C1502" s="24">
        <v>44693</v>
      </c>
      <c r="D1502" t="s">
        <v>267</v>
      </c>
      <c r="E1502" t="s">
        <v>266</v>
      </c>
      <c r="F1502">
        <v>2</v>
      </c>
      <c r="G1502" s="2" t="s">
        <v>33</v>
      </c>
      <c r="H1502" s="1" t="s">
        <v>1133</v>
      </c>
      <c r="I1502" s="1" t="s">
        <v>1134</v>
      </c>
      <c r="J1502" t="s">
        <v>1135</v>
      </c>
      <c r="L1502" t="str">
        <f t="shared" si="55"/>
        <v>May</v>
      </c>
      <c r="M1502">
        <f t="shared" si="56"/>
        <v>2022</v>
      </c>
    </row>
    <row r="1503" spans="1:13" ht="15.75" customHeight="1">
      <c r="A1503" t="s">
        <v>2409</v>
      </c>
      <c r="B1503" t="s">
        <v>3157</v>
      </c>
      <c r="C1503" s="24">
        <v>44693</v>
      </c>
      <c r="D1503" t="s">
        <v>254</v>
      </c>
      <c r="E1503" t="s">
        <v>253</v>
      </c>
      <c r="F1503">
        <v>2</v>
      </c>
      <c r="G1503" s="2" t="s">
        <v>187</v>
      </c>
      <c r="H1503" s="1" t="s">
        <v>1133</v>
      </c>
      <c r="I1503" s="1" t="s">
        <v>1134</v>
      </c>
      <c r="J1503" t="s">
        <v>3158</v>
      </c>
      <c r="L1503" t="str">
        <f t="shared" si="55"/>
        <v>May</v>
      </c>
      <c r="M1503">
        <f t="shared" si="56"/>
        <v>2022</v>
      </c>
    </row>
    <row r="1504" spans="1:13" ht="15.75" customHeight="1">
      <c r="A1504" t="s">
        <v>2409</v>
      </c>
      <c r="B1504" t="s">
        <v>3159</v>
      </c>
      <c r="C1504" s="24">
        <v>44693</v>
      </c>
      <c r="D1504" t="s">
        <v>55</v>
      </c>
      <c r="E1504" t="s">
        <v>54</v>
      </c>
      <c r="F1504">
        <v>4</v>
      </c>
      <c r="G1504" s="2" t="s">
        <v>56</v>
      </c>
      <c r="H1504" s="1" t="s">
        <v>1133</v>
      </c>
      <c r="I1504" s="1" t="s">
        <v>1134</v>
      </c>
      <c r="J1504" t="s">
        <v>1135</v>
      </c>
      <c r="L1504" t="str">
        <f t="shared" si="55"/>
        <v>May</v>
      </c>
      <c r="M1504">
        <f t="shared" si="56"/>
        <v>2022</v>
      </c>
    </row>
    <row r="1505" spans="1:13" ht="15.75" customHeight="1">
      <c r="A1505" t="s">
        <v>2409</v>
      </c>
      <c r="B1505" t="s">
        <v>3160</v>
      </c>
      <c r="C1505" s="24">
        <v>44693</v>
      </c>
      <c r="D1505" t="s">
        <v>58</v>
      </c>
      <c r="E1505" t="s">
        <v>57</v>
      </c>
      <c r="F1505">
        <v>2</v>
      </c>
      <c r="G1505" s="2" t="s">
        <v>59</v>
      </c>
      <c r="H1505" s="1" t="s">
        <v>1133</v>
      </c>
      <c r="I1505" s="1" t="s">
        <v>1134</v>
      </c>
      <c r="J1505" t="s">
        <v>1135</v>
      </c>
      <c r="L1505" t="str">
        <f t="shared" si="55"/>
        <v>May</v>
      </c>
      <c r="M1505">
        <f t="shared" si="56"/>
        <v>2022</v>
      </c>
    </row>
    <row r="1506" spans="1:13" ht="15.75" customHeight="1">
      <c r="A1506" t="s">
        <v>2409</v>
      </c>
      <c r="B1506" t="s">
        <v>3161</v>
      </c>
      <c r="C1506" s="24">
        <v>44693</v>
      </c>
      <c r="D1506" t="s">
        <v>265</v>
      </c>
      <c r="E1506" t="s">
        <v>264</v>
      </c>
      <c r="F1506">
        <v>1</v>
      </c>
      <c r="G1506" s="2" t="s">
        <v>33</v>
      </c>
      <c r="H1506" s="1" t="s">
        <v>1133</v>
      </c>
      <c r="I1506" s="1" t="s">
        <v>1134</v>
      </c>
      <c r="J1506" t="s">
        <v>1135</v>
      </c>
      <c r="L1506" t="str">
        <f t="shared" ref="L1506:L1522" si="57">TEXT(C1506,"MMM")</f>
        <v>May</v>
      </c>
      <c r="M1506">
        <f t="shared" ref="M1506:M1522" si="58">YEAR(C1506)</f>
        <v>2022</v>
      </c>
    </row>
    <row r="1507" spans="1:13" ht="15.75" customHeight="1">
      <c r="A1507" t="s">
        <v>2409</v>
      </c>
      <c r="B1507" t="s">
        <v>3162</v>
      </c>
      <c r="C1507" s="24">
        <v>44693</v>
      </c>
      <c r="D1507" t="s">
        <v>178</v>
      </c>
      <c r="E1507" t="s">
        <v>177</v>
      </c>
      <c r="F1507">
        <v>4</v>
      </c>
      <c r="G1507" s="2" t="s">
        <v>176</v>
      </c>
      <c r="H1507" s="1" t="s">
        <v>1133</v>
      </c>
      <c r="I1507" s="1" t="s">
        <v>1134</v>
      </c>
      <c r="J1507" t="s">
        <v>1135</v>
      </c>
      <c r="L1507" t="str">
        <f t="shared" si="57"/>
        <v>May</v>
      </c>
      <c r="M1507">
        <f t="shared" si="58"/>
        <v>2022</v>
      </c>
    </row>
    <row r="1508" spans="1:13" ht="15.75" customHeight="1">
      <c r="A1508" t="s">
        <v>2409</v>
      </c>
      <c r="B1508" t="s">
        <v>3163</v>
      </c>
      <c r="C1508" s="24">
        <v>44693</v>
      </c>
      <c r="D1508" t="s">
        <v>198</v>
      </c>
      <c r="E1508" t="s">
        <v>197</v>
      </c>
      <c r="F1508">
        <v>6</v>
      </c>
      <c r="G1508" s="2" t="s">
        <v>194</v>
      </c>
      <c r="H1508" s="1" t="s">
        <v>1133</v>
      </c>
      <c r="I1508" s="1" t="s">
        <v>1134</v>
      </c>
      <c r="J1508" t="s">
        <v>1135</v>
      </c>
      <c r="L1508" t="str">
        <f t="shared" si="57"/>
        <v>May</v>
      </c>
      <c r="M1508">
        <f t="shared" si="58"/>
        <v>2022</v>
      </c>
    </row>
    <row r="1509" spans="1:13" ht="15.75" customHeight="1">
      <c r="A1509" t="s">
        <v>2409</v>
      </c>
      <c r="B1509" t="s">
        <v>3164</v>
      </c>
      <c r="C1509" s="24">
        <v>44699</v>
      </c>
      <c r="D1509" t="s">
        <v>35</v>
      </c>
      <c r="E1509" t="s">
        <v>34</v>
      </c>
      <c r="F1509">
        <v>2</v>
      </c>
      <c r="G1509" s="2" t="s">
        <v>33</v>
      </c>
      <c r="H1509" s="1" t="s">
        <v>1049</v>
      </c>
      <c r="I1509" s="1" t="s">
        <v>1050</v>
      </c>
      <c r="J1509" t="s">
        <v>1189</v>
      </c>
      <c r="L1509" t="str">
        <f t="shared" si="57"/>
        <v>May</v>
      </c>
      <c r="M1509">
        <f t="shared" si="58"/>
        <v>2022</v>
      </c>
    </row>
    <row r="1510" spans="1:13" ht="15.75" customHeight="1">
      <c r="A1510" t="s">
        <v>2409</v>
      </c>
      <c r="B1510" t="s">
        <v>3165</v>
      </c>
      <c r="C1510" s="24">
        <v>44699</v>
      </c>
      <c r="D1510" t="s">
        <v>35</v>
      </c>
      <c r="E1510" t="s">
        <v>34</v>
      </c>
      <c r="F1510">
        <v>3</v>
      </c>
      <c r="G1510" s="2" t="s">
        <v>33</v>
      </c>
      <c r="H1510" s="1" t="s">
        <v>1191</v>
      </c>
      <c r="I1510" s="1" t="s">
        <v>1090</v>
      </c>
      <c r="J1510" t="s">
        <v>1313</v>
      </c>
      <c r="L1510" t="str">
        <f t="shared" si="57"/>
        <v>May</v>
      </c>
      <c r="M1510">
        <f t="shared" si="58"/>
        <v>2022</v>
      </c>
    </row>
    <row r="1511" spans="1:13" ht="15.75" customHeight="1">
      <c r="A1511" t="s">
        <v>2409</v>
      </c>
      <c r="B1511" t="s">
        <v>3166</v>
      </c>
      <c r="C1511" s="24">
        <v>44699</v>
      </c>
      <c r="D1511" t="s">
        <v>287</v>
      </c>
      <c r="E1511" t="s">
        <v>286</v>
      </c>
      <c r="F1511">
        <v>5</v>
      </c>
      <c r="G1511" s="2" t="s">
        <v>33</v>
      </c>
      <c r="H1511" s="1" t="s">
        <v>1191</v>
      </c>
      <c r="I1511" s="1" t="s">
        <v>1090</v>
      </c>
      <c r="J1511" t="s">
        <v>1418</v>
      </c>
      <c r="L1511" t="str">
        <f t="shared" si="57"/>
        <v>May</v>
      </c>
      <c r="M1511">
        <f t="shared" si="58"/>
        <v>2022</v>
      </c>
    </row>
    <row r="1512" spans="1:13" ht="15.75" customHeight="1">
      <c r="A1512" t="s">
        <v>2409</v>
      </c>
      <c r="B1512" t="s">
        <v>3167</v>
      </c>
      <c r="C1512" s="24">
        <v>44699</v>
      </c>
      <c r="D1512" t="s">
        <v>136</v>
      </c>
      <c r="E1512" t="s">
        <v>135</v>
      </c>
      <c r="F1512">
        <v>3</v>
      </c>
      <c r="G1512" s="2" t="s">
        <v>16</v>
      </c>
      <c r="H1512" s="1" t="s">
        <v>1191</v>
      </c>
      <c r="I1512" s="1" t="s">
        <v>1090</v>
      </c>
      <c r="J1512" t="s">
        <v>1313</v>
      </c>
      <c r="L1512" t="str">
        <f t="shared" si="57"/>
        <v>May</v>
      </c>
      <c r="M1512">
        <f t="shared" si="58"/>
        <v>2022</v>
      </c>
    </row>
    <row r="1513" spans="1:13" ht="15.75" customHeight="1">
      <c r="A1513" t="s">
        <v>2409</v>
      </c>
      <c r="B1513" t="s">
        <v>3168</v>
      </c>
      <c r="C1513" s="24">
        <v>44699</v>
      </c>
      <c r="D1513" t="s">
        <v>198</v>
      </c>
      <c r="E1513" t="s">
        <v>197</v>
      </c>
      <c r="F1513">
        <v>40</v>
      </c>
      <c r="G1513" s="2" t="s">
        <v>194</v>
      </c>
      <c r="H1513" s="1" t="s">
        <v>1191</v>
      </c>
      <c r="I1513" s="1" t="s">
        <v>1090</v>
      </c>
      <c r="J1513" t="s">
        <v>1313</v>
      </c>
      <c r="L1513" t="str">
        <f t="shared" si="57"/>
        <v>May</v>
      </c>
      <c r="M1513">
        <f t="shared" si="58"/>
        <v>2022</v>
      </c>
    </row>
    <row r="1514" spans="1:13" ht="15.75" customHeight="1">
      <c r="A1514" t="s">
        <v>2409</v>
      </c>
      <c r="B1514" t="s">
        <v>3169</v>
      </c>
      <c r="C1514" s="24">
        <v>44699</v>
      </c>
      <c r="D1514" t="s">
        <v>58</v>
      </c>
      <c r="E1514" t="s">
        <v>57</v>
      </c>
      <c r="F1514">
        <v>10</v>
      </c>
      <c r="G1514" s="2" t="s">
        <v>59</v>
      </c>
      <c r="H1514" s="1" t="s">
        <v>1141</v>
      </c>
      <c r="I1514" s="1" t="s">
        <v>1090</v>
      </c>
      <c r="J1514" t="s">
        <v>1671</v>
      </c>
      <c r="L1514" t="str">
        <f t="shared" si="57"/>
        <v>May</v>
      </c>
      <c r="M1514">
        <f t="shared" si="58"/>
        <v>2022</v>
      </c>
    </row>
    <row r="1515" spans="1:13" ht="15.75" customHeight="1">
      <c r="A1515" t="s">
        <v>2409</v>
      </c>
      <c r="B1515" t="s">
        <v>3170</v>
      </c>
      <c r="C1515" s="24">
        <v>44699</v>
      </c>
      <c r="D1515" t="s">
        <v>55</v>
      </c>
      <c r="E1515" t="s">
        <v>54</v>
      </c>
      <c r="F1515">
        <v>10</v>
      </c>
      <c r="G1515" s="2" t="s">
        <v>56</v>
      </c>
      <c r="H1515" s="1" t="s">
        <v>1141</v>
      </c>
      <c r="I1515" s="1" t="s">
        <v>1090</v>
      </c>
      <c r="J1515" t="s">
        <v>1142</v>
      </c>
      <c r="L1515" t="str">
        <f t="shared" si="57"/>
        <v>May</v>
      </c>
      <c r="M1515">
        <f t="shared" si="58"/>
        <v>2022</v>
      </c>
    </row>
    <row r="1516" spans="1:13" ht="15.75" customHeight="1">
      <c r="A1516" t="s">
        <v>2409</v>
      </c>
      <c r="B1516" t="s">
        <v>3171</v>
      </c>
      <c r="C1516" s="24">
        <v>44699</v>
      </c>
      <c r="D1516" t="s">
        <v>287</v>
      </c>
      <c r="E1516" t="s">
        <v>286</v>
      </c>
      <c r="F1516">
        <v>5</v>
      </c>
      <c r="G1516" s="2" t="s">
        <v>33</v>
      </c>
      <c r="H1516" s="1" t="s">
        <v>1141</v>
      </c>
      <c r="I1516" s="1" t="s">
        <v>1090</v>
      </c>
      <c r="J1516" t="s">
        <v>1167</v>
      </c>
      <c r="L1516" t="str">
        <f t="shared" si="57"/>
        <v>May</v>
      </c>
      <c r="M1516">
        <f t="shared" si="58"/>
        <v>2022</v>
      </c>
    </row>
    <row r="1517" spans="1:13" ht="15.75" customHeight="1">
      <c r="A1517" t="s">
        <v>2409</v>
      </c>
      <c r="B1517" t="s">
        <v>3172</v>
      </c>
      <c r="C1517" s="24">
        <v>44699</v>
      </c>
      <c r="D1517" t="s">
        <v>226</v>
      </c>
      <c r="E1517" t="s">
        <v>225</v>
      </c>
      <c r="F1517">
        <v>24</v>
      </c>
      <c r="G1517" s="2" t="s">
        <v>33</v>
      </c>
      <c r="H1517" s="1" t="s">
        <v>1141</v>
      </c>
      <c r="I1517" s="1" t="s">
        <v>1090</v>
      </c>
      <c r="J1517" t="s">
        <v>1167</v>
      </c>
      <c r="L1517" t="str">
        <f t="shared" si="57"/>
        <v>May</v>
      </c>
      <c r="M1517">
        <f t="shared" si="58"/>
        <v>2022</v>
      </c>
    </row>
    <row r="1518" spans="1:13" ht="15.75" customHeight="1">
      <c r="A1518" t="s">
        <v>2409</v>
      </c>
      <c r="B1518" t="s">
        <v>3173</v>
      </c>
      <c r="C1518" s="24">
        <v>44699</v>
      </c>
      <c r="D1518" t="s">
        <v>311</v>
      </c>
      <c r="E1518" t="s">
        <v>310</v>
      </c>
      <c r="F1518">
        <v>6</v>
      </c>
      <c r="G1518" s="2" t="s">
        <v>33</v>
      </c>
      <c r="H1518" s="1" t="s">
        <v>1141</v>
      </c>
      <c r="I1518" s="1" t="s">
        <v>1090</v>
      </c>
      <c r="J1518" t="s">
        <v>1167</v>
      </c>
      <c r="L1518" t="str">
        <f t="shared" si="57"/>
        <v>May</v>
      </c>
      <c r="M1518">
        <f t="shared" si="58"/>
        <v>2022</v>
      </c>
    </row>
    <row r="1519" spans="1:13" ht="15.75" customHeight="1">
      <c r="A1519" t="s">
        <v>2409</v>
      </c>
      <c r="B1519" t="s">
        <v>3174</v>
      </c>
      <c r="C1519" s="24">
        <v>44699</v>
      </c>
      <c r="D1519" t="s">
        <v>309</v>
      </c>
      <c r="E1519" t="s">
        <v>308</v>
      </c>
      <c r="F1519">
        <v>3</v>
      </c>
      <c r="G1519" s="2" t="s">
        <v>33</v>
      </c>
      <c r="H1519" s="1" t="s">
        <v>1141</v>
      </c>
      <c r="I1519" s="1" t="s">
        <v>1090</v>
      </c>
      <c r="J1519" t="s">
        <v>3175</v>
      </c>
      <c r="L1519" t="str">
        <f t="shared" si="57"/>
        <v>May</v>
      </c>
      <c r="M1519">
        <f t="shared" si="58"/>
        <v>2022</v>
      </c>
    </row>
    <row r="1520" spans="1:13" ht="15.75" customHeight="1">
      <c r="A1520" t="s">
        <v>2409</v>
      </c>
      <c r="B1520" t="s">
        <v>3176</v>
      </c>
      <c r="C1520" s="24">
        <v>44699</v>
      </c>
      <c r="D1520" t="s">
        <v>305</v>
      </c>
      <c r="E1520" t="s">
        <v>304</v>
      </c>
      <c r="F1520">
        <v>3</v>
      </c>
      <c r="G1520" s="2" t="s">
        <v>33</v>
      </c>
      <c r="H1520" s="1" t="s">
        <v>1141</v>
      </c>
      <c r="I1520" s="1" t="s">
        <v>1090</v>
      </c>
      <c r="J1520" t="s">
        <v>1167</v>
      </c>
      <c r="L1520" t="str">
        <f t="shared" si="57"/>
        <v>May</v>
      </c>
      <c r="M1520">
        <f t="shared" si="58"/>
        <v>2022</v>
      </c>
    </row>
    <row r="1521" spans="1:13" ht="15.75" customHeight="1">
      <c r="A1521" t="s">
        <v>2409</v>
      </c>
      <c r="B1521" t="s">
        <v>3177</v>
      </c>
      <c r="C1521" s="24">
        <v>44699</v>
      </c>
      <c r="D1521" t="s">
        <v>35</v>
      </c>
      <c r="E1521" t="s">
        <v>34</v>
      </c>
      <c r="F1521">
        <v>3</v>
      </c>
      <c r="G1521" s="2" t="s">
        <v>33</v>
      </c>
      <c r="H1521" s="1" t="s">
        <v>1141</v>
      </c>
      <c r="I1521" s="1" t="s">
        <v>1090</v>
      </c>
      <c r="J1521" t="s">
        <v>1167</v>
      </c>
      <c r="L1521" t="str">
        <f t="shared" si="57"/>
        <v>May</v>
      </c>
      <c r="M1521">
        <f t="shared" si="58"/>
        <v>2022</v>
      </c>
    </row>
    <row r="1522" spans="1:13" ht="15.75" customHeight="1">
      <c r="A1522" t="s">
        <v>2409</v>
      </c>
      <c r="B1522" t="s">
        <v>3178</v>
      </c>
      <c r="C1522" s="24">
        <v>44699</v>
      </c>
      <c r="D1522" t="s">
        <v>214</v>
      </c>
      <c r="E1522" t="s">
        <v>213</v>
      </c>
      <c r="F1522">
        <v>1</v>
      </c>
      <c r="G1522" s="2" t="s">
        <v>95</v>
      </c>
      <c r="H1522" s="1" t="s">
        <v>1284</v>
      </c>
      <c r="I1522" s="1" t="s">
        <v>1073</v>
      </c>
      <c r="J1522" t="s">
        <v>1285</v>
      </c>
      <c r="L1522" t="str">
        <f t="shared" si="57"/>
        <v>May</v>
      </c>
      <c r="M1522">
        <f t="shared" si="58"/>
        <v>2022</v>
      </c>
    </row>
    <row r="1523" spans="1:13" ht="15.75" customHeight="1">
      <c r="G1523" s="2"/>
      <c r="H1523" s="1"/>
      <c r="I1523" s="1"/>
    </row>
    <row r="1524" spans="1:13" ht="15.75" customHeight="1">
      <c r="A1524" t="s">
        <v>2409</v>
      </c>
      <c r="B1524" t="s">
        <v>3179</v>
      </c>
      <c r="C1524" s="24">
        <v>44705</v>
      </c>
      <c r="D1524" t="s">
        <v>22</v>
      </c>
      <c r="E1524" t="s">
        <v>21</v>
      </c>
      <c r="F1524">
        <v>1</v>
      </c>
      <c r="G1524" s="2" t="s">
        <v>16</v>
      </c>
      <c r="H1524" s="1" t="s">
        <v>1547</v>
      </c>
      <c r="I1524" s="1" t="s">
        <v>1548</v>
      </c>
      <c r="J1524" t="s">
        <v>1940</v>
      </c>
      <c r="L1524" t="str">
        <f t="shared" ref="L1524:L1555" si="59">TEXT(C1524,"MMM")</f>
        <v>May</v>
      </c>
      <c r="M1524">
        <f t="shared" ref="M1524:M1555" si="60">YEAR(C1524)</f>
        <v>2022</v>
      </c>
    </row>
    <row r="1525" spans="1:13" ht="15.75" customHeight="1">
      <c r="A1525" t="s">
        <v>2409</v>
      </c>
      <c r="B1525" t="s">
        <v>3180</v>
      </c>
      <c r="C1525" s="24">
        <v>44705</v>
      </c>
      <c r="D1525" t="s">
        <v>319</v>
      </c>
      <c r="E1525" t="s">
        <v>318</v>
      </c>
      <c r="F1525">
        <v>1</v>
      </c>
      <c r="G1525" s="2" t="s">
        <v>33</v>
      </c>
      <c r="H1525" s="1" t="s">
        <v>1547</v>
      </c>
      <c r="I1525" s="1" t="s">
        <v>1548</v>
      </c>
      <c r="J1525" t="s">
        <v>1940</v>
      </c>
      <c r="L1525" t="str">
        <f t="shared" si="59"/>
        <v>May</v>
      </c>
      <c r="M1525">
        <f t="shared" si="60"/>
        <v>2022</v>
      </c>
    </row>
    <row r="1526" spans="1:13" ht="15.75" customHeight="1">
      <c r="A1526" t="s">
        <v>2409</v>
      </c>
      <c r="B1526" t="s">
        <v>3181</v>
      </c>
      <c r="C1526" s="24">
        <v>44705</v>
      </c>
      <c r="D1526" t="s">
        <v>305</v>
      </c>
      <c r="E1526" t="s">
        <v>304</v>
      </c>
      <c r="F1526">
        <v>2</v>
      </c>
      <c r="G1526" s="2" t="s">
        <v>33</v>
      </c>
      <c r="H1526" s="1" t="s">
        <v>1547</v>
      </c>
      <c r="I1526" s="1" t="s">
        <v>1548</v>
      </c>
      <c r="J1526" t="s">
        <v>1940</v>
      </c>
      <c r="L1526" t="str">
        <f t="shared" si="59"/>
        <v>May</v>
      </c>
      <c r="M1526">
        <f t="shared" si="60"/>
        <v>2022</v>
      </c>
    </row>
    <row r="1527" spans="1:13" ht="15.75" customHeight="1">
      <c r="A1527" t="s">
        <v>2409</v>
      </c>
      <c r="B1527" t="s">
        <v>3182</v>
      </c>
      <c r="C1527" s="24">
        <v>44705</v>
      </c>
      <c r="D1527" t="s">
        <v>55</v>
      </c>
      <c r="E1527" t="s">
        <v>54</v>
      </c>
      <c r="F1527">
        <v>3</v>
      </c>
      <c r="G1527" s="2" t="s">
        <v>56</v>
      </c>
      <c r="H1527" s="1" t="s">
        <v>1163</v>
      </c>
      <c r="I1527" s="1" t="s">
        <v>1164</v>
      </c>
      <c r="J1527" t="s">
        <v>3183</v>
      </c>
      <c r="L1527" t="str">
        <f t="shared" si="59"/>
        <v>May</v>
      </c>
      <c r="M1527">
        <f t="shared" si="60"/>
        <v>2022</v>
      </c>
    </row>
    <row r="1528" spans="1:13" ht="15.75" customHeight="1">
      <c r="A1528" t="s">
        <v>2409</v>
      </c>
      <c r="B1528" t="s">
        <v>3184</v>
      </c>
      <c r="C1528" s="24">
        <v>44705</v>
      </c>
      <c r="D1528" t="s">
        <v>136</v>
      </c>
      <c r="E1528" t="s">
        <v>135</v>
      </c>
      <c r="F1528">
        <v>4</v>
      </c>
      <c r="G1528" s="2" t="s">
        <v>16</v>
      </c>
      <c r="H1528" s="1" t="s">
        <v>1141</v>
      </c>
      <c r="I1528" s="1" t="s">
        <v>1090</v>
      </c>
      <c r="J1528" t="s">
        <v>1167</v>
      </c>
      <c r="L1528" t="str">
        <f t="shared" si="59"/>
        <v>May</v>
      </c>
      <c r="M1528">
        <f t="shared" si="60"/>
        <v>2022</v>
      </c>
    </row>
    <row r="1529" spans="1:13" ht="15.75" customHeight="1">
      <c r="A1529" t="s">
        <v>2409</v>
      </c>
      <c r="B1529" t="s">
        <v>3185</v>
      </c>
      <c r="C1529" s="24">
        <v>44699</v>
      </c>
      <c r="D1529" t="s">
        <v>47</v>
      </c>
      <c r="E1529" t="s">
        <v>46</v>
      </c>
      <c r="F1529">
        <v>6</v>
      </c>
      <c r="G1529" s="2" t="s">
        <v>33</v>
      </c>
      <c r="H1529" s="1" t="s">
        <v>1284</v>
      </c>
      <c r="I1529" s="1" t="s">
        <v>1073</v>
      </c>
      <c r="J1529" t="s">
        <v>1285</v>
      </c>
      <c r="L1529" t="str">
        <f t="shared" si="59"/>
        <v>May</v>
      </c>
      <c r="M1529">
        <f t="shared" si="60"/>
        <v>2022</v>
      </c>
    </row>
    <row r="1530" spans="1:13" ht="15.75" customHeight="1">
      <c r="A1530" t="s">
        <v>2409</v>
      </c>
      <c r="B1530" t="s">
        <v>3186</v>
      </c>
      <c r="C1530" s="24">
        <v>44706</v>
      </c>
      <c r="D1530" t="s">
        <v>47</v>
      </c>
      <c r="E1530" t="s">
        <v>46</v>
      </c>
      <c r="F1530">
        <v>1</v>
      </c>
      <c r="G1530" s="2" t="s">
        <v>33</v>
      </c>
      <c r="H1530" s="1" t="s">
        <v>1144</v>
      </c>
      <c r="I1530" s="1" t="s">
        <v>1145</v>
      </c>
      <c r="J1530" t="s">
        <v>3187</v>
      </c>
      <c r="L1530" t="str">
        <f t="shared" si="59"/>
        <v>May</v>
      </c>
      <c r="M1530">
        <f t="shared" si="60"/>
        <v>2022</v>
      </c>
    </row>
    <row r="1531" spans="1:13" ht="15.75" customHeight="1">
      <c r="A1531" t="s">
        <v>2409</v>
      </c>
      <c r="B1531" t="s">
        <v>3188</v>
      </c>
      <c r="C1531" s="24">
        <v>44706</v>
      </c>
      <c r="D1531" t="s">
        <v>198</v>
      </c>
      <c r="E1531" t="s">
        <v>197</v>
      </c>
      <c r="F1531">
        <v>10</v>
      </c>
      <c r="G1531" s="2" t="s">
        <v>194</v>
      </c>
      <c r="H1531" s="1" t="s">
        <v>1144</v>
      </c>
      <c r="I1531" s="1" t="s">
        <v>1145</v>
      </c>
      <c r="J1531" t="s">
        <v>1146</v>
      </c>
      <c r="L1531" t="str">
        <f t="shared" si="59"/>
        <v>May</v>
      </c>
      <c r="M1531">
        <f t="shared" si="60"/>
        <v>2022</v>
      </c>
    </row>
    <row r="1532" spans="1:13" ht="15.75" customHeight="1">
      <c r="A1532" t="s">
        <v>2409</v>
      </c>
      <c r="B1532" t="s">
        <v>3189</v>
      </c>
      <c r="C1532" s="24">
        <v>44706</v>
      </c>
      <c r="D1532" t="s">
        <v>35</v>
      </c>
      <c r="E1532" t="s">
        <v>34</v>
      </c>
      <c r="F1532">
        <v>12</v>
      </c>
      <c r="G1532" s="2" t="s">
        <v>33</v>
      </c>
      <c r="H1532" s="1" t="s">
        <v>1144</v>
      </c>
      <c r="I1532" s="1" t="s">
        <v>1145</v>
      </c>
      <c r="J1532" t="s">
        <v>1146</v>
      </c>
      <c r="L1532" t="str">
        <f t="shared" si="59"/>
        <v>May</v>
      </c>
      <c r="M1532">
        <f t="shared" si="60"/>
        <v>2022</v>
      </c>
    </row>
    <row r="1533" spans="1:13" ht="15.75" customHeight="1">
      <c r="A1533" t="s">
        <v>2409</v>
      </c>
      <c r="B1533" t="s">
        <v>3190</v>
      </c>
      <c r="C1533" s="24">
        <v>44706</v>
      </c>
      <c r="D1533" t="s">
        <v>58</v>
      </c>
      <c r="E1533" t="s">
        <v>57</v>
      </c>
      <c r="F1533">
        <v>2</v>
      </c>
      <c r="G1533" s="2" t="s">
        <v>59</v>
      </c>
      <c r="H1533" s="1" t="s">
        <v>1163</v>
      </c>
      <c r="I1533" s="1" t="s">
        <v>1164</v>
      </c>
      <c r="J1533" t="s">
        <v>3183</v>
      </c>
      <c r="L1533" t="str">
        <f t="shared" si="59"/>
        <v>May</v>
      </c>
      <c r="M1533">
        <f t="shared" si="60"/>
        <v>2022</v>
      </c>
    </row>
    <row r="1534" spans="1:13" ht="15.75" customHeight="1">
      <c r="A1534" t="s">
        <v>2409</v>
      </c>
      <c r="B1534" t="s">
        <v>3191</v>
      </c>
      <c r="C1534" s="24">
        <v>44706</v>
      </c>
      <c r="D1534" t="s">
        <v>186</v>
      </c>
      <c r="E1534" t="s">
        <v>185</v>
      </c>
      <c r="F1534">
        <v>5</v>
      </c>
      <c r="G1534" s="2" t="s">
        <v>187</v>
      </c>
      <c r="H1534" s="1" t="s">
        <v>1163</v>
      </c>
      <c r="I1534" s="1" t="s">
        <v>1164</v>
      </c>
      <c r="J1534" t="s">
        <v>3183</v>
      </c>
      <c r="L1534" t="str">
        <f t="shared" si="59"/>
        <v>May</v>
      </c>
      <c r="M1534">
        <f t="shared" si="60"/>
        <v>2022</v>
      </c>
    </row>
    <row r="1535" spans="1:13" ht="15.75" customHeight="1">
      <c r="A1535" t="s">
        <v>2409</v>
      </c>
      <c r="B1535" t="s">
        <v>3192</v>
      </c>
      <c r="C1535" s="24">
        <v>44706</v>
      </c>
      <c r="D1535" t="s">
        <v>355</v>
      </c>
      <c r="E1535" t="s">
        <v>354</v>
      </c>
      <c r="F1535">
        <v>3</v>
      </c>
      <c r="G1535" s="2" t="s">
        <v>187</v>
      </c>
      <c r="H1535" s="1" t="s">
        <v>1163</v>
      </c>
      <c r="I1535" s="1" t="s">
        <v>1164</v>
      </c>
      <c r="J1535" t="s">
        <v>3183</v>
      </c>
      <c r="L1535" t="str">
        <f t="shared" si="59"/>
        <v>May</v>
      </c>
      <c r="M1535">
        <f t="shared" si="60"/>
        <v>2022</v>
      </c>
    </row>
    <row r="1536" spans="1:13" ht="15.75" customHeight="1">
      <c r="A1536" t="s">
        <v>2409</v>
      </c>
      <c r="B1536" t="s">
        <v>3193</v>
      </c>
      <c r="C1536" s="24">
        <v>44706</v>
      </c>
      <c r="D1536" t="s">
        <v>355</v>
      </c>
      <c r="E1536" t="s">
        <v>354</v>
      </c>
      <c r="F1536">
        <v>3</v>
      </c>
      <c r="G1536" s="2" t="s">
        <v>187</v>
      </c>
      <c r="H1536" s="1" t="s">
        <v>1163</v>
      </c>
      <c r="I1536" s="1" t="s">
        <v>1164</v>
      </c>
      <c r="J1536" t="s">
        <v>3183</v>
      </c>
      <c r="L1536" t="str">
        <f t="shared" si="59"/>
        <v>May</v>
      </c>
      <c r="M1536">
        <f t="shared" si="60"/>
        <v>2022</v>
      </c>
    </row>
    <row r="1537" spans="1:13" ht="15.75" customHeight="1">
      <c r="A1537" t="s">
        <v>2409</v>
      </c>
      <c r="B1537" t="s">
        <v>3194</v>
      </c>
      <c r="C1537" s="24">
        <v>44706</v>
      </c>
      <c r="D1537" t="s">
        <v>186</v>
      </c>
      <c r="E1537" t="s">
        <v>185</v>
      </c>
      <c r="F1537">
        <v>5</v>
      </c>
      <c r="G1537" s="2" t="s">
        <v>187</v>
      </c>
      <c r="H1537" s="1" t="s">
        <v>1163</v>
      </c>
      <c r="I1537" s="1" t="s">
        <v>1164</v>
      </c>
      <c r="J1537" t="s">
        <v>3183</v>
      </c>
      <c r="L1537" t="str">
        <f t="shared" si="59"/>
        <v>May</v>
      </c>
      <c r="M1537">
        <f t="shared" si="60"/>
        <v>2022</v>
      </c>
    </row>
    <row r="1538" spans="1:13" ht="15.75" customHeight="1">
      <c r="A1538" t="s">
        <v>2409</v>
      </c>
      <c r="B1538" t="s">
        <v>3195</v>
      </c>
      <c r="C1538" s="24">
        <v>44706</v>
      </c>
      <c r="D1538" t="s">
        <v>58</v>
      </c>
      <c r="E1538" t="s">
        <v>57</v>
      </c>
      <c r="F1538">
        <v>2</v>
      </c>
      <c r="G1538" s="2" t="s">
        <v>59</v>
      </c>
      <c r="H1538" s="1" t="s">
        <v>1163</v>
      </c>
      <c r="I1538" s="1" t="s">
        <v>1164</v>
      </c>
      <c r="J1538" t="s">
        <v>3183</v>
      </c>
      <c r="L1538" t="str">
        <f t="shared" si="59"/>
        <v>May</v>
      </c>
      <c r="M1538">
        <f t="shared" si="60"/>
        <v>2022</v>
      </c>
    </row>
    <row r="1539" spans="1:13" ht="15.75" customHeight="1">
      <c r="A1539" t="s">
        <v>2409</v>
      </c>
      <c r="B1539" t="s">
        <v>3196</v>
      </c>
      <c r="C1539" s="24">
        <v>44706</v>
      </c>
      <c r="D1539" t="s">
        <v>39</v>
      </c>
      <c r="E1539" t="s">
        <v>38</v>
      </c>
      <c r="F1539">
        <v>2</v>
      </c>
      <c r="G1539" s="2" t="s">
        <v>33</v>
      </c>
      <c r="H1539" s="1" t="s">
        <v>1284</v>
      </c>
      <c r="I1539" s="1" t="s">
        <v>1073</v>
      </c>
      <c r="J1539" t="s">
        <v>3197</v>
      </c>
      <c r="L1539" t="str">
        <f t="shared" si="59"/>
        <v>May</v>
      </c>
      <c r="M1539">
        <f t="shared" si="60"/>
        <v>2022</v>
      </c>
    </row>
    <row r="1540" spans="1:13" ht="15.75" customHeight="1">
      <c r="A1540" t="s">
        <v>2409</v>
      </c>
      <c r="B1540" t="s">
        <v>3198</v>
      </c>
      <c r="C1540" s="24">
        <v>44706</v>
      </c>
      <c r="D1540" t="s">
        <v>47</v>
      </c>
      <c r="E1540" t="s">
        <v>46</v>
      </c>
      <c r="F1540">
        <v>8</v>
      </c>
      <c r="G1540" s="2" t="s">
        <v>33</v>
      </c>
      <c r="H1540" s="1" t="s">
        <v>1284</v>
      </c>
      <c r="I1540" s="1" t="s">
        <v>1073</v>
      </c>
      <c r="J1540" t="s">
        <v>1285</v>
      </c>
      <c r="L1540" t="str">
        <f t="shared" si="59"/>
        <v>May</v>
      </c>
      <c r="M1540">
        <f t="shared" si="60"/>
        <v>2022</v>
      </c>
    </row>
    <row r="1541" spans="1:13" ht="15.75" customHeight="1">
      <c r="A1541" t="s">
        <v>2409</v>
      </c>
      <c r="B1541" t="s">
        <v>3199</v>
      </c>
      <c r="C1541" s="24">
        <v>44712</v>
      </c>
      <c r="D1541" t="s">
        <v>340</v>
      </c>
      <c r="E1541" t="s">
        <v>339</v>
      </c>
      <c r="F1541">
        <v>1</v>
      </c>
      <c r="G1541" s="2" t="s">
        <v>33</v>
      </c>
      <c r="H1541" s="1" t="s">
        <v>1068</v>
      </c>
      <c r="I1541" s="1" t="s">
        <v>1069</v>
      </c>
      <c r="J1541" t="s">
        <v>1076</v>
      </c>
      <c r="L1541" t="str">
        <f t="shared" si="59"/>
        <v>May</v>
      </c>
      <c r="M1541">
        <f t="shared" si="60"/>
        <v>2022</v>
      </c>
    </row>
    <row r="1542" spans="1:13" ht="15.75" customHeight="1">
      <c r="A1542" t="s">
        <v>2409</v>
      </c>
      <c r="B1542" t="s">
        <v>3200</v>
      </c>
      <c r="C1542" s="24">
        <v>44712</v>
      </c>
      <c r="D1542" t="s">
        <v>49</v>
      </c>
      <c r="E1542" t="s">
        <v>48</v>
      </c>
      <c r="F1542">
        <v>8</v>
      </c>
      <c r="G1542" s="2" t="s">
        <v>33</v>
      </c>
      <c r="H1542" s="1" t="s">
        <v>1068</v>
      </c>
      <c r="I1542" s="1" t="s">
        <v>1069</v>
      </c>
      <c r="J1542" t="s">
        <v>1076</v>
      </c>
      <c r="L1542" t="str">
        <f t="shared" si="59"/>
        <v>May</v>
      </c>
      <c r="M1542">
        <f t="shared" si="60"/>
        <v>2022</v>
      </c>
    </row>
    <row r="1543" spans="1:13" ht="15.75" customHeight="1">
      <c r="A1543" t="s">
        <v>2409</v>
      </c>
      <c r="B1543" t="s">
        <v>3201</v>
      </c>
      <c r="C1543" s="24">
        <v>44712</v>
      </c>
      <c r="D1543" t="s">
        <v>94</v>
      </c>
      <c r="E1543" t="s">
        <v>93</v>
      </c>
      <c r="F1543">
        <v>5</v>
      </c>
      <c r="G1543" s="2" t="s">
        <v>95</v>
      </c>
      <c r="H1543" s="1" t="s">
        <v>1068</v>
      </c>
      <c r="I1543" s="1" t="s">
        <v>1069</v>
      </c>
      <c r="J1543" t="s">
        <v>1076</v>
      </c>
      <c r="L1543" t="str">
        <f t="shared" si="59"/>
        <v>May</v>
      </c>
      <c r="M1543">
        <f t="shared" si="60"/>
        <v>2022</v>
      </c>
    </row>
    <row r="1544" spans="1:13" ht="15.75" customHeight="1">
      <c r="A1544" t="s">
        <v>2409</v>
      </c>
      <c r="B1544" t="s">
        <v>3202</v>
      </c>
      <c r="C1544" s="24">
        <v>44712</v>
      </c>
      <c r="D1544" t="s">
        <v>43</v>
      </c>
      <c r="E1544" t="s">
        <v>42</v>
      </c>
      <c r="F1544">
        <v>5</v>
      </c>
      <c r="G1544" s="2" t="s">
        <v>33</v>
      </c>
      <c r="H1544" s="1" t="s">
        <v>1068</v>
      </c>
      <c r="I1544" s="1" t="s">
        <v>1069</v>
      </c>
      <c r="J1544" t="s">
        <v>1076</v>
      </c>
      <c r="L1544" t="str">
        <f t="shared" si="59"/>
        <v>May</v>
      </c>
      <c r="M1544">
        <f t="shared" si="60"/>
        <v>2022</v>
      </c>
    </row>
    <row r="1545" spans="1:13" ht="15.75" customHeight="1">
      <c r="A1545" t="s">
        <v>2409</v>
      </c>
      <c r="B1545" t="s">
        <v>3203</v>
      </c>
      <c r="C1545" s="24">
        <v>44712</v>
      </c>
      <c r="D1545" t="s">
        <v>173</v>
      </c>
      <c r="E1545" t="s">
        <v>172</v>
      </c>
      <c r="F1545">
        <v>1</v>
      </c>
      <c r="G1545" s="2" t="s">
        <v>33</v>
      </c>
      <c r="H1545" s="1" t="s">
        <v>1068</v>
      </c>
      <c r="I1545" s="1" t="s">
        <v>1069</v>
      </c>
      <c r="J1545" t="s">
        <v>1076</v>
      </c>
      <c r="L1545" t="str">
        <f t="shared" si="59"/>
        <v>May</v>
      </c>
      <c r="M1545">
        <f t="shared" si="60"/>
        <v>2022</v>
      </c>
    </row>
    <row r="1546" spans="1:13" ht="15.75" customHeight="1">
      <c r="A1546" t="s">
        <v>2409</v>
      </c>
      <c r="B1546" t="s">
        <v>3204</v>
      </c>
      <c r="C1546" s="24">
        <v>44712</v>
      </c>
      <c r="D1546" t="s">
        <v>303</v>
      </c>
      <c r="E1546" t="s">
        <v>302</v>
      </c>
      <c r="F1546">
        <v>2</v>
      </c>
      <c r="G1546" s="2" t="s">
        <v>33</v>
      </c>
      <c r="H1546" s="1" t="s">
        <v>1068</v>
      </c>
      <c r="I1546" s="1" t="s">
        <v>1069</v>
      </c>
      <c r="J1546" t="s">
        <v>1076</v>
      </c>
      <c r="L1546" t="str">
        <f t="shared" si="59"/>
        <v>May</v>
      </c>
      <c r="M1546">
        <f t="shared" si="60"/>
        <v>2022</v>
      </c>
    </row>
    <row r="1547" spans="1:13" ht="15.75" customHeight="1">
      <c r="A1547" t="s">
        <v>2409</v>
      </c>
      <c r="B1547" t="s">
        <v>3205</v>
      </c>
      <c r="C1547" s="24">
        <v>44712</v>
      </c>
      <c r="D1547" t="s">
        <v>55</v>
      </c>
      <c r="E1547" t="s">
        <v>54</v>
      </c>
      <c r="F1547">
        <v>3</v>
      </c>
      <c r="G1547" s="2" t="s">
        <v>56</v>
      </c>
      <c r="H1547" s="1" t="s">
        <v>1334</v>
      </c>
      <c r="I1547" s="1" t="s">
        <v>1164</v>
      </c>
      <c r="J1547" t="s">
        <v>1900</v>
      </c>
      <c r="L1547" t="str">
        <f t="shared" si="59"/>
        <v>May</v>
      </c>
      <c r="M1547">
        <f t="shared" si="60"/>
        <v>2022</v>
      </c>
    </row>
    <row r="1548" spans="1:13" ht="15.75" customHeight="1">
      <c r="A1548" t="s">
        <v>2409</v>
      </c>
      <c r="B1548" t="s">
        <v>3206</v>
      </c>
      <c r="C1548" s="24">
        <v>44712</v>
      </c>
      <c r="D1548" t="s">
        <v>58</v>
      </c>
      <c r="E1548" t="s">
        <v>57</v>
      </c>
      <c r="F1548">
        <v>3</v>
      </c>
      <c r="G1548" s="2" t="s">
        <v>59</v>
      </c>
      <c r="H1548" s="1" t="s">
        <v>1334</v>
      </c>
      <c r="I1548" s="1" t="s">
        <v>1164</v>
      </c>
      <c r="J1548" t="s">
        <v>1898</v>
      </c>
      <c r="L1548" t="str">
        <f t="shared" si="59"/>
        <v>May</v>
      </c>
      <c r="M1548">
        <f t="shared" si="60"/>
        <v>2022</v>
      </c>
    </row>
    <row r="1549" spans="1:13" ht="15.75" customHeight="1">
      <c r="A1549" t="s">
        <v>2409</v>
      </c>
      <c r="B1549" t="s">
        <v>3207</v>
      </c>
      <c r="C1549" s="24">
        <v>44712</v>
      </c>
      <c r="D1549" t="s">
        <v>61</v>
      </c>
      <c r="E1549" t="s">
        <v>60</v>
      </c>
      <c r="F1549">
        <v>3</v>
      </c>
      <c r="G1549" s="2" t="s">
        <v>56</v>
      </c>
      <c r="H1549" s="1" t="s">
        <v>1334</v>
      </c>
      <c r="I1549" s="1" t="s">
        <v>1164</v>
      </c>
      <c r="J1549" t="s">
        <v>1898</v>
      </c>
      <c r="L1549" t="str">
        <f t="shared" si="59"/>
        <v>May</v>
      </c>
      <c r="M1549">
        <f t="shared" si="60"/>
        <v>2022</v>
      </c>
    </row>
    <row r="1550" spans="1:13" ht="15.75" customHeight="1">
      <c r="A1550" t="s">
        <v>2409</v>
      </c>
      <c r="B1550" t="s">
        <v>3208</v>
      </c>
      <c r="C1550" s="24">
        <v>44712</v>
      </c>
      <c r="D1550" t="s">
        <v>186</v>
      </c>
      <c r="E1550" t="s">
        <v>185</v>
      </c>
      <c r="F1550">
        <v>30</v>
      </c>
      <c r="G1550" s="2" t="s">
        <v>187</v>
      </c>
      <c r="H1550" s="1" t="s">
        <v>1334</v>
      </c>
      <c r="I1550" s="1" t="s">
        <v>1164</v>
      </c>
      <c r="J1550" t="s">
        <v>1898</v>
      </c>
      <c r="L1550" t="str">
        <f t="shared" si="59"/>
        <v>May</v>
      </c>
      <c r="M1550">
        <f t="shared" si="60"/>
        <v>2022</v>
      </c>
    </row>
    <row r="1551" spans="1:13" ht="15.75" customHeight="1">
      <c r="A1551" t="s">
        <v>2409</v>
      </c>
      <c r="B1551" t="s">
        <v>3209</v>
      </c>
      <c r="C1551" s="24">
        <v>44712</v>
      </c>
      <c r="D1551" t="s">
        <v>198</v>
      </c>
      <c r="E1551" t="s">
        <v>197</v>
      </c>
      <c r="F1551">
        <v>30</v>
      </c>
      <c r="G1551" s="2" t="s">
        <v>194</v>
      </c>
      <c r="H1551" s="1" t="s">
        <v>1334</v>
      </c>
      <c r="I1551" s="1" t="s">
        <v>1164</v>
      </c>
      <c r="J1551" t="s">
        <v>1898</v>
      </c>
      <c r="L1551" t="str">
        <f t="shared" si="59"/>
        <v>May</v>
      </c>
      <c r="M1551">
        <f t="shared" si="60"/>
        <v>2022</v>
      </c>
    </row>
    <row r="1552" spans="1:13" ht="15.75" customHeight="1">
      <c r="A1552" t="s">
        <v>2409</v>
      </c>
      <c r="B1552" t="s">
        <v>3210</v>
      </c>
      <c r="C1552" s="24">
        <v>44712</v>
      </c>
      <c r="D1552" t="s">
        <v>357</v>
      </c>
      <c r="E1552" t="s">
        <v>356</v>
      </c>
      <c r="F1552">
        <v>20</v>
      </c>
      <c r="G1552" s="2" t="s">
        <v>358</v>
      </c>
      <c r="H1552" s="1" t="s">
        <v>1144</v>
      </c>
      <c r="I1552" s="1" t="s">
        <v>1145</v>
      </c>
      <c r="J1552" t="s">
        <v>1146</v>
      </c>
      <c r="L1552" t="str">
        <f t="shared" si="59"/>
        <v>May</v>
      </c>
      <c r="M1552">
        <f t="shared" si="60"/>
        <v>2022</v>
      </c>
    </row>
    <row r="1553" spans="1:13" ht="15.75" customHeight="1">
      <c r="A1553" t="s">
        <v>2409</v>
      </c>
      <c r="B1553" t="s">
        <v>3211</v>
      </c>
      <c r="C1553" s="24">
        <v>44712</v>
      </c>
      <c r="D1553" t="s">
        <v>357</v>
      </c>
      <c r="E1553" t="s">
        <v>356</v>
      </c>
      <c r="F1553">
        <v>100</v>
      </c>
      <c r="G1553" s="2" t="s">
        <v>358</v>
      </c>
      <c r="H1553" s="1" t="s">
        <v>1049</v>
      </c>
      <c r="I1553" s="1" t="s">
        <v>1050</v>
      </c>
      <c r="J1553" t="s">
        <v>1189</v>
      </c>
      <c r="L1553" t="str">
        <f t="shared" si="59"/>
        <v>May</v>
      </c>
      <c r="M1553">
        <f t="shared" si="60"/>
        <v>2022</v>
      </c>
    </row>
    <row r="1554" spans="1:13" ht="15.75" customHeight="1">
      <c r="A1554" t="s">
        <v>2409</v>
      </c>
      <c r="B1554" t="s">
        <v>3212</v>
      </c>
      <c r="C1554" s="24">
        <v>44715</v>
      </c>
      <c r="D1554" t="s">
        <v>196</v>
      </c>
      <c r="E1554" t="s">
        <v>195</v>
      </c>
      <c r="F1554">
        <v>5</v>
      </c>
      <c r="G1554" s="2" t="s">
        <v>194</v>
      </c>
      <c r="H1554" s="1" t="s">
        <v>1490</v>
      </c>
      <c r="I1554" s="1" t="s">
        <v>1491</v>
      </c>
      <c r="J1554" t="s">
        <v>3213</v>
      </c>
      <c r="L1554" t="str">
        <f t="shared" si="59"/>
        <v>Jun</v>
      </c>
      <c r="M1554">
        <f t="shared" si="60"/>
        <v>2022</v>
      </c>
    </row>
    <row r="1555" spans="1:13" ht="15.75" customHeight="1">
      <c r="A1555" t="s">
        <v>2409</v>
      </c>
      <c r="B1555" t="s">
        <v>3214</v>
      </c>
      <c r="C1555" s="24">
        <v>44715</v>
      </c>
      <c r="D1555" t="s">
        <v>198</v>
      </c>
      <c r="E1555" t="s">
        <v>197</v>
      </c>
      <c r="F1555">
        <v>10</v>
      </c>
      <c r="G1555" s="2" t="s">
        <v>194</v>
      </c>
      <c r="H1555" s="1" t="s">
        <v>1459</v>
      </c>
      <c r="I1555" s="1" t="s">
        <v>1328</v>
      </c>
      <c r="J1555" t="s">
        <v>1460</v>
      </c>
      <c r="L1555" t="str">
        <f t="shared" si="59"/>
        <v>Jun</v>
      </c>
      <c r="M1555">
        <f t="shared" si="60"/>
        <v>2022</v>
      </c>
    </row>
    <row r="1556" spans="1:13" ht="15.75" customHeight="1">
      <c r="A1556" t="s">
        <v>2409</v>
      </c>
      <c r="B1556" t="s">
        <v>3215</v>
      </c>
      <c r="C1556" s="24">
        <v>44719</v>
      </c>
      <c r="D1556" t="s">
        <v>35</v>
      </c>
      <c r="E1556" t="s">
        <v>34</v>
      </c>
      <c r="F1556">
        <v>10</v>
      </c>
      <c r="G1556" s="2" t="s">
        <v>33</v>
      </c>
      <c r="H1556" s="1" t="s">
        <v>1334</v>
      </c>
      <c r="I1556" s="1" t="s">
        <v>1164</v>
      </c>
      <c r="J1556" t="s">
        <v>2186</v>
      </c>
      <c r="L1556" t="str">
        <f t="shared" ref="L1556:L1587" si="61">TEXT(C1556,"MMM")</f>
        <v>Jun</v>
      </c>
      <c r="M1556">
        <f t="shared" ref="M1556:M1587" si="62">YEAR(C1556)</f>
        <v>2022</v>
      </c>
    </row>
    <row r="1557" spans="1:13" ht="15.75" customHeight="1">
      <c r="A1557" t="s">
        <v>2409</v>
      </c>
      <c r="B1557" t="s">
        <v>3216</v>
      </c>
      <c r="C1557" s="24">
        <v>44719</v>
      </c>
      <c r="D1557" t="s">
        <v>329</v>
      </c>
      <c r="E1557" t="s">
        <v>328</v>
      </c>
      <c r="F1557">
        <v>1</v>
      </c>
      <c r="G1557" s="2" t="s">
        <v>33</v>
      </c>
      <c r="H1557" s="1" t="s">
        <v>1334</v>
      </c>
      <c r="I1557" s="1" t="s">
        <v>1164</v>
      </c>
      <c r="J1557" t="s">
        <v>2186</v>
      </c>
      <c r="L1557" t="str">
        <f t="shared" si="61"/>
        <v>Jun</v>
      </c>
      <c r="M1557">
        <f t="shared" si="62"/>
        <v>2022</v>
      </c>
    </row>
    <row r="1558" spans="1:13" ht="15.75" customHeight="1">
      <c r="A1558" t="s">
        <v>2409</v>
      </c>
      <c r="B1558" t="s">
        <v>3217</v>
      </c>
      <c r="C1558" s="24">
        <v>44719</v>
      </c>
      <c r="D1558" t="s">
        <v>178</v>
      </c>
      <c r="E1558" t="s">
        <v>177</v>
      </c>
      <c r="F1558">
        <v>4</v>
      </c>
      <c r="G1558" s="2" t="s">
        <v>176</v>
      </c>
      <c r="H1558" s="1" t="s">
        <v>1334</v>
      </c>
      <c r="I1558" s="1" t="s">
        <v>1164</v>
      </c>
      <c r="J1558" t="s">
        <v>2186</v>
      </c>
      <c r="L1558" t="str">
        <f t="shared" si="61"/>
        <v>Jun</v>
      </c>
      <c r="M1558">
        <f t="shared" si="62"/>
        <v>2022</v>
      </c>
    </row>
    <row r="1559" spans="1:13" ht="15.75" customHeight="1">
      <c r="A1559" t="s">
        <v>2409</v>
      </c>
      <c r="B1559" t="s">
        <v>3218</v>
      </c>
      <c r="C1559" s="24">
        <v>44719</v>
      </c>
      <c r="D1559" t="s">
        <v>173</v>
      </c>
      <c r="E1559" t="s">
        <v>172</v>
      </c>
      <c r="F1559">
        <v>2</v>
      </c>
      <c r="G1559" s="2" t="s">
        <v>33</v>
      </c>
      <c r="H1559" s="1" t="s">
        <v>1334</v>
      </c>
      <c r="I1559" s="1" t="s">
        <v>1164</v>
      </c>
      <c r="J1559" t="s">
        <v>2186</v>
      </c>
      <c r="L1559" t="str">
        <f t="shared" si="61"/>
        <v>Jun</v>
      </c>
      <c r="M1559">
        <f t="shared" si="62"/>
        <v>2022</v>
      </c>
    </row>
    <row r="1560" spans="1:13" ht="15.75" customHeight="1">
      <c r="A1560" t="s">
        <v>2409</v>
      </c>
      <c r="B1560" t="s">
        <v>3219</v>
      </c>
      <c r="C1560" s="24">
        <v>44719</v>
      </c>
      <c r="D1560" t="s">
        <v>327</v>
      </c>
      <c r="E1560" t="s">
        <v>326</v>
      </c>
      <c r="F1560">
        <v>2</v>
      </c>
      <c r="G1560" s="2" t="s">
        <v>33</v>
      </c>
      <c r="H1560" s="1" t="s">
        <v>1334</v>
      </c>
      <c r="I1560" s="1" t="s">
        <v>1164</v>
      </c>
      <c r="J1560" t="s">
        <v>2186</v>
      </c>
      <c r="L1560" t="str">
        <f t="shared" si="61"/>
        <v>Jun</v>
      </c>
      <c r="M1560">
        <f t="shared" si="62"/>
        <v>2022</v>
      </c>
    </row>
    <row r="1561" spans="1:13" ht="15.75" customHeight="1">
      <c r="A1561" t="s">
        <v>2409</v>
      </c>
      <c r="B1561" t="s">
        <v>3220</v>
      </c>
      <c r="C1561" s="24">
        <v>44719</v>
      </c>
      <c r="D1561" t="s">
        <v>37</v>
      </c>
      <c r="E1561" t="s">
        <v>36</v>
      </c>
      <c r="F1561">
        <v>2</v>
      </c>
      <c r="G1561" s="2" t="s">
        <v>33</v>
      </c>
      <c r="H1561" s="1" t="s">
        <v>1141</v>
      </c>
      <c r="I1561" s="1" t="s">
        <v>1090</v>
      </c>
      <c r="J1561" t="s">
        <v>1167</v>
      </c>
      <c r="L1561" t="str">
        <f t="shared" si="61"/>
        <v>Jun</v>
      </c>
      <c r="M1561">
        <f t="shared" si="62"/>
        <v>2022</v>
      </c>
    </row>
    <row r="1562" spans="1:13" ht="15.75" customHeight="1">
      <c r="A1562" t="s">
        <v>2409</v>
      </c>
      <c r="B1562" t="s">
        <v>3221</v>
      </c>
      <c r="C1562" s="24">
        <v>44719</v>
      </c>
      <c r="D1562" t="s">
        <v>305</v>
      </c>
      <c r="E1562" t="s">
        <v>304</v>
      </c>
      <c r="F1562">
        <v>4</v>
      </c>
      <c r="G1562" s="2" t="s">
        <v>33</v>
      </c>
      <c r="H1562" s="1" t="s">
        <v>1141</v>
      </c>
      <c r="I1562" s="1" t="s">
        <v>1090</v>
      </c>
      <c r="J1562" t="s">
        <v>1167</v>
      </c>
      <c r="L1562" t="str">
        <f t="shared" si="61"/>
        <v>Jun</v>
      </c>
      <c r="M1562">
        <f t="shared" si="62"/>
        <v>2022</v>
      </c>
    </row>
    <row r="1563" spans="1:13" ht="15.75" customHeight="1">
      <c r="A1563" t="s">
        <v>2409</v>
      </c>
      <c r="B1563" t="s">
        <v>3222</v>
      </c>
      <c r="C1563" s="24">
        <v>44719</v>
      </c>
      <c r="D1563" t="s">
        <v>58</v>
      </c>
      <c r="E1563" t="s">
        <v>57</v>
      </c>
      <c r="F1563">
        <v>3</v>
      </c>
      <c r="G1563" s="2" t="s">
        <v>59</v>
      </c>
      <c r="H1563" s="1" t="s">
        <v>1141</v>
      </c>
      <c r="I1563" s="1" t="s">
        <v>1090</v>
      </c>
      <c r="J1563" t="s">
        <v>1167</v>
      </c>
      <c r="L1563" t="str">
        <f t="shared" si="61"/>
        <v>Jun</v>
      </c>
      <c r="M1563">
        <f t="shared" si="62"/>
        <v>2022</v>
      </c>
    </row>
    <row r="1564" spans="1:13" ht="15.75" customHeight="1">
      <c r="A1564" t="s">
        <v>2409</v>
      </c>
      <c r="B1564" t="s">
        <v>3223</v>
      </c>
      <c r="C1564" s="24">
        <v>44719</v>
      </c>
      <c r="D1564" t="s">
        <v>61</v>
      </c>
      <c r="E1564" t="s">
        <v>60</v>
      </c>
      <c r="F1564">
        <v>3</v>
      </c>
      <c r="G1564" s="2" t="s">
        <v>56</v>
      </c>
      <c r="H1564" s="1" t="s">
        <v>1141</v>
      </c>
      <c r="I1564" s="1" t="s">
        <v>1090</v>
      </c>
      <c r="J1564" t="s">
        <v>1167</v>
      </c>
      <c r="L1564" t="str">
        <f t="shared" si="61"/>
        <v>Jun</v>
      </c>
      <c r="M1564">
        <f t="shared" si="62"/>
        <v>2022</v>
      </c>
    </row>
    <row r="1565" spans="1:13" ht="15.75" customHeight="1">
      <c r="A1565" t="s">
        <v>2409</v>
      </c>
      <c r="B1565" t="s">
        <v>3224</v>
      </c>
      <c r="C1565" s="24">
        <v>44719</v>
      </c>
      <c r="D1565" t="s">
        <v>173</v>
      </c>
      <c r="E1565" t="s">
        <v>172</v>
      </c>
      <c r="F1565">
        <v>1</v>
      </c>
      <c r="G1565" s="2" t="s">
        <v>33</v>
      </c>
      <c r="H1565" s="1" t="s">
        <v>1141</v>
      </c>
      <c r="I1565" s="1" t="s">
        <v>1090</v>
      </c>
      <c r="J1565" t="s">
        <v>1167</v>
      </c>
      <c r="L1565" t="str">
        <f t="shared" si="61"/>
        <v>Jun</v>
      </c>
      <c r="M1565">
        <f t="shared" si="62"/>
        <v>2022</v>
      </c>
    </row>
    <row r="1566" spans="1:13" ht="15.75" customHeight="1">
      <c r="A1566" t="s">
        <v>2409</v>
      </c>
      <c r="B1566" t="s">
        <v>3225</v>
      </c>
      <c r="C1566" s="24">
        <v>44719</v>
      </c>
      <c r="D1566" t="s">
        <v>61</v>
      </c>
      <c r="E1566" t="s">
        <v>60</v>
      </c>
      <c r="F1566">
        <v>3</v>
      </c>
      <c r="G1566" s="2" t="s">
        <v>56</v>
      </c>
      <c r="H1566" s="1" t="s">
        <v>1141</v>
      </c>
      <c r="I1566" s="1" t="s">
        <v>1090</v>
      </c>
      <c r="J1566" t="s">
        <v>1167</v>
      </c>
      <c r="L1566" t="str">
        <f t="shared" si="61"/>
        <v>Jun</v>
      </c>
      <c r="M1566">
        <f t="shared" si="62"/>
        <v>2022</v>
      </c>
    </row>
    <row r="1567" spans="1:13" ht="15.75" customHeight="1">
      <c r="A1567" t="s">
        <v>2409</v>
      </c>
      <c r="B1567" t="s">
        <v>3226</v>
      </c>
      <c r="C1567" s="24">
        <v>44719</v>
      </c>
      <c r="D1567" t="s">
        <v>73</v>
      </c>
      <c r="E1567" t="s">
        <v>72</v>
      </c>
      <c r="F1567">
        <v>2</v>
      </c>
      <c r="G1567" s="2" t="s">
        <v>33</v>
      </c>
      <c r="H1567" s="1" t="s">
        <v>1141</v>
      </c>
      <c r="I1567" s="1" t="s">
        <v>1090</v>
      </c>
      <c r="J1567" t="s">
        <v>1167</v>
      </c>
      <c r="L1567" t="str">
        <f t="shared" si="61"/>
        <v>Jun</v>
      </c>
      <c r="M1567">
        <f t="shared" si="62"/>
        <v>2022</v>
      </c>
    </row>
    <row r="1568" spans="1:13" ht="15.75" customHeight="1">
      <c r="A1568" t="s">
        <v>2409</v>
      </c>
      <c r="B1568" t="s">
        <v>3227</v>
      </c>
      <c r="C1568" s="24">
        <v>44719</v>
      </c>
      <c r="D1568" t="s">
        <v>55</v>
      </c>
      <c r="E1568" t="s">
        <v>54</v>
      </c>
      <c r="F1568">
        <v>12</v>
      </c>
      <c r="G1568" s="2" t="s">
        <v>56</v>
      </c>
      <c r="H1568" s="1" t="s">
        <v>1089</v>
      </c>
      <c r="I1568" s="1" t="s">
        <v>1090</v>
      </c>
      <c r="J1568" t="s">
        <v>1393</v>
      </c>
      <c r="L1568" t="str">
        <f t="shared" si="61"/>
        <v>Jun</v>
      </c>
      <c r="M1568">
        <f t="shared" si="62"/>
        <v>2022</v>
      </c>
    </row>
    <row r="1569" spans="1:13" ht="15.75" customHeight="1">
      <c r="A1569" t="s">
        <v>2409</v>
      </c>
      <c r="B1569" t="s">
        <v>3228</v>
      </c>
      <c r="C1569" s="24">
        <v>44719</v>
      </c>
      <c r="D1569" t="s">
        <v>35</v>
      </c>
      <c r="E1569" t="s">
        <v>34</v>
      </c>
      <c r="F1569">
        <v>12</v>
      </c>
      <c r="G1569" s="2" t="s">
        <v>33</v>
      </c>
      <c r="H1569" s="1" t="s">
        <v>1284</v>
      </c>
      <c r="I1569" s="1" t="s">
        <v>1073</v>
      </c>
      <c r="J1569" t="s">
        <v>3229</v>
      </c>
      <c r="L1569" t="str">
        <f t="shared" si="61"/>
        <v>Jun</v>
      </c>
      <c r="M1569">
        <f t="shared" si="62"/>
        <v>2022</v>
      </c>
    </row>
    <row r="1570" spans="1:13" ht="15.75" customHeight="1">
      <c r="A1570" t="s">
        <v>2409</v>
      </c>
      <c r="B1570" t="s">
        <v>3230</v>
      </c>
      <c r="C1570" s="24">
        <v>44719</v>
      </c>
      <c r="D1570" t="s">
        <v>353</v>
      </c>
      <c r="E1570" t="s">
        <v>352</v>
      </c>
      <c r="F1570">
        <v>1</v>
      </c>
      <c r="G1570" s="2" t="s">
        <v>33</v>
      </c>
      <c r="H1570" s="1" t="s">
        <v>1284</v>
      </c>
      <c r="I1570" s="1" t="s">
        <v>1073</v>
      </c>
      <c r="J1570" t="s">
        <v>1285</v>
      </c>
      <c r="L1570" t="str">
        <f t="shared" si="61"/>
        <v>Jun</v>
      </c>
      <c r="M1570">
        <f t="shared" si="62"/>
        <v>2022</v>
      </c>
    </row>
    <row r="1571" spans="1:13" ht="15.75" customHeight="1">
      <c r="A1571" t="s">
        <v>2409</v>
      </c>
      <c r="B1571" t="s">
        <v>3231</v>
      </c>
      <c r="C1571" s="24">
        <v>44719</v>
      </c>
      <c r="D1571" t="s">
        <v>198</v>
      </c>
      <c r="E1571" t="s">
        <v>197</v>
      </c>
      <c r="F1571">
        <v>5</v>
      </c>
      <c r="G1571" s="2" t="s">
        <v>194</v>
      </c>
      <c r="H1571" s="1" t="s">
        <v>1284</v>
      </c>
      <c r="I1571" s="1" t="s">
        <v>1073</v>
      </c>
      <c r="J1571" t="s">
        <v>1285</v>
      </c>
      <c r="L1571" t="str">
        <f t="shared" si="61"/>
        <v>Jun</v>
      </c>
      <c r="M1571">
        <f t="shared" si="62"/>
        <v>2022</v>
      </c>
    </row>
    <row r="1572" spans="1:13" ht="15.75" customHeight="1">
      <c r="A1572" t="s">
        <v>2409</v>
      </c>
      <c r="B1572" t="s">
        <v>3232</v>
      </c>
      <c r="C1572" s="24">
        <v>44720</v>
      </c>
      <c r="D1572" t="s">
        <v>35</v>
      </c>
      <c r="E1572" t="s">
        <v>34</v>
      </c>
      <c r="F1572">
        <v>6</v>
      </c>
      <c r="G1572" s="2" t="s">
        <v>33</v>
      </c>
      <c r="H1572" s="1" t="s">
        <v>1185</v>
      </c>
      <c r="I1572" s="1" t="s">
        <v>1186</v>
      </c>
      <c r="J1572" t="s">
        <v>2118</v>
      </c>
      <c r="L1572" t="str">
        <f t="shared" si="61"/>
        <v>Jun</v>
      </c>
      <c r="M1572">
        <f t="shared" si="62"/>
        <v>2022</v>
      </c>
    </row>
    <row r="1573" spans="1:13" ht="15.75" customHeight="1">
      <c r="A1573" t="s">
        <v>2409</v>
      </c>
      <c r="B1573" t="s">
        <v>3233</v>
      </c>
      <c r="C1573" s="24">
        <v>44720</v>
      </c>
      <c r="D1573" t="s">
        <v>35</v>
      </c>
      <c r="E1573" t="s">
        <v>34</v>
      </c>
      <c r="F1573">
        <v>21</v>
      </c>
      <c r="G1573" s="2" t="s">
        <v>33</v>
      </c>
      <c r="H1573" s="1" t="s">
        <v>1060</v>
      </c>
      <c r="I1573" s="1" t="s">
        <v>1061</v>
      </c>
      <c r="J1573" t="s">
        <v>1534</v>
      </c>
      <c r="L1573" t="str">
        <f t="shared" si="61"/>
        <v>Jun</v>
      </c>
      <c r="M1573">
        <f t="shared" si="62"/>
        <v>2022</v>
      </c>
    </row>
    <row r="1574" spans="1:13" ht="15.75" customHeight="1">
      <c r="A1574" t="s">
        <v>2409</v>
      </c>
      <c r="B1574" t="s">
        <v>3234</v>
      </c>
      <c r="C1574" s="24">
        <v>44720</v>
      </c>
      <c r="D1574" t="s">
        <v>212</v>
      </c>
      <c r="E1574" t="s">
        <v>211</v>
      </c>
      <c r="F1574">
        <v>5</v>
      </c>
      <c r="G1574" s="2" t="s">
        <v>95</v>
      </c>
      <c r="H1574" s="1" t="s">
        <v>1060</v>
      </c>
      <c r="I1574" s="1" t="s">
        <v>1061</v>
      </c>
      <c r="J1574" t="s">
        <v>3235</v>
      </c>
      <c r="L1574" t="str">
        <f t="shared" si="61"/>
        <v>Jun</v>
      </c>
      <c r="M1574">
        <f t="shared" si="62"/>
        <v>2022</v>
      </c>
    </row>
    <row r="1575" spans="1:13" ht="15.75" customHeight="1">
      <c r="A1575" t="s">
        <v>2409</v>
      </c>
      <c r="B1575" t="s">
        <v>3236</v>
      </c>
      <c r="C1575" s="24">
        <v>44720</v>
      </c>
      <c r="D1575" t="s">
        <v>94</v>
      </c>
      <c r="E1575" t="s">
        <v>93</v>
      </c>
      <c r="F1575">
        <v>12</v>
      </c>
      <c r="G1575" s="2" t="s">
        <v>95</v>
      </c>
      <c r="H1575" s="1" t="s">
        <v>1060</v>
      </c>
      <c r="I1575" s="1" t="s">
        <v>1061</v>
      </c>
      <c r="J1575" t="s">
        <v>3235</v>
      </c>
      <c r="L1575" t="str">
        <f t="shared" si="61"/>
        <v>Jun</v>
      </c>
      <c r="M1575">
        <f t="shared" si="62"/>
        <v>2022</v>
      </c>
    </row>
    <row r="1576" spans="1:13" ht="15.75" customHeight="1">
      <c r="A1576" t="s">
        <v>2409</v>
      </c>
      <c r="B1576" t="s">
        <v>3237</v>
      </c>
      <c r="C1576" s="24">
        <v>44720</v>
      </c>
      <c r="D1576" t="s">
        <v>186</v>
      </c>
      <c r="E1576" t="s">
        <v>185</v>
      </c>
      <c r="F1576">
        <v>8</v>
      </c>
      <c r="G1576" s="2" t="s">
        <v>187</v>
      </c>
      <c r="H1576" s="1" t="s">
        <v>1060</v>
      </c>
      <c r="I1576" s="1" t="s">
        <v>1061</v>
      </c>
      <c r="J1576" t="s">
        <v>3235</v>
      </c>
      <c r="L1576" t="str">
        <f t="shared" si="61"/>
        <v>Jun</v>
      </c>
      <c r="M1576">
        <f t="shared" si="62"/>
        <v>2022</v>
      </c>
    </row>
    <row r="1577" spans="1:13" ht="15.75" customHeight="1">
      <c r="A1577" t="s">
        <v>2409</v>
      </c>
      <c r="B1577" t="s">
        <v>3238</v>
      </c>
      <c r="C1577" s="24">
        <v>44720</v>
      </c>
      <c r="D1577" t="s">
        <v>353</v>
      </c>
      <c r="E1577" t="s">
        <v>352</v>
      </c>
      <c r="F1577">
        <v>2</v>
      </c>
      <c r="G1577" s="2" t="s">
        <v>33</v>
      </c>
      <c r="H1577" s="1" t="s">
        <v>1060</v>
      </c>
      <c r="I1577" s="1" t="s">
        <v>1061</v>
      </c>
      <c r="J1577" t="s">
        <v>3239</v>
      </c>
      <c r="L1577" t="str">
        <f t="shared" si="61"/>
        <v>Jun</v>
      </c>
      <c r="M1577">
        <f t="shared" si="62"/>
        <v>2022</v>
      </c>
    </row>
    <row r="1578" spans="1:13" ht="15.75" customHeight="1">
      <c r="A1578" t="s">
        <v>2409</v>
      </c>
      <c r="B1578" t="s">
        <v>3240</v>
      </c>
      <c r="C1578" s="24">
        <v>44720</v>
      </c>
      <c r="D1578" t="s">
        <v>173</v>
      </c>
      <c r="E1578" t="s">
        <v>172</v>
      </c>
      <c r="F1578">
        <v>1</v>
      </c>
      <c r="G1578" s="2" t="s">
        <v>33</v>
      </c>
      <c r="H1578" s="1" t="s">
        <v>1060</v>
      </c>
      <c r="I1578" s="1" t="s">
        <v>1061</v>
      </c>
      <c r="J1578" t="s">
        <v>3235</v>
      </c>
      <c r="L1578" t="str">
        <f t="shared" si="61"/>
        <v>Jun</v>
      </c>
      <c r="M1578">
        <f t="shared" si="62"/>
        <v>2022</v>
      </c>
    </row>
    <row r="1579" spans="1:13" ht="15.75" customHeight="1">
      <c r="A1579" t="s">
        <v>2409</v>
      </c>
      <c r="B1579" t="s">
        <v>3241</v>
      </c>
      <c r="C1579" s="24">
        <v>44720</v>
      </c>
      <c r="D1579" t="s">
        <v>340</v>
      </c>
      <c r="E1579" t="s">
        <v>339</v>
      </c>
      <c r="F1579">
        <v>2</v>
      </c>
      <c r="G1579" s="2" t="s">
        <v>33</v>
      </c>
      <c r="H1579" s="1" t="s">
        <v>1334</v>
      </c>
      <c r="I1579" s="1" t="s">
        <v>1164</v>
      </c>
      <c r="J1579" t="s">
        <v>2186</v>
      </c>
      <c r="L1579" t="str">
        <f t="shared" si="61"/>
        <v>Jun</v>
      </c>
      <c r="M1579">
        <f t="shared" si="62"/>
        <v>2022</v>
      </c>
    </row>
    <row r="1580" spans="1:13" ht="15.75" customHeight="1">
      <c r="A1580" t="s">
        <v>2409</v>
      </c>
      <c r="B1580" t="s">
        <v>3242</v>
      </c>
      <c r="C1580" s="24">
        <v>44720</v>
      </c>
      <c r="D1580" t="s">
        <v>58</v>
      </c>
      <c r="E1580" t="s">
        <v>57</v>
      </c>
      <c r="F1580">
        <v>4</v>
      </c>
      <c r="G1580" s="2" t="s">
        <v>59</v>
      </c>
      <c r="H1580" s="1" t="s">
        <v>2970</v>
      </c>
      <c r="I1580" s="1" t="s">
        <v>1090</v>
      </c>
      <c r="J1580" t="s">
        <v>3183</v>
      </c>
      <c r="L1580" t="str">
        <f t="shared" si="61"/>
        <v>Jun</v>
      </c>
      <c r="M1580">
        <f t="shared" si="62"/>
        <v>2022</v>
      </c>
    </row>
    <row r="1581" spans="1:13" ht="15.75" customHeight="1">
      <c r="A1581" t="s">
        <v>2409</v>
      </c>
      <c r="B1581" t="s">
        <v>3243</v>
      </c>
      <c r="C1581" s="24">
        <v>44720</v>
      </c>
      <c r="D1581" t="s">
        <v>61</v>
      </c>
      <c r="E1581" t="s">
        <v>60</v>
      </c>
      <c r="F1581">
        <v>4</v>
      </c>
      <c r="G1581" s="2" t="s">
        <v>56</v>
      </c>
      <c r="H1581" s="1" t="s">
        <v>2970</v>
      </c>
      <c r="I1581" s="1" t="s">
        <v>1090</v>
      </c>
      <c r="J1581" t="s">
        <v>3183</v>
      </c>
      <c r="L1581" t="str">
        <f t="shared" si="61"/>
        <v>Jun</v>
      </c>
      <c r="M1581">
        <f t="shared" si="62"/>
        <v>2022</v>
      </c>
    </row>
    <row r="1582" spans="1:13" ht="15.75" customHeight="1">
      <c r="A1582" t="s">
        <v>2409</v>
      </c>
      <c r="B1582" t="s">
        <v>3244</v>
      </c>
      <c r="C1582" s="24">
        <v>44720</v>
      </c>
      <c r="D1582" t="s">
        <v>226</v>
      </c>
      <c r="E1582" t="s">
        <v>225</v>
      </c>
      <c r="F1582">
        <v>12</v>
      </c>
      <c r="G1582" s="2" t="s">
        <v>33</v>
      </c>
      <c r="H1582" s="1" t="s">
        <v>1089</v>
      </c>
      <c r="I1582" s="1" t="s">
        <v>1090</v>
      </c>
      <c r="J1582" t="s">
        <v>1393</v>
      </c>
      <c r="L1582" t="str">
        <f t="shared" si="61"/>
        <v>Jun</v>
      </c>
      <c r="M1582">
        <f t="shared" si="62"/>
        <v>2022</v>
      </c>
    </row>
    <row r="1583" spans="1:13" ht="15.75" customHeight="1">
      <c r="A1583" t="s">
        <v>2409</v>
      </c>
      <c r="B1583" t="s">
        <v>3245</v>
      </c>
      <c r="C1583" s="24">
        <v>44712</v>
      </c>
      <c r="D1583" t="s">
        <v>47</v>
      </c>
      <c r="E1583" t="s">
        <v>46</v>
      </c>
      <c r="F1583">
        <v>2</v>
      </c>
      <c r="G1583" s="2" t="s">
        <v>33</v>
      </c>
      <c r="H1583" s="1" t="s">
        <v>1490</v>
      </c>
      <c r="I1583" s="1" t="s">
        <v>1491</v>
      </c>
      <c r="J1583" t="s">
        <v>1873</v>
      </c>
      <c r="L1583" t="str">
        <f t="shared" si="61"/>
        <v>May</v>
      </c>
      <c r="M1583">
        <f t="shared" si="62"/>
        <v>2022</v>
      </c>
    </row>
    <row r="1584" spans="1:13" ht="15.75" customHeight="1">
      <c r="A1584" t="s">
        <v>2409</v>
      </c>
      <c r="B1584" t="s">
        <v>3246</v>
      </c>
      <c r="C1584" s="24">
        <v>44722</v>
      </c>
      <c r="D1584" t="s">
        <v>357</v>
      </c>
      <c r="E1584" t="s">
        <v>356</v>
      </c>
      <c r="F1584">
        <v>20</v>
      </c>
      <c r="G1584" s="2" t="s">
        <v>358</v>
      </c>
      <c r="H1584" s="1" t="s">
        <v>1327</v>
      </c>
      <c r="I1584" s="1" t="s">
        <v>3247</v>
      </c>
      <c r="J1584" t="s">
        <v>3248</v>
      </c>
      <c r="L1584" t="str">
        <f t="shared" si="61"/>
        <v>Jun</v>
      </c>
      <c r="M1584">
        <f t="shared" si="62"/>
        <v>2022</v>
      </c>
    </row>
    <row r="1585" spans="1:13" ht="15.75" customHeight="1">
      <c r="A1585" t="s">
        <v>2409</v>
      </c>
      <c r="B1585" t="s">
        <v>3249</v>
      </c>
      <c r="C1585" s="24">
        <v>44722</v>
      </c>
      <c r="D1585" t="s">
        <v>35</v>
      </c>
      <c r="E1585" t="s">
        <v>34</v>
      </c>
      <c r="F1585">
        <v>12</v>
      </c>
      <c r="G1585" s="2" t="s">
        <v>33</v>
      </c>
      <c r="H1585" s="1" t="s">
        <v>1327</v>
      </c>
      <c r="I1585" s="1" t="s">
        <v>3247</v>
      </c>
      <c r="J1585" t="s">
        <v>3248</v>
      </c>
      <c r="L1585" t="str">
        <f t="shared" si="61"/>
        <v>Jun</v>
      </c>
      <c r="M1585">
        <f t="shared" si="62"/>
        <v>2022</v>
      </c>
    </row>
    <row r="1586" spans="1:13" ht="15.75" customHeight="1">
      <c r="A1586" t="s">
        <v>2409</v>
      </c>
      <c r="B1586" t="s">
        <v>3250</v>
      </c>
      <c r="C1586" s="24">
        <v>44722</v>
      </c>
      <c r="D1586" t="s">
        <v>196</v>
      </c>
      <c r="E1586" t="s">
        <v>195</v>
      </c>
      <c r="F1586">
        <v>5</v>
      </c>
      <c r="G1586" s="2" t="s">
        <v>194</v>
      </c>
      <c r="H1586" s="1" t="s">
        <v>1327</v>
      </c>
      <c r="I1586" s="1" t="s">
        <v>3247</v>
      </c>
      <c r="J1586" t="s">
        <v>3251</v>
      </c>
      <c r="L1586" t="str">
        <f t="shared" si="61"/>
        <v>Jun</v>
      </c>
      <c r="M1586">
        <f t="shared" si="62"/>
        <v>2022</v>
      </c>
    </row>
    <row r="1587" spans="1:13" ht="15.75" customHeight="1">
      <c r="A1587" t="s">
        <v>2409</v>
      </c>
      <c r="B1587" t="s">
        <v>3252</v>
      </c>
      <c r="C1587" s="24">
        <v>44722</v>
      </c>
      <c r="D1587" t="s">
        <v>389</v>
      </c>
      <c r="E1587" t="s">
        <v>388</v>
      </c>
      <c r="F1587">
        <v>1</v>
      </c>
      <c r="G1587" s="2" t="s">
        <v>194</v>
      </c>
      <c r="H1587" s="1" t="s">
        <v>1327</v>
      </c>
      <c r="I1587" s="1" t="s">
        <v>3247</v>
      </c>
      <c r="J1587" t="s">
        <v>3251</v>
      </c>
      <c r="L1587" t="str">
        <f t="shared" si="61"/>
        <v>Jun</v>
      </c>
      <c r="M1587">
        <f t="shared" si="62"/>
        <v>2022</v>
      </c>
    </row>
    <row r="1588" spans="1:13" ht="15.75" customHeight="1">
      <c r="A1588" t="s">
        <v>2409</v>
      </c>
      <c r="B1588" t="s">
        <v>3253</v>
      </c>
      <c r="C1588" s="24">
        <v>44722</v>
      </c>
      <c r="D1588" t="s">
        <v>198</v>
      </c>
      <c r="E1588" t="s">
        <v>197</v>
      </c>
      <c r="F1588">
        <v>5</v>
      </c>
      <c r="G1588" s="2" t="s">
        <v>194</v>
      </c>
      <c r="H1588" s="1" t="s">
        <v>1594</v>
      </c>
      <c r="I1588" s="1" t="s">
        <v>1405</v>
      </c>
      <c r="J1588" t="s">
        <v>3254</v>
      </c>
      <c r="L1588" t="str">
        <f t="shared" ref="L1588:L1619" si="63">TEXT(C1588,"MMM")</f>
        <v>Jun</v>
      </c>
      <c r="M1588">
        <f t="shared" ref="M1588:M1619" si="64">YEAR(C1588)</f>
        <v>2022</v>
      </c>
    </row>
    <row r="1589" spans="1:13" ht="15.75" customHeight="1">
      <c r="A1589" t="s">
        <v>2409</v>
      </c>
      <c r="B1589" t="s">
        <v>3255</v>
      </c>
      <c r="C1589" s="24">
        <v>44722</v>
      </c>
      <c r="D1589" t="s">
        <v>357</v>
      </c>
      <c r="E1589" t="s">
        <v>356</v>
      </c>
      <c r="F1589">
        <v>100</v>
      </c>
      <c r="G1589" s="2" t="s">
        <v>358</v>
      </c>
      <c r="H1589" s="1" t="s">
        <v>1060</v>
      </c>
      <c r="I1589" s="1" t="s">
        <v>1061</v>
      </c>
      <c r="J1589" t="s">
        <v>3235</v>
      </c>
      <c r="L1589" t="str">
        <f t="shared" si="63"/>
        <v>Jun</v>
      </c>
      <c r="M1589">
        <f t="shared" si="64"/>
        <v>2022</v>
      </c>
    </row>
    <row r="1590" spans="1:13" ht="15.75" customHeight="1">
      <c r="A1590" t="s">
        <v>2409</v>
      </c>
      <c r="B1590" t="s">
        <v>3256</v>
      </c>
      <c r="C1590" s="24">
        <v>44722</v>
      </c>
      <c r="D1590" t="s">
        <v>198</v>
      </c>
      <c r="E1590" t="s">
        <v>197</v>
      </c>
      <c r="F1590">
        <v>5</v>
      </c>
      <c r="G1590" s="2" t="s">
        <v>194</v>
      </c>
      <c r="H1590" s="1" t="s">
        <v>1098</v>
      </c>
      <c r="I1590" s="1" t="s">
        <v>1099</v>
      </c>
      <c r="J1590" t="s">
        <v>1222</v>
      </c>
      <c r="L1590" t="str">
        <f t="shared" si="63"/>
        <v>Jun</v>
      </c>
      <c r="M1590">
        <f t="shared" si="64"/>
        <v>2022</v>
      </c>
    </row>
    <row r="1591" spans="1:13" ht="15.75" customHeight="1">
      <c r="A1591" t="s">
        <v>2409</v>
      </c>
      <c r="B1591" t="s">
        <v>3257</v>
      </c>
      <c r="C1591" s="24">
        <v>44722</v>
      </c>
      <c r="D1591" t="s">
        <v>387</v>
      </c>
      <c r="E1591" t="s">
        <v>386</v>
      </c>
      <c r="F1591">
        <v>5</v>
      </c>
      <c r="G1591" s="2" t="s">
        <v>171</v>
      </c>
      <c r="H1591" s="1" t="s">
        <v>1284</v>
      </c>
      <c r="I1591" s="1" t="s">
        <v>1073</v>
      </c>
      <c r="J1591" t="s">
        <v>3258</v>
      </c>
      <c r="L1591" t="str">
        <f t="shared" si="63"/>
        <v>Jun</v>
      </c>
      <c r="M1591">
        <f t="shared" si="64"/>
        <v>2022</v>
      </c>
    </row>
    <row r="1592" spans="1:13" ht="15.75" customHeight="1">
      <c r="A1592" t="s">
        <v>2409</v>
      </c>
      <c r="B1592" t="s">
        <v>3259</v>
      </c>
      <c r="C1592" s="24">
        <v>44729</v>
      </c>
      <c r="D1592" t="s">
        <v>35</v>
      </c>
      <c r="E1592" t="s">
        <v>34</v>
      </c>
      <c r="F1592">
        <v>12</v>
      </c>
      <c r="G1592" s="2" t="s">
        <v>33</v>
      </c>
      <c r="H1592" s="1" t="s">
        <v>1141</v>
      </c>
      <c r="I1592" s="1" t="s">
        <v>1090</v>
      </c>
      <c r="J1592" t="s">
        <v>1671</v>
      </c>
      <c r="L1592" t="str">
        <f t="shared" si="63"/>
        <v>Jun</v>
      </c>
      <c r="M1592">
        <f t="shared" si="64"/>
        <v>2022</v>
      </c>
    </row>
    <row r="1593" spans="1:13" ht="15.75" customHeight="1">
      <c r="A1593" t="s">
        <v>2409</v>
      </c>
      <c r="B1593" t="s">
        <v>3260</v>
      </c>
      <c r="C1593" s="24">
        <v>44729</v>
      </c>
      <c r="D1593" t="s">
        <v>186</v>
      </c>
      <c r="E1593" t="s">
        <v>185</v>
      </c>
      <c r="F1593">
        <v>40</v>
      </c>
      <c r="G1593" s="2" t="s">
        <v>187</v>
      </c>
      <c r="H1593" s="1" t="s">
        <v>1141</v>
      </c>
      <c r="I1593" s="1" t="s">
        <v>1090</v>
      </c>
      <c r="J1593" t="s">
        <v>1671</v>
      </c>
      <c r="L1593" t="str">
        <f t="shared" si="63"/>
        <v>Jun</v>
      </c>
      <c r="M1593">
        <f t="shared" si="64"/>
        <v>2022</v>
      </c>
    </row>
    <row r="1594" spans="1:13" ht="15.75" customHeight="1">
      <c r="A1594" t="s">
        <v>2409</v>
      </c>
      <c r="B1594" t="s">
        <v>3261</v>
      </c>
      <c r="C1594" s="24">
        <v>44729</v>
      </c>
      <c r="D1594" t="s">
        <v>198</v>
      </c>
      <c r="E1594" t="s">
        <v>197</v>
      </c>
      <c r="F1594">
        <v>30</v>
      </c>
      <c r="G1594" s="2" t="s">
        <v>194</v>
      </c>
      <c r="H1594" s="1" t="s">
        <v>1191</v>
      </c>
      <c r="I1594" s="1" t="s">
        <v>1090</v>
      </c>
      <c r="J1594" t="s">
        <v>1313</v>
      </c>
      <c r="L1594" t="str">
        <f t="shared" si="63"/>
        <v>Jun</v>
      </c>
      <c r="M1594">
        <f t="shared" si="64"/>
        <v>2022</v>
      </c>
    </row>
    <row r="1595" spans="1:13" ht="15.75" customHeight="1">
      <c r="A1595" t="s">
        <v>2409</v>
      </c>
      <c r="B1595" t="s">
        <v>3262</v>
      </c>
      <c r="C1595" s="24">
        <v>44729</v>
      </c>
      <c r="D1595" t="s">
        <v>35</v>
      </c>
      <c r="E1595" t="s">
        <v>34</v>
      </c>
      <c r="F1595">
        <v>12</v>
      </c>
      <c r="G1595" s="2" t="s">
        <v>33</v>
      </c>
      <c r="H1595" s="1" t="s">
        <v>1191</v>
      </c>
      <c r="I1595" s="1" t="s">
        <v>1090</v>
      </c>
      <c r="J1595" t="s">
        <v>1313</v>
      </c>
      <c r="L1595" t="str">
        <f t="shared" si="63"/>
        <v>Jun</v>
      </c>
      <c r="M1595">
        <f t="shared" si="64"/>
        <v>2022</v>
      </c>
    </row>
    <row r="1596" spans="1:13" ht="15.75" customHeight="1">
      <c r="A1596" t="s">
        <v>2409</v>
      </c>
      <c r="B1596" t="s">
        <v>3263</v>
      </c>
      <c r="C1596" s="24">
        <v>44729</v>
      </c>
      <c r="D1596" t="s">
        <v>58</v>
      </c>
      <c r="E1596" t="s">
        <v>57</v>
      </c>
      <c r="F1596">
        <v>1</v>
      </c>
      <c r="G1596" s="2" t="s">
        <v>59</v>
      </c>
      <c r="H1596" s="1" t="s">
        <v>1191</v>
      </c>
      <c r="I1596" s="1" t="s">
        <v>1090</v>
      </c>
      <c r="J1596" t="s">
        <v>1313</v>
      </c>
      <c r="L1596" t="str">
        <f t="shared" si="63"/>
        <v>Jun</v>
      </c>
      <c r="M1596">
        <f t="shared" si="64"/>
        <v>2022</v>
      </c>
    </row>
    <row r="1597" spans="1:13" ht="15.75" customHeight="1">
      <c r="A1597" t="s">
        <v>2409</v>
      </c>
      <c r="B1597" t="s">
        <v>3264</v>
      </c>
      <c r="C1597" s="24">
        <v>44729</v>
      </c>
      <c r="D1597" t="s">
        <v>340</v>
      </c>
      <c r="E1597" t="s">
        <v>339</v>
      </c>
      <c r="F1597">
        <v>1</v>
      </c>
      <c r="G1597" s="2" t="s">
        <v>33</v>
      </c>
      <c r="H1597" s="1" t="s">
        <v>1191</v>
      </c>
      <c r="I1597" s="1" t="s">
        <v>1090</v>
      </c>
      <c r="J1597" t="s">
        <v>1313</v>
      </c>
      <c r="L1597" t="str">
        <f t="shared" si="63"/>
        <v>Jun</v>
      </c>
      <c r="M1597">
        <f t="shared" si="64"/>
        <v>2022</v>
      </c>
    </row>
    <row r="1598" spans="1:13" ht="15.75" customHeight="1">
      <c r="A1598" t="s">
        <v>2409</v>
      </c>
      <c r="B1598" t="s">
        <v>3265</v>
      </c>
      <c r="C1598" s="24">
        <v>44729</v>
      </c>
      <c r="D1598" t="s">
        <v>226</v>
      </c>
      <c r="E1598" t="s">
        <v>225</v>
      </c>
      <c r="F1598">
        <v>12</v>
      </c>
      <c r="G1598" s="2" t="s">
        <v>33</v>
      </c>
      <c r="H1598" s="1" t="s">
        <v>1191</v>
      </c>
      <c r="I1598" s="1" t="s">
        <v>1090</v>
      </c>
      <c r="J1598" t="s">
        <v>1313</v>
      </c>
      <c r="L1598" t="str">
        <f t="shared" si="63"/>
        <v>Jun</v>
      </c>
      <c r="M1598">
        <f t="shared" si="64"/>
        <v>2022</v>
      </c>
    </row>
    <row r="1599" spans="1:13" ht="15.75" customHeight="1">
      <c r="A1599" t="s">
        <v>2409</v>
      </c>
      <c r="B1599" t="s">
        <v>3266</v>
      </c>
      <c r="C1599" s="24">
        <v>44729</v>
      </c>
      <c r="D1599" t="s">
        <v>357</v>
      </c>
      <c r="E1599" t="s">
        <v>356</v>
      </c>
      <c r="F1599">
        <v>100</v>
      </c>
      <c r="G1599" s="2" t="s">
        <v>358</v>
      </c>
      <c r="H1599" s="1" t="s">
        <v>1049</v>
      </c>
      <c r="I1599" s="1" t="s">
        <v>1050</v>
      </c>
      <c r="J1599" t="s">
        <v>3267</v>
      </c>
      <c r="L1599" t="str">
        <f t="shared" si="63"/>
        <v>Jun</v>
      </c>
      <c r="M1599">
        <f t="shared" si="64"/>
        <v>2022</v>
      </c>
    </row>
    <row r="1600" spans="1:13" ht="15.75" customHeight="1">
      <c r="A1600" t="s">
        <v>2409</v>
      </c>
      <c r="B1600" t="s">
        <v>3268</v>
      </c>
      <c r="C1600" s="24">
        <v>44729</v>
      </c>
      <c r="D1600" t="s">
        <v>198</v>
      </c>
      <c r="E1600" t="s">
        <v>197</v>
      </c>
      <c r="F1600">
        <v>9</v>
      </c>
      <c r="G1600" s="2" t="s">
        <v>194</v>
      </c>
      <c r="H1600" s="1" t="s">
        <v>1735</v>
      </c>
      <c r="I1600" s="1" t="s">
        <v>1736</v>
      </c>
      <c r="J1600" t="s">
        <v>3269</v>
      </c>
      <c r="L1600" t="str">
        <f t="shared" si="63"/>
        <v>Jun</v>
      </c>
      <c r="M1600">
        <f t="shared" si="64"/>
        <v>2022</v>
      </c>
    </row>
    <row r="1601" spans="1:13" ht="15.75" customHeight="1">
      <c r="A1601" t="s">
        <v>2409</v>
      </c>
      <c r="B1601" t="s">
        <v>3270</v>
      </c>
      <c r="C1601" s="24">
        <v>44729</v>
      </c>
      <c r="D1601" t="s">
        <v>212</v>
      </c>
      <c r="E1601" t="s">
        <v>211</v>
      </c>
      <c r="F1601">
        <v>10</v>
      </c>
      <c r="G1601" s="2" t="s">
        <v>95</v>
      </c>
      <c r="H1601" s="1" t="s">
        <v>1735</v>
      </c>
      <c r="I1601" s="1" t="s">
        <v>1736</v>
      </c>
      <c r="J1601" t="s">
        <v>3271</v>
      </c>
      <c r="L1601" t="str">
        <f t="shared" si="63"/>
        <v>Jun</v>
      </c>
      <c r="M1601">
        <f t="shared" si="64"/>
        <v>2022</v>
      </c>
    </row>
    <row r="1602" spans="1:13" ht="15.75" customHeight="1">
      <c r="A1602" t="s">
        <v>2409</v>
      </c>
      <c r="B1602" t="s">
        <v>3272</v>
      </c>
      <c r="C1602" s="24">
        <v>44729</v>
      </c>
      <c r="D1602" t="s">
        <v>141</v>
      </c>
      <c r="E1602" t="s">
        <v>140</v>
      </c>
      <c r="F1602">
        <v>1</v>
      </c>
      <c r="G1602" s="2" t="s">
        <v>33</v>
      </c>
      <c r="H1602" s="1" t="s">
        <v>1735</v>
      </c>
      <c r="I1602" s="1" t="s">
        <v>1736</v>
      </c>
      <c r="J1602" t="s">
        <v>3271</v>
      </c>
      <c r="L1602" t="str">
        <f t="shared" si="63"/>
        <v>Jun</v>
      </c>
      <c r="M1602">
        <f t="shared" si="64"/>
        <v>2022</v>
      </c>
    </row>
    <row r="1603" spans="1:13" ht="15.75" customHeight="1">
      <c r="A1603" t="s">
        <v>2409</v>
      </c>
      <c r="B1603" t="s">
        <v>3273</v>
      </c>
      <c r="C1603" s="24">
        <v>44729</v>
      </c>
      <c r="D1603" t="s">
        <v>61</v>
      </c>
      <c r="E1603" t="s">
        <v>60</v>
      </c>
      <c r="F1603">
        <v>3</v>
      </c>
      <c r="G1603" s="2" t="s">
        <v>56</v>
      </c>
      <c r="H1603" s="1" t="s">
        <v>1735</v>
      </c>
      <c r="I1603" s="1" t="s">
        <v>1736</v>
      </c>
      <c r="J1603" t="s">
        <v>3271</v>
      </c>
      <c r="L1603" t="str">
        <f t="shared" si="63"/>
        <v>Jun</v>
      </c>
      <c r="M1603">
        <f t="shared" si="64"/>
        <v>2022</v>
      </c>
    </row>
    <row r="1604" spans="1:13" ht="15.75" customHeight="1">
      <c r="A1604" t="s">
        <v>2409</v>
      </c>
      <c r="B1604" t="s">
        <v>3274</v>
      </c>
      <c r="C1604" s="24">
        <v>44729</v>
      </c>
      <c r="D1604" t="s">
        <v>35</v>
      </c>
      <c r="E1604" t="s">
        <v>34</v>
      </c>
      <c r="F1604">
        <v>4</v>
      </c>
      <c r="G1604" s="2" t="s">
        <v>33</v>
      </c>
      <c r="H1604" s="1" t="s">
        <v>1163</v>
      </c>
      <c r="I1604" s="1" t="s">
        <v>1164</v>
      </c>
      <c r="J1604" t="s">
        <v>1719</v>
      </c>
      <c r="L1604" t="str">
        <f t="shared" si="63"/>
        <v>Jun</v>
      </c>
      <c r="M1604">
        <f t="shared" si="64"/>
        <v>2022</v>
      </c>
    </row>
    <row r="1605" spans="1:13" ht="15.75" customHeight="1">
      <c r="A1605" t="s">
        <v>2409</v>
      </c>
      <c r="B1605" t="s">
        <v>3275</v>
      </c>
      <c r="C1605" s="24">
        <v>44729</v>
      </c>
      <c r="D1605" t="s">
        <v>186</v>
      </c>
      <c r="E1605" t="s">
        <v>185</v>
      </c>
      <c r="F1605">
        <v>5</v>
      </c>
      <c r="G1605" s="2" t="s">
        <v>187</v>
      </c>
      <c r="H1605" s="1" t="s">
        <v>1163</v>
      </c>
      <c r="I1605" s="1" t="s">
        <v>1164</v>
      </c>
      <c r="J1605" t="s">
        <v>3276</v>
      </c>
      <c r="L1605" t="str">
        <f t="shared" si="63"/>
        <v>Jun</v>
      </c>
      <c r="M1605">
        <f t="shared" si="64"/>
        <v>2022</v>
      </c>
    </row>
    <row r="1606" spans="1:13" ht="15.75" customHeight="1">
      <c r="A1606" t="s">
        <v>2409</v>
      </c>
      <c r="B1606" t="s">
        <v>3277</v>
      </c>
      <c r="C1606" s="24">
        <v>44729</v>
      </c>
      <c r="D1606" t="s">
        <v>35</v>
      </c>
      <c r="E1606" t="s">
        <v>34</v>
      </c>
      <c r="F1606">
        <v>12</v>
      </c>
      <c r="G1606" s="2" t="s">
        <v>33</v>
      </c>
      <c r="H1606" s="1" t="s">
        <v>1144</v>
      </c>
      <c r="I1606" s="1" t="s">
        <v>1145</v>
      </c>
      <c r="J1606" t="s">
        <v>1428</v>
      </c>
      <c r="L1606" t="str">
        <f t="shared" si="63"/>
        <v>Jun</v>
      </c>
      <c r="M1606">
        <f t="shared" si="64"/>
        <v>2022</v>
      </c>
    </row>
    <row r="1607" spans="1:13" ht="15.75" customHeight="1">
      <c r="A1607" t="s">
        <v>2409</v>
      </c>
      <c r="B1607" t="s">
        <v>3278</v>
      </c>
      <c r="C1607" s="24">
        <v>44733</v>
      </c>
      <c r="D1607" t="s">
        <v>387</v>
      </c>
      <c r="E1607" t="s">
        <v>386</v>
      </c>
      <c r="F1607">
        <v>4</v>
      </c>
      <c r="G1607" s="2" t="s">
        <v>171</v>
      </c>
      <c r="H1607" s="1" t="s">
        <v>1284</v>
      </c>
      <c r="I1607" s="1" t="s">
        <v>1073</v>
      </c>
      <c r="J1607" t="s">
        <v>3279</v>
      </c>
      <c r="L1607" t="str">
        <f t="shared" si="63"/>
        <v>Jun</v>
      </c>
      <c r="M1607">
        <f t="shared" si="64"/>
        <v>2022</v>
      </c>
    </row>
    <row r="1608" spans="1:13" ht="15.75" customHeight="1">
      <c r="A1608" t="s">
        <v>2409</v>
      </c>
      <c r="B1608" t="s">
        <v>3280</v>
      </c>
      <c r="C1608" s="24">
        <v>44733</v>
      </c>
      <c r="D1608" t="s">
        <v>191</v>
      </c>
      <c r="E1608" t="s">
        <v>190</v>
      </c>
      <c r="F1608">
        <v>1</v>
      </c>
      <c r="G1608" s="2" t="s">
        <v>16</v>
      </c>
      <c r="H1608" s="1" t="s">
        <v>1060</v>
      </c>
      <c r="I1608" s="1" t="s">
        <v>1061</v>
      </c>
      <c r="J1608" t="s">
        <v>3281</v>
      </c>
      <c r="L1608" t="str">
        <f t="shared" si="63"/>
        <v>Jun</v>
      </c>
      <c r="M1608">
        <f t="shared" si="64"/>
        <v>2022</v>
      </c>
    </row>
    <row r="1609" spans="1:13" ht="15.75" customHeight="1">
      <c r="A1609" t="s">
        <v>2409</v>
      </c>
      <c r="B1609" t="s">
        <v>3282</v>
      </c>
      <c r="C1609" s="24">
        <v>44740</v>
      </c>
      <c r="D1609" t="s">
        <v>357</v>
      </c>
      <c r="E1609" t="s">
        <v>356</v>
      </c>
      <c r="F1609">
        <v>5</v>
      </c>
      <c r="G1609" s="2" t="s">
        <v>358</v>
      </c>
      <c r="H1609" s="1" t="s">
        <v>1862</v>
      </c>
      <c r="I1609" s="1" t="s">
        <v>1145</v>
      </c>
      <c r="J1609" t="s">
        <v>3283</v>
      </c>
      <c r="L1609" t="str">
        <f t="shared" si="63"/>
        <v>Jun</v>
      </c>
      <c r="M1609">
        <f t="shared" si="64"/>
        <v>2022</v>
      </c>
    </row>
    <row r="1610" spans="1:13" ht="15.75" customHeight="1">
      <c r="A1610" t="s">
        <v>2409</v>
      </c>
      <c r="B1610" t="s">
        <v>3284</v>
      </c>
      <c r="C1610" s="24">
        <v>44740</v>
      </c>
      <c r="D1610" t="s">
        <v>226</v>
      </c>
      <c r="E1610" t="s">
        <v>225</v>
      </c>
      <c r="F1610">
        <v>12</v>
      </c>
      <c r="G1610" s="2" t="s">
        <v>33</v>
      </c>
      <c r="H1610" s="1" t="s">
        <v>1862</v>
      </c>
      <c r="I1610" s="1" t="s">
        <v>1145</v>
      </c>
      <c r="J1610" t="s">
        <v>3283</v>
      </c>
      <c r="L1610" t="str">
        <f t="shared" si="63"/>
        <v>Jun</v>
      </c>
      <c r="M1610">
        <f t="shared" si="64"/>
        <v>2022</v>
      </c>
    </row>
    <row r="1611" spans="1:13" ht="15.75" customHeight="1">
      <c r="A1611" t="s">
        <v>2409</v>
      </c>
      <c r="B1611" t="s">
        <v>3285</v>
      </c>
      <c r="C1611" s="24">
        <v>44740</v>
      </c>
      <c r="D1611" t="s">
        <v>35</v>
      </c>
      <c r="E1611" t="s">
        <v>34</v>
      </c>
      <c r="F1611">
        <v>7</v>
      </c>
      <c r="G1611" s="2" t="s">
        <v>33</v>
      </c>
      <c r="H1611" s="1" t="s">
        <v>1862</v>
      </c>
      <c r="I1611" s="1" t="s">
        <v>1145</v>
      </c>
      <c r="J1611" t="s">
        <v>3286</v>
      </c>
      <c r="L1611" t="str">
        <f t="shared" si="63"/>
        <v>Jun</v>
      </c>
      <c r="M1611">
        <f t="shared" si="64"/>
        <v>2022</v>
      </c>
    </row>
    <row r="1612" spans="1:13" ht="15.75" customHeight="1">
      <c r="A1612" t="s">
        <v>2409</v>
      </c>
      <c r="B1612" t="s">
        <v>3287</v>
      </c>
      <c r="C1612" s="24">
        <v>44740</v>
      </c>
      <c r="D1612" t="s">
        <v>99</v>
      </c>
      <c r="E1612" t="s">
        <v>98</v>
      </c>
      <c r="F1612">
        <v>12</v>
      </c>
      <c r="G1612" s="2" t="s">
        <v>95</v>
      </c>
      <c r="H1612" s="1" t="s">
        <v>1862</v>
      </c>
      <c r="I1612" s="1" t="s">
        <v>1145</v>
      </c>
      <c r="J1612" t="s">
        <v>3286</v>
      </c>
      <c r="L1612" t="str">
        <f t="shared" si="63"/>
        <v>Jun</v>
      </c>
      <c r="M1612">
        <f t="shared" si="64"/>
        <v>2022</v>
      </c>
    </row>
    <row r="1613" spans="1:13" ht="15.75" customHeight="1">
      <c r="A1613" t="s">
        <v>2409</v>
      </c>
      <c r="B1613" t="s">
        <v>3288</v>
      </c>
      <c r="C1613" s="24">
        <v>44740</v>
      </c>
      <c r="D1613" t="s">
        <v>212</v>
      </c>
      <c r="E1613" t="s">
        <v>211</v>
      </c>
      <c r="F1613">
        <v>12</v>
      </c>
      <c r="G1613" s="2" t="s">
        <v>95</v>
      </c>
      <c r="H1613" s="1" t="s">
        <v>1862</v>
      </c>
      <c r="I1613" s="1" t="s">
        <v>1145</v>
      </c>
      <c r="J1613" t="s">
        <v>3289</v>
      </c>
      <c r="L1613" t="str">
        <f t="shared" si="63"/>
        <v>Jun</v>
      </c>
      <c r="M1613">
        <f t="shared" si="64"/>
        <v>2022</v>
      </c>
    </row>
    <row r="1614" spans="1:13" ht="15.75" customHeight="1">
      <c r="A1614" t="s">
        <v>2409</v>
      </c>
      <c r="B1614" t="s">
        <v>3290</v>
      </c>
      <c r="C1614" s="24">
        <v>44740</v>
      </c>
      <c r="D1614" t="s">
        <v>353</v>
      </c>
      <c r="E1614" t="s">
        <v>352</v>
      </c>
      <c r="F1614">
        <v>2</v>
      </c>
      <c r="G1614" s="2" t="s">
        <v>33</v>
      </c>
      <c r="H1614" s="1" t="s">
        <v>3291</v>
      </c>
      <c r="I1614" s="1" t="s">
        <v>1110</v>
      </c>
      <c r="J1614" t="s">
        <v>3292</v>
      </c>
      <c r="L1614" t="str">
        <f t="shared" si="63"/>
        <v>Jun</v>
      </c>
      <c r="M1614">
        <f t="shared" si="64"/>
        <v>2022</v>
      </c>
    </row>
    <row r="1615" spans="1:13" ht="15.75" customHeight="1">
      <c r="A1615" t="s">
        <v>2409</v>
      </c>
      <c r="B1615" t="s">
        <v>3293</v>
      </c>
      <c r="C1615" s="24">
        <v>44740</v>
      </c>
      <c r="D1615" t="s">
        <v>283</v>
      </c>
      <c r="E1615" t="s">
        <v>282</v>
      </c>
      <c r="F1615">
        <v>2</v>
      </c>
      <c r="G1615" s="2" t="s">
        <v>16</v>
      </c>
      <c r="H1615" s="1" t="s">
        <v>1049</v>
      </c>
      <c r="I1615" s="1" t="s">
        <v>1050</v>
      </c>
      <c r="J1615" t="s">
        <v>1189</v>
      </c>
      <c r="L1615" t="str">
        <f t="shared" si="63"/>
        <v>Jun</v>
      </c>
      <c r="M1615">
        <f t="shared" si="64"/>
        <v>2022</v>
      </c>
    </row>
    <row r="1616" spans="1:13" ht="15.75" customHeight="1">
      <c r="A1616" t="s">
        <v>2409</v>
      </c>
      <c r="B1616" t="s">
        <v>3294</v>
      </c>
      <c r="C1616" s="24">
        <v>44743</v>
      </c>
      <c r="D1616" t="s">
        <v>55</v>
      </c>
      <c r="E1616" t="s">
        <v>54</v>
      </c>
      <c r="F1616">
        <v>1</v>
      </c>
      <c r="G1616" s="2" t="s">
        <v>56</v>
      </c>
      <c r="H1616" s="1" t="s">
        <v>1098</v>
      </c>
      <c r="I1616" s="1" t="s">
        <v>1099</v>
      </c>
      <c r="J1616" t="s">
        <v>1222</v>
      </c>
      <c r="L1616" t="str">
        <f t="shared" si="63"/>
        <v>Jul</v>
      </c>
      <c r="M1616">
        <f t="shared" si="64"/>
        <v>2022</v>
      </c>
    </row>
    <row r="1617" spans="1:13" ht="15.75" customHeight="1">
      <c r="A1617" t="s">
        <v>2409</v>
      </c>
      <c r="B1617" t="s">
        <v>3295</v>
      </c>
      <c r="C1617" s="24">
        <v>44743</v>
      </c>
      <c r="D1617" t="s">
        <v>198</v>
      </c>
      <c r="E1617" t="s">
        <v>197</v>
      </c>
      <c r="F1617">
        <v>30</v>
      </c>
      <c r="G1617" s="2" t="s">
        <v>194</v>
      </c>
      <c r="H1617" s="1" t="s">
        <v>1554</v>
      </c>
      <c r="I1617" s="1" t="s">
        <v>1164</v>
      </c>
      <c r="J1617" t="s">
        <v>1898</v>
      </c>
      <c r="L1617" t="str">
        <f t="shared" si="63"/>
        <v>Jul</v>
      </c>
      <c r="M1617">
        <f t="shared" si="64"/>
        <v>2022</v>
      </c>
    </row>
    <row r="1618" spans="1:13" ht="15.75" customHeight="1">
      <c r="A1618" t="s">
        <v>2409</v>
      </c>
      <c r="B1618" t="s">
        <v>3296</v>
      </c>
      <c r="C1618" s="24">
        <v>44743</v>
      </c>
      <c r="D1618" t="s">
        <v>145</v>
      </c>
      <c r="E1618" t="s">
        <v>144</v>
      </c>
      <c r="F1618">
        <v>2</v>
      </c>
      <c r="G1618" s="2" t="s">
        <v>95</v>
      </c>
      <c r="H1618" s="1" t="s">
        <v>1284</v>
      </c>
      <c r="I1618" s="1" t="s">
        <v>1073</v>
      </c>
      <c r="J1618" t="s">
        <v>1285</v>
      </c>
      <c r="L1618" t="str">
        <f t="shared" si="63"/>
        <v>Jul</v>
      </c>
      <c r="M1618">
        <f t="shared" si="64"/>
        <v>2022</v>
      </c>
    </row>
    <row r="1619" spans="1:13" ht="15.75" customHeight="1">
      <c r="A1619" t="s">
        <v>2409</v>
      </c>
      <c r="B1619" t="s">
        <v>3297</v>
      </c>
      <c r="C1619" s="24">
        <v>44743</v>
      </c>
      <c r="D1619" t="s">
        <v>305</v>
      </c>
      <c r="E1619" t="s">
        <v>304</v>
      </c>
      <c r="F1619">
        <v>4</v>
      </c>
      <c r="G1619" s="2" t="s">
        <v>33</v>
      </c>
      <c r="H1619" s="1" t="s">
        <v>1141</v>
      </c>
      <c r="I1619" s="1" t="s">
        <v>1090</v>
      </c>
      <c r="J1619" t="s">
        <v>1167</v>
      </c>
      <c r="L1619" t="str">
        <f t="shared" si="63"/>
        <v>Jul</v>
      </c>
      <c r="M1619">
        <f t="shared" si="64"/>
        <v>2022</v>
      </c>
    </row>
    <row r="1620" spans="1:13" ht="15.75" customHeight="1">
      <c r="A1620" t="s">
        <v>2409</v>
      </c>
      <c r="B1620" t="s">
        <v>3298</v>
      </c>
      <c r="C1620" s="24">
        <v>44743</v>
      </c>
      <c r="D1620" t="s">
        <v>309</v>
      </c>
      <c r="E1620" t="s">
        <v>308</v>
      </c>
      <c r="F1620">
        <v>6</v>
      </c>
      <c r="G1620" s="2" t="s">
        <v>33</v>
      </c>
      <c r="H1620" s="1" t="s">
        <v>1141</v>
      </c>
      <c r="I1620" s="1" t="s">
        <v>1090</v>
      </c>
      <c r="J1620" t="s">
        <v>1167</v>
      </c>
      <c r="L1620" t="str">
        <f t="shared" ref="L1620:L1641" si="65">TEXT(C1620,"MMM")</f>
        <v>Jul</v>
      </c>
      <c r="M1620">
        <f t="shared" ref="M1620:M1641" si="66">YEAR(C1620)</f>
        <v>2022</v>
      </c>
    </row>
    <row r="1621" spans="1:13" ht="15.75" customHeight="1">
      <c r="A1621" t="s">
        <v>2409</v>
      </c>
      <c r="B1621" t="s">
        <v>3299</v>
      </c>
      <c r="C1621" s="24">
        <v>44743</v>
      </c>
      <c r="D1621" t="s">
        <v>198</v>
      </c>
      <c r="E1621" t="s">
        <v>197</v>
      </c>
      <c r="F1621">
        <v>40</v>
      </c>
      <c r="G1621" s="2" t="s">
        <v>194</v>
      </c>
      <c r="H1621" s="1" t="s">
        <v>1191</v>
      </c>
      <c r="I1621" s="1" t="s">
        <v>1090</v>
      </c>
      <c r="J1621" t="s">
        <v>1313</v>
      </c>
      <c r="L1621" t="str">
        <f t="shared" si="65"/>
        <v>Jul</v>
      </c>
      <c r="M1621">
        <f t="shared" si="66"/>
        <v>2022</v>
      </c>
    </row>
    <row r="1622" spans="1:13" ht="15.75" customHeight="1">
      <c r="A1622" t="s">
        <v>2409</v>
      </c>
      <c r="B1622" t="s">
        <v>3300</v>
      </c>
      <c r="C1622" s="24">
        <v>44747</v>
      </c>
      <c r="D1622" t="s">
        <v>344</v>
      </c>
      <c r="E1622" t="s">
        <v>343</v>
      </c>
      <c r="F1622">
        <v>1</v>
      </c>
      <c r="G1622" s="2" t="s">
        <v>345</v>
      </c>
      <c r="H1622" s="1" t="s">
        <v>1191</v>
      </c>
      <c r="I1622" s="1" t="s">
        <v>1090</v>
      </c>
      <c r="J1622" t="s">
        <v>1313</v>
      </c>
      <c r="L1622" t="str">
        <f t="shared" si="65"/>
        <v>Jul</v>
      </c>
      <c r="M1622">
        <f t="shared" si="66"/>
        <v>2022</v>
      </c>
    </row>
    <row r="1623" spans="1:13" ht="15.75" customHeight="1">
      <c r="A1623" t="s">
        <v>2409</v>
      </c>
      <c r="B1623" t="s">
        <v>3301</v>
      </c>
      <c r="C1623" s="24">
        <v>44747</v>
      </c>
      <c r="D1623" t="s">
        <v>340</v>
      </c>
      <c r="E1623" t="s">
        <v>339</v>
      </c>
      <c r="F1623">
        <v>1</v>
      </c>
      <c r="G1623" s="2" t="s">
        <v>33</v>
      </c>
      <c r="H1623" s="1" t="s">
        <v>1141</v>
      </c>
      <c r="I1623" s="1" t="s">
        <v>1090</v>
      </c>
      <c r="J1623" t="s">
        <v>2339</v>
      </c>
      <c r="L1623" t="str">
        <f t="shared" si="65"/>
        <v>Jul</v>
      </c>
      <c r="M1623">
        <f t="shared" si="66"/>
        <v>2022</v>
      </c>
    </row>
    <row r="1624" spans="1:13" ht="15.75" customHeight="1">
      <c r="A1624" t="s">
        <v>2409</v>
      </c>
      <c r="B1624" t="s">
        <v>3302</v>
      </c>
      <c r="C1624" s="24">
        <v>44747</v>
      </c>
      <c r="D1624" t="s">
        <v>329</v>
      </c>
      <c r="E1624" t="s">
        <v>328</v>
      </c>
      <c r="F1624">
        <v>1</v>
      </c>
      <c r="G1624" s="2" t="s">
        <v>33</v>
      </c>
      <c r="H1624" s="1" t="s">
        <v>1141</v>
      </c>
      <c r="I1624" s="1" t="s">
        <v>1090</v>
      </c>
      <c r="J1624" t="s">
        <v>2339</v>
      </c>
      <c r="L1624" t="str">
        <f t="shared" si="65"/>
        <v>Jul</v>
      </c>
      <c r="M1624">
        <f t="shared" si="66"/>
        <v>2022</v>
      </c>
    </row>
    <row r="1625" spans="1:13" ht="15.75" customHeight="1">
      <c r="A1625" t="s">
        <v>2409</v>
      </c>
      <c r="B1625" t="s">
        <v>3303</v>
      </c>
      <c r="C1625" s="24">
        <v>44747</v>
      </c>
      <c r="D1625" t="s">
        <v>357</v>
      </c>
      <c r="E1625" t="s">
        <v>356</v>
      </c>
      <c r="F1625">
        <v>5</v>
      </c>
      <c r="G1625" s="2" t="s">
        <v>358</v>
      </c>
      <c r="H1625" s="1" t="s">
        <v>3304</v>
      </c>
      <c r="I1625" s="1" t="s">
        <v>3305</v>
      </c>
      <c r="J1625" t="s">
        <v>3306</v>
      </c>
      <c r="L1625" t="str">
        <f t="shared" si="65"/>
        <v>Jul</v>
      </c>
      <c r="M1625">
        <f t="shared" si="66"/>
        <v>2022</v>
      </c>
    </row>
    <row r="1626" spans="1:13" ht="15.75" customHeight="1">
      <c r="A1626" t="s">
        <v>2409</v>
      </c>
      <c r="B1626" t="s">
        <v>3307</v>
      </c>
      <c r="C1626" s="24">
        <v>44749</v>
      </c>
      <c r="D1626" t="s">
        <v>329</v>
      </c>
      <c r="E1626" t="s">
        <v>328</v>
      </c>
      <c r="F1626">
        <v>1</v>
      </c>
      <c r="G1626" s="2" t="s">
        <v>33</v>
      </c>
      <c r="H1626" s="1" t="s">
        <v>1263</v>
      </c>
      <c r="I1626" s="1" t="s">
        <v>1090</v>
      </c>
      <c r="J1626" t="s">
        <v>3308</v>
      </c>
      <c r="L1626" t="str">
        <f t="shared" si="65"/>
        <v>Jul</v>
      </c>
      <c r="M1626">
        <f t="shared" si="66"/>
        <v>2022</v>
      </c>
    </row>
    <row r="1627" spans="1:13" ht="15.75" customHeight="1">
      <c r="A1627" t="s">
        <v>2409</v>
      </c>
      <c r="B1627" t="s">
        <v>3309</v>
      </c>
      <c r="C1627" s="24">
        <v>44749</v>
      </c>
      <c r="D1627" t="s">
        <v>35</v>
      </c>
      <c r="E1627" t="s">
        <v>34</v>
      </c>
      <c r="F1627">
        <v>3</v>
      </c>
      <c r="G1627" s="2" t="s">
        <v>33</v>
      </c>
      <c r="H1627" s="1" t="s">
        <v>1263</v>
      </c>
      <c r="I1627" s="1" t="s">
        <v>1090</v>
      </c>
      <c r="J1627" t="s">
        <v>3310</v>
      </c>
      <c r="L1627" t="str">
        <f t="shared" si="65"/>
        <v>Jul</v>
      </c>
      <c r="M1627">
        <f t="shared" si="66"/>
        <v>2022</v>
      </c>
    </row>
    <row r="1628" spans="1:13" ht="15.75" customHeight="1">
      <c r="A1628" t="s">
        <v>2409</v>
      </c>
      <c r="B1628" t="s">
        <v>3311</v>
      </c>
      <c r="C1628" s="24">
        <v>44749</v>
      </c>
      <c r="D1628" t="s">
        <v>265</v>
      </c>
      <c r="E1628" t="s">
        <v>264</v>
      </c>
      <c r="F1628">
        <v>1</v>
      </c>
      <c r="G1628" s="2" t="s">
        <v>33</v>
      </c>
      <c r="H1628" s="1" t="s">
        <v>1263</v>
      </c>
      <c r="I1628" s="1" t="s">
        <v>1090</v>
      </c>
      <c r="J1628" t="s">
        <v>3310</v>
      </c>
      <c r="L1628" t="str">
        <f t="shared" si="65"/>
        <v>Jul</v>
      </c>
      <c r="M1628">
        <f t="shared" si="66"/>
        <v>2022</v>
      </c>
    </row>
    <row r="1629" spans="1:13" ht="15.75" customHeight="1">
      <c r="A1629" t="s">
        <v>2409</v>
      </c>
      <c r="B1629" t="s">
        <v>3312</v>
      </c>
      <c r="C1629" s="24">
        <v>44749</v>
      </c>
      <c r="D1629" t="s">
        <v>94</v>
      </c>
      <c r="E1629" t="s">
        <v>93</v>
      </c>
      <c r="F1629">
        <v>10</v>
      </c>
      <c r="G1629" s="2" t="s">
        <v>95</v>
      </c>
      <c r="H1629" s="1" t="s">
        <v>1263</v>
      </c>
      <c r="I1629" s="1" t="s">
        <v>1090</v>
      </c>
      <c r="J1629" t="s">
        <v>3310</v>
      </c>
      <c r="L1629" t="str">
        <f t="shared" si="65"/>
        <v>Jul</v>
      </c>
      <c r="M1629">
        <f t="shared" si="66"/>
        <v>2022</v>
      </c>
    </row>
    <row r="1630" spans="1:13" ht="15.75" customHeight="1">
      <c r="A1630" t="s">
        <v>2409</v>
      </c>
      <c r="B1630" t="s">
        <v>3313</v>
      </c>
      <c r="C1630" s="24">
        <v>44749</v>
      </c>
      <c r="D1630" t="s">
        <v>37</v>
      </c>
      <c r="E1630" t="s">
        <v>36</v>
      </c>
      <c r="F1630">
        <v>2</v>
      </c>
      <c r="G1630" s="2" t="s">
        <v>33</v>
      </c>
      <c r="H1630" s="1" t="s">
        <v>1263</v>
      </c>
      <c r="I1630" s="1" t="s">
        <v>1090</v>
      </c>
      <c r="J1630" t="s">
        <v>3310</v>
      </c>
      <c r="L1630" t="str">
        <f t="shared" si="65"/>
        <v>Jul</v>
      </c>
      <c r="M1630">
        <f t="shared" si="66"/>
        <v>2022</v>
      </c>
    </row>
    <row r="1631" spans="1:13" ht="15.75" customHeight="1">
      <c r="A1631" t="s">
        <v>2409</v>
      </c>
      <c r="B1631" t="s">
        <v>3314</v>
      </c>
      <c r="C1631" s="24">
        <v>44749</v>
      </c>
      <c r="D1631" t="s">
        <v>35</v>
      </c>
      <c r="E1631" t="s">
        <v>34</v>
      </c>
      <c r="F1631">
        <v>5</v>
      </c>
      <c r="G1631" s="2" t="s">
        <v>33</v>
      </c>
      <c r="H1631" s="1" t="s">
        <v>1098</v>
      </c>
      <c r="I1631" s="1" t="s">
        <v>1099</v>
      </c>
      <c r="J1631" t="s">
        <v>1222</v>
      </c>
      <c r="L1631" t="str">
        <f t="shared" si="65"/>
        <v>Jul</v>
      </c>
      <c r="M1631">
        <f t="shared" si="66"/>
        <v>2022</v>
      </c>
    </row>
    <row r="1632" spans="1:13" ht="15.75" customHeight="1">
      <c r="A1632" t="s">
        <v>2409</v>
      </c>
      <c r="B1632" t="s">
        <v>3315</v>
      </c>
      <c r="C1632" s="24">
        <v>44749</v>
      </c>
      <c r="D1632" t="s">
        <v>287</v>
      </c>
      <c r="E1632" t="s">
        <v>286</v>
      </c>
      <c r="F1632">
        <v>1</v>
      </c>
      <c r="G1632" s="2" t="s">
        <v>33</v>
      </c>
      <c r="H1632" s="1" t="s">
        <v>1098</v>
      </c>
      <c r="I1632" s="1" t="s">
        <v>1099</v>
      </c>
      <c r="J1632" t="s">
        <v>1222</v>
      </c>
      <c r="L1632" t="str">
        <f t="shared" si="65"/>
        <v>Jul</v>
      </c>
      <c r="M1632">
        <f t="shared" si="66"/>
        <v>2022</v>
      </c>
    </row>
    <row r="1633" spans="1:13" ht="15.75" customHeight="1">
      <c r="A1633" t="s">
        <v>2409</v>
      </c>
      <c r="B1633" t="s">
        <v>3316</v>
      </c>
      <c r="C1633" s="24">
        <v>44749</v>
      </c>
      <c r="D1633" t="s">
        <v>357</v>
      </c>
      <c r="E1633" t="s">
        <v>356</v>
      </c>
      <c r="F1633">
        <v>10</v>
      </c>
      <c r="G1633" s="2" t="s">
        <v>358</v>
      </c>
      <c r="H1633" s="1" t="s">
        <v>1098</v>
      </c>
      <c r="I1633" s="1" t="s">
        <v>1099</v>
      </c>
      <c r="J1633" t="s">
        <v>1222</v>
      </c>
      <c r="L1633" t="str">
        <f t="shared" si="65"/>
        <v>Jul</v>
      </c>
      <c r="M1633">
        <f t="shared" si="66"/>
        <v>2022</v>
      </c>
    </row>
    <row r="1634" spans="1:13" ht="15.75" customHeight="1">
      <c r="A1634" t="s">
        <v>2409</v>
      </c>
      <c r="B1634" t="s">
        <v>3317</v>
      </c>
      <c r="C1634" s="24">
        <v>44749</v>
      </c>
      <c r="D1634" t="s">
        <v>389</v>
      </c>
      <c r="E1634" t="s">
        <v>388</v>
      </c>
      <c r="F1634">
        <v>3</v>
      </c>
      <c r="G1634" s="2" t="s">
        <v>194</v>
      </c>
      <c r="H1634" s="1" t="s">
        <v>3318</v>
      </c>
      <c r="I1634" s="1" t="s">
        <v>3319</v>
      </c>
      <c r="J1634" t="s">
        <v>3320</v>
      </c>
      <c r="L1634" t="str">
        <f t="shared" si="65"/>
        <v>Jul</v>
      </c>
      <c r="M1634">
        <f t="shared" si="66"/>
        <v>2022</v>
      </c>
    </row>
    <row r="1635" spans="1:13" ht="15.75" customHeight="1">
      <c r="A1635" t="s">
        <v>2409</v>
      </c>
      <c r="B1635" t="s">
        <v>3321</v>
      </c>
      <c r="C1635" s="24">
        <v>44749</v>
      </c>
      <c r="D1635" t="s">
        <v>47</v>
      </c>
      <c r="E1635" t="s">
        <v>46</v>
      </c>
      <c r="F1635">
        <v>1</v>
      </c>
      <c r="G1635" s="2" t="s">
        <v>33</v>
      </c>
      <c r="H1635" s="1" t="s">
        <v>1503</v>
      </c>
      <c r="I1635" s="1" t="s">
        <v>1164</v>
      </c>
      <c r="J1635" t="s">
        <v>1504</v>
      </c>
      <c r="L1635" t="str">
        <f t="shared" si="65"/>
        <v>Jul</v>
      </c>
      <c r="M1635">
        <f t="shared" si="66"/>
        <v>2022</v>
      </c>
    </row>
    <row r="1636" spans="1:13" ht="15.75" customHeight="1">
      <c r="A1636" t="s">
        <v>2409</v>
      </c>
      <c r="B1636" t="s">
        <v>3322</v>
      </c>
      <c r="C1636" s="24">
        <v>44749</v>
      </c>
      <c r="D1636" t="s">
        <v>136</v>
      </c>
      <c r="E1636" t="s">
        <v>135</v>
      </c>
      <c r="F1636">
        <v>10</v>
      </c>
      <c r="G1636" s="2" t="s">
        <v>16</v>
      </c>
      <c r="H1636" s="1" t="s">
        <v>1141</v>
      </c>
      <c r="I1636" s="1" t="s">
        <v>1090</v>
      </c>
      <c r="J1636" t="s">
        <v>2339</v>
      </c>
      <c r="L1636" t="str">
        <f t="shared" si="65"/>
        <v>Jul</v>
      </c>
      <c r="M1636">
        <f t="shared" si="66"/>
        <v>2022</v>
      </c>
    </row>
    <row r="1637" spans="1:13" ht="15.75" customHeight="1">
      <c r="A1637" t="s">
        <v>2409</v>
      </c>
      <c r="B1637" t="s">
        <v>3323</v>
      </c>
      <c r="C1637" s="24">
        <v>44749</v>
      </c>
      <c r="D1637" t="s">
        <v>47</v>
      </c>
      <c r="E1637" t="s">
        <v>46</v>
      </c>
      <c r="F1637">
        <v>6</v>
      </c>
      <c r="G1637" s="2" t="s">
        <v>33</v>
      </c>
      <c r="H1637" s="1" t="s">
        <v>1284</v>
      </c>
      <c r="I1637" s="1" t="s">
        <v>1073</v>
      </c>
      <c r="J1637" t="s">
        <v>1285</v>
      </c>
      <c r="L1637" t="str">
        <f t="shared" si="65"/>
        <v>Jul</v>
      </c>
      <c r="M1637">
        <f t="shared" si="66"/>
        <v>2022</v>
      </c>
    </row>
    <row r="1638" spans="1:13" ht="15.75" customHeight="1">
      <c r="A1638" t="s">
        <v>2409</v>
      </c>
      <c r="B1638" t="s">
        <v>3324</v>
      </c>
      <c r="C1638" s="24">
        <v>44749</v>
      </c>
      <c r="D1638" t="s">
        <v>35</v>
      </c>
      <c r="E1638" t="s">
        <v>34</v>
      </c>
      <c r="F1638">
        <v>2</v>
      </c>
      <c r="G1638" s="2" t="s">
        <v>33</v>
      </c>
      <c r="H1638" s="1" t="s">
        <v>1284</v>
      </c>
      <c r="I1638" s="1" t="s">
        <v>1073</v>
      </c>
      <c r="J1638" t="s">
        <v>2339</v>
      </c>
      <c r="L1638" t="str">
        <f t="shared" si="65"/>
        <v>Jul</v>
      </c>
      <c r="M1638">
        <f t="shared" si="66"/>
        <v>2022</v>
      </c>
    </row>
    <row r="1639" spans="1:13" ht="15.75" customHeight="1">
      <c r="A1639" t="s">
        <v>2409</v>
      </c>
      <c r="B1639" t="s">
        <v>3325</v>
      </c>
      <c r="C1639" s="24">
        <v>44753</v>
      </c>
      <c r="D1639" t="s">
        <v>387</v>
      </c>
      <c r="E1639" t="s">
        <v>386</v>
      </c>
      <c r="F1639">
        <v>5</v>
      </c>
      <c r="G1639" s="2" t="s">
        <v>171</v>
      </c>
      <c r="H1639" s="1" t="s">
        <v>3326</v>
      </c>
      <c r="I1639" s="1" t="s">
        <v>3327</v>
      </c>
      <c r="J1639" t="s">
        <v>3320</v>
      </c>
      <c r="L1639" t="str">
        <f t="shared" si="65"/>
        <v>Jul</v>
      </c>
      <c r="M1639">
        <f t="shared" si="66"/>
        <v>2022</v>
      </c>
    </row>
    <row r="1640" spans="1:13" ht="15.75" customHeight="1">
      <c r="A1640" t="s">
        <v>2409</v>
      </c>
      <c r="B1640" t="s">
        <v>3328</v>
      </c>
      <c r="C1640" s="24">
        <v>44753</v>
      </c>
      <c r="D1640" t="s">
        <v>212</v>
      </c>
      <c r="E1640" t="s">
        <v>211</v>
      </c>
      <c r="F1640">
        <v>2</v>
      </c>
      <c r="G1640" s="2" t="s">
        <v>95</v>
      </c>
      <c r="H1640" s="1" t="s">
        <v>1459</v>
      </c>
      <c r="I1640" s="1" t="s">
        <v>1328</v>
      </c>
      <c r="J1640" t="s">
        <v>1460</v>
      </c>
      <c r="L1640" t="str">
        <f t="shared" si="65"/>
        <v>Jul</v>
      </c>
      <c r="M1640">
        <f t="shared" si="66"/>
        <v>2022</v>
      </c>
    </row>
    <row r="1641" spans="1:13" ht="15.75" customHeight="1">
      <c r="A1641" t="s">
        <v>2409</v>
      </c>
      <c r="B1641" t="s">
        <v>3329</v>
      </c>
      <c r="C1641" s="24">
        <v>44753</v>
      </c>
      <c r="D1641" t="s">
        <v>178</v>
      </c>
      <c r="E1641" t="s">
        <v>177</v>
      </c>
      <c r="F1641">
        <v>3</v>
      </c>
      <c r="G1641" s="2" t="s">
        <v>176</v>
      </c>
      <c r="H1641" s="1" t="s">
        <v>1459</v>
      </c>
      <c r="I1641" s="1" t="s">
        <v>1328</v>
      </c>
      <c r="J1641" t="s">
        <v>1460</v>
      </c>
      <c r="L1641" t="str">
        <f t="shared" si="65"/>
        <v>Jul</v>
      </c>
      <c r="M1641">
        <f t="shared" si="66"/>
        <v>2022</v>
      </c>
    </row>
    <row r="1642" spans="1:13" ht="15.75" customHeight="1">
      <c r="G1642" s="2"/>
      <c r="H1642" s="1"/>
      <c r="I1642" s="1"/>
    </row>
    <row r="1643" spans="1:13" ht="15.75" customHeight="1">
      <c r="A1643" t="s">
        <v>2409</v>
      </c>
      <c r="B1643" t="s">
        <v>3330</v>
      </c>
      <c r="C1643" s="24">
        <v>44753</v>
      </c>
      <c r="D1643" t="s">
        <v>186</v>
      </c>
      <c r="E1643" t="s">
        <v>185</v>
      </c>
      <c r="F1643">
        <v>40</v>
      </c>
      <c r="G1643" s="2" t="s">
        <v>187</v>
      </c>
      <c r="H1643" s="1" t="s">
        <v>1459</v>
      </c>
      <c r="I1643" s="1" t="s">
        <v>1328</v>
      </c>
      <c r="J1643" t="s">
        <v>1460</v>
      </c>
      <c r="L1643" t="str">
        <f t="shared" ref="L1643:L1674" si="67">TEXT(C1643,"MMM")</f>
        <v>Jul</v>
      </c>
      <c r="M1643">
        <f t="shared" ref="M1643:M1674" si="68">YEAR(C1643)</f>
        <v>2022</v>
      </c>
    </row>
    <row r="1644" spans="1:13" ht="15.75" customHeight="1">
      <c r="A1644" t="s">
        <v>2409</v>
      </c>
      <c r="B1644" t="s">
        <v>3331</v>
      </c>
      <c r="C1644" s="24">
        <v>44753</v>
      </c>
      <c r="D1644" t="s">
        <v>389</v>
      </c>
      <c r="E1644" t="s">
        <v>388</v>
      </c>
      <c r="F1644">
        <v>2</v>
      </c>
      <c r="G1644" s="2" t="s">
        <v>194</v>
      </c>
      <c r="H1644" s="1" t="s">
        <v>1459</v>
      </c>
      <c r="I1644" s="1" t="s">
        <v>1328</v>
      </c>
      <c r="J1644" t="s">
        <v>1460</v>
      </c>
      <c r="L1644" t="str">
        <f t="shared" si="67"/>
        <v>Jul</v>
      </c>
      <c r="M1644">
        <f t="shared" si="68"/>
        <v>2022</v>
      </c>
    </row>
    <row r="1645" spans="1:13" ht="15.75" customHeight="1">
      <c r="A1645" t="s">
        <v>2409</v>
      </c>
      <c r="B1645" t="s">
        <v>3332</v>
      </c>
      <c r="C1645" s="24">
        <v>44753</v>
      </c>
      <c r="D1645" t="s">
        <v>141</v>
      </c>
      <c r="E1645" t="s">
        <v>140</v>
      </c>
      <c r="F1645">
        <v>1</v>
      </c>
      <c r="G1645" s="2" t="s">
        <v>33</v>
      </c>
      <c r="H1645" s="1" t="s">
        <v>1459</v>
      </c>
      <c r="I1645" s="1" t="s">
        <v>1328</v>
      </c>
      <c r="J1645" t="s">
        <v>1460</v>
      </c>
      <c r="L1645" t="str">
        <f t="shared" si="67"/>
        <v>Jul</v>
      </c>
      <c r="M1645">
        <f t="shared" si="68"/>
        <v>2022</v>
      </c>
    </row>
    <row r="1646" spans="1:13" ht="15.75" customHeight="1">
      <c r="A1646" t="s">
        <v>2409</v>
      </c>
      <c r="B1646" t="s">
        <v>3333</v>
      </c>
      <c r="C1646" s="24">
        <v>44753</v>
      </c>
      <c r="D1646" t="s">
        <v>347</v>
      </c>
      <c r="E1646" t="s">
        <v>346</v>
      </c>
      <c r="F1646">
        <v>1</v>
      </c>
      <c r="G1646" s="2" t="s">
        <v>345</v>
      </c>
      <c r="H1646" s="1" t="s">
        <v>1459</v>
      </c>
      <c r="I1646" s="1" t="s">
        <v>1328</v>
      </c>
      <c r="J1646" t="s">
        <v>1460</v>
      </c>
      <c r="L1646" t="str">
        <f t="shared" si="67"/>
        <v>Jul</v>
      </c>
      <c r="M1646">
        <f t="shared" si="68"/>
        <v>2022</v>
      </c>
    </row>
    <row r="1647" spans="1:13" ht="15.75" customHeight="1">
      <c r="A1647" t="s">
        <v>2409</v>
      </c>
      <c r="B1647" t="s">
        <v>3334</v>
      </c>
      <c r="C1647" s="24">
        <v>44753</v>
      </c>
      <c r="D1647" t="s">
        <v>254</v>
      </c>
      <c r="E1647" t="s">
        <v>253</v>
      </c>
      <c r="F1647">
        <v>2</v>
      </c>
      <c r="G1647" s="2" t="s">
        <v>187</v>
      </c>
      <c r="H1647" s="1" t="s">
        <v>1459</v>
      </c>
      <c r="I1647" s="1" t="s">
        <v>1328</v>
      </c>
      <c r="J1647" t="s">
        <v>1460</v>
      </c>
      <c r="L1647" t="str">
        <f t="shared" si="67"/>
        <v>Jul</v>
      </c>
      <c r="M1647">
        <f t="shared" si="68"/>
        <v>2022</v>
      </c>
    </row>
    <row r="1648" spans="1:13" ht="15.75" customHeight="1">
      <c r="A1648" t="s">
        <v>2409</v>
      </c>
      <c r="B1648" t="s">
        <v>3335</v>
      </c>
      <c r="C1648" s="24">
        <v>44753</v>
      </c>
      <c r="D1648" t="s">
        <v>198</v>
      </c>
      <c r="E1648" t="s">
        <v>197</v>
      </c>
      <c r="F1648">
        <v>5</v>
      </c>
      <c r="G1648" s="2" t="s">
        <v>194</v>
      </c>
      <c r="H1648" s="1" t="s">
        <v>1459</v>
      </c>
      <c r="I1648" s="1" t="s">
        <v>1328</v>
      </c>
      <c r="J1648" t="s">
        <v>1460</v>
      </c>
      <c r="L1648" t="str">
        <f t="shared" si="67"/>
        <v>Jul</v>
      </c>
      <c r="M1648">
        <f t="shared" si="68"/>
        <v>2022</v>
      </c>
    </row>
    <row r="1649" spans="1:13" ht="15.75" customHeight="1">
      <c r="A1649" t="s">
        <v>2409</v>
      </c>
      <c r="B1649" t="s">
        <v>3336</v>
      </c>
      <c r="C1649" s="24">
        <v>44753</v>
      </c>
      <c r="D1649" t="s">
        <v>58</v>
      </c>
      <c r="E1649" t="s">
        <v>57</v>
      </c>
      <c r="F1649">
        <v>3</v>
      </c>
      <c r="G1649" s="2" t="s">
        <v>59</v>
      </c>
      <c r="H1649" s="1" t="s">
        <v>1459</v>
      </c>
      <c r="I1649" s="1" t="s">
        <v>1328</v>
      </c>
      <c r="J1649" t="s">
        <v>1460</v>
      </c>
      <c r="L1649" t="str">
        <f t="shared" si="67"/>
        <v>Jul</v>
      </c>
      <c r="M1649">
        <f t="shared" si="68"/>
        <v>2022</v>
      </c>
    </row>
    <row r="1650" spans="1:13" ht="15.75" customHeight="1">
      <c r="A1650" t="s">
        <v>2409</v>
      </c>
      <c r="B1650" t="s">
        <v>3337</v>
      </c>
      <c r="C1650" s="24">
        <v>44753</v>
      </c>
      <c r="D1650" t="s">
        <v>198</v>
      </c>
      <c r="E1650" t="s">
        <v>197</v>
      </c>
      <c r="F1650">
        <v>5</v>
      </c>
      <c r="G1650" s="2" t="s">
        <v>194</v>
      </c>
      <c r="H1650" s="1" t="s">
        <v>1144</v>
      </c>
      <c r="I1650" s="1" t="s">
        <v>1145</v>
      </c>
      <c r="J1650" t="s">
        <v>2608</v>
      </c>
      <c r="L1650" t="str">
        <f t="shared" si="67"/>
        <v>Jul</v>
      </c>
      <c r="M1650">
        <f t="shared" si="68"/>
        <v>2022</v>
      </c>
    </row>
    <row r="1651" spans="1:13" ht="15.75" customHeight="1">
      <c r="A1651" t="s">
        <v>2409</v>
      </c>
      <c r="B1651" t="s">
        <v>3338</v>
      </c>
      <c r="C1651" s="24">
        <v>44753</v>
      </c>
      <c r="D1651" t="s">
        <v>329</v>
      </c>
      <c r="E1651" t="s">
        <v>328</v>
      </c>
      <c r="F1651">
        <v>1</v>
      </c>
      <c r="G1651" s="2" t="s">
        <v>33</v>
      </c>
      <c r="H1651" s="1" t="s">
        <v>1144</v>
      </c>
      <c r="I1651" s="1" t="s">
        <v>1145</v>
      </c>
      <c r="J1651" t="s">
        <v>2608</v>
      </c>
      <c r="L1651" t="str">
        <f t="shared" si="67"/>
        <v>Jul</v>
      </c>
      <c r="M1651">
        <f t="shared" si="68"/>
        <v>2022</v>
      </c>
    </row>
    <row r="1652" spans="1:13" ht="15.75" customHeight="1">
      <c r="A1652" t="s">
        <v>2409</v>
      </c>
      <c r="B1652" t="s">
        <v>3339</v>
      </c>
      <c r="C1652" s="24">
        <v>44762</v>
      </c>
      <c r="D1652" t="s">
        <v>353</v>
      </c>
      <c r="E1652" t="s">
        <v>352</v>
      </c>
      <c r="F1652">
        <v>1</v>
      </c>
      <c r="G1652" s="2" t="s">
        <v>33</v>
      </c>
      <c r="H1652" s="1" t="s">
        <v>1191</v>
      </c>
      <c r="I1652" s="1" t="s">
        <v>1090</v>
      </c>
      <c r="J1652" t="s">
        <v>1313</v>
      </c>
      <c r="L1652" t="str">
        <f t="shared" si="67"/>
        <v>Jul</v>
      </c>
      <c r="M1652">
        <f t="shared" si="68"/>
        <v>2022</v>
      </c>
    </row>
    <row r="1653" spans="1:13" ht="15.75" customHeight="1">
      <c r="A1653" t="s">
        <v>2409</v>
      </c>
      <c r="B1653" t="s">
        <v>3340</v>
      </c>
      <c r="C1653" s="24">
        <v>44762</v>
      </c>
      <c r="D1653" t="s">
        <v>196</v>
      </c>
      <c r="E1653" t="s">
        <v>195</v>
      </c>
      <c r="F1653">
        <v>5</v>
      </c>
      <c r="G1653" s="2" t="s">
        <v>194</v>
      </c>
      <c r="H1653" s="1" t="s">
        <v>1072</v>
      </c>
      <c r="I1653" s="1" t="s">
        <v>1073</v>
      </c>
      <c r="J1653" t="s">
        <v>3341</v>
      </c>
      <c r="L1653" t="str">
        <f t="shared" si="67"/>
        <v>Jul</v>
      </c>
      <c r="M1653">
        <f t="shared" si="68"/>
        <v>2022</v>
      </c>
    </row>
    <row r="1654" spans="1:13" ht="15.75" customHeight="1">
      <c r="A1654" t="s">
        <v>2409</v>
      </c>
      <c r="B1654" t="s">
        <v>3342</v>
      </c>
      <c r="C1654" s="24">
        <v>44762</v>
      </c>
      <c r="D1654" t="s">
        <v>250</v>
      </c>
      <c r="E1654" t="s">
        <v>249</v>
      </c>
      <c r="F1654">
        <v>12</v>
      </c>
      <c r="G1654" s="2" t="s">
        <v>33</v>
      </c>
      <c r="H1654" s="1" t="s">
        <v>1144</v>
      </c>
      <c r="I1654" s="1" t="s">
        <v>1145</v>
      </c>
      <c r="J1654" t="s">
        <v>1146</v>
      </c>
      <c r="L1654" t="str">
        <f t="shared" si="67"/>
        <v>Jul</v>
      </c>
      <c r="M1654">
        <f t="shared" si="68"/>
        <v>2022</v>
      </c>
    </row>
    <row r="1655" spans="1:13" ht="15.75" customHeight="1">
      <c r="A1655" t="s">
        <v>2409</v>
      </c>
      <c r="B1655" t="s">
        <v>3343</v>
      </c>
      <c r="C1655" s="24">
        <v>44762</v>
      </c>
      <c r="D1655" t="s">
        <v>173</v>
      </c>
      <c r="E1655" t="s">
        <v>172</v>
      </c>
      <c r="F1655">
        <v>1</v>
      </c>
      <c r="G1655" s="2" t="s">
        <v>33</v>
      </c>
      <c r="H1655" s="1" t="s">
        <v>1156</v>
      </c>
      <c r="I1655" s="1" t="s">
        <v>1157</v>
      </c>
      <c r="J1655" t="s">
        <v>1158</v>
      </c>
      <c r="L1655" t="str">
        <f t="shared" si="67"/>
        <v>Jul</v>
      </c>
      <c r="M1655">
        <f t="shared" si="68"/>
        <v>2022</v>
      </c>
    </row>
    <row r="1656" spans="1:13" ht="15.75" customHeight="1">
      <c r="A1656" t="s">
        <v>2409</v>
      </c>
      <c r="B1656" t="s">
        <v>3344</v>
      </c>
      <c r="C1656" s="24">
        <v>44762</v>
      </c>
      <c r="D1656" t="s">
        <v>357</v>
      </c>
      <c r="E1656" t="s">
        <v>356</v>
      </c>
      <c r="F1656">
        <v>50</v>
      </c>
      <c r="G1656" s="2" t="s">
        <v>358</v>
      </c>
      <c r="H1656" s="1" t="s">
        <v>1263</v>
      </c>
      <c r="I1656" s="1" t="s">
        <v>1090</v>
      </c>
      <c r="J1656" t="s">
        <v>1264</v>
      </c>
      <c r="L1656" t="str">
        <f t="shared" si="67"/>
        <v>Jul</v>
      </c>
      <c r="M1656">
        <f t="shared" si="68"/>
        <v>2022</v>
      </c>
    </row>
    <row r="1657" spans="1:13" ht="15.75" customHeight="1">
      <c r="A1657" t="s">
        <v>2409</v>
      </c>
      <c r="B1657" t="s">
        <v>3345</v>
      </c>
      <c r="C1657" s="24">
        <v>44762</v>
      </c>
      <c r="D1657" t="s">
        <v>218</v>
      </c>
      <c r="E1657" t="s">
        <v>217</v>
      </c>
      <c r="F1657">
        <v>1</v>
      </c>
      <c r="G1657" s="2" t="s">
        <v>33</v>
      </c>
      <c r="H1657" s="1" t="s">
        <v>1263</v>
      </c>
      <c r="I1657" s="1" t="s">
        <v>1090</v>
      </c>
      <c r="J1657" t="s">
        <v>1264</v>
      </c>
      <c r="L1657" t="str">
        <f t="shared" si="67"/>
        <v>Jul</v>
      </c>
      <c r="M1657">
        <f t="shared" si="68"/>
        <v>2022</v>
      </c>
    </row>
    <row r="1658" spans="1:13" ht="15.75" customHeight="1">
      <c r="A1658" t="s">
        <v>2409</v>
      </c>
      <c r="B1658" t="s">
        <v>3346</v>
      </c>
      <c r="C1658" s="24">
        <v>44762</v>
      </c>
      <c r="D1658" t="s">
        <v>55</v>
      </c>
      <c r="E1658" t="s">
        <v>54</v>
      </c>
      <c r="F1658">
        <v>12</v>
      </c>
      <c r="G1658" s="2" t="s">
        <v>56</v>
      </c>
      <c r="H1658" s="1" t="s">
        <v>1089</v>
      </c>
      <c r="I1658" s="1" t="s">
        <v>1090</v>
      </c>
      <c r="J1658" t="s">
        <v>1393</v>
      </c>
      <c r="L1658" t="str">
        <f t="shared" si="67"/>
        <v>Jul</v>
      </c>
      <c r="M1658">
        <f t="shared" si="68"/>
        <v>2022</v>
      </c>
    </row>
    <row r="1659" spans="1:13" ht="15.75" customHeight="1">
      <c r="A1659" t="s">
        <v>2409</v>
      </c>
      <c r="B1659" t="s">
        <v>3347</v>
      </c>
      <c r="C1659" s="24">
        <v>44762</v>
      </c>
      <c r="D1659" t="s">
        <v>58</v>
      </c>
      <c r="E1659" t="s">
        <v>57</v>
      </c>
      <c r="F1659">
        <v>5</v>
      </c>
      <c r="G1659" s="2" t="s">
        <v>59</v>
      </c>
      <c r="H1659" s="1" t="s">
        <v>1089</v>
      </c>
      <c r="I1659" s="1" t="s">
        <v>1090</v>
      </c>
      <c r="J1659" t="s">
        <v>1393</v>
      </c>
      <c r="L1659" t="str">
        <f t="shared" si="67"/>
        <v>Jul</v>
      </c>
      <c r="M1659">
        <f t="shared" si="68"/>
        <v>2022</v>
      </c>
    </row>
    <row r="1660" spans="1:13" ht="15.75" customHeight="1">
      <c r="A1660" t="s">
        <v>2409</v>
      </c>
      <c r="B1660" t="s">
        <v>3348</v>
      </c>
      <c r="C1660" s="24">
        <v>44762</v>
      </c>
      <c r="D1660" t="s">
        <v>186</v>
      </c>
      <c r="E1660" t="s">
        <v>185</v>
      </c>
      <c r="F1660">
        <v>12</v>
      </c>
      <c r="G1660" s="2" t="s">
        <v>187</v>
      </c>
      <c r="H1660" s="1" t="s">
        <v>1089</v>
      </c>
      <c r="I1660" s="1" t="s">
        <v>1090</v>
      </c>
      <c r="J1660" t="s">
        <v>1516</v>
      </c>
      <c r="L1660" t="str">
        <f t="shared" si="67"/>
        <v>Jul</v>
      </c>
      <c r="M1660">
        <f t="shared" si="68"/>
        <v>2022</v>
      </c>
    </row>
    <row r="1661" spans="1:13" ht="15.75" customHeight="1">
      <c r="A1661" t="s">
        <v>2409</v>
      </c>
      <c r="B1661" t="s">
        <v>3349</v>
      </c>
      <c r="C1661" s="24">
        <v>44762</v>
      </c>
      <c r="D1661" t="s">
        <v>94</v>
      </c>
      <c r="E1661" t="s">
        <v>93</v>
      </c>
      <c r="F1661">
        <v>5</v>
      </c>
      <c r="G1661" s="2" t="s">
        <v>95</v>
      </c>
      <c r="H1661" s="1" t="s">
        <v>1089</v>
      </c>
      <c r="I1661" s="1" t="s">
        <v>1090</v>
      </c>
      <c r="J1661" t="s">
        <v>1516</v>
      </c>
      <c r="L1661" t="str">
        <f t="shared" si="67"/>
        <v>Jul</v>
      </c>
      <c r="M1661">
        <f t="shared" si="68"/>
        <v>2022</v>
      </c>
    </row>
    <row r="1662" spans="1:13" ht="15.75" customHeight="1">
      <c r="A1662" t="s">
        <v>2409</v>
      </c>
      <c r="B1662" t="s">
        <v>3350</v>
      </c>
      <c r="C1662" s="24">
        <v>44762</v>
      </c>
      <c r="D1662" t="s">
        <v>173</v>
      </c>
      <c r="E1662" t="s">
        <v>172</v>
      </c>
      <c r="F1662">
        <v>1</v>
      </c>
      <c r="G1662" s="2" t="s">
        <v>33</v>
      </c>
      <c r="H1662" s="1" t="s">
        <v>1284</v>
      </c>
      <c r="I1662" s="1" t="s">
        <v>1073</v>
      </c>
      <c r="J1662" t="s">
        <v>1285</v>
      </c>
      <c r="L1662" t="str">
        <f t="shared" si="67"/>
        <v>Jul</v>
      </c>
      <c r="M1662">
        <f t="shared" si="68"/>
        <v>2022</v>
      </c>
    </row>
    <row r="1663" spans="1:13" ht="15.75" customHeight="1">
      <c r="A1663" t="s">
        <v>2409</v>
      </c>
      <c r="B1663" t="s">
        <v>3351</v>
      </c>
      <c r="C1663" s="24">
        <v>44762</v>
      </c>
      <c r="D1663" t="s">
        <v>198</v>
      </c>
      <c r="E1663" t="s">
        <v>197</v>
      </c>
      <c r="F1663">
        <v>15</v>
      </c>
      <c r="G1663" s="2" t="s">
        <v>194</v>
      </c>
      <c r="H1663" s="1" t="s">
        <v>1191</v>
      </c>
      <c r="I1663" s="1" t="s">
        <v>1090</v>
      </c>
      <c r="J1663" t="s">
        <v>1313</v>
      </c>
      <c r="L1663" t="str">
        <f t="shared" si="67"/>
        <v>Jul</v>
      </c>
      <c r="M1663">
        <f t="shared" si="68"/>
        <v>2022</v>
      </c>
    </row>
    <row r="1664" spans="1:13" ht="15.75" customHeight="1">
      <c r="A1664" t="s">
        <v>2409</v>
      </c>
      <c r="B1664" t="s">
        <v>3352</v>
      </c>
      <c r="C1664" s="24">
        <v>44762</v>
      </c>
      <c r="D1664" t="s">
        <v>94</v>
      </c>
      <c r="E1664" t="s">
        <v>93</v>
      </c>
      <c r="F1664">
        <v>6</v>
      </c>
      <c r="G1664" s="2" t="s">
        <v>95</v>
      </c>
      <c r="H1664" s="1" t="s">
        <v>1191</v>
      </c>
      <c r="I1664" s="1" t="s">
        <v>1090</v>
      </c>
      <c r="J1664" t="s">
        <v>3353</v>
      </c>
      <c r="L1664" t="str">
        <f t="shared" si="67"/>
        <v>Jul</v>
      </c>
      <c r="M1664">
        <f t="shared" si="68"/>
        <v>2022</v>
      </c>
    </row>
    <row r="1665" spans="1:13" ht="15.75" customHeight="1">
      <c r="A1665" t="s">
        <v>2409</v>
      </c>
      <c r="B1665" t="s">
        <v>3354</v>
      </c>
      <c r="C1665" s="24">
        <v>44767</v>
      </c>
      <c r="D1665" t="s">
        <v>198</v>
      </c>
      <c r="E1665" t="s">
        <v>197</v>
      </c>
      <c r="F1665">
        <v>3</v>
      </c>
      <c r="G1665" s="2" t="s">
        <v>194</v>
      </c>
      <c r="H1665" s="1" t="s">
        <v>1049</v>
      </c>
      <c r="I1665" s="1" t="s">
        <v>3355</v>
      </c>
      <c r="J1665" t="s">
        <v>1189</v>
      </c>
      <c r="L1665" t="str">
        <f t="shared" si="67"/>
        <v>Jul</v>
      </c>
      <c r="M1665">
        <f t="shared" si="68"/>
        <v>2022</v>
      </c>
    </row>
    <row r="1666" spans="1:13" ht="15.75" customHeight="1">
      <c r="A1666" t="s">
        <v>2409</v>
      </c>
      <c r="B1666" t="s">
        <v>3356</v>
      </c>
      <c r="C1666" s="24">
        <v>44767</v>
      </c>
      <c r="D1666" t="s">
        <v>35</v>
      </c>
      <c r="E1666" t="s">
        <v>34</v>
      </c>
      <c r="F1666">
        <v>1</v>
      </c>
      <c r="G1666" s="2" t="s">
        <v>33</v>
      </c>
      <c r="H1666" s="1" t="s">
        <v>1049</v>
      </c>
      <c r="I1666" s="1" t="s">
        <v>1050</v>
      </c>
      <c r="J1666" t="s">
        <v>1189</v>
      </c>
      <c r="L1666" t="str">
        <f t="shared" si="67"/>
        <v>Jul</v>
      </c>
      <c r="M1666">
        <f t="shared" si="68"/>
        <v>2022</v>
      </c>
    </row>
    <row r="1667" spans="1:13" ht="15.75" customHeight="1">
      <c r="A1667" t="s">
        <v>2409</v>
      </c>
      <c r="B1667" t="s">
        <v>3357</v>
      </c>
      <c r="C1667" s="24">
        <v>44767</v>
      </c>
      <c r="D1667" t="s">
        <v>69</v>
      </c>
      <c r="E1667" t="s">
        <v>68</v>
      </c>
      <c r="F1667">
        <v>1</v>
      </c>
      <c r="G1667" s="2" t="s">
        <v>33</v>
      </c>
      <c r="H1667" s="1" t="s">
        <v>1334</v>
      </c>
      <c r="I1667" s="1" t="s">
        <v>1164</v>
      </c>
      <c r="J1667" t="s">
        <v>3358</v>
      </c>
      <c r="L1667" t="str">
        <f t="shared" si="67"/>
        <v>Jul</v>
      </c>
      <c r="M1667">
        <f t="shared" si="68"/>
        <v>2022</v>
      </c>
    </row>
    <row r="1668" spans="1:13" ht="15.75" customHeight="1">
      <c r="A1668" t="s">
        <v>2409</v>
      </c>
      <c r="B1668" t="s">
        <v>3359</v>
      </c>
      <c r="C1668" s="24">
        <v>44767</v>
      </c>
      <c r="D1668" t="s">
        <v>198</v>
      </c>
      <c r="E1668" t="s">
        <v>197</v>
      </c>
      <c r="F1668">
        <v>30</v>
      </c>
      <c r="G1668" s="2" t="s">
        <v>194</v>
      </c>
      <c r="H1668" s="1" t="s">
        <v>1334</v>
      </c>
      <c r="I1668" s="1" t="s">
        <v>1164</v>
      </c>
      <c r="J1668" t="s">
        <v>1230</v>
      </c>
      <c r="L1668" t="str">
        <f t="shared" si="67"/>
        <v>Jul</v>
      </c>
      <c r="M1668">
        <f t="shared" si="68"/>
        <v>2022</v>
      </c>
    </row>
    <row r="1669" spans="1:13" ht="15.75" customHeight="1">
      <c r="A1669" t="s">
        <v>2409</v>
      </c>
      <c r="B1669" t="s">
        <v>3360</v>
      </c>
      <c r="C1669" s="24">
        <v>44767</v>
      </c>
      <c r="D1669" t="s">
        <v>391</v>
      </c>
      <c r="E1669" t="s">
        <v>390</v>
      </c>
      <c r="F1669">
        <v>5</v>
      </c>
      <c r="G1669" s="2" t="s">
        <v>16</v>
      </c>
      <c r="H1669" s="1" t="s">
        <v>1334</v>
      </c>
      <c r="I1669" s="1" t="s">
        <v>1164</v>
      </c>
      <c r="J1669" t="s">
        <v>2186</v>
      </c>
      <c r="L1669" t="str">
        <f t="shared" si="67"/>
        <v>Jul</v>
      </c>
      <c r="M1669">
        <f t="shared" si="68"/>
        <v>2022</v>
      </c>
    </row>
    <row r="1670" spans="1:13" ht="15.75" customHeight="1">
      <c r="A1670" t="s">
        <v>2409</v>
      </c>
      <c r="B1670" t="s">
        <v>3361</v>
      </c>
      <c r="C1670" s="24">
        <v>44767</v>
      </c>
      <c r="D1670" t="s">
        <v>287</v>
      </c>
      <c r="E1670" t="s">
        <v>286</v>
      </c>
      <c r="F1670">
        <v>2</v>
      </c>
      <c r="G1670" s="2" t="s">
        <v>33</v>
      </c>
      <c r="H1670" s="1" t="s">
        <v>1334</v>
      </c>
      <c r="I1670" s="1" t="s">
        <v>1164</v>
      </c>
      <c r="J1670" t="s">
        <v>3362</v>
      </c>
      <c r="L1670" t="str">
        <f t="shared" si="67"/>
        <v>Jul</v>
      </c>
      <c r="M1670">
        <f t="shared" si="68"/>
        <v>2022</v>
      </c>
    </row>
    <row r="1671" spans="1:13" ht="15.75" customHeight="1">
      <c r="A1671" t="s">
        <v>2409</v>
      </c>
      <c r="B1671" t="s">
        <v>3363</v>
      </c>
      <c r="C1671" s="24">
        <v>44767</v>
      </c>
      <c r="D1671" t="s">
        <v>55</v>
      </c>
      <c r="E1671" t="s">
        <v>54</v>
      </c>
      <c r="F1671">
        <v>30</v>
      </c>
      <c r="G1671" s="2" t="s">
        <v>56</v>
      </c>
      <c r="H1671" s="1" t="s">
        <v>1334</v>
      </c>
      <c r="I1671" s="1" t="s">
        <v>1164</v>
      </c>
      <c r="J1671" t="s">
        <v>2186</v>
      </c>
      <c r="L1671" t="str">
        <f t="shared" si="67"/>
        <v>Jul</v>
      </c>
      <c r="M1671">
        <f t="shared" si="68"/>
        <v>2022</v>
      </c>
    </row>
    <row r="1672" spans="1:13" ht="15.75" customHeight="1">
      <c r="A1672" t="s">
        <v>2409</v>
      </c>
      <c r="B1672" t="s">
        <v>3364</v>
      </c>
      <c r="C1672" s="24">
        <v>44767</v>
      </c>
      <c r="D1672" t="s">
        <v>58</v>
      </c>
      <c r="E1672" t="s">
        <v>57</v>
      </c>
      <c r="F1672">
        <v>7</v>
      </c>
      <c r="G1672" s="2" t="s">
        <v>59</v>
      </c>
      <c r="H1672" s="1" t="s">
        <v>1334</v>
      </c>
      <c r="I1672" s="1" t="s">
        <v>1164</v>
      </c>
      <c r="J1672" t="s">
        <v>1230</v>
      </c>
      <c r="L1672" t="str">
        <f t="shared" si="67"/>
        <v>Jul</v>
      </c>
      <c r="M1672">
        <f t="shared" si="68"/>
        <v>2022</v>
      </c>
    </row>
    <row r="1673" spans="1:13" ht="15.75" customHeight="1">
      <c r="A1673" t="s">
        <v>2409</v>
      </c>
      <c r="B1673" t="s">
        <v>3365</v>
      </c>
      <c r="C1673" s="24">
        <v>44767</v>
      </c>
      <c r="D1673" t="s">
        <v>35</v>
      </c>
      <c r="E1673" t="s">
        <v>34</v>
      </c>
      <c r="F1673">
        <v>10</v>
      </c>
      <c r="G1673" s="2" t="s">
        <v>33</v>
      </c>
      <c r="H1673" s="1" t="s">
        <v>1334</v>
      </c>
      <c r="I1673" s="1" t="s">
        <v>1164</v>
      </c>
      <c r="J1673" t="s">
        <v>3060</v>
      </c>
      <c r="L1673" t="str">
        <f t="shared" si="67"/>
        <v>Jul</v>
      </c>
      <c r="M1673">
        <f t="shared" si="68"/>
        <v>2022</v>
      </c>
    </row>
    <row r="1674" spans="1:13" ht="15.75" customHeight="1">
      <c r="A1674" t="s">
        <v>2409</v>
      </c>
      <c r="B1674" t="s">
        <v>3366</v>
      </c>
      <c r="C1674" s="24">
        <v>44767</v>
      </c>
      <c r="D1674" t="s">
        <v>218</v>
      </c>
      <c r="E1674" t="s">
        <v>217</v>
      </c>
      <c r="F1674">
        <v>3</v>
      </c>
      <c r="G1674" s="2" t="s">
        <v>33</v>
      </c>
      <c r="H1674" s="1" t="s">
        <v>1334</v>
      </c>
      <c r="I1674" s="1" t="s">
        <v>1164</v>
      </c>
      <c r="J1674" t="s">
        <v>2186</v>
      </c>
      <c r="L1674" t="str">
        <f t="shared" si="67"/>
        <v>Jul</v>
      </c>
      <c r="M1674">
        <f t="shared" si="68"/>
        <v>2022</v>
      </c>
    </row>
    <row r="1675" spans="1:13" ht="15.75" customHeight="1">
      <c r="A1675" t="s">
        <v>2409</v>
      </c>
      <c r="B1675" t="s">
        <v>3367</v>
      </c>
      <c r="C1675" s="24">
        <v>44767</v>
      </c>
      <c r="D1675" t="s">
        <v>275</v>
      </c>
      <c r="E1675" t="s">
        <v>274</v>
      </c>
      <c r="F1675">
        <v>2</v>
      </c>
      <c r="G1675" s="2" t="s">
        <v>33</v>
      </c>
      <c r="H1675" s="1" t="s">
        <v>1334</v>
      </c>
      <c r="I1675" s="1" t="s">
        <v>1164</v>
      </c>
      <c r="J1675" t="s">
        <v>2186</v>
      </c>
      <c r="L1675" t="str">
        <f t="shared" ref="L1675:L1706" si="69">TEXT(C1675,"MMM")</f>
        <v>Jul</v>
      </c>
      <c r="M1675">
        <f t="shared" ref="M1675:M1706" si="70">YEAR(C1675)</f>
        <v>2022</v>
      </c>
    </row>
    <row r="1676" spans="1:13" ht="15.75" customHeight="1">
      <c r="A1676" t="s">
        <v>2409</v>
      </c>
      <c r="B1676" t="s">
        <v>3368</v>
      </c>
      <c r="C1676" s="24">
        <v>44767</v>
      </c>
      <c r="D1676" t="s">
        <v>178</v>
      </c>
      <c r="E1676" t="s">
        <v>177</v>
      </c>
      <c r="F1676">
        <v>5</v>
      </c>
      <c r="G1676" s="2" t="s">
        <v>176</v>
      </c>
      <c r="H1676" s="1" t="s">
        <v>1334</v>
      </c>
      <c r="I1676" s="1" t="s">
        <v>1164</v>
      </c>
      <c r="J1676" t="s">
        <v>1230</v>
      </c>
      <c r="L1676" t="str">
        <f t="shared" si="69"/>
        <v>Jul</v>
      </c>
      <c r="M1676">
        <f t="shared" si="70"/>
        <v>2022</v>
      </c>
    </row>
    <row r="1677" spans="1:13" ht="15.75" customHeight="1">
      <c r="A1677" t="s">
        <v>2409</v>
      </c>
      <c r="B1677" t="s">
        <v>3369</v>
      </c>
      <c r="C1677" s="24">
        <v>44767</v>
      </c>
      <c r="D1677" t="s">
        <v>267</v>
      </c>
      <c r="E1677" t="s">
        <v>266</v>
      </c>
      <c r="F1677">
        <v>3</v>
      </c>
      <c r="G1677" s="2" t="s">
        <v>33</v>
      </c>
      <c r="H1677" s="1" t="s">
        <v>1334</v>
      </c>
      <c r="I1677" s="1" t="s">
        <v>1164</v>
      </c>
      <c r="J1677" t="s">
        <v>1230</v>
      </c>
      <c r="L1677" t="str">
        <f t="shared" si="69"/>
        <v>Jul</v>
      </c>
      <c r="M1677">
        <f t="shared" si="70"/>
        <v>2022</v>
      </c>
    </row>
    <row r="1678" spans="1:13" ht="15.75" customHeight="1">
      <c r="A1678" t="s">
        <v>2409</v>
      </c>
      <c r="B1678" t="s">
        <v>3370</v>
      </c>
      <c r="C1678" s="24">
        <v>44767</v>
      </c>
      <c r="D1678" t="s">
        <v>58</v>
      </c>
      <c r="E1678" t="s">
        <v>57</v>
      </c>
      <c r="F1678">
        <v>3</v>
      </c>
      <c r="G1678" s="2" t="s">
        <v>59</v>
      </c>
      <c r="H1678" s="1" t="s">
        <v>1163</v>
      </c>
      <c r="I1678" s="1" t="s">
        <v>1164</v>
      </c>
      <c r="J1678" t="s">
        <v>1719</v>
      </c>
      <c r="L1678" t="str">
        <f t="shared" si="69"/>
        <v>Jul</v>
      </c>
      <c r="M1678">
        <f t="shared" si="70"/>
        <v>2022</v>
      </c>
    </row>
    <row r="1679" spans="1:13" ht="15.75" customHeight="1">
      <c r="A1679" t="s">
        <v>2409</v>
      </c>
      <c r="B1679" t="s">
        <v>3371</v>
      </c>
      <c r="C1679" s="24">
        <v>44767</v>
      </c>
      <c r="D1679" t="s">
        <v>212</v>
      </c>
      <c r="E1679" t="s">
        <v>211</v>
      </c>
      <c r="F1679">
        <v>5</v>
      </c>
      <c r="G1679" s="2" t="s">
        <v>95</v>
      </c>
      <c r="H1679" s="1" t="s">
        <v>1163</v>
      </c>
      <c r="I1679" s="1" t="s">
        <v>1164</v>
      </c>
      <c r="J1679" t="s">
        <v>1719</v>
      </c>
      <c r="L1679" t="str">
        <f t="shared" si="69"/>
        <v>Jul</v>
      </c>
      <c r="M1679">
        <f t="shared" si="70"/>
        <v>2022</v>
      </c>
    </row>
    <row r="1680" spans="1:13" ht="15.75" customHeight="1">
      <c r="A1680" t="s">
        <v>2409</v>
      </c>
      <c r="B1680" t="s">
        <v>3372</v>
      </c>
      <c r="C1680" s="24">
        <v>44767</v>
      </c>
      <c r="D1680" t="s">
        <v>35</v>
      </c>
      <c r="E1680" t="s">
        <v>34</v>
      </c>
      <c r="F1680">
        <v>2</v>
      </c>
      <c r="G1680" s="2" t="s">
        <v>33</v>
      </c>
      <c r="H1680" s="1" t="s">
        <v>1163</v>
      </c>
      <c r="I1680" s="1" t="s">
        <v>1164</v>
      </c>
      <c r="J1680" t="s">
        <v>1165</v>
      </c>
      <c r="L1680" t="str">
        <f t="shared" si="69"/>
        <v>Jul</v>
      </c>
      <c r="M1680">
        <f t="shared" si="70"/>
        <v>2022</v>
      </c>
    </row>
    <row r="1681" spans="1:13" ht="15.75" customHeight="1">
      <c r="A1681" t="s">
        <v>2409</v>
      </c>
      <c r="B1681" t="s">
        <v>3373</v>
      </c>
      <c r="C1681" s="24">
        <v>44767</v>
      </c>
      <c r="D1681" t="s">
        <v>18</v>
      </c>
      <c r="E1681" t="s">
        <v>17</v>
      </c>
      <c r="F1681">
        <v>1</v>
      </c>
      <c r="G1681" s="2" t="s">
        <v>16</v>
      </c>
      <c r="H1681" s="1" t="s">
        <v>1163</v>
      </c>
      <c r="I1681" s="1" t="s">
        <v>1164</v>
      </c>
      <c r="J1681" t="s">
        <v>1719</v>
      </c>
      <c r="L1681" t="str">
        <f t="shared" si="69"/>
        <v>Jul</v>
      </c>
      <c r="M1681">
        <f t="shared" si="70"/>
        <v>2022</v>
      </c>
    </row>
    <row r="1682" spans="1:13" ht="15.75" customHeight="1">
      <c r="A1682" t="s">
        <v>2409</v>
      </c>
      <c r="B1682" t="s">
        <v>3374</v>
      </c>
      <c r="C1682" s="24">
        <v>44767</v>
      </c>
      <c r="D1682" t="s">
        <v>173</v>
      </c>
      <c r="E1682" t="s">
        <v>172</v>
      </c>
      <c r="F1682">
        <v>1</v>
      </c>
      <c r="G1682" s="2" t="s">
        <v>33</v>
      </c>
      <c r="H1682" s="1" t="s">
        <v>1060</v>
      </c>
      <c r="I1682" s="1" t="s">
        <v>1061</v>
      </c>
      <c r="J1682" t="s">
        <v>1467</v>
      </c>
      <c r="L1682" t="str">
        <f t="shared" si="69"/>
        <v>Jul</v>
      </c>
      <c r="M1682">
        <f t="shared" si="70"/>
        <v>2022</v>
      </c>
    </row>
    <row r="1683" spans="1:13" ht="15.75" customHeight="1">
      <c r="A1683" t="s">
        <v>2409</v>
      </c>
      <c r="B1683" t="s">
        <v>3375</v>
      </c>
      <c r="C1683" s="24">
        <v>44767</v>
      </c>
      <c r="D1683" t="s">
        <v>141</v>
      </c>
      <c r="E1683" t="s">
        <v>140</v>
      </c>
      <c r="F1683">
        <v>1</v>
      </c>
      <c r="G1683" s="2" t="s">
        <v>33</v>
      </c>
      <c r="H1683" s="1" t="s">
        <v>1060</v>
      </c>
      <c r="I1683" s="1" t="s">
        <v>1061</v>
      </c>
      <c r="J1683" t="s">
        <v>1467</v>
      </c>
      <c r="L1683" t="str">
        <f t="shared" si="69"/>
        <v>Jul</v>
      </c>
      <c r="M1683">
        <f t="shared" si="70"/>
        <v>2022</v>
      </c>
    </row>
    <row r="1684" spans="1:13" ht="15.75" customHeight="1">
      <c r="A1684" t="s">
        <v>2409</v>
      </c>
      <c r="B1684" t="s">
        <v>3376</v>
      </c>
      <c r="C1684" s="24">
        <v>44767</v>
      </c>
      <c r="D1684" t="s">
        <v>212</v>
      </c>
      <c r="E1684" t="s">
        <v>211</v>
      </c>
      <c r="F1684">
        <v>5</v>
      </c>
      <c r="G1684" s="2" t="s">
        <v>95</v>
      </c>
      <c r="H1684" s="1" t="s">
        <v>1060</v>
      </c>
      <c r="I1684" s="1" t="s">
        <v>1061</v>
      </c>
      <c r="J1684" t="s">
        <v>1467</v>
      </c>
      <c r="L1684" t="str">
        <f t="shared" si="69"/>
        <v>Jul</v>
      </c>
      <c r="M1684">
        <f t="shared" si="70"/>
        <v>2022</v>
      </c>
    </row>
    <row r="1685" spans="1:13" ht="15.75" customHeight="1">
      <c r="A1685" t="s">
        <v>2409</v>
      </c>
      <c r="B1685" t="s">
        <v>3377</v>
      </c>
      <c r="C1685" s="24">
        <v>44767</v>
      </c>
      <c r="D1685" t="s">
        <v>186</v>
      </c>
      <c r="E1685" t="s">
        <v>185</v>
      </c>
      <c r="F1685">
        <v>7</v>
      </c>
      <c r="G1685" s="2" t="s">
        <v>187</v>
      </c>
      <c r="H1685" s="1" t="s">
        <v>1060</v>
      </c>
      <c r="I1685" s="1" t="s">
        <v>1061</v>
      </c>
      <c r="J1685" t="s">
        <v>1467</v>
      </c>
      <c r="L1685" t="str">
        <f t="shared" si="69"/>
        <v>Jul</v>
      </c>
      <c r="M1685">
        <f t="shared" si="70"/>
        <v>2022</v>
      </c>
    </row>
    <row r="1686" spans="1:13" ht="15.75" customHeight="1">
      <c r="A1686" t="s">
        <v>2409</v>
      </c>
      <c r="B1686" t="s">
        <v>3378</v>
      </c>
      <c r="C1686" s="24">
        <v>44767</v>
      </c>
      <c r="D1686" t="s">
        <v>94</v>
      </c>
      <c r="E1686" t="s">
        <v>93</v>
      </c>
      <c r="F1686">
        <v>12</v>
      </c>
      <c r="G1686" s="2" t="s">
        <v>95</v>
      </c>
      <c r="H1686" s="1" t="s">
        <v>1060</v>
      </c>
      <c r="I1686" s="1" t="s">
        <v>1061</v>
      </c>
      <c r="J1686" t="s">
        <v>1467</v>
      </c>
      <c r="L1686" t="str">
        <f t="shared" si="69"/>
        <v>Jul</v>
      </c>
      <c r="M1686">
        <f t="shared" si="70"/>
        <v>2022</v>
      </c>
    </row>
    <row r="1687" spans="1:13" ht="15.75" customHeight="1">
      <c r="A1687" t="s">
        <v>2409</v>
      </c>
      <c r="B1687" t="s">
        <v>3379</v>
      </c>
      <c r="C1687" s="24">
        <v>44767</v>
      </c>
      <c r="D1687" t="s">
        <v>73</v>
      </c>
      <c r="E1687" t="s">
        <v>72</v>
      </c>
      <c r="F1687">
        <v>1</v>
      </c>
      <c r="G1687" s="2" t="s">
        <v>33</v>
      </c>
      <c r="H1687" s="1" t="s">
        <v>1060</v>
      </c>
      <c r="I1687" s="1" t="s">
        <v>1061</v>
      </c>
      <c r="J1687" t="s">
        <v>3380</v>
      </c>
      <c r="L1687" t="str">
        <f t="shared" si="69"/>
        <v>Jul</v>
      </c>
      <c r="M1687">
        <f t="shared" si="70"/>
        <v>2022</v>
      </c>
    </row>
    <row r="1688" spans="1:13" ht="15.75" customHeight="1">
      <c r="A1688" t="s">
        <v>2409</v>
      </c>
      <c r="B1688" t="s">
        <v>3381</v>
      </c>
      <c r="C1688" s="24">
        <v>44767</v>
      </c>
      <c r="D1688" t="s">
        <v>79</v>
      </c>
      <c r="E1688" t="s">
        <v>78</v>
      </c>
      <c r="F1688">
        <v>2</v>
      </c>
      <c r="G1688" s="2" t="s">
        <v>33</v>
      </c>
      <c r="H1688" s="1" t="s">
        <v>1060</v>
      </c>
      <c r="I1688" s="1" t="s">
        <v>1061</v>
      </c>
      <c r="J1688" t="s">
        <v>3382</v>
      </c>
      <c r="L1688" t="str">
        <f t="shared" si="69"/>
        <v>Jul</v>
      </c>
      <c r="M1688">
        <f t="shared" si="70"/>
        <v>2022</v>
      </c>
    </row>
    <row r="1689" spans="1:13" ht="15.75" customHeight="1">
      <c r="A1689" t="s">
        <v>2409</v>
      </c>
      <c r="B1689" t="s">
        <v>3383</v>
      </c>
      <c r="C1689" s="24">
        <v>44767</v>
      </c>
      <c r="D1689" t="s">
        <v>198</v>
      </c>
      <c r="E1689" t="s">
        <v>197</v>
      </c>
      <c r="F1689">
        <v>5</v>
      </c>
      <c r="G1689" s="2" t="s">
        <v>194</v>
      </c>
      <c r="H1689" s="1" t="s">
        <v>1060</v>
      </c>
      <c r="I1689" s="1" t="s">
        <v>1061</v>
      </c>
      <c r="J1689" t="s">
        <v>1467</v>
      </c>
      <c r="L1689" t="str">
        <f t="shared" si="69"/>
        <v>Jul</v>
      </c>
      <c r="M1689">
        <f t="shared" si="70"/>
        <v>2022</v>
      </c>
    </row>
    <row r="1690" spans="1:13" ht="15.75" customHeight="1">
      <c r="A1690" t="s">
        <v>2409</v>
      </c>
      <c r="B1690" t="s">
        <v>3384</v>
      </c>
      <c r="C1690" s="24">
        <v>44767</v>
      </c>
      <c r="D1690" t="s">
        <v>141</v>
      </c>
      <c r="E1690" t="s">
        <v>140</v>
      </c>
      <c r="F1690">
        <v>4</v>
      </c>
      <c r="G1690" s="2" t="s">
        <v>33</v>
      </c>
      <c r="H1690" s="1" t="s">
        <v>1053</v>
      </c>
      <c r="I1690" s="1" t="s">
        <v>1054</v>
      </c>
      <c r="J1690" t="s">
        <v>3385</v>
      </c>
      <c r="L1690" t="str">
        <f t="shared" si="69"/>
        <v>Jul</v>
      </c>
      <c r="M1690">
        <f t="shared" si="70"/>
        <v>2022</v>
      </c>
    </row>
    <row r="1691" spans="1:13" ht="15.75" customHeight="1">
      <c r="A1691" t="s">
        <v>2409</v>
      </c>
      <c r="B1691" t="s">
        <v>3386</v>
      </c>
      <c r="C1691" s="24">
        <v>44767</v>
      </c>
      <c r="D1691" t="s">
        <v>175</v>
      </c>
      <c r="E1691" t="s">
        <v>174</v>
      </c>
      <c r="F1691">
        <v>3</v>
      </c>
      <c r="G1691" s="2" t="s">
        <v>176</v>
      </c>
      <c r="H1691" s="1" t="s">
        <v>1053</v>
      </c>
      <c r="I1691" s="1" t="s">
        <v>1054</v>
      </c>
      <c r="J1691" t="s">
        <v>3385</v>
      </c>
      <c r="L1691" t="str">
        <f t="shared" si="69"/>
        <v>Jul</v>
      </c>
      <c r="M1691">
        <f t="shared" si="70"/>
        <v>2022</v>
      </c>
    </row>
    <row r="1692" spans="1:13" ht="15.75" customHeight="1">
      <c r="A1692" t="s">
        <v>2409</v>
      </c>
      <c r="B1692" t="s">
        <v>3387</v>
      </c>
      <c r="C1692" s="24">
        <v>44767</v>
      </c>
      <c r="D1692" t="s">
        <v>303</v>
      </c>
      <c r="E1692" t="s">
        <v>302</v>
      </c>
      <c r="F1692">
        <v>5</v>
      </c>
      <c r="G1692" s="2" t="s">
        <v>33</v>
      </c>
      <c r="H1692" s="1" t="s">
        <v>1053</v>
      </c>
      <c r="I1692" s="1" t="s">
        <v>1054</v>
      </c>
      <c r="J1692" t="s">
        <v>3388</v>
      </c>
      <c r="L1692" t="str">
        <f t="shared" si="69"/>
        <v>Jul</v>
      </c>
      <c r="M1692">
        <f t="shared" si="70"/>
        <v>2022</v>
      </c>
    </row>
    <row r="1693" spans="1:13" ht="15.75" customHeight="1">
      <c r="A1693" t="s">
        <v>2409</v>
      </c>
      <c r="B1693" t="s">
        <v>3389</v>
      </c>
      <c r="C1693" s="24">
        <v>44767</v>
      </c>
      <c r="D1693" t="s">
        <v>35</v>
      </c>
      <c r="E1693" t="s">
        <v>34</v>
      </c>
      <c r="F1693">
        <v>12</v>
      </c>
      <c r="G1693" s="2" t="s">
        <v>33</v>
      </c>
      <c r="H1693" s="1" t="s">
        <v>1053</v>
      </c>
      <c r="I1693" s="1" t="s">
        <v>1054</v>
      </c>
      <c r="J1693" t="s">
        <v>3388</v>
      </c>
      <c r="L1693" t="str">
        <f t="shared" si="69"/>
        <v>Jul</v>
      </c>
      <c r="M1693">
        <f t="shared" si="70"/>
        <v>2022</v>
      </c>
    </row>
    <row r="1694" spans="1:13" ht="15.75" customHeight="1">
      <c r="A1694" t="s">
        <v>2409</v>
      </c>
      <c r="B1694" t="s">
        <v>3390</v>
      </c>
      <c r="C1694" s="24">
        <v>44767</v>
      </c>
      <c r="D1694" t="s">
        <v>246</v>
      </c>
      <c r="E1694" t="s">
        <v>245</v>
      </c>
      <c r="F1694">
        <v>3</v>
      </c>
      <c r="G1694" s="2" t="s">
        <v>33</v>
      </c>
      <c r="H1694" s="1" t="s">
        <v>1053</v>
      </c>
      <c r="I1694" s="1" t="s">
        <v>1054</v>
      </c>
      <c r="J1694" t="s">
        <v>3385</v>
      </c>
      <c r="L1694" t="str">
        <f t="shared" si="69"/>
        <v>Jul</v>
      </c>
      <c r="M1694">
        <f t="shared" si="70"/>
        <v>2022</v>
      </c>
    </row>
    <row r="1695" spans="1:13" ht="15.75" customHeight="1">
      <c r="A1695" t="s">
        <v>2409</v>
      </c>
      <c r="B1695" t="s">
        <v>3391</v>
      </c>
      <c r="C1695" s="24">
        <v>44767</v>
      </c>
      <c r="D1695" t="s">
        <v>92</v>
      </c>
      <c r="E1695" t="s">
        <v>91</v>
      </c>
      <c r="F1695">
        <v>1</v>
      </c>
      <c r="G1695" s="2" t="s">
        <v>88</v>
      </c>
      <c r="H1695" s="1" t="s">
        <v>1141</v>
      </c>
      <c r="I1695" s="1" t="s">
        <v>1090</v>
      </c>
      <c r="J1695" t="s">
        <v>1167</v>
      </c>
      <c r="L1695" t="str">
        <f t="shared" si="69"/>
        <v>Jul</v>
      </c>
      <c r="M1695">
        <f t="shared" si="70"/>
        <v>2022</v>
      </c>
    </row>
    <row r="1696" spans="1:13" ht="15.75" customHeight="1">
      <c r="A1696" t="s">
        <v>2409</v>
      </c>
      <c r="B1696" t="s">
        <v>3392</v>
      </c>
      <c r="C1696" s="24">
        <v>44767</v>
      </c>
      <c r="D1696" t="s">
        <v>357</v>
      </c>
      <c r="E1696" t="s">
        <v>356</v>
      </c>
      <c r="F1696">
        <v>50</v>
      </c>
      <c r="G1696" s="2" t="s">
        <v>358</v>
      </c>
      <c r="H1696" s="1" t="s">
        <v>1049</v>
      </c>
      <c r="I1696" s="1" t="s">
        <v>1050</v>
      </c>
      <c r="J1696" t="s">
        <v>1189</v>
      </c>
      <c r="L1696" t="str">
        <f t="shared" si="69"/>
        <v>Jul</v>
      </c>
      <c r="M1696">
        <f t="shared" si="70"/>
        <v>2022</v>
      </c>
    </row>
    <row r="1697" spans="1:13" ht="15.75" customHeight="1">
      <c r="A1697" t="s">
        <v>2409</v>
      </c>
      <c r="B1697" t="s">
        <v>3393</v>
      </c>
      <c r="C1697" s="24">
        <v>44767</v>
      </c>
      <c r="D1697" t="s">
        <v>218</v>
      </c>
      <c r="E1697" t="s">
        <v>217</v>
      </c>
      <c r="F1697">
        <v>1</v>
      </c>
      <c r="G1697" s="2" t="s">
        <v>33</v>
      </c>
      <c r="H1697" s="1" t="s">
        <v>2795</v>
      </c>
      <c r="I1697" s="1" t="s">
        <v>1145</v>
      </c>
      <c r="J1697" t="s">
        <v>3394</v>
      </c>
      <c r="L1697" t="str">
        <f t="shared" si="69"/>
        <v>Jul</v>
      </c>
      <c r="M1697">
        <f t="shared" si="70"/>
        <v>2022</v>
      </c>
    </row>
    <row r="1698" spans="1:13" ht="15.75" customHeight="1">
      <c r="A1698" t="s">
        <v>2409</v>
      </c>
      <c r="B1698" t="s">
        <v>3395</v>
      </c>
      <c r="C1698" s="24">
        <v>44768</v>
      </c>
      <c r="D1698" t="s">
        <v>35</v>
      </c>
      <c r="E1698" t="s">
        <v>34</v>
      </c>
      <c r="F1698">
        <v>2</v>
      </c>
      <c r="G1698" s="2" t="s">
        <v>33</v>
      </c>
      <c r="H1698" s="1" t="s">
        <v>1163</v>
      </c>
      <c r="I1698" s="1" t="s">
        <v>1164</v>
      </c>
      <c r="J1698" t="s">
        <v>3183</v>
      </c>
      <c r="L1698" t="str">
        <f t="shared" si="69"/>
        <v>Jul</v>
      </c>
      <c r="M1698">
        <f t="shared" si="70"/>
        <v>2022</v>
      </c>
    </row>
    <row r="1699" spans="1:13" ht="15.75" customHeight="1">
      <c r="A1699" t="s">
        <v>2409</v>
      </c>
      <c r="B1699" t="s">
        <v>3396</v>
      </c>
      <c r="C1699" s="24">
        <v>44768</v>
      </c>
      <c r="D1699" t="s">
        <v>365</v>
      </c>
      <c r="E1699" t="s">
        <v>364</v>
      </c>
      <c r="F1699">
        <v>2</v>
      </c>
      <c r="G1699" s="2" t="s">
        <v>16</v>
      </c>
      <c r="H1699" s="1" t="s">
        <v>1163</v>
      </c>
      <c r="I1699" s="1" t="s">
        <v>1164</v>
      </c>
      <c r="J1699" t="s">
        <v>3183</v>
      </c>
      <c r="L1699" t="str">
        <f t="shared" si="69"/>
        <v>Jul</v>
      </c>
      <c r="M1699">
        <f t="shared" si="70"/>
        <v>2022</v>
      </c>
    </row>
    <row r="1700" spans="1:13" ht="15.75" customHeight="1">
      <c r="A1700" t="s">
        <v>2409</v>
      </c>
      <c r="B1700" t="s">
        <v>3397</v>
      </c>
      <c r="C1700" s="24">
        <v>44768</v>
      </c>
      <c r="D1700" t="s">
        <v>55</v>
      </c>
      <c r="E1700" t="s">
        <v>54</v>
      </c>
      <c r="F1700">
        <v>3</v>
      </c>
      <c r="G1700" s="2" t="s">
        <v>56</v>
      </c>
      <c r="H1700" s="1" t="s">
        <v>1163</v>
      </c>
      <c r="I1700" s="1" t="s">
        <v>1164</v>
      </c>
      <c r="J1700" t="s">
        <v>3183</v>
      </c>
      <c r="L1700" t="str">
        <f t="shared" si="69"/>
        <v>Jul</v>
      </c>
      <c r="M1700">
        <f t="shared" si="70"/>
        <v>2022</v>
      </c>
    </row>
    <row r="1701" spans="1:13" ht="15.75" customHeight="1">
      <c r="A1701" t="s">
        <v>2409</v>
      </c>
      <c r="B1701" t="s">
        <v>3398</v>
      </c>
      <c r="C1701" s="24">
        <v>44768</v>
      </c>
      <c r="D1701" t="s">
        <v>254</v>
      </c>
      <c r="E1701" t="s">
        <v>253</v>
      </c>
      <c r="F1701">
        <v>2</v>
      </c>
      <c r="G1701" s="2" t="s">
        <v>187</v>
      </c>
      <c r="H1701" s="1" t="s">
        <v>1163</v>
      </c>
      <c r="I1701" s="1" t="s">
        <v>1164</v>
      </c>
      <c r="J1701" t="s">
        <v>3183</v>
      </c>
      <c r="L1701" t="str">
        <f t="shared" si="69"/>
        <v>Jul</v>
      </c>
      <c r="M1701">
        <f t="shared" si="70"/>
        <v>2022</v>
      </c>
    </row>
    <row r="1702" spans="1:13" ht="15.75" customHeight="1">
      <c r="A1702" t="s">
        <v>2409</v>
      </c>
      <c r="B1702" t="s">
        <v>3399</v>
      </c>
      <c r="C1702" s="24">
        <v>44768</v>
      </c>
      <c r="D1702" t="s">
        <v>218</v>
      </c>
      <c r="E1702" t="s">
        <v>217</v>
      </c>
      <c r="F1702">
        <v>2</v>
      </c>
      <c r="G1702" s="2" t="s">
        <v>33</v>
      </c>
      <c r="H1702" s="1" t="s">
        <v>1163</v>
      </c>
      <c r="I1702" s="1" t="s">
        <v>1164</v>
      </c>
      <c r="J1702" t="s">
        <v>3183</v>
      </c>
      <c r="L1702" t="str">
        <f t="shared" si="69"/>
        <v>Jul</v>
      </c>
      <c r="M1702">
        <f t="shared" si="70"/>
        <v>2022</v>
      </c>
    </row>
    <row r="1703" spans="1:13" ht="15.75" customHeight="1">
      <c r="A1703" t="s">
        <v>2409</v>
      </c>
      <c r="B1703" t="s">
        <v>3400</v>
      </c>
      <c r="C1703" s="24">
        <v>44768</v>
      </c>
      <c r="D1703" t="s">
        <v>178</v>
      </c>
      <c r="E1703" t="s">
        <v>177</v>
      </c>
      <c r="F1703">
        <v>1</v>
      </c>
      <c r="G1703" s="2" t="s">
        <v>176</v>
      </c>
      <c r="H1703" s="1" t="s">
        <v>1163</v>
      </c>
      <c r="I1703" s="1" t="s">
        <v>1164</v>
      </c>
      <c r="J1703" t="s">
        <v>3183</v>
      </c>
      <c r="L1703" t="str">
        <f t="shared" si="69"/>
        <v>Jul</v>
      </c>
      <c r="M1703">
        <f t="shared" si="70"/>
        <v>2022</v>
      </c>
    </row>
    <row r="1704" spans="1:13" ht="15.75" customHeight="1">
      <c r="A1704" t="s">
        <v>2409</v>
      </c>
      <c r="B1704" t="s">
        <v>3401</v>
      </c>
      <c r="C1704" s="24">
        <v>44768</v>
      </c>
      <c r="D1704" t="s">
        <v>357</v>
      </c>
      <c r="E1704" t="s">
        <v>356</v>
      </c>
      <c r="F1704">
        <v>100</v>
      </c>
      <c r="G1704" s="2" t="s">
        <v>358</v>
      </c>
      <c r="H1704" s="1" t="s">
        <v>1049</v>
      </c>
      <c r="I1704" s="1" t="s">
        <v>1050</v>
      </c>
      <c r="J1704" t="s">
        <v>3402</v>
      </c>
      <c r="L1704" t="str">
        <f t="shared" si="69"/>
        <v>Jul</v>
      </c>
      <c r="M1704">
        <f t="shared" si="70"/>
        <v>2022</v>
      </c>
    </row>
    <row r="1705" spans="1:13" ht="15.75" customHeight="1">
      <c r="A1705" t="s">
        <v>2409</v>
      </c>
      <c r="B1705" t="s">
        <v>3403</v>
      </c>
      <c r="C1705" s="24">
        <v>44771</v>
      </c>
      <c r="D1705" t="s">
        <v>47</v>
      </c>
      <c r="E1705" t="s">
        <v>46</v>
      </c>
      <c r="F1705">
        <v>4</v>
      </c>
      <c r="G1705" s="2" t="s">
        <v>33</v>
      </c>
      <c r="H1705" s="1" t="s">
        <v>2539</v>
      </c>
      <c r="I1705" s="1" t="s">
        <v>1134</v>
      </c>
      <c r="J1705" t="s">
        <v>2540</v>
      </c>
      <c r="L1705" t="str">
        <f t="shared" si="69"/>
        <v>Jul</v>
      </c>
      <c r="M1705">
        <f t="shared" si="70"/>
        <v>2022</v>
      </c>
    </row>
    <row r="1706" spans="1:13" ht="15.75" customHeight="1">
      <c r="A1706" t="s">
        <v>2409</v>
      </c>
      <c r="B1706" t="s">
        <v>3404</v>
      </c>
      <c r="C1706" s="24">
        <v>44771</v>
      </c>
      <c r="D1706" t="s">
        <v>47</v>
      </c>
      <c r="E1706" t="s">
        <v>46</v>
      </c>
      <c r="F1706">
        <v>8</v>
      </c>
      <c r="G1706" s="2" t="s">
        <v>33</v>
      </c>
      <c r="H1706" s="1" t="s">
        <v>1284</v>
      </c>
      <c r="I1706" s="1" t="s">
        <v>1073</v>
      </c>
      <c r="J1706" t="s">
        <v>1285</v>
      </c>
      <c r="L1706" t="str">
        <f t="shared" si="69"/>
        <v>Jul</v>
      </c>
      <c r="M1706">
        <f t="shared" si="70"/>
        <v>2022</v>
      </c>
    </row>
    <row r="1707" spans="1:13" ht="15.75" customHeight="1">
      <c r="A1707" t="s">
        <v>2409</v>
      </c>
      <c r="B1707" t="s">
        <v>3405</v>
      </c>
      <c r="C1707" s="24">
        <v>44774</v>
      </c>
      <c r="D1707" t="s">
        <v>389</v>
      </c>
      <c r="E1707" t="s">
        <v>388</v>
      </c>
      <c r="F1707">
        <v>5</v>
      </c>
      <c r="G1707" s="2" t="s">
        <v>194</v>
      </c>
      <c r="H1707" s="1" t="s">
        <v>1144</v>
      </c>
      <c r="I1707" s="1" t="s">
        <v>1145</v>
      </c>
      <c r="J1707" t="s">
        <v>1146</v>
      </c>
      <c r="L1707" t="str">
        <f t="shared" ref="L1707:L1738" si="71">TEXT(C1707,"MMM")</f>
        <v>Aug</v>
      </c>
      <c r="M1707">
        <f t="shared" ref="M1707:M1738" si="72">YEAR(C1707)</f>
        <v>2022</v>
      </c>
    </row>
    <row r="1708" spans="1:13" ht="15.75" customHeight="1">
      <c r="A1708" t="s">
        <v>2409</v>
      </c>
      <c r="B1708" t="s">
        <v>3406</v>
      </c>
      <c r="C1708" s="24">
        <v>44774</v>
      </c>
      <c r="D1708" t="s">
        <v>173</v>
      </c>
      <c r="E1708" t="s">
        <v>172</v>
      </c>
      <c r="F1708">
        <v>1</v>
      </c>
      <c r="G1708" s="2" t="s">
        <v>33</v>
      </c>
      <c r="H1708" s="1" t="s">
        <v>1144</v>
      </c>
      <c r="I1708" s="1" t="s">
        <v>1145</v>
      </c>
      <c r="J1708" t="s">
        <v>1146</v>
      </c>
      <c r="L1708" t="str">
        <f t="shared" si="71"/>
        <v>Aug</v>
      </c>
      <c r="M1708">
        <f t="shared" si="72"/>
        <v>2022</v>
      </c>
    </row>
    <row r="1709" spans="1:13" ht="15.75" customHeight="1">
      <c r="A1709" t="s">
        <v>2409</v>
      </c>
      <c r="B1709" t="s">
        <v>3407</v>
      </c>
      <c r="C1709" s="24">
        <v>44777</v>
      </c>
      <c r="D1709" t="s">
        <v>173</v>
      </c>
      <c r="E1709" t="s">
        <v>172</v>
      </c>
      <c r="F1709">
        <v>1</v>
      </c>
      <c r="G1709" s="2" t="s">
        <v>33</v>
      </c>
      <c r="H1709" s="1" t="s">
        <v>1309</v>
      </c>
      <c r="I1709" s="1" t="s">
        <v>1160</v>
      </c>
      <c r="J1709" t="s">
        <v>1310</v>
      </c>
      <c r="L1709" t="str">
        <f t="shared" si="71"/>
        <v>Aug</v>
      </c>
      <c r="M1709">
        <f t="shared" si="72"/>
        <v>2022</v>
      </c>
    </row>
    <row r="1710" spans="1:13" ht="15.75" customHeight="1">
      <c r="A1710" t="s">
        <v>2409</v>
      </c>
      <c r="B1710" t="s">
        <v>3408</v>
      </c>
      <c r="C1710" s="24">
        <v>44777</v>
      </c>
      <c r="D1710" t="s">
        <v>22</v>
      </c>
      <c r="E1710" t="s">
        <v>21</v>
      </c>
      <c r="F1710">
        <v>11</v>
      </c>
      <c r="G1710" s="2" t="s">
        <v>16</v>
      </c>
      <c r="H1710" s="1" t="s">
        <v>1309</v>
      </c>
      <c r="I1710" s="1" t="s">
        <v>1160</v>
      </c>
      <c r="J1710" t="s">
        <v>1310</v>
      </c>
      <c r="L1710" t="str">
        <f t="shared" si="71"/>
        <v>Aug</v>
      </c>
      <c r="M1710">
        <f t="shared" si="72"/>
        <v>2022</v>
      </c>
    </row>
    <row r="1711" spans="1:13" ht="15.75" customHeight="1">
      <c r="A1711" t="s">
        <v>2409</v>
      </c>
      <c r="B1711" t="s">
        <v>3409</v>
      </c>
      <c r="C1711" s="24">
        <v>44777</v>
      </c>
      <c r="D1711" t="s">
        <v>35</v>
      </c>
      <c r="E1711" t="s">
        <v>34</v>
      </c>
      <c r="F1711">
        <v>12</v>
      </c>
      <c r="G1711" s="2" t="s">
        <v>33</v>
      </c>
      <c r="H1711" s="1" t="s">
        <v>1309</v>
      </c>
      <c r="I1711" s="1" t="s">
        <v>1160</v>
      </c>
      <c r="J1711" t="s">
        <v>1310</v>
      </c>
      <c r="L1711" t="str">
        <f t="shared" si="71"/>
        <v>Aug</v>
      </c>
      <c r="M1711">
        <f t="shared" si="72"/>
        <v>2022</v>
      </c>
    </row>
    <row r="1712" spans="1:13" ht="15.75" customHeight="1">
      <c r="A1712" t="s">
        <v>2409</v>
      </c>
      <c r="B1712" t="s">
        <v>3410</v>
      </c>
      <c r="C1712" s="24">
        <v>44777</v>
      </c>
      <c r="D1712" t="s">
        <v>94</v>
      </c>
      <c r="E1712" t="s">
        <v>93</v>
      </c>
      <c r="F1712">
        <v>12</v>
      </c>
      <c r="G1712" s="2" t="s">
        <v>95</v>
      </c>
      <c r="H1712" s="1" t="s">
        <v>1309</v>
      </c>
      <c r="I1712" s="1" t="s">
        <v>1160</v>
      </c>
      <c r="J1712" t="s">
        <v>3411</v>
      </c>
      <c r="L1712" t="str">
        <f t="shared" si="71"/>
        <v>Aug</v>
      </c>
      <c r="M1712">
        <f t="shared" si="72"/>
        <v>2022</v>
      </c>
    </row>
    <row r="1713" spans="1:13" ht="15.75" customHeight="1">
      <c r="A1713" t="s">
        <v>2409</v>
      </c>
      <c r="B1713" t="s">
        <v>3412</v>
      </c>
      <c r="C1713" s="24">
        <v>44777</v>
      </c>
      <c r="D1713" t="s">
        <v>357</v>
      </c>
      <c r="E1713" t="s">
        <v>356</v>
      </c>
      <c r="F1713">
        <v>50</v>
      </c>
      <c r="G1713" s="2" t="s">
        <v>358</v>
      </c>
      <c r="H1713" s="1" t="s">
        <v>1309</v>
      </c>
      <c r="I1713" s="1" t="s">
        <v>1160</v>
      </c>
      <c r="J1713" t="s">
        <v>1310</v>
      </c>
      <c r="L1713" t="str">
        <f t="shared" si="71"/>
        <v>Aug</v>
      </c>
      <c r="M1713">
        <f t="shared" si="72"/>
        <v>2022</v>
      </c>
    </row>
    <row r="1714" spans="1:13" ht="15.75" customHeight="1">
      <c r="A1714" t="s">
        <v>2409</v>
      </c>
      <c r="B1714" t="s">
        <v>3413</v>
      </c>
      <c r="C1714" s="24">
        <v>44777</v>
      </c>
      <c r="D1714" t="s">
        <v>198</v>
      </c>
      <c r="E1714" t="s">
        <v>197</v>
      </c>
      <c r="F1714">
        <v>1</v>
      </c>
      <c r="G1714" s="2" t="s">
        <v>194</v>
      </c>
      <c r="H1714" s="1" t="s">
        <v>1309</v>
      </c>
      <c r="I1714" s="1" t="s">
        <v>1160</v>
      </c>
      <c r="J1714" t="s">
        <v>1310</v>
      </c>
      <c r="L1714" t="str">
        <f t="shared" si="71"/>
        <v>Aug</v>
      </c>
      <c r="M1714">
        <f t="shared" si="72"/>
        <v>2022</v>
      </c>
    </row>
    <row r="1715" spans="1:13" ht="15.75" customHeight="1">
      <c r="A1715" t="s">
        <v>2409</v>
      </c>
      <c r="B1715" t="s">
        <v>3414</v>
      </c>
      <c r="C1715" s="24">
        <v>44777</v>
      </c>
      <c r="D1715" t="s">
        <v>198</v>
      </c>
      <c r="E1715" t="s">
        <v>197</v>
      </c>
      <c r="F1715">
        <v>30</v>
      </c>
      <c r="G1715" s="2" t="s">
        <v>194</v>
      </c>
      <c r="H1715" s="1" t="s">
        <v>1191</v>
      </c>
      <c r="I1715" s="1" t="s">
        <v>1090</v>
      </c>
      <c r="J1715" t="s">
        <v>1313</v>
      </c>
      <c r="L1715" t="str">
        <f t="shared" si="71"/>
        <v>Aug</v>
      </c>
      <c r="M1715">
        <f t="shared" si="72"/>
        <v>2022</v>
      </c>
    </row>
    <row r="1716" spans="1:13" ht="15.75" customHeight="1">
      <c r="A1716" t="s">
        <v>2409</v>
      </c>
      <c r="B1716" t="s">
        <v>3415</v>
      </c>
      <c r="C1716" s="24">
        <v>44777</v>
      </c>
      <c r="D1716" t="s">
        <v>344</v>
      </c>
      <c r="E1716" t="s">
        <v>343</v>
      </c>
      <c r="F1716">
        <v>2</v>
      </c>
      <c r="G1716" s="2" t="s">
        <v>345</v>
      </c>
      <c r="H1716" s="1" t="s">
        <v>1191</v>
      </c>
      <c r="I1716" s="1" t="s">
        <v>1090</v>
      </c>
      <c r="J1716" t="s">
        <v>1313</v>
      </c>
      <c r="L1716" t="str">
        <f t="shared" si="71"/>
        <v>Aug</v>
      </c>
      <c r="M1716">
        <f t="shared" si="72"/>
        <v>2022</v>
      </c>
    </row>
    <row r="1717" spans="1:13" ht="15.75" customHeight="1">
      <c r="A1717" t="s">
        <v>2409</v>
      </c>
      <c r="B1717" t="s">
        <v>3416</v>
      </c>
      <c r="C1717" s="24">
        <v>44777</v>
      </c>
      <c r="D1717" t="s">
        <v>218</v>
      </c>
      <c r="E1717" t="s">
        <v>217</v>
      </c>
      <c r="F1717">
        <v>1</v>
      </c>
      <c r="G1717" s="2" t="s">
        <v>33</v>
      </c>
      <c r="H1717" s="1" t="s">
        <v>1191</v>
      </c>
      <c r="I1717" s="1" t="s">
        <v>1090</v>
      </c>
      <c r="J1717" t="s">
        <v>1313</v>
      </c>
      <c r="L1717" t="str">
        <f t="shared" si="71"/>
        <v>Aug</v>
      </c>
      <c r="M1717">
        <f t="shared" si="72"/>
        <v>2022</v>
      </c>
    </row>
    <row r="1718" spans="1:13" ht="15.75" customHeight="1">
      <c r="A1718" t="s">
        <v>2409</v>
      </c>
      <c r="B1718" t="s">
        <v>3417</v>
      </c>
      <c r="C1718" s="24">
        <v>44777</v>
      </c>
      <c r="D1718" t="s">
        <v>287</v>
      </c>
      <c r="E1718" t="s">
        <v>286</v>
      </c>
      <c r="F1718">
        <v>2</v>
      </c>
      <c r="G1718" s="2" t="s">
        <v>33</v>
      </c>
      <c r="H1718" s="1" t="s">
        <v>1191</v>
      </c>
      <c r="I1718" s="1" t="s">
        <v>1090</v>
      </c>
      <c r="J1718" t="s">
        <v>1313</v>
      </c>
      <c r="L1718" t="str">
        <f t="shared" si="71"/>
        <v>Aug</v>
      </c>
      <c r="M1718">
        <f t="shared" si="72"/>
        <v>2022</v>
      </c>
    </row>
    <row r="1719" spans="1:13" ht="15.75" customHeight="1">
      <c r="A1719" t="s">
        <v>2409</v>
      </c>
      <c r="B1719" t="s">
        <v>3418</v>
      </c>
      <c r="C1719" s="24">
        <v>44777</v>
      </c>
      <c r="D1719" t="s">
        <v>186</v>
      </c>
      <c r="E1719" t="s">
        <v>185</v>
      </c>
      <c r="F1719">
        <v>20</v>
      </c>
      <c r="G1719" s="2" t="s">
        <v>187</v>
      </c>
      <c r="H1719" s="1" t="s">
        <v>1191</v>
      </c>
      <c r="I1719" s="1" t="s">
        <v>1090</v>
      </c>
      <c r="J1719" t="s">
        <v>1313</v>
      </c>
      <c r="L1719" t="str">
        <f t="shared" si="71"/>
        <v>Aug</v>
      </c>
      <c r="M1719">
        <f t="shared" si="72"/>
        <v>2022</v>
      </c>
    </row>
    <row r="1720" spans="1:13" ht="15.75" customHeight="1">
      <c r="A1720" t="s">
        <v>2409</v>
      </c>
      <c r="B1720" t="s">
        <v>3419</v>
      </c>
      <c r="C1720" s="24">
        <v>44777</v>
      </c>
      <c r="D1720" t="s">
        <v>357</v>
      </c>
      <c r="E1720" t="s">
        <v>356</v>
      </c>
      <c r="F1720">
        <v>200</v>
      </c>
      <c r="G1720" s="2" t="s">
        <v>358</v>
      </c>
      <c r="H1720" s="1" t="s">
        <v>1049</v>
      </c>
      <c r="I1720" s="1" t="s">
        <v>1050</v>
      </c>
      <c r="J1720" t="s">
        <v>1946</v>
      </c>
      <c r="L1720" t="str">
        <f t="shared" si="71"/>
        <v>Aug</v>
      </c>
      <c r="M1720">
        <f t="shared" si="72"/>
        <v>2022</v>
      </c>
    </row>
    <row r="1721" spans="1:13" ht="15.75" customHeight="1">
      <c r="A1721" t="s">
        <v>2409</v>
      </c>
      <c r="B1721" t="s">
        <v>3420</v>
      </c>
      <c r="C1721" s="24">
        <v>44777</v>
      </c>
      <c r="D1721" t="s">
        <v>389</v>
      </c>
      <c r="E1721" t="s">
        <v>388</v>
      </c>
      <c r="F1721">
        <v>5</v>
      </c>
      <c r="G1721" s="2" t="s">
        <v>194</v>
      </c>
      <c r="H1721" s="1" t="s">
        <v>1049</v>
      </c>
      <c r="I1721" s="1" t="s">
        <v>1050</v>
      </c>
      <c r="J1721" t="s">
        <v>1946</v>
      </c>
      <c r="L1721" t="str">
        <f t="shared" si="71"/>
        <v>Aug</v>
      </c>
      <c r="M1721">
        <f t="shared" si="72"/>
        <v>2022</v>
      </c>
    </row>
    <row r="1722" spans="1:13" ht="15.75" customHeight="1">
      <c r="A1722" t="s">
        <v>2409</v>
      </c>
      <c r="B1722" t="s">
        <v>3421</v>
      </c>
      <c r="C1722" s="24">
        <v>44777</v>
      </c>
      <c r="D1722" t="s">
        <v>305</v>
      </c>
      <c r="E1722" t="s">
        <v>304</v>
      </c>
      <c r="F1722">
        <v>2</v>
      </c>
      <c r="G1722" s="2" t="s">
        <v>33</v>
      </c>
      <c r="H1722" s="1" t="s">
        <v>1191</v>
      </c>
      <c r="I1722" s="1" t="s">
        <v>1090</v>
      </c>
      <c r="J1722" t="s">
        <v>1313</v>
      </c>
      <c r="L1722" t="str">
        <f t="shared" si="71"/>
        <v>Aug</v>
      </c>
      <c r="M1722">
        <f t="shared" si="72"/>
        <v>2022</v>
      </c>
    </row>
    <row r="1723" spans="1:13" ht="15.75" customHeight="1">
      <c r="A1723" t="s">
        <v>2409</v>
      </c>
      <c r="B1723" t="s">
        <v>3422</v>
      </c>
      <c r="C1723" s="24">
        <v>44782</v>
      </c>
      <c r="D1723" t="s">
        <v>136</v>
      </c>
      <c r="E1723" t="s">
        <v>135</v>
      </c>
      <c r="F1723">
        <v>2</v>
      </c>
      <c r="G1723" s="2" t="s">
        <v>16</v>
      </c>
      <c r="H1723" s="1" t="s">
        <v>1191</v>
      </c>
      <c r="I1723" s="1" t="s">
        <v>1090</v>
      </c>
      <c r="J1723" t="s">
        <v>1313</v>
      </c>
      <c r="L1723" t="str">
        <f t="shared" si="71"/>
        <v>Aug</v>
      </c>
      <c r="M1723">
        <f t="shared" si="72"/>
        <v>2022</v>
      </c>
    </row>
    <row r="1724" spans="1:13" ht="15.75" customHeight="1">
      <c r="A1724" t="s">
        <v>2409</v>
      </c>
      <c r="B1724" t="s">
        <v>3423</v>
      </c>
      <c r="C1724" s="24">
        <v>44784</v>
      </c>
      <c r="D1724" t="s">
        <v>212</v>
      </c>
      <c r="E1724" t="s">
        <v>211</v>
      </c>
      <c r="F1724">
        <v>2</v>
      </c>
      <c r="G1724" s="2" t="s">
        <v>95</v>
      </c>
      <c r="H1724" s="1" t="s">
        <v>1334</v>
      </c>
      <c r="I1724" s="1" t="s">
        <v>1164</v>
      </c>
      <c r="J1724" t="s">
        <v>3424</v>
      </c>
      <c r="L1724" t="str">
        <f t="shared" si="71"/>
        <v>Aug</v>
      </c>
      <c r="M1724">
        <f t="shared" si="72"/>
        <v>2022</v>
      </c>
    </row>
    <row r="1725" spans="1:13" ht="15.75" customHeight="1">
      <c r="A1725" t="s">
        <v>2409</v>
      </c>
      <c r="B1725" t="s">
        <v>3425</v>
      </c>
      <c r="C1725" s="24">
        <v>44784</v>
      </c>
      <c r="D1725" t="s">
        <v>145</v>
      </c>
      <c r="E1725" t="s">
        <v>144</v>
      </c>
      <c r="F1725">
        <v>2</v>
      </c>
      <c r="G1725" s="2" t="s">
        <v>95</v>
      </c>
      <c r="H1725" s="1" t="s">
        <v>1334</v>
      </c>
      <c r="I1725" s="1" t="s">
        <v>1164</v>
      </c>
      <c r="J1725" t="s">
        <v>3424</v>
      </c>
      <c r="L1725" t="str">
        <f t="shared" si="71"/>
        <v>Aug</v>
      </c>
      <c r="M1725">
        <f t="shared" si="72"/>
        <v>2022</v>
      </c>
    </row>
    <row r="1726" spans="1:13" ht="15.75" customHeight="1">
      <c r="A1726" t="s">
        <v>2409</v>
      </c>
      <c r="B1726" t="s">
        <v>3426</v>
      </c>
      <c r="C1726" s="24">
        <v>44784</v>
      </c>
      <c r="D1726" t="s">
        <v>214</v>
      </c>
      <c r="E1726" t="s">
        <v>213</v>
      </c>
      <c r="F1726">
        <v>1</v>
      </c>
      <c r="G1726" s="2" t="s">
        <v>95</v>
      </c>
      <c r="H1726" s="1" t="s">
        <v>1334</v>
      </c>
      <c r="I1726" s="1" t="s">
        <v>1164</v>
      </c>
      <c r="J1726" t="s">
        <v>1230</v>
      </c>
      <c r="L1726" t="str">
        <f t="shared" si="71"/>
        <v>Aug</v>
      </c>
      <c r="M1726">
        <f t="shared" si="72"/>
        <v>2022</v>
      </c>
    </row>
    <row r="1727" spans="1:13" ht="15.75" customHeight="1">
      <c r="A1727" t="s">
        <v>2409</v>
      </c>
      <c r="B1727" t="s">
        <v>3427</v>
      </c>
      <c r="C1727" s="24">
        <v>44784</v>
      </c>
      <c r="D1727" t="s">
        <v>391</v>
      </c>
      <c r="E1727" t="s">
        <v>390</v>
      </c>
      <c r="F1727">
        <v>3</v>
      </c>
      <c r="G1727" s="2" t="s">
        <v>16</v>
      </c>
      <c r="H1727" s="1" t="s">
        <v>1334</v>
      </c>
      <c r="I1727" s="1" t="s">
        <v>1164</v>
      </c>
      <c r="J1727" t="s">
        <v>1230</v>
      </c>
      <c r="L1727" t="str">
        <f t="shared" si="71"/>
        <v>Aug</v>
      </c>
      <c r="M1727">
        <f t="shared" si="72"/>
        <v>2022</v>
      </c>
    </row>
    <row r="1728" spans="1:13" ht="15.75" customHeight="1">
      <c r="A1728" t="s">
        <v>2409</v>
      </c>
      <c r="B1728" t="s">
        <v>3428</v>
      </c>
      <c r="C1728" s="24">
        <v>44784</v>
      </c>
      <c r="D1728" t="s">
        <v>305</v>
      </c>
      <c r="E1728" t="s">
        <v>304</v>
      </c>
      <c r="F1728">
        <v>1</v>
      </c>
      <c r="G1728" s="2" t="s">
        <v>33</v>
      </c>
      <c r="H1728" s="1" t="s">
        <v>1334</v>
      </c>
      <c r="I1728" s="1" t="s">
        <v>1164</v>
      </c>
      <c r="J1728" t="s">
        <v>1230</v>
      </c>
      <c r="L1728" t="str">
        <f t="shared" si="71"/>
        <v>Aug</v>
      </c>
      <c r="M1728">
        <f t="shared" si="72"/>
        <v>2022</v>
      </c>
    </row>
    <row r="1729" spans="1:13" ht="15.75" customHeight="1">
      <c r="A1729" t="s">
        <v>2409</v>
      </c>
      <c r="B1729" t="s">
        <v>3429</v>
      </c>
      <c r="C1729" s="24">
        <v>44784</v>
      </c>
      <c r="D1729" t="s">
        <v>94</v>
      </c>
      <c r="E1729" t="s">
        <v>93</v>
      </c>
      <c r="F1729">
        <v>5</v>
      </c>
      <c r="G1729" s="2" t="s">
        <v>95</v>
      </c>
      <c r="H1729" s="1" t="s">
        <v>1334</v>
      </c>
      <c r="I1729" s="1" t="s">
        <v>1164</v>
      </c>
      <c r="J1729" t="s">
        <v>1230</v>
      </c>
      <c r="L1729" t="str">
        <f t="shared" si="71"/>
        <v>Aug</v>
      </c>
      <c r="M1729">
        <f t="shared" si="72"/>
        <v>2022</v>
      </c>
    </row>
    <row r="1730" spans="1:13" ht="15.75" customHeight="1">
      <c r="A1730" t="s">
        <v>2409</v>
      </c>
      <c r="B1730" t="s">
        <v>3430</v>
      </c>
      <c r="C1730" s="24">
        <v>44784</v>
      </c>
      <c r="D1730" t="s">
        <v>365</v>
      </c>
      <c r="E1730" t="s">
        <v>364</v>
      </c>
      <c r="F1730">
        <v>27</v>
      </c>
      <c r="G1730" s="2" t="s">
        <v>16</v>
      </c>
      <c r="H1730" s="1" t="s">
        <v>1138</v>
      </c>
      <c r="I1730" s="1" t="s">
        <v>1164</v>
      </c>
      <c r="J1730" t="s">
        <v>3431</v>
      </c>
      <c r="L1730" t="str">
        <f t="shared" si="71"/>
        <v>Aug</v>
      </c>
      <c r="M1730">
        <f t="shared" si="72"/>
        <v>2022</v>
      </c>
    </row>
    <row r="1731" spans="1:13" ht="15.75" customHeight="1">
      <c r="A1731" t="s">
        <v>2409</v>
      </c>
      <c r="B1731" t="s">
        <v>3432</v>
      </c>
      <c r="C1731" s="24">
        <v>44784</v>
      </c>
      <c r="D1731" t="s">
        <v>391</v>
      </c>
      <c r="E1731" t="s">
        <v>390</v>
      </c>
      <c r="F1731">
        <v>2</v>
      </c>
      <c r="G1731" s="2" t="s">
        <v>16</v>
      </c>
      <c r="H1731" s="1" t="s">
        <v>1060</v>
      </c>
      <c r="I1731" s="1" t="s">
        <v>1061</v>
      </c>
      <c r="J1731" t="s">
        <v>2247</v>
      </c>
      <c r="L1731" t="str">
        <f t="shared" si="71"/>
        <v>Aug</v>
      </c>
      <c r="M1731">
        <f t="shared" si="72"/>
        <v>2022</v>
      </c>
    </row>
    <row r="1732" spans="1:13" ht="15.75" customHeight="1">
      <c r="A1732" t="s">
        <v>2409</v>
      </c>
      <c r="B1732" t="s">
        <v>3433</v>
      </c>
      <c r="C1732" s="24">
        <v>44784</v>
      </c>
      <c r="D1732" t="s">
        <v>149</v>
      </c>
      <c r="E1732" t="s">
        <v>148</v>
      </c>
      <c r="F1732">
        <v>2</v>
      </c>
      <c r="G1732" s="2" t="s">
        <v>95</v>
      </c>
      <c r="H1732" s="1" t="s">
        <v>1060</v>
      </c>
      <c r="I1732" s="1" t="s">
        <v>1061</v>
      </c>
      <c r="J1732" t="s">
        <v>1534</v>
      </c>
      <c r="L1732" t="str">
        <f t="shared" si="71"/>
        <v>Aug</v>
      </c>
      <c r="M1732">
        <f t="shared" si="72"/>
        <v>2022</v>
      </c>
    </row>
    <row r="1733" spans="1:13" ht="15.75" customHeight="1">
      <c r="A1733" t="s">
        <v>2409</v>
      </c>
      <c r="B1733" t="s">
        <v>3434</v>
      </c>
      <c r="C1733" s="24">
        <v>44784</v>
      </c>
      <c r="D1733" t="s">
        <v>99</v>
      </c>
      <c r="E1733" t="s">
        <v>98</v>
      </c>
      <c r="F1733">
        <v>2</v>
      </c>
      <c r="G1733" s="2" t="s">
        <v>95</v>
      </c>
      <c r="H1733" s="1" t="s">
        <v>1060</v>
      </c>
      <c r="I1733" s="1" t="s">
        <v>1061</v>
      </c>
      <c r="J1733" t="s">
        <v>3235</v>
      </c>
      <c r="L1733" t="str">
        <f t="shared" si="71"/>
        <v>Aug</v>
      </c>
      <c r="M1733">
        <f t="shared" si="72"/>
        <v>2022</v>
      </c>
    </row>
    <row r="1734" spans="1:13" ht="15.75" customHeight="1">
      <c r="A1734" t="s">
        <v>2409</v>
      </c>
      <c r="B1734" t="s">
        <v>3435</v>
      </c>
      <c r="C1734" s="24">
        <v>44784</v>
      </c>
      <c r="D1734" t="s">
        <v>173</v>
      </c>
      <c r="E1734" t="s">
        <v>172</v>
      </c>
      <c r="F1734">
        <v>1</v>
      </c>
      <c r="G1734" s="2" t="s">
        <v>33</v>
      </c>
      <c r="H1734" s="1" t="s">
        <v>1060</v>
      </c>
      <c r="I1734" s="1" t="s">
        <v>1061</v>
      </c>
      <c r="J1734" t="s">
        <v>1534</v>
      </c>
      <c r="L1734" t="str">
        <f t="shared" si="71"/>
        <v>Aug</v>
      </c>
      <c r="M1734">
        <f t="shared" si="72"/>
        <v>2022</v>
      </c>
    </row>
    <row r="1735" spans="1:13" ht="15.75" customHeight="1">
      <c r="A1735" t="s">
        <v>2409</v>
      </c>
      <c r="B1735" t="s">
        <v>3436</v>
      </c>
      <c r="C1735" s="24">
        <v>44784</v>
      </c>
      <c r="D1735" t="s">
        <v>299</v>
      </c>
      <c r="E1735" t="s">
        <v>298</v>
      </c>
      <c r="F1735">
        <v>4</v>
      </c>
      <c r="G1735" s="2" t="s">
        <v>33</v>
      </c>
      <c r="H1735" s="1" t="s">
        <v>1060</v>
      </c>
      <c r="I1735" s="1" t="s">
        <v>1061</v>
      </c>
      <c r="J1735" t="s">
        <v>1534</v>
      </c>
      <c r="L1735" t="str">
        <f t="shared" si="71"/>
        <v>Aug</v>
      </c>
      <c r="M1735">
        <f t="shared" si="72"/>
        <v>2022</v>
      </c>
    </row>
    <row r="1736" spans="1:13" ht="15.75" customHeight="1">
      <c r="A1736" t="s">
        <v>2409</v>
      </c>
      <c r="B1736" t="s">
        <v>3437</v>
      </c>
      <c r="C1736" s="24">
        <v>44784</v>
      </c>
      <c r="D1736" t="s">
        <v>269</v>
      </c>
      <c r="E1736" t="s">
        <v>268</v>
      </c>
      <c r="F1736">
        <v>1</v>
      </c>
      <c r="G1736" s="2" t="s">
        <v>33</v>
      </c>
      <c r="H1736" s="1" t="s">
        <v>1060</v>
      </c>
      <c r="I1736" s="1" t="s">
        <v>1061</v>
      </c>
      <c r="J1736" t="s">
        <v>3235</v>
      </c>
      <c r="L1736" t="str">
        <f t="shared" si="71"/>
        <v>Aug</v>
      </c>
      <c r="M1736">
        <f t="shared" si="72"/>
        <v>2022</v>
      </c>
    </row>
    <row r="1737" spans="1:13" ht="15.75" customHeight="1">
      <c r="A1737" t="s">
        <v>2409</v>
      </c>
      <c r="B1737" t="s">
        <v>3438</v>
      </c>
      <c r="C1737" s="24">
        <v>44784</v>
      </c>
      <c r="D1737" t="s">
        <v>265</v>
      </c>
      <c r="E1737" t="s">
        <v>264</v>
      </c>
      <c r="F1737">
        <v>2</v>
      </c>
      <c r="G1737" s="2" t="s">
        <v>33</v>
      </c>
      <c r="H1737" s="1" t="s">
        <v>1060</v>
      </c>
      <c r="I1737" s="1" t="s">
        <v>1061</v>
      </c>
      <c r="J1737" t="s">
        <v>3439</v>
      </c>
      <c r="L1737" t="str">
        <f t="shared" si="71"/>
        <v>Aug</v>
      </c>
      <c r="M1737">
        <f t="shared" si="72"/>
        <v>2022</v>
      </c>
    </row>
    <row r="1738" spans="1:13" ht="15.75" customHeight="1">
      <c r="A1738" t="s">
        <v>2409</v>
      </c>
      <c r="B1738" t="s">
        <v>3440</v>
      </c>
      <c r="C1738" s="24">
        <v>44784</v>
      </c>
      <c r="D1738" t="s">
        <v>35</v>
      </c>
      <c r="E1738" t="s">
        <v>34</v>
      </c>
      <c r="F1738">
        <v>6</v>
      </c>
      <c r="G1738" s="2" t="s">
        <v>33</v>
      </c>
      <c r="H1738" s="1" t="s">
        <v>1060</v>
      </c>
      <c r="I1738" s="1" t="s">
        <v>1061</v>
      </c>
      <c r="J1738" t="s">
        <v>3235</v>
      </c>
      <c r="L1738" t="str">
        <f t="shared" si="71"/>
        <v>Aug</v>
      </c>
      <c r="M1738">
        <f t="shared" si="72"/>
        <v>2022</v>
      </c>
    </row>
    <row r="1739" spans="1:13" ht="15.75" customHeight="1">
      <c r="A1739" t="s">
        <v>2409</v>
      </c>
      <c r="B1739" t="s">
        <v>3441</v>
      </c>
      <c r="C1739" s="24">
        <v>44784</v>
      </c>
      <c r="D1739" t="s">
        <v>353</v>
      </c>
      <c r="E1739" t="s">
        <v>352</v>
      </c>
      <c r="F1739">
        <v>2</v>
      </c>
      <c r="G1739" s="2" t="s">
        <v>33</v>
      </c>
      <c r="H1739" s="1" t="s">
        <v>1060</v>
      </c>
      <c r="I1739" s="1" t="s">
        <v>1061</v>
      </c>
      <c r="J1739" t="s">
        <v>1534</v>
      </c>
      <c r="L1739" t="str">
        <f t="shared" ref="L1739:L1770" si="73">TEXT(C1739,"MMM")</f>
        <v>Aug</v>
      </c>
      <c r="M1739">
        <f t="shared" ref="M1739:M1770" si="74">YEAR(C1739)</f>
        <v>2022</v>
      </c>
    </row>
    <row r="1740" spans="1:13" ht="15.75" customHeight="1">
      <c r="A1740" t="s">
        <v>2409</v>
      </c>
      <c r="B1740" t="s">
        <v>3442</v>
      </c>
      <c r="C1740" s="24">
        <v>44784</v>
      </c>
      <c r="D1740" t="s">
        <v>141</v>
      </c>
      <c r="E1740" t="s">
        <v>140</v>
      </c>
      <c r="F1740">
        <v>2</v>
      </c>
      <c r="G1740" s="2" t="s">
        <v>33</v>
      </c>
      <c r="H1740" s="1" t="s">
        <v>1060</v>
      </c>
      <c r="I1740" s="1" t="s">
        <v>1061</v>
      </c>
      <c r="J1740" t="s">
        <v>3235</v>
      </c>
      <c r="L1740" t="str">
        <f t="shared" si="73"/>
        <v>Aug</v>
      </c>
      <c r="M1740">
        <f t="shared" si="74"/>
        <v>2022</v>
      </c>
    </row>
    <row r="1741" spans="1:13" ht="15.75" customHeight="1">
      <c r="A1741" t="s">
        <v>2409</v>
      </c>
      <c r="B1741" t="s">
        <v>3443</v>
      </c>
      <c r="C1741" s="24">
        <v>44784</v>
      </c>
      <c r="D1741" t="s">
        <v>175</v>
      </c>
      <c r="E1741" t="s">
        <v>174</v>
      </c>
      <c r="F1741">
        <v>2</v>
      </c>
      <c r="G1741" s="2" t="s">
        <v>176</v>
      </c>
      <c r="H1741" s="1" t="s">
        <v>1060</v>
      </c>
      <c r="I1741" s="1" t="s">
        <v>1061</v>
      </c>
      <c r="J1741" t="s">
        <v>3235</v>
      </c>
      <c r="L1741" t="str">
        <f t="shared" si="73"/>
        <v>Aug</v>
      </c>
      <c r="M1741">
        <f t="shared" si="74"/>
        <v>2022</v>
      </c>
    </row>
    <row r="1742" spans="1:13" ht="15.75" customHeight="1">
      <c r="A1742" t="s">
        <v>2409</v>
      </c>
      <c r="B1742" t="s">
        <v>3444</v>
      </c>
      <c r="C1742" s="24">
        <v>44784</v>
      </c>
      <c r="D1742" t="s">
        <v>329</v>
      </c>
      <c r="E1742" t="s">
        <v>328</v>
      </c>
      <c r="F1742">
        <v>2</v>
      </c>
      <c r="G1742" s="2" t="s">
        <v>33</v>
      </c>
      <c r="H1742" s="1" t="s">
        <v>1060</v>
      </c>
      <c r="I1742" s="1" t="s">
        <v>1061</v>
      </c>
      <c r="J1742" t="s">
        <v>3235</v>
      </c>
      <c r="L1742" t="str">
        <f t="shared" si="73"/>
        <v>Aug</v>
      </c>
      <c r="M1742">
        <f t="shared" si="74"/>
        <v>2022</v>
      </c>
    </row>
    <row r="1743" spans="1:13" ht="15.75" customHeight="1">
      <c r="A1743" t="s">
        <v>2409</v>
      </c>
      <c r="B1743" t="s">
        <v>3445</v>
      </c>
      <c r="C1743" s="24">
        <v>44784</v>
      </c>
      <c r="D1743" t="s">
        <v>267</v>
      </c>
      <c r="E1743" t="s">
        <v>266</v>
      </c>
      <c r="F1743">
        <v>2</v>
      </c>
      <c r="G1743" s="2" t="s">
        <v>33</v>
      </c>
      <c r="H1743" s="1" t="s">
        <v>1060</v>
      </c>
      <c r="I1743" s="1" t="s">
        <v>1061</v>
      </c>
      <c r="J1743" t="s">
        <v>3235</v>
      </c>
      <c r="L1743" t="str">
        <f t="shared" si="73"/>
        <v>Aug</v>
      </c>
      <c r="M1743">
        <f t="shared" si="74"/>
        <v>2022</v>
      </c>
    </row>
    <row r="1744" spans="1:13" ht="15.75" customHeight="1">
      <c r="A1744" t="s">
        <v>2409</v>
      </c>
      <c r="B1744" t="s">
        <v>3446</v>
      </c>
      <c r="C1744" s="24">
        <v>44784</v>
      </c>
      <c r="D1744" t="s">
        <v>271</v>
      </c>
      <c r="E1744" t="s">
        <v>270</v>
      </c>
      <c r="F1744">
        <v>4</v>
      </c>
      <c r="G1744" s="2" t="s">
        <v>33</v>
      </c>
      <c r="H1744" s="1" t="s">
        <v>1060</v>
      </c>
      <c r="I1744" s="1" t="s">
        <v>1061</v>
      </c>
      <c r="J1744" t="s">
        <v>3235</v>
      </c>
      <c r="L1744" t="str">
        <f t="shared" si="73"/>
        <v>Aug</v>
      </c>
      <c r="M1744">
        <f t="shared" si="74"/>
        <v>2022</v>
      </c>
    </row>
    <row r="1745" spans="1:13" ht="15.75" customHeight="1">
      <c r="A1745" t="s">
        <v>2409</v>
      </c>
      <c r="B1745" t="s">
        <v>3447</v>
      </c>
      <c r="C1745" s="24">
        <v>44784</v>
      </c>
      <c r="D1745" t="s">
        <v>355</v>
      </c>
      <c r="E1745" t="s">
        <v>354</v>
      </c>
      <c r="F1745">
        <v>2</v>
      </c>
      <c r="G1745" s="2" t="s">
        <v>187</v>
      </c>
      <c r="H1745" s="1" t="s">
        <v>1060</v>
      </c>
      <c r="I1745" s="1" t="s">
        <v>1061</v>
      </c>
      <c r="J1745" t="s">
        <v>3235</v>
      </c>
      <c r="L1745" t="str">
        <f t="shared" si="73"/>
        <v>Aug</v>
      </c>
      <c r="M1745">
        <f t="shared" si="74"/>
        <v>2022</v>
      </c>
    </row>
    <row r="1746" spans="1:13" ht="15.75" customHeight="1">
      <c r="A1746" t="s">
        <v>2409</v>
      </c>
      <c r="B1746" t="s">
        <v>3448</v>
      </c>
      <c r="C1746" s="24">
        <v>44784</v>
      </c>
      <c r="D1746" t="s">
        <v>198</v>
      </c>
      <c r="E1746" t="s">
        <v>197</v>
      </c>
      <c r="F1746">
        <v>2</v>
      </c>
      <c r="G1746" s="2" t="s">
        <v>194</v>
      </c>
      <c r="H1746" s="1" t="s">
        <v>1060</v>
      </c>
      <c r="I1746" s="1" t="s">
        <v>1061</v>
      </c>
      <c r="J1746" t="s">
        <v>3235</v>
      </c>
      <c r="L1746" t="str">
        <f t="shared" si="73"/>
        <v>Aug</v>
      </c>
      <c r="M1746">
        <f t="shared" si="74"/>
        <v>2022</v>
      </c>
    </row>
    <row r="1747" spans="1:13" ht="15.75" customHeight="1">
      <c r="A1747" t="s">
        <v>2409</v>
      </c>
      <c r="B1747" t="s">
        <v>3449</v>
      </c>
      <c r="C1747" s="24">
        <v>44788</v>
      </c>
      <c r="D1747" t="s">
        <v>47</v>
      </c>
      <c r="E1747" t="s">
        <v>46</v>
      </c>
      <c r="F1747">
        <v>20</v>
      </c>
      <c r="G1747" s="2" t="s">
        <v>33</v>
      </c>
      <c r="H1747" s="1" t="s">
        <v>2539</v>
      </c>
      <c r="I1747" s="1" t="s">
        <v>1134</v>
      </c>
      <c r="J1747" t="s">
        <v>2540</v>
      </c>
      <c r="L1747" t="str">
        <f t="shared" si="73"/>
        <v>Aug</v>
      </c>
      <c r="M1747">
        <f t="shared" si="74"/>
        <v>2022</v>
      </c>
    </row>
    <row r="1748" spans="1:13" ht="15.75" customHeight="1">
      <c r="A1748" t="s">
        <v>2409</v>
      </c>
      <c r="B1748" t="s">
        <v>3450</v>
      </c>
      <c r="C1748" s="24">
        <v>44788</v>
      </c>
      <c r="D1748" t="s">
        <v>387</v>
      </c>
      <c r="E1748" t="s">
        <v>386</v>
      </c>
      <c r="F1748">
        <v>5</v>
      </c>
      <c r="G1748" s="2" t="s">
        <v>171</v>
      </c>
      <c r="H1748" s="1" t="s">
        <v>1816</v>
      </c>
      <c r="I1748" s="1" t="s">
        <v>1054</v>
      </c>
      <c r="J1748" t="s">
        <v>1817</v>
      </c>
      <c r="L1748" t="str">
        <f t="shared" si="73"/>
        <v>Aug</v>
      </c>
      <c r="M1748">
        <f t="shared" si="74"/>
        <v>2022</v>
      </c>
    </row>
    <row r="1749" spans="1:13" ht="15.75" customHeight="1">
      <c r="A1749" t="s">
        <v>2409</v>
      </c>
      <c r="B1749" t="s">
        <v>3451</v>
      </c>
      <c r="C1749" s="24">
        <v>44788</v>
      </c>
      <c r="D1749" t="s">
        <v>35</v>
      </c>
      <c r="E1749" t="s">
        <v>34</v>
      </c>
      <c r="F1749">
        <v>6</v>
      </c>
      <c r="G1749" s="2" t="s">
        <v>33</v>
      </c>
      <c r="H1749" s="1" t="s">
        <v>1133</v>
      </c>
      <c r="I1749" s="1" t="s">
        <v>1134</v>
      </c>
      <c r="J1749" t="s">
        <v>1135</v>
      </c>
      <c r="L1749" t="str">
        <f t="shared" si="73"/>
        <v>Aug</v>
      </c>
      <c r="M1749">
        <f t="shared" si="74"/>
        <v>2022</v>
      </c>
    </row>
    <row r="1750" spans="1:13" ht="15.75" customHeight="1">
      <c r="A1750" t="s">
        <v>2409</v>
      </c>
      <c r="B1750" t="s">
        <v>3452</v>
      </c>
      <c r="C1750" s="24">
        <v>44788</v>
      </c>
      <c r="D1750" t="s">
        <v>275</v>
      </c>
      <c r="E1750" t="s">
        <v>274</v>
      </c>
      <c r="F1750">
        <v>3</v>
      </c>
      <c r="G1750" s="2" t="s">
        <v>33</v>
      </c>
      <c r="H1750" s="1" t="s">
        <v>1133</v>
      </c>
      <c r="I1750" s="1" t="s">
        <v>1134</v>
      </c>
      <c r="J1750" t="s">
        <v>1135</v>
      </c>
      <c r="L1750" t="str">
        <f t="shared" si="73"/>
        <v>Aug</v>
      </c>
      <c r="M1750">
        <f t="shared" si="74"/>
        <v>2022</v>
      </c>
    </row>
    <row r="1751" spans="1:13" ht="15.75" customHeight="1">
      <c r="A1751" t="s">
        <v>2409</v>
      </c>
      <c r="B1751" t="s">
        <v>3453</v>
      </c>
      <c r="C1751" s="24">
        <v>44788</v>
      </c>
      <c r="D1751" t="s">
        <v>55</v>
      </c>
      <c r="E1751" t="s">
        <v>54</v>
      </c>
      <c r="F1751">
        <v>4</v>
      </c>
      <c r="G1751" s="2" t="s">
        <v>56</v>
      </c>
      <c r="H1751" s="1" t="s">
        <v>1133</v>
      </c>
      <c r="I1751" s="1" t="s">
        <v>1134</v>
      </c>
      <c r="J1751" t="s">
        <v>1135</v>
      </c>
      <c r="L1751" t="str">
        <f t="shared" si="73"/>
        <v>Aug</v>
      </c>
      <c r="M1751">
        <f t="shared" si="74"/>
        <v>2022</v>
      </c>
    </row>
    <row r="1752" spans="1:13" ht="15.75" customHeight="1">
      <c r="A1752" t="s">
        <v>2409</v>
      </c>
      <c r="B1752" t="s">
        <v>3454</v>
      </c>
      <c r="C1752" s="24">
        <v>44788</v>
      </c>
      <c r="D1752" t="s">
        <v>58</v>
      </c>
      <c r="E1752" t="s">
        <v>57</v>
      </c>
      <c r="F1752">
        <v>4</v>
      </c>
      <c r="G1752" s="2" t="s">
        <v>59</v>
      </c>
      <c r="H1752" s="1" t="s">
        <v>1133</v>
      </c>
      <c r="I1752" s="1" t="s">
        <v>1134</v>
      </c>
      <c r="J1752" t="s">
        <v>1135</v>
      </c>
      <c r="L1752" t="str">
        <f t="shared" si="73"/>
        <v>Aug</v>
      </c>
      <c r="M1752">
        <f t="shared" si="74"/>
        <v>2022</v>
      </c>
    </row>
    <row r="1753" spans="1:13" ht="15.75" customHeight="1">
      <c r="A1753" t="s">
        <v>2409</v>
      </c>
      <c r="B1753" t="s">
        <v>3455</v>
      </c>
      <c r="C1753" s="24">
        <v>44788</v>
      </c>
      <c r="D1753" t="s">
        <v>226</v>
      </c>
      <c r="E1753" t="s">
        <v>225</v>
      </c>
      <c r="F1753">
        <v>12</v>
      </c>
      <c r="G1753" s="2" t="s">
        <v>33</v>
      </c>
      <c r="H1753" s="1" t="s">
        <v>1133</v>
      </c>
      <c r="I1753" s="1" t="s">
        <v>1134</v>
      </c>
      <c r="J1753" t="s">
        <v>1135</v>
      </c>
      <c r="L1753" t="str">
        <f t="shared" si="73"/>
        <v>Aug</v>
      </c>
      <c r="M1753">
        <f t="shared" si="74"/>
        <v>2022</v>
      </c>
    </row>
    <row r="1754" spans="1:13" ht="15.75" customHeight="1">
      <c r="A1754" t="s">
        <v>2409</v>
      </c>
      <c r="B1754" t="s">
        <v>3456</v>
      </c>
      <c r="C1754" s="24">
        <v>44788</v>
      </c>
      <c r="D1754" t="s">
        <v>186</v>
      </c>
      <c r="E1754" t="s">
        <v>185</v>
      </c>
      <c r="F1754">
        <v>4</v>
      </c>
      <c r="G1754" s="2" t="s">
        <v>187</v>
      </c>
      <c r="H1754" s="1" t="s">
        <v>1133</v>
      </c>
      <c r="I1754" s="1" t="s">
        <v>1134</v>
      </c>
      <c r="J1754" t="s">
        <v>1135</v>
      </c>
      <c r="L1754" t="str">
        <f t="shared" si="73"/>
        <v>Aug</v>
      </c>
      <c r="M1754">
        <f t="shared" si="74"/>
        <v>2022</v>
      </c>
    </row>
    <row r="1755" spans="1:13" ht="15.75" customHeight="1">
      <c r="A1755" t="s">
        <v>2409</v>
      </c>
      <c r="B1755" t="s">
        <v>3457</v>
      </c>
      <c r="C1755" s="24">
        <v>44788</v>
      </c>
      <c r="D1755" t="s">
        <v>94</v>
      </c>
      <c r="E1755" t="s">
        <v>93</v>
      </c>
      <c r="F1755">
        <v>12</v>
      </c>
      <c r="G1755" s="2" t="s">
        <v>95</v>
      </c>
      <c r="H1755" s="1" t="s">
        <v>1133</v>
      </c>
      <c r="I1755" s="1" t="s">
        <v>1134</v>
      </c>
      <c r="J1755" t="s">
        <v>1135</v>
      </c>
      <c r="L1755" t="str">
        <f t="shared" si="73"/>
        <v>Aug</v>
      </c>
      <c r="M1755">
        <f t="shared" si="74"/>
        <v>2022</v>
      </c>
    </row>
    <row r="1756" spans="1:13" ht="15.75" customHeight="1">
      <c r="A1756" t="s">
        <v>2409</v>
      </c>
      <c r="B1756" t="s">
        <v>3458</v>
      </c>
      <c r="C1756" s="24">
        <v>44788</v>
      </c>
      <c r="D1756" t="s">
        <v>198</v>
      </c>
      <c r="E1756" t="s">
        <v>197</v>
      </c>
      <c r="F1756">
        <v>5</v>
      </c>
      <c r="G1756" s="2" t="s">
        <v>194</v>
      </c>
      <c r="H1756" s="1" t="s">
        <v>1133</v>
      </c>
      <c r="I1756" s="1" t="s">
        <v>1134</v>
      </c>
      <c r="J1756" t="s">
        <v>1135</v>
      </c>
      <c r="L1756" t="str">
        <f t="shared" si="73"/>
        <v>Aug</v>
      </c>
      <c r="M1756">
        <f t="shared" si="74"/>
        <v>2022</v>
      </c>
    </row>
    <row r="1757" spans="1:13" ht="15.75" customHeight="1">
      <c r="A1757" t="s">
        <v>2409</v>
      </c>
      <c r="B1757" t="s">
        <v>3459</v>
      </c>
      <c r="C1757" s="24">
        <v>44788</v>
      </c>
      <c r="D1757" t="s">
        <v>353</v>
      </c>
      <c r="E1757" t="s">
        <v>352</v>
      </c>
      <c r="F1757">
        <v>2</v>
      </c>
      <c r="G1757" s="2" t="s">
        <v>33</v>
      </c>
      <c r="H1757" s="1" t="s">
        <v>1133</v>
      </c>
      <c r="I1757" s="1" t="s">
        <v>1134</v>
      </c>
      <c r="J1757" t="s">
        <v>1135</v>
      </c>
      <c r="L1757" t="str">
        <f t="shared" si="73"/>
        <v>Aug</v>
      </c>
      <c r="M1757">
        <f t="shared" si="74"/>
        <v>2022</v>
      </c>
    </row>
    <row r="1758" spans="1:13" ht="15.75" customHeight="1">
      <c r="A1758" t="s">
        <v>2409</v>
      </c>
      <c r="B1758" t="s">
        <v>3460</v>
      </c>
      <c r="C1758" s="24">
        <v>44788</v>
      </c>
      <c r="D1758" t="s">
        <v>81</v>
      </c>
      <c r="E1758" t="s">
        <v>80</v>
      </c>
      <c r="F1758">
        <v>3</v>
      </c>
      <c r="G1758" s="2" t="s">
        <v>33</v>
      </c>
      <c r="H1758" s="1" t="s">
        <v>1133</v>
      </c>
      <c r="I1758" s="1" t="s">
        <v>1134</v>
      </c>
      <c r="J1758" t="s">
        <v>1135</v>
      </c>
      <c r="L1758" t="str">
        <f t="shared" si="73"/>
        <v>Aug</v>
      </c>
      <c r="M1758">
        <f t="shared" si="74"/>
        <v>2022</v>
      </c>
    </row>
    <row r="1759" spans="1:13" ht="15.75" customHeight="1">
      <c r="A1759" t="s">
        <v>2409</v>
      </c>
      <c r="B1759" t="s">
        <v>3461</v>
      </c>
      <c r="C1759" s="24">
        <v>44788</v>
      </c>
      <c r="D1759" t="s">
        <v>327</v>
      </c>
      <c r="E1759" t="s">
        <v>326</v>
      </c>
      <c r="F1759">
        <v>1</v>
      </c>
      <c r="G1759" s="2" t="s">
        <v>33</v>
      </c>
      <c r="H1759" s="1" t="s">
        <v>1133</v>
      </c>
      <c r="I1759" s="1" t="s">
        <v>1134</v>
      </c>
      <c r="J1759" t="s">
        <v>1135</v>
      </c>
      <c r="L1759" t="str">
        <f t="shared" si="73"/>
        <v>Aug</v>
      </c>
      <c r="M1759">
        <f t="shared" si="74"/>
        <v>2022</v>
      </c>
    </row>
    <row r="1760" spans="1:13" ht="15.75" customHeight="1">
      <c r="A1760" t="s">
        <v>2409</v>
      </c>
      <c r="B1760" t="s">
        <v>3462</v>
      </c>
      <c r="C1760" s="24">
        <v>44788</v>
      </c>
      <c r="D1760" t="s">
        <v>94</v>
      </c>
      <c r="E1760" t="s">
        <v>93</v>
      </c>
      <c r="F1760">
        <v>1</v>
      </c>
      <c r="G1760" s="2" t="s">
        <v>95</v>
      </c>
      <c r="H1760" s="1" t="s">
        <v>1133</v>
      </c>
      <c r="I1760" s="1" t="s">
        <v>1134</v>
      </c>
      <c r="J1760" t="s">
        <v>1135</v>
      </c>
      <c r="L1760" t="str">
        <f t="shared" si="73"/>
        <v>Aug</v>
      </c>
      <c r="M1760">
        <f t="shared" si="74"/>
        <v>2022</v>
      </c>
    </row>
    <row r="1761" spans="1:13" ht="15.75" customHeight="1">
      <c r="A1761" t="s">
        <v>2409</v>
      </c>
      <c r="B1761" t="s">
        <v>3463</v>
      </c>
      <c r="C1761" s="24">
        <v>44788</v>
      </c>
      <c r="D1761" t="s">
        <v>35</v>
      </c>
      <c r="E1761" t="s">
        <v>34</v>
      </c>
      <c r="F1761">
        <v>6</v>
      </c>
      <c r="G1761" s="2" t="s">
        <v>33</v>
      </c>
      <c r="H1761" s="1" t="s">
        <v>1284</v>
      </c>
      <c r="I1761" s="1" t="s">
        <v>1073</v>
      </c>
      <c r="J1761" t="s">
        <v>1285</v>
      </c>
      <c r="L1761" t="str">
        <f t="shared" si="73"/>
        <v>Aug</v>
      </c>
      <c r="M1761">
        <f t="shared" si="74"/>
        <v>2022</v>
      </c>
    </row>
    <row r="1762" spans="1:13" ht="15.75" customHeight="1">
      <c r="A1762" t="s">
        <v>2409</v>
      </c>
      <c r="B1762" t="s">
        <v>3464</v>
      </c>
      <c r="C1762" s="24">
        <v>44788</v>
      </c>
      <c r="D1762" t="s">
        <v>94</v>
      </c>
      <c r="E1762" t="s">
        <v>93</v>
      </c>
      <c r="F1762">
        <v>5</v>
      </c>
      <c r="G1762" s="2" t="s">
        <v>95</v>
      </c>
      <c r="H1762" s="1" t="s">
        <v>1284</v>
      </c>
      <c r="I1762" s="1" t="s">
        <v>1073</v>
      </c>
      <c r="J1762" t="s">
        <v>1285</v>
      </c>
      <c r="L1762" t="str">
        <f t="shared" si="73"/>
        <v>Aug</v>
      </c>
      <c r="M1762">
        <f t="shared" si="74"/>
        <v>2022</v>
      </c>
    </row>
    <row r="1763" spans="1:13" ht="15.75" customHeight="1">
      <c r="A1763" t="s">
        <v>2409</v>
      </c>
      <c r="B1763" t="s">
        <v>3465</v>
      </c>
      <c r="C1763" s="24">
        <v>44788</v>
      </c>
      <c r="D1763" t="s">
        <v>389</v>
      </c>
      <c r="E1763" t="s">
        <v>388</v>
      </c>
      <c r="F1763">
        <v>2</v>
      </c>
      <c r="G1763" s="2" t="s">
        <v>194</v>
      </c>
      <c r="H1763" s="1" t="s">
        <v>3466</v>
      </c>
      <c r="I1763" s="1" t="s">
        <v>3467</v>
      </c>
      <c r="J1763" t="s">
        <v>3468</v>
      </c>
      <c r="L1763" t="str">
        <f t="shared" si="73"/>
        <v>Aug</v>
      </c>
      <c r="M1763">
        <f t="shared" si="74"/>
        <v>2022</v>
      </c>
    </row>
    <row r="1764" spans="1:13" ht="15.75" customHeight="1">
      <c r="A1764" t="s">
        <v>2409</v>
      </c>
      <c r="B1764" t="s">
        <v>3469</v>
      </c>
      <c r="C1764" s="24">
        <v>44788</v>
      </c>
      <c r="D1764" t="s">
        <v>389</v>
      </c>
      <c r="E1764" t="s">
        <v>388</v>
      </c>
      <c r="F1764">
        <v>3</v>
      </c>
      <c r="G1764" s="2" t="s">
        <v>194</v>
      </c>
      <c r="H1764" s="1" t="s">
        <v>3470</v>
      </c>
      <c r="I1764" s="1" t="s">
        <v>3471</v>
      </c>
      <c r="J1764" t="s">
        <v>3472</v>
      </c>
      <c r="L1764" t="str">
        <f t="shared" si="73"/>
        <v>Aug</v>
      </c>
      <c r="M1764">
        <f t="shared" si="74"/>
        <v>2022</v>
      </c>
    </row>
    <row r="1765" spans="1:13" ht="15.75" customHeight="1">
      <c r="A1765" t="s">
        <v>2409</v>
      </c>
      <c r="B1765" t="s">
        <v>3473</v>
      </c>
      <c r="C1765" s="24">
        <v>44788</v>
      </c>
      <c r="D1765" t="s">
        <v>47</v>
      </c>
      <c r="E1765" t="s">
        <v>46</v>
      </c>
      <c r="F1765">
        <v>4</v>
      </c>
      <c r="G1765" s="2" t="s">
        <v>33</v>
      </c>
      <c r="H1765" s="1" t="s">
        <v>1284</v>
      </c>
      <c r="I1765" s="1" t="s">
        <v>1073</v>
      </c>
      <c r="J1765" t="s">
        <v>3033</v>
      </c>
      <c r="L1765" t="str">
        <f t="shared" si="73"/>
        <v>Aug</v>
      </c>
      <c r="M1765">
        <f t="shared" si="74"/>
        <v>2022</v>
      </c>
    </row>
    <row r="1766" spans="1:13" ht="15.75" customHeight="1">
      <c r="A1766" t="s">
        <v>2409</v>
      </c>
      <c r="B1766" t="s">
        <v>3474</v>
      </c>
      <c r="C1766" s="24">
        <v>44788</v>
      </c>
      <c r="D1766" t="s">
        <v>49</v>
      </c>
      <c r="E1766" t="s">
        <v>48</v>
      </c>
      <c r="F1766">
        <v>4</v>
      </c>
      <c r="G1766" s="2" t="s">
        <v>33</v>
      </c>
      <c r="H1766" s="1" t="s">
        <v>1284</v>
      </c>
      <c r="I1766" s="1" t="s">
        <v>1073</v>
      </c>
      <c r="J1766" t="s">
        <v>3033</v>
      </c>
      <c r="L1766" t="str">
        <f t="shared" si="73"/>
        <v>Aug</v>
      </c>
      <c r="M1766">
        <f t="shared" si="74"/>
        <v>2022</v>
      </c>
    </row>
    <row r="1767" spans="1:13" ht="15.75" customHeight="1">
      <c r="A1767" t="s">
        <v>2409</v>
      </c>
      <c r="B1767" t="s">
        <v>3475</v>
      </c>
      <c r="C1767" s="24">
        <v>44788</v>
      </c>
      <c r="D1767" t="s">
        <v>173</v>
      </c>
      <c r="E1767" t="s">
        <v>172</v>
      </c>
      <c r="F1767">
        <v>2</v>
      </c>
      <c r="G1767" s="2" t="s">
        <v>33</v>
      </c>
      <c r="H1767" s="1" t="s">
        <v>1284</v>
      </c>
      <c r="I1767" s="1" t="s">
        <v>1073</v>
      </c>
      <c r="J1767" t="s">
        <v>3033</v>
      </c>
      <c r="L1767" t="str">
        <f t="shared" si="73"/>
        <v>Aug</v>
      </c>
      <c r="M1767">
        <f t="shared" si="74"/>
        <v>2022</v>
      </c>
    </row>
    <row r="1768" spans="1:13" ht="15.75" customHeight="1">
      <c r="A1768" t="s">
        <v>2409</v>
      </c>
      <c r="B1768" t="s">
        <v>3476</v>
      </c>
      <c r="C1768" s="24">
        <v>44788</v>
      </c>
      <c r="D1768" t="s">
        <v>175</v>
      </c>
      <c r="E1768" t="s">
        <v>174</v>
      </c>
      <c r="F1768">
        <v>1</v>
      </c>
      <c r="G1768" s="2" t="s">
        <v>176</v>
      </c>
      <c r="H1768" s="1" t="s">
        <v>1284</v>
      </c>
      <c r="I1768" s="1" t="s">
        <v>1073</v>
      </c>
      <c r="J1768" t="s">
        <v>3033</v>
      </c>
      <c r="L1768" t="str">
        <f t="shared" si="73"/>
        <v>Aug</v>
      </c>
      <c r="M1768">
        <f t="shared" si="74"/>
        <v>2022</v>
      </c>
    </row>
    <row r="1769" spans="1:13" ht="15.75" customHeight="1">
      <c r="A1769" t="s">
        <v>2409</v>
      </c>
      <c r="B1769" t="s">
        <v>3477</v>
      </c>
      <c r="C1769" s="24">
        <v>44789</v>
      </c>
      <c r="D1769" t="s">
        <v>198</v>
      </c>
      <c r="E1769" t="s">
        <v>197</v>
      </c>
      <c r="F1769">
        <v>5</v>
      </c>
      <c r="G1769" s="2" t="s">
        <v>194</v>
      </c>
      <c r="H1769" s="1" t="s">
        <v>1185</v>
      </c>
      <c r="I1769" s="1" t="s">
        <v>1186</v>
      </c>
      <c r="J1769" t="s">
        <v>2118</v>
      </c>
      <c r="L1769" t="str">
        <f t="shared" si="73"/>
        <v>Aug</v>
      </c>
      <c r="M1769">
        <f t="shared" si="74"/>
        <v>2022</v>
      </c>
    </row>
    <row r="1770" spans="1:13" ht="15.75" customHeight="1">
      <c r="A1770" t="s">
        <v>2409</v>
      </c>
      <c r="B1770" t="s">
        <v>3478</v>
      </c>
      <c r="C1770" s="24">
        <v>44789</v>
      </c>
      <c r="D1770" t="s">
        <v>357</v>
      </c>
      <c r="E1770" t="s">
        <v>356</v>
      </c>
      <c r="F1770">
        <v>50</v>
      </c>
      <c r="G1770" s="2" t="s">
        <v>358</v>
      </c>
      <c r="H1770" s="1" t="s">
        <v>1133</v>
      </c>
      <c r="I1770" s="1" t="s">
        <v>1134</v>
      </c>
      <c r="J1770" t="s">
        <v>3479</v>
      </c>
      <c r="L1770" t="str">
        <f t="shared" si="73"/>
        <v>Aug</v>
      </c>
      <c r="M1770">
        <f t="shared" si="74"/>
        <v>2022</v>
      </c>
    </row>
    <row r="1771" spans="1:13" ht="15.75" customHeight="1">
      <c r="A1771" t="s">
        <v>2409</v>
      </c>
      <c r="B1771" t="s">
        <v>3480</v>
      </c>
      <c r="C1771" s="24">
        <v>44789</v>
      </c>
      <c r="D1771" t="s">
        <v>357</v>
      </c>
      <c r="E1771" t="s">
        <v>356</v>
      </c>
      <c r="F1771">
        <v>10</v>
      </c>
      <c r="G1771" s="2" t="s">
        <v>358</v>
      </c>
      <c r="H1771" s="1" t="s">
        <v>1289</v>
      </c>
      <c r="I1771" s="1" t="s">
        <v>1290</v>
      </c>
      <c r="J1771" t="s">
        <v>1291</v>
      </c>
      <c r="L1771" t="str">
        <f t="shared" ref="L1771:L1802" si="75">TEXT(C1771,"MMM")</f>
        <v>Aug</v>
      </c>
      <c r="M1771">
        <f t="shared" ref="M1771:M1802" si="76">YEAR(C1771)</f>
        <v>2022</v>
      </c>
    </row>
    <row r="1772" spans="1:13" ht="15.75" customHeight="1">
      <c r="A1772" t="s">
        <v>2409</v>
      </c>
      <c r="B1772" t="s">
        <v>3481</v>
      </c>
      <c r="C1772" s="24">
        <v>44789</v>
      </c>
      <c r="D1772" t="s">
        <v>218</v>
      </c>
      <c r="E1772" t="s">
        <v>217</v>
      </c>
      <c r="F1772">
        <v>1</v>
      </c>
      <c r="G1772" s="2" t="s">
        <v>33</v>
      </c>
      <c r="H1772" s="1" t="s">
        <v>1098</v>
      </c>
      <c r="I1772" s="1" t="s">
        <v>1099</v>
      </c>
      <c r="J1772" t="s">
        <v>1222</v>
      </c>
      <c r="L1772" t="str">
        <f t="shared" si="75"/>
        <v>Aug</v>
      </c>
      <c r="M1772">
        <f t="shared" si="76"/>
        <v>2022</v>
      </c>
    </row>
    <row r="1773" spans="1:13" ht="15.75" customHeight="1">
      <c r="A1773" t="s">
        <v>2409</v>
      </c>
      <c r="B1773" t="s">
        <v>3482</v>
      </c>
      <c r="C1773" s="24">
        <v>44789</v>
      </c>
      <c r="D1773" t="s">
        <v>186</v>
      </c>
      <c r="E1773" t="s">
        <v>185</v>
      </c>
      <c r="F1773">
        <v>1</v>
      </c>
      <c r="G1773" s="2" t="s">
        <v>187</v>
      </c>
      <c r="H1773" s="1" t="s">
        <v>1098</v>
      </c>
      <c r="I1773" s="1" t="s">
        <v>1099</v>
      </c>
      <c r="J1773" t="s">
        <v>1222</v>
      </c>
      <c r="L1773" t="str">
        <f t="shared" si="75"/>
        <v>Aug</v>
      </c>
      <c r="M1773">
        <f t="shared" si="76"/>
        <v>2022</v>
      </c>
    </row>
    <row r="1774" spans="1:13" ht="15.75" customHeight="1">
      <c r="A1774" t="s">
        <v>2409</v>
      </c>
      <c r="B1774" t="s">
        <v>3483</v>
      </c>
      <c r="C1774" s="24">
        <v>44789</v>
      </c>
      <c r="D1774" t="s">
        <v>389</v>
      </c>
      <c r="E1774" t="s">
        <v>388</v>
      </c>
      <c r="F1774">
        <v>1</v>
      </c>
      <c r="G1774" s="2" t="s">
        <v>194</v>
      </c>
      <c r="H1774" s="1" t="s">
        <v>3484</v>
      </c>
      <c r="I1774" s="1" t="s">
        <v>3485</v>
      </c>
      <c r="J1774" t="s">
        <v>3486</v>
      </c>
      <c r="L1774" t="str">
        <f t="shared" si="75"/>
        <v>Aug</v>
      </c>
      <c r="M1774">
        <f t="shared" si="76"/>
        <v>2022</v>
      </c>
    </row>
    <row r="1775" spans="1:13" ht="15.75" customHeight="1">
      <c r="A1775" t="s">
        <v>2409</v>
      </c>
      <c r="B1775" t="s">
        <v>3487</v>
      </c>
      <c r="C1775" s="24">
        <v>44789</v>
      </c>
      <c r="D1775" t="s">
        <v>198</v>
      </c>
      <c r="E1775" t="s">
        <v>197</v>
      </c>
      <c r="F1775">
        <v>5</v>
      </c>
      <c r="G1775" s="2" t="s">
        <v>194</v>
      </c>
      <c r="H1775" s="1" t="s">
        <v>1128</v>
      </c>
      <c r="I1775" s="1" t="s">
        <v>3488</v>
      </c>
      <c r="J1775" t="s">
        <v>3489</v>
      </c>
      <c r="L1775" t="str">
        <f t="shared" si="75"/>
        <v>Aug</v>
      </c>
      <c r="M1775">
        <f t="shared" si="76"/>
        <v>2022</v>
      </c>
    </row>
    <row r="1776" spans="1:13" ht="15.75" customHeight="1">
      <c r="A1776" t="s">
        <v>2409</v>
      </c>
      <c r="B1776" t="s">
        <v>3490</v>
      </c>
      <c r="C1776" s="24">
        <v>44795</v>
      </c>
      <c r="D1776" t="s">
        <v>198</v>
      </c>
      <c r="E1776" t="s">
        <v>197</v>
      </c>
      <c r="F1776">
        <v>40</v>
      </c>
      <c r="G1776" s="2" t="s">
        <v>194</v>
      </c>
      <c r="H1776" s="1" t="s">
        <v>1191</v>
      </c>
      <c r="I1776" s="1" t="s">
        <v>1090</v>
      </c>
      <c r="J1776" t="s">
        <v>1588</v>
      </c>
      <c r="L1776" t="str">
        <f t="shared" si="75"/>
        <v>Aug</v>
      </c>
      <c r="M1776">
        <f t="shared" si="76"/>
        <v>2022</v>
      </c>
    </row>
    <row r="1777" spans="1:13" ht="15.75" customHeight="1">
      <c r="A1777" t="s">
        <v>2409</v>
      </c>
      <c r="B1777" t="s">
        <v>3491</v>
      </c>
      <c r="C1777" s="24">
        <v>44795</v>
      </c>
      <c r="D1777" t="s">
        <v>55</v>
      </c>
      <c r="E1777" t="s">
        <v>54</v>
      </c>
      <c r="F1777">
        <v>12</v>
      </c>
      <c r="G1777" s="2" t="s">
        <v>56</v>
      </c>
      <c r="H1777" s="1" t="s">
        <v>1089</v>
      </c>
      <c r="I1777" s="1" t="s">
        <v>1090</v>
      </c>
      <c r="J1777" t="s">
        <v>1516</v>
      </c>
      <c r="L1777" t="str">
        <f t="shared" si="75"/>
        <v>Aug</v>
      </c>
      <c r="M1777">
        <f t="shared" si="76"/>
        <v>2022</v>
      </c>
    </row>
    <row r="1778" spans="1:13" ht="15.75" customHeight="1">
      <c r="A1778" t="s">
        <v>2409</v>
      </c>
      <c r="B1778" t="s">
        <v>3492</v>
      </c>
      <c r="C1778" s="24">
        <v>44795</v>
      </c>
      <c r="D1778" t="s">
        <v>58</v>
      </c>
      <c r="E1778" t="s">
        <v>57</v>
      </c>
      <c r="F1778">
        <v>12</v>
      </c>
      <c r="G1778" s="2" t="s">
        <v>59</v>
      </c>
      <c r="H1778" s="1" t="s">
        <v>1089</v>
      </c>
      <c r="I1778" s="1" t="s">
        <v>1090</v>
      </c>
      <c r="J1778" t="s">
        <v>1516</v>
      </c>
      <c r="L1778" t="str">
        <f t="shared" si="75"/>
        <v>Aug</v>
      </c>
      <c r="M1778">
        <f t="shared" si="76"/>
        <v>2022</v>
      </c>
    </row>
    <row r="1779" spans="1:13" ht="15.75" customHeight="1">
      <c r="A1779" t="s">
        <v>2409</v>
      </c>
      <c r="B1779" t="s">
        <v>3493</v>
      </c>
      <c r="C1779" s="24">
        <v>44795</v>
      </c>
      <c r="D1779" t="s">
        <v>35</v>
      </c>
      <c r="E1779" t="s">
        <v>34</v>
      </c>
      <c r="F1779">
        <v>12</v>
      </c>
      <c r="G1779" s="2" t="s">
        <v>33</v>
      </c>
      <c r="H1779" s="1" t="s">
        <v>1089</v>
      </c>
      <c r="I1779" s="1" t="s">
        <v>1090</v>
      </c>
      <c r="J1779" t="s">
        <v>1516</v>
      </c>
      <c r="L1779" t="str">
        <f t="shared" si="75"/>
        <v>Aug</v>
      </c>
      <c r="M1779">
        <f t="shared" si="76"/>
        <v>2022</v>
      </c>
    </row>
    <row r="1780" spans="1:13" ht="15.75" customHeight="1">
      <c r="A1780" t="s">
        <v>2409</v>
      </c>
      <c r="B1780" t="s">
        <v>3494</v>
      </c>
      <c r="C1780" s="24">
        <v>44795</v>
      </c>
      <c r="D1780" t="s">
        <v>365</v>
      </c>
      <c r="E1780" t="s">
        <v>364</v>
      </c>
      <c r="F1780">
        <v>1</v>
      </c>
      <c r="G1780" s="2" t="s">
        <v>16</v>
      </c>
      <c r="H1780" s="1" t="s">
        <v>1289</v>
      </c>
      <c r="I1780" s="1" t="s">
        <v>1290</v>
      </c>
      <c r="J1780" t="s">
        <v>1291</v>
      </c>
      <c r="L1780" t="str">
        <f t="shared" si="75"/>
        <v>Aug</v>
      </c>
      <c r="M1780">
        <f t="shared" si="76"/>
        <v>2022</v>
      </c>
    </row>
    <row r="1781" spans="1:13" ht="15.75" customHeight="1">
      <c r="A1781" t="s">
        <v>2409</v>
      </c>
      <c r="B1781" t="s">
        <v>3495</v>
      </c>
      <c r="C1781" s="24">
        <v>44795</v>
      </c>
      <c r="D1781" t="s">
        <v>226</v>
      </c>
      <c r="E1781" t="s">
        <v>225</v>
      </c>
      <c r="F1781">
        <v>20</v>
      </c>
      <c r="G1781" s="2" t="s">
        <v>33</v>
      </c>
      <c r="H1781" s="1" t="s">
        <v>1289</v>
      </c>
      <c r="I1781" s="1" t="s">
        <v>1290</v>
      </c>
      <c r="J1781" t="s">
        <v>1291</v>
      </c>
      <c r="L1781" t="str">
        <f t="shared" si="75"/>
        <v>Aug</v>
      </c>
      <c r="M1781">
        <f t="shared" si="76"/>
        <v>2022</v>
      </c>
    </row>
    <row r="1782" spans="1:13" ht="15.75" customHeight="1">
      <c r="A1782" t="s">
        <v>2409</v>
      </c>
      <c r="B1782" t="s">
        <v>3496</v>
      </c>
      <c r="C1782" s="24">
        <v>44795</v>
      </c>
      <c r="D1782" t="s">
        <v>357</v>
      </c>
      <c r="E1782" t="s">
        <v>356</v>
      </c>
      <c r="F1782">
        <v>20</v>
      </c>
      <c r="G1782" s="2" t="s">
        <v>358</v>
      </c>
      <c r="H1782" s="1" t="s">
        <v>1068</v>
      </c>
      <c r="I1782" s="1" t="s">
        <v>1069</v>
      </c>
      <c r="J1782" t="s">
        <v>1076</v>
      </c>
      <c r="L1782" t="str">
        <f t="shared" si="75"/>
        <v>Aug</v>
      </c>
      <c r="M1782">
        <f t="shared" si="76"/>
        <v>2022</v>
      </c>
    </row>
    <row r="1783" spans="1:13" ht="15.75" customHeight="1">
      <c r="A1783" t="s">
        <v>2409</v>
      </c>
      <c r="B1783" t="s">
        <v>3497</v>
      </c>
      <c r="C1783" s="24">
        <v>44795</v>
      </c>
      <c r="D1783" t="s">
        <v>303</v>
      </c>
      <c r="E1783" t="s">
        <v>302</v>
      </c>
      <c r="F1783">
        <v>2</v>
      </c>
      <c r="G1783" s="2" t="s">
        <v>33</v>
      </c>
      <c r="H1783" s="1" t="s">
        <v>1068</v>
      </c>
      <c r="I1783" s="1" t="s">
        <v>1069</v>
      </c>
      <c r="J1783" t="s">
        <v>1076</v>
      </c>
      <c r="L1783" t="str">
        <f t="shared" si="75"/>
        <v>Aug</v>
      </c>
      <c r="M1783">
        <f t="shared" si="76"/>
        <v>2022</v>
      </c>
    </row>
    <row r="1784" spans="1:13" ht="15.75" customHeight="1">
      <c r="A1784" t="s">
        <v>2409</v>
      </c>
      <c r="B1784" t="s">
        <v>3498</v>
      </c>
      <c r="C1784" s="24">
        <v>44795</v>
      </c>
      <c r="D1784" t="s">
        <v>198</v>
      </c>
      <c r="E1784" t="s">
        <v>197</v>
      </c>
      <c r="F1784">
        <v>1</v>
      </c>
      <c r="G1784" s="2" t="s">
        <v>194</v>
      </c>
      <c r="H1784" s="1" t="s">
        <v>1068</v>
      </c>
      <c r="I1784" s="1" t="s">
        <v>1069</v>
      </c>
      <c r="J1784" t="s">
        <v>1076</v>
      </c>
      <c r="L1784" t="str">
        <f t="shared" si="75"/>
        <v>Aug</v>
      </c>
      <c r="M1784">
        <f t="shared" si="76"/>
        <v>2022</v>
      </c>
    </row>
    <row r="1785" spans="1:13" ht="15.75" customHeight="1">
      <c r="A1785" t="s">
        <v>2409</v>
      </c>
      <c r="B1785" t="s">
        <v>3499</v>
      </c>
      <c r="C1785" s="24">
        <v>44795</v>
      </c>
      <c r="D1785" t="s">
        <v>94</v>
      </c>
      <c r="E1785" t="s">
        <v>93</v>
      </c>
      <c r="F1785">
        <v>5</v>
      </c>
      <c r="G1785" s="2" t="s">
        <v>95</v>
      </c>
      <c r="H1785" s="1" t="s">
        <v>1068</v>
      </c>
      <c r="I1785" s="1" t="s">
        <v>1069</v>
      </c>
      <c r="J1785" t="s">
        <v>3500</v>
      </c>
      <c r="L1785" t="str">
        <f t="shared" si="75"/>
        <v>Aug</v>
      </c>
      <c r="M1785">
        <f t="shared" si="76"/>
        <v>2022</v>
      </c>
    </row>
    <row r="1786" spans="1:13" ht="15.75" customHeight="1">
      <c r="A1786" t="s">
        <v>2409</v>
      </c>
      <c r="B1786" t="s">
        <v>3501</v>
      </c>
      <c r="C1786" s="24">
        <v>44795</v>
      </c>
      <c r="D1786" t="s">
        <v>212</v>
      </c>
      <c r="E1786" t="s">
        <v>211</v>
      </c>
      <c r="F1786">
        <v>72</v>
      </c>
      <c r="G1786" s="2" t="s">
        <v>95</v>
      </c>
      <c r="H1786" s="1" t="s">
        <v>1816</v>
      </c>
      <c r="I1786" s="1" t="s">
        <v>1054</v>
      </c>
      <c r="J1786" t="s">
        <v>1817</v>
      </c>
      <c r="L1786" t="str">
        <f t="shared" si="75"/>
        <v>Aug</v>
      </c>
      <c r="M1786">
        <f t="shared" si="76"/>
        <v>2022</v>
      </c>
    </row>
    <row r="1787" spans="1:13" ht="15.75" customHeight="1">
      <c r="A1787" t="s">
        <v>2409</v>
      </c>
      <c r="B1787" t="s">
        <v>3502</v>
      </c>
      <c r="C1787" s="24">
        <v>44795</v>
      </c>
      <c r="D1787" t="s">
        <v>365</v>
      </c>
      <c r="E1787" t="s">
        <v>364</v>
      </c>
      <c r="F1787">
        <v>1</v>
      </c>
      <c r="G1787" s="2" t="s">
        <v>16</v>
      </c>
      <c r="H1787" s="1" t="s">
        <v>1191</v>
      </c>
      <c r="I1787" s="1" t="s">
        <v>1090</v>
      </c>
      <c r="J1787" t="s">
        <v>3503</v>
      </c>
      <c r="L1787" t="str">
        <f t="shared" si="75"/>
        <v>Aug</v>
      </c>
      <c r="M1787">
        <f t="shared" si="76"/>
        <v>2022</v>
      </c>
    </row>
    <row r="1788" spans="1:13" ht="15.75" customHeight="1">
      <c r="A1788" t="s">
        <v>2409</v>
      </c>
      <c r="B1788" t="s">
        <v>3504</v>
      </c>
      <c r="C1788" s="24">
        <v>44797</v>
      </c>
      <c r="D1788" t="s">
        <v>347</v>
      </c>
      <c r="E1788" t="s">
        <v>346</v>
      </c>
      <c r="F1788">
        <v>1</v>
      </c>
      <c r="G1788" s="2" t="s">
        <v>345</v>
      </c>
      <c r="H1788" s="1" t="s">
        <v>1144</v>
      </c>
      <c r="I1788" s="1" t="s">
        <v>1145</v>
      </c>
      <c r="J1788" t="s">
        <v>3091</v>
      </c>
      <c r="L1788" t="str">
        <f t="shared" si="75"/>
        <v>Aug</v>
      </c>
      <c r="M1788">
        <f t="shared" si="76"/>
        <v>2022</v>
      </c>
    </row>
    <row r="1789" spans="1:13" ht="15.75" customHeight="1">
      <c r="A1789" t="s">
        <v>2409</v>
      </c>
      <c r="B1789" t="s">
        <v>3505</v>
      </c>
      <c r="C1789" s="24">
        <v>44797</v>
      </c>
      <c r="D1789" t="s">
        <v>198</v>
      </c>
      <c r="E1789" t="s">
        <v>197</v>
      </c>
      <c r="F1789">
        <v>8</v>
      </c>
      <c r="G1789" s="2" t="s">
        <v>194</v>
      </c>
      <c r="H1789" s="1" t="s">
        <v>1144</v>
      </c>
      <c r="I1789" s="1" t="s">
        <v>1145</v>
      </c>
      <c r="J1789" t="s">
        <v>3506</v>
      </c>
      <c r="L1789" t="str">
        <f t="shared" si="75"/>
        <v>Aug</v>
      </c>
      <c r="M1789">
        <f t="shared" si="76"/>
        <v>2022</v>
      </c>
    </row>
    <row r="1790" spans="1:13" ht="15.75" customHeight="1">
      <c r="A1790" t="s">
        <v>2409</v>
      </c>
      <c r="B1790" t="s">
        <v>3507</v>
      </c>
      <c r="C1790" s="24">
        <v>44797</v>
      </c>
      <c r="D1790" t="s">
        <v>297</v>
      </c>
      <c r="E1790" t="s">
        <v>296</v>
      </c>
      <c r="F1790">
        <v>2</v>
      </c>
      <c r="G1790" s="2" t="s">
        <v>33</v>
      </c>
      <c r="H1790" s="1" t="s">
        <v>2028</v>
      </c>
      <c r="I1790" s="1" t="s">
        <v>2029</v>
      </c>
      <c r="J1790" t="s">
        <v>3508</v>
      </c>
      <c r="L1790" t="str">
        <f t="shared" si="75"/>
        <v>Aug</v>
      </c>
      <c r="M1790">
        <f t="shared" si="76"/>
        <v>2022</v>
      </c>
    </row>
    <row r="1791" spans="1:13" ht="15.75" customHeight="1">
      <c r="A1791" t="s">
        <v>2409</v>
      </c>
      <c r="B1791" t="s">
        <v>3509</v>
      </c>
      <c r="C1791" s="24">
        <v>44797</v>
      </c>
      <c r="D1791" t="s">
        <v>299</v>
      </c>
      <c r="E1791" t="s">
        <v>298</v>
      </c>
      <c r="F1791">
        <v>2</v>
      </c>
      <c r="G1791" s="2" t="s">
        <v>33</v>
      </c>
      <c r="H1791" s="1" t="s">
        <v>2028</v>
      </c>
      <c r="I1791" s="1" t="s">
        <v>2029</v>
      </c>
      <c r="J1791" t="s">
        <v>3510</v>
      </c>
      <c r="L1791" t="str">
        <f t="shared" si="75"/>
        <v>Aug</v>
      </c>
      <c r="M1791">
        <f t="shared" si="76"/>
        <v>2022</v>
      </c>
    </row>
    <row r="1792" spans="1:13" ht="15.75" customHeight="1">
      <c r="A1792" t="s">
        <v>2409</v>
      </c>
      <c r="B1792" t="s">
        <v>3511</v>
      </c>
      <c r="C1792" s="24">
        <v>44797</v>
      </c>
      <c r="D1792" t="s">
        <v>198</v>
      </c>
      <c r="E1792" t="s">
        <v>197</v>
      </c>
      <c r="F1792">
        <v>10</v>
      </c>
      <c r="G1792" s="2" t="s">
        <v>194</v>
      </c>
      <c r="H1792" s="1" t="s">
        <v>1459</v>
      </c>
      <c r="I1792" s="1" t="s">
        <v>1328</v>
      </c>
      <c r="J1792" t="s">
        <v>1701</v>
      </c>
      <c r="L1792" t="str">
        <f t="shared" si="75"/>
        <v>Aug</v>
      </c>
      <c r="M1792">
        <f t="shared" si="76"/>
        <v>2022</v>
      </c>
    </row>
    <row r="1793" spans="1:13" ht="15.75" customHeight="1">
      <c r="A1793" t="s">
        <v>2409</v>
      </c>
      <c r="B1793" t="s">
        <v>3512</v>
      </c>
      <c r="C1793" s="24">
        <v>44797</v>
      </c>
      <c r="D1793" t="s">
        <v>218</v>
      </c>
      <c r="E1793" t="s">
        <v>217</v>
      </c>
      <c r="F1793">
        <v>2</v>
      </c>
      <c r="G1793" s="2" t="s">
        <v>33</v>
      </c>
      <c r="H1793" s="1" t="s">
        <v>1554</v>
      </c>
      <c r="I1793" s="1" t="s">
        <v>1164</v>
      </c>
      <c r="J1793" t="s">
        <v>3513</v>
      </c>
      <c r="L1793" t="str">
        <f t="shared" si="75"/>
        <v>Aug</v>
      </c>
      <c r="M1793">
        <f t="shared" si="76"/>
        <v>2022</v>
      </c>
    </row>
    <row r="1794" spans="1:13" ht="15.75" customHeight="1">
      <c r="A1794" t="s">
        <v>2409</v>
      </c>
      <c r="B1794" t="s">
        <v>3514</v>
      </c>
      <c r="C1794" s="24">
        <v>44797</v>
      </c>
      <c r="D1794" t="s">
        <v>58</v>
      </c>
      <c r="E1794" t="s">
        <v>57</v>
      </c>
      <c r="F1794">
        <v>15</v>
      </c>
      <c r="G1794" s="2" t="s">
        <v>59</v>
      </c>
      <c r="H1794" s="1" t="s">
        <v>1554</v>
      </c>
      <c r="I1794" s="1" t="s">
        <v>1164</v>
      </c>
      <c r="J1794" t="s">
        <v>3513</v>
      </c>
      <c r="L1794" t="str">
        <f t="shared" si="75"/>
        <v>Aug</v>
      </c>
      <c r="M1794">
        <f t="shared" si="76"/>
        <v>2022</v>
      </c>
    </row>
    <row r="1795" spans="1:13" ht="15.75" customHeight="1">
      <c r="A1795" t="s">
        <v>2409</v>
      </c>
      <c r="B1795" t="s">
        <v>3515</v>
      </c>
      <c r="C1795" s="24">
        <v>44799</v>
      </c>
      <c r="D1795" t="s">
        <v>49</v>
      </c>
      <c r="E1795" t="s">
        <v>48</v>
      </c>
      <c r="F1795">
        <v>12</v>
      </c>
      <c r="G1795" s="2" t="s">
        <v>33</v>
      </c>
      <c r="H1795" s="1" t="s">
        <v>1303</v>
      </c>
      <c r="I1795" s="1" t="s">
        <v>1073</v>
      </c>
      <c r="J1795" t="s">
        <v>1230</v>
      </c>
      <c r="L1795" t="str">
        <f t="shared" si="75"/>
        <v>Aug</v>
      </c>
      <c r="M1795">
        <f t="shared" si="76"/>
        <v>2022</v>
      </c>
    </row>
    <row r="1796" spans="1:13" ht="15.75" customHeight="1">
      <c r="A1796" t="s">
        <v>2409</v>
      </c>
      <c r="B1796" t="s">
        <v>3516</v>
      </c>
      <c r="C1796" s="24">
        <v>44799</v>
      </c>
      <c r="D1796" t="s">
        <v>175</v>
      </c>
      <c r="E1796" t="s">
        <v>174</v>
      </c>
      <c r="F1796">
        <v>1</v>
      </c>
      <c r="G1796" s="2" t="s">
        <v>176</v>
      </c>
      <c r="H1796" s="1" t="s">
        <v>1303</v>
      </c>
      <c r="I1796" s="1" t="s">
        <v>1073</v>
      </c>
      <c r="J1796" t="s">
        <v>3424</v>
      </c>
      <c r="L1796" t="str">
        <f t="shared" si="75"/>
        <v>Aug</v>
      </c>
      <c r="M1796">
        <f t="shared" si="76"/>
        <v>2022</v>
      </c>
    </row>
    <row r="1797" spans="1:13" ht="15.75" customHeight="1">
      <c r="A1797" t="s">
        <v>2409</v>
      </c>
      <c r="B1797" t="s">
        <v>3517</v>
      </c>
      <c r="C1797" s="24">
        <v>44799</v>
      </c>
      <c r="D1797" t="s">
        <v>186</v>
      </c>
      <c r="E1797" t="s">
        <v>185</v>
      </c>
      <c r="F1797">
        <v>40</v>
      </c>
      <c r="G1797" s="2" t="s">
        <v>187</v>
      </c>
      <c r="H1797" s="1" t="s">
        <v>1144</v>
      </c>
      <c r="I1797" s="1" t="s">
        <v>1145</v>
      </c>
      <c r="J1797" t="s">
        <v>3091</v>
      </c>
      <c r="L1797" t="str">
        <f t="shared" si="75"/>
        <v>Aug</v>
      </c>
      <c r="M1797">
        <f t="shared" si="76"/>
        <v>2022</v>
      </c>
    </row>
    <row r="1798" spans="1:13" ht="15.75" customHeight="1">
      <c r="A1798" t="s">
        <v>2409</v>
      </c>
      <c r="B1798" t="s">
        <v>3518</v>
      </c>
      <c r="C1798" s="24">
        <v>44799</v>
      </c>
      <c r="D1798" t="s">
        <v>254</v>
      </c>
      <c r="E1798" t="s">
        <v>253</v>
      </c>
      <c r="F1798">
        <v>2</v>
      </c>
      <c r="G1798" s="2" t="s">
        <v>187</v>
      </c>
      <c r="H1798" s="1" t="s">
        <v>1163</v>
      </c>
      <c r="I1798" s="1" t="s">
        <v>1164</v>
      </c>
      <c r="J1798" t="s">
        <v>3183</v>
      </c>
      <c r="L1798" t="str">
        <f t="shared" si="75"/>
        <v>Aug</v>
      </c>
      <c r="M1798">
        <f t="shared" si="76"/>
        <v>2022</v>
      </c>
    </row>
    <row r="1799" spans="1:13" ht="15.75" customHeight="1">
      <c r="A1799" t="s">
        <v>2409</v>
      </c>
      <c r="B1799" t="s">
        <v>3519</v>
      </c>
      <c r="C1799" s="24">
        <v>44804</v>
      </c>
      <c r="D1799" t="s">
        <v>218</v>
      </c>
      <c r="E1799" t="s">
        <v>217</v>
      </c>
      <c r="F1799">
        <v>1</v>
      </c>
      <c r="G1799" s="2" t="s">
        <v>33</v>
      </c>
      <c r="H1799" s="1" t="s">
        <v>1049</v>
      </c>
      <c r="I1799" s="1" t="s">
        <v>1050</v>
      </c>
      <c r="J1799" t="s">
        <v>1189</v>
      </c>
      <c r="L1799" t="str">
        <f t="shared" si="75"/>
        <v>Aug</v>
      </c>
      <c r="M1799">
        <f t="shared" si="76"/>
        <v>2022</v>
      </c>
    </row>
    <row r="1800" spans="1:13" ht="15.75" customHeight="1">
      <c r="A1800" t="s">
        <v>2409</v>
      </c>
      <c r="B1800" t="s">
        <v>3520</v>
      </c>
      <c r="C1800" s="24">
        <v>44804</v>
      </c>
      <c r="D1800" t="s">
        <v>357</v>
      </c>
      <c r="E1800" t="s">
        <v>356</v>
      </c>
      <c r="F1800">
        <v>50</v>
      </c>
      <c r="G1800" s="2" t="s">
        <v>358</v>
      </c>
      <c r="H1800" s="1" t="s">
        <v>1049</v>
      </c>
      <c r="I1800" s="1" t="s">
        <v>1050</v>
      </c>
      <c r="J1800" t="s">
        <v>1189</v>
      </c>
      <c r="L1800" t="str">
        <f t="shared" si="75"/>
        <v>Aug</v>
      </c>
      <c r="M1800">
        <f t="shared" si="76"/>
        <v>2022</v>
      </c>
    </row>
    <row r="1801" spans="1:13" ht="15.75" customHeight="1">
      <c r="A1801" t="s">
        <v>2409</v>
      </c>
      <c r="B1801" t="s">
        <v>3521</v>
      </c>
      <c r="C1801" s="24">
        <v>44804</v>
      </c>
      <c r="D1801" t="s">
        <v>198</v>
      </c>
      <c r="E1801" t="s">
        <v>197</v>
      </c>
      <c r="F1801">
        <v>30</v>
      </c>
      <c r="G1801" s="2" t="s">
        <v>194</v>
      </c>
      <c r="H1801" s="1" t="s">
        <v>1334</v>
      </c>
      <c r="I1801" s="1" t="s">
        <v>1164</v>
      </c>
      <c r="J1801" t="s">
        <v>1230</v>
      </c>
      <c r="L1801" t="str">
        <f t="shared" si="75"/>
        <v>Aug</v>
      </c>
      <c r="M1801">
        <f t="shared" si="76"/>
        <v>2022</v>
      </c>
    </row>
    <row r="1802" spans="1:13" ht="15.75" customHeight="1">
      <c r="A1802" t="s">
        <v>2409</v>
      </c>
      <c r="B1802" t="s">
        <v>3522</v>
      </c>
      <c r="C1802" s="24">
        <v>44804</v>
      </c>
      <c r="D1802" t="s">
        <v>75</v>
      </c>
      <c r="E1802" t="s">
        <v>74</v>
      </c>
      <c r="F1802">
        <v>3</v>
      </c>
      <c r="G1802" s="2" t="s">
        <v>33</v>
      </c>
      <c r="H1802" s="1" t="s">
        <v>1334</v>
      </c>
      <c r="I1802" s="1" t="s">
        <v>1164</v>
      </c>
      <c r="J1802" t="s">
        <v>1230</v>
      </c>
      <c r="L1802" t="str">
        <f t="shared" si="75"/>
        <v>Aug</v>
      </c>
      <c r="M1802">
        <f t="shared" si="76"/>
        <v>2022</v>
      </c>
    </row>
    <row r="1803" spans="1:13" ht="15.75" customHeight="1">
      <c r="A1803" t="s">
        <v>2409</v>
      </c>
      <c r="B1803" t="s">
        <v>3523</v>
      </c>
      <c r="C1803" s="24">
        <v>44804</v>
      </c>
      <c r="D1803" t="s">
        <v>365</v>
      </c>
      <c r="E1803" t="s">
        <v>364</v>
      </c>
      <c r="F1803">
        <v>12</v>
      </c>
      <c r="G1803" s="2" t="s">
        <v>16</v>
      </c>
      <c r="H1803" s="1" t="s">
        <v>1334</v>
      </c>
      <c r="I1803" s="1" t="s">
        <v>1164</v>
      </c>
      <c r="J1803" t="s">
        <v>3524</v>
      </c>
      <c r="L1803" t="str">
        <f t="shared" ref="L1803:L1815" si="77">TEXT(C1803,"MMM")</f>
        <v>Aug</v>
      </c>
      <c r="M1803">
        <f t="shared" ref="M1803:M1815" si="78">YEAR(C1803)</f>
        <v>2022</v>
      </c>
    </row>
    <row r="1804" spans="1:13" ht="15.75" customHeight="1">
      <c r="A1804" t="s">
        <v>2409</v>
      </c>
      <c r="B1804" t="s">
        <v>3525</v>
      </c>
      <c r="C1804" s="24">
        <v>44804</v>
      </c>
      <c r="D1804" t="s">
        <v>178</v>
      </c>
      <c r="E1804" t="s">
        <v>177</v>
      </c>
      <c r="F1804">
        <v>4</v>
      </c>
      <c r="G1804" s="2" t="s">
        <v>176</v>
      </c>
      <c r="H1804" s="1" t="s">
        <v>1334</v>
      </c>
      <c r="I1804" s="1" t="s">
        <v>1164</v>
      </c>
      <c r="J1804" t="s">
        <v>1230</v>
      </c>
      <c r="L1804" t="str">
        <f t="shared" si="77"/>
        <v>Aug</v>
      </c>
      <c r="M1804">
        <f t="shared" si="78"/>
        <v>2022</v>
      </c>
    </row>
    <row r="1805" spans="1:13" ht="15.75" customHeight="1">
      <c r="A1805" t="s">
        <v>2409</v>
      </c>
      <c r="B1805" t="s">
        <v>3526</v>
      </c>
      <c r="C1805" s="24">
        <v>44804</v>
      </c>
      <c r="D1805" t="s">
        <v>218</v>
      </c>
      <c r="E1805" t="s">
        <v>217</v>
      </c>
      <c r="F1805">
        <v>2</v>
      </c>
      <c r="G1805" s="2" t="s">
        <v>33</v>
      </c>
      <c r="H1805" s="1" t="s">
        <v>1334</v>
      </c>
      <c r="I1805" s="1" t="s">
        <v>1164</v>
      </c>
      <c r="J1805" t="s">
        <v>1230</v>
      </c>
      <c r="L1805" t="str">
        <f t="shared" si="77"/>
        <v>Aug</v>
      </c>
      <c r="M1805">
        <f t="shared" si="78"/>
        <v>2022</v>
      </c>
    </row>
    <row r="1806" spans="1:13" ht="15.75" customHeight="1">
      <c r="A1806" t="s">
        <v>2409</v>
      </c>
      <c r="B1806" t="s">
        <v>3527</v>
      </c>
      <c r="C1806" s="24">
        <v>44804</v>
      </c>
      <c r="D1806" t="s">
        <v>47</v>
      </c>
      <c r="E1806" t="s">
        <v>46</v>
      </c>
      <c r="F1806">
        <v>1</v>
      </c>
      <c r="G1806" s="2" t="s">
        <v>33</v>
      </c>
      <c r="H1806" s="1" t="s">
        <v>1503</v>
      </c>
      <c r="I1806" s="1" t="s">
        <v>1164</v>
      </c>
      <c r="J1806" t="s">
        <v>1504</v>
      </c>
      <c r="L1806" t="str">
        <f t="shared" si="77"/>
        <v>Aug</v>
      </c>
      <c r="M1806">
        <f t="shared" si="78"/>
        <v>2022</v>
      </c>
    </row>
    <row r="1807" spans="1:13" ht="15.75" customHeight="1">
      <c r="A1807" t="s">
        <v>2409</v>
      </c>
      <c r="B1807" t="s">
        <v>3528</v>
      </c>
      <c r="C1807" s="24">
        <v>44804</v>
      </c>
      <c r="D1807" t="s">
        <v>99</v>
      </c>
      <c r="E1807" t="s">
        <v>98</v>
      </c>
      <c r="F1807">
        <v>1</v>
      </c>
      <c r="G1807" s="2" t="s">
        <v>95</v>
      </c>
      <c r="H1807" s="1" t="s">
        <v>1503</v>
      </c>
      <c r="I1807" s="1" t="s">
        <v>1164</v>
      </c>
      <c r="J1807" t="s">
        <v>1504</v>
      </c>
      <c r="L1807" t="str">
        <f t="shared" si="77"/>
        <v>Aug</v>
      </c>
      <c r="M1807">
        <f t="shared" si="78"/>
        <v>2022</v>
      </c>
    </row>
    <row r="1808" spans="1:13" ht="15.75" customHeight="1">
      <c r="A1808" t="s">
        <v>2409</v>
      </c>
      <c r="B1808" t="s">
        <v>3529</v>
      </c>
      <c r="C1808" s="24">
        <v>44804</v>
      </c>
      <c r="D1808" t="s">
        <v>287</v>
      </c>
      <c r="E1808" t="s">
        <v>286</v>
      </c>
      <c r="F1808">
        <v>1</v>
      </c>
      <c r="G1808" s="2" t="s">
        <v>33</v>
      </c>
      <c r="H1808" s="1" t="s">
        <v>1503</v>
      </c>
      <c r="I1808" s="1" t="s">
        <v>1164</v>
      </c>
      <c r="J1808" t="s">
        <v>1504</v>
      </c>
      <c r="L1808" t="str">
        <f t="shared" si="77"/>
        <v>Aug</v>
      </c>
      <c r="M1808">
        <f t="shared" si="78"/>
        <v>2022</v>
      </c>
    </row>
    <row r="1809" spans="1:13" ht="15.75" customHeight="1">
      <c r="A1809" t="s">
        <v>2409</v>
      </c>
      <c r="B1809" t="s">
        <v>3530</v>
      </c>
      <c r="C1809" s="24">
        <v>44804</v>
      </c>
      <c r="D1809" t="s">
        <v>357</v>
      </c>
      <c r="E1809" t="s">
        <v>356</v>
      </c>
      <c r="F1809">
        <v>5</v>
      </c>
      <c r="G1809" s="2" t="s">
        <v>358</v>
      </c>
      <c r="H1809" s="1" t="s">
        <v>3531</v>
      </c>
      <c r="I1809" s="1" t="s">
        <v>3532</v>
      </c>
      <c r="J1809" t="s">
        <v>3533</v>
      </c>
      <c r="L1809" t="str">
        <f t="shared" si="77"/>
        <v>Aug</v>
      </c>
      <c r="M1809">
        <f t="shared" si="78"/>
        <v>2022</v>
      </c>
    </row>
    <row r="1810" spans="1:13" ht="15.75" customHeight="1">
      <c r="A1810" t="s">
        <v>2409</v>
      </c>
      <c r="B1810" t="s">
        <v>3534</v>
      </c>
      <c r="C1810" s="24">
        <v>44804</v>
      </c>
      <c r="D1810" t="s">
        <v>365</v>
      </c>
      <c r="E1810" t="s">
        <v>364</v>
      </c>
      <c r="F1810">
        <v>1</v>
      </c>
      <c r="G1810" s="2" t="s">
        <v>16</v>
      </c>
      <c r="H1810" s="1" t="s">
        <v>1163</v>
      </c>
      <c r="I1810" s="1" t="s">
        <v>1164</v>
      </c>
      <c r="J1810" t="s">
        <v>1719</v>
      </c>
      <c r="L1810" t="str">
        <f t="shared" si="77"/>
        <v>Aug</v>
      </c>
      <c r="M1810">
        <f t="shared" si="78"/>
        <v>2022</v>
      </c>
    </row>
    <row r="1811" spans="1:13" ht="15.75" customHeight="1">
      <c r="A1811" t="s">
        <v>2409</v>
      </c>
      <c r="B1811" t="s">
        <v>3535</v>
      </c>
      <c r="C1811" s="24">
        <v>44804</v>
      </c>
      <c r="D1811" t="s">
        <v>357</v>
      </c>
      <c r="E1811" t="s">
        <v>356</v>
      </c>
      <c r="F1811">
        <v>100</v>
      </c>
      <c r="G1811" s="2" t="s">
        <v>358</v>
      </c>
      <c r="H1811" s="1" t="s">
        <v>1060</v>
      </c>
      <c r="I1811" s="1" t="s">
        <v>1061</v>
      </c>
      <c r="J1811" t="s">
        <v>1232</v>
      </c>
      <c r="L1811" t="str">
        <f t="shared" si="77"/>
        <v>Aug</v>
      </c>
      <c r="M1811">
        <f t="shared" si="78"/>
        <v>2022</v>
      </c>
    </row>
    <row r="1812" spans="1:13" ht="15.75" customHeight="1">
      <c r="A1812" t="s">
        <v>2409</v>
      </c>
      <c r="B1812" t="s">
        <v>3536</v>
      </c>
      <c r="C1812" s="24">
        <v>44804</v>
      </c>
      <c r="D1812" t="s">
        <v>357</v>
      </c>
      <c r="E1812" t="s">
        <v>356</v>
      </c>
      <c r="F1812">
        <v>20</v>
      </c>
      <c r="G1812" s="2" t="s">
        <v>358</v>
      </c>
      <c r="H1812" s="1" t="s">
        <v>1182</v>
      </c>
      <c r="I1812" s="1" t="s">
        <v>1073</v>
      </c>
      <c r="J1812" t="s">
        <v>1183</v>
      </c>
      <c r="L1812" t="str">
        <f t="shared" si="77"/>
        <v>Aug</v>
      </c>
      <c r="M1812">
        <f t="shared" si="78"/>
        <v>2022</v>
      </c>
    </row>
    <row r="1813" spans="1:13" ht="15.75" customHeight="1">
      <c r="A1813" t="s">
        <v>2409</v>
      </c>
      <c r="B1813" t="s">
        <v>3537</v>
      </c>
      <c r="C1813" s="24">
        <v>44809</v>
      </c>
      <c r="D1813" t="s">
        <v>387</v>
      </c>
      <c r="E1813" t="s">
        <v>386</v>
      </c>
      <c r="F1813">
        <v>5</v>
      </c>
      <c r="G1813" s="2" t="s">
        <v>171</v>
      </c>
      <c r="H1813" s="1" t="s">
        <v>3538</v>
      </c>
      <c r="I1813" s="1" t="s">
        <v>3539</v>
      </c>
      <c r="J1813" t="s">
        <v>3540</v>
      </c>
      <c r="L1813" t="str">
        <f t="shared" si="77"/>
        <v>Sep</v>
      </c>
      <c r="M1813">
        <f t="shared" si="78"/>
        <v>2022</v>
      </c>
    </row>
    <row r="1814" spans="1:13" ht="15.75" customHeight="1">
      <c r="A1814" t="s">
        <v>2409</v>
      </c>
      <c r="B1814" t="s">
        <v>3541</v>
      </c>
      <c r="C1814" s="24">
        <v>44809</v>
      </c>
      <c r="D1814" t="s">
        <v>218</v>
      </c>
      <c r="E1814" t="s">
        <v>217</v>
      </c>
      <c r="F1814">
        <v>1</v>
      </c>
      <c r="G1814" s="2" t="s">
        <v>33</v>
      </c>
      <c r="H1814" s="1" t="s">
        <v>1060</v>
      </c>
      <c r="I1814" s="1" t="s">
        <v>1061</v>
      </c>
      <c r="J1814" t="s">
        <v>3542</v>
      </c>
      <c r="L1814" t="str">
        <f t="shared" si="77"/>
        <v>Sep</v>
      </c>
      <c r="M1814">
        <f t="shared" si="78"/>
        <v>2022</v>
      </c>
    </row>
    <row r="1815" spans="1:13" ht="15.75" customHeight="1">
      <c r="A1815" t="s">
        <v>2409</v>
      </c>
      <c r="B1815" t="s">
        <v>3543</v>
      </c>
      <c r="C1815" s="24">
        <v>44809</v>
      </c>
      <c r="D1815" t="s">
        <v>212</v>
      </c>
      <c r="E1815" t="s">
        <v>211</v>
      </c>
      <c r="F1815">
        <v>1</v>
      </c>
      <c r="G1815" s="2" t="s">
        <v>95</v>
      </c>
      <c r="H1815" s="1" t="s">
        <v>1060</v>
      </c>
      <c r="I1815" s="1" t="s">
        <v>1061</v>
      </c>
      <c r="J1815" t="s">
        <v>3544</v>
      </c>
      <c r="L1815" t="str">
        <f t="shared" si="77"/>
        <v>Sep</v>
      </c>
      <c r="M1815">
        <f t="shared" si="78"/>
        <v>2022</v>
      </c>
    </row>
    <row r="1816" spans="1:13" ht="15.75" customHeight="1">
      <c r="G1816" s="2"/>
      <c r="H1816" s="1"/>
      <c r="I1816" s="1"/>
    </row>
    <row r="1817" spans="1:13" ht="15.75" customHeight="1">
      <c r="A1817" t="s">
        <v>2409</v>
      </c>
      <c r="B1817" t="s">
        <v>3545</v>
      </c>
      <c r="C1817" s="24">
        <v>44809</v>
      </c>
      <c r="D1817" t="s">
        <v>198</v>
      </c>
      <c r="E1817" t="s">
        <v>197</v>
      </c>
      <c r="F1817">
        <v>4</v>
      </c>
      <c r="G1817" s="2" t="s">
        <v>194</v>
      </c>
      <c r="H1817" s="1" t="s">
        <v>2795</v>
      </c>
      <c r="I1817" s="1" t="s">
        <v>1145</v>
      </c>
      <c r="J1817" t="s">
        <v>3546</v>
      </c>
      <c r="L1817" t="str">
        <f t="shared" ref="L1817:L1833" si="79">TEXT(C1817,"MMM")</f>
        <v>Sep</v>
      </c>
      <c r="M1817">
        <f t="shared" ref="M1817:M1833" si="80">YEAR(C1817)</f>
        <v>2022</v>
      </c>
    </row>
    <row r="1818" spans="1:13" ht="15.75" customHeight="1">
      <c r="A1818" t="s">
        <v>2409</v>
      </c>
      <c r="B1818" t="s">
        <v>3547</v>
      </c>
      <c r="C1818" s="24">
        <v>44809</v>
      </c>
      <c r="D1818" t="s">
        <v>275</v>
      </c>
      <c r="E1818" t="s">
        <v>274</v>
      </c>
      <c r="F1818">
        <v>4</v>
      </c>
      <c r="G1818" s="2" t="s">
        <v>33</v>
      </c>
      <c r="H1818" s="1" t="s">
        <v>1060</v>
      </c>
      <c r="I1818" s="1" t="s">
        <v>1061</v>
      </c>
      <c r="J1818" t="s">
        <v>3544</v>
      </c>
      <c r="L1818" t="str">
        <f t="shared" si="79"/>
        <v>Sep</v>
      </c>
      <c r="M1818">
        <f t="shared" si="80"/>
        <v>2022</v>
      </c>
    </row>
    <row r="1819" spans="1:13" ht="15.75" customHeight="1">
      <c r="A1819" t="s">
        <v>2409</v>
      </c>
      <c r="B1819" t="s">
        <v>3548</v>
      </c>
      <c r="C1819" s="24">
        <v>44809</v>
      </c>
      <c r="D1819" t="s">
        <v>226</v>
      </c>
      <c r="E1819" t="s">
        <v>225</v>
      </c>
      <c r="F1819">
        <v>3</v>
      </c>
      <c r="G1819" s="2" t="s">
        <v>33</v>
      </c>
      <c r="H1819" s="1" t="s">
        <v>1060</v>
      </c>
      <c r="I1819" s="1" t="s">
        <v>1061</v>
      </c>
      <c r="J1819" t="s">
        <v>3544</v>
      </c>
      <c r="L1819" t="str">
        <f t="shared" si="79"/>
        <v>Sep</v>
      </c>
      <c r="M1819">
        <f t="shared" si="80"/>
        <v>2022</v>
      </c>
    </row>
    <row r="1820" spans="1:13" ht="15.75" customHeight="1">
      <c r="A1820" t="s">
        <v>2409</v>
      </c>
      <c r="B1820" t="s">
        <v>3549</v>
      </c>
      <c r="C1820" s="24">
        <v>44812</v>
      </c>
      <c r="D1820" t="s">
        <v>198</v>
      </c>
      <c r="E1820" t="s">
        <v>197</v>
      </c>
      <c r="F1820">
        <v>4</v>
      </c>
      <c r="G1820" s="2" t="s">
        <v>194</v>
      </c>
      <c r="H1820" s="1" t="s">
        <v>1594</v>
      </c>
      <c r="I1820" s="1" t="s">
        <v>1405</v>
      </c>
      <c r="J1820" t="s">
        <v>2259</v>
      </c>
      <c r="L1820" t="str">
        <f t="shared" si="79"/>
        <v>Sep</v>
      </c>
      <c r="M1820">
        <f t="shared" si="80"/>
        <v>2022</v>
      </c>
    </row>
    <row r="1821" spans="1:13" ht="15.75" customHeight="1">
      <c r="A1821" t="s">
        <v>2409</v>
      </c>
      <c r="B1821" t="s">
        <v>3550</v>
      </c>
      <c r="C1821" s="24">
        <v>44812</v>
      </c>
      <c r="D1821" t="s">
        <v>218</v>
      </c>
      <c r="E1821" t="s">
        <v>217</v>
      </c>
      <c r="F1821">
        <v>7</v>
      </c>
      <c r="G1821" s="2" t="s">
        <v>33</v>
      </c>
      <c r="H1821" s="1" t="s">
        <v>1594</v>
      </c>
      <c r="I1821" s="1" t="s">
        <v>1405</v>
      </c>
      <c r="J1821" t="s">
        <v>2259</v>
      </c>
      <c r="L1821" t="str">
        <f t="shared" si="79"/>
        <v>Sep</v>
      </c>
      <c r="M1821">
        <f t="shared" si="80"/>
        <v>2022</v>
      </c>
    </row>
    <row r="1822" spans="1:13" ht="15.75" customHeight="1">
      <c r="A1822" t="s">
        <v>2409</v>
      </c>
      <c r="B1822" t="s">
        <v>3551</v>
      </c>
      <c r="C1822" s="24">
        <v>44812</v>
      </c>
      <c r="D1822" t="s">
        <v>55</v>
      </c>
      <c r="E1822" t="s">
        <v>54</v>
      </c>
      <c r="F1822">
        <v>3</v>
      </c>
      <c r="G1822" s="2" t="s">
        <v>56</v>
      </c>
      <c r="H1822" s="1" t="s">
        <v>1141</v>
      </c>
      <c r="I1822" s="1" t="s">
        <v>1090</v>
      </c>
      <c r="J1822" t="s">
        <v>1167</v>
      </c>
      <c r="L1822" t="str">
        <f t="shared" si="79"/>
        <v>Sep</v>
      </c>
      <c r="M1822">
        <f t="shared" si="80"/>
        <v>2022</v>
      </c>
    </row>
    <row r="1823" spans="1:13" ht="15.75" customHeight="1">
      <c r="A1823" t="s">
        <v>2409</v>
      </c>
      <c r="B1823" t="s">
        <v>3552</v>
      </c>
      <c r="C1823" s="24">
        <v>44812</v>
      </c>
      <c r="D1823" t="s">
        <v>55</v>
      </c>
      <c r="E1823" t="s">
        <v>54</v>
      </c>
      <c r="F1823">
        <v>5</v>
      </c>
      <c r="G1823" s="2" t="s">
        <v>56</v>
      </c>
      <c r="H1823" s="1" t="s">
        <v>1141</v>
      </c>
      <c r="I1823" s="1" t="s">
        <v>1090</v>
      </c>
      <c r="J1823" t="s">
        <v>1167</v>
      </c>
      <c r="L1823" t="str">
        <f t="shared" si="79"/>
        <v>Sep</v>
      </c>
      <c r="M1823">
        <f t="shared" si="80"/>
        <v>2022</v>
      </c>
    </row>
    <row r="1824" spans="1:13" ht="15.75" customHeight="1">
      <c r="A1824" t="s">
        <v>2409</v>
      </c>
      <c r="B1824" t="s">
        <v>3553</v>
      </c>
      <c r="C1824" s="24">
        <v>44812</v>
      </c>
      <c r="D1824" t="s">
        <v>299</v>
      </c>
      <c r="E1824" t="s">
        <v>298</v>
      </c>
      <c r="F1824">
        <v>1</v>
      </c>
      <c r="G1824" s="2" t="s">
        <v>33</v>
      </c>
      <c r="H1824" s="1" t="s">
        <v>1191</v>
      </c>
      <c r="I1824" s="1" t="s">
        <v>1090</v>
      </c>
      <c r="J1824" t="s">
        <v>1313</v>
      </c>
      <c r="L1824" t="str">
        <f t="shared" si="79"/>
        <v>Sep</v>
      </c>
      <c r="M1824">
        <f t="shared" si="80"/>
        <v>2022</v>
      </c>
    </row>
    <row r="1825" spans="1:13" ht="15.75" customHeight="1">
      <c r="A1825" t="s">
        <v>2409</v>
      </c>
      <c r="B1825" t="s">
        <v>3554</v>
      </c>
      <c r="C1825" s="24">
        <v>44812</v>
      </c>
      <c r="D1825" t="s">
        <v>61</v>
      </c>
      <c r="E1825" t="s">
        <v>60</v>
      </c>
      <c r="F1825">
        <v>6</v>
      </c>
      <c r="G1825" s="2" t="s">
        <v>56</v>
      </c>
      <c r="H1825" s="1" t="s">
        <v>1191</v>
      </c>
      <c r="I1825" s="1" t="s">
        <v>1090</v>
      </c>
      <c r="J1825" t="s">
        <v>1313</v>
      </c>
      <c r="L1825" t="str">
        <f t="shared" si="79"/>
        <v>Sep</v>
      </c>
      <c r="M1825">
        <f t="shared" si="80"/>
        <v>2022</v>
      </c>
    </row>
    <row r="1826" spans="1:13" ht="15.75" customHeight="1">
      <c r="A1826" t="s">
        <v>2409</v>
      </c>
      <c r="B1826" t="s">
        <v>3555</v>
      </c>
      <c r="C1826" s="24">
        <v>44812</v>
      </c>
      <c r="D1826" t="s">
        <v>186</v>
      </c>
      <c r="E1826" t="s">
        <v>185</v>
      </c>
      <c r="F1826">
        <v>20</v>
      </c>
      <c r="G1826" s="2" t="s">
        <v>187</v>
      </c>
      <c r="H1826" s="1" t="s">
        <v>1191</v>
      </c>
      <c r="I1826" s="1" t="s">
        <v>1090</v>
      </c>
      <c r="J1826" t="s">
        <v>1418</v>
      </c>
      <c r="L1826" t="str">
        <f t="shared" si="79"/>
        <v>Sep</v>
      </c>
      <c r="M1826">
        <f t="shared" si="80"/>
        <v>2022</v>
      </c>
    </row>
    <row r="1827" spans="1:13" ht="15.75" customHeight="1">
      <c r="A1827" t="s">
        <v>2409</v>
      </c>
      <c r="B1827" t="s">
        <v>3556</v>
      </c>
      <c r="C1827" s="24">
        <v>44812</v>
      </c>
      <c r="D1827" t="s">
        <v>178</v>
      </c>
      <c r="E1827" t="s">
        <v>177</v>
      </c>
      <c r="F1827">
        <v>2</v>
      </c>
      <c r="G1827" s="2" t="s">
        <v>176</v>
      </c>
      <c r="H1827" s="1" t="s">
        <v>1191</v>
      </c>
      <c r="I1827" s="1" t="s">
        <v>1090</v>
      </c>
      <c r="J1827" t="s">
        <v>1313</v>
      </c>
      <c r="L1827" t="str">
        <f t="shared" si="79"/>
        <v>Sep</v>
      </c>
      <c r="M1827">
        <f t="shared" si="80"/>
        <v>2022</v>
      </c>
    </row>
    <row r="1828" spans="1:13" ht="15.75" customHeight="1">
      <c r="A1828" t="s">
        <v>2409</v>
      </c>
      <c r="B1828" t="s">
        <v>3557</v>
      </c>
      <c r="C1828" s="24">
        <v>44812</v>
      </c>
      <c r="D1828" t="s">
        <v>327</v>
      </c>
      <c r="E1828" t="s">
        <v>326</v>
      </c>
      <c r="F1828">
        <v>1</v>
      </c>
      <c r="G1828" s="2" t="s">
        <v>33</v>
      </c>
      <c r="H1828" s="1" t="s">
        <v>1191</v>
      </c>
      <c r="I1828" s="1" t="s">
        <v>1090</v>
      </c>
      <c r="J1828" t="s">
        <v>1313</v>
      </c>
      <c r="L1828" t="str">
        <f t="shared" si="79"/>
        <v>Sep</v>
      </c>
      <c r="M1828">
        <f t="shared" si="80"/>
        <v>2022</v>
      </c>
    </row>
    <row r="1829" spans="1:13" ht="15.75" customHeight="1">
      <c r="A1829" t="s">
        <v>2409</v>
      </c>
      <c r="B1829" t="s">
        <v>3558</v>
      </c>
      <c r="C1829" s="24">
        <v>44812</v>
      </c>
      <c r="D1829" t="s">
        <v>58</v>
      </c>
      <c r="E1829" t="s">
        <v>57</v>
      </c>
      <c r="F1829">
        <v>6</v>
      </c>
      <c r="G1829" s="2" t="s">
        <v>59</v>
      </c>
      <c r="H1829" s="1" t="s">
        <v>1191</v>
      </c>
      <c r="I1829" s="1" t="s">
        <v>1090</v>
      </c>
      <c r="J1829" t="s">
        <v>1313</v>
      </c>
      <c r="L1829" t="str">
        <f t="shared" si="79"/>
        <v>Sep</v>
      </c>
      <c r="M1829">
        <f t="shared" si="80"/>
        <v>2022</v>
      </c>
    </row>
    <row r="1830" spans="1:13" ht="15.75" customHeight="1">
      <c r="A1830" t="s">
        <v>2409</v>
      </c>
      <c r="B1830" t="s">
        <v>3559</v>
      </c>
      <c r="C1830" s="24">
        <v>44812</v>
      </c>
      <c r="D1830" t="s">
        <v>49</v>
      </c>
      <c r="E1830" t="s">
        <v>48</v>
      </c>
      <c r="F1830">
        <v>1</v>
      </c>
      <c r="G1830" s="2" t="s">
        <v>33</v>
      </c>
      <c r="H1830" s="1" t="s">
        <v>1191</v>
      </c>
      <c r="I1830" s="1" t="s">
        <v>1090</v>
      </c>
      <c r="J1830" t="s">
        <v>1442</v>
      </c>
      <c r="L1830" t="str">
        <f t="shared" si="79"/>
        <v>Sep</v>
      </c>
      <c r="M1830">
        <f t="shared" si="80"/>
        <v>2022</v>
      </c>
    </row>
    <row r="1831" spans="1:13" ht="15.75" customHeight="1">
      <c r="A1831" t="s">
        <v>2409</v>
      </c>
      <c r="B1831" t="s">
        <v>3560</v>
      </c>
      <c r="C1831" s="24">
        <v>44812</v>
      </c>
      <c r="D1831" t="s">
        <v>218</v>
      </c>
      <c r="E1831" t="s">
        <v>217</v>
      </c>
      <c r="F1831">
        <v>1</v>
      </c>
      <c r="G1831" s="2" t="s">
        <v>33</v>
      </c>
      <c r="H1831" s="1" t="s">
        <v>1191</v>
      </c>
      <c r="I1831" s="1" t="s">
        <v>1090</v>
      </c>
      <c r="J1831" t="s">
        <v>1313</v>
      </c>
      <c r="L1831" t="str">
        <f t="shared" si="79"/>
        <v>Sep</v>
      </c>
      <c r="M1831">
        <f t="shared" si="80"/>
        <v>2022</v>
      </c>
    </row>
    <row r="1832" spans="1:13" ht="15.75" customHeight="1">
      <c r="A1832" t="s">
        <v>2409</v>
      </c>
      <c r="B1832" t="s">
        <v>3561</v>
      </c>
      <c r="C1832" s="24">
        <v>44812</v>
      </c>
      <c r="D1832" t="s">
        <v>275</v>
      </c>
      <c r="E1832" t="s">
        <v>274</v>
      </c>
      <c r="F1832">
        <v>1</v>
      </c>
      <c r="G1832" s="2" t="s">
        <v>33</v>
      </c>
      <c r="H1832" s="1" t="s">
        <v>1191</v>
      </c>
      <c r="I1832" s="1" t="s">
        <v>1090</v>
      </c>
      <c r="J1832" t="s">
        <v>1313</v>
      </c>
      <c r="L1832" t="str">
        <f t="shared" si="79"/>
        <v>Sep</v>
      </c>
      <c r="M1832">
        <f t="shared" si="80"/>
        <v>2022</v>
      </c>
    </row>
    <row r="1833" spans="1:13" ht="15.75" customHeight="1">
      <c r="A1833" t="s">
        <v>2409</v>
      </c>
      <c r="B1833" t="s">
        <v>3562</v>
      </c>
      <c r="C1833" s="24">
        <v>44812</v>
      </c>
      <c r="D1833" t="s">
        <v>35</v>
      </c>
      <c r="E1833" t="s">
        <v>34</v>
      </c>
      <c r="F1833">
        <v>6</v>
      </c>
      <c r="G1833" s="2" t="s">
        <v>33</v>
      </c>
      <c r="H1833" s="1" t="s">
        <v>1191</v>
      </c>
      <c r="I1833" s="1" t="s">
        <v>1090</v>
      </c>
      <c r="J1833" t="s">
        <v>1313</v>
      </c>
      <c r="L1833" t="str">
        <f t="shared" si="79"/>
        <v>Sep</v>
      </c>
      <c r="M1833">
        <f t="shared" si="80"/>
        <v>2022</v>
      </c>
    </row>
    <row r="1834" spans="1:13" ht="15.75" customHeight="1">
      <c r="G1834" s="2"/>
      <c r="H1834" s="1"/>
      <c r="I1834" s="1"/>
    </row>
    <row r="1835" spans="1:13" ht="15.75" customHeight="1">
      <c r="A1835" t="s">
        <v>2409</v>
      </c>
      <c r="B1835" t="s">
        <v>3563</v>
      </c>
      <c r="C1835" s="24">
        <v>44812</v>
      </c>
      <c r="D1835" t="s">
        <v>198</v>
      </c>
      <c r="E1835" t="s">
        <v>197</v>
      </c>
      <c r="F1835">
        <v>5</v>
      </c>
      <c r="G1835" s="2" t="s">
        <v>194</v>
      </c>
      <c r="H1835" s="1" t="s">
        <v>1049</v>
      </c>
      <c r="I1835" s="1" t="s">
        <v>1050</v>
      </c>
      <c r="J1835" t="s">
        <v>1189</v>
      </c>
      <c r="L1835" t="str">
        <f t="shared" ref="L1835:L1858" si="81">TEXT(C1835,"MMM")</f>
        <v>Sep</v>
      </c>
      <c r="M1835">
        <f t="shared" ref="M1835:M1858" si="82">YEAR(C1835)</f>
        <v>2022</v>
      </c>
    </row>
    <row r="1836" spans="1:13" ht="15.75" customHeight="1">
      <c r="A1836" t="s">
        <v>2409</v>
      </c>
      <c r="B1836" t="s">
        <v>3564</v>
      </c>
      <c r="C1836" s="24">
        <v>44812</v>
      </c>
      <c r="D1836" t="s">
        <v>387</v>
      </c>
      <c r="E1836" t="s">
        <v>386</v>
      </c>
      <c r="F1836">
        <v>4</v>
      </c>
      <c r="G1836" s="2" t="s">
        <v>171</v>
      </c>
      <c r="H1836" s="1" t="s">
        <v>3279</v>
      </c>
      <c r="I1836" s="1" t="s">
        <v>3565</v>
      </c>
      <c r="J1836" t="s">
        <v>3279</v>
      </c>
      <c r="L1836" t="str">
        <f t="shared" si="81"/>
        <v>Sep</v>
      </c>
      <c r="M1836">
        <f t="shared" si="82"/>
        <v>2022</v>
      </c>
    </row>
    <row r="1837" spans="1:13" ht="15.75" customHeight="1">
      <c r="A1837" t="s">
        <v>2409</v>
      </c>
      <c r="B1837" t="s">
        <v>3566</v>
      </c>
      <c r="C1837" s="24">
        <v>44817</v>
      </c>
      <c r="D1837" t="s">
        <v>198</v>
      </c>
      <c r="E1837" t="s">
        <v>197</v>
      </c>
      <c r="F1837">
        <v>5</v>
      </c>
      <c r="G1837" s="2" t="s">
        <v>194</v>
      </c>
      <c r="H1837" s="1" t="s">
        <v>3079</v>
      </c>
      <c r="I1837" s="1" t="s">
        <v>1082</v>
      </c>
      <c r="J1837" t="s">
        <v>1310</v>
      </c>
      <c r="L1837" t="str">
        <f t="shared" si="81"/>
        <v>Sep</v>
      </c>
      <c r="M1837">
        <f t="shared" si="82"/>
        <v>2022</v>
      </c>
    </row>
    <row r="1838" spans="1:13" ht="15.75" customHeight="1">
      <c r="A1838" t="s">
        <v>2409</v>
      </c>
      <c r="B1838" t="s">
        <v>3567</v>
      </c>
      <c r="C1838" s="24">
        <v>44817</v>
      </c>
      <c r="D1838" t="s">
        <v>35</v>
      </c>
      <c r="E1838" t="s">
        <v>34</v>
      </c>
      <c r="F1838">
        <v>5</v>
      </c>
      <c r="G1838" s="2" t="s">
        <v>33</v>
      </c>
      <c r="H1838" s="1" t="s">
        <v>3079</v>
      </c>
      <c r="I1838" s="1" t="s">
        <v>1082</v>
      </c>
      <c r="J1838" t="s">
        <v>3082</v>
      </c>
      <c r="L1838" t="str">
        <f t="shared" si="81"/>
        <v>Sep</v>
      </c>
      <c r="M1838">
        <f t="shared" si="82"/>
        <v>2022</v>
      </c>
    </row>
    <row r="1839" spans="1:13" ht="15.75" customHeight="1">
      <c r="A1839" t="s">
        <v>2409</v>
      </c>
      <c r="B1839" t="s">
        <v>3568</v>
      </c>
      <c r="C1839" s="24">
        <v>44817</v>
      </c>
      <c r="D1839" t="s">
        <v>214</v>
      </c>
      <c r="E1839" t="s">
        <v>213</v>
      </c>
      <c r="F1839">
        <v>2</v>
      </c>
      <c r="G1839" s="2" t="s">
        <v>95</v>
      </c>
      <c r="H1839" s="1" t="s">
        <v>3079</v>
      </c>
      <c r="I1839" s="1" t="s">
        <v>1082</v>
      </c>
      <c r="J1839" t="s">
        <v>3082</v>
      </c>
      <c r="L1839" t="str">
        <f t="shared" si="81"/>
        <v>Sep</v>
      </c>
      <c r="M1839">
        <f t="shared" si="82"/>
        <v>2022</v>
      </c>
    </row>
    <row r="1840" spans="1:13" ht="15.75" customHeight="1">
      <c r="A1840" t="s">
        <v>2409</v>
      </c>
      <c r="B1840" t="s">
        <v>3569</v>
      </c>
      <c r="C1840" s="24">
        <v>44817</v>
      </c>
      <c r="D1840" t="s">
        <v>15</v>
      </c>
      <c r="E1840" t="s">
        <v>14</v>
      </c>
      <c r="F1840">
        <v>3</v>
      </c>
      <c r="G1840" s="2" t="s">
        <v>16</v>
      </c>
      <c r="H1840" s="1" t="s">
        <v>3079</v>
      </c>
      <c r="I1840" s="1" t="s">
        <v>1082</v>
      </c>
      <c r="J1840" t="s">
        <v>1310</v>
      </c>
      <c r="L1840" t="str">
        <f t="shared" si="81"/>
        <v>Sep</v>
      </c>
      <c r="M1840">
        <f t="shared" si="82"/>
        <v>2022</v>
      </c>
    </row>
    <row r="1841" spans="1:13" ht="15.75" customHeight="1">
      <c r="A1841" t="s">
        <v>2409</v>
      </c>
      <c r="B1841" t="s">
        <v>3570</v>
      </c>
      <c r="C1841" s="24">
        <v>44817</v>
      </c>
      <c r="D1841" t="s">
        <v>173</v>
      </c>
      <c r="E1841" t="s">
        <v>172</v>
      </c>
      <c r="F1841">
        <v>1</v>
      </c>
      <c r="G1841" s="2" t="s">
        <v>33</v>
      </c>
      <c r="H1841" s="1" t="s">
        <v>3079</v>
      </c>
      <c r="I1841" s="1" t="s">
        <v>1082</v>
      </c>
      <c r="J1841" t="s">
        <v>1310</v>
      </c>
      <c r="L1841" t="str">
        <f t="shared" si="81"/>
        <v>Sep</v>
      </c>
      <c r="M1841">
        <f t="shared" si="82"/>
        <v>2022</v>
      </c>
    </row>
    <row r="1842" spans="1:13" ht="15.75" customHeight="1">
      <c r="A1842" t="s">
        <v>2409</v>
      </c>
      <c r="B1842" t="s">
        <v>3571</v>
      </c>
      <c r="C1842" s="24">
        <v>44817</v>
      </c>
      <c r="D1842" t="s">
        <v>212</v>
      </c>
      <c r="E1842" t="s">
        <v>211</v>
      </c>
      <c r="F1842">
        <v>3</v>
      </c>
      <c r="G1842" s="2" t="s">
        <v>95</v>
      </c>
      <c r="H1842" s="1" t="s">
        <v>3079</v>
      </c>
      <c r="I1842" s="1" t="s">
        <v>1082</v>
      </c>
      <c r="J1842" t="s">
        <v>1310</v>
      </c>
      <c r="L1842" t="str">
        <f t="shared" si="81"/>
        <v>Sep</v>
      </c>
      <c r="M1842">
        <f t="shared" si="82"/>
        <v>2022</v>
      </c>
    </row>
    <row r="1843" spans="1:13" ht="15.75" customHeight="1">
      <c r="A1843" t="s">
        <v>2409</v>
      </c>
      <c r="B1843" t="s">
        <v>3572</v>
      </c>
      <c r="C1843" s="24">
        <v>44817</v>
      </c>
      <c r="D1843" t="s">
        <v>26</v>
      </c>
      <c r="E1843" t="s">
        <v>25</v>
      </c>
      <c r="F1843">
        <v>2</v>
      </c>
      <c r="G1843" s="2" t="s">
        <v>16</v>
      </c>
      <c r="H1843" s="1" t="s">
        <v>3079</v>
      </c>
      <c r="I1843" s="1" t="s">
        <v>1082</v>
      </c>
      <c r="J1843" t="s">
        <v>1310</v>
      </c>
      <c r="L1843" t="str">
        <f t="shared" si="81"/>
        <v>Sep</v>
      </c>
      <c r="M1843">
        <f t="shared" si="82"/>
        <v>2022</v>
      </c>
    </row>
    <row r="1844" spans="1:13" ht="15.75" customHeight="1">
      <c r="A1844" t="s">
        <v>2409</v>
      </c>
      <c r="B1844" t="s">
        <v>3573</v>
      </c>
      <c r="C1844" s="24">
        <v>44817</v>
      </c>
      <c r="D1844" t="s">
        <v>22</v>
      </c>
      <c r="E1844" t="s">
        <v>21</v>
      </c>
      <c r="F1844">
        <v>3</v>
      </c>
      <c r="G1844" s="2" t="s">
        <v>16</v>
      </c>
      <c r="H1844" s="1" t="s">
        <v>3079</v>
      </c>
      <c r="I1844" s="1" t="s">
        <v>1082</v>
      </c>
      <c r="J1844" t="s">
        <v>1310</v>
      </c>
      <c r="L1844" t="str">
        <f t="shared" si="81"/>
        <v>Sep</v>
      </c>
      <c r="M1844">
        <f t="shared" si="82"/>
        <v>2022</v>
      </c>
    </row>
    <row r="1845" spans="1:13" ht="15.75" customHeight="1">
      <c r="A1845" t="s">
        <v>2409</v>
      </c>
      <c r="B1845" t="s">
        <v>3574</v>
      </c>
      <c r="C1845" s="24">
        <v>44817</v>
      </c>
      <c r="D1845" t="s">
        <v>145</v>
      </c>
      <c r="E1845" t="s">
        <v>144</v>
      </c>
      <c r="F1845">
        <v>3</v>
      </c>
      <c r="G1845" s="2" t="s">
        <v>95</v>
      </c>
      <c r="H1845" s="1" t="s">
        <v>3079</v>
      </c>
      <c r="I1845" s="1" t="s">
        <v>1082</v>
      </c>
      <c r="J1845" t="s">
        <v>1310</v>
      </c>
      <c r="L1845" t="str">
        <f t="shared" si="81"/>
        <v>Sep</v>
      </c>
      <c r="M1845">
        <f t="shared" si="82"/>
        <v>2022</v>
      </c>
    </row>
    <row r="1846" spans="1:13" ht="15.75" customHeight="1">
      <c r="A1846" t="s">
        <v>2409</v>
      </c>
      <c r="B1846" t="s">
        <v>3575</v>
      </c>
      <c r="C1846" s="24">
        <v>44817</v>
      </c>
      <c r="D1846" t="s">
        <v>24</v>
      </c>
      <c r="E1846" t="s">
        <v>23</v>
      </c>
      <c r="F1846">
        <v>2</v>
      </c>
      <c r="G1846" s="2" t="s">
        <v>16</v>
      </c>
      <c r="H1846" s="1" t="s">
        <v>3079</v>
      </c>
      <c r="I1846" s="1" t="s">
        <v>1082</v>
      </c>
      <c r="J1846" t="s">
        <v>1310</v>
      </c>
      <c r="L1846" t="str">
        <f t="shared" si="81"/>
        <v>Sep</v>
      </c>
      <c r="M1846">
        <f t="shared" si="82"/>
        <v>2022</v>
      </c>
    </row>
    <row r="1847" spans="1:13" ht="15.75" customHeight="1">
      <c r="A1847" t="s">
        <v>2409</v>
      </c>
      <c r="B1847" t="s">
        <v>3576</v>
      </c>
      <c r="C1847" s="24">
        <v>44817</v>
      </c>
      <c r="D1847" t="s">
        <v>26</v>
      </c>
      <c r="E1847" t="s">
        <v>25</v>
      </c>
      <c r="F1847">
        <v>1</v>
      </c>
      <c r="G1847" s="2" t="s">
        <v>16</v>
      </c>
      <c r="H1847" s="1" t="s">
        <v>1144</v>
      </c>
      <c r="I1847" s="1" t="s">
        <v>1145</v>
      </c>
      <c r="J1847" t="s">
        <v>3091</v>
      </c>
      <c r="L1847" t="str">
        <f t="shared" si="81"/>
        <v>Sep</v>
      </c>
      <c r="M1847">
        <f t="shared" si="82"/>
        <v>2022</v>
      </c>
    </row>
    <row r="1848" spans="1:13" ht="15.75" customHeight="1">
      <c r="A1848" t="s">
        <v>2409</v>
      </c>
      <c r="B1848" t="s">
        <v>3577</v>
      </c>
      <c r="C1848" s="24">
        <v>44817</v>
      </c>
      <c r="D1848" t="s">
        <v>357</v>
      </c>
      <c r="E1848" t="s">
        <v>356</v>
      </c>
      <c r="F1848">
        <v>15</v>
      </c>
      <c r="G1848" s="2" t="s">
        <v>358</v>
      </c>
      <c r="H1848" s="1" t="s">
        <v>1144</v>
      </c>
      <c r="I1848" s="1" t="s">
        <v>1145</v>
      </c>
      <c r="J1848" t="s">
        <v>3091</v>
      </c>
      <c r="L1848" t="str">
        <f t="shared" si="81"/>
        <v>Sep</v>
      </c>
      <c r="M1848">
        <f t="shared" si="82"/>
        <v>2022</v>
      </c>
    </row>
    <row r="1849" spans="1:13" ht="15.75" customHeight="1">
      <c r="A1849" t="s">
        <v>2409</v>
      </c>
      <c r="B1849" t="s">
        <v>3578</v>
      </c>
      <c r="C1849" s="24">
        <v>44817</v>
      </c>
      <c r="D1849" t="s">
        <v>35</v>
      </c>
      <c r="E1849" t="s">
        <v>34</v>
      </c>
      <c r="F1849">
        <v>24</v>
      </c>
      <c r="G1849" s="2" t="s">
        <v>33</v>
      </c>
      <c r="H1849" s="1" t="s">
        <v>3079</v>
      </c>
      <c r="I1849" s="1" t="s">
        <v>1082</v>
      </c>
      <c r="J1849" t="s">
        <v>1310</v>
      </c>
      <c r="L1849" t="str">
        <f t="shared" si="81"/>
        <v>Sep</v>
      </c>
      <c r="M1849">
        <f t="shared" si="82"/>
        <v>2022</v>
      </c>
    </row>
    <row r="1850" spans="1:13" ht="15.75" customHeight="1">
      <c r="A1850" t="s">
        <v>2409</v>
      </c>
      <c r="B1850" t="s">
        <v>3579</v>
      </c>
      <c r="C1850" s="24">
        <v>44817</v>
      </c>
      <c r="D1850" t="s">
        <v>287</v>
      </c>
      <c r="E1850" t="s">
        <v>286</v>
      </c>
      <c r="F1850">
        <v>5</v>
      </c>
      <c r="G1850" s="2" t="s">
        <v>33</v>
      </c>
      <c r="H1850" s="1" t="s">
        <v>1144</v>
      </c>
      <c r="I1850" s="1" t="s">
        <v>1145</v>
      </c>
      <c r="J1850" t="s">
        <v>3091</v>
      </c>
      <c r="L1850" t="str">
        <f t="shared" si="81"/>
        <v>Sep</v>
      </c>
      <c r="M1850">
        <f t="shared" si="82"/>
        <v>2022</v>
      </c>
    </row>
    <row r="1851" spans="1:13" ht="15.75" customHeight="1">
      <c r="A1851" t="s">
        <v>2409</v>
      </c>
      <c r="B1851" t="s">
        <v>3580</v>
      </c>
      <c r="C1851" s="24">
        <v>44817</v>
      </c>
      <c r="D1851" t="s">
        <v>387</v>
      </c>
      <c r="E1851" t="s">
        <v>386</v>
      </c>
      <c r="F1851">
        <v>1</v>
      </c>
      <c r="G1851" s="2" t="s">
        <v>171</v>
      </c>
      <c r="H1851" s="1" t="s">
        <v>1098</v>
      </c>
      <c r="I1851" s="1" t="s">
        <v>1099</v>
      </c>
      <c r="J1851" t="s">
        <v>1222</v>
      </c>
      <c r="L1851" t="str">
        <f t="shared" si="81"/>
        <v>Sep</v>
      </c>
      <c r="M1851">
        <f t="shared" si="82"/>
        <v>2022</v>
      </c>
    </row>
    <row r="1852" spans="1:13" ht="15.75" customHeight="1">
      <c r="A1852" t="s">
        <v>2409</v>
      </c>
      <c r="B1852" t="s">
        <v>3581</v>
      </c>
      <c r="C1852" s="24">
        <v>44817</v>
      </c>
      <c r="D1852" t="s">
        <v>58</v>
      </c>
      <c r="E1852" t="s">
        <v>57</v>
      </c>
      <c r="F1852">
        <v>12</v>
      </c>
      <c r="G1852" s="2" t="s">
        <v>59</v>
      </c>
      <c r="H1852" s="1" t="s">
        <v>1141</v>
      </c>
      <c r="I1852" s="1" t="s">
        <v>1090</v>
      </c>
      <c r="J1852" t="s">
        <v>1671</v>
      </c>
      <c r="L1852" t="str">
        <f t="shared" si="81"/>
        <v>Sep</v>
      </c>
      <c r="M1852">
        <f t="shared" si="82"/>
        <v>2022</v>
      </c>
    </row>
    <row r="1853" spans="1:13" ht="15.75" customHeight="1">
      <c r="A1853" t="s">
        <v>2409</v>
      </c>
      <c r="B1853" t="s">
        <v>3582</v>
      </c>
      <c r="C1853" s="24">
        <v>44817</v>
      </c>
      <c r="D1853" t="s">
        <v>94</v>
      </c>
      <c r="E1853" t="s">
        <v>93</v>
      </c>
      <c r="F1853">
        <v>12</v>
      </c>
      <c r="G1853" s="2" t="s">
        <v>95</v>
      </c>
      <c r="H1853" s="1" t="s">
        <v>1141</v>
      </c>
      <c r="I1853" s="1" t="s">
        <v>1090</v>
      </c>
      <c r="J1853" t="s">
        <v>1167</v>
      </c>
      <c r="L1853" t="str">
        <f t="shared" si="81"/>
        <v>Sep</v>
      </c>
      <c r="M1853">
        <f t="shared" si="82"/>
        <v>2022</v>
      </c>
    </row>
    <row r="1854" spans="1:13" ht="15.75" customHeight="1">
      <c r="A1854" t="s">
        <v>2409</v>
      </c>
      <c r="B1854" t="s">
        <v>3583</v>
      </c>
      <c r="C1854" s="24">
        <v>44817</v>
      </c>
      <c r="D1854" t="s">
        <v>55</v>
      </c>
      <c r="E1854" t="s">
        <v>54</v>
      </c>
      <c r="F1854">
        <v>2</v>
      </c>
      <c r="G1854" s="2" t="s">
        <v>56</v>
      </c>
      <c r="H1854" s="1" t="s">
        <v>2795</v>
      </c>
      <c r="I1854" s="1" t="s">
        <v>1145</v>
      </c>
      <c r="J1854" t="s">
        <v>1671</v>
      </c>
      <c r="L1854" t="str">
        <f t="shared" si="81"/>
        <v>Sep</v>
      </c>
      <c r="M1854">
        <f t="shared" si="82"/>
        <v>2022</v>
      </c>
    </row>
    <row r="1855" spans="1:13" ht="15.75" customHeight="1">
      <c r="A1855" t="s">
        <v>2409</v>
      </c>
      <c r="B1855" t="s">
        <v>3584</v>
      </c>
      <c r="C1855" s="24">
        <v>44817</v>
      </c>
      <c r="D1855" t="s">
        <v>58</v>
      </c>
      <c r="E1855" t="s">
        <v>57</v>
      </c>
      <c r="F1855">
        <v>2</v>
      </c>
      <c r="G1855" s="2" t="s">
        <v>59</v>
      </c>
      <c r="H1855" s="1" t="s">
        <v>2795</v>
      </c>
      <c r="I1855" s="1" t="s">
        <v>1145</v>
      </c>
      <c r="J1855" t="s">
        <v>1671</v>
      </c>
      <c r="L1855" t="str">
        <f t="shared" si="81"/>
        <v>Sep</v>
      </c>
      <c r="M1855">
        <f t="shared" si="82"/>
        <v>2022</v>
      </c>
    </row>
    <row r="1856" spans="1:13" ht="15.75" customHeight="1">
      <c r="A1856" t="s">
        <v>2409</v>
      </c>
      <c r="B1856" t="s">
        <v>3585</v>
      </c>
      <c r="C1856" s="24">
        <v>44817</v>
      </c>
      <c r="D1856" t="s">
        <v>357</v>
      </c>
      <c r="E1856" t="s">
        <v>356</v>
      </c>
      <c r="F1856">
        <v>10</v>
      </c>
      <c r="G1856" s="2" t="s">
        <v>358</v>
      </c>
      <c r="H1856" s="1" t="s">
        <v>1303</v>
      </c>
      <c r="I1856" s="1" t="s">
        <v>1073</v>
      </c>
      <c r="J1856" t="s">
        <v>1230</v>
      </c>
      <c r="L1856" t="str">
        <f t="shared" si="81"/>
        <v>Sep</v>
      </c>
      <c r="M1856">
        <f t="shared" si="82"/>
        <v>2022</v>
      </c>
    </row>
    <row r="1857" spans="1:13" ht="15.75" customHeight="1">
      <c r="A1857" t="s">
        <v>2409</v>
      </c>
      <c r="B1857" t="s">
        <v>3586</v>
      </c>
      <c r="C1857" s="24">
        <v>44818</v>
      </c>
      <c r="D1857" t="s">
        <v>357</v>
      </c>
      <c r="E1857" t="s">
        <v>356</v>
      </c>
      <c r="F1857">
        <v>100</v>
      </c>
      <c r="G1857" s="2" t="s">
        <v>358</v>
      </c>
      <c r="H1857" s="1" t="s">
        <v>1191</v>
      </c>
      <c r="I1857" s="1" t="s">
        <v>1090</v>
      </c>
      <c r="J1857" t="s">
        <v>1588</v>
      </c>
      <c r="L1857" t="str">
        <f t="shared" si="81"/>
        <v>Sep</v>
      </c>
      <c r="M1857">
        <f t="shared" si="82"/>
        <v>2022</v>
      </c>
    </row>
    <row r="1858" spans="1:13" ht="15.75" customHeight="1">
      <c r="A1858" t="s">
        <v>2409</v>
      </c>
      <c r="B1858" t="s">
        <v>3587</v>
      </c>
      <c r="C1858" s="24">
        <v>44818</v>
      </c>
      <c r="D1858" t="s">
        <v>389</v>
      </c>
      <c r="E1858" t="s">
        <v>388</v>
      </c>
      <c r="F1858">
        <v>2</v>
      </c>
      <c r="G1858" s="2" t="s">
        <v>194</v>
      </c>
      <c r="H1858" s="1" t="s">
        <v>1191</v>
      </c>
      <c r="I1858" s="1" t="s">
        <v>1090</v>
      </c>
      <c r="J1858" t="s">
        <v>1313</v>
      </c>
      <c r="L1858" t="str">
        <f t="shared" si="81"/>
        <v>Sep</v>
      </c>
      <c r="M1858">
        <f t="shared" si="82"/>
        <v>2022</v>
      </c>
    </row>
    <row r="1859" spans="1:13" ht="15.75" customHeight="1">
      <c r="G1859" s="2"/>
      <c r="H1859" s="1"/>
      <c r="I1859" s="1"/>
    </row>
    <row r="1860" spans="1:13" ht="15.75" customHeight="1">
      <c r="A1860" t="s">
        <v>2409</v>
      </c>
      <c r="B1860" t="s">
        <v>3588</v>
      </c>
      <c r="C1860" s="24">
        <v>44818</v>
      </c>
      <c r="D1860" t="s">
        <v>365</v>
      </c>
      <c r="E1860" t="s">
        <v>364</v>
      </c>
      <c r="F1860">
        <v>1</v>
      </c>
      <c r="G1860" s="2" t="s">
        <v>16</v>
      </c>
      <c r="H1860" s="1" t="s">
        <v>1191</v>
      </c>
      <c r="I1860" s="1" t="s">
        <v>1090</v>
      </c>
      <c r="J1860" t="s">
        <v>1588</v>
      </c>
      <c r="L1860" t="str">
        <f t="shared" ref="L1860:L1923" si="83">TEXT(C1860,"MMM")</f>
        <v>Sep</v>
      </c>
      <c r="M1860">
        <f t="shared" ref="M1860:M1923" si="84">YEAR(C1860)</f>
        <v>2022</v>
      </c>
    </row>
    <row r="1861" spans="1:13" ht="15.75" customHeight="1">
      <c r="A1861" t="s">
        <v>2409</v>
      </c>
      <c r="B1861" t="s">
        <v>3589</v>
      </c>
      <c r="C1861" s="24">
        <v>44818</v>
      </c>
      <c r="D1861" t="s">
        <v>198</v>
      </c>
      <c r="E1861" t="s">
        <v>197</v>
      </c>
      <c r="F1861">
        <v>12</v>
      </c>
      <c r="G1861" s="2" t="s">
        <v>194</v>
      </c>
      <c r="H1861" s="1"/>
      <c r="I1861" s="1"/>
      <c r="L1861" t="str">
        <f t="shared" si="83"/>
        <v>Sep</v>
      </c>
      <c r="M1861">
        <f t="shared" si="84"/>
        <v>2022</v>
      </c>
    </row>
    <row r="1862" spans="1:13" ht="15.75" customHeight="1">
      <c r="A1862" t="s">
        <v>2409</v>
      </c>
      <c r="B1862" t="s">
        <v>3590</v>
      </c>
      <c r="C1862" s="24">
        <v>44818</v>
      </c>
      <c r="D1862" t="s">
        <v>94</v>
      </c>
      <c r="E1862" t="s">
        <v>93</v>
      </c>
      <c r="F1862">
        <v>12</v>
      </c>
      <c r="G1862" s="2" t="s">
        <v>95</v>
      </c>
      <c r="H1862" s="1" t="s">
        <v>1191</v>
      </c>
      <c r="I1862" s="1" t="s">
        <v>1090</v>
      </c>
      <c r="J1862" t="s">
        <v>1588</v>
      </c>
      <c r="L1862" t="str">
        <f t="shared" si="83"/>
        <v>Sep</v>
      </c>
      <c r="M1862">
        <f t="shared" si="84"/>
        <v>2022</v>
      </c>
    </row>
    <row r="1863" spans="1:13" ht="15.75" customHeight="1">
      <c r="A1863" t="s">
        <v>2409</v>
      </c>
      <c r="B1863" t="s">
        <v>3591</v>
      </c>
      <c r="C1863" s="24">
        <v>44818</v>
      </c>
      <c r="D1863" t="s">
        <v>55</v>
      </c>
      <c r="E1863" t="s">
        <v>54</v>
      </c>
      <c r="F1863">
        <v>2</v>
      </c>
      <c r="G1863" s="2" t="s">
        <v>56</v>
      </c>
      <c r="H1863" s="1" t="s">
        <v>1289</v>
      </c>
      <c r="I1863" s="1" t="s">
        <v>1290</v>
      </c>
      <c r="J1863" t="s">
        <v>1291</v>
      </c>
      <c r="L1863" t="str">
        <f t="shared" si="83"/>
        <v>Sep</v>
      </c>
      <c r="M1863">
        <f t="shared" si="84"/>
        <v>2022</v>
      </c>
    </row>
    <row r="1864" spans="1:13" ht="15.75" customHeight="1">
      <c r="A1864" t="s">
        <v>2409</v>
      </c>
      <c r="B1864" t="s">
        <v>3592</v>
      </c>
      <c r="C1864" s="24">
        <v>44818</v>
      </c>
      <c r="D1864" t="s">
        <v>58</v>
      </c>
      <c r="E1864" t="s">
        <v>57</v>
      </c>
      <c r="F1864">
        <v>2</v>
      </c>
      <c r="G1864" s="2" t="s">
        <v>59</v>
      </c>
      <c r="H1864" s="1" t="s">
        <v>1289</v>
      </c>
      <c r="I1864" s="1" t="s">
        <v>1290</v>
      </c>
      <c r="J1864" t="s">
        <v>1291</v>
      </c>
      <c r="L1864" t="str">
        <f t="shared" si="83"/>
        <v>Sep</v>
      </c>
      <c r="M1864">
        <f t="shared" si="84"/>
        <v>2022</v>
      </c>
    </row>
    <row r="1865" spans="1:13" ht="15.75" customHeight="1">
      <c r="A1865" t="s">
        <v>2409</v>
      </c>
      <c r="B1865" t="s">
        <v>3593</v>
      </c>
      <c r="C1865" s="24">
        <v>44819</v>
      </c>
      <c r="D1865" t="s">
        <v>22</v>
      </c>
      <c r="E1865" t="s">
        <v>21</v>
      </c>
      <c r="F1865">
        <v>3</v>
      </c>
      <c r="G1865" s="2" t="s">
        <v>16</v>
      </c>
      <c r="H1865" s="1" t="s">
        <v>1309</v>
      </c>
      <c r="I1865" s="1" t="s">
        <v>1160</v>
      </c>
      <c r="J1865" t="s">
        <v>1310</v>
      </c>
      <c r="L1865" t="str">
        <f t="shared" si="83"/>
        <v>Sep</v>
      </c>
      <c r="M1865">
        <f t="shared" si="84"/>
        <v>2022</v>
      </c>
    </row>
    <row r="1866" spans="1:13" ht="15.75" customHeight="1">
      <c r="A1866" t="s">
        <v>2409</v>
      </c>
      <c r="B1866" t="s">
        <v>3594</v>
      </c>
      <c r="C1866" s="24">
        <v>44819</v>
      </c>
      <c r="D1866" t="s">
        <v>47</v>
      </c>
      <c r="E1866" t="s">
        <v>46</v>
      </c>
      <c r="F1866">
        <v>2</v>
      </c>
      <c r="G1866" s="2" t="s">
        <v>33</v>
      </c>
      <c r="H1866" s="1" t="s">
        <v>1309</v>
      </c>
      <c r="I1866" s="1" t="s">
        <v>1160</v>
      </c>
      <c r="J1866" t="s">
        <v>1310</v>
      </c>
      <c r="L1866" t="str">
        <f t="shared" si="83"/>
        <v>Sep</v>
      </c>
      <c r="M1866">
        <f t="shared" si="84"/>
        <v>2022</v>
      </c>
    </row>
    <row r="1867" spans="1:13" ht="15.75" customHeight="1">
      <c r="A1867" t="s">
        <v>2409</v>
      </c>
      <c r="B1867" t="s">
        <v>3595</v>
      </c>
      <c r="C1867" s="24">
        <v>44819</v>
      </c>
      <c r="D1867" t="s">
        <v>329</v>
      </c>
      <c r="E1867" t="s">
        <v>328</v>
      </c>
      <c r="F1867">
        <v>1</v>
      </c>
      <c r="G1867" s="2" t="s">
        <v>33</v>
      </c>
      <c r="H1867" s="1" t="s">
        <v>1309</v>
      </c>
      <c r="I1867" s="1" t="s">
        <v>1160</v>
      </c>
      <c r="J1867" t="s">
        <v>1310</v>
      </c>
      <c r="L1867" t="str">
        <f t="shared" si="83"/>
        <v>Sep</v>
      </c>
      <c r="M1867">
        <f t="shared" si="84"/>
        <v>2022</v>
      </c>
    </row>
    <row r="1868" spans="1:13" ht="15.75" customHeight="1">
      <c r="A1868" t="s">
        <v>2409</v>
      </c>
      <c r="B1868" t="s">
        <v>3596</v>
      </c>
      <c r="C1868" s="24">
        <v>44819</v>
      </c>
      <c r="D1868" t="s">
        <v>35</v>
      </c>
      <c r="E1868" t="s">
        <v>34</v>
      </c>
      <c r="F1868">
        <v>6</v>
      </c>
      <c r="G1868" s="2" t="s">
        <v>33</v>
      </c>
      <c r="H1868" s="1" t="s">
        <v>1053</v>
      </c>
      <c r="I1868" s="1" t="s">
        <v>1054</v>
      </c>
      <c r="J1868" t="s">
        <v>1055</v>
      </c>
      <c r="L1868" t="str">
        <f t="shared" si="83"/>
        <v>Sep</v>
      </c>
      <c r="M1868">
        <f t="shared" si="84"/>
        <v>2022</v>
      </c>
    </row>
    <row r="1869" spans="1:13" ht="15.75" customHeight="1">
      <c r="A1869" t="s">
        <v>2409</v>
      </c>
      <c r="B1869" t="s">
        <v>3597</v>
      </c>
      <c r="C1869" s="24">
        <v>44819</v>
      </c>
      <c r="D1869" t="s">
        <v>141</v>
      </c>
      <c r="E1869" t="s">
        <v>140</v>
      </c>
      <c r="F1869">
        <v>3</v>
      </c>
      <c r="G1869" s="2" t="s">
        <v>33</v>
      </c>
      <c r="H1869" s="1" t="s">
        <v>1053</v>
      </c>
      <c r="I1869" s="1" t="s">
        <v>1054</v>
      </c>
      <c r="J1869" t="s">
        <v>1055</v>
      </c>
      <c r="L1869" t="str">
        <f t="shared" si="83"/>
        <v>Sep</v>
      </c>
      <c r="M1869">
        <f t="shared" si="84"/>
        <v>2022</v>
      </c>
    </row>
    <row r="1870" spans="1:13" ht="15.75" customHeight="1">
      <c r="A1870" t="s">
        <v>2409</v>
      </c>
      <c r="B1870" t="s">
        <v>3598</v>
      </c>
      <c r="C1870" s="24">
        <v>44819</v>
      </c>
      <c r="D1870" t="s">
        <v>173</v>
      </c>
      <c r="E1870" t="s">
        <v>172</v>
      </c>
      <c r="F1870">
        <v>5</v>
      </c>
      <c r="G1870" s="2" t="s">
        <v>33</v>
      </c>
      <c r="H1870" s="1" t="s">
        <v>1053</v>
      </c>
      <c r="I1870" s="1" t="s">
        <v>1054</v>
      </c>
      <c r="J1870" t="s">
        <v>1055</v>
      </c>
      <c r="L1870" t="str">
        <f t="shared" si="83"/>
        <v>Sep</v>
      </c>
      <c r="M1870">
        <f t="shared" si="84"/>
        <v>2022</v>
      </c>
    </row>
    <row r="1871" spans="1:13" ht="15.75" customHeight="1">
      <c r="A1871" t="s">
        <v>2409</v>
      </c>
      <c r="B1871" t="s">
        <v>3599</v>
      </c>
      <c r="C1871" s="24">
        <v>44819</v>
      </c>
      <c r="D1871" t="s">
        <v>175</v>
      </c>
      <c r="E1871" t="s">
        <v>174</v>
      </c>
      <c r="F1871">
        <v>2</v>
      </c>
      <c r="G1871" s="2" t="s">
        <v>176</v>
      </c>
      <c r="H1871" s="1" t="s">
        <v>1053</v>
      </c>
      <c r="I1871" s="1" t="s">
        <v>1054</v>
      </c>
      <c r="J1871" t="s">
        <v>3600</v>
      </c>
      <c r="L1871" t="str">
        <f t="shared" si="83"/>
        <v>Sep</v>
      </c>
      <c r="M1871">
        <f t="shared" si="84"/>
        <v>2022</v>
      </c>
    </row>
    <row r="1872" spans="1:13" ht="15.75" customHeight="1">
      <c r="A1872" t="s">
        <v>2409</v>
      </c>
      <c r="B1872" t="s">
        <v>3601</v>
      </c>
      <c r="C1872" s="24">
        <v>44819</v>
      </c>
      <c r="D1872" t="s">
        <v>186</v>
      </c>
      <c r="E1872" t="s">
        <v>185</v>
      </c>
      <c r="F1872">
        <v>3</v>
      </c>
      <c r="G1872" s="2" t="s">
        <v>187</v>
      </c>
      <c r="H1872" s="1" t="s">
        <v>1053</v>
      </c>
      <c r="I1872" s="1" t="s">
        <v>1054</v>
      </c>
      <c r="J1872" t="s">
        <v>1055</v>
      </c>
      <c r="L1872" t="str">
        <f t="shared" si="83"/>
        <v>Sep</v>
      </c>
      <c r="M1872">
        <f t="shared" si="84"/>
        <v>2022</v>
      </c>
    </row>
    <row r="1873" spans="1:13" ht="15.75" customHeight="1">
      <c r="A1873" t="s">
        <v>2409</v>
      </c>
      <c r="B1873" t="s">
        <v>3602</v>
      </c>
      <c r="C1873" s="24">
        <v>44819</v>
      </c>
      <c r="D1873" t="s">
        <v>305</v>
      </c>
      <c r="E1873" t="s">
        <v>304</v>
      </c>
      <c r="F1873">
        <v>8</v>
      </c>
      <c r="G1873" s="2" t="s">
        <v>33</v>
      </c>
      <c r="H1873" s="1" t="s">
        <v>1053</v>
      </c>
      <c r="I1873" s="1" t="s">
        <v>1054</v>
      </c>
      <c r="J1873" t="s">
        <v>1055</v>
      </c>
      <c r="L1873" t="str">
        <f t="shared" si="83"/>
        <v>Sep</v>
      </c>
      <c r="M1873">
        <f t="shared" si="84"/>
        <v>2022</v>
      </c>
    </row>
    <row r="1874" spans="1:13" ht="15.75" customHeight="1">
      <c r="A1874" t="s">
        <v>2409</v>
      </c>
      <c r="B1874" t="s">
        <v>3603</v>
      </c>
      <c r="C1874" s="24">
        <v>44819</v>
      </c>
      <c r="D1874" t="s">
        <v>246</v>
      </c>
      <c r="E1874" t="s">
        <v>245</v>
      </c>
      <c r="F1874">
        <v>3</v>
      </c>
      <c r="G1874" s="2" t="s">
        <v>33</v>
      </c>
      <c r="H1874" s="1" t="s">
        <v>1053</v>
      </c>
      <c r="I1874" s="1" t="s">
        <v>1054</v>
      </c>
      <c r="J1874" t="s">
        <v>1055</v>
      </c>
      <c r="L1874" t="str">
        <f t="shared" si="83"/>
        <v>Sep</v>
      </c>
      <c r="M1874">
        <f t="shared" si="84"/>
        <v>2022</v>
      </c>
    </row>
    <row r="1875" spans="1:13" ht="15.75" customHeight="1">
      <c r="A1875" t="s">
        <v>2409</v>
      </c>
      <c r="B1875" t="s">
        <v>3604</v>
      </c>
      <c r="C1875" s="24">
        <v>44819</v>
      </c>
      <c r="D1875" t="s">
        <v>226</v>
      </c>
      <c r="E1875" t="s">
        <v>225</v>
      </c>
      <c r="F1875">
        <v>20</v>
      </c>
      <c r="G1875" s="2" t="s">
        <v>33</v>
      </c>
      <c r="H1875" s="1" t="s">
        <v>1334</v>
      </c>
      <c r="I1875" s="1" t="s">
        <v>1164</v>
      </c>
      <c r="J1875" t="s">
        <v>3605</v>
      </c>
      <c r="L1875" t="str">
        <f t="shared" si="83"/>
        <v>Sep</v>
      </c>
      <c r="M1875">
        <f t="shared" si="84"/>
        <v>2022</v>
      </c>
    </row>
    <row r="1876" spans="1:13" ht="15.75" customHeight="1">
      <c r="A1876" t="s">
        <v>2409</v>
      </c>
      <c r="B1876" t="s">
        <v>3606</v>
      </c>
      <c r="C1876" s="24">
        <v>44820</v>
      </c>
      <c r="D1876" t="s">
        <v>365</v>
      </c>
      <c r="E1876" t="s">
        <v>364</v>
      </c>
      <c r="F1876">
        <v>1</v>
      </c>
      <c r="G1876" s="2" t="s">
        <v>16</v>
      </c>
      <c r="H1876" s="1" t="s">
        <v>1156</v>
      </c>
      <c r="I1876" s="1" t="s">
        <v>1157</v>
      </c>
      <c r="J1876" t="s">
        <v>1158</v>
      </c>
      <c r="L1876" t="str">
        <f t="shared" si="83"/>
        <v>Sep</v>
      </c>
      <c r="M1876">
        <f t="shared" si="84"/>
        <v>2022</v>
      </c>
    </row>
    <row r="1877" spans="1:13" ht="15.75" customHeight="1">
      <c r="A1877" t="s">
        <v>2409</v>
      </c>
      <c r="B1877" t="s">
        <v>3607</v>
      </c>
      <c r="C1877" s="24">
        <v>44820</v>
      </c>
      <c r="D1877" t="s">
        <v>283</v>
      </c>
      <c r="E1877" t="s">
        <v>282</v>
      </c>
      <c r="F1877">
        <v>1</v>
      </c>
      <c r="G1877" s="2" t="s">
        <v>16</v>
      </c>
      <c r="H1877" s="1" t="s">
        <v>1156</v>
      </c>
      <c r="I1877" s="1" t="s">
        <v>1157</v>
      </c>
      <c r="J1877" t="s">
        <v>3608</v>
      </c>
      <c r="L1877" t="str">
        <f t="shared" si="83"/>
        <v>Sep</v>
      </c>
      <c r="M1877">
        <f t="shared" si="84"/>
        <v>2022</v>
      </c>
    </row>
    <row r="1878" spans="1:13" ht="15.75" customHeight="1">
      <c r="A1878" t="s">
        <v>2409</v>
      </c>
      <c r="B1878" t="s">
        <v>3609</v>
      </c>
      <c r="C1878" s="24">
        <v>44820</v>
      </c>
      <c r="D1878" t="s">
        <v>22</v>
      </c>
      <c r="E1878" t="s">
        <v>21</v>
      </c>
      <c r="F1878">
        <v>1</v>
      </c>
      <c r="G1878" s="2" t="s">
        <v>16</v>
      </c>
      <c r="H1878" s="1" t="s">
        <v>1156</v>
      </c>
      <c r="I1878" s="1" t="s">
        <v>1157</v>
      </c>
      <c r="J1878" t="s">
        <v>1158</v>
      </c>
      <c r="L1878" t="str">
        <f t="shared" si="83"/>
        <v>Sep</v>
      </c>
      <c r="M1878">
        <f t="shared" si="84"/>
        <v>2022</v>
      </c>
    </row>
    <row r="1879" spans="1:13" ht="15.75" customHeight="1">
      <c r="A1879" t="s">
        <v>2409</v>
      </c>
      <c r="B1879" t="s">
        <v>3610</v>
      </c>
      <c r="C1879" s="24">
        <v>44820</v>
      </c>
      <c r="D1879" t="s">
        <v>28</v>
      </c>
      <c r="E1879" t="s">
        <v>27</v>
      </c>
      <c r="F1879">
        <v>1</v>
      </c>
      <c r="G1879" s="2" t="s">
        <v>16</v>
      </c>
      <c r="H1879" s="1" t="s">
        <v>1156</v>
      </c>
      <c r="I1879" s="1" t="s">
        <v>1157</v>
      </c>
      <c r="J1879" t="s">
        <v>1158</v>
      </c>
      <c r="L1879" t="str">
        <f t="shared" si="83"/>
        <v>Sep</v>
      </c>
      <c r="M1879">
        <f t="shared" si="84"/>
        <v>2022</v>
      </c>
    </row>
    <row r="1880" spans="1:13" ht="15.75" customHeight="1">
      <c r="A1880" t="s">
        <v>2409</v>
      </c>
      <c r="B1880" t="s">
        <v>3611</v>
      </c>
      <c r="C1880" s="24">
        <v>44820</v>
      </c>
      <c r="D1880" t="s">
        <v>365</v>
      </c>
      <c r="E1880" t="s">
        <v>364</v>
      </c>
      <c r="F1880">
        <v>1</v>
      </c>
      <c r="G1880" s="2" t="s">
        <v>16</v>
      </c>
      <c r="H1880" s="1" t="s">
        <v>1163</v>
      </c>
      <c r="I1880" s="1" t="s">
        <v>1164</v>
      </c>
      <c r="J1880" t="s">
        <v>1165</v>
      </c>
      <c r="L1880" t="str">
        <f t="shared" si="83"/>
        <v>Sep</v>
      </c>
      <c r="M1880">
        <f t="shared" si="84"/>
        <v>2022</v>
      </c>
    </row>
    <row r="1881" spans="1:13" ht="15.75" customHeight="1">
      <c r="A1881" t="s">
        <v>2409</v>
      </c>
      <c r="B1881" t="s">
        <v>3612</v>
      </c>
      <c r="C1881" s="24">
        <v>44825</v>
      </c>
      <c r="D1881" t="s">
        <v>212</v>
      </c>
      <c r="E1881" t="s">
        <v>211</v>
      </c>
      <c r="F1881">
        <v>3</v>
      </c>
      <c r="G1881" s="2" t="s">
        <v>95</v>
      </c>
      <c r="H1881" s="1" t="s">
        <v>1144</v>
      </c>
      <c r="I1881" s="1" t="s">
        <v>1145</v>
      </c>
      <c r="J1881" t="s">
        <v>3091</v>
      </c>
      <c r="L1881" t="str">
        <f t="shared" si="83"/>
        <v>Sep</v>
      </c>
      <c r="M1881">
        <f t="shared" si="84"/>
        <v>2022</v>
      </c>
    </row>
    <row r="1882" spans="1:13" ht="15.75" customHeight="1">
      <c r="A1882" t="s">
        <v>2409</v>
      </c>
      <c r="B1882" t="s">
        <v>3613</v>
      </c>
      <c r="C1882" s="24">
        <v>44825</v>
      </c>
      <c r="D1882" t="s">
        <v>136</v>
      </c>
      <c r="E1882" t="s">
        <v>135</v>
      </c>
      <c r="F1882">
        <v>1</v>
      </c>
      <c r="G1882" s="2" t="s">
        <v>16</v>
      </c>
      <c r="H1882" s="1" t="s">
        <v>1144</v>
      </c>
      <c r="I1882" s="1" t="s">
        <v>1145</v>
      </c>
      <c r="J1882" t="s">
        <v>3091</v>
      </c>
      <c r="L1882" t="str">
        <f t="shared" si="83"/>
        <v>Sep</v>
      </c>
      <c r="M1882">
        <f t="shared" si="84"/>
        <v>2022</v>
      </c>
    </row>
    <row r="1883" spans="1:13" ht="15.75" customHeight="1">
      <c r="A1883" t="s">
        <v>2409</v>
      </c>
      <c r="B1883" t="s">
        <v>3614</v>
      </c>
      <c r="C1883" s="24">
        <v>44825</v>
      </c>
      <c r="D1883" t="s">
        <v>389</v>
      </c>
      <c r="E1883" t="s">
        <v>388</v>
      </c>
      <c r="F1883">
        <v>5</v>
      </c>
      <c r="G1883" s="2" t="s">
        <v>194</v>
      </c>
      <c r="H1883" s="1" t="s">
        <v>1049</v>
      </c>
      <c r="I1883" s="1" t="s">
        <v>1050</v>
      </c>
      <c r="J1883" t="s">
        <v>1189</v>
      </c>
      <c r="L1883" t="str">
        <f t="shared" si="83"/>
        <v>Sep</v>
      </c>
      <c r="M1883">
        <f t="shared" si="84"/>
        <v>2022</v>
      </c>
    </row>
    <row r="1884" spans="1:13" ht="15.75" customHeight="1">
      <c r="A1884" t="s">
        <v>2409</v>
      </c>
      <c r="B1884" t="s">
        <v>3615</v>
      </c>
      <c r="C1884" s="24">
        <v>44825</v>
      </c>
      <c r="D1884" t="s">
        <v>357</v>
      </c>
      <c r="E1884" t="s">
        <v>356</v>
      </c>
      <c r="F1884">
        <v>100</v>
      </c>
      <c r="G1884" s="2" t="s">
        <v>358</v>
      </c>
      <c r="H1884" s="1" t="s">
        <v>1049</v>
      </c>
      <c r="I1884" s="1" t="s">
        <v>1050</v>
      </c>
      <c r="J1884" t="s">
        <v>1189</v>
      </c>
      <c r="L1884" t="str">
        <f t="shared" si="83"/>
        <v>Sep</v>
      </c>
      <c r="M1884">
        <f t="shared" si="84"/>
        <v>2022</v>
      </c>
    </row>
    <row r="1885" spans="1:13" ht="15.75" customHeight="1">
      <c r="A1885" t="s">
        <v>2409</v>
      </c>
      <c r="B1885" t="s">
        <v>3616</v>
      </c>
      <c r="C1885" s="24">
        <v>44825</v>
      </c>
      <c r="D1885" t="s">
        <v>331</v>
      </c>
      <c r="E1885" t="s">
        <v>330</v>
      </c>
      <c r="F1885">
        <v>2</v>
      </c>
      <c r="G1885" s="2" t="s">
        <v>33</v>
      </c>
      <c r="H1885" s="1" t="s">
        <v>2216</v>
      </c>
      <c r="I1885" s="1" t="s">
        <v>1160</v>
      </c>
      <c r="J1885" t="s">
        <v>1767</v>
      </c>
      <c r="L1885" t="str">
        <f t="shared" si="83"/>
        <v>Sep</v>
      </c>
      <c r="M1885">
        <f t="shared" si="84"/>
        <v>2022</v>
      </c>
    </row>
    <row r="1886" spans="1:13" ht="15.75" customHeight="1">
      <c r="A1886" t="s">
        <v>2409</v>
      </c>
      <c r="B1886" t="s">
        <v>3617</v>
      </c>
      <c r="C1886" s="24">
        <v>44825</v>
      </c>
      <c r="D1886" t="s">
        <v>254</v>
      </c>
      <c r="E1886" t="s">
        <v>253</v>
      </c>
      <c r="F1886">
        <v>1</v>
      </c>
      <c r="G1886" s="2" t="s">
        <v>187</v>
      </c>
      <c r="H1886" s="1" t="s">
        <v>1309</v>
      </c>
      <c r="I1886" s="1" t="s">
        <v>1160</v>
      </c>
      <c r="J1886" t="s">
        <v>1310</v>
      </c>
      <c r="L1886" t="str">
        <f t="shared" si="83"/>
        <v>Sep</v>
      </c>
      <c r="M1886">
        <f t="shared" si="84"/>
        <v>2022</v>
      </c>
    </row>
    <row r="1887" spans="1:13" ht="15.75" customHeight="1">
      <c r="A1887" t="s">
        <v>2409</v>
      </c>
      <c r="B1887" t="s">
        <v>3618</v>
      </c>
      <c r="C1887" s="24">
        <v>44825</v>
      </c>
      <c r="D1887" t="s">
        <v>35</v>
      </c>
      <c r="E1887" t="s">
        <v>34</v>
      </c>
      <c r="F1887">
        <v>12</v>
      </c>
      <c r="G1887" s="2" t="s">
        <v>33</v>
      </c>
      <c r="H1887" s="1" t="s">
        <v>1309</v>
      </c>
      <c r="I1887" s="1" t="s">
        <v>1160</v>
      </c>
      <c r="J1887" t="s">
        <v>1310</v>
      </c>
      <c r="L1887" t="str">
        <f t="shared" si="83"/>
        <v>Sep</v>
      </c>
      <c r="M1887">
        <f t="shared" si="84"/>
        <v>2022</v>
      </c>
    </row>
    <row r="1888" spans="1:13" ht="15.75" customHeight="1">
      <c r="A1888" t="s">
        <v>2409</v>
      </c>
      <c r="B1888" t="s">
        <v>3619</v>
      </c>
      <c r="C1888" s="24">
        <v>44825</v>
      </c>
      <c r="D1888" t="s">
        <v>267</v>
      </c>
      <c r="E1888" t="s">
        <v>266</v>
      </c>
      <c r="F1888">
        <v>2</v>
      </c>
      <c r="G1888" s="2" t="s">
        <v>33</v>
      </c>
      <c r="H1888" s="1" t="s">
        <v>1309</v>
      </c>
      <c r="I1888" s="1" t="s">
        <v>1160</v>
      </c>
      <c r="J1888" t="s">
        <v>1310</v>
      </c>
      <c r="L1888" t="str">
        <f t="shared" si="83"/>
        <v>Sep</v>
      </c>
      <c r="M1888">
        <f t="shared" si="84"/>
        <v>2022</v>
      </c>
    </row>
    <row r="1889" spans="1:13" ht="15.75" customHeight="1">
      <c r="A1889" t="s">
        <v>2409</v>
      </c>
      <c r="B1889" t="s">
        <v>3620</v>
      </c>
      <c r="C1889" s="24">
        <v>44825</v>
      </c>
      <c r="D1889" t="s">
        <v>327</v>
      </c>
      <c r="E1889" t="s">
        <v>326</v>
      </c>
      <c r="F1889">
        <v>2</v>
      </c>
      <c r="G1889" s="2" t="s">
        <v>33</v>
      </c>
      <c r="H1889" s="1" t="s">
        <v>1309</v>
      </c>
      <c r="I1889" s="1" t="s">
        <v>1160</v>
      </c>
      <c r="J1889" t="s">
        <v>1310</v>
      </c>
      <c r="L1889" t="str">
        <f t="shared" si="83"/>
        <v>Sep</v>
      </c>
      <c r="M1889">
        <f t="shared" si="84"/>
        <v>2022</v>
      </c>
    </row>
    <row r="1890" spans="1:13" ht="15.75" customHeight="1">
      <c r="A1890" t="s">
        <v>2409</v>
      </c>
      <c r="B1890" t="s">
        <v>3621</v>
      </c>
      <c r="C1890" s="24">
        <v>44826</v>
      </c>
      <c r="D1890" t="s">
        <v>357</v>
      </c>
      <c r="E1890" t="s">
        <v>356</v>
      </c>
      <c r="F1890">
        <v>50</v>
      </c>
      <c r="G1890" s="2" t="s">
        <v>358</v>
      </c>
      <c r="H1890" s="1" t="s">
        <v>1141</v>
      </c>
      <c r="I1890" s="1" t="s">
        <v>1090</v>
      </c>
      <c r="J1890" t="s">
        <v>2601</v>
      </c>
      <c r="L1890" t="str">
        <f t="shared" si="83"/>
        <v>Sep</v>
      </c>
      <c r="M1890">
        <f t="shared" si="84"/>
        <v>2022</v>
      </c>
    </row>
    <row r="1891" spans="1:13" ht="15.75" customHeight="1">
      <c r="A1891" t="s">
        <v>2409</v>
      </c>
      <c r="B1891" t="s">
        <v>3622</v>
      </c>
      <c r="C1891" s="24">
        <v>44826</v>
      </c>
      <c r="D1891" t="s">
        <v>226</v>
      </c>
      <c r="E1891" t="s">
        <v>225</v>
      </c>
      <c r="F1891">
        <v>12</v>
      </c>
      <c r="G1891" s="2" t="s">
        <v>33</v>
      </c>
      <c r="H1891" s="1" t="s">
        <v>1144</v>
      </c>
      <c r="I1891" s="1" t="s">
        <v>1145</v>
      </c>
      <c r="J1891" t="s">
        <v>1146</v>
      </c>
      <c r="L1891" t="str">
        <f t="shared" si="83"/>
        <v>Sep</v>
      </c>
      <c r="M1891">
        <f t="shared" si="84"/>
        <v>2022</v>
      </c>
    </row>
    <row r="1892" spans="1:13" ht="15.75" customHeight="1">
      <c r="A1892" t="s">
        <v>2409</v>
      </c>
      <c r="B1892" t="s">
        <v>3623</v>
      </c>
      <c r="C1892" s="24">
        <v>44826</v>
      </c>
      <c r="D1892" t="s">
        <v>329</v>
      </c>
      <c r="E1892" t="s">
        <v>328</v>
      </c>
      <c r="F1892">
        <v>2</v>
      </c>
      <c r="G1892" s="2" t="s">
        <v>33</v>
      </c>
      <c r="H1892" s="1" t="s">
        <v>1141</v>
      </c>
      <c r="I1892" s="1" t="s">
        <v>1090</v>
      </c>
      <c r="J1892" t="s">
        <v>3624</v>
      </c>
      <c r="L1892" t="str">
        <f t="shared" si="83"/>
        <v>Sep</v>
      </c>
      <c r="M1892">
        <f t="shared" si="84"/>
        <v>2022</v>
      </c>
    </row>
    <row r="1893" spans="1:13" ht="15.75" customHeight="1">
      <c r="A1893" t="s">
        <v>2409</v>
      </c>
      <c r="B1893" t="s">
        <v>3625</v>
      </c>
      <c r="C1893" s="24">
        <v>44826</v>
      </c>
      <c r="D1893" t="s">
        <v>307</v>
      </c>
      <c r="E1893" t="s">
        <v>306</v>
      </c>
      <c r="F1893">
        <v>1</v>
      </c>
      <c r="G1893" s="2" t="s">
        <v>33</v>
      </c>
      <c r="H1893" s="1" t="s">
        <v>1141</v>
      </c>
      <c r="I1893" s="1" t="s">
        <v>1090</v>
      </c>
      <c r="J1893" t="s">
        <v>2601</v>
      </c>
      <c r="L1893" t="str">
        <f t="shared" si="83"/>
        <v>Sep</v>
      </c>
      <c r="M1893">
        <f t="shared" si="84"/>
        <v>2022</v>
      </c>
    </row>
    <row r="1894" spans="1:13" ht="15.75" customHeight="1">
      <c r="A1894" t="s">
        <v>2409</v>
      </c>
      <c r="B1894" t="s">
        <v>3626</v>
      </c>
      <c r="C1894" s="24">
        <v>44826</v>
      </c>
      <c r="D1894" t="s">
        <v>305</v>
      </c>
      <c r="E1894" t="s">
        <v>304</v>
      </c>
      <c r="F1894">
        <v>1</v>
      </c>
      <c r="G1894" s="2" t="s">
        <v>33</v>
      </c>
      <c r="H1894" s="1" t="s">
        <v>1141</v>
      </c>
      <c r="I1894" s="1" t="s">
        <v>1090</v>
      </c>
      <c r="J1894" t="s">
        <v>2601</v>
      </c>
      <c r="L1894" t="str">
        <f t="shared" si="83"/>
        <v>Sep</v>
      </c>
      <c r="M1894">
        <f t="shared" si="84"/>
        <v>2022</v>
      </c>
    </row>
    <row r="1895" spans="1:13" ht="15.75" customHeight="1">
      <c r="A1895" t="s">
        <v>2409</v>
      </c>
      <c r="B1895" t="s">
        <v>3627</v>
      </c>
      <c r="C1895" s="24">
        <v>44826</v>
      </c>
      <c r="D1895" t="s">
        <v>315</v>
      </c>
      <c r="E1895" t="s">
        <v>314</v>
      </c>
      <c r="F1895">
        <v>5</v>
      </c>
      <c r="G1895" s="2" t="s">
        <v>33</v>
      </c>
      <c r="H1895" s="1" t="s">
        <v>1141</v>
      </c>
      <c r="I1895" s="1" t="s">
        <v>1090</v>
      </c>
      <c r="J1895" t="s">
        <v>2601</v>
      </c>
      <c r="L1895" t="str">
        <f t="shared" si="83"/>
        <v>Sep</v>
      </c>
      <c r="M1895">
        <f t="shared" si="84"/>
        <v>2022</v>
      </c>
    </row>
    <row r="1896" spans="1:13" ht="15.75" customHeight="1">
      <c r="A1896" t="s">
        <v>2409</v>
      </c>
      <c r="B1896" t="s">
        <v>3628</v>
      </c>
      <c r="C1896" s="24">
        <v>44826</v>
      </c>
      <c r="D1896" t="s">
        <v>309</v>
      </c>
      <c r="E1896" t="s">
        <v>308</v>
      </c>
      <c r="F1896">
        <v>5</v>
      </c>
      <c r="G1896" s="2" t="s">
        <v>33</v>
      </c>
      <c r="H1896" s="1" t="s">
        <v>1141</v>
      </c>
      <c r="I1896" s="1" t="s">
        <v>1090</v>
      </c>
      <c r="J1896" t="s">
        <v>2601</v>
      </c>
      <c r="L1896" t="str">
        <f t="shared" si="83"/>
        <v>Sep</v>
      </c>
      <c r="M1896">
        <f t="shared" si="84"/>
        <v>2022</v>
      </c>
    </row>
    <row r="1897" spans="1:13" ht="15.75" customHeight="1">
      <c r="A1897" t="s">
        <v>2409</v>
      </c>
      <c r="B1897" t="s">
        <v>3629</v>
      </c>
      <c r="C1897" s="24">
        <v>44826</v>
      </c>
      <c r="D1897" t="s">
        <v>35</v>
      </c>
      <c r="E1897" t="s">
        <v>34</v>
      </c>
      <c r="F1897">
        <v>12</v>
      </c>
      <c r="G1897" s="2" t="s">
        <v>33</v>
      </c>
      <c r="H1897" s="1" t="s">
        <v>1141</v>
      </c>
      <c r="I1897" s="1" t="s">
        <v>1090</v>
      </c>
      <c r="J1897" t="s">
        <v>3630</v>
      </c>
      <c r="L1897" t="str">
        <f t="shared" si="83"/>
        <v>Sep</v>
      </c>
      <c r="M1897">
        <f t="shared" si="84"/>
        <v>2022</v>
      </c>
    </row>
    <row r="1898" spans="1:13" ht="15.75" customHeight="1">
      <c r="A1898" t="s">
        <v>2409</v>
      </c>
      <c r="B1898" t="s">
        <v>3631</v>
      </c>
      <c r="C1898" s="24">
        <v>44827</v>
      </c>
      <c r="D1898" t="s">
        <v>198</v>
      </c>
      <c r="E1898" t="s">
        <v>197</v>
      </c>
      <c r="F1898">
        <v>4</v>
      </c>
      <c r="G1898" s="2" t="s">
        <v>194</v>
      </c>
      <c r="H1898" s="1" t="s">
        <v>1156</v>
      </c>
      <c r="I1898" s="1" t="s">
        <v>1157</v>
      </c>
      <c r="J1898" t="s">
        <v>1158</v>
      </c>
      <c r="L1898" t="str">
        <f t="shared" si="83"/>
        <v>Sep</v>
      </c>
      <c r="M1898">
        <f t="shared" si="84"/>
        <v>2022</v>
      </c>
    </row>
    <row r="1899" spans="1:13" ht="15.75" customHeight="1">
      <c r="A1899" t="s">
        <v>2409</v>
      </c>
      <c r="B1899" t="s">
        <v>3632</v>
      </c>
      <c r="C1899" s="24">
        <v>44827</v>
      </c>
      <c r="D1899" t="s">
        <v>198</v>
      </c>
      <c r="E1899" t="s">
        <v>197</v>
      </c>
      <c r="F1899">
        <v>5</v>
      </c>
      <c r="G1899" s="2" t="s">
        <v>194</v>
      </c>
      <c r="H1899" s="1" t="s">
        <v>1060</v>
      </c>
      <c r="I1899" s="1" t="s">
        <v>1061</v>
      </c>
      <c r="J1899" t="s">
        <v>3235</v>
      </c>
      <c r="L1899" t="str">
        <f t="shared" si="83"/>
        <v>Sep</v>
      </c>
      <c r="M1899">
        <f t="shared" si="84"/>
        <v>2022</v>
      </c>
    </row>
    <row r="1900" spans="1:13" ht="15.75" customHeight="1">
      <c r="A1900" t="s">
        <v>2409</v>
      </c>
      <c r="B1900" t="s">
        <v>3633</v>
      </c>
      <c r="C1900" s="24">
        <v>44827</v>
      </c>
      <c r="D1900" t="s">
        <v>196</v>
      </c>
      <c r="E1900" t="s">
        <v>195</v>
      </c>
      <c r="F1900">
        <v>5</v>
      </c>
      <c r="G1900" s="2" t="s">
        <v>194</v>
      </c>
      <c r="H1900" s="1" t="s">
        <v>1309</v>
      </c>
      <c r="I1900" s="1" t="s">
        <v>1160</v>
      </c>
      <c r="J1900" t="s">
        <v>1310</v>
      </c>
      <c r="L1900" t="str">
        <f t="shared" si="83"/>
        <v>Sep</v>
      </c>
      <c r="M1900">
        <f t="shared" si="84"/>
        <v>2022</v>
      </c>
    </row>
    <row r="1901" spans="1:13" ht="15.75" customHeight="1">
      <c r="A1901" t="s">
        <v>2409</v>
      </c>
      <c r="B1901" t="s">
        <v>3634</v>
      </c>
      <c r="C1901" s="24">
        <v>44827</v>
      </c>
      <c r="D1901" t="s">
        <v>186</v>
      </c>
      <c r="E1901" t="s">
        <v>185</v>
      </c>
      <c r="F1901">
        <v>2</v>
      </c>
      <c r="G1901" s="2" t="s">
        <v>187</v>
      </c>
      <c r="H1901" s="1" t="s">
        <v>1547</v>
      </c>
      <c r="I1901" s="1" t="s">
        <v>1548</v>
      </c>
      <c r="J1901" t="s">
        <v>3635</v>
      </c>
      <c r="K1901" t="s">
        <v>3636</v>
      </c>
      <c r="L1901" t="str">
        <f t="shared" si="83"/>
        <v>Sep</v>
      </c>
      <c r="M1901">
        <f t="shared" si="84"/>
        <v>2022</v>
      </c>
    </row>
    <row r="1902" spans="1:13" ht="15.75" customHeight="1">
      <c r="A1902" t="s">
        <v>2409</v>
      </c>
      <c r="B1902" t="s">
        <v>3637</v>
      </c>
      <c r="C1902" s="24">
        <v>44827</v>
      </c>
      <c r="D1902" t="s">
        <v>317</v>
      </c>
      <c r="E1902" t="s">
        <v>316</v>
      </c>
      <c r="F1902">
        <v>3</v>
      </c>
      <c r="G1902" s="2" t="s">
        <v>33</v>
      </c>
      <c r="H1902" s="1" t="s">
        <v>1547</v>
      </c>
      <c r="I1902" s="1" t="s">
        <v>1548</v>
      </c>
      <c r="J1902" t="s">
        <v>3638</v>
      </c>
      <c r="L1902" t="str">
        <f t="shared" si="83"/>
        <v>Sep</v>
      </c>
      <c r="M1902">
        <f t="shared" si="84"/>
        <v>2022</v>
      </c>
    </row>
    <row r="1903" spans="1:13" ht="15.75" customHeight="1">
      <c r="A1903" t="s">
        <v>2409</v>
      </c>
      <c r="B1903" t="s">
        <v>3639</v>
      </c>
      <c r="C1903" s="24">
        <v>44827</v>
      </c>
      <c r="D1903" t="s">
        <v>387</v>
      </c>
      <c r="E1903" t="s">
        <v>386</v>
      </c>
      <c r="F1903">
        <v>1</v>
      </c>
      <c r="G1903" s="2" t="s">
        <v>171</v>
      </c>
      <c r="H1903" s="1" t="s">
        <v>1547</v>
      </c>
      <c r="I1903" s="1" t="s">
        <v>1548</v>
      </c>
      <c r="J1903" t="s">
        <v>3640</v>
      </c>
      <c r="L1903" t="str">
        <f t="shared" si="83"/>
        <v>Sep</v>
      </c>
      <c r="M1903">
        <f t="shared" si="84"/>
        <v>2022</v>
      </c>
    </row>
    <row r="1904" spans="1:13" ht="15.75" customHeight="1">
      <c r="A1904" t="s">
        <v>2409</v>
      </c>
      <c r="B1904" t="s">
        <v>3641</v>
      </c>
      <c r="C1904" s="24">
        <v>44827</v>
      </c>
      <c r="D1904" t="s">
        <v>173</v>
      </c>
      <c r="E1904" t="s">
        <v>172</v>
      </c>
      <c r="F1904">
        <v>1</v>
      </c>
      <c r="G1904" s="2" t="s">
        <v>33</v>
      </c>
      <c r="H1904" s="1" t="s">
        <v>1547</v>
      </c>
      <c r="I1904" s="1" t="s">
        <v>1548</v>
      </c>
      <c r="J1904" t="s">
        <v>3642</v>
      </c>
      <c r="L1904" t="str">
        <f t="shared" si="83"/>
        <v>Sep</v>
      </c>
      <c r="M1904">
        <f t="shared" si="84"/>
        <v>2022</v>
      </c>
    </row>
    <row r="1905" spans="1:13" ht="15.75" customHeight="1">
      <c r="A1905" t="s">
        <v>2409</v>
      </c>
      <c r="B1905" t="s">
        <v>3643</v>
      </c>
      <c r="C1905" s="24">
        <v>44831</v>
      </c>
      <c r="D1905" t="s">
        <v>391</v>
      </c>
      <c r="E1905" t="s">
        <v>390</v>
      </c>
      <c r="F1905">
        <v>5</v>
      </c>
      <c r="G1905" s="2" t="s">
        <v>16</v>
      </c>
      <c r="H1905" s="1" t="s">
        <v>1334</v>
      </c>
      <c r="I1905" s="1" t="s">
        <v>1164</v>
      </c>
      <c r="J1905" t="s">
        <v>3644</v>
      </c>
      <c r="L1905" t="str">
        <f t="shared" si="83"/>
        <v>Sep</v>
      </c>
      <c r="M1905">
        <f t="shared" si="84"/>
        <v>2022</v>
      </c>
    </row>
    <row r="1906" spans="1:13" ht="15.75" customHeight="1">
      <c r="A1906" t="s">
        <v>2409</v>
      </c>
      <c r="B1906" t="s">
        <v>3645</v>
      </c>
      <c r="C1906" s="24">
        <v>44831</v>
      </c>
      <c r="D1906" t="s">
        <v>198</v>
      </c>
      <c r="E1906" t="s">
        <v>197</v>
      </c>
      <c r="F1906">
        <v>30</v>
      </c>
      <c r="G1906" s="2" t="s">
        <v>194</v>
      </c>
      <c r="H1906" s="1" t="s">
        <v>1334</v>
      </c>
      <c r="I1906" s="1" t="s">
        <v>1164</v>
      </c>
      <c r="J1906">
        <v>30</v>
      </c>
      <c r="L1906" t="str">
        <f t="shared" si="83"/>
        <v>Sep</v>
      </c>
      <c r="M1906">
        <f t="shared" si="84"/>
        <v>2022</v>
      </c>
    </row>
    <row r="1907" spans="1:13" ht="15.75" customHeight="1">
      <c r="A1907" t="s">
        <v>2409</v>
      </c>
      <c r="B1907" t="s">
        <v>3646</v>
      </c>
      <c r="C1907" s="24">
        <v>44831</v>
      </c>
      <c r="D1907" t="s">
        <v>173</v>
      </c>
      <c r="E1907" t="s">
        <v>172</v>
      </c>
      <c r="F1907">
        <v>2</v>
      </c>
      <c r="G1907" s="2" t="s">
        <v>33</v>
      </c>
      <c r="H1907" s="1" t="s">
        <v>1334</v>
      </c>
      <c r="I1907" s="1" t="s">
        <v>1164</v>
      </c>
      <c r="J1907" t="s">
        <v>3647</v>
      </c>
      <c r="L1907" t="str">
        <f t="shared" si="83"/>
        <v>Sep</v>
      </c>
      <c r="M1907">
        <f t="shared" si="84"/>
        <v>2022</v>
      </c>
    </row>
    <row r="1908" spans="1:13" ht="15.75" customHeight="1">
      <c r="A1908" t="s">
        <v>2409</v>
      </c>
      <c r="B1908" t="s">
        <v>3648</v>
      </c>
      <c r="C1908" s="24">
        <v>44831</v>
      </c>
      <c r="D1908" t="s">
        <v>55</v>
      </c>
      <c r="E1908" t="s">
        <v>54</v>
      </c>
      <c r="F1908">
        <v>20</v>
      </c>
      <c r="G1908" s="2" t="s">
        <v>56</v>
      </c>
      <c r="H1908" s="1" t="s">
        <v>1334</v>
      </c>
      <c r="I1908" s="1" t="s">
        <v>1164</v>
      </c>
      <c r="J1908" t="s">
        <v>3649</v>
      </c>
      <c r="L1908" t="str">
        <f t="shared" si="83"/>
        <v>Sep</v>
      </c>
      <c r="M1908">
        <f t="shared" si="84"/>
        <v>2022</v>
      </c>
    </row>
    <row r="1909" spans="1:13" ht="15.75" customHeight="1">
      <c r="A1909" t="s">
        <v>2409</v>
      </c>
      <c r="B1909" t="s">
        <v>3650</v>
      </c>
      <c r="C1909" s="24">
        <v>44831</v>
      </c>
      <c r="D1909" t="s">
        <v>136</v>
      </c>
      <c r="E1909" t="s">
        <v>135</v>
      </c>
      <c r="F1909">
        <v>1</v>
      </c>
      <c r="G1909" s="2" t="s">
        <v>16</v>
      </c>
      <c r="H1909" s="1" t="s">
        <v>1144</v>
      </c>
      <c r="I1909" s="1" t="s">
        <v>1145</v>
      </c>
      <c r="J1909" t="s">
        <v>3091</v>
      </c>
      <c r="L1909" t="str">
        <f t="shared" si="83"/>
        <v>Sep</v>
      </c>
      <c r="M1909">
        <f t="shared" si="84"/>
        <v>2022</v>
      </c>
    </row>
    <row r="1910" spans="1:13" ht="15.75" customHeight="1">
      <c r="A1910" t="s">
        <v>2409</v>
      </c>
      <c r="B1910" t="s">
        <v>3651</v>
      </c>
      <c r="C1910" s="24">
        <v>44831</v>
      </c>
      <c r="D1910" t="s">
        <v>47</v>
      </c>
      <c r="E1910" t="s">
        <v>46</v>
      </c>
      <c r="F1910">
        <v>6</v>
      </c>
      <c r="G1910" s="2" t="s">
        <v>33</v>
      </c>
      <c r="H1910" s="1" t="s">
        <v>1284</v>
      </c>
      <c r="I1910" s="1" t="s">
        <v>1073</v>
      </c>
      <c r="J1910" t="s">
        <v>1285</v>
      </c>
      <c r="L1910" t="str">
        <f t="shared" si="83"/>
        <v>Sep</v>
      </c>
      <c r="M1910">
        <f t="shared" si="84"/>
        <v>2022</v>
      </c>
    </row>
    <row r="1911" spans="1:13" ht="15.75" customHeight="1">
      <c r="A1911" t="s">
        <v>2409</v>
      </c>
      <c r="B1911" t="s">
        <v>3652</v>
      </c>
      <c r="C1911" s="24">
        <v>44831</v>
      </c>
      <c r="D1911" t="s">
        <v>49</v>
      </c>
      <c r="E1911" t="s">
        <v>48</v>
      </c>
      <c r="F1911">
        <v>4</v>
      </c>
      <c r="G1911" s="2" t="s">
        <v>33</v>
      </c>
      <c r="H1911" s="1" t="s">
        <v>1284</v>
      </c>
      <c r="I1911" s="1" t="s">
        <v>1073</v>
      </c>
      <c r="J1911">
        <v>5</v>
      </c>
      <c r="L1911" t="str">
        <f t="shared" si="83"/>
        <v>Sep</v>
      </c>
      <c r="M1911">
        <f t="shared" si="84"/>
        <v>2022</v>
      </c>
    </row>
    <row r="1912" spans="1:13" ht="15.75" customHeight="1">
      <c r="A1912" t="s">
        <v>2409</v>
      </c>
      <c r="B1912" t="s">
        <v>3653</v>
      </c>
      <c r="C1912" s="24">
        <v>44831</v>
      </c>
      <c r="D1912" t="s">
        <v>327</v>
      </c>
      <c r="E1912" t="s">
        <v>326</v>
      </c>
      <c r="F1912">
        <v>1</v>
      </c>
      <c r="G1912" s="2" t="s">
        <v>33</v>
      </c>
      <c r="H1912" s="1" t="s">
        <v>1284</v>
      </c>
      <c r="I1912" s="1"/>
      <c r="J1912" t="s">
        <v>3654</v>
      </c>
      <c r="L1912" t="str">
        <f t="shared" si="83"/>
        <v>Sep</v>
      </c>
      <c r="M1912">
        <f t="shared" si="84"/>
        <v>2022</v>
      </c>
    </row>
    <row r="1913" spans="1:13" ht="15.75" customHeight="1">
      <c r="A1913" t="s">
        <v>2409</v>
      </c>
      <c r="B1913" t="s">
        <v>3655</v>
      </c>
      <c r="C1913" s="24">
        <v>44838</v>
      </c>
      <c r="D1913" t="s">
        <v>47</v>
      </c>
      <c r="E1913" t="s">
        <v>46</v>
      </c>
      <c r="F1913">
        <v>20</v>
      </c>
      <c r="G1913" s="2" t="s">
        <v>33</v>
      </c>
      <c r="H1913" s="1" t="s">
        <v>2539</v>
      </c>
      <c r="I1913" s="1" t="s">
        <v>1134</v>
      </c>
      <c r="J1913" t="s">
        <v>2540</v>
      </c>
      <c r="L1913" t="str">
        <f t="shared" si="83"/>
        <v>Oct</v>
      </c>
      <c r="M1913">
        <f t="shared" si="84"/>
        <v>2022</v>
      </c>
    </row>
    <row r="1914" spans="1:13" ht="15.75" customHeight="1">
      <c r="A1914" t="s">
        <v>2409</v>
      </c>
      <c r="B1914" t="s">
        <v>3656</v>
      </c>
      <c r="C1914" s="24">
        <v>44838</v>
      </c>
      <c r="D1914" t="s">
        <v>357</v>
      </c>
      <c r="E1914" t="s">
        <v>356</v>
      </c>
      <c r="F1914">
        <v>150</v>
      </c>
      <c r="G1914" s="2" t="s">
        <v>358</v>
      </c>
      <c r="H1914" s="1" t="s">
        <v>1049</v>
      </c>
      <c r="I1914" s="1" t="s">
        <v>1050</v>
      </c>
      <c r="J1914" t="s">
        <v>3155</v>
      </c>
      <c r="L1914" t="str">
        <f t="shared" si="83"/>
        <v>Oct</v>
      </c>
      <c r="M1914">
        <f t="shared" si="84"/>
        <v>2022</v>
      </c>
    </row>
    <row r="1915" spans="1:13" ht="15.75" customHeight="1">
      <c r="A1915" t="s">
        <v>2409</v>
      </c>
      <c r="B1915" t="s">
        <v>3657</v>
      </c>
      <c r="C1915" s="24">
        <v>44838</v>
      </c>
      <c r="D1915" t="s">
        <v>365</v>
      </c>
      <c r="E1915" t="s">
        <v>364</v>
      </c>
      <c r="F1915">
        <v>1</v>
      </c>
      <c r="G1915" s="2" t="s">
        <v>16</v>
      </c>
      <c r="H1915" s="1" t="s">
        <v>1098</v>
      </c>
      <c r="I1915" s="1" t="s">
        <v>1099</v>
      </c>
      <c r="J1915" t="s">
        <v>1100</v>
      </c>
      <c r="L1915" t="str">
        <f t="shared" si="83"/>
        <v>Oct</v>
      </c>
      <c r="M1915">
        <f t="shared" si="84"/>
        <v>2022</v>
      </c>
    </row>
    <row r="1916" spans="1:13" ht="15.75" customHeight="1">
      <c r="A1916" t="s">
        <v>2409</v>
      </c>
      <c r="B1916" t="s">
        <v>3658</v>
      </c>
      <c r="C1916" s="24">
        <v>44838</v>
      </c>
      <c r="D1916" t="s">
        <v>250</v>
      </c>
      <c r="E1916" t="s">
        <v>249</v>
      </c>
      <c r="F1916">
        <v>4</v>
      </c>
      <c r="G1916" s="2" t="s">
        <v>33</v>
      </c>
      <c r="H1916" s="1" t="s">
        <v>1191</v>
      </c>
      <c r="I1916" s="1" t="s">
        <v>1090</v>
      </c>
      <c r="J1916" t="s">
        <v>1313</v>
      </c>
      <c r="L1916" t="str">
        <f t="shared" si="83"/>
        <v>Oct</v>
      </c>
      <c r="M1916">
        <f t="shared" si="84"/>
        <v>2022</v>
      </c>
    </row>
    <row r="1917" spans="1:13" ht="15.75" customHeight="1">
      <c r="A1917" t="s">
        <v>2409</v>
      </c>
      <c r="B1917" t="s">
        <v>3659</v>
      </c>
      <c r="C1917" s="24">
        <v>44838</v>
      </c>
      <c r="D1917" t="s">
        <v>391</v>
      </c>
      <c r="E1917" t="s">
        <v>390</v>
      </c>
      <c r="F1917">
        <v>5</v>
      </c>
      <c r="G1917" s="2" t="s">
        <v>16</v>
      </c>
      <c r="H1917" s="1" t="s">
        <v>1141</v>
      </c>
      <c r="I1917" s="1" t="s">
        <v>1090</v>
      </c>
      <c r="J1917" t="s">
        <v>1167</v>
      </c>
      <c r="L1917" t="str">
        <f t="shared" si="83"/>
        <v>Oct</v>
      </c>
      <c r="M1917">
        <f t="shared" si="84"/>
        <v>2022</v>
      </c>
    </row>
    <row r="1918" spans="1:13" ht="15.75" customHeight="1">
      <c r="A1918" t="s">
        <v>2409</v>
      </c>
      <c r="B1918" t="s">
        <v>3660</v>
      </c>
      <c r="C1918" s="24">
        <v>44838</v>
      </c>
      <c r="D1918" t="s">
        <v>136</v>
      </c>
      <c r="E1918" t="s">
        <v>135</v>
      </c>
      <c r="F1918">
        <v>6</v>
      </c>
      <c r="G1918" s="2" t="s">
        <v>16</v>
      </c>
      <c r="H1918" s="1" t="s">
        <v>1141</v>
      </c>
      <c r="I1918" s="1" t="s">
        <v>1090</v>
      </c>
      <c r="J1918" t="s">
        <v>3661</v>
      </c>
      <c r="L1918" t="str">
        <f t="shared" si="83"/>
        <v>Oct</v>
      </c>
      <c r="M1918">
        <f t="shared" si="84"/>
        <v>2022</v>
      </c>
    </row>
    <row r="1919" spans="1:13" ht="15.75" customHeight="1">
      <c r="A1919" t="s">
        <v>2409</v>
      </c>
      <c r="B1919" t="s">
        <v>3662</v>
      </c>
      <c r="C1919" s="24">
        <v>44838</v>
      </c>
      <c r="D1919" t="s">
        <v>198</v>
      </c>
      <c r="E1919" t="s">
        <v>197</v>
      </c>
      <c r="F1919">
        <v>30</v>
      </c>
      <c r="G1919" s="2" t="s">
        <v>194</v>
      </c>
      <c r="H1919" s="1" t="s">
        <v>1191</v>
      </c>
      <c r="I1919" s="1" t="s">
        <v>1090</v>
      </c>
      <c r="J1919" t="s">
        <v>1313</v>
      </c>
      <c r="L1919" t="str">
        <f t="shared" si="83"/>
        <v>Oct</v>
      </c>
      <c r="M1919">
        <f t="shared" si="84"/>
        <v>2022</v>
      </c>
    </row>
    <row r="1920" spans="1:13" ht="15.75" customHeight="1">
      <c r="A1920" t="s">
        <v>2409</v>
      </c>
      <c r="B1920" t="s">
        <v>3663</v>
      </c>
      <c r="C1920" s="24">
        <v>44838</v>
      </c>
      <c r="D1920" t="s">
        <v>55</v>
      </c>
      <c r="E1920" t="s">
        <v>54</v>
      </c>
      <c r="F1920">
        <v>4</v>
      </c>
      <c r="G1920" s="2" t="s">
        <v>56</v>
      </c>
      <c r="H1920" s="1" t="s">
        <v>1191</v>
      </c>
      <c r="I1920" s="1" t="s">
        <v>1090</v>
      </c>
      <c r="J1920" t="s">
        <v>1313</v>
      </c>
      <c r="L1920" t="str">
        <f t="shared" si="83"/>
        <v>Oct</v>
      </c>
      <c r="M1920">
        <f t="shared" si="84"/>
        <v>2022</v>
      </c>
    </row>
    <row r="1921" spans="1:13" ht="15.75" customHeight="1">
      <c r="A1921" t="s">
        <v>2409</v>
      </c>
      <c r="B1921" t="s">
        <v>3664</v>
      </c>
      <c r="C1921" s="24">
        <v>44838</v>
      </c>
      <c r="D1921" t="s">
        <v>357</v>
      </c>
      <c r="E1921" t="s">
        <v>356</v>
      </c>
      <c r="F1921">
        <v>20</v>
      </c>
      <c r="G1921" s="2" t="s">
        <v>358</v>
      </c>
      <c r="H1921" s="1" t="s">
        <v>3665</v>
      </c>
      <c r="I1921" s="1" t="s">
        <v>1073</v>
      </c>
      <c r="J1921" t="s">
        <v>3533</v>
      </c>
      <c r="L1921" t="str">
        <f t="shared" si="83"/>
        <v>Oct</v>
      </c>
      <c r="M1921">
        <f t="shared" si="84"/>
        <v>2022</v>
      </c>
    </row>
    <row r="1922" spans="1:13" ht="15.75" customHeight="1">
      <c r="A1922" t="s">
        <v>2409</v>
      </c>
      <c r="B1922" t="s">
        <v>3666</v>
      </c>
      <c r="C1922" s="24">
        <v>44839</v>
      </c>
      <c r="D1922" t="s">
        <v>198</v>
      </c>
      <c r="E1922" t="s">
        <v>197</v>
      </c>
      <c r="F1922">
        <v>8</v>
      </c>
      <c r="G1922" s="2" t="s">
        <v>194</v>
      </c>
      <c r="H1922" s="1" t="s">
        <v>1144</v>
      </c>
      <c r="I1922" s="1" t="s">
        <v>1145</v>
      </c>
      <c r="J1922" t="s">
        <v>1325</v>
      </c>
      <c r="L1922" t="str">
        <f t="shared" si="83"/>
        <v>Oct</v>
      </c>
      <c r="M1922">
        <f t="shared" si="84"/>
        <v>2022</v>
      </c>
    </row>
    <row r="1923" spans="1:13" ht="15.75" customHeight="1">
      <c r="A1923" t="s">
        <v>2409</v>
      </c>
      <c r="B1923" t="s">
        <v>3667</v>
      </c>
      <c r="C1923" s="24">
        <v>44839</v>
      </c>
      <c r="D1923" t="s">
        <v>287</v>
      </c>
      <c r="E1923" t="s">
        <v>286</v>
      </c>
      <c r="F1923">
        <v>1</v>
      </c>
      <c r="G1923" s="2" t="s">
        <v>33</v>
      </c>
      <c r="H1923" s="1" t="s">
        <v>1089</v>
      </c>
      <c r="I1923" s="1" t="s">
        <v>1090</v>
      </c>
      <c r="J1923" t="s">
        <v>1393</v>
      </c>
      <c r="L1923" t="str">
        <f t="shared" si="83"/>
        <v>Oct</v>
      </c>
      <c r="M1923">
        <f t="shared" si="84"/>
        <v>2022</v>
      </c>
    </row>
    <row r="1924" spans="1:13" ht="15.75" customHeight="1">
      <c r="A1924" t="s">
        <v>2409</v>
      </c>
      <c r="B1924" t="s">
        <v>3668</v>
      </c>
      <c r="C1924" s="24">
        <v>44839</v>
      </c>
      <c r="D1924" t="s">
        <v>61</v>
      </c>
      <c r="E1924" t="s">
        <v>60</v>
      </c>
      <c r="F1924">
        <v>1</v>
      </c>
      <c r="G1924" s="2" t="s">
        <v>56</v>
      </c>
      <c r="H1924" s="1" t="s">
        <v>1089</v>
      </c>
      <c r="I1924" s="1" t="s">
        <v>1090</v>
      </c>
      <c r="J1924" t="s">
        <v>1393</v>
      </c>
      <c r="L1924" t="str">
        <f t="shared" ref="L1924:L1987" si="85">TEXT(C1924,"MMM")</f>
        <v>Oct</v>
      </c>
      <c r="M1924">
        <f t="shared" ref="M1924:M1987" si="86">YEAR(C1924)</f>
        <v>2022</v>
      </c>
    </row>
    <row r="1925" spans="1:13" ht="15.75" customHeight="1">
      <c r="A1925" t="s">
        <v>2409</v>
      </c>
      <c r="B1925" t="s">
        <v>3669</v>
      </c>
      <c r="C1925" s="24">
        <v>44839</v>
      </c>
      <c r="D1925" t="s">
        <v>186</v>
      </c>
      <c r="E1925" t="s">
        <v>185</v>
      </c>
      <c r="F1925">
        <v>12</v>
      </c>
      <c r="G1925" s="2" t="s">
        <v>187</v>
      </c>
      <c r="H1925" s="1" t="s">
        <v>1089</v>
      </c>
      <c r="I1925" s="1" t="s">
        <v>1090</v>
      </c>
      <c r="J1925" t="s">
        <v>3670</v>
      </c>
      <c r="L1925" t="str">
        <f t="shared" si="85"/>
        <v>Oct</v>
      </c>
      <c r="M1925">
        <f t="shared" si="86"/>
        <v>2022</v>
      </c>
    </row>
    <row r="1926" spans="1:13" ht="15.75" customHeight="1">
      <c r="A1926" t="s">
        <v>2409</v>
      </c>
      <c r="B1926" t="s">
        <v>3671</v>
      </c>
      <c r="C1926" s="24">
        <v>44841</v>
      </c>
      <c r="D1926" t="s">
        <v>35</v>
      </c>
      <c r="E1926" t="s">
        <v>34</v>
      </c>
      <c r="F1926">
        <v>12</v>
      </c>
      <c r="G1926" s="2" t="s">
        <v>33</v>
      </c>
      <c r="H1926" s="1" t="s">
        <v>3291</v>
      </c>
      <c r="I1926" s="1" t="s">
        <v>1110</v>
      </c>
      <c r="J1926" t="s">
        <v>3672</v>
      </c>
      <c r="L1926" t="str">
        <f t="shared" si="85"/>
        <v>Oct</v>
      </c>
      <c r="M1926">
        <f t="shared" si="86"/>
        <v>2022</v>
      </c>
    </row>
    <row r="1927" spans="1:13" ht="15.75" customHeight="1">
      <c r="A1927" t="s">
        <v>2409</v>
      </c>
      <c r="B1927" t="s">
        <v>3673</v>
      </c>
      <c r="C1927" s="24">
        <v>44841</v>
      </c>
      <c r="D1927" t="s">
        <v>99</v>
      </c>
      <c r="E1927" t="s">
        <v>98</v>
      </c>
      <c r="F1927">
        <v>24</v>
      </c>
      <c r="G1927" s="2" t="s">
        <v>95</v>
      </c>
      <c r="H1927" s="1" t="s">
        <v>3291</v>
      </c>
      <c r="I1927" s="1" t="s">
        <v>1110</v>
      </c>
      <c r="J1927" t="s">
        <v>3674</v>
      </c>
      <c r="L1927" t="str">
        <f t="shared" si="85"/>
        <v>Oct</v>
      </c>
      <c r="M1927">
        <f t="shared" si="86"/>
        <v>2022</v>
      </c>
    </row>
    <row r="1928" spans="1:13" ht="15.75" customHeight="1">
      <c r="A1928" t="s">
        <v>2409</v>
      </c>
      <c r="B1928" t="s">
        <v>3675</v>
      </c>
      <c r="C1928" s="24">
        <v>44841</v>
      </c>
      <c r="D1928" t="s">
        <v>212</v>
      </c>
      <c r="E1928" t="s">
        <v>211</v>
      </c>
      <c r="F1928">
        <v>5</v>
      </c>
      <c r="G1928" s="2" t="s">
        <v>95</v>
      </c>
      <c r="H1928" s="1" t="s">
        <v>3291</v>
      </c>
      <c r="I1928" s="1" t="s">
        <v>1110</v>
      </c>
      <c r="J1928" t="s">
        <v>3674</v>
      </c>
      <c r="L1928" t="str">
        <f t="shared" si="85"/>
        <v>Oct</v>
      </c>
      <c r="M1928">
        <f t="shared" si="86"/>
        <v>2022</v>
      </c>
    </row>
    <row r="1929" spans="1:13" ht="15.75" customHeight="1">
      <c r="A1929" t="s">
        <v>2409</v>
      </c>
      <c r="B1929" t="s">
        <v>3676</v>
      </c>
      <c r="C1929" s="24">
        <v>44841</v>
      </c>
      <c r="D1929" t="s">
        <v>357</v>
      </c>
      <c r="E1929" t="s">
        <v>356</v>
      </c>
      <c r="F1929">
        <v>10</v>
      </c>
      <c r="G1929" s="2" t="s">
        <v>358</v>
      </c>
      <c r="H1929" s="1" t="s">
        <v>3291</v>
      </c>
      <c r="I1929" s="1" t="s">
        <v>1110</v>
      </c>
      <c r="J1929" t="s">
        <v>3674</v>
      </c>
      <c r="L1929" t="str">
        <f t="shared" si="85"/>
        <v>Oct</v>
      </c>
      <c r="M1929">
        <f t="shared" si="86"/>
        <v>2022</v>
      </c>
    </row>
    <row r="1930" spans="1:13" ht="15.75" customHeight="1">
      <c r="A1930" t="s">
        <v>2409</v>
      </c>
      <c r="B1930" t="s">
        <v>3677</v>
      </c>
      <c r="C1930" s="24">
        <v>44846</v>
      </c>
      <c r="D1930" t="s">
        <v>198</v>
      </c>
      <c r="E1930" t="s">
        <v>197</v>
      </c>
      <c r="F1930">
        <v>10</v>
      </c>
      <c r="G1930" s="2" t="s">
        <v>194</v>
      </c>
      <c r="H1930" s="1" t="s">
        <v>1459</v>
      </c>
      <c r="I1930" s="1" t="s">
        <v>1328</v>
      </c>
      <c r="J1930" t="s">
        <v>1701</v>
      </c>
      <c r="L1930" t="str">
        <f t="shared" si="85"/>
        <v>Oct</v>
      </c>
      <c r="M1930">
        <f t="shared" si="86"/>
        <v>2022</v>
      </c>
    </row>
    <row r="1931" spans="1:13" ht="15.75" customHeight="1">
      <c r="A1931" t="s">
        <v>2409</v>
      </c>
      <c r="B1931" t="s">
        <v>3678</v>
      </c>
      <c r="C1931" s="24">
        <v>44846</v>
      </c>
      <c r="D1931" t="s">
        <v>94</v>
      </c>
      <c r="E1931" t="s">
        <v>93</v>
      </c>
      <c r="F1931">
        <v>20</v>
      </c>
      <c r="G1931" s="2" t="s">
        <v>95</v>
      </c>
      <c r="H1931" s="1" t="s">
        <v>1141</v>
      </c>
      <c r="I1931" s="1" t="s">
        <v>1090</v>
      </c>
      <c r="J1931" t="s">
        <v>2339</v>
      </c>
      <c r="L1931" t="str">
        <f t="shared" si="85"/>
        <v>Oct</v>
      </c>
      <c r="M1931">
        <f t="shared" si="86"/>
        <v>2022</v>
      </c>
    </row>
    <row r="1932" spans="1:13" ht="15.75" customHeight="1">
      <c r="A1932" t="s">
        <v>2409</v>
      </c>
      <c r="B1932" t="s">
        <v>3679</v>
      </c>
      <c r="C1932" s="24">
        <v>44846</v>
      </c>
      <c r="D1932" t="s">
        <v>389</v>
      </c>
      <c r="E1932" t="s">
        <v>388</v>
      </c>
      <c r="F1932">
        <v>2</v>
      </c>
      <c r="G1932" s="2" t="s">
        <v>194</v>
      </c>
      <c r="H1932" s="1" t="s">
        <v>1156</v>
      </c>
      <c r="I1932" s="1" t="s">
        <v>1157</v>
      </c>
      <c r="J1932" t="s">
        <v>1158</v>
      </c>
      <c r="L1932" t="str">
        <f t="shared" si="85"/>
        <v>Oct</v>
      </c>
      <c r="M1932">
        <f t="shared" si="86"/>
        <v>2022</v>
      </c>
    </row>
    <row r="1933" spans="1:13" ht="15.75" customHeight="1">
      <c r="A1933" t="s">
        <v>2409</v>
      </c>
      <c r="B1933" t="s">
        <v>3680</v>
      </c>
      <c r="C1933" s="24">
        <v>44846</v>
      </c>
      <c r="D1933" t="s">
        <v>365</v>
      </c>
      <c r="E1933" t="s">
        <v>364</v>
      </c>
      <c r="F1933">
        <v>2</v>
      </c>
      <c r="G1933" s="2" t="s">
        <v>16</v>
      </c>
      <c r="H1933" s="1" t="s">
        <v>1156</v>
      </c>
      <c r="I1933" s="1" t="s">
        <v>3681</v>
      </c>
      <c r="J1933" t="s">
        <v>1158</v>
      </c>
      <c r="L1933" t="str">
        <f t="shared" si="85"/>
        <v>Oct</v>
      </c>
      <c r="M1933">
        <f t="shared" si="86"/>
        <v>2022</v>
      </c>
    </row>
    <row r="1934" spans="1:13" ht="15.75" customHeight="1">
      <c r="A1934" t="s">
        <v>2409</v>
      </c>
      <c r="B1934" t="s">
        <v>3682</v>
      </c>
      <c r="C1934" s="24">
        <v>44847</v>
      </c>
      <c r="D1934" t="s">
        <v>35</v>
      </c>
      <c r="E1934" t="s">
        <v>34</v>
      </c>
      <c r="F1934">
        <v>4</v>
      </c>
      <c r="G1934" s="2" t="s">
        <v>33</v>
      </c>
      <c r="H1934" s="1" t="s">
        <v>1060</v>
      </c>
      <c r="I1934" s="1" t="s">
        <v>1061</v>
      </c>
      <c r="J1934" t="s">
        <v>3683</v>
      </c>
      <c r="L1934" t="str">
        <f t="shared" si="85"/>
        <v>Oct</v>
      </c>
      <c r="M1934">
        <f t="shared" si="86"/>
        <v>2022</v>
      </c>
    </row>
    <row r="1935" spans="1:13" ht="15.75" customHeight="1">
      <c r="A1935" t="s">
        <v>2409</v>
      </c>
      <c r="B1935" t="s">
        <v>3684</v>
      </c>
      <c r="C1935" s="24">
        <v>44847</v>
      </c>
      <c r="D1935" t="s">
        <v>69</v>
      </c>
      <c r="E1935" t="s">
        <v>68</v>
      </c>
      <c r="F1935">
        <v>6</v>
      </c>
      <c r="G1935" s="2" t="s">
        <v>33</v>
      </c>
      <c r="H1935" s="1" t="s">
        <v>1060</v>
      </c>
      <c r="I1935" s="1" t="s">
        <v>1061</v>
      </c>
      <c r="J1935" t="s">
        <v>3544</v>
      </c>
      <c r="L1935" t="str">
        <f t="shared" si="85"/>
        <v>Oct</v>
      </c>
      <c r="M1935">
        <f t="shared" si="86"/>
        <v>2022</v>
      </c>
    </row>
    <row r="1936" spans="1:13" ht="15.75" customHeight="1">
      <c r="A1936" t="s">
        <v>2409</v>
      </c>
      <c r="B1936" t="s">
        <v>3685</v>
      </c>
      <c r="C1936" s="24">
        <v>44847</v>
      </c>
      <c r="D1936" t="s">
        <v>212</v>
      </c>
      <c r="E1936" t="s">
        <v>211</v>
      </c>
      <c r="F1936">
        <v>4</v>
      </c>
      <c r="G1936" s="2" t="s">
        <v>95</v>
      </c>
      <c r="H1936" s="1" t="s">
        <v>1060</v>
      </c>
      <c r="I1936" s="1" t="s">
        <v>1061</v>
      </c>
      <c r="J1936" t="s">
        <v>3544</v>
      </c>
      <c r="L1936" t="str">
        <f t="shared" si="85"/>
        <v>Oct</v>
      </c>
      <c r="M1936">
        <f t="shared" si="86"/>
        <v>2022</v>
      </c>
    </row>
    <row r="1937" spans="1:13" ht="15.75" customHeight="1">
      <c r="A1937" t="s">
        <v>2409</v>
      </c>
      <c r="B1937" t="s">
        <v>3686</v>
      </c>
      <c r="C1937" s="24">
        <v>44847</v>
      </c>
      <c r="D1937" t="s">
        <v>94</v>
      </c>
      <c r="E1937" t="s">
        <v>93</v>
      </c>
      <c r="F1937">
        <v>6</v>
      </c>
      <c r="G1937" s="2" t="s">
        <v>95</v>
      </c>
      <c r="H1937" s="1" t="s">
        <v>1060</v>
      </c>
      <c r="I1937" s="1" t="s">
        <v>1061</v>
      </c>
      <c r="J1937" t="s">
        <v>3544</v>
      </c>
      <c r="L1937" t="str">
        <f t="shared" si="85"/>
        <v>Oct</v>
      </c>
      <c r="M1937">
        <f t="shared" si="86"/>
        <v>2022</v>
      </c>
    </row>
    <row r="1938" spans="1:13" ht="15.75" customHeight="1">
      <c r="A1938" t="s">
        <v>2409</v>
      </c>
      <c r="B1938" t="s">
        <v>3687</v>
      </c>
      <c r="C1938" s="24">
        <v>44847</v>
      </c>
      <c r="D1938" t="s">
        <v>186</v>
      </c>
      <c r="E1938" t="s">
        <v>185</v>
      </c>
      <c r="F1938">
        <v>6</v>
      </c>
      <c r="G1938" s="2" t="s">
        <v>187</v>
      </c>
      <c r="H1938" s="1" t="s">
        <v>1060</v>
      </c>
      <c r="I1938" s="1" t="s">
        <v>1061</v>
      </c>
      <c r="J1938" t="s">
        <v>3544</v>
      </c>
      <c r="L1938" t="str">
        <f t="shared" si="85"/>
        <v>Oct</v>
      </c>
      <c r="M1938">
        <f t="shared" si="86"/>
        <v>2022</v>
      </c>
    </row>
    <row r="1939" spans="1:13" ht="15.75" customHeight="1">
      <c r="A1939" t="s">
        <v>2409</v>
      </c>
      <c r="B1939" t="s">
        <v>3688</v>
      </c>
      <c r="C1939" s="24">
        <v>44847</v>
      </c>
      <c r="D1939" t="s">
        <v>353</v>
      </c>
      <c r="E1939" t="s">
        <v>352</v>
      </c>
      <c r="F1939">
        <v>1</v>
      </c>
      <c r="G1939" s="2" t="s">
        <v>33</v>
      </c>
      <c r="H1939" s="1" t="s">
        <v>1060</v>
      </c>
      <c r="I1939" s="1" t="s">
        <v>1061</v>
      </c>
      <c r="J1939" t="s">
        <v>3544</v>
      </c>
      <c r="L1939" t="str">
        <f t="shared" si="85"/>
        <v>Oct</v>
      </c>
      <c r="M1939">
        <f t="shared" si="86"/>
        <v>2022</v>
      </c>
    </row>
    <row r="1940" spans="1:13" ht="15.75" customHeight="1">
      <c r="A1940" t="s">
        <v>2409</v>
      </c>
      <c r="B1940" t="s">
        <v>3689</v>
      </c>
      <c r="C1940" s="24">
        <v>44847</v>
      </c>
      <c r="D1940" t="s">
        <v>173</v>
      </c>
      <c r="E1940" t="s">
        <v>172</v>
      </c>
      <c r="F1940">
        <v>1</v>
      </c>
      <c r="G1940" s="2" t="s">
        <v>33</v>
      </c>
      <c r="H1940" s="1" t="s">
        <v>1060</v>
      </c>
      <c r="I1940" s="1" t="s">
        <v>1061</v>
      </c>
      <c r="J1940" t="s">
        <v>3544</v>
      </c>
      <c r="L1940" t="str">
        <f t="shared" si="85"/>
        <v>Oct</v>
      </c>
      <c r="M1940">
        <f t="shared" si="86"/>
        <v>2022</v>
      </c>
    </row>
    <row r="1941" spans="1:13" ht="15.75" customHeight="1">
      <c r="A1941" t="s">
        <v>2409</v>
      </c>
      <c r="B1941" t="s">
        <v>3690</v>
      </c>
      <c r="C1941" s="24">
        <v>44847</v>
      </c>
      <c r="D1941" t="s">
        <v>198</v>
      </c>
      <c r="E1941" t="s">
        <v>197</v>
      </c>
      <c r="F1941">
        <v>10</v>
      </c>
      <c r="G1941" s="2" t="s">
        <v>194</v>
      </c>
      <c r="H1941" s="1" t="s">
        <v>1334</v>
      </c>
      <c r="I1941" s="1" t="s">
        <v>1164</v>
      </c>
      <c r="J1941" t="s">
        <v>3605</v>
      </c>
      <c r="L1941" t="str">
        <f t="shared" si="85"/>
        <v>Oct</v>
      </c>
      <c r="M1941">
        <f t="shared" si="86"/>
        <v>2022</v>
      </c>
    </row>
    <row r="1942" spans="1:13" ht="15.75" customHeight="1">
      <c r="A1942" t="s">
        <v>2409</v>
      </c>
      <c r="B1942" t="s">
        <v>3691</v>
      </c>
      <c r="C1942" s="24">
        <v>44847</v>
      </c>
      <c r="D1942" t="s">
        <v>196</v>
      </c>
      <c r="E1942" t="s">
        <v>195</v>
      </c>
      <c r="F1942">
        <v>10</v>
      </c>
      <c r="G1942" s="2" t="s">
        <v>194</v>
      </c>
      <c r="H1942" s="1" t="s">
        <v>1072</v>
      </c>
      <c r="I1942" s="1" t="s">
        <v>1073</v>
      </c>
      <c r="J1942" t="s">
        <v>3692</v>
      </c>
      <c r="L1942" t="str">
        <f t="shared" si="85"/>
        <v>Oct</v>
      </c>
      <c r="M1942">
        <f t="shared" si="86"/>
        <v>2022</v>
      </c>
    </row>
    <row r="1943" spans="1:13" ht="15.75" customHeight="1">
      <c r="A1943" t="s">
        <v>2409</v>
      </c>
      <c r="B1943" t="s">
        <v>3693</v>
      </c>
      <c r="C1943" s="24">
        <v>44847</v>
      </c>
      <c r="D1943" t="s">
        <v>357</v>
      </c>
      <c r="E1943" t="s">
        <v>356</v>
      </c>
      <c r="F1943">
        <v>100</v>
      </c>
      <c r="G1943" s="2" t="s">
        <v>358</v>
      </c>
      <c r="H1943" s="1" t="s">
        <v>1060</v>
      </c>
      <c r="I1943" s="1" t="s">
        <v>1061</v>
      </c>
      <c r="J1943" t="s">
        <v>3544</v>
      </c>
      <c r="L1943" t="str">
        <f t="shared" si="85"/>
        <v>Oct</v>
      </c>
      <c r="M1943">
        <f t="shared" si="86"/>
        <v>2022</v>
      </c>
    </row>
    <row r="1944" spans="1:13" ht="15.75" customHeight="1">
      <c r="A1944" t="s">
        <v>2409</v>
      </c>
      <c r="B1944" t="s">
        <v>3694</v>
      </c>
      <c r="C1944" s="24">
        <v>44851</v>
      </c>
      <c r="D1944" t="s">
        <v>347</v>
      </c>
      <c r="E1944" t="s">
        <v>346</v>
      </c>
      <c r="F1944">
        <v>1</v>
      </c>
      <c r="G1944" s="2" t="s">
        <v>345</v>
      </c>
      <c r="H1944" s="1" t="s">
        <v>1816</v>
      </c>
      <c r="I1944" s="1" t="s">
        <v>1054</v>
      </c>
      <c r="J1944" t="s">
        <v>1817</v>
      </c>
      <c r="L1944" t="str">
        <f t="shared" si="85"/>
        <v>Oct</v>
      </c>
      <c r="M1944">
        <f t="shared" si="86"/>
        <v>2022</v>
      </c>
    </row>
    <row r="1945" spans="1:13" ht="15.75" customHeight="1">
      <c r="A1945" t="s">
        <v>2409</v>
      </c>
      <c r="B1945" t="s">
        <v>3695</v>
      </c>
      <c r="C1945" s="24">
        <v>44851</v>
      </c>
      <c r="D1945" t="s">
        <v>267</v>
      </c>
      <c r="E1945" t="s">
        <v>266</v>
      </c>
      <c r="F1945">
        <v>1</v>
      </c>
      <c r="G1945" s="2" t="s">
        <v>33</v>
      </c>
      <c r="H1945" s="1" t="s">
        <v>1554</v>
      </c>
      <c r="I1945" s="1" t="s">
        <v>1164</v>
      </c>
      <c r="J1945" t="s">
        <v>2150</v>
      </c>
      <c r="L1945" t="str">
        <f t="shared" si="85"/>
        <v>Oct</v>
      </c>
      <c r="M1945">
        <f t="shared" si="86"/>
        <v>2022</v>
      </c>
    </row>
    <row r="1946" spans="1:13" ht="15.75" customHeight="1">
      <c r="A1946" t="s">
        <v>2409</v>
      </c>
      <c r="B1946" t="s">
        <v>3696</v>
      </c>
      <c r="C1946" s="24">
        <v>44851</v>
      </c>
      <c r="D1946" t="s">
        <v>365</v>
      </c>
      <c r="E1946" t="s">
        <v>364</v>
      </c>
      <c r="F1946">
        <v>2</v>
      </c>
      <c r="G1946" s="2" t="s">
        <v>16</v>
      </c>
      <c r="H1946" s="1" t="s">
        <v>1163</v>
      </c>
      <c r="I1946" s="1" t="s">
        <v>1164</v>
      </c>
      <c r="J1946" t="s">
        <v>3183</v>
      </c>
      <c r="L1946" t="str">
        <f t="shared" si="85"/>
        <v>Oct</v>
      </c>
      <c r="M1946">
        <f t="shared" si="86"/>
        <v>2022</v>
      </c>
    </row>
    <row r="1947" spans="1:13" ht="15.75" customHeight="1">
      <c r="A1947" t="s">
        <v>2409</v>
      </c>
      <c r="B1947" t="s">
        <v>3697</v>
      </c>
      <c r="C1947" s="24">
        <v>44851</v>
      </c>
      <c r="D1947" t="s">
        <v>58</v>
      </c>
      <c r="E1947" t="s">
        <v>57</v>
      </c>
      <c r="F1947">
        <v>1</v>
      </c>
      <c r="G1947" s="2" t="s">
        <v>59</v>
      </c>
      <c r="H1947" s="1" t="s">
        <v>1163</v>
      </c>
      <c r="I1947" s="1" t="s">
        <v>1164</v>
      </c>
      <c r="J1947" t="s">
        <v>3183</v>
      </c>
      <c r="L1947" t="str">
        <f t="shared" si="85"/>
        <v>Oct</v>
      </c>
      <c r="M1947">
        <f t="shared" si="86"/>
        <v>2022</v>
      </c>
    </row>
    <row r="1948" spans="1:13" ht="15.75" customHeight="1">
      <c r="A1948" t="s">
        <v>2409</v>
      </c>
      <c r="B1948" t="s">
        <v>3698</v>
      </c>
      <c r="C1948" s="24">
        <v>44851</v>
      </c>
      <c r="D1948" t="s">
        <v>355</v>
      </c>
      <c r="E1948" t="s">
        <v>354</v>
      </c>
      <c r="F1948">
        <v>4</v>
      </c>
      <c r="G1948" s="2" t="s">
        <v>187</v>
      </c>
      <c r="H1948" s="1" t="s">
        <v>1163</v>
      </c>
      <c r="I1948" s="1" t="s">
        <v>1164</v>
      </c>
      <c r="J1948" t="s">
        <v>3183</v>
      </c>
      <c r="L1948" t="str">
        <f t="shared" si="85"/>
        <v>Oct</v>
      </c>
      <c r="M1948">
        <f t="shared" si="86"/>
        <v>2022</v>
      </c>
    </row>
    <row r="1949" spans="1:13" ht="15.75" customHeight="1">
      <c r="A1949" t="s">
        <v>2409</v>
      </c>
      <c r="B1949" t="s">
        <v>3699</v>
      </c>
      <c r="C1949" s="24">
        <v>44851</v>
      </c>
      <c r="D1949" t="s">
        <v>178</v>
      </c>
      <c r="E1949" t="s">
        <v>177</v>
      </c>
      <c r="F1949">
        <v>1</v>
      </c>
      <c r="G1949" s="2" t="s">
        <v>176</v>
      </c>
      <c r="H1949" s="1" t="s">
        <v>1163</v>
      </c>
      <c r="I1949" s="1" t="s">
        <v>1164</v>
      </c>
      <c r="J1949" t="s">
        <v>3183</v>
      </c>
      <c r="L1949" t="str">
        <f t="shared" si="85"/>
        <v>Oct</v>
      </c>
      <c r="M1949">
        <f t="shared" si="86"/>
        <v>2022</v>
      </c>
    </row>
    <row r="1950" spans="1:13" ht="15.75" customHeight="1">
      <c r="A1950" t="s">
        <v>2409</v>
      </c>
      <c r="B1950" t="s">
        <v>3700</v>
      </c>
      <c r="C1950" s="24">
        <v>44851</v>
      </c>
      <c r="D1950" t="s">
        <v>351</v>
      </c>
      <c r="E1950" t="s">
        <v>350</v>
      </c>
      <c r="F1950">
        <v>3</v>
      </c>
      <c r="G1950" s="2" t="s">
        <v>33</v>
      </c>
      <c r="H1950" s="1" t="s">
        <v>1141</v>
      </c>
      <c r="I1950" s="1" t="s">
        <v>1090</v>
      </c>
      <c r="J1950" t="s">
        <v>1142</v>
      </c>
      <c r="L1950" t="str">
        <f t="shared" si="85"/>
        <v>Oct</v>
      </c>
      <c r="M1950">
        <f t="shared" si="86"/>
        <v>2022</v>
      </c>
    </row>
    <row r="1951" spans="1:13" ht="15.75" customHeight="1">
      <c r="A1951" t="s">
        <v>2409</v>
      </c>
      <c r="B1951" t="s">
        <v>3701</v>
      </c>
      <c r="C1951" s="24">
        <v>44817</v>
      </c>
      <c r="D1951" t="s">
        <v>226</v>
      </c>
      <c r="E1951" t="s">
        <v>225</v>
      </c>
      <c r="F1951">
        <v>2</v>
      </c>
      <c r="G1951" s="2" t="s">
        <v>33</v>
      </c>
      <c r="H1951" s="1" t="s">
        <v>2795</v>
      </c>
      <c r="I1951" s="1" t="s">
        <v>1145</v>
      </c>
      <c r="J1951" t="s">
        <v>1671</v>
      </c>
      <c r="L1951" t="str">
        <f t="shared" si="85"/>
        <v>Sep</v>
      </c>
      <c r="M1951">
        <f t="shared" si="86"/>
        <v>2022</v>
      </c>
    </row>
    <row r="1952" spans="1:13" ht="15.75" customHeight="1">
      <c r="A1952" t="s">
        <v>2409</v>
      </c>
      <c r="B1952" t="s">
        <v>3702</v>
      </c>
      <c r="C1952" s="24">
        <v>44853</v>
      </c>
      <c r="D1952" t="s">
        <v>357</v>
      </c>
      <c r="E1952" t="s">
        <v>356</v>
      </c>
      <c r="F1952">
        <v>20</v>
      </c>
      <c r="G1952" s="2" t="s">
        <v>358</v>
      </c>
      <c r="H1952" s="1" t="s">
        <v>2271</v>
      </c>
      <c r="I1952" s="1" t="s">
        <v>2272</v>
      </c>
      <c r="J1952" t="s">
        <v>3703</v>
      </c>
      <c r="L1952" t="str">
        <f t="shared" si="85"/>
        <v>Oct</v>
      </c>
      <c r="M1952">
        <f t="shared" si="86"/>
        <v>2022</v>
      </c>
    </row>
    <row r="1953" spans="1:13" ht="15.75" customHeight="1">
      <c r="A1953" t="s">
        <v>2409</v>
      </c>
      <c r="B1953" t="s">
        <v>3704</v>
      </c>
      <c r="C1953" s="24">
        <v>44853</v>
      </c>
      <c r="D1953" t="s">
        <v>35</v>
      </c>
      <c r="E1953" t="s">
        <v>34</v>
      </c>
      <c r="F1953">
        <v>12</v>
      </c>
      <c r="G1953" s="2" t="s">
        <v>33</v>
      </c>
      <c r="H1953" s="1" t="s">
        <v>2271</v>
      </c>
      <c r="I1953" s="1" t="s">
        <v>2272</v>
      </c>
      <c r="J1953" t="s">
        <v>3703</v>
      </c>
      <c r="L1953" t="str">
        <f t="shared" si="85"/>
        <v>Oct</v>
      </c>
      <c r="M1953">
        <f t="shared" si="86"/>
        <v>2022</v>
      </c>
    </row>
    <row r="1954" spans="1:13" ht="15.75" customHeight="1">
      <c r="A1954" t="s">
        <v>2409</v>
      </c>
      <c r="B1954" t="s">
        <v>3705</v>
      </c>
      <c r="C1954" s="24">
        <v>44853</v>
      </c>
      <c r="D1954" t="s">
        <v>198</v>
      </c>
      <c r="E1954" t="s">
        <v>197</v>
      </c>
      <c r="F1954">
        <v>2</v>
      </c>
      <c r="G1954" s="2" t="s">
        <v>194</v>
      </c>
      <c r="H1954" s="1" t="s">
        <v>2271</v>
      </c>
      <c r="I1954" s="1" t="s">
        <v>2272</v>
      </c>
      <c r="J1954" t="s">
        <v>3703</v>
      </c>
      <c r="L1954" t="str">
        <f t="shared" si="85"/>
        <v>Oct</v>
      </c>
      <c r="M1954">
        <f t="shared" si="86"/>
        <v>2022</v>
      </c>
    </row>
    <row r="1955" spans="1:13" ht="15.75" customHeight="1">
      <c r="A1955" t="s">
        <v>2409</v>
      </c>
      <c r="B1955" t="s">
        <v>3706</v>
      </c>
      <c r="C1955" s="24">
        <v>44853</v>
      </c>
      <c r="D1955" t="s">
        <v>365</v>
      </c>
      <c r="E1955" t="s">
        <v>364</v>
      </c>
      <c r="F1955">
        <v>3</v>
      </c>
      <c r="G1955" s="2" t="s">
        <v>16</v>
      </c>
      <c r="H1955" s="1" t="s">
        <v>1554</v>
      </c>
      <c r="I1955" s="1" t="s">
        <v>2272</v>
      </c>
      <c r="J1955" t="s">
        <v>3091</v>
      </c>
      <c r="L1955" t="str">
        <f t="shared" si="85"/>
        <v>Oct</v>
      </c>
      <c r="M1955">
        <f t="shared" si="86"/>
        <v>2022</v>
      </c>
    </row>
    <row r="1956" spans="1:13" ht="15.75" customHeight="1">
      <c r="A1956" t="s">
        <v>2409</v>
      </c>
      <c r="B1956" t="s">
        <v>3707</v>
      </c>
      <c r="C1956" s="24">
        <v>44858</v>
      </c>
      <c r="D1956" t="s">
        <v>357</v>
      </c>
      <c r="E1956" t="s">
        <v>356</v>
      </c>
      <c r="F1956">
        <v>100</v>
      </c>
      <c r="G1956" s="2" t="s">
        <v>358</v>
      </c>
      <c r="H1956" s="1" t="s">
        <v>1144</v>
      </c>
      <c r="I1956" s="1" t="s">
        <v>1145</v>
      </c>
      <c r="J1956" t="s">
        <v>3091</v>
      </c>
      <c r="L1956" t="str">
        <f t="shared" si="85"/>
        <v>Oct</v>
      </c>
      <c r="M1956">
        <f t="shared" si="86"/>
        <v>2022</v>
      </c>
    </row>
    <row r="1957" spans="1:13" ht="15.75" customHeight="1">
      <c r="A1957" t="s">
        <v>2409</v>
      </c>
      <c r="B1957" t="s">
        <v>3708</v>
      </c>
      <c r="C1957" s="24">
        <v>44858</v>
      </c>
      <c r="D1957" t="s">
        <v>198</v>
      </c>
      <c r="E1957" t="s">
        <v>197</v>
      </c>
      <c r="F1957">
        <v>5</v>
      </c>
      <c r="G1957" s="2" t="s">
        <v>194</v>
      </c>
      <c r="H1957" s="1" t="s">
        <v>1049</v>
      </c>
      <c r="I1957" s="1" t="s">
        <v>1050</v>
      </c>
      <c r="J1957" t="s">
        <v>1189</v>
      </c>
      <c r="L1957" t="str">
        <f t="shared" si="85"/>
        <v>Oct</v>
      </c>
      <c r="M1957">
        <f t="shared" si="86"/>
        <v>2022</v>
      </c>
    </row>
    <row r="1958" spans="1:13" ht="15.75" customHeight="1">
      <c r="A1958" t="s">
        <v>2409</v>
      </c>
      <c r="B1958" t="s">
        <v>3709</v>
      </c>
      <c r="C1958" s="24">
        <v>44858</v>
      </c>
      <c r="D1958" t="s">
        <v>347</v>
      </c>
      <c r="E1958" t="s">
        <v>346</v>
      </c>
      <c r="F1958">
        <v>2</v>
      </c>
      <c r="G1958" s="2" t="s">
        <v>345</v>
      </c>
      <c r="H1958" s="1" t="s">
        <v>1191</v>
      </c>
      <c r="I1958" s="1" t="s">
        <v>1090</v>
      </c>
      <c r="J1958" t="s">
        <v>1418</v>
      </c>
      <c r="L1958" t="str">
        <f t="shared" si="85"/>
        <v>Oct</v>
      </c>
      <c r="M1958">
        <f t="shared" si="86"/>
        <v>2022</v>
      </c>
    </row>
    <row r="1959" spans="1:13" ht="15.75" customHeight="1">
      <c r="A1959" t="s">
        <v>2409</v>
      </c>
      <c r="B1959" t="s">
        <v>3710</v>
      </c>
      <c r="C1959" s="24">
        <v>44858</v>
      </c>
      <c r="D1959" t="s">
        <v>58</v>
      </c>
      <c r="E1959" t="s">
        <v>57</v>
      </c>
      <c r="F1959">
        <v>12</v>
      </c>
      <c r="G1959" s="2" t="s">
        <v>59</v>
      </c>
      <c r="H1959" s="1" t="s">
        <v>1141</v>
      </c>
      <c r="I1959" s="1" t="s">
        <v>1090</v>
      </c>
      <c r="J1959" t="s">
        <v>1167</v>
      </c>
      <c r="L1959" t="str">
        <f t="shared" si="85"/>
        <v>Oct</v>
      </c>
      <c r="M1959">
        <f t="shared" si="86"/>
        <v>2022</v>
      </c>
    </row>
    <row r="1960" spans="1:13" ht="15.75" customHeight="1">
      <c r="A1960" t="s">
        <v>2409</v>
      </c>
      <c r="B1960" t="s">
        <v>3711</v>
      </c>
      <c r="C1960" s="24">
        <v>44858</v>
      </c>
      <c r="D1960" t="s">
        <v>198</v>
      </c>
      <c r="E1960" t="s">
        <v>197</v>
      </c>
      <c r="F1960">
        <v>5</v>
      </c>
      <c r="G1960" s="2" t="s">
        <v>194</v>
      </c>
      <c r="H1960" s="1" t="s">
        <v>2795</v>
      </c>
      <c r="I1960" s="1" t="s">
        <v>1145</v>
      </c>
      <c r="J1960" t="s">
        <v>2798</v>
      </c>
      <c r="L1960" t="str">
        <f t="shared" si="85"/>
        <v>Oct</v>
      </c>
      <c r="M1960">
        <f t="shared" si="86"/>
        <v>2022</v>
      </c>
    </row>
    <row r="1961" spans="1:13" ht="15.75" customHeight="1">
      <c r="A1961" t="s">
        <v>2409</v>
      </c>
      <c r="B1961" t="s">
        <v>3712</v>
      </c>
      <c r="C1961" s="24">
        <v>44859</v>
      </c>
      <c r="D1961" t="s">
        <v>275</v>
      </c>
      <c r="E1961" t="s">
        <v>274</v>
      </c>
      <c r="F1961">
        <v>2</v>
      </c>
      <c r="G1961" s="2" t="s">
        <v>33</v>
      </c>
      <c r="H1961" s="1" t="s">
        <v>1334</v>
      </c>
      <c r="I1961" s="1" t="s">
        <v>1164</v>
      </c>
      <c r="J1961" t="s">
        <v>3358</v>
      </c>
      <c r="L1961" t="str">
        <f t="shared" si="85"/>
        <v>Oct</v>
      </c>
      <c r="M1961">
        <f t="shared" si="86"/>
        <v>2022</v>
      </c>
    </row>
    <row r="1962" spans="1:13" ht="15.75" customHeight="1">
      <c r="A1962" t="s">
        <v>2409</v>
      </c>
      <c r="B1962" t="s">
        <v>3713</v>
      </c>
      <c r="C1962" s="24">
        <v>44859</v>
      </c>
      <c r="D1962" t="s">
        <v>35</v>
      </c>
      <c r="E1962" t="s">
        <v>34</v>
      </c>
      <c r="F1962">
        <v>10</v>
      </c>
      <c r="G1962" s="2" t="s">
        <v>33</v>
      </c>
      <c r="H1962" s="1" t="s">
        <v>1334</v>
      </c>
      <c r="I1962" s="1" t="s">
        <v>1164</v>
      </c>
      <c r="J1962" t="s">
        <v>3714</v>
      </c>
      <c r="L1962" t="str">
        <f t="shared" si="85"/>
        <v>Oct</v>
      </c>
      <c r="M1962">
        <f t="shared" si="86"/>
        <v>2022</v>
      </c>
    </row>
    <row r="1963" spans="1:13" ht="15.75" customHeight="1">
      <c r="A1963" t="s">
        <v>2409</v>
      </c>
      <c r="B1963" t="s">
        <v>3715</v>
      </c>
      <c r="C1963" s="24">
        <v>44859</v>
      </c>
      <c r="D1963" t="s">
        <v>267</v>
      </c>
      <c r="E1963" t="s">
        <v>266</v>
      </c>
      <c r="F1963">
        <v>3</v>
      </c>
      <c r="G1963" s="2" t="s">
        <v>33</v>
      </c>
      <c r="H1963" s="1" t="s">
        <v>1334</v>
      </c>
      <c r="I1963" s="1" t="s">
        <v>1164</v>
      </c>
      <c r="J1963" t="s">
        <v>3714</v>
      </c>
      <c r="L1963" t="str">
        <f t="shared" si="85"/>
        <v>Oct</v>
      </c>
      <c r="M1963">
        <f t="shared" si="86"/>
        <v>2022</v>
      </c>
    </row>
    <row r="1964" spans="1:13" ht="15.75" customHeight="1">
      <c r="A1964" t="s">
        <v>2409</v>
      </c>
      <c r="B1964" t="s">
        <v>3716</v>
      </c>
      <c r="C1964" s="24">
        <v>44859</v>
      </c>
      <c r="D1964" t="s">
        <v>365</v>
      </c>
      <c r="E1964" t="s">
        <v>364</v>
      </c>
      <c r="F1964">
        <v>2</v>
      </c>
      <c r="G1964" s="2" t="s">
        <v>16</v>
      </c>
      <c r="H1964" s="1" t="s">
        <v>1334</v>
      </c>
      <c r="I1964" s="1" t="s">
        <v>1164</v>
      </c>
      <c r="J1964" t="s">
        <v>3714</v>
      </c>
      <c r="L1964" t="str">
        <f t="shared" si="85"/>
        <v>Oct</v>
      </c>
      <c r="M1964">
        <f t="shared" si="86"/>
        <v>2022</v>
      </c>
    </row>
    <row r="1965" spans="1:13" ht="15.75" customHeight="1">
      <c r="A1965" t="s">
        <v>2409</v>
      </c>
      <c r="B1965" t="s">
        <v>3717</v>
      </c>
      <c r="C1965" s="24">
        <v>44859</v>
      </c>
      <c r="D1965" t="s">
        <v>94</v>
      </c>
      <c r="E1965" t="s">
        <v>93</v>
      </c>
      <c r="F1965">
        <v>10</v>
      </c>
      <c r="G1965" s="2" t="s">
        <v>95</v>
      </c>
      <c r="H1965" s="1" t="s">
        <v>1334</v>
      </c>
      <c r="I1965" s="1" t="s">
        <v>1164</v>
      </c>
      <c r="J1965" t="s">
        <v>3718</v>
      </c>
      <c r="L1965" t="str">
        <f t="shared" si="85"/>
        <v>Oct</v>
      </c>
      <c r="M1965">
        <f t="shared" si="86"/>
        <v>2022</v>
      </c>
    </row>
    <row r="1966" spans="1:13" ht="15.75" customHeight="1">
      <c r="A1966" t="s">
        <v>2409</v>
      </c>
      <c r="B1966" t="s">
        <v>3719</v>
      </c>
      <c r="C1966" s="24">
        <v>44859</v>
      </c>
      <c r="D1966" t="s">
        <v>218</v>
      </c>
      <c r="E1966" t="s">
        <v>217</v>
      </c>
      <c r="F1966">
        <v>3</v>
      </c>
      <c r="G1966" s="2" t="s">
        <v>33</v>
      </c>
      <c r="H1966" s="1" t="s">
        <v>1334</v>
      </c>
      <c r="I1966" s="1" t="s">
        <v>1164</v>
      </c>
      <c r="J1966" t="s">
        <v>3714</v>
      </c>
      <c r="L1966" t="str">
        <f t="shared" si="85"/>
        <v>Oct</v>
      </c>
      <c r="M1966">
        <f t="shared" si="86"/>
        <v>2022</v>
      </c>
    </row>
    <row r="1967" spans="1:13" ht="15.75" customHeight="1">
      <c r="A1967" t="s">
        <v>2409</v>
      </c>
      <c r="B1967" t="s">
        <v>3720</v>
      </c>
      <c r="C1967" s="24">
        <v>44859</v>
      </c>
      <c r="D1967" t="s">
        <v>58</v>
      </c>
      <c r="E1967" t="s">
        <v>57</v>
      </c>
      <c r="F1967">
        <v>7</v>
      </c>
      <c r="G1967" s="2" t="s">
        <v>59</v>
      </c>
      <c r="H1967" s="1" t="s">
        <v>1334</v>
      </c>
      <c r="I1967" s="1" t="s">
        <v>1164</v>
      </c>
      <c r="J1967" t="s">
        <v>3721</v>
      </c>
      <c r="L1967" t="str">
        <f t="shared" si="85"/>
        <v>Oct</v>
      </c>
      <c r="M1967">
        <f t="shared" si="86"/>
        <v>2022</v>
      </c>
    </row>
    <row r="1968" spans="1:13" ht="15.75" customHeight="1">
      <c r="A1968" t="s">
        <v>2409</v>
      </c>
      <c r="B1968" t="s">
        <v>3722</v>
      </c>
      <c r="C1968" s="24">
        <v>44859</v>
      </c>
      <c r="D1968" t="s">
        <v>265</v>
      </c>
      <c r="E1968" t="s">
        <v>264</v>
      </c>
      <c r="F1968">
        <v>1</v>
      </c>
      <c r="G1968" s="2" t="s">
        <v>33</v>
      </c>
      <c r="H1968" s="1" t="s">
        <v>1334</v>
      </c>
      <c r="I1968" s="1" t="s">
        <v>1164</v>
      </c>
      <c r="J1968" t="s">
        <v>3714</v>
      </c>
      <c r="L1968" t="str">
        <f t="shared" si="85"/>
        <v>Oct</v>
      </c>
      <c r="M1968">
        <f t="shared" si="86"/>
        <v>2022</v>
      </c>
    </row>
    <row r="1969" spans="1:13" ht="15.75" customHeight="1">
      <c r="A1969" t="s">
        <v>2409</v>
      </c>
      <c r="B1969" t="s">
        <v>3723</v>
      </c>
      <c r="C1969" s="24">
        <v>44859</v>
      </c>
      <c r="D1969" t="s">
        <v>178</v>
      </c>
      <c r="E1969" t="s">
        <v>177</v>
      </c>
      <c r="F1969">
        <v>4</v>
      </c>
      <c r="G1969" s="2" t="s">
        <v>176</v>
      </c>
      <c r="H1969" s="1" t="s">
        <v>1334</v>
      </c>
      <c r="I1969" s="1" t="s">
        <v>1164</v>
      </c>
      <c r="J1969" t="s">
        <v>3724</v>
      </c>
      <c r="L1969" t="str">
        <f t="shared" si="85"/>
        <v>Oct</v>
      </c>
      <c r="M1969">
        <f t="shared" si="86"/>
        <v>2022</v>
      </c>
    </row>
    <row r="1970" spans="1:13" ht="15.75" customHeight="1">
      <c r="A1970" t="s">
        <v>2409</v>
      </c>
      <c r="B1970" t="s">
        <v>3725</v>
      </c>
      <c r="C1970" s="24">
        <v>44859</v>
      </c>
      <c r="D1970" t="s">
        <v>198</v>
      </c>
      <c r="E1970" t="s">
        <v>197</v>
      </c>
      <c r="F1970">
        <v>25</v>
      </c>
      <c r="G1970" s="2" t="s">
        <v>194</v>
      </c>
      <c r="H1970" s="1" t="s">
        <v>1334</v>
      </c>
      <c r="I1970" s="1" t="s">
        <v>1164</v>
      </c>
      <c r="J1970" t="s">
        <v>3724</v>
      </c>
      <c r="L1970" t="str">
        <f t="shared" si="85"/>
        <v>Oct</v>
      </c>
      <c r="M1970">
        <f t="shared" si="86"/>
        <v>2022</v>
      </c>
    </row>
    <row r="1971" spans="1:13" ht="15.75" customHeight="1">
      <c r="A1971" t="s">
        <v>2409</v>
      </c>
      <c r="B1971" t="s">
        <v>3726</v>
      </c>
      <c r="C1971" s="24">
        <v>44860</v>
      </c>
      <c r="D1971" t="s">
        <v>47</v>
      </c>
      <c r="E1971" t="s">
        <v>46</v>
      </c>
      <c r="F1971">
        <v>20</v>
      </c>
      <c r="G1971" s="2" t="s">
        <v>33</v>
      </c>
      <c r="H1971" s="1" t="s">
        <v>2539</v>
      </c>
      <c r="I1971" s="1" t="s">
        <v>1134</v>
      </c>
      <c r="J1971" t="s">
        <v>3727</v>
      </c>
      <c r="L1971" t="str">
        <f t="shared" si="85"/>
        <v>Oct</v>
      </c>
      <c r="M1971">
        <f t="shared" si="86"/>
        <v>2022</v>
      </c>
    </row>
    <row r="1972" spans="1:13" ht="15.75" customHeight="1">
      <c r="A1972" t="s">
        <v>2409</v>
      </c>
      <c r="B1972" t="s">
        <v>3728</v>
      </c>
      <c r="C1972" s="24">
        <v>44860</v>
      </c>
      <c r="D1972" t="s">
        <v>198</v>
      </c>
      <c r="E1972" t="s">
        <v>197</v>
      </c>
      <c r="F1972">
        <v>4</v>
      </c>
      <c r="G1972" s="2" t="s">
        <v>194</v>
      </c>
      <c r="H1972" s="1" t="s">
        <v>1098</v>
      </c>
      <c r="I1972" s="1" t="s">
        <v>1099</v>
      </c>
      <c r="J1972" t="s">
        <v>1222</v>
      </c>
      <c r="L1972" t="str">
        <f t="shared" si="85"/>
        <v>Oct</v>
      </c>
      <c r="M1972">
        <f t="shared" si="86"/>
        <v>2022</v>
      </c>
    </row>
    <row r="1973" spans="1:13" ht="15.75" customHeight="1">
      <c r="A1973" t="s">
        <v>2409</v>
      </c>
      <c r="B1973" t="s">
        <v>3729</v>
      </c>
      <c r="C1973" s="24">
        <v>44860</v>
      </c>
      <c r="D1973" t="s">
        <v>35</v>
      </c>
      <c r="E1973" t="s">
        <v>34</v>
      </c>
      <c r="F1973">
        <v>20</v>
      </c>
      <c r="G1973" s="2" t="s">
        <v>33</v>
      </c>
      <c r="H1973" s="1" t="s">
        <v>1237</v>
      </c>
      <c r="I1973" s="1" t="s">
        <v>1238</v>
      </c>
      <c r="J1973" t="s">
        <v>1400</v>
      </c>
      <c r="L1973" t="str">
        <f t="shared" si="85"/>
        <v>Oct</v>
      </c>
      <c r="M1973">
        <f t="shared" si="86"/>
        <v>2022</v>
      </c>
    </row>
    <row r="1974" spans="1:13" ht="15.75" customHeight="1">
      <c r="A1974" t="s">
        <v>2409</v>
      </c>
      <c r="B1974" t="s">
        <v>3730</v>
      </c>
      <c r="C1974" s="24">
        <v>44865</v>
      </c>
      <c r="D1974" t="s">
        <v>35</v>
      </c>
      <c r="E1974" t="s">
        <v>34</v>
      </c>
      <c r="F1974">
        <v>12</v>
      </c>
      <c r="G1974" s="2" t="s">
        <v>33</v>
      </c>
      <c r="H1974" s="1" t="s">
        <v>3291</v>
      </c>
      <c r="I1974" s="1" t="s">
        <v>1110</v>
      </c>
      <c r="J1974" t="s">
        <v>3731</v>
      </c>
      <c r="L1974" t="str">
        <f t="shared" si="85"/>
        <v>Oct</v>
      </c>
      <c r="M1974">
        <f t="shared" si="86"/>
        <v>2022</v>
      </c>
    </row>
    <row r="1975" spans="1:13" ht="15.75" customHeight="1">
      <c r="A1975" t="s">
        <v>2409</v>
      </c>
      <c r="B1975" t="s">
        <v>3732</v>
      </c>
      <c r="C1975" s="24">
        <v>44865</v>
      </c>
      <c r="D1975" t="s">
        <v>214</v>
      </c>
      <c r="E1975" t="s">
        <v>213</v>
      </c>
      <c r="F1975">
        <v>5</v>
      </c>
      <c r="G1975" s="2" t="s">
        <v>95</v>
      </c>
      <c r="H1975" s="1" t="s">
        <v>3291</v>
      </c>
      <c r="I1975" s="1" t="s">
        <v>1110</v>
      </c>
      <c r="J1975" t="s">
        <v>3733</v>
      </c>
      <c r="L1975" t="str">
        <f t="shared" si="85"/>
        <v>Oct</v>
      </c>
      <c r="M1975">
        <f t="shared" si="86"/>
        <v>2022</v>
      </c>
    </row>
    <row r="1976" spans="1:13" ht="15.75" customHeight="1">
      <c r="A1976" t="s">
        <v>2409</v>
      </c>
      <c r="B1976" t="s">
        <v>3734</v>
      </c>
      <c r="C1976" s="24">
        <v>44865</v>
      </c>
      <c r="D1976" t="s">
        <v>175</v>
      </c>
      <c r="E1976" t="s">
        <v>174</v>
      </c>
      <c r="F1976">
        <v>4</v>
      </c>
      <c r="G1976" s="2" t="s">
        <v>176</v>
      </c>
      <c r="H1976" s="1" t="s">
        <v>3291</v>
      </c>
      <c r="I1976" s="1" t="s">
        <v>1110</v>
      </c>
      <c r="J1976" t="s">
        <v>3731</v>
      </c>
      <c r="L1976" t="str">
        <f t="shared" si="85"/>
        <v>Oct</v>
      </c>
      <c r="M1976">
        <f t="shared" si="86"/>
        <v>2022</v>
      </c>
    </row>
    <row r="1977" spans="1:13" ht="15.75" customHeight="1">
      <c r="A1977" t="s">
        <v>2409</v>
      </c>
      <c r="B1977" t="s">
        <v>3735</v>
      </c>
      <c r="C1977" s="24">
        <v>44865</v>
      </c>
      <c r="D1977" t="s">
        <v>212</v>
      </c>
      <c r="E1977" t="s">
        <v>211</v>
      </c>
      <c r="F1977">
        <v>10</v>
      </c>
      <c r="G1977" s="2" t="s">
        <v>95</v>
      </c>
      <c r="H1977" s="1" t="s">
        <v>3291</v>
      </c>
      <c r="I1977" s="1" t="s">
        <v>1110</v>
      </c>
      <c r="J1977" t="s">
        <v>3733</v>
      </c>
      <c r="L1977" t="str">
        <f t="shared" si="85"/>
        <v>Oct</v>
      </c>
      <c r="M1977">
        <f t="shared" si="86"/>
        <v>2022</v>
      </c>
    </row>
    <row r="1978" spans="1:13" ht="15.75" customHeight="1">
      <c r="A1978" t="s">
        <v>2409</v>
      </c>
      <c r="B1978" t="s">
        <v>3736</v>
      </c>
      <c r="C1978" s="24">
        <v>44865</v>
      </c>
      <c r="D1978" t="s">
        <v>329</v>
      </c>
      <c r="E1978" t="s">
        <v>328</v>
      </c>
      <c r="F1978">
        <v>2</v>
      </c>
      <c r="G1978" s="2" t="s">
        <v>33</v>
      </c>
      <c r="H1978" s="1" t="s">
        <v>3291</v>
      </c>
      <c r="I1978" s="1" t="s">
        <v>1110</v>
      </c>
      <c r="J1978" t="s">
        <v>3731</v>
      </c>
      <c r="L1978" t="str">
        <f t="shared" si="85"/>
        <v>Oct</v>
      </c>
      <c r="M1978">
        <f t="shared" si="86"/>
        <v>2022</v>
      </c>
    </row>
    <row r="1979" spans="1:13" ht="15.75" customHeight="1">
      <c r="A1979" t="s">
        <v>2409</v>
      </c>
      <c r="B1979" t="s">
        <v>3737</v>
      </c>
      <c r="C1979" s="24">
        <v>44865</v>
      </c>
      <c r="D1979" t="s">
        <v>141</v>
      </c>
      <c r="E1979" t="s">
        <v>140</v>
      </c>
      <c r="F1979">
        <v>3</v>
      </c>
      <c r="G1979" s="2" t="s">
        <v>33</v>
      </c>
      <c r="H1979" s="1" t="s">
        <v>3291</v>
      </c>
      <c r="I1979" s="1" t="s">
        <v>1110</v>
      </c>
      <c r="J1979" t="s">
        <v>3731</v>
      </c>
      <c r="L1979" t="str">
        <f t="shared" si="85"/>
        <v>Oct</v>
      </c>
      <c r="M1979">
        <f t="shared" si="86"/>
        <v>2022</v>
      </c>
    </row>
    <row r="1980" spans="1:13" ht="15.75" customHeight="1">
      <c r="A1980" t="s">
        <v>2409</v>
      </c>
      <c r="B1980" t="s">
        <v>3738</v>
      </c>
      <c r="C1980" s="24">
        <v>44865</v>
      </c>
      <c r="D1980" t="s">
        <v>305</v>
      </c>
      <c r="E1980" t="s">
        <v>304</v>
      </c>
      <c r="F1980">
        <v>5</v>
      </c>
      <c r="G1980" s="2" t="s">
        <v>33</v>
      </c>
      <c r="H1980" s="1" t="s">
        <v>3291</v>
      </c>
      <c r="I1980" s="1" t="s">
        <v>1110</v>
      </c>
      <c r="J1980" t="s">
        <v>3733</v>
      </c>
      <c r="L1980" t="str">
        <f t="shared" si="85"/>
        <v>Oct</v>
      </c>
      <c r="M1980">
        <f t="shared" si="86"/>
        <v>2022</v>
      </c>
    </row>
    <row r="1981" spans="1:13" ht="15.75" customHeight="1">
      <c r="A1981" t="s">
        <v>2409</v>
      </c>
      <c r="B1981" t="s">
        <v>3739</v>
      </c>
      <c r="C1981" s="24">
        <v>44865</v>
      </c>
      <c r="D1981" t="s">
        <v>186</v>
      </c>
      <c r="E1981" t="s">
        <v>185</v>
      </c>
      <c r="F1981">
        <v>40</v>
      </c>
      <c r="G1981" s="2" t="s">
        <v>187</v>
      </c>
      <c r="H1981" s="1" t="s">
        <v>3291</v>
      </c>
      <c r="I1981" s="1" t="s">
        <v>1110</v>
      </c>
      <c r="J1981" t="s">
        <v>3733</v>
      </c>
      <c r="L1981" t="str">
        <f t="shared" si="85"/>
        <v>Oct</v>
      </c>
      <c r="M1981">
        <f t="shared" si="86"/>
        <v>2022</v>
      </c>
    </row>
    <row r="1982" spans="1:13" ht="15.75" customHeight="1">
      <c r="A1982" t="s">
        <v>2409</v>
      </c>
      <c r="B1982" t="s">
        <v>3740</v>
      </c>
      <c r="C1982" s="24">
        <v>44865</v>
      </c>
      <c r="D1982" t="s">
        <v>353</v>
      </c>
      <c r="E1982" t="s">
        <v>352</v>
      </c>
      <c r="F1982">
        <v>5</v>
      </c>
      <c r="G1982" s="2" t="s">
        <v>33</v>
      </c>
      <c r="H1982" s="1" t="s">
        <v>3291</v>
      </c>
      <c r="I1982" s="1" t="s">
        <v>1110</v>
      </c>
      <c r="J1982" t="s">
        <v>3733</v>
      </c>
      <c r="L1982" t="str">
        <f t="shared" si="85"/>
        <v>Oct</v>
      </c>
      <c r="M1982">
        <f t="shared" si="86"/>
        <v>2022</v>
      </c>
    </row>
    <row r="1983" spans="1:13" ht="15.75" customHeight="1">
      <c r="A1983" t="s">
        <v>2409</v>
      </c>
      <c r="B1983" t="s">
        <v>3741</v>
      </c>
      <c r="C1983" s="24">
        <v>44865</v>
      </c>
      <c r="D1983" t="s">
        <v>327</v>
      </c>
      <c r="E1983" t="s">
        <v>326</v>
      </c>
      <c r="F1983">
        <v>5</v>
      </c>
      <c r="G1983" s="2" t="s">
        <v>33</v>
      </c>
      <c r="H1983" s="1" t="s">
        <v>3291</v>
      </c>
      <c r="I1983" s="1" t="s">
        <v>1110</v>
      </c>
      <c r="J1983" t="s">
        <v>3733</v>
      </c>
      <c r="L1983" t="str">
        <f t="shared" si="85"/>
        <v>Oct</v>
      </c>
      <c r="M1983">
        <f t="shared" si="86"/>
        <v>2022</v>
      </c>
    </row>
    <row r="1984" spans="1:13" ht="15.75" customHeight="1">
      <c r="A1984" t="s">
        <v>2409</v>
      </c>
      <c r="B1984" t="s">
        <v>3742</v>
      </c>
      <c r="C1984" s="24">
        <v>44865</v>
      </c>
      <c r="D1984" t="s">
        <v>212</v>
      </c>
      <c r="E1984" t="s">
        <v>211</v>
      </c>
      <c r="F1984">
        <v>12</v>
      </c>
      <c r="G1984" s="2" t="s">
        <v>95</v>
      </c>
      <c r="H1984" s="1" t="s">
        <v>1237</v>
      </c>
      <c r="I1984" s="1" t="s">
        <v>1238</v>
      </c>
      <c r="J1984" t="s">
        <v>3743</v>
      </c>
      <c r="L1984" t="str">
        <f t="shared" si="85"/>
        <v>Oct</v>
      </c>
      <c r="M1984">
        <f t="shared" si="86"/>
        <v>2022</v>
      </c>
    </row>
    <row r="1985" spans="1:13" ht="15.75" customHeight="1">
      <c r="A1985" t="s">
        <v>2409</v>
      </c>
      <c r="B1985" t="s">
        <v>3744</v>
      </c>
      <c r="C1985" s="24">
        <v>44865</v>
      </c>
      <c r="D1985" t="s">
        <v>305</v>
      </c>
      <c r="E1985" t="s">
        <v>304</v>
      </c>
      <c r="F1985">
        <v>5</v>
      </c>
      <c r="G1985" s="2" t="s">
        <v>33</v>
      </c>
      <c r="H1985" s="1" t="s">
        <v>1237</v>
      </c>
      <c r="I1985" s="1" t="s">
        <v>1238</v>
      </c>
      <c r="J1985" t="s">
        <v>3745</v>
      </c>
      <c r="L1985" t="str">
        <f t="shared" si="85"/>
        <v>Oct</v>
      </c>
      <c r="M1985">
        <f t="shared" si="86"/>
        <v>2022</v>
      </c>
    </row>
    <row r="1986" spans="1:13" ht="15.75" customHeight="1">
      <c r="A1986" t="s">
        <v>2409</v>
      </c>
      <c r="B1986" t="s">
        <v>3746</v>
      </c>
      <c r="C1986" s="24">
        <v>44865</v>
      </c>
      <c r="D1986" t="s">
        <v>329</v>
      </c>
      <c r="E1986" t="s">
        <v>328</v>
      </c>
      <c r="F1986">
        <v>1</v>
      </c>
      <c r="G1986" s="2" t="s">
        <v>33</v>
      </c>
      <c r="H1986" s="1" t="s">
        <v>1049</v>
      </c>
      <c r="I1986" s="1" t="s">
        <v>1050</v>
      </c>
      <c r="J1986" t="s">
        <v>3747</v>
      </c>
      <c r="L1986" t="str">
        <f t="shared" si="85"/>
        <v>Oct</v>
      </c>
      <c r="M1986">
        <f t="shared" si="86"/>
        <v>2022</v>
      </c>
    </row>
    <row r="1987" spans="1:13" ht="15.75" customHeight="1">
      <c r="A1987" t="s">
        <v>2409</v>
      </c>
      <c r="B1987" t="s">
        <v>3748</v>
      </c>
      <c r="C1987" s="24">
        <v>44865</v>
      </c>
      <c r="D1987" t="s">
        <v>186</v>
      </c>
      <c r="E1987" t="s">
        <v>185</v>
      </c>
      <c r="F1987">
        <v>2</v>
      </c>
      <c r="G1987" s="2" t="s">
        <v>187</v>
      </c>
      <c r="H1987" s="1" t="s">
        <v>1049</v>
      </c>
      <c r="I1987" s="1" t="s">
        <v>1050</v>
      </c>
      <c r="J1987" t="s">
        <v>3749</v>
      </c>
      <c r="L1987" t="str">
        <f t="shared" si="85"/>
        <v>Oct</v>
      </c>
      <c r="M1987">
        <f t="shared" si="86"/>
        <v>2022</v>
      </c>
    </row>
    <row r="1988" spans="1:13" ht="15" customHeight="1">
      <c r="A1988" t="s">
        <v>2409</v>
      </c>
      <c r="B1988" t="s">
        <v>3750</v>
      </c>
      <c r="C1988" s="24">
        <v>44865</v>
      </c>
      <c r="D1988" t="s">
        <v>387</v>
      </c>
      <c r="E1988" t="s">
        <v>386</v>
      </c>
      <c r="F1988">
        <v>12</v>
      </c>
      <c r="G1988" s="2" t="s">
        <v>171</v>
      </c>
      <c r="H1988" s="1" t="s">
        <v>3751</v>
      </c>
      <c r="I1988" s="1" t="s">
        <v>3752</v>
      </c>
      <c r="J1988" t="s">
        <v>3320</v>
      </c>
      <c r="L1988" t="str">
        <f t="shared" ref="L1988:L2051" si="87">TEXT(C1988,"MMM")</f>
        <v>Oct</v>
      </c>
      <c r="M1988">
        <f t="shared" ref="M1988:M2051" si="88">YEAR(C1988)</f>
        <v>2022</v>
      </c>
    </row>
    <row r="1989" spans="1:13" ht="15" customHeight="1">
      <c r="A1989" t="s">
        <v>2409</v>
      </c>
      <c r="B1989" t="s">
        <v>3753</v>
      </c>
      <c r="C1989" s="24">
        <v>44865</v>
      </c>
      <c r="D1989" t="s">
        <v>35</v>
      </c>
      <c r="E1989" t="s">
        <v>34</v>
      </c>
      <c r="F1989">
        <v>5</v>
      </c>
      <c r="G1989" s="2" t="s">
        <v>33</v>
      </c>
      <c r="H1989" s="1" t="s">
        <v>1284</v>
      </c>
      <c r="I1989" s="1" t="s">
        <v>1073</v>
      </c>
      <c r="J1989" t="s">
        <v>3033</v>
      </c>
      <c r="L1989" t="str">
        <f t="shared" si="87"/>
        <v>Oct</v>
      </c>
      <c r="M1989">
        <f t="shared" si="88"/>
        <v>2022</v>
      </c>
    </row>
    <row r="1990" spans="1:13" ht="15" customHeight="1">
      <c r="A1990" t="s">
        <v>2409</v>
      </c>
      <c r="B1990" t="s">
        <v>3754</v>
      </c>
      <c r="C1990" s="24">
        <v>44865</v>
      </c>
      <c r="D1990" t="s">
        <v>267</v>
      </c>
      <c r="E1990" t="s">
        <v>266</v>
      </c>
      <c r="F1990">
        <v>2</v>
      </c>
      <c r="G1990" s="2" t="s">
        <v>33</v>
      </c>
      <c r="H1990" s="1" t="s">
        <v>1284</v>
      </c>
      <c r="I1990" s="1" t="s">
        <v>1073</v>
      </c>
      <c r="J1990" t="s">
        <v>3033</v>
      </c>
      <c r="L1990" t="str">
        <f t="shared" si="87"/>
        <v>Oct</v>
      </c>
      <c r="M1990">
        <f t="shared" si="88"/>
        <v>2022</v>
      </c>
    </row>
    <row r="1991" spans="1:13" ht="15" customHeight="1">
      <c r="A1991" t="s">
        <v>2409</v>
      </c>
      <c r="B1991" t="s">
        <v>3755</v>
      </c>
      <c r="C1991" s="24">
        <v>44865</v>
      </c>
      <c r="D1991" t="s">
        <v>387</v>
      </c>
      <c r="E1991" t="s">
        <v>386</v>
      </c>
      <c r="F1991">
        <v>1</v>
      </c>
      <c r="G1991" s="2" t="s">
        <v>171</v>
      </c>
      <c r="H1991" s="1" t="s">
        <v>1284</v>
      </c>
      <c r="I1991" s="1" t="s">
        <v>1073</v>
      </c>
      <c r="J1991" t="s">
        <v>3033</v>
      </c>
      <c r="L1991" t="str">
        <f t="shared" si="87"/>
        <v>Oct</v>
      </c>
      <c r="M1991">
        <f t="shared" si="88"/>
        <v>2022</v>
      </c>
    </row>
    <row r="1992" spans="1:13" ht="15" customHeight="1">
      <c r="A1992" t="s">
        <v>2409</v>
      </c>
      <c r="B1992" t="s">
        <v>3756</v>
      </c>
      <c r="C1992" s="24">
        <v>44865</v>
      </c>
      <c r="D1992" t="s">
        <v>141</v>
      </c>
      <c r="E1992" t="s">
        <v>140</v>
      </c>
      <c r="F1992">
        <v>1</v>
      </c>
      <c r="G1992" s="2" t="s">
        <v>33</v>
      </c>
      <c r="H1992" s="1" t="s">
        <v>1284</v>
      </c>
      <c r="I1992" s="1" t="s">
        <v>1073</v>
      </c>
      <c r="J1992" t="s">
        <v>3757</v>
      </c>
      <c r="L1992" t="str">
        <f t="shared" si="87"/>
        <v>Oct</v>
      </c>
      <c r="M1992">
        <f t="shared" si="88"/>
        <v>2022</v>
      </c>
    </row>
    <row r="1993" spans="1:13" ht="15" customHeight="1">
      <c r="A1993" t="s">
        <v>2409</v>
      </c>
      <c r="B1993" t="s">
        <v>3758</v>
      </c>
      <c r="C1993" s="24">
        <v>44865</v>
      </c>
      <c r="D1993" t="s">
        <v>173</v>
      </c>
      <c r="E1993" t="s">
        <v>172</v>
      </c>
      <c r="F1993">
        <v>2</v>
      </c>
      <c r="G1993" s="2" t="s">
        <v>33</v>
      </c>
      <c r="H1993" s="1" t="s">
        <v>1284</v>
      </c>
      <c r="I1993" s="1" t="s">
        <v>1073</v>
      </c>
      <c r="J1993" t="s">
        <v>3759</v>
      </c>
      <c r="L1993" t="str">
        <f t="shared" si="87"/>
        <v>Oct</v>
      </c>
      <c r="M1993">
        <f t="shared" si="88"/>
        <v>2022</v>
      </c>
    </row>
    <row r="1994" spans="1:13" ht="15" customHeight="1">
      <c r="A1994" t="s">
        <v>2409</v>
      </c>
      <c r="B1994" t="s">
        <v>3760</v>
      </c>
      <c r="C1994" s="24">
        <v>44867</v>
      </c>
      <c r="D1994" t="s">
        <v>94</v>
      </c>
      <c r="E1994" t="s">
        <v>93</v>
      </c>
      <c r="F1994">
        <v>12</v>
      </c>
      <c r="G1994" s="2" t="s">
        <v>95</v>
      </c>
      <c r="H1994" s="1" t="s">
        <v>1144</v>
      </c>
      <c r="I1994" s="1" t="s">
        <v>1145</v>
      </c>
      <c r="J1994" t="s">
        <v>3761</v>
      </c>
      <c r="L1994" t="str">
        <f t="shared" si="87"/>
        <v>Nov</v>
      </c>
      <c r="M1994">
        <f t="shared" si="88"/>
        <v>2022</v>
      </c>
    </row>
    <row r="1995" spans="1:13" ht="15" customHeight="1">
      <c r="A1995" t="s">
        <v>2409</v>
      </c>
      <c r="B1995" t="s">
        <v>3762</v>
      </c>
      <c r="C1995" s="24">
        <v>44867</v>
      </c>
      <c r="D1995" t="s">
        <v>329</v>
      </c>
      <c r="E1995" t="s">
        <v>328</v>
      </c>
      <c r="F1995">
        <v>1</v>
      </c>
      <c r="G1995" s="2" t="s">
        <v>33</v>
      </c>
      <c r="H1995" s="1" t="s">
        <v>1049</v>
      </c>
      <c r="I1995" s="1" t="s">
        <v>1050</v>
      </c>
      <c r="J1995" t="s">
        <v>3155</v>
      </c>
      <c r="L1995" t="str">
        <f t="shared" si="87"/>
        <v>Nov</v>
      </c>
      <c r="M1995">
        <f t="shared" si="88"/>
        <v>2022</v>
      </c>
    </row>
    <row r="1996" spans="1:13" ht="15" customHeight="1">
      <c r="A1996" t="s">
        <v>2409</v>
      </c>
      <c r="B1996" t="s">
        <v>3763</v>
      </c>
      <c r="C1996" s="24">
        <v>44867</v>
      </c>
      <c r="D1996" t="s">
        <v>198</v>
      </c>
      <c r="E1996" t="s">
        <v>197</v>
      </c>
      <c r="F1996">
        <v>20</v>
      </c>
      <c r="G1996" s="2" t="s">
        <v>194</v>
      </c>
      <c r="H1996" s="1" t="s">
        <v>1191</v>
      </c>
      <c r="I1996" s="1" t="s">
        <v>1090</v>
      </c>
      <c r="J1996" t="s">
        <v>1313</v>
      </c>
      <c r="L1996" t="str">
        <f t="shared" si="87"/>
        <v>Nov</v>
      </c>
      <c r="M1996">
        <f t="shared" si="88"/>
        <v>2022</v>
      </c>
    </row>
    <row r="1997" spans="1:13" ht="15" customHeight="1">
      <c r="A1997" t="s">
        <v>2409</v>
      </c>
      <c r="B1997" t="s">
        <v>3764</v>
      </c>
      <c r="C1997" s="24">
        <v>44873</v>
      </c>
      <c r="D1997" t="s">
        <v>35</v>
      </c>
      <c r="E1997" t="s">
        <v>34</v>
      </c>
      <c r="F1997">
        <v>21</v>
      </c>
      <c r="G1997" s="2" t="s">
        <v>33</v>
      </c>
      <c r="H1997" s="1" t="s">
        <v>3291</v>
      </c>
      <c r="I1997" s="1" t="s">
        <v>1110</v>
      </c>
      <c r="J1997" t="s">
        <v>3731</v>
      </c>
      <c r="L1997" t="str">
        <f t="shared" si="87"/>
        <v>Nov</v>
      </c>
      <c r="M1997">
        <f t="shared" si="88"/>
        <v>2022</v>
      </c>
    </row>
    <row r="1998" spans="1:13" ht="15" customHeight="1">
      <c r="A1998" t="s">
        <v>2409</v>
      </c>
      <c r="B1998" t="s">
        <v>3765</v>
      </c>
      <c r="C1998" s="24">
        <v>44873</v>
      </c>
      <c r="D1998" t="s">
        <v>212</v>
      </c>
      <c r="E1998" t="s">
        <v>211</v>
      </c>
      <c r="F1998">
        <v>24</v>
      </c>
      <c r="G1998" s="2" t="s">
        <v>95</v>
      </c>
      <c r="H1998" s="1" t="s">
        <v>3291</v>
      </c>
      <c r="I1998" s="1" t="s">
        <v>1110</v>
      </c>
      <c r="J1998" t="s">
        <v>3731</v>
      </c>
      <c r="L1998" t="str">
        <f t="shared" si="87"/>
        <v>Nov</v>
      </c>
      <c r="M1998">
        <f t="shared" si="88"/>
        <v>2022</v>
      </c>
    </row>
    <row r="1999" spans="1:13" ht="15" customHeight="1">
      <c r="A1999" t="s">
        <v>2409</v>
      </c>
      <c r="B1999" t="s">
        <v>3766</v>
      </c>
      <c r="C1999" s="24">
        <v>44873</v>
      </c>
      <c r="D1999" t="s">
        <v>173</v>
      </c>
      <c r="E1999" t="s">
        <v>172</v>
      </c>
      <c r="F1999">
        <v>1</v>
      </c>
      <c r="G1999" s="2" t="s">
        <v>33</v>
      </c>
      <c r="H1999" s="1" t="s">
        <v>3291</v>
      </c>
      <c r="I1999" s="1" t="s">
        <v>1110</v>
      </c>
      <c r="J1999" t="s">
        <v>3767</v>
      </c>
      <c r="L1999" t="str">
        <f t="shared" si="87"/>
        <v>Nov</v>
      </c>
      <c r="M1999">
        <f t="shared" si="88"/>
        <v>2022</v>
      </c>
    </row>
    <row r="2000" spans="1:13" ht="15" customHeight="1">
      <c r="A2000" t="s">
        <v>2409</v>
      </c>
      <c r="B2000" t="s">
        <v>3768</v>
      </c>
      <c r="C2000" s="24">
        <v>44873</v>
      </c>
      <c r="D2000" t="s">
        <v>186</v>
      </c>
      <c r="E2000" t="s">
        <v>185</v>
      </c>
      <c r="F2000">
        <v>5</v>
      </c>
      <c r="G2000" s="2" t="s">
        <v>187</v>
      </c>
      <c r="H2000" s="1" t="s">
        <v>1053</v>
      </c>
      <c r="I2000" s="1" t="s">
        <v>1054</v>
      </c>
      <c r="J2000" t="s">
        <v>3769</v>
      </c>
      <c r="L2000" t="str">
        <f t="shared" si="87"/>
        <v>Nov</v>
      </c>
      <c r="M2000">
        <f t="shared" si="88"/>
        <v>2022</v>
      </c>
    </row>
    <row r="2001" spans="1:13" ht="15" customHeight="1">
      <c r="A2001" t="s">
        <v>2409</v>
      </c>
      <c r="B2001" t="s">
        <v>3770</v>
      </c>
      <c r="C2001" s="24">
        <v>44873</v>
      </c>
      <c r="D2001" t="s">
        <v>329</v>
      </c>
      <c r="E2001" t="s">
        <v>328</v>
      </c>
      <c r="F2001">
        <v>1</v>
      </c>
      <c r="G2001" s="2" t="s">
        <v>33</v>
      </c>
      <c r="H2001" s="1" t="s">
        <v>3291</v>
      </c>
      <c r="I2001" s="1" t="s">
        <v>1110</v>
      </c>
      <c r="J2001" t="s">
        <v>3731</v>
      </c>
      <c r="L2001" t="str">
        <f t="shared" si="87"/>
        <v>Nov</v>
      </c>
      <c r="M2001">
        <f t="shared" si="88"/>
        <v>2022</v>
      </c>
    </row>
    <row r="2002" spans="1:13" ht="15" customHeight="1">
      <c r="A2002" t="s">
        <v>2409</v>
      </c>
      <c r="B2002" t="s">
        <v>3771</v>
      </c>
      <c r="C2002" s="24">
        <v>44874</v>
      </c>
      <c r="D2002" t="s">
        <v>218</v>
      </c>
      <c r="E2002" t="s">
        <v>217</v>
      </c>
      <c r="F2002">
        <v>2</v>
      </c>
      <c r="G2002" s="2" t="s">
        <v>33</v>
      </c>
      <c r="H2002" s="1" t="s">
        <v>2028</v>
      </c>
      <c r="I2002" s="1" t="s">
        <v>2029</v>
      </c>
      <c r="J2002" t="s">
        <v>3508</v>
      </c>
      <c r="L2002" t="str">
        <f t="shared" si="87"/>
        <v>Nov</v>
      </c>
      <c r="M2002">
        <f t="shared" si="88"/>
        <v>2022</v>
      </c>
    </row>
    <row r="2003" spans="1:13" ht="15" customHeight="1">
      <c r="A2003" t="s">
        <v>2409</v>
      </c>
      <c r="B2003" t="s">
        <v>3772</v>
      </c>
      <c r="C2003" s="24">
        <v>44874</v>
      </c>
      <c r="D2003" t="s">
        <v>99</v>
      </c>
      <c r="E2003" t="s">
        <v>98</v>
      </c>
      <c r="F2003">
        <v>1</v>
      </c>
      <c r="G2003" s="2" t="s">
        <v>95</v>
      </c>
      <c r="H2003" s="1" t="s">
        <v>1490</v>
      </c>
      <c r="I2003" s="1" t="s">
        <v>1491</v>
      </c>
      <c r="J2003" t="s">
        <v>1873</v>
      </c>
      <c r="L2003" t="str">
        <f t="shared" si="87"/>
        <v>Nov</v>
      </c>
      <c r="M2003">
        <f t="shared" si="88"/>
        <v>2022</v>
      </c>
    </row>
    <row r="2004" spans="1:13" ht="15" customHeight="1">
      <c r="A2004" t="s">
        <v>2409</v>
      </c>
      <c r="B2004" t="s">
        <v>3773</v>
      </c>
      <c r="C2004" s="24">
        <v>44874</v>
      </c>
      <c r="D2004" t="s">
        <v>145</v>
      </c>
      <c r="E2004" t="s">
        <v>144</v>
      </c>
      <c r="F2004">
        <v>3</v>
      </c>
      <c r="G2004" s="2" t="s">
        <v>95</v>
      </c>
      <c r="H2004" s="1" t="s">
        <v>1490</v>
      </c>
      <c r="I2004" s="1" t="s">
        <v>1491</v>
      </c>
      <c r="J2004" t="s">
        <v>1873</v>
      </c>
      <c r="L2004" t="str">
        <f t="shared" si="87"/>
        <v>Nov</v>
      </c>
      <c r="M2004">
        <f t="shared" si="88"/>
        <v>2022</v>
      </c>
    </row>
    <row r="2005" spans="1:13" ht="15" customHeight="1">
      <c r="A2005" t="s">
        <v>2409</v>
      </c>
      <c r="B2005" t="s">
        <v>3774</v>
      </c>
      <c r="C2005" s="24">
        <v>44874</v>
      </c>
      <c r="D2005" t="s">
        <v>329</v>
      </c>
      <c r="E2005" t="s">
        <v>328</v>
      </c>
      <c r="F2005">
        <v>1</v>
      </c>
      <c r="G2005" s="2" t="s">
        <v>33</v>
      </c>
      <c r="H2005" s="1" t="s">
        <v>1490</v>
      </c>
      <c r="I2005" s="1" t="s">
        <v>1491</v>
      </c>
      <c r="J2005" t="s">
        <v>1873</v>
      </c>
      <c r="L2005" t="str">
        <f t="shared" si="87"/>
        <v>Nov</v>
      </c>
      <c r="M2005">
        <f t="shared" si="88"/>
        <v>2022</v>
      </c>
    </row>
    <row r="2006" spans="1:13" ht="15" customHeight="1">
      <c r="A2006" t="s">
        <v>2409</v>
      </c>
      <c r="B2006" t="s">
        <v>3775</v>
      </c>
      <c r="C2006" s="24">
        <v>44874</v>
      </c>
      <c r="D2006" t="s">
        <v>47</v>
      </c>
      <c r="E2006" t="s">
        <v>46</v>
      </c>
      <c r="F2006">
        <v>1</v>
      </c>
      <c r="G2006" s="2" t="s">
        <v>33</v>
      </c>
      <c r="H2006" s="1" t="s">
        <v>1490</v>
      </c>
      <c r="I2006" s="1" t="s">
        <v>1491</v>
      </c>
      <c r="J2006" t="s">
        <v>1873</v>
      </c>
      <c r="L2006" t="str">
        <f t="shared" si="87"/>
        <v>Nov</v>
      </c>
      <c r="M2006">
        <f t="shared" si="88"/>
        <v>2022</v>
      </c>
    </row>
    <row r="2007" spans="1:13" ht="15" customHeight="1">
      <c r="A2007" t="s">
        <v>2409</v>
      </c>
      <c r="B2007" t="s">
        <v>3776</v>
      </c>
      <c r="C2007" s="24">
        <v>44874</v>
      </c>
      <c r="D2007" t="s">
        <v>331</v>
      </c>
      <c r="E2007" t="s">
        <v>330</v>
      </c>
      <c r="F2007">
        <v>1</v>
      </c>
      <c r="G2007" s="2" t="s">
        <v>33</v>
      </c>
      <c r="H2007" s="1" t="s">
        <v>1490</v>
      </c>
      <c r="I2007" s="1" t="s">
        <v>1491</v>
      </c>
      <c r="J2007" t="s">
        <v>1873</v>
      </c>
      <c r="L2007" t="str">
        <f t="shared" si="87"/>
        <v>Nov</v>
      </c>
      <c r="M2007">
        <f t="shared" si="88"/>
        <v>2022</v>
      </c>
    </row>
    <row r="2008" spans="1:13" ht="15" customHeight="1">
      <c r="A2008" t="s">
        <v>2409</v>
      </c>
      <c r="B2008" t="s">
        <v>3777</v>
      </c>
      <c r="C2008" s="24">
        <v>44874</v>
      </c>
      <c r="D2008" t="s">
        <v>173</v>
      </c>
      <c r="E2008" t="s">
        <v>172</v>
      </c>
      <c r="F2008">
        <v>3</v>
      </c>
      <c r="G2008" s="2" t="s">
        <v>33</v>
      </c>
      <c r="H2008" s="1" t="s">
        <v>1490</v>
      </c>
      <c r="I2008" s="1" t="s">
        <v>1491</v>
      </c>
      <c r="J2008" t="s">
        <v>1873</v>
      </c>
      <c r="L2008" t="str">
        <f t="shared" si="87"/>
        <v>Nov</v>
      </c>
      <c r="M2008">
        <f t="shared" si="88"/>
        <v>2022</v>
      </c>
    </row>
    <row r="2009" spans="1:13" ht="15" customHeight="1">
      <c r="A2009" t="s">
        <v>2409</v>
      </c>
      <c r="B2009" t="s">
        <v>3778</v>
      </c>
      <c r="C2009" s="24">
        <v>44874</v>
      </c>
      <c r="D2009" t="s">
        <v>357</v>
      </c>
      <c r="E2009" t="s">
        <v>356</v>
      </c>
      <c r="F2009">
        <v>100</v>
      </c>
      <c r="G2009" s="2" t="s">
        <v>358</v>
      </c>
      <c r="H2009" s="1" t="s">
        <v>1459</v>
      </c>
      <c r="I2009" s="1" t="s">
        <v>1328</v>
      </c>
      <c r="J2009" t="s">
        <v>1460</v>
      </c>
      <c r="L2009" t="str">
        <f t="shared" si="87"/>
        <v>Nov</v>
      </c>
      <c r="M2009">
        <f t="shared" si="88"/>
        <v>2022</v>
      </c>
    </row>
    <row r="2010" spans="1:13" ht="15" customHeight="1">
      <c r="A2010" t="s">
        <v>2409</v>
      </c>
      <c r="B2010" t="s">
        <v>3779</v>
      </c>
      <c r="C2010" s="24">
        <v>44874</v>
      </c>
      <c r="D2010" t="s">
        <v>186</v>
      </c>
      <c r="E2010" t="s">
        <v>185</v>
      </c>
      <c r="F2010">
        <v>20</v>
      </c>
      <c r="G2010" s="2" t="s">
        <v>187</v>
      </c>
      <c r="H2010" s="1" t="s">
        <v>1163</v>
      </c>
      <c r="I2010" s="1" t="s">
        <v>1164</v>
      </c>
      <c r="J2010" t="s">
        <v>3780</v>
      </c>
      <c r="L2010" t="str">
        <f t="shared" si="87"/>
        <v>Nov</v>
      </c>
      <c r="M2010">
        <f t="shared" si="88"/>
        <v>2022</v>
      </c>
    </row>
    <row r="2011" spans="1:13" ht="15" customHeight="1">
      <c r="A2011" t="s">
        <v>2409</v>
      </c>
      <c r="B2011" t="s">
        <v>3781</v>
      </c>
      <c r="C2011" s="24">
        <v>44874</v>
      </c>
      <c r="D2011" t="s">
        <v>226</v>
      </c>
      <c r="E2011" t="s">
        <v>225</v>
      </c>
      <c r="F2011">
        <v>12</v>
      </c>
      <c r="G2011" s="2" t="s">
        <v>33</v>
      </c>
      <c r="H2011" s="1" t="s">
        <v>1191</v>
      </c>
      <c r="I2011" s="1" t="s">
        <v>1164</v>
      </c>
      <c r="J2011" t="s">
        <v>1719</v>
      </c>
      <c r="L2011" t="str">
        <f t="shared" si="87"/>
        <v>Nov</v>
      </c>
      <c r="M2011">
        <f t="shared" si="88"/>
        <v>2022</v>
      </c>
    </row>
    <row r="2012" spans="1:13" ht="15" customHeight="1">
      <c r="A2012" t="s">
        <v>2409</v>
      </c>
      <c r="B2012" t="s">
        <v>3782</v>
      </c>
      <c r="C2012" s="24">
        <v>44874</v>
      </c>
      <c r="D2012" t="s">
        <v>344</v>
      </c>
      <c r="E2012" t="s">
        <v>343</v>
      </c>
      <c r="F2012">
        <v>1</v>
      </c>
      <c r="G2012" s="2" t="s">
        <v>345</v>
      </c>
      <c r="H2012" s="1" t="s">
        <v>1191</v>
      </c>
      <c r="I2012" s="1" t="s">
        <v>1090</v>
      </c>
      <c r="J2012" t="s">
        <v>3783</v>
      </c>
      <c r="L2012" t="str">
        <f t="shared" si="87"/>
        <v>Nov</v>
      </c>
      <c r="M2012">
        <f t="shared" si="88"/>
        <v>2022</v>
      </c>
    </row>
    <row r="2013" spans="1:13" ht="15" customHeight="1">
      <c r="A2013" t="s">
        <v>2409</v>
      </c>
      <c r="B2013" t="s">
        <v>3784</v>
      </c>
      <c r="C2013" s="24">
        <v>44874</v>
      </c>
      <c r="D2013" t="s">
        <v>218</v>
      </c>
      <c r="E2013" t="s">
        <v>217</v>
      </c>
      <c r="F2013">
        <v>1</v>
      </c>
      <c r="G2013" s="2" t="s">
        <v>33</v>
      </c>
      <c r="H2013" s="1" t="s">
        <v>1191</v>
      </c>
      <c r="I2013" s="1" t="s">
        <v>1090</v>
      </c>
      <c r="J2013" t="s">
        <v>1313</v>
      </c>
      <c r="L2013" t="str">
        <f t="shared" si="87"/>
        <v>Nov</v>
      </c>
      <c r="M2013">
        <f t="shared" si="88"/>
        <v>2022</v>
      </c>
    </row>
    <row r="2014" spans="1:13" ht="15" customHeight="1">
      <c r="A2014" t="s">
        <v>2409</v>
      </c>
      <c r="B2014" t="s">
        <v>3785</v>
      </c>
      <c r="C2014" s="24">
        <v>44874</v>
      </c>
      <c r="D2014" t="s">
        <v>344</v>
      </c>
      <c r="E2014" t="s">
        <v>343</v>
      </c>
      <c r="F2014">
        <v>1</v>
      </c>
      <c r="G2014" s="2" t="s">
        <v>345</v>
      </c>
      <c r="H2014" s="1" t="s">
        <v>1191</v>
      </c>
      <c r="I2014" s="1" t="s">
        <v>1090</v>
      </c>
      <c r="J2014" t="s">
        <v>1313</v>
      </c>
      <c r="L2014" t="str">
        <f t="shared" si="87"/>
        <v>Nov</v>
      </c>
      <c r="M2014">
        <f t="shared" si="88"/>
        <v>2022</v>
      </c>
    </row>
    <row r="2015" spans="1:13" ht="15" customHeight="1">
      <c r="A2015" t="s">
        <v>2409</v>
      </c>
      <c r="B2015" t="s">
        <v>3786</v>
      </c>
      <c r="C2015" s="24">
        <v>44874</v>
      </c>
      <c r="D2015" t="s">
        <v>55</v>
      </c>
      <c r="E2015" t="s">
        <v>54</v>
      </c>
      <c r="F2015">
        <v>6</v>
      </c>
      <c r="G2015" s="2" t="s">
        <v>56</v>
      </c>
      <c r="H2015" s="1" t="s">
        <v>1191</v>
      </c>
      <c r="I2015" s="1" t="s">
        <v>1090</v>
      </c>
      <c r="J2015" t="s">
        <v>1313</v>
      </c>
      <c r="L2015" t="str">
        <f t="shared" si="87"/>
        <v>Nov</v>
      </c>
      <c r="M2015">
        <f t="shared" si="88"/>
        <v>2022</v>
      </c>
    </row>
    <row r="2016" spans="1:13" ht="15" customHeight="1">
      <c r="A2016" t="s">
        <v>2409</v>
      </c>
      <c r="B2016" t="s">
        <v>3787</v>
      </c>
      <c r="C2016" s="24">
        <v>44874</v>
      </c>
      <c r="D2016" t="s">
        <v>58</v>
      </c>
      <c r="E2016" t="s">
        <v>57</v>
      </c>
      <c r="F2016">
        <v>1</v>
      </c>
      <c r="G2016" s="2" t="s">
        <v>59</v>
      </c>
      <c r="H2016" s="1" t="s">
        <v>1191</v>
      </c>
      <c r="I2016" s="1" t="s">
        <v>1090</v>
      </c>
      <c r="J2016" t="s">
        <v>1313</v>
      </c>
      <c r="L2016" t="str">
        <f t="shared" si="87"/>
        <v>Nov</v>
      </c>
      <c r="M2016">
        <f t="shared" si="88"/>
        <v>2022</v>
      </c>
    </row>
    <row r="2017" spans="1:13" ht="15" customHeight="1">
      <c r="A2017" t="s">
        <v>2409</v>
      </c>
      <c r="B2017" t="s">
        <v>3788</v>
      </c>
      <c r="C2017" s="24">
        <v>44874</v>
      </c>
      <c r="D2017" t="s">
        <v>186</v>
      </c>
      <c r="E2017" t="s">
        <v>185</v>
      </c>
      <c r="F2017">
        <v>6</v>
      </c>
      <c r="G2017" s="2" t="s">
        <v>187</v>
      </c>
      <c r="H2017" s="1" t="s">
        <v>1191</v>
      </c>
      <c r="I2017" s="1" t="s">
        <v>1090</v>
      </c>
      <c r="L2017" t="str">
        <f t="shared" si="87"/>
        <v>Nov</v>
      </c>
      <c r="M2017">
        <f t="shared" si="88"/>
        <v>2022</v>
      </c>
    </row>
    <row r="2018" spans="1:13" ht="15" customHeight="1">
      <c r="A2018" t="s">
        <v>2409</v>
      </c>
      <c r="B2018" t="s">
        <v>3789</v>
      </c>
      <c r="C2018" s="24">
        <v>44874</v>
      </c>
      <c r="D2018" t="s">
        <v>55</v>
      </c>
      <c r="E2018" t="s">
        <v>54</v>
      </c>
      <c r="F2018">
        <v>6</v>
      </c>
      <c r="G2018" s="2" t="s">
        <v>56</v>
      </c>
      <c r="H2018" s="1" t="s">
        <v>1141</v>
      </c>
      <c r="I2018" s="1" t="s">
        <v>1090</v>
      </c>
      <c r="J2018" t="s">
        <v>3790</v>
      </c>
      <c r="L2018" t="str">
        <f t="shared" si="87"/>
        <v>Nov</v>
      </c>
      <c r="M2018">
        <f t="shared" si="88"/>
        <v>2022</v>
      </c>
    </row>
    <row r="2019" spans="1:13" ht="15" customHeight="1">
      <c r="A2019" t="s">
        <v>2409</v>
      </c>
      <c r="B2019" t="s">
        <v>3791</v>
      </c>
      <c r="C2019" s="24">
        <v>44874</v>
      </c>
      <c r="D2019" t="s">
        <v>212</v>
      </c>
      <c r="E2019" t="s">
        <v>211</v>
      </c>
      <c r="F2019">
        <v>1</v>
      </c>
      <c r="G2019" s="2" t="s">
        <v>95</v>
      </c>
      <c r="H2019" s="1" t="s">
        <v>1191</v>
      </c>
      <c r="I2019" s="1" t="s">
        <v>1090</v>
      </c>
      <c r="J2019" t="s">
        <v>1442</v>
      </c>
      <c r="L2019" t="str">
        <f t="shared" si="87"/>
        <v>Nov</v>
      </c>
      <c r="M2019">
        <f t="shared" si="88"/>
        <v>2022</v>
      </c>
    </row>
    <row r="2020" spans="1:13" ht="15" customHeight="1">
      <c r="A2020" t="s">
        <v>2409</v>
      </c>
      <c r="B2020" t="s">
        <v>3792</v>
      </c>
      <c r="C2020" s="24">
        <v>44876</v>
      </c>
      <c r="D2020" t="s">
        <v>212</v>
      </c>
      <c r="E2020" t="s">
        <v>211</v>
      </c>
      <c r="F2020">
        <v>12</v>
      </c>
      <c r="G2020" s="2" t="s">
        <v>95</v>
      </c>
      <c r="H2020" s="1" t="s">
        <v>1237</v>
      </c>
      <c r="I2020" s="1" t="s">
        <v>3793</v>
      </c>
      <c r="J2020" t="s">
        <v>1880</v>
      </c>
      <c r="L2020" t="str">
        <f t="shared" si="87"/>
        <v>Nov</v>
      </c>
      <c r="M2020">
        <f t="shared" si="88"/>
        <v>2022</v>
      </c>
    </row>
    <row r="2021" spans="1:13" ht="15" customHeight="1">
      <c r="A2021" t="s">
        <v>2409</v>
      </c>
      <c r="B2021" t="s">
        <v>3794</v>
      </c>
      <c r="C2021" s="24">
        <v>44876</v>
      </c>
      <c r="D2021" t="s">
        <v>305</v>
      </c>
      <c r="E2021" t="s">
        <v>304</v>
      </c>
      <c r="F2021">
        <v>5</v>
      </c>
      <c r="G2021" s="2" t="s">
        <v>33</v>
      </c>
      <c r="H2021" s="1" t="s">
        <v>1237</v>
      </c>
      <c r="I2021" s="1" t="s">
        <v>1238</v>
      </c>
      <c r="J2021" t="s">
        <v>1880</v>
      </c>
      <c r="L2021" t="str">
        <f t="shared" si="87"/>
        <v>Nov</v>
      </c>
      <c r="M2021">
        <f t="shared" si="88"/>
        <v>2022</v>
      </c>
    </row>
    <row r="2022" spans="1:13" ht="15" customHeight="1">
      <c r="A2022" t="s">
        <v>2409</v>
      </c>
      <c r="B2022" t="s">
        <v>3795</v>
      </c>
      <c r="C2022" s="24">
        <v>44876</v>
      </c>
      <c r="D2022" t="s">
        <v>357</v>
      </c>
      <c r="E2022" t="s">
        <v>356</v>
      </c>
      <c r="F2022">
        <v>200</v>
      </c>
      <c r="G2022" s="2" t="s">
        <v>358</v>
      </c>
      <c r="H2022" s="1" t="s">
        <v>1049</v>
      </c>
      <c r="I2022" s="1" t="s">
        <v>1050</v>
      </c>
      <c r="J2022" t="s">
        <v>1189</v>
      </c>
      <c r="L2022" t="str">
        <f t="shared" si="87"/>
        <v>Nov</v>
      </c>
      <c r="M2022">
        <f t="shared" si="88"/>
        <v>2022</v>
      </c>
    </row>
    <row r="2023" spans="1:13" ht="15" customHeight="1">
      <c r="A2023" t="s">
        <v>2409</v>
      </c>
      <c r="B2023" t="s">
        <v>3796</v>
      </c>
      <c r="C2023" s="24">
        <v>44876</v>
      </c>
      <c r="D2023" t="s">
        <v>391</v>
      </c>
      <c r="E2023" t="s">
        <v>390</v>
      </c>
      <c r="F2023">
        <v>5</v>
      </c>
      <c r="G2023" s="2" t="s">
        <v>16</v>
      </c>
      <c r="H2023" s="1" t="s">
        <v>1334</v>
      </c>
      <c r="I2023" s="1" t="s">
        <v>1164</v>
      </c>
      <c r="J2023" t="s">
        <v>3724</v>
      </c>
      <c r="L2023" t="str">
        <f t="shared" si="87"/>
        <v>Nov</v>
      </c>
      <c r="M2023">
        <f t="shared" si="88"/>
        <v>2022</v>
      </c>
    </row>
    <row r="2024" spans="1:13" ht="15" customHeight="1">
      <c r="A2024" t="s">
        <v>2409</v>
      </c>
      <c r="B2024" t="s">
        <v>3797</v>
      </c>
      <c r="C2024" s="24">
        <v>44876</v>
      </c>
      <c r="D2024" t="s">
        <v>275</v>
      </c>
      <c r="E2024" t="s">
        <v>274</v>
      </c>
      <c r="F2024">
        <v>1</v>
      </c>
      <c r="G2024" s="2" t="s">
        <v>33</v>
      </c>
      <c r="H2024" s="1" t="s">
        <v>1334</v>
      </c>
      <c r="I2024" s="1" t="s">
        <v>1164</v>
      </c>
      <c r="J2024" t="s">
        <v>3714</v>
      </c>
      <c r="L2024" t="str">
        <f t="shared" si="87"/>
        <v>Nov</v>
      </c>
      <c r="M2024">
        <f t="shared" si="88"/>
        <v>2022</v>
      </c>
    </row>
    <row r="2025" spans="1:13" ht="15" customHeight="1">
      <c r="A2025" t="s">
        <v>2409</v>
      </c>
      <c r="B2025" t="s">
        <v>3798</v>
      </c>
      <c r="C2025" s="24">
        <v>44876</v>
      </c>
      <c r="D2025" t="s">
        <v>287</v>
      </c>
      <c r="E2025" t="s">
        <v>286</v>
      </c>
      <c r="F2025">
        <v>2</v>
      </c>
      <c r="G2025" s="2" t="s">
        <v>33</v>
      </c>
      <c r="H2025" s="1" t="s">
        <v>1334</v>
      </c>
      <c r="I2025" s="1" t="s">
        <v>1164</v>
      </c>
      <c r="J2025" t="s">
        <v>3714</v>
      </c>
      <c r="L2025" t="str">
        <f t="shared" si="87"/>
        <v>Nov</v>
      </c>
      <c r="M2025">
        <f t="shared" si="88"/>
        <v>2022</v>
      </c>
    </row>
    <row r="2026" spans="1:13" ht="15" customHeight="1">
      <c r="A2026" t="s">
        <v>2409</v>
      </c>
      <c r="B2026" t="s">
        <v>3799</v>
      </c>
      <c r="C2026" s="24">
        <v>44876</v>
      </c>
      <c r="D2026" t="s">
        <v>267</v>
      </c>
      <c r="E2026" t="s">
        <v>266</v>
      </c>
      <c r="F2026">
        <v>2</v>
      </c>
      <c r="G2026" s="2" t="s">
        <v>33</v>
      </c>
      <c r="H2026" s="1" t="s">
        <v>1334</v>
      </c>
      <c r="I2026" s="1" t="s">
        <v>1164</v>
      </c>
      <c r="J2026" t="s">
        <v>3714</v>
      </c>
      <c r="L2026" t="str">
        <f t="shared" si="87"/>
        <v>Nov</v>
      </c>
      <c r="M2026">
        <f t="shared" si="88"/>
        <v>2022</v>
      </c>
    </row>
    <row r="2027" spans="1:13" ht="15" customHeight="1">
      <c r="A2027" t="s">
        <v>2409</v>
      </c>
      <c r="B2027" t="s">
        <v>3800</v>
      </c>
      <c r="C2027" s="24">
        <v>44876</v>
      </c>
      <c r="D2027" t="s">
        <v>329</v>
      </c>
      <c r="E2027" t="s">
        <v>328</v>
      </c>
      <c r="F2027">
        <v>1</v>
      </c>
      <c r="G2027" s="2" t="s">
        <v>33</v>
      </c>
      <c r="H2027" s="1" t="s">
        <v>1334</v>
      </c>
      <c r="I2027" s="1" t="s">
        <v>1164</v>
      </c>
      <c r="J2027" t="s">
        <v>3714</v>
      </c>
      <c r="L2027" t="str">
        <f t="shared" si="87"/>
        <v>Nov</v>
      </c>
      <c r="M2027">
        <f t="shared" si="88"/>
        <v>2022</v>
      </c>
    </row>
    <row r="2028" spans="1:13" ht="15" customHeight="1">
      <c r="A2028" t="s">
        <v>2409</v>
      </c>
      <c r="B2028" t="s">
        <v>3801</v>
      </c>
      <c r="C2028" s="24">
        <v>44876</v>
      </c>
      <c r="D2028" t="s">
        <v>265</v>
      </c>
      <c r="E2028" t="s">
        <v>264</v>
      </c>
      <c r="F2028">
        <v>1</v>
      </c>
      <c r="G2028" s="2" t="s">
        <v>33</v>
      </c>
      <c r="H2028" s="1" t="s">
        <v>1334</v>
      </c>
      <c r="I2028" s="1" t="s">
        <v>1164</v>
      </c>
      <c r="J2028" t="s">
        <v>3714</v>
      </c>
      <c r="L2028" t="str">
        <f t="shared" si="87"/>
        <v>Nov</v>
      </c>
      <c r="M2028">
        <f t="shared" si="88"/>
        <v>2022</v>
      </c>
    </row>
    <row r="2029" spans="1:13" ht="15" customHeight="1">
      <c r="A2029" t="s">
        <v>2409</v>
      </c>
      <c r="B2029" t="s">
        <v>3802</v>
      </c>
      <c r="C2029" s="24">
        <v>44876</v>
      </c>
      <c r="D2029" t="s">
        <v>186</v>
      </c>
      <c r="E2029" t="s">
        <v>185</v>
      </c>
      <c r="F2029">
        <v>3</v>
      </c>
      <c r="G2029" s="2" t="s">
        <v>187</v>
      </c>
      <c r="H2029" s="1" t="s">
        <v>1334</v>
      </c>
      <c r="I2029" s="1" t="s">
        <v>1164</v>
      </c>
      <c r="J2029" t="s">
        <v>3714</v>
      </c>
      <c r="L2029" t="str">
        <f t="shared" si="87"/>
        <v>Nov</v>
      </c>
      <c r="M2029">
        <f t="shared" si="88"/>
        <v>2022</v>
      </c>
    </row>
    <row r="2030" spans="1:13" ht="15" customHeight="1">
      <c r="A2030" t="s">
        <v>2409</v>
      </c>
      <c r="B2030" t="s">
        <v>3803</v>
      </c>
      <c r="C2030" s="24">
        <v>44876</v>
      </c>
      <c r="D2030" t="s">
        <v>178</v>
      </c>
      <c r="E2030" t="s">
        <v>177</v>
      </c>
      <c r="F2030">
        <v>2</v>
      </c>
      <c r="G2030" s="2" t="s">
        <v>176</v>
      </c>
      <c r="H2030" s="1" t="s">
        <v>1334</v>
      </c>
      <c r="I2030" s="1" t="s">
        <v>1164</v>
      </c>
      <c r="J2030" t="s">
        <v>3714</v>
      </c>
      <c r="L2030" t="str">
        <f t="shared" si="87"/>
        <v>Nov</v>
      </c>
      <c r="M2030">
        <f t="shared" si="88"/>
        <v>2022</v>
      </c>
    </row>
    <row r="2031" spans="1:13" ht="15" customHeight="1">
      <c r="A2031" t="s">
        <v>2409</v>
      </c>
      <c r="B2031" t="s">
        <v>3804</v>
      </c>
      <c r="C2031" s="24">
        <v>44876</v>
      </c>
      <c r="D2031" t="s">
        <v>173</v>
      </c>
      <c r="E2031" t="s">
        <v>172</v>
      </c>
      <c r="F2031">
        <v>1</v>
      </c>
      <c r="G2031" s="2" t="s">
        <v>33</v>
      </c>
      <c r="H2031" s="1" t="s">
        <v>1334</v>
      </c>
      <c r="I2031" s="1" t="s">
        <v>1164</v>
      </c>
      <c r="J2031" t="s">
        <v>3714</v>
      </c>
      <c r="L2031" t="str">
        <f t="shared" si="87"/>
        <v>Nov</v>
      </c>
      <c r="M2031">
        <f t="shared" si="88"/>
        <v>2022</v>
      </c>
    </row>
    <row r="2032" spans="1:13" ht="15" customHeight="1">
      <c r="A2032" t="s">
        <v>2409</v>
      </c>
      <c r="B2032" t="s">
        <v>3805</v>
      </c>
      <c r="C2032" s="24">
        <v>44876</v>
      </c>
      <c r="D2032" t="s">
        <v>313</v>
      </c>
      <c r="E2032" t="s">
        <v>312</v>
      </c>
      <c r="F2032">
        <v>2</v>
      </c>
      <c r="G2032" s="2" t="s">
        <v>33</v>
      </c>
      <c r="H2032" s="1" t="s">
        <v>1334</v>
      </c>
      <c r="I2032" s="1" t="s">
        <v>1164</v>
      </c>
      <c r="J2032" t="s">
        <v>3714</v>
      </c>
      <c r="L2032" t="str">
        <f t="shared" si="87"/>
        <v>Nov</v>
      </c>
      <c r="M2032">
        <f t="shared" si="88"/>
        <v>2022</v>
      </c>
    </row>
    <row r="2033" spans="1:13" ht="15" customHeight="1">
      <c r="A2033" t="s">
        <v>2409</v>
      </c>
      <c r="B2033" t="s">
        <v>3806</v>
      </c>
      <c r="C2033" s="24">
        <v>44879</v>
      </c>
      <c r="D2033" t="s">
        <v>365</v>
      </c>
      <c r="E2033" t="s">
        <v>364</v>
      </c>
      <c r="F2033">
        <v>1</v>
      </c>
      <c r="G2033" s="2" t="s">
        <v>16</v>
      </c>
      <c r="H2033" s="1" t="s">
        <v>1144</v>
      </c>
      <c r="I2033" s="1" t="s">
        <v>1145</v>
      </c>
      <c r="J2033" t="s">
        <v>3091</v>
      </c>
      <c r="L2033" t="str">
        <f t="shared" si="87"/>
        <v>Nov</v>
      </c>
      <c r="M2033">
        <f t="shared" si="88"/>
        <v>2022</v>
      </c>
    </row>
    <row r="2034" spans="1:13" ht="15" customHeight="1">
      <c r="A2034" t="s">
        <v>2409</v>
      </c>
      <c r="B2034" t="s">
        <v>3807</v>
      </c>
      <c r="C2034" s="24">
        <v>44879</v>
      </c>
      <c r="D2034" t="s">
        <v>254</v>
      </c>
      <c r="E2034" t="s">
        <v>253</v>
      </c>
      <c r="F2034">
        <v>10</v>
      </c>
      <c r="G2034" s="2" t="s">
        <v>187</v>
      </c>
      <c r="H2034" s="1" t="s">
        <v>1144</v>
      </c>
      <c r="I2034" s="1" t="s">
        <v>1145</v>
      </c>
      <c r="J2034" t="s">
        <v>3091</v>
      </c>
      <c r="L2034" t="str">
        <f t="shared" si="87"/>
        <v>Nov</v>
      </c>
      <c r="M2034">
        <f t="shared" si="88"/>
        <v>2022</v>
      </c>
    </row>
    <row r="2035" spans="1:13" ht="15" customHeight="1">
      <c r="A2035" t="s">
        <v>2409</v>
      </c>
      <c r="B2035" t="s">
        <v>3808</v>
      </c>
      <c r="C2035" s="24">
        <v>44879</v>
      </c>
      <c r="D2035" t="s">
        <v>28</v>
      </c>
      <c r="E2035" t="s">
        <v>27</v>
      </c>
      <c r="F2035">
        <v>1</v>
      </c>
      <c r="G2035" s="2" t="s">
        <v>16</v>
      </c>
      <c r="H2035" s="1" t="s">
        <v>1144</v>
      </c>
      <c r="I2035" s="1" t="s">
        <v>1145</v>
      </c>
      <c r="J2035" t="s">
        <v>1146</v>
      </c>
      <c r="L2035" t="str">
        <f t="shared" si="87"/>
        <v>Nov</v>
      </c>
      <c r="M2035">
        <f t="shared" si="88"/>
        <v>2022</v>
      </c>
    </row>
    <row r="2036" spans="1:13" ht="15" customHeight="1">
      <c r="A2036" t="s">
        <v>2409</v>
      </c>
      <c r="B2036" t="s">
        <v>3809</v>
      </c>
      <c r="C2036" s="24">
        <v>44879</v>
      </c>
      <c r="D2036" t="s">
        <v>355</v>
      </c>
      <c r="E2036" t="s">
        <v>354</v>
      </c>
      <c r="F2036">
        <v>5</v>
      </c>
      <c r="G2036" s="2" t="s">
        <v>187</v>
      </c>
      <c r="H2036" s="1" t="s">
        <v>1144</v>
      </c>
      <c r="I2036" s="1" t="s">
        <v>1145</v>
      </c>
      <c r="J2036" t="s">
        <v>3091</v>
      </c>
      <c r="L2036" t="str">
        <f t="shared" si="87"/>
        <v>Nov</v>
      </c>
      <c r="M2036">
        <f t="shared" si="88"/>
        <v>2022</v>
      </c>
    </row>
    <row r="2037" spans="1:13" ht="15" customHeight="1">
      <c r="A2037" t="s">
        <v>2409</v>
      </c>
      <c r="B2037" t="s">
        <v>3810</v>
      </c>
      <c r="C2037" s="24">
        <v>44879</v>
      </c>
      <c r="D2037" t="s">
        <v>198</v>
      </c>
      <c r="E2037" t="s">
        <v>197</v>
      </c>
      <c r="F2037">
        <v>10</v>
      </c>
      <c r="G2037" s="2" t="s">
        <v>194</v>
      </c>
      <c r="H2037" s="1" t="s">
        <v>1144</v>
      </c>
      <c r="I2037" s="1" t="s">
        <v>1145</v>
      </c>
      <c r="J2037" t="s">
        <v>3089</v>
      </c>
      <c r="L2037" t="str">
        <f t="shared" si="87"/>
        <v>Nov</v>
      </c>
      <c r="M2037">
        <f t="shared" si="88"/>
        <v>2022</v>
      </c>
    </row>
    <row r="2038" spans="1:13" ht="15" customHeight="1">
      <c r="A2038" t="s">
        <v>2409</v>
      </c>
      <c r="B2038" t="s">
        <v>3811</v>
      </c>
      <c r="C2038" s="24">
        <v>44879</v>
      </c>
      <c r="D2038" t="s">
        <v>198</v>
      </c>
      <c r="E2038" t="s">
        <v>197</v>
      </c>
      <c r="F2038">
        <v>5</v>
      </c>
      <c r="G2038" s="2" t="s">
        <v>194</v>
      </c>
      <c r="H2038" s="1" t="s">
        <v>2795</v>
      </c>
      <c r="I2038" s="1" t="s">
        <v>3532</v>
      </c>
      <c r="J2038" t="s">
        <v>3812</v>
      </c>
      <c r="L2038" t="str">
        <f t="shared" si="87"/>
        <v>Nov</v>
      </c>
      <c r="M2038">
        <f t="shared" si="88"/>
        <v>2022</v>
      </c>
    </row>
    <row r="2039" spans="1:13" ht="15" customHeight="1">
      <c r="A2039" t="s">
        <v>2409</v>
      </c>
      <c r="B2039" t="s">
        <v>3813</v>
      </c>
      <c r="C2039" s="24">
        <v>44881</v>
      </c>
      <c r="D2039" t="s">
        <v>357</v>
      </c>
      <c r="E2039" t="s">
        <v>356</v>
      </c>
      <c r="F2039">
        <v>100</v>
      </c>
      <c r="G2039" s="2" t="s">
        <v>358</v>
      </c>
      <c r="H2039" s="1" t="s">
        <v>1580</v>
      </c>
      <c r="I2039" s="1" t="s">
        <v>1186</v>
      </c>
      <c r="J2039" t="s">
        <v>2118</v>
      </c>
      <c r="L2039" t="str">
        <f t="shared" si="87"/>
        <v>Nov</v>
      </c>
      <c r="M2039">
        <f t="shared" si="88"/>
        <v>2022</v>
      </c>
    </row>
    <row r="2040" spans="1:13" ht="15" customHeight="1">
      <c r="A2040" t="s">
        <v>2409</v>
      </c>
      <c r="B2040" t="s">
        <v>3814</v>
      </c>
      <c r="C2040" s="24">
        <v>44881</v>
      </c>
      <c r="D2040" t="s">
        <v>214</v>
      </c>
      <c r="E2040" t="s">
        <v>213</v>
      </c>
      <c r="F2040">
        <v>3</v>
      </c>
      <c r="G2040" s="2" t="s">
        <v>95</v>
      </c>
      <c r="H2040" s="1" t="s">
        <v>1547</v>
      </c>
      <c r="I2040" s="1" t="s">
        <v>1548</v>
      </c>
      <c r="J2040" t="s">
        <v>1940</v>
      </c>
      <c r="L2040" t="str">
        <f t="shared" si="87"/>
        <v>Nov</v>
      </c>
      <c r="M2040">
        <f t="shared" si="88"/>
        <v>2022</v>
      </c>
    </row>
    <row r="2041" spans="1:13" ht="15" customHeight="1">
      <c r="A2041" t="s">
        <v>2409</v>
      </c>
      <c r="B2041" t="s">
        <v>3815</v>
      </c>
      <c r="C2041" s="24">
        <v>44881</v>
      </c>
      <c r="D2041" t="s">
        <v>145</v>
      </c>
      <c r="E2041" t="s">
        <v>144</v>
      </c>
      <c r="F2041">
        <v>3</v>
      </c>
      <c r="G2041" s="2" t="s">
        <v>95</v>
      </c>
      <c r="H2041" s="1" t="s">
        <v>1547</v>
      </c>
      <c r="I2041" s="1" t="s">
        <v>1548</v>
      </c>
      <c r="J2041" t="s">
        <v>1940</v>
      </c>
      <c r="L2041" t="str">
        <f t="shared" si="87"/>
        <v>Nov</v>
      </c>
      <c r="M2041">
        <f t="shared" si="88"/>
        <v>2022</v>
      </c>
    </row>
    <row r="2042" spans="1:13" ht="15" customHeight="1">
      <c r="A2042" t="s">
        <v>2409</v>
      </c>
      <c r="B2042" t="s">
        <v>3816</v>
      </c>
      <c r="C2042" s="24">
        <v>44881</v>
      </c>
      <c r="D2042" t="s">
        <v>47</v>
      </c>
      <c r="E2042" t="s">
        <v>46</v>
      </c>
      <c r="F2042">
        <v>4</v>
      </c>
      <c r="G2042" s="2" t="s">
        <v>33</v>
      </c>
      <c r="H2042" s="1" t="s">
        <v>1547</v>
      </c>
      <c r="I2042" s="1" t="s">
        <v>1548</v>
      </c>
      <c r="J2042" t="s">
        <v>1940</v>
      </c>
      <c r="L2042" t="str">
        <f t="shared" si="87"/>
        <v>Nov</v>
      </c>
      <c r="M2042">
        <f t="shared" si="88"/>
        <v>2022</v>
      </c>
    </row>
    <row r="2043" spans="1:13" ht="15" customHeight="1">
      <c r="A2043" t="s">
        <v>2409</v>
      </c>
      <c r="B2043" t="s">
        <v>3817</v>
      </c>
      <c r="C2043" s="24">
        <v>44881</v>
      </c>
      <c r="D2043" t="s">
        <v>226</v>
      </c>
      <c r="E2043" t="s">
        <v>225</v>
      </c>
      <c r="F2043">
        <v>12</v>
      </c>
      <c r="G2043" s="2" t="s">
        <v>33</v>
      </c>
      <c r="H2043" s="1" t="s">
        <v>1133</v>
      </c>
      <c r="I2043" s="1" t="s">
        <v>1134</v>
      </c>
      <c r="J2043" t="s">
        <v>3479</v>
      </c>
      <c r="L2043" t="str">
        <f t="shared" si="87"/>
        <v>Nov</v>
      </c>
      <c r="M2043">
        <f t="shared" si="88"/>
        <v>2022</v>
      </c>
    </row>
    <row r="2044" spans="1:13" ht="15" customHeight="1">
      <c r="A2044" t="s">
        <v>2409</v>
      </c>
      <c r="B2044" t="s">
        <v>3818</v>
      </c>
      <c r="C2044" s="24">
        <v>44881</v>
      </c>
      <c r="D2044" t="s">
        <v>329</v>
      </c>
      <c r="E2044" t="s">
        <v>328</v>
      </c>
      <c r="F2044">
        <v>2</v>
      </c>
      <c r="G2044" s="2" t="s">
        <v>33</v>
      </c>
      <c r="H2044" s="1" t="s">
        <v>1133</v>
      </c>
      <c r="I2044" s="1" t="s">
        <v>1134</v>
      </c>
      <c r="J2044" t="s">
        <v>3479</v>
      </c>
      <c r="L2044" t="str">
        <f t="shared" si="87"/>
        <v>Nov</v>
      </c>
      <c r="M2044">
        <f t="shared" si="88"/>
        <v>2022</v>
      </c>
    </row>
    <row r="2045" spans="1:13" ht="15" customHeight="1">
      <c r="A2045" t="s">
        <v>2409</v>
      </c>
      <c r="B2045" t="s">
        <v>3819</v>
      </c>
      <c r="C2045" s="24">
        <v>44881</v>
      </c>
      <c r="D2045" t="s">
        <v>254</v>
      </c>
      <c r="E2045" t="s">
        <v>253</v>
      </c>
      <c r="F2045">
        <v>3</v>
      </c>
      <c r="G2045" s="2" t="s">
        <v>187</v>
      </c>
      <c r="H2045" s="1" t="s">
        <v>1133</v>
      </c>
      <c r="I2045" s="1" t="s">
        <v>1134</v>
      </c>
      <c r="J2045" t="s">
        <v>3479</v>
      </c>
      <c r="L2045" t="str">
        <f t="shared" si="87"/>
        <v>Nov</v>
      </c>
      <c r="M2045">
        <f t="shared" si="88"/>
        <v>2022</v>
      </c>
    </row>
    <row r="2046" spans="1:13" ht="15" customHeight="1">
      <c r="A2046" t="s">
        <v>2409</v>
      </c>
      <c r="B2046" t="s">
        <v>3820</v>
      </c>
      <c r="C2046" s="24">
        <v>44881</v>
      </c>
      <c r="D2046" t="s">
        <v>92</v>
      </c>
      <c r="E2046" t="s">
        <v>91</v>
      </c>
      <c r="F2046">
        <v>1</v>
      </c>
      <c r="G2046" s="2" t="s">
        <v>88</v>
      </c>
      <c r="H2046" s="1" t="s">
        <v>1133</v>
      </c>
      <c r="I2046" s="1" t="s">
        <v>1134</v>
      </c>
      <c r="J2046" t="s">
        <v>3479</v>
      </c>
      <c r="L2046" t="str">
        <f t="shared" si="87"/>
        <v>Nov</v>
      </c>
      <c r="M2046">
        <f t="shared" si="88"/>
        <v>2022</v>
      </c>
    </row>
    <row r="2047" spans="1:13" ht="15" customHeight="1">
      <c r="A2047" t="s">
        <v>2409</v>
      </c>
      <c r="B2047" t="s">
        <v>3821</v>
      </c>
      <c r="C2047" s="24">
        <v>44883</v>
      </c>
      <c r="D2047" t="s">
        <v>357</v>
      </c>
      <c r="E2047" t="s">
        <v>356</v>
      </c>
      <c r="F2047">
        <v>135</v>
      </c>
      <c r="G2047" s="2" t="s">
        <v>358</v>
      </c>
      <c r="H2047" s="1" t="s">
        <v>1144</v>
      </c>
      <c r="I2047" s="1" t="s">
        <v>1145</v>
      </c>
      <c r="J2047" t="s">
        <v>3091</v>
      </c>
      <c r="L2047" t="str">
        <f t="shared" si="87"/>
        <v>Nov</v>
      </c>
      <c r="M2047">
        <f t="shared" si="88"/>
        <v>2022</v>
      </c>
    </row>
    <row r="2048" spans="1:13" ht="15" customHeight="1">
      <c r="A2048" t="s">
        <v>2409</v>
      </c>
      <c r="B2048" t="s">
        <v>3822</v>
      </c>
      <c r="C2048" s="24">
        <v>44883</v>
      </c>
      <c r="D2048" t="s">
        <v>389</v>
      </c>
      <c r="E2048" t="s">
        <v>388</v>
      </c>
      <c r="F2048">
        <v>5</v>
      </c>
      <c r="G2048" s="2" t="s">
        <v>194</v>
      </c>
      <c r="H2048" s="1" t="s">
        <v>1144</v>
      </c>
      <c r="I2048" s="1" t="s">
        <v>1145</v>
      </c>
      <c r="J2048" t="s">
        <v>2632</v>
      </c>
      <c r="L2048" t="str">
        <f t="shared" si="87"/>
        <v>Nov</v>
      </c>
      <c r="M2048">
        <f t="shared" si="88"/>
        <v>2022</v>
      </c>
    </row>
    <row r="2049" spans="1:13" ht="15" customHeight="1">
      <c r="A2049" t="s">
        <v>2409</v>
      </c>
      <c r="B2049" t="s">
        <v>3823</v>
      </c>
      <c r="C2049" s="24">
        <v>44883</v>
      </c>
      <c r="D2049" t="s">
        <v>283</v>
      </c>
      <c r="E2049" t="s">
        <v>282</v>
      </c>
      <c r="F2049">
        <v>1</v>
      </c>
      <c r="G2049" s="2" t="s">
        <v>16</v>
      </c>
      <c r="H2049" s="1" t="s">
        <v>1144</v>
      </c>
      <c r="I2049" s="1" t="s">
        <v>1145</v>
      </c>
      <c r="J2049" t="s">
        <v>1146</v>
      </c>
      <c r="L2049" t="str">
        <f t="shared" si="87"/>
        <v>Nov</v>
      </c>
      <c r="M2049">
        <f t="shared" si="88"/>
        <v>2022</v>
      </c>
    </row>
    <row r="2050" spans="1:13" ht="15" customHeight="1">
      <c r="A2050" t="s">
        <v>2409</v>
      </c>
      <c r="B2050" t="s">
        <v>3824</v>
      </c>
      <c r="C2050" s="24">
        <v>44883</v>
      </c>
      <c r="D2050" t="s">
        <v>357</v>
      </c>
      <c r="E2050" t="s">
        <v>356</v>
      </c>
      <c r="F2050">
        <v>100</v>
      </c>
      <c r="G2050" s="2" t="s">
        <v>358</v>
      </c>
      <c r="H2050" s="1" t="s">
        <v>1060</v>
      </c>
      <c r="I2050" s="1" t="s">
        <v>1061</v>
      </c>
      <c r="J2050" t="s">
        <v>2245</v>
      </c>
      <c r="L2050" t="str">
        <f t="shared" si="87"/>
        <v>Nov</v>
      </c>
      <c r="M2050">
        <f t="shared" si="88"/>
        <v>2022</v>
      </c>
    </row>
    <row r="2051" spans="1:13" ht="15" customHeight="1">
      <c r="A2051" t="s">
        <v>2409</v>
      </c>
      <c r="B2051" t="s">
        <v>3825</v>
      </c>
      <c r="C2051" s="24">
        <v>44883</v>
      </c>
      <c r="D2051" t="s">
        <v>79</v>
      </c>
      <c r="E2051" t="s">
        <v>78</v>
      </c>
      <c r="F2051">
        <v>5</v>
      </c>
      <c r="G2051" s="2" t="s">
        <v>33</v>
      </c>
      <c r="H2051" s="1" t="s">
        <v>1060</v>
      </c>
      <c r="I2051" s="1" t="s">
        <v>1061</v>
      </c>
      <c r="J2051" t="s">
        <v>3826</v>
      </c>
      <c r="L2051" t="str">
        <f t="shared" si="87"/>
        <v>Nov</v>
      </c>
      <c r="M2051">
        <f t="shared" si="88"/>
        <v>2022</v>
      </c>
    </row>
    <row r="2052" spans="1:13" ht="15" customHeight="1">
      <c r="A2052" t="s">
        <v>2409</v>
      </c>
      <c r="B2052" t="s">
        <v>3827</v>
      </c>
      <c r="C2052" s="24">
        <v>44883</v>
      </c>
      <c r="D2052" t="s">
        <v>145</v>
      </c>
      <c r="E2052" t="s">
        <v>144</v>
      </c>
      <c r="F2052">
        <v>1</v>
      </c>
      <c r="G2052" s="2" t="s">
        <v>95</v>
      </c>
      <c r="H2052" s="1" t="s">
        <v>1503</v>
      </c>
      <c r="I2052" s="1" t="s">
        <v>1164</v>
      </c>
      <c r="J2052" t="s">
        <v>1472</v>
      </c>
      <c r="L2052" t="str">
        <f t="shared" ref="L2052:L2064" si="89">TEXT(C2052,"MMM")</f>
        <v>Nov</v>
      </c>
      <c r="M2052">
        <f t="shared" ref="M2052:M2064" si="90">YEAR(C2052)</f>
        <v>2022</v>
      </c>
    </row>
    <row r="2053" spans="1:13" ht="15" customHeight="1">
      <c r="A2053" t="s">
        <v>2409</v>
      </c>
      <c r="B2053" t="s">
        <v>3828</v>
      </c>
      <c r="C2053" s="24">
        <v>44883</v>
      </c>
      <c r="D2053" t="s">
        <v>287</v>
      </c>
      <c r="E2053" t="s">
        <v>286</v>
      </c>
      <c r="F2053">
        <v>2</v>
      </c>
      <c r="G2053" s="2" t="s">
        <v>33</v>
      </c>
      <c r="H2053" s="1" t="s">
        <v>1089</v>
      </c>
      <c r="I2053" s="1" t="s">
        <v>1090</v>
      </c>
      <c r="J2053" t="s">
        <v>1393</v>
      </c>
      <c r="L2053" t="str">
        <f t="shared" si="89"/>
        <v>Nov</v>
      </c>
      <c r="M2053">
        <f t="shared" si="90"/>
        <v>2022</v>
      </c>
    </row>
    <row r="2054" spans="1:13" ht="15" customHeight="1">
      <c r="A2054" t="s">
        <v>2409</v>
      </c>
      <c r="B2054" t="s">
        <v>3829</v>
      </c>
      <c r="C2054" s="24">
        <v>44883</v>
      </c>
      <c r="D2054" t="s">
        <v>94</v>
      </c>
      <c r="E2054" t="s">
        <v>93</v>
      </c>
      <c r="F2054">
        <v>12</v>
      </c>
      <c r="G2054" s="2" t="s">
        <v>95</v>
      </c>
      <c r="H2054" s="1" t="s">
        <v>1089</v>
      </c>
      <c r="I2054" s="1" t="s">
        <v>1090</v>
      </c>
      <c r="J2054" t="s">
        <v>1516</v>
      </c>
      <c r="L2054" t="str">
        <f t="shared" si="89"/>
        <v>Nov</v>
      </c>
      <c r="M2054">
        <f t="shared" si="90"/>
        <v>2022</v>
      </c>
    </row>
    <row r="2055" spans="1:13" ht="15" customHeight="1">
      <c r="A2055" t="s">
        <v>2409</v>
      </c>
      <c r="B2055" t="s">
        <v>3830</v>
      </c>
      <c r="C2055" s="24">
        <v>44883</v>
      </c>
      <c r="D2055" t="s">
        <v>178</v>
      </c>
      <c r="E2055" t="s">
        <v>177</v>
      </c>
      <c r="F2055">
        <v>1</v>
      </c>
      <c r="G2055" s="2" t="s">
        <v>176</v>
      </c>
      <c r="H2055" s="1" t="s">
        <v>1089</v>
      </c>
      <c r="I2055" s="1" t="s">
        <v>1090</v>
      </c>
      <c r="J2055" t="s">
        <v>1516</v>
      </c>
      <c r="L2055" t="str">
        <f t="shared" si="89"/>
        <v>Nov</v>
      </c>
      <c r="M2055">
        <f t="shared" si="90"/>
        <v>2022</v>
      </c>
    </row>
    <row r="2056" spans="1:13" ht="15" customHeight="1">
      <c r="A2056" t="s">
        <v>2409</v>
      </c>
      <c r="B2056" t="s">
        <v>3831</v>
      </c>
      <c r="C2056" s="24">
        <v>44883</v>
      </c>
      <c r="D2056" t="s">
        <v>365</v>
      </c>
      <c r="E2056" t="s">
        <v>364</v>
      </c>
      <c r="F2056">
        <v>2</v>
      </c>
      <c r="G2056" s="2" t="s">
        <v>16</v>
      </c>
      <c r="H2056" s="1" t="s">
        <v>1191</v>
      </c>
      <c r="I2056" s="1" t="s">
        <v>1090</v>
      </c>
      <c r="J2056" t="s">
        <v>2726</v>
      </c>
      <c r="L2056" t="str">
        <f t="shared" si="89"/>
        <v>Nov</v>
      </c>
      <c r="M2056">
        <f t="shared" si="90"/>
        <v>2022</v>
      </c>
    </row>
    <row r="2057" spans="1:13" ht="15" customHeight="1">
      <c r="A2057" t="s">
        <v>2409</v>
      </c>
      <c r="B2057" t="s">
        <v>3832</v>
      </c>
      <c r="C2057" s="24">
        <v>44883</v>
      </c>
      <c r="D2057" t="s">
        <v>145</v>
      </c>
      <c r="E2057" t="s">
        <v>144</v>
      </c>
      <c r="F2057">
        <v>1</v>
      </c>
      <c r="G2057" s="2" t="s">
        <v>95</v>
      </c>
      <c r="H2057" s="1" t="s">
        <v>1191</v>
      </c>
      <c r="I2057" s="1" t="s">
        <v>1090</v>
      </c>
      <c r="J2057" t="s">
        <v>2726</v>
      </c>
      <c r="L2057" t="str">
        <f t="shared" si="89"/>
        <v>Nov</v>
      </c>
      <c r="M2057">
        <f t="shared" si="90"/>
        <v>2022</v>
      </c>
    </row>
    <row r="2058" spans="1:13" ht="15" customHeight="1">
      <c r="A2058" t="s">
        <v>2409</v>
      </c>
      <c r="B2058" t="s">
        <v>3833</v>
      </c>
      <c r="C2058" s="24">
        <v>44883</v>
      </c>
      <c r="D2058" t="s">
        <v>275</v>
      </c>
      <c r="E2058" t="s">
        <v>274</v>
      </c>
      <c r="F2058">
        <v>2</v>
      </c>
      <c r="G2058" s="2" t="s">
        <v>33</v>
      </c>
      <c r="H2058" s="1" t="s">
        <v>1191</v>
      </c>
      <c r="I2058" s="1" t="s">
        <v>1090</v>
      </c>
      <c r="J2058" t="s">
        <v>2726</v>
      </c>
      <c r="L2058" t="str">
        <f t="shared" si="89"/>
        <v>Nov</v>
      </c>
      <c r="M2058">
        <f t="shared" si="90"/>
        <v>2022</v>
      </c>
    </row>
    <row r="2059" spans="1:13" ht="15" customHeight="1">
      <c r="A2059" t="s">
        <v>2409</v>
      </c>
      <c r="B2059" t="s">
        <v>3834</v>
      </c>
      <c r="C2059" s="24">
        <v>44883</v>
      </c>
      <c r="D2059" t="s">
        <v>198</v>
      </c>
      <c r="E2059" t="s">
        <v>197</v>
      </c>
      <c r="F2059">
        <v>15</v>
      </c>
      <c r="G2059" s="2" t="s">
        <v>194</v>
      </c>
      <c r="H2059" s="1" t="s">
        <v>1191</v>
      </c>
      <c r="I2059" s="1" t="s">
        <v>1090</v>
      </c>
      <c r="J2059" t="s">
        <v>2726</v>
      </c>
      <c r="L2059" t="str">
        <f t="shared" si="89"/>
        <v>Nov</v>
      </c>
      <c r="M2059">
        <f t="shared" si="90"/>
        <v>2022</v>
      </c>
    </row>
    <row r="2060" spans="1:13" ht="15" customHeight="1">
      <c r="A2060" t="s">
        <v>2409</v>
      </c>
      <c r="B2060" t="s">
        <v>3835</v>
      </c>
      <c r="C2060" s="24">
        <v>44883</v>
      </c>
      <c r="D2060" t="s">
        <v>198</v>
      </c>
      <c r="E2060" t="s">
        <v>197</v>
      </c>
      <c r="F2060">
        <v>5</v>
      </c>
      <c r="G2060" s="2" t="s">
        <v>194</v>
      </c>
      <c r="H2060" s="1" t="s">
        <v>1191</v>
      </c>
      <c r="I2060" s="1" t="s">
        <v>1090</v>
      </c>
      <c r="J2060" t="s">
        <v>2726</v>
      </c>
      <c r="L2060" t="str">
        <f t="shared" si="89"/>
        <v>Nov</v>
      </c>
      <c r="M2060">
        <f t="shared" si="90"/>
        <v>2022</v>
      </c>
    </row>
    <row r="2061" spans="1:13" ht="15" customHeight="1">
      <c r="A2061" t="s">
        <v>2409</v>
      </c>
      <c r="B2061" t="s">
        <v>3836</v>
      </c>
      <c r="C2061" s="24">
        <v>44883</v>
      </c>
      <c r="D2061" t="s">
        <v>389</v>
      </c>
      <c r="E2061" t="s">
        <v>388</v>
      </c>
      <c r="F2061">
        <v>2</v>
      </c>
      <c r="G2061" s="2" t="s">
        <v>194</v>
      </c>
      <c r="H2061" s="1" t="s">
        <v>1191</v>
      </c>
      <c r="I2061" s="1" t="s">
        <v>1090</v>
      </c>
      <c r="J2061" t="s">
        <v>2726</v>
      </c>
      <c r="L2061" t="str">
        <f t="shared" si="89"/>
        <v>Nov</v>
      </c>
      <c r="M2061">
        <f t="shared" si="90"/>
        <v>2022</v>
      </c>
    </row>
    <row r="2062" spans="1:13" ht="15" customHeight="1">
      <c r="A2062" t="s">
        <v>2409</v>
      </c>
      <c r="B2062" t="s">
        <v>3837</v>
      </c>
      <c r="C2062" s="24">
        <v>44883</v>
      </c>
      <c r="D2062" t="s">
        <v>55</v>
      </c>
      <c r="E2062" t="s">
        <v>54</v>
      </c>
      <c r="F2062">
        <v>2</v>
      </c>
      <c r="G2062" s="2" t="s">
        <v>56</v>
      </c>
      <c r="H2062" s="1" t="s">
        <v>1191</v>
      </c>
      <c r="I2062" s="1" t="s">
        <v>1090</v>
      </c>
      <c r="J2062" t="s">
        <v>2726</v>
      </c>
      <c r="L2062" t="str">
        <f t="shared" si="89"/>
        <v>Nov</v>
      </c>
      <c r="M2062">
        <f t="shared" si="90"/>
        <v>2022</v>
      </c>
    </row>
    <row r="2063" spans="1:13" ht="15" customHeight="1">
      <c r="A2063" t="s">
        <v>2409</v>
      </c>
      <c r="B2063" t="s">
        <v>3838</v>
      </c>
      <c r="C2063" s="24">
        <v>44883</v>
      </c>
      <c r="D2063" t="s">
        <v>58</v>
      </c>
      <c r="E2063" t="s">
        <v>57</v>
      </c>
      <c r="F2063">
        <v>2</v>
      </c>
      <c r="G2063" s="2" t="s">
        <v>59</v>
      </c>
      <c r="H2063" s="1" t="s">
        <v>1191</v>
      </c>
      <c r="I2063" s="1" t="s">
        <v>1090</v>
      </c>
      <c r="J2063" t="s">
        <v>3839</v>
      </c>
      <c r="L2063" t="str">
        <f t="shared" si="89"/>
        <v>Nov</v>
      </c>
      <c r="M2063">
        <f t="shared" si="90"/>
        <v>2022</v>
      </c>
    </row>
    <row r="2064" spans="1:13" ht="15" customHeight="1">
      <c r="A2064" t="s">
        <v>2409</v>
      </c>
      <c r="B2064" t="s">
        <v>3840</v>
      </c>
      <c r="C2064" s="24">
        <v>44883</v>
      </c>
      <c r="D2064" t="s">
        <v>55</v>
      </c>
      <c r="E2064" t="s">
        <v>54</v>
      </c>
      <c r="F2064">
        <v>12</v>
      </c>
      <c r="G2064" s="2" t="s">
        <v>56</v>
      </c>
      <c r="H2064" s="1" t="s">
        <v>1089</v>
      </c>
      <c r="I2064" s="1" t="s">
        <v>1090</v>
      </c>
      <c r="J2064" t="s">
        <v>1516</v>
      </c>
      <c r="L2064" t="str">
        <f t="shared" si="89"/>
        <v>Nov</v>
      </c>
      <c r="M2064">
        <f t="shared" si="90"/>
        <v>2022</v>
      </c>
    </row>
    <row r="2065" spans="1:13" ht="15" customHeight="1">
      <c r="G2065" s="2"/>
      <c r="H2065" s="1"/>
      <c r="I2065" s="1"/>
    </row>
    <row r="2066" spans="1:13" ht="15" customHeight="1">
      <c r="A2066" t="s">
        <v>2409</v>
      </c>
      <c r="B2066" t="s">
        <v>3841</v>
      </c>
      <c r="C2066" s="24">
        <v>44887</v>
      </c>
      <c r="D2066" t="s">
        <v>186</v>
      </c>
      <c r="E2066" t="s">
        <v>185</v>
      </c>
      <c r="F2066">
        <v>2</v>
      </c>
      <c r="G2066" s="2" t="s">
        <v>187</v>
      </c>
      <c r="H2066" s="1" t="s">
        <v>1144</v>
      </c>
      <c r="I2066" s="1" t="s">
        <v>1145</v>
      </c>
      <c r="J2066" t="s">
        <v>1146</v>
      </c>
      <c r="L2066" t="str">
        <f t="shared" ref="L2066:L2101" si="91">TEXT(C2066,"MMM")</f>
        <v>Nov</v>
      </c>
      <c r="M2066">
        <f t="shared" ref="M2066:M2101" si="92">YEAR(C2066)</f>
        <v>2022</v>
      </c>
    </row>
    <row r="2067" spans="1:13" ht="15" customHeight="1">
      <c r="A2067" t="s">
        <v>2409</v>
      </c>
      <c r="B2067" t="s">
        <v>3842</v>
      </c>
      <c r="C2067" s="24">
        <v>44887</v>
      </c>
      <c r="D2067" t="s">
        <v>35</v>
      </c>
      <c r="E2067" t="s">
        <v>34</v>
      </c>
      <c r="F2067">
        <v>3</v>
      </c>
      <c r="G2067" s="2" t="s">
        <v>33</v>
      </c>
      <c r="H2067" s="1" t="s">
        <v>2795</v>
      </c>
      <c r="I2067" s="1" t="s">
        <v>1145</v>
      </c>
      <c r="J2067" t="s">
        <v>3394</v>
      </c>
      <c r="L2067" t="str">
        <f t="shared" si="91"/>
        <v>Nov</v>
      </c>
      <c r="M2067">
        <f t="shared" si="92"/>
        <v>2022</v>
      </c>
    </row>
    <row r="2068" spans="1:13" ht="15" customHeight="1">
      <c r="A2068" t="s">
        <v>2409</v>
      </c>
      <c r="B2068" t="s">
        <v>3843</v>
      </c>
      <c r="C2068" s="24">
        <v>44894</v>
      </c>
      <c r="D2068" t="s">
        <v>329</v>
      </c>
      <c r="E2068" t="s">
        <v>328</v>
      </c>
      <c r="F2068">
        <v>2</v>
      </c>
      <c r="G2068" s="2" t="s">
        <v>33</v>
      </c>
      <c r="H2068" s="1" t="s">
        <v>1144</v>
      </c>
      <c r="I2068" s="1" t="s">
        <v>1145</v>
      </c>
      <c r="J2068" t="s">
        <v>3844</v>
      </c>
      <c r="L2068" t="str">
        <f t="shared" si="91"/>
        <v>Nov</v>
      </c>
      <c r="M2068">
        <f t="shared" si="92"/>
        <v>2022</v>
      </c>
    </row>
    <row r="2069" spans="1:13" ht="15" customHeight="1">
      <c r="A2069" t="s">
        <v>2409</v>
      </c>
      <c r="B2069" t="s">
        <v>3845</v>
      </c>
      <c r="C2069" s="24">
        <v>44894</v>
      </c>
      <c r="D2069" t="s">
        <v>226</v>
      </c>
      <c r="E2069" t="s">
        <v>225</v>
      </c>
      <c r="F2069">
        <v>20</v>
      </c>
      <c r="G2069" s="2" t="s">
        <v>33</v>
      </c>
      <c r="H2069" s="1" t="s">
        <v>1334</v>
      </c>
      <c r="I2069" s="1" t="s">
        <v>1164</v>
      </c>
      <c r="J2069" t="s">
        <v>2445</v>
      </c>
      <c r="L2069" t="str">
        <f t="shared" si="91"/>
        <v>Nov</v>
      </c>
      <c r="M2069">
        <f t="shared" si="92"/>
        <v>2022</v>
      </c>
    </row>
    <row r="2070" spans="1:13" ht="15" customHeight="1">
      <c r="A2070" t="s">
        <v>2409</v>
      </c>
      <c r="B2070" t="s">
        <v>3846</v>
      </c>
      <c r="C2070" s="24">
        <v>44894</v>
      </c>
      <c r="D2070" t="s">
        <v>329</v>
      </c>
      <c r="E2070" t="s">
        <v>328</v>
      </c>
      <c r="F2070">
        <v>2</v>
      </c>
      <c r="G2070" s="2" t="s">
        <v>33</v>
      </c>
      <c r="H2070" s="1" t="s">
        <v>1334</v>
      </c>
      <c r="I2070" s="1" t="s">
        <v>1164</v>
      </c>
      <c r="J2070" t="s">
        <v>2445</v>
      </c>
      <c r="L2070" t="str">
        <f t="shared" si="91"/>
        <v>Nov</v>
      </c>
      <c r="M2070">
        <f t="shared" si="92"/>
        <v>2022</v>
      </c>
    </row>
    <row r="2071" spans="1:13" ht="15" customHeight="1">
      <c r="A2071" t="s">
        <v>2409</v>
      </c>
      <c r="B2071" t="s">
        <v>3847</v>
      </c>
      <c r="C2071" s="24">
        <v>44894</v>
      </c>
      <c r="D2071" t="s">
        <v>265</v>
      </c>
      <c r="E2071" t="s">
        <v>264</v>
      </c>
      <c r="F2071">
        <v>1</v>
      </c>
      <c r="G2071" s="2" t="s">
        <v>33</v>
      </c>
      <c r="H2071" s="1" t="s">
        <v>1334</v>
      </c>
      <c r="I2071" s="1" t="s">
        <v>1164</v>
      </c>
      <c r="J2071" t="s">
        <v>2445</v>
      </c>
      <c r="L2071" t="str">
        <f t="shared" si="91"/>
        <v>Nov</v>
      </c>
      <c r="M2071">
        <f t="shared" si="92"/>
        <v>2022</v>
      </c>
    </row>
    <row r="2072" spans="1:13" ht="15" customHeight="1">
      <c r="A2072" t="s">
        <v>2409</v>
      </c>
      <c r="B2072" t="s">
        <v>3848</v>
      </c>
      <c r="C2072" s="24">
        <v>44894</v>
      </c>
      <c r="D2072" t="s">
        <v>35</v>
      </c>
      <c r="E2072" t="s">
        <v>34</v>
      </c>
      <c r="F2072">
        <v>5</v>
      </c>
      <c r="G2072" s="2" t="s">
        <v>33</v>
      </c>
      <c r="H2072" s="1" t="s">
        <v>1334</v>
      </c>
      <c r="I2072" s="1" t="s">
        <v>1164</v>
      </c>
      <c r="J2072" t="s">
        <v>3849</v>
      </c>
      <c r="L2072" t="str">
        <f t="shared" si="91"/>
        <v>Nov</v>
      </c>
      <c r="M2072">
        <f t="shared" si="92"/>
        <v>2022</v>
      </c>
    </row>
    <row r="2073" spans="1:13" ht="15" customHeight="1">
      <c r="A2073" t="s">
        <v>2409</v>
      </c>
      <c r="B2073" t="s">
        <v>3850</v>
      </c>
      <c r="C2073" s="24">
        <v>44894</v>
      </c>
      <c r="D2073" t="s">
        <v>186</v>
      </c>
      <c r="E2073" t="s">
        <v>185</v>
      </c>
      <c r="F2073">
        <v>10</v>
      </c>
      <c r="G2073" s="2" t="s">
        <v>187</v>
      </c>
      <c r="H2073" s="1" t="s">
        <v>1334</v>
      </c>
      <c r="I2073" s="1" t="s">
        <v>1164</v>
      </c>
      <c r="J2073" t="s">
        <v>2445</v>
      </c>
      <c r="L2073" t="str">
        <f t="shared" si="91"/>
        <v>Nov</v>
      </c>
      <c r="M2073">
        <f t="shared" si="92"/>
        <v>2022</v>
      </c>
    </row>
    <row r="2074" spans="1:13" ht="15" customHeight="1">
      <c r="A2074" t="s">
        <v>2409</v>
      </c>
      <c r="B2074" t="s">
        <v>3851</v>
      </c>
      <c r="C2074" s="24">
        <v>44894</v>
      </c>
      <c r="D2074" t="s">
        <v>198</v>
      </c>
      <c r="E2074" t="s">
        <v>197</v>
      </c>
      <c r="F2074">
        <v>30</v>
      </c>
      <c r="G2074" s="2" t="s">
        <v>194</v>
      </c>
      <c r="H2074" s="1" t="s">
        <v>1334</v>
      </c>
      <c r="I2074" s="1" t="s">
        <v>1164</v>
      </c>
      <c r="J2074" t="s">
        <v>2445</v>
      </c>
      <c r="L2074" t="str">
        <f t="shared" si="91"/>
        <v>Nov</v>
      </c>
      <c r="M2074">
        <f t="shared" si="92"/>
        <v>2022</v>
      </c>
    </row>
    <row r="2075" spans="1:13" ht="15" customHeight="1">
      <c r="A2075" t="s">
        <v>2409</v>
      </c>
      <c r="B2075" t="s">
        <v>3852</v>
      </c>
      <c r="C2075" s="24">
        <v>44894</v>
      </c>
      <c r="D2075" t="s">
        <v>287</v>
      </c>
      <c r="E2075" t="s">
        <v>286</v>
      </c>
      <c r="F2075">
        <v>4</v>
      </c>
      <c r="G2075" s="2" t="s">
        <v>33</v>
      </c>
      <c r="H2075" s="1" t="s">
        <v>1191</v>
      </c>
      <c r="I2075" s="1" t="s">
        <v>1090</v>
      </c>
      <c r="J2075" t="s">
        <v>2445</v>
      </c>
      <c r="L2075" t="str">
        <f t="shared" si="91"/>
        <v>Nov</v>
      </c>
      <c r="M2075">
        <f t="shared" si="92"/>
        <v>2022</v>
      </c>
    </row>
    <row r="2076" spans="1:13" ht="15" customHeight="1">
      <c r="A2076" t="s">
        <v>2409</v>
      </c>
      <c r="B2076" t="s">
        <v>3853</v>
      </c>
      <c r="C2076" s="24">
        <v>44894</v>
      </c>
      <c r="D2076" t="s">
        <v>136</v>
      </c>
      <c r="E2076" t="s">
        <v>135</v>
      </c>
      <c r="F2076">
        <v>3</v>
      </c>
      <c r="G2076" s="2" t="s">
        <v>16</v>
      </c>
      <c r="H2076" s="1" t="s">
        <v>1141</v>
      </c>
      <c r="I2076" s="1" t="s">
        <v>1090</v>
      </c>
      <c r="J2076" t="s">
        <v>1167</v>
      </c>
      <c r="L2076" t="str">
        <f t="shared" si="91"/>
        <v>Nov</v>
      </c>
      <c r="M2076">
        <f t="shared" si="92"/>
        <v>2022</v>
      </c>
    </row>
    <row r="2077" spans="1:13" ht="15" customHeight="1">
      <c r="A2077" t="s">
        <v>2409</v>
      </c>
      <c r="B2077" t="s">
        <v>3854</v>
      </c>
      <c r="C2077" s="24">
        <v>44894</v>
      </c>
      <c r="D2077" t="s">
        <v>55</v>
      </c>
      <c r="E2077" t="s">
        <v>54</v>
      </c>
      <c r="F2077">
        <v>10</v>
      </c>
      <c r="G2077" s="2" t="s">
        <v>56</v>
      </c>
      <c r="H2077" s="1" t="s">
        <v>1141</v>
      </c>
      <c r="I2077" s="1" t="s">
        <v>1090</v>
      </c>
      <c r="J2077" t="s">
        <v>1167</v>
      </c>
      <c r="L2077" t="str">
        <f t="shared" si="91"/>
        <v>Nov</v>
      </c>
      <c r="M2077">
        <f t="shared" si="92"/>
        <v>2022</v>
      </c>
    </row>
    <row r="2078" spans="1:13" ht="15" customHeight="1">
      <c r="A2078" t="s">
        <v>2409</v>
      </c>
      <c r="B2078" t="s">
        <v>3855</v>
      </c>
      <c r="C2078" s="24">
        <v>44894</v>
      </c>
      <c r="D2078" t="s">
        <v>178</v>
      </c>
      <c r="E2078" t="s">
        <v>177</v>
      </c>
      <c r="F2078">
        <v>2</v>
      </c>
      <c r="G2078" s="2" t="s">
        <v>176</v>
      </c>
      <c r="H2078" s="1" t="s">
        <v>1141</v>
      </c>
      <c r="I2078" s="1" t="s">
        <v>1090</v>
      </c>
      <c r="J2078" t="s">
        <v>1167</v>
      </c>
      <c r="L2078" t="str">
        <f t="shared" si="91"/>
        <v>Nov</v>
      </c>
      <c r="M2078">
        <f t="shared" si="92"/>
        <v>2022</v>
      </c>
    </row>
    <row r="2079" spans="1:13" ht="15" customHeight="1">
      <c r="A2079" t="s">
        <v>2409</v>
      </c>
      <c r="B2079" t="s">
        <v>3856</v>
      </c>
      <c r="C2079" s="24">
        <v>44894</v>
      </c>
      <c r="D2079" t="s">
        <v>173</v>
      </c>
      <c r="E2079" t="s">
        <v>172</v>
      </c>
      <c r="F2079">
        <v>1</v>
      </c>
      <c r="G2079" s="2" t="s">
        <v>33</v>
      </c>
      <c r="H2079" s="1" t="s">
        <v>1141</v>
      </c>
      <c r="I2079" s="1" t="s">
        <v>1090</v>
      </c>
      <c r="J2079" t="s">
        <v>1167</v>
      </c>
      <c r="L2079" t="str">
        <f t="shared" si="91"/>
        <v>Nov</v>
      </c>
      <c r="M2079">
        <f t="shared" si="92"/>
        <v>2022</v>
      </c>
    </row>
    <row r="2080" spans="1:13" ht="15" customHeight="1">
      <c r="A2080" t="s">
        <v>2409</v>
      </c>
      <c r="B2080" t="s">
        <v>3857</v>
      </c>
      <c r="C2080" s="24">
        <v>44894</v>
      </c>
      <c r="D2080" t="s">
        <v>391</v>
      </c>
      <c r="E2080" t="s">
        <v>390</v>
      </c>
      <c r="F2080">
        <v>1</v>
      </c>
      <c r="G2080" s="2" t="s">
        <v>16</v>
      </c>
      <c r="H2080" s="1" t="s">
        <v>2795</v>
      </c>
      <c r="I2080" s="1" t="s">
        <v>1145</v>
      </c>
      <c r="J2080" t="s">
        <v>3033</v>
      </c>
      <c r="L2080" t="str">
        <f t="shared" si="91"/>
        <v>Nov</v>
      </c>
      <c r="M2080">
        <f t="shared" si="92"/>
        <v>2022</v>
      </c>
    </row>
    <row r="2081" spans="1:13" ht="15" customHeight="1">
      <c r="A2081" t="s">
        <v>2409</v>
      </c>
      <c r="B2081" t="s">
        <v>3858</v>
      </c>
      <c r="C2081" s="24">
        <v>44894</v>
      </c>
      <c r="D2081" t="s">
        <v>287</v>
      </c>
      <c r="E2081" t="s">
        <v>286</v>
      </c>
      <c r="F2081">
        <v>1</v>
      </c>
      <c r="G2081" s="2" t="s">
        <v>33</v>
      </c>
      <c r="H2081" s="1" t="s">
        <v>2795</v>
      </c>
      <c r="I2081" s="1" t="s">
        <v>1145</v>
      </c>
      <c r="J2081" t="s">
        <v>3033</v>
      </c>
      <c r="L2081" t="str">
        <f t="shared" si="91"/>
        <v>Nov</v>
      </c>
      <c r="M2081">
        <f t="shared" si="92"/>
        <v>2022</v>
      </c>
    </row>
    <row r="2082" spans="1:13" ht="15" customHeight="1">
      <c r="A2082" t="s">
        <v>2409</v>
      </c>
      <c r="B2082" t="s">
        <v>3859</v>
      </c>
      <c r="C2082" s="24">
        <v>44894</v>
      </c>
      <c r="D2082" t="s">
        <v>258</v>
      </c>
      <c r="E2082" t="s">
        <v>257</v>
      </c>
      <c r="F2082">
        <v>3</v>
      </c>
      <c r="G2082" s="2" t="s">
        <v>259</v>
      </c>
      <c r="H2082" s="1" t="s">
        <v>1284</v>
      </c>
      <c r="I2082" s="1" t="s">
        <v>1073</v>
      </c>
      <c r="J2082" t="s">
        <v>1285</v>
      </c>
      <c r="L2082" t="str">
        <f t="shared" si="91"/>
        <v>Nov</v>
      </c>
      <c r="M2082">
        <f t="shared" si="92"/>
        <v>2022</v>
      </c>
    </row>
    <row r="2083" spans="1:13" ht="15" customHeight="1">
      <c r="A2083" t="s">
        <v>2409</v>
      </c>
      <c r="B2083" t="s">
        <v>3860</v>
      </c>
      <c r="C2083" s="24">
        <v>44894</v>
      </c>
      <c r="D2083" t="s">
        <v>198</v>
      </c>
      <c r="E2083" t="s">
        <v>197</v>
      </c>
      <c r="F2083">
        <v>4</v>
      </c>
      <c r="G2083" s="2" t="s">
        <v>194</v>
      </c>
      <c r="H2083" s="1" t="s">
        <v>1289</v>
      </c>
      <c r="I2083" s="1" t="s">
        <v>1290</v>
      </c>
      <c r="J2083" t="s">
        <v>1291</v>
      </c>
      <c r="L2083" t="str">
        <f t="shared" si="91"/>
        <v>Nov</v>
      </c>
      <c r="M2083">
        <f t="shared" si="92"/>
        <v>2022</v>
      </c>
    </row>
    <row r="2084" spans="1:13" ht="15" customHeight="1">
      <c r="A2084" t="s">
        <v>2409</v>
      </c>
      <c r="B2084" t="s">
        <v>3861</v>
      </c>
      <c r="C2084" s="24">
        <v>44894</v>
      </c>
      <c r="D2084" t="s">
        <v>353</v>
      </c>
      <c r="E2084" t="s">
        <v>352</v>
      </c>
      <c r="F2084">
        <v>1</v>
      </c>
      <c r="G2084" s="2" t="s">
        <v>33</v>
      </c>
      <c r="H2084" s="1" t="s">
        <v>2795</v>
      </c>
      <c r="I2084" s="1" t="s">
        <v>1145</v>
      </c>
      <c r="J2084" t="s">
        <v>3862</v>
      </c>
      <c r="L2084" t="str">
        <f t="shared" si="91"/>
        <v>Nov</v>
      </c>
      <c r="M2084">
        <f t="shared" si="92"/>
        <v>2022</v>
      </c>
    </row>
    <row r="2085" spans="1:13" ht="15" customHeight="1">
      <c r="A2085" t="s">
        <v>2409</v>
      </c>
      <c r="B2085" t="s">
        <v>3863</v>
      </c>
      <c r="C2085" s="24">
        <v>44896</v>
      </c>
      <c r="D2085" t="s">
        <v>198</v>
      </c>
      <c r="E2085" t="s">
        <v>197</v>
      </c>
      <c r="F2085">
        <v>10</v>
      </c>
      <c r="G2085" s="2" t="s">
        <v>194</v>
      </c>
      <c r="H2085" s="1" t="s">
        <v>1459</v>
      </c>
      <c r="I2085" s="1" t="s">
        <v>1328</v>
      </c>
      <c r="J2085" t="s">
        <v>1460</v>
      </c>
      <c r="L2085" t="str">
        <f t="shared" si="91"/>
        <v>Dec</v>
      </c>
      <c r="M2085">
        <f t="shared" si="92"/>
        <v>2022</v>
      </c>
    </row>
    <row r="2086" spans="1:13" ht="15" customHeight="1">
      <c r="A2086" t="s">
        <v>2409</v>
      </c>
      <c r="B2086" t="s">
        <v>3864</v>
      </c>
      <c r="C2086" s="24">
        <v>44896</v>
      </c>
      <c r="D2086" t="s">
        <v>55</v>
      </c>
      <c r="E2086" t="s">
        <v>54</v>
      </c>
      <c r="F2086">
        <v>1</v>
      </c>
      <c r="G2086" s="2" t="s">
        <v>56</v>
      </c>
      <c r="H2086" s="1" t="s">
        <v>1098</v>
      </c>
      <c r="I2086" s="1" t="s">
        <v>1099</v>
      </c>
      <c r="J2086" t="s">
        <v>1222</v>
      </c>
      <c r="L2086" t="str">
        <f t="shared" si="91"/>
        <v>Dec</v>
      </c>
      <c r="M2086">
        <f t="shared" si="92"/>
        <v>2022</v>
      </c>
    </row>
    <row r="2087" spans="1:13" ht="15" customHeight="1">
      <c r="A2087" t="s">
        <v>2409</v>
      </c>
      <c r="B2087" t="s">
        <v>3865</v>
      </c>
      <c r="C2087" s="24">
        <v>44896</v>
      </c>
      <c r="D2087" t="s">
        <v>58</v>
      </c>
      <c r="E2087" t="s">
        <v>57</v>
      </c>
      <c r="F2087">
        <v>1</v>
      </c>
      <c r="G2087" s="2" t="s">
        <v>59</v>
      </c>
      <c r="H2087" s="1" t="s">
        <v>1098</v>
      </c>
      <c r="I2087" s="1" t="s">
        <v>1099</v>
      </c>
      <c r="J2087" t="s">
        <v>1222</v>
      </c>
      <c r="L2087" t="str">
        <f t="shared" si="91"/>
        <v>Dec</v>
      </c>
      <c r="M2087">
        <f t="shared" si="92"/>
        <v>2022</v>
      </c>
    </row>
    <row r="2088" spans="1:13" ht="15" customHeight="1">
      <c r="A2088" t="s">
        <v>2409</v>
      </c>
      <c r="B2088" t="s">
        <v>3866</v>
      </c>
      <c r="C2088" s="24">
        <v>44901</v>
      </c>
      <c r="D2088" t="s">
        <v>47</v>
      </c>
      <c r="E2088" t="s">
        <v>46</v>
      </c>
      <c r="F2088">
        <v>11</v>
      </c>
      <c r="G2088" s="2" t="s">
        <v>33</v>
      </c>
      <c r="H2088" s="1" t="s">
        <v>1133</v>
      </c>
      <c r="I2088" s="1" t="s">
        <v>1134</v>
      </c>
      <c r="J2088" t="s">
        <v>3479</v>
      </c>
      <c r="L2088" t="str">
        <f t="shared" si="91"/>
        <v>Dec</v>
      </c>
      <c r="M2088">
        <f t="shared" si="92"/>
        <v>2022</v>
      </c>
    </row>
    <row r="2089" spans="1:13" ht="15" customHeight="1">
      <c r="A2089" t="s">
        <v>2409</v>
      </c>
      <c r="B2089" t="s">
        <v>3867</v>
      </c>
      <c r="C2089" s="24">
        <v>44901</v>
      </c>
      <c r="D2089" t="s">
        <v>212</v>
      </c>
      <c r="E2089" t="s">
        <v>211</v>
      </c>
      <c r="F2089">
        <v>4</v>
      </c>
      <c r="G2089" s="2" t="s">
        <v>95</v>
      </c>
      <c r="H2089" s="1" t="s">
        <v>1060</v>
      </c>
      <c r="I2089" s="1" t="s">
        <v>1061</v>
      </c>
      <c r="J2089" t="s">
        <v>1467</v>
      </c>
      <c r="L2089" t="str">
        <f t="shared" si="91"/>
        <v>Dec</v>
      </c>
      <c r="M2089">
        <f t="shared" si="92"/>
        <v>2022</v>
      </c>
    </row>
    <row r="2090" spans="1:13" ht="15" customHeight="1">
      <c r="A2090" t="s">
        <v>2409</v>
      </c>
      <c r="B2090" t="s">
        <v>3868</v>
      </c>
      <c r="C2090" s="24">
        <v>44901</v>
      </c>
      <c r="D2090" t="s">
        <v>186</v>
      </c>
      <c r="E2090" t="s">
        <v>185</v>
      </c>
      <c r="F2090">
        <v>4</v>
      </c>
      <c r="G2090" s="2" t="s">
        <v>187</v>
      </c>
      <c r="H2090" s="1" t="s">
        <v>1060</v>
      </c>
      <c r="I2090" s="1" t="s">
        <v>1061</v>
      </c>
      <c r="J2090" t="s">
        <v>3479</v>
      </c>
      <c r="L2090" t="str">
        <f t="shared" si="91"/>
        <v>Dec</v>
      </c>
      <c r="M2090">
        <f t="shared" si="92"/>
        <v>2022</v>
      </c>
    </row>
    <row r="2091" spans="1:13" ht="15" customHeight="1">
      <c r="A2091" t="s">
        <v>2409</v>
      </c>
      <c r="B2091" t="s">
        <v>3869</v>
      </c>
      <c r="C2091" s="24">
        <v>44901</v>
      </c>
      <c r="D2091" t="s">
        <v>173</v>
      </c>
      <c r="E2091" t="s">
        <v>172</v>
      </c>
      <c r="F2091">
        <v>1</v>
      </c>
      <c r="G2091" s="2" t="s">
        <v>33</v>
      </c>
      <c r="H2091" s="1" t="s">
        <v>1060</v>
      </c>
      <c r="I2091" s="1" t="s">
        <v>1061</v>
      </c>
      <c r="J2091" t="s">
        <v>1467</v>
      </c>
      <c r="L2091" t="str">
        <f t="shared" si="91"/>
        <v>Dec</v>
      </c>
      <c r="M2091">
        <f t="shared" si="92"/>
        <v>2022</v>
      </c>
    </row>
    <row r="2092" spans="1:13" ht="15" customHeight="1">
      <c r="A2092" t="s">
        <v>2409</v>
      </c>
      <c r="B2092" t="s">
        <v>3870</v>
      </c>
      <c r="C2092" s="24">
        <v>44901</v>
      </c>
      <c r="D2092" t="s">
        <v>303</v>
      </c>
      <c r="E2092" t="s">
        <v>302</v>
      </c>
      <c r="F2092">
        <v>2</v>
      </c>
      <c r="G2092" s="2" t="s">
        <v>33</v>
      </c>
      <c r="H2092" s="1" t="s">
        <v>1060</v>
      </c>
      <c r="I2092" s="1" t="s">
        <v>1061</v>
      </c>
      <c r="J2092" t="s">
        <v>1467</v>
      </c>
      <c r="L2092" t="str">
        <f t="shared" si="91"/>
        <v>Dec</v>
      </c>
      <c r="M2092">
        <f t="shared" si="92"/>
        <v>2022</v>
      </c>
    </row>
    <row r="2093" spans="1:13" ht="15" customHeight="1">
      <c r="A2093" t="s">
        <v>2409</v>
      </c>
      <c r="B2093" t="s">
        <v>3871</v>
      </c>
      <c r="C2093" s="24">
        <v>44901</v>
      </c>
      <c r="D2093" t="s">
        <v>35</v>
      </c>
      <c r="E2093" t="s">
        <v>34</v>
      </c>
      <c r="F2093">
        <v>2</v>
      </c>
      <c r="G2093" s="2" t="s">
        <v>33</v>
      </c>
      <c r="H2093" s="1" t="s">
        <v>1060</v>
      </c>
      <c r="I2093" s="1" t="s">
        <v>1061</v>
      </c>
      <c r="J2093" t="s">
        <v>1467</v>
      </c>
      <c r="L2093" t="str">
        <f t="shared" si="91"/>
        <v>Dec</v>
      </c>
      <c r="M2093">
        <f t="shared" si="92"/>
        <v>2022</v>
      </c>
    </row>
    <row r="2094" spans="1:13" ht="15" customHeight="1">
      <c r="A2094" t="s">
        <v>2409</v>
      </c>
      <c r="B2094" t="s">
        <v>3872</v>
      </c>
      <c r="C2094" s="24">
        <v>44901</v>
      </c>
      <c r="D2094" t="s">
        <v>35</v>
      </c>
      <c r="E2094" t="s">
        <v>34</v>
      </c>
      <c r="F2094">
        <v>3</v>
      </c>
      <c r="G2094" s="2" t="s">
        <v>33</v>
      </c>
      <c r="H2094" s="1" t="s">
        <v>1284</v>
      </c>
      <c r="I2094" s="1" t="s">
        <v>1073</v>
      </c>
      <c r="J2094" t="s">
        <v>1285</v>
      </c>
      <c r="L2094" t="str">
        <f t="shared" si="91"/>
        <v>Dec</v>
      </c>
      <c r="M2094">
        <f t="shared" si="92"/>
        <v>2022</v>
      </c>
    </row>
    <row r="2095" spans="1:13" ht="15" customHeight="1">
      <c r="A2095" t="s">
        <v>2409</v>
      </c>
      <c r="B2095" t="s">
        <v>3873</v>
      </c>
      <c r="C2095" s="24">
        <v>44901</v>
      </c>
      <c r="D2095" t="s">
        <v>357</v>
      </c>
      <c r="E2095" t="s">
        <v>356</v>
      </c>
      <c r="F2095">
        <v>50</v>
      </c>
      <c r="G2095" s="2" t="s">
        <v>358</v>
      </c>
      <c r="H2095" s="1" t="s">
        <v>1163</v>
      </c>
      <c r="I2095" s="1" t="s">
        <v>1164</v>
      </c>
      <c r="J2095" t="s">
        <v>1719</v>
      </c>
      <c r="L2095" t="str">
        <f t="shared" si="91"/>
        <v>Dec</v>
      </c>
      <c r="M2095">
        <f t="shared" si="92"/>
        <v>2022</v>
      </c>
    </row>
    <row r="2096" spans="1:13" ht="15" customHeight="1">
      <c r="A2096" t="s">
        <v>2409</v>
      </c>
      <c r="B2096" t="s">
        <v>3874</v>
      </c>
      <c r="C2096" s="24">
        <v>44901</v>
      </c>
      <c r="D2096" t="s">
        <v>357</v>
      </c>
      <c r="E2096" t="s">
        <v>356</v>
      </c>
      <c r="F2096">
        <v>100</v>
      </c>
      <c r="G2096" s="2" t="s">
        <v>358</v>
      </c>
      <c r="H2096" s="1" t="s">
        <v>1060</v>
      </c>
      <c r="I2096" s="1" t="s">
        <v>1061</v>
      </c>
      <c r="J2096" t="s">
        <v>1206</v>
      </c>
      <c r="L2096" t="str">
        <f t="shared" si="91"/>
        <v>Dec</v>
      </c>
      <c r="M2096">
        <f t="shared" si="92"/>
        <v>2022</v>
      </c>
    </row>
    <row r="2097" spans="1:13" ht="15" customHeight="1">
      <c r="A2097" t="s">
        <v>2409</v>
      </c>
      <c r="B2097" t="s">
        <v>3875</v>
      </c>
      <c r="C2097" s="24">
        <v>44901</v>
      </c>
      <c r="D2097" t="s">
        <v>357</v>
      </c>
      <c r="E2097" t="s">
        <v>356</v>
      </c>
      <c r="F2097">
        <v>50</v>
      </c>
      <c r="G2097" s="2" t="s">
        <v>358</v>
      </c>
      <c r="H2097" s="1" t="s">
        <v>1053</v>
      </c>
      <c r="I2097" s="1" t="s">
        <v>1054</v>
      </c>
      <c r="J2097" t="s">
        <v>1397</v>
      </c>
      <c r="K2097" t="s">
        <v>3876</v>
      </c>
      <c r="L2097" t="str">
        <f t="shared" si="91"/>
        <v>Dec</v>
      </c>
      <c r="M2097">
        <f t="shared" si="92"/>
        <v>2022</v>
      </c>
    </row>
    <row r="2098" spans="1:13" ht="15" customHeight="1">
      <c r="A2098" t="s">
        <v>2409</v>
      </c>
      <c r="B2098" t="s">
        <v>3877</v>
      </c>
      <c r="C2098" s="24">
        <v>44903</v>
      </c>
      <c r="D2098" t="s">
        <v>226</v>
      </c>
      <c r="E2098" t="s">
        <v>225</v>
      </c>
      <c r="F2098">
        <v>5</v>
      </c>
      <c r="G2098" s="2" t="s">
        <v>33</v>
      </c>
      <c r="H2098" s="1" t="s">
        <v>1163</v>
      </c>
      <c r="I2098" s="1" t="s">
        <v>1164</v>
      </c>
      <c r="J2098" t="s">
        <v>1719</v>
      </c>
      <c r="L2098" t="str">
        <f t="shared" si="91"/>
        <v>Dec</v>
      </c>
      <c r="M2098">
        <f t="shared" si="92"/>
        <v>2022</v>
      </c>
    </row>
    <row r="2099" spans="1:13" ht="15" customHeight="1">
      <c r="A2099" t="s">
        <v>2409</v>
      </c>
      <c r="B2099" t="s">
        <v>3878</v>
      </c>
      <c r="C2099" s="24">
        <v>44903</v>
      </c>
      <c r="D2099" t="s">
        <v>309</v>
      </c>
      <c r="E2099" t="s">
        <v>308</v>
      </c>
      <c r="F2099">
        <v>1</v>
      </c>
      <c r="G2099" s="2" t="s">
        <v>33</v>
      </c>
      <c r="H2099" s="1" t="s">
        <v>1163</v>
      </c>
      <c r="I2099" s="1" t="s">
        <v>1164</v>
      </c>
      <c r="J2099" t="s">
        <v>1719</v>
      </c>
      <c r="L2099" t="str">
        <f t="shared" si="91"/>
        <v>Dec</v>
      </c>
      <c r="M2099">
        <f t="shared" si="92"/>
        <v>2022</v>
      </c>
    </row>
    <row r="2100" spans="1:13" ht="15" customHeight="1">
      <c r="A2100" t="s">
        <v>2409</v>
      </c>
      <c r="B2100" t="s">
        <v>3879</v>
      </c>
      <c r="C2100" s="24">
        <v>44903</v>
      </c>
      <c r="D2100" t="s">
        <v>254</v>
      </c>
      <c r="E2100" t="s">
        <v>253</v>
      </c>
      <c r="F2100">
        <v>5</v>
      </c>
      <c r="G2100" s="2" t="s">
        <v>187</v>
      </c>
      <c r="H2100" s="1" t="s">
        <v>1163</v>
      </c>
      <c r="I2100" s="1" t="s">
        <v>1164</v>
      </c>
      <c r="J2100" t="s">
        <v>1719</v>
      </c>
      <c r="L2100" t="str">
        <f t="shared" si="91"/>
        <v>Dec</v>
      </c>
      <c r="M2100">
        <f t="shared" si="92"/>
        <v>2022</v>
      </c>
    </row>
    <row r="2101" spans="1:13" ht="15" customHeight="1">
      <c r="A2101" t="s">
        <v>654</v>
      </c>
      <c r="B2101" t="s">
        <v>3880</v>
      </c>
      <c r="C2101" s="24">
        <v>44858</v>
      </c>
      <c r="D2101" t="s">
        <v>136</v>
      </c>
      <c r="E2101" t="s">
        <v>135</v>
      </c>
      <c r="F2101">
        <v>2</v>
      </c>
      <c r="G2101" s="2" t="s">
        <v>16</v>
      </c>
      <c r="H2101" s="1" t="s">
        <v>1191</v>
      </c>
      <c r="I2101" s="1" t="s">
        <v>1090</v>
      </c>
      <c r="J2101" t="s">
        <v>1442</v>
      </c>
      <c r="L2101" t="str">
        <f t="shared" si="91"/>
        <v>Oct</v>
      </c>
      <c r="M2101">
        <f t="shared" si="92"/>
        <v>2022</v>
      </c>
    </row>
    <row r="2102" spans="1:13" ht="15" customHeight="1">
      <c r="G2102" s="2"/>
      <c r="H2102" s="1"/>
      <c r="I2102" s="1"/>
    </row>
    <row r="2103" spans="1:13" ht="15" customHeight="1">
      <c r="A2103" t="s">
        <v>2409</v>
      </c>
      <c r="B2103" t="s">
        <v>3881</v>
      </c>
      <c r="C2103" s="24">
        <v>44879</v>
      </c>
      <c r="D2103" t="s">
        <v>357</v>
      </c>
      <c r="E2103" t="s">
        <v>356</v>
      </c>
      <c r="F2103">
        <v>15</v>
      </c>
      <c r="G2103" s="2" t="s">
        <v>358</v>
      </c>
      <c r="H2103" s="1" t="s">
        <v>1237</v>
      </c>
      <c r="I2103" s="1" t="s">
        <v>1238</v>
      </c>
      <c r="J2103" t="s">
        <v>3882</v>
      </c>
      <c r="L2103" t="str">
        <f t="shared" ref="L2103:L2166" si="93">TEXT(C2103,"MMM")</f>
        <v>Nov</v>
      </c>
      <c r="M2103">
        <f t="shared" ref="M2103:M2166" si="94">YEAR(C2103)</f>
        <v>2022</v>
      </c>
    </row>
    <row r="2104" spans="1:13" ht="15" customHeight="1">
      <c r="A2104" t="s">
        <v>2409</v>
      </c>
      <c r="B2104" t="s">
        <v>3883</v>
      </c>
      <c r="C2104" s="24">
        <v>44908</v>
      </c>
      <c r="D2104" t="s">
        <v>47</v>
      </c>
      <c r="E2104" t="s">
        <v>46</v>
      </c>
      <c r="F2104">
        <v>1</v>
      </c>
      <c r="G2104" s="2" t="s">
        <v>33</v>
      </c>
      <c r="H2104" s="1" t="s">
        <v>3884</v>
      </c>
      <c r="I2104" s="1" t="s">
        <v>1576</v>
      </c>
      <c r="J2104" t="s">
        <v>3885</v>
      </c>
      <c r="L2104" t="str">
        <f t="shared" si="93"/>
        <v>Dec</v>
      </c>
      <c r="M2104">
        <f t="shared" si="94"/>
        <v>2022</v>
      </c>
    </row>
    <row r="2105" spans="1:13" ht="15" customHeight="1">
      <c r="A2105" t="s">
        <v>2409</v>
      </c>
      <c r="B2105" t="s">
        <v>3886</v>
      </c>
      <c r="C2105" s="24">
        <v>44908</v>
      </c>
      <c r="D2105" t="s">
        <v>47</v>
      </c>
      <c r="E2105" t="s">
        <v>46</v>
      </c>
      <c r="F2105">
        <v>1</v>
      </c>
      <c r="G2105" s="2" t="s">
        <v>33</v>
      </c>
      <c r="H2105" s="1" t="s">
        <v>1380</v>
      </c>
      <c r="I2105" s="1" t="s">
        <v>1381</v>
      </c>
      <c r="J2105" t="s">
        <v>1380</v>
      </c>
      <c r="L2105" t="str">
        <f t="shared" si="93"/>
        <v>Dec</v>
      </c>
      <c r="M2105">
        <f t="shared" si="94"/>
        <v>2022</v>
      </c>
    </row>
    <row r="2106" spans="1:13" ht="15" customHeight="1">
      <c r="A2106" t="s">
        <v>2409</v>
      </c>
      <c r="B2106" t="s">
        <v>3887</v>
      </c>
      <c r="C2106" s="24">
        <v>44908</v>
      </c>
      <c r="D2106" t="s">
        <v>357</v>
      </c>
      <c r="E2106" t="s">
        <v>356</v>
      </c>
      <c r="F2106">
        <v>40</v>
      </c>
      <c r="G2106" s="2" t="s">
        <v>358</v>
      </c>
      <c r="H2106" s="1" t="s">
        <v>1237</v>
      </c>
      <c r="I2106" s="1" t="s">
        <v>1238</v>
      </c>
      <c r="J2106" t="s">
        <v>1400</v>
      </c>
      <c r="L2106" t="str">
        <f t="shared" si="93"/>
        <v>Dec</v>
      </c>
      <c r="M2106">
        <f t="shared" si="94"/>
        <v>2022</v>
      </c>
    </row>
    <row r="2107" spans="1:13" ht="15" customHeight="1">
      <c r="A2107" t="s">
        <v>2409</v>
      </c>
      <c r="B2107" t="s">
        <v>3888</v>
      </c>
      <c r="C2107" s="24">
        <v>44908</v>
      </c>
      <c r="D2107" t="s">
        <v>340</v>
      </c>
      <c r="E2107" t="s">
        <v>339</v>
      </c>
      <c r="F2107">
        <v>1</v>
      </c>
      <c r="G2107" s="2" t="s">
        <v>33</v>
      </c>
      <c r="H2107" s="1" t="s">
        <v>2795</v>
      </c>
      <c r="I2107" s="1" t="s">
        <v>1145</v>
      </c>
      <c r="J2107" t="s">
        <v>1671</v>
      </c>
      <c r="L2107" t="str">
        <f t="shared" si="93"/>
        <v>Dec</v>
      </c>
      <c r="M2107">
        <f t="shared" si="94"/>
        <v>2022</v>
      </c>
    </row>
    <row r="2108" spans="1:13" ht="15" customHeight="1">
      <c r="A2108" t="s">
        <v>2409</v>
      </c>
      <c r="B2108" t="s">
        <v>3889</v>
      </c>
      <c r="C2108" s="24">
        <v>44908</v>
      </c>
      <c r="D2108" t="s">
        <v>357</v>
      </c>
      <c r="E2108" t="s">
        <v>356</v>
      </c>
      <c r="F2108">
        <v>20</v>
      </c>
      <c r="G2108" s="2" t="s">
        <v>358</v>
      </c>
      <c r="H2108" s="1" t="s">
        <v>2795</v>
      </c>
      <c r="I2108" s="1" t="s">
        <v>1145</v>
      </c>
      <c r="J2108" t="s">
        <v>1671</v>
      </c>
      <c r="L2108" t="str">
        <f t="shared" si="93"/>
        <v>Dec</v>
      </c>
      <c r="M2108">
        <f t="shared" si="94"/>
        <v>2022</v>
      </c>
    </row>
    <row r="2109" spans="1:13" ht="15" customHeight="1">
      <c r="A2109" t="s">
        <v>2409</v>
      </c>
      <c r="B2109" t="s">
        <v>3890</v>
      </c>
      <c r="C2109" s="24">
        <v>44908</v>
      </c>
      <c r="D2109" t="s">
        <v>35</v>
      </c>
      <c r="E2109" t="s">
        <v>34</v>
      </c>
      <c r="F2109">
        <v>1</v>
      </c>
      <c r="G2109" s="2" t="s">
        <v>33</v>
      </c>
      <c r="H2109" s="1" t="s">
        <v>2795</v>
      </c>
      <c r="I2109" s="1" t="s">
        <v>1145</v>
      </c>
      <c r="J2109" t="s">
        <v>1671</v>
      </c>
      <c r="L2109" t="str">
        <f t="shared" si="93"/>
        <v>Dec</v>
      </c>
      <c r="M2109">
        <f t="shared" si="94"/>
        <v>2022</v>
      </c>
    </row>
    <row r="2110" spans="1:13" ht="15" customHeight="1">
      <c r="A2110" t="s">
        <v>2409</v>
      </c>
      <c r="B2110" t="s">
        <v>3891</v>
      </c>
      <c r="C2110" s="24">
        <v>44908</v>
      </c>
      <c r="D2110" t="s">
        <v>35</v>
      </c>
      <c r="E2110" t="s">
        <v>34</v>
      </c>
      <c r="F2110">
        <v>8</v>
      </c>
      <c r="G2110" s="2" t="s">
        <v>33</v>
      </c>
      <c r="H2110" s="1" t="s">
        <v>2795</v>
      </c>
      <c r="I2110" s="1" t="s">
        <v>1145</v>
      </c>
      <c r="J2110" t="s">
        <v>3394</v>
      </c>
      <c r="L2110" t="str">
        <f t="shared" si="93"/>
        <v>Dec</v>
      </c>
      <c r="M2110">
        <f t="shared" si="94"/>
        <v>2022</v>
      </c>
    </row>
    <row r="2111" spans="1:13" ht="15" customHeight="1">
      <c r="A2111" t="s">
        <v>2409</v>
      </c>
      <c r="B2111" t="s">
        <v>3892</v>
      </c>
      <c r="C2111" s="24">
        <v>44909</v>
      </c>
      <c r="D2111" t="s">
        <v>35</v>
      </c>
      <c r="E2111" t="s">
        <v>34</v>
      </c>
      <c r="F2111">
        <v>9</v>
      </c>
      <c r="G2111" s="2" t="s">
        <v>33</v>
      </c>
      <c r="H2111" s="1" t="s">
        <v>1060</v>
      </c>
      <c r="I2111" s="1" t="s">
        <v>1061</v>
      </c>
      <c r="J2111" t="s">
        <v>1060</v>
      </c>
      <c r="L2111" t="str">
        <f t="shared" si="93"/>
        <v>Dec</v>
      </c>
      <c r="M2111">
        <f t="shared" si="94"/>
        <v>2022</v>
      </c>
    </row>
    <row r="2112" spans="1:13" ht="15" customHeight="1">
      <c r="A2112" t="s">
        <v>2409</v>
      </c>
      <c r="B2112" t="s">
        <v>3893</v>
      </c>
      <c r="C2112" s="24">
        <v>44909</v>
      </c>
      <c r="D2112" t="s">
        <v>47</v>
      </c>
      <c r="E2112" t="s">
        <v>46</v>
      </c>
      <c r="F2112">
        <v>6</v>
      </c>
      <c r="G2112" s="2" t="s">
        <v>33</v>
      </c>
      <c r="H2112" s="1" t="s">
        <v>2795</v>
      </c>
      <c r="I2112" s="1" t="s">
        <v>1073</v>
      </c>
      <c r="J2112" t="s">
        <v>1285</v>
      </c>
      <c r="L2112" t="str">
        <f t="shared" si="93"/>
        <v>Dec</v>
      </c>
      <c r="M2112">
        <f t="shared" si="94"/>
        <v>2022</v>
      </c>
    </row>
    <row r="2113" spans="1:13" ht="15" customHeight="1">
      <c r="A2113" t="s">
        <v>2409</v>
      </c>
      <c r="B2113" t="s">
        <v>3894</v>
      </c>
      <c r="C2113" s="24">
        <v>44909</v>
      </c>
      <c r="D2113" t="s">
        <v>49</v>
      </c>
      <c r="E2113" t="s">
        <v>48</v>
      </c>
      <c r="F2113">
        <v>6</v>
      </c>
      <c r="G2113" s="2" t="s">
        <v>33</v>
      </c>
      <c r="H2113" s="1" t="s">
        <v>2795</v>
      </c>
      <c r="I2113" s="1" t="s">
        <v>1073</v>
      </c>
      <c r="J2113" t="s">
        <v>1285</v>
      </c>
      <c r="L2113" t="str">
        <f t="shared" si="93"/>
        <v>Dec</v>
      </c>
      <c r="M2113">
        <f t="shared" si="94"/>
        <v>2022</v>
      </c>
    </row>
    <row r="2114" spans="1:13" ht="15" customHeight="1">
      <c r="A2114" t="s">
        <v>2409</v>
      </c>
      <c r="B2114" t="s">
        <v>3895</v>
      </c>
      <c r="C2114" s="24">
        <v>44909</v>
      </c>
      <c r="D2114" t="s">
        <v>43</v>
      </c>
      <c r="E2114" t="s">
        <v>42</v>
      </c>
      <c r="F2114">
        <v>4</v>
      </c>
      <c r="G2114" s="2" t="s">
        <v>33</v>
      </c>
      <c r="H2114" s="1" t="s">
        <v>2795</v>
      </c>
      <c r="I2114" s="1" t="s">
        <v>1073</v>
      </c>
      <c r="J2114" t="s">
        <v>1285</v>
      </c>
      <c r="L2114" t="str">
        <f t="shared" si="93"/>
        <v>Dec</v>
      </c>
      <c r="M2114">
        <f t="shared" si="94"/>
        <v>2022</v>
      </c>
    </row>
    <row r="2115" spans="1:13" ht="15" customHeight="1">
      <c r="A2115" t="s">
        <v>2409</v>
      </c>
      <c r="B2115" t="s">
        <v>3896</v>
      </c>
      <c r="C2115" s="24">
        <v>44909</v>
      </c>
      <c r="D2115" t="s">
        <v>45</v>
      </c>
      <c r="E2115" t="s">
        <v>44</v>
      </c>
      <c r="F2115">
        <v>4</v>
      </c>
      <c r="G2115" s="2" t="s">
        <v>33</v>
      </c>
      <c r="H2115" s="1" t="s">
        <v>1284</v>
      </c>
      <c r="I2115" s="1" t="s">
        <v>1073</v>
      </c>
      <c r="J2115" t="s">
        <v>1285</v>
      </c>
      <c r="L2115" t="str">
        <f t="shared" si="93"/>
        <v>Dec</v>
      </c>
      <c r="M2115">
        <f t="shared" si="94"/>
        <v>2022</v>
      </c>
    </row>
    <row r="2116" spans="1:13" ht="15" customHeight="1">
      <c r="A2116" t="s">
        <v>2409</v>
      </c>
      <c r="B2116" t="s">
        <v>3897</v>
      </c>
      <c r="C2116" s="24">
        <v>44925</v>
      </c>
      <c r="D2116" t="s">
        <v>47</v>
      </c>
      <c r="E2116" t="s">
        <v>46</v>
      </c>
      <c r="F2116">
        <v>2</v>
      </c>
      <c r="G2116" s="2" t="s">
        <v>33</v>
      </c>
      <c r="H2116" s="1" t="s">
        <v>1490</v>
      </c>
      <c r="I2116" s="1" t="s">
        <v>1491</v>
      </c>
      <c r="J2116" t="s">
        <v>3306</v>
      </c>
      <c r="L2116" t="str">
        <f t="shared" si="93"/>
        <v>Dec</v>
      </c>
      <c r="M2116">
        <f t="shared" si="94"/>
        <v>2022</v>
      </c>
    </row>
    <row r="2117" spans="1:13" ht="15" customHeight="1">
      <c r="A2117" t="s">
        <v>654</v>
      </c>
      <c r="B2117" t="s">
        <v>3898</v>
      </c>
      <c r="C2117" s="24">
        <v>44915</v>
      </c>
      <c r="D2117" t="s">
        <v>198</v>
      </c>
      <c r="E2117" t="s">
        <v>197</v>
      </c>
      <c r="F2117">
        <v>5</v>
      </c>
      <c r="G2117" s="2" t="s">
        <v>194</v>
      </c>
      <c r="H2117" s="1" t="s">
        <v>2216</v>
      </c>
      <c r="I2117" s="1" t="s">
        <v>1160</v>
      </c>
      <c r="J2117" t="s">
        <v>3899</v>
      </c>
      <c r="L2117" t="str">
        <f t="shared" si="93"/>
        <v>Dec</v>
      </c>
      <c r="M2117">
        <f t="shared" si="94"/>
        <v>2022</v>
      </c>
    </row>
    <row r="2118" spans="1:13" ht="15" customHeight="1">
      <c r="A2118" t="s">
        <v>654</v>
      </c>
      <c r="B2118" t="s">
        <v>3900</v>
      </c>
      <c r="C2118" s="24">
        <v>44915</v>
      </c>
      <c r="D2118" t="s">
        <v>246</v>
      </c>
      <c r="E2118" t="s">
        <v>245</v>
      </c>
      <c r="F2118">
        <v>2</v>
      </c>
      <c r="G2118" s="2" t="s">
        <v>33</v>
      </c>
      <c r="H2118" s="1" t="s">
        <v>2216</v>
      </c>
      <c r="I2118" s="1" t="s">
        <v>1160</v>
      </c>
      <c r="J2118" t="s">
        <v>3899</v>
      </c>
      <c r="L2118" t="str">
        <f t="shared" si="93"/>
        <v>Dec</v>
      </c>
      <c r="M2118">
        <f t="shared" si="94"/>
        <v>2022</v>
      </c>
    </row>
    <row r="2119" spans="1:13" ht="15" customHeight="1">
      <c r="A2119" t="s">
        <v>654</v>
      </c>
      <c r="B2119" t="s">
        <v>3901</v>
      </c>
      <c r="C2119" s="24">
        <v>44915</v>
      </c>
      <c r="D2119" t="s">
        <v>175</v>
      </c>
      <c r="E2119" t="s">
        <v>174</v>
      </c>
      <c r="F2119">
        <v>2</v>
      </c>
      <c r="G2119" s="2" t="s">
        <v>176</v>
      </c>
      <c r="H2119" s="1" t="s">
        <v>1816</v>
      </c>
      <c r="I2119" s="1" t="s">
        <v>1054</v>
      </c>
      <c r="J2119" t="s">
        <v>1817</v>
      </c>
      <c r="L2119" t="str">
        <f t="shared" si="93"/>
        <v>Dec</v>
      </c>
      <c r="M2119">
        <f t="shared" si="94"/>
        <v>2022</v>
      </c>
    </row>
    <row r="2120" spans="1:13" ht="15" customHeight="1">
      <c r="A2120" t="s">
        <v>654</v>
      </c>
      <c r="B2120" t="s">
        <v>3902</v>
      </c>
      <c r="C2120" s="24">
        <v>44915</v>
      </c>
      <c r="D2120" t="s">
        <v>357</v>
      </c>
      <c r="E2120" t="s">
        <v>356</v>
      </c>
      <c r="F2120">
        <v>100</v>
      </c>
      <c r="G2120" s="2" t="s">
        <v>358</v>
      </c>
      <c r="H2120" s="1" t="s">
        <v>3903</v>
      </c>
      <c r="I2120" s="1" t="s">
        <v>1050</v>
      </c>
      <c r="J2120" t="s">
        <v>3904</v>
      </c>
      <c r="L2120" t="str">
        <f t="shared" si="93"/>
        <v>Dec</v>
      </c>
      <c r="M2120">
        <f t="shared" si="94"/>
        <v>2022</v>
      </c>
    </row>
    <row r="2121" spans="1:13" ht="15" customHeight="1">
      <c r="A2121" t="s">
        <v>654</v>
      </c>
      <c r="B2121" t="s">
        <v>3905</v>
      </c>
      <c r="C2121" s="24">
        <v>44915</v>
      </c>
      <c r="D2121" t="s">
        <v>198</v>
      </c>
      <c r="E2121" t="s">
        <v>197</v>
      </c>
      <c r="F2121">
        <v>5</v>
      </c>
      <c r="G2121" s="2" t="s">
        <v>194</v>
      </c>
      <c r="H2121" s="1" t="s">
        <v>2795</v>
      </c>
      <c r="I2121" s="1" t="s">
        <v>1073</v>
      </c>
      <c r="J2121" t="s">
        <v>1671</v>
      </c>
      <c r="L2121" t="str">
        <f t="shared" si="93"/>
        <v>Dec</v>
      </c>
      <c r="M2121">
        <f t="shared" si="94"/>
        <v>2022</v>
      </c>
    </row>
    <row r="2122" spans="1:13" ht="15" customHeight="1">
      <c r="A2122" t="s">
        <v>654</v>
      </c>
      <c r="B2122" t="s">
        <v>3906</v>
      </c>
      <c r="C2122" s="24">
        <v>44916</v>
      </c>
      <c r="D2122" t="s">
        <v>212</v>
      </c>
      <c r="E2122" t="s">
        <v>211</v>
      </c>
      <c r="F2122">
        <v>5</v>
      </c>
      <c r="G2122" s="2" t="s">
        <v>95</v>
      </c>
      <c r="H2122" s="1" t="s">
        <v>1547</v>
      </c>
      <c r="I2122" s="1" t="s">
        <v>1548</v>
      </c>
      <c r="J2122" t="s">
        <v>1940</v>
      </c>
      <c r="L2122" t="str">
        <f t="shared" si="93"/>
        <v>Dec</v>
      </c>
      <c r="M2122">
        <f t="shared" si="94"/>
        <v>2022</v>
      </c>
    </row>
    <row r="2123" spans="1:13" ht="15" customHeight="1">
      <c r="A2123" t="s">
        <v>654</v>
      </c>
      <c r="B2123" t="s">
        <v>3907</v>
      </c>
      <c r="C2123" s="24">
        <v>44916</v>
      </c>
      <c r="D2123" t="s">
        <v>141</v>
      </c>
      <c r="E2123" t="s">
        <v>140</v>
      </c>
      <c r="F2123">
        <v>1</v>
      </c>
      <c r="G2123" s="2" t="s">
        <v>33</v>
      </c>
      <c r="H2123" s="1" t="s">
        <v>1547</v>
      </c>
      <c r="I2123" s="1" t="s">
        <v>1548</v>
      </c>
      <c r="J2123" t="s">
        <v>1940</v>
      </c>
      <c r="L2123" t="str">
        <f t="shared" si="93"/>
        <v>Dec</v>
      </c>
      <c r="M2123">
        <f t="shared" si="94"/>
        <v>2022</v>
      </c>
    </row>
    <row r="2124" spans="1:13" ht="15" customHeight="1">
      <c r="A2124" t="s">
        <v>654</v>
      </c>
      <c r="B2124" t="s">
        <v>3908</v>
      </c>
      <c r="C2124" s="24">
        <v>44916</v>
      </c>
      <c r="D2124" t="s">
        <v>173</v>
      </c>
      <c r="E2124" t="s">
        <v>172</v>
      </c>
      <c r="F2124">
        <v>2</v>
      </c>
      <c r="G2124" s="2" t="s">
        <v>33</v>
      </c>
      <c r="H2124" s="1" t="s">
        <v>1547</v>
      </c>
      <c r="I2124" s="1" t="s">
        <v>1548</v>
      </c>
      <c r="J2124" t="s">
        <v>1940</v>
      </c>
      <c r="L2124" t="str">
        <f t="shared" si="93"/>
        <v>Dec</v>
      </c>
      <c r="M2124">
        <f t="shared" si="94"/>
        <v>2022</v>
      </c>
    </row>
    <row r="2125" spans="1:13" ht="15" customHeight="1">
      <c r="A2125" t="s">
        <v>654</v>
      </c>
      <c r="B2125" t="s">
        <v>3909</v>
      </c>
      <c r="C2125" s="24">
        <v>44916</v>
      </c>
      <c r="D2125" t="s">
        <v>246</v>
      </c>
      <c r="E2125" t="s">
        <v>245</v>
      </c>
      <c r="F2125">
        <v>1</v>
      </c>
      <c r="G2125" s="2" t="s">
        <v>33</v>
      </c>
      <c r="H2125" s="1" t="s">
        <v>1547</v>
      </c>
      <c r="I2125" s="1" t="s">
        <v>1548</v>
      </c>
      <c r="J2125" t="s">
        <v>1940</v>
      </c>
      <c r="L2125" t="str">
        <f t="shared" si="93"/>
        <v>Dec</v>
      </c>
      <c r="M2125">
        <f t="shared" si="94"/>
        <v>2022</v>
      </c>
    </row>
    <row r="2126" spans="1:13" ht="15" customHeight="1">
      <c r="A2126" t="s">
        <v>654</v>
      </c>
      <c r="B2126" t="s">
        <v>3910</v>
      </c>
      <c r="C2126" s="24">
        <v>44916</v>
      </c>
      <c r="D2126" t="s">
        <v>357</v>
      </c>
      <c r="E2126" t="s">
        <v>356</v>
      </c>
      <c r="F2126">
        <v>20</v>
      </c>
      <c r="G2126" s="2" t="s">
        <v>358</v>
      </c>
      <c r="H2126" s="1" t="s">
        <v>1144</v>
      </c>
      <c r="I2126" s="1" t="s">
        <v>1145</v>
      </c>
      <c r="J2126" t="s">
        <v>1146</v>
      </c>
      <c r="L2126" t="str">
        <f t="shared" si="93"/>
        <v>Dec</v>
      </c>
      <c r="M2126">
        <f t="shared" si="94"/>
        <v>2022</v>
      </c>
    </row>
    <row r="2127" spans="1:13" ht="15" customHeight="1">
      <c r="A2127" t="s">
        <v>654</v>
      </c>
      <c r="B2127" t="s">
        <v>3911</v>
      </c>
      <c r="C2127" s="24">
        <v>44916</v>
      </c>
      <c r="D2127" t="s">
        <v>344</v>
      </c>
      <c r="E2127" t="s">
        <v>343</v>
      </c>
      <c r="F2127">
        <v>1</v>
      </c>
      <c r="G2127" s="2" t="s">
        <v>345</v>
      </c>
      <c r="H2127" s="1" t="s">
        <v>1089</v>
      </c>
      <c r="I2127" s="1" t="s">
        <v>1090</v>
      </c>
      <c r="J2127" t="s">
        <v>1516</v>
      </c>
      <c r="L2127" t="str">
        <f t="shared" si="93"/>
        <v>Dec</v>
      </c>
      <c r="M2127">
        <f t="shared" si="94"/>
        <v>2022</v>
      </c>
    </row>
    <row r="2128" spans="1:13" ht="15" customHeight="1">
      <c r="A2128" t="s">
        <v>654</v>
      </c>
      <c r="B2128" t="s">
        <v>3912</v>
      </c>
      <c r="C2128" s="24">
        <v>44916</v>
      </c>
      <c r="D2128" t="s">
        <v>94</v>
      </c>
      <c r="E2128" t="s">
        <v>93</v>
      </c>
      <c r="F2128">
        <v>5</v>
      </c>
      <c r="G2128" s="2" t="s">
        <v>95</v>
      </c>
      <c r="H2128" s="1" t="s">
        <v>1089</v>
      </c>
      <c r="I2128" s="1" t="s">
        <v>1090</v>
      </c>
      <c r="J2128" t="s">
        <v>1516</v>
      </c>
      <c r="L2128" t="str">
        <f t="shared" si="93"/>
        <v>Dec</v>
      </c>
      <c r="M2128">
        <f t="shared" si="94"/>
        <v>2022</v>
      </c>
    </row>
    <row r="2129" spans="1:13" ht="15" customHeight="1">
      <c r="A2129" t="s">
        <v>654</v>
      </c>
      <c r="B2129" t="s">
        <v>3913</v>
      </c>
      <c r="C2129" s="24">
        <v>44916</v>
      </c>
      <c r="D2129" t="s">
        <v>55</v>
      </c>
      <c r="E2129" t="s">
        <v>54</v>
      </c>
      <c r="F2129">
        <v>12</v>
      </c>
      <c r="G2129" s="2" t="s">
        <v>56</v>
      </c>
      <c r="H2129" s="1" t="s">
        <v>1089</v>
      </c>
      <c r="I2129" s="1" t="s">
        <v>1090</v>
      </c>
      <c r="J2129" t="s">
        <v>1516</v>
      </c>
      <c r="L2129" t="str">
        <f t="shared" si="93"/>
        <v>Dec</v>
      </c>
      <c r="M2129">
        <f t="shared" si="94"/>
        <v>2022</v>
      </c>
    </row>
    <row r="2130" spans="1:13" ht="15" customHeight="1">
      <c r="A2130" t="s">
        <v>654</v>
      </c>
      <c r="B2130" t="s">
        <v>3914</v>
      </c>
      <c r="C2130" s="24">
        <v>44916</v>
      </c>
      <c r="D2130" t="s">
        <v>186</v>
      </c>
      <c r="E2130" t="s">
        <v>185</v>
      </c>
      <c r="F2130">
        <v>12</v>
      </c>
      <c r="G2130" s="2" t="s">
        <v>187</v>
      </c>
      <c r="H2130" s="1" t="s">
        <v>1089</v>
      </c>
      <c r="I2130" s="1" t="s">
        <v>1090</v>
      </c>
      <c r="J2130" t="s">
        <v>1516</v>
      </c>
      <c r="L2130" t="str">
        <f t="shared" si="93"/>
        <v>Dec</v>
      </c>
      <c r="M2130">
        <f t="shared" si="94"/>
        <v>2022</v>
      </c>
    </row>
    <row r="2131" spans="1:13" ht="15" customHeight="1">
      <c r="A2131" t="s">
        <v>654</v>
      </c>
      <c r="B2131" t="s">
        <v>3915</v>
      </c>
      <c r="C2131" s="24">
        <v>44916</v>
      </c>
      <c r="D2131" t="s">
        <v>353</v>
      </c>
      <c r="E2131" t="s">
        <v>352</v>
      </c>
      <c r="F2131">
        <v>1</v>
      </c>
      <c r="G2131" s="2" t="s">
        <v>33</v>
      </c>
      <c r="H2131" s="1" t="s">
        <v>1089</v>
      </c>
      <c r="I2131" s="1" t="s">
        <v>1090</v>
      </c>
      <c r="J2131" t="s">
        <v>1516</v>
      </c>
      <c r="L2131" t="str">
        <f t="shared" si="93"/>
        <v>Dec</v>
      </c>
      <c r="M2131">
        <f t="shared" si="94"/>
        <v>2022</v>
      </c>
    </row>
    <row r="2132" spans="1:13" ht="15" customHeight="1">
      <c r="A2132" t="s">
        <v>654</v>
      </c>
      <c r="B2132" t="s">
        <v>3916</v>
      </c>
      <c r="C2132" s="24">
        <v>44916</v>
      </c>
      <c r="D2132" t="s">
        <v>357</v>
      </c>
      <c r="E2132" t="s">
        <v>356</v>
      </c>
      <c r="F2132">
        <v>100</v>
      </c>
      <c r="G2132" s="2" t="s">
        <v>358</v>
      </c>
      <c r="H2132" s="1" t="s">
        <v>1141</v>
      </c>
      <c r="I2132" s="1" t="s">
        <v>1090</v>
      </c>
      <c r="J2132" t="s">
        <v>1141</v>
      </c>
      <c r="L2132" t="str">
        <f t="shared" si="93"/>
        <v>Dec</v>
      </c>
      <c r="M2132">
        <f t="shared" si="94"/>
        <v>2022</v>
      </c>
    </row>
    <row r="2133" spans="1:13" ht="15" customHeight="1">
      <c r="A2133" t="s">
        <v>654</v>
      </c>
      <c r="B2133" t="s">
        <v>3917</v>
      </c>
      <c r="C2133" s="24">
        <v>44916</v>
      </c>
      <c r="D2133" t="s">
        <v>283</v>
      </c>
      <c r="E2133" t="s">
        <v>282</v>
      </c>
      <c r="F2133">
        <v>1</v>
      </c>
      <c r="G2133" s="2" t="s">
        <v>16</v>
      </c>
      <c r="H2133" s="1" t="s">
        <v>1141</v>
      </c>
      <c r="I2133" s="1" t="s">
        <v>1090</v>
      </c>
      <c r="J2133" t="s">
        <v>1141</v>
      </c>
      <c r="L2133" t="str">
        <f t="shared" si="93"/>
        <v>Dec</v>
      </c>
      <c r="M2133">
        <f t="shared" si="94"/>
        <v>2022</v>
      </c>
    </row>
    <row r="2134" spans="1:13" ht="15" customHeight="1">
      <c r="A2134" t="s">
        <v>654</v>
      </c>
      <c r="B2134" t="s">
        <v>3918</v>
      </c>
      <c r="C2134" s="24">
        <v>44916</v>
      </c>
      <c r="D2134" t="s">
        <v>267</v>
      </c>
      <c r="E2134" t="s">
        <v>266</v>
      </c>
      <c r="F2134">
        <v>2</v>
      </c>
      <c r="G2134" s="2" t="s">
        <v>33</v>
      </c>
      <c r="H2134" s="1" t="s">
        <v>1141</v>
      </c>
      <c r="I2134" s="1" t="s">
        <v>1090</v>
      </c>
      <c r="J2134" t="s">
        <v>1141</v>
      </c>
      <c r="L2134" t="str">
        <f t="shared" si="93"/>
        <v>Dec</v>
      </c>
      <c r="M2134">
        <f t="shared" si="94"/>
        <v>2022</v>
      </c>
    </row>
    <row r="2135" spans="1:13" ht="15" customHeight="1">
      <c r="A2135" t="s">
        <v>654</v>
      </c>
      <c r="B2135" t="s">
        <v>3919</v>
      </c>
      <c r="C2135" s="24">
        <v>44916</v>
      </c>
      <c r="D2135" t="s">
        <v>275</v>
      </c>
      <c r="E2135" t="s">
        <v>274</v>
      </c>
      <c r="F2135">
        <v>1</v>
      </c>
      <c r="G2135" s="2" t="s">
        <v>33</v>
      </c>
      <c r="H2135" s="1" t="s">
        <v>1191</v>
      </c>
      <c r="I2135" s="1" t="s">
        <v>1090</v>
      </c>
      <c r="J2135" t="s">
        <v>1313</v>
      </c>
      <c r="L2135" t="str">
        <f t="shared" si="93"/>
        <v>Dec</v>
      </c>
      <c r="M2135">
        <f t="shared" si="94"/>
        <v>2022</v>
      </c>
    </row>
    <row r="2136" spans="1:13" ht="15" customHeight="1">
      <c r="A2136" t="s">
        <v>654</v>
      </c>
      <c r="B2136" t="s">
        <v>3920</v>
      </c>
      <c r="C2136" s="24">
        <v>44916</v>
      </c>
      <c r="D2136" t="s">
        <v>35</v>
      </c>
      <c r="E2136" t="s">
        <v>34</v>
      </c>
      <c r="F2136">
        <v>12</v>
      </c>
      <c r="G2136" s="2" t="s">
        <v>33</v>
      </c>
      <c r="H2136" s="1" t="s">
        <v>1191</v>
      </c>
      <c r="I2136" s="1" t="s">
        <v>1090</v>
      </c>
      <c r="J2136" t="s">
        <v>1313</v>
      </c>
      <c r="L2136" t="str">
        <f t="shared" si="93"/>
        <v>Dec</v>
      </c>
      <c r="M2136">
        <f t="shared" si="94"/>
        <v>2022</v>
      </c>
    </row>
    <row r="2137" spans="1:13" ht="15" customHeight="1">
      <c r="A2137" t="s">
        <v>654</v>
      </c>
      <c r="B2137" t="s">
        <v>3921</v>
      </c>
      <c r="C2137" s="24">
        <v>44916</v>
      </c>
      <c r="D2137" t="s">
        <v>198</v>
      </c>
      <c r="E2137" t="s">
        <v>197</v>
      </c>
      <c r="F2137">
        <v>30</v>
      </c>
      <c r="G2137" s="2" t="s">
        <v>194</v>
      </c>
      <c r="H2137" s="1" t="s">
        <v>1191</v>
      </c>
      <c r="I2137" s="1" t="s">
        <v>1090</v>
      </c>
      <c r="J2137" t="s">
        <v>1313</v>
      </c>
      <c r="L2137" t="str">
        <f t="shared" si="93"/>
        <v>Dec</v>
      </c>
      <c r="M2137">
        <f t="shared" si="94"/>
        <v>2022</v>
      </c>
    </row>
    <row r="2138" spans="1:13" ht="15" customHeight="1">
      <c r="A2138" t="s">
        <v>654</v>
      </c>
      <c r="B2138" t="s">
        <v>3922</v>
      </c>
      <c r="C2138" s="24">
        <v>44922</v>
      </c>
      <c r="D2138" t="s">
        <v>387</v>
      </c>
      <c r="E2138" t="s">
        <v>386</v>
      </c>
      <c r="F2138">
        <v>5</v>
      </c>
      <c r="G2138" s="2" t="s">
        <v>171</v>
      </c>
      <c r="H2138" s="1" t="s">
        <v>2795</v>
      </c>
      <c r="I2138" s="1" t="s">
        <v>1073</v>
      </c>
      <c r="J2138" t="s">
        <v>3923</v>
      </c>
      <c r="L2138" t="str">
        <f t="shared" si="93"/>
        <v>Dec</v>
      </c>
      <c r="M2138">
        <f t="shared" si="94"/>
        <v>2022</v>
      </c>
    </row>
    <row r="2139" spans="1:13" ht="15" customHeight="1">
      <c r="A2139" t="s">
        <v>654</v>
      </c>
      <c r="B2139" t="s">
        <v>3924</v>
      </c>
      <c r="C2139" s="24">
        <v>44922</v>
      </c>
      <c r="D2139" t="s">
        <v>173</v>
      </c>
      <c r="E2139" t="s">
        <v>172</v>
      </c>
      <c r="F2139">
        <v>1</v>
      </c>
      <c r="G2139" s="2" t="s">
        <v>33</v>
      </c>
      <c r="H2139" s="1" t="s">
        <v>1049</v>
      </c>
      <c r="I2139" s="1" t="s">
        <v>1050</v>
      </c>
      <c r="J2139" t="s">
        <v>3925</v>
      </c>
      <c r="L2139" t="str">
        <f t="shared" si="93"/>
        <v>Dec</v>
      </c>
      <c r="M2139">
        <f t="shared" si="94"/>
        <v>2022</v>
      </c>
    </row>
    <row r="2140" spans="1:13" ht="15" customHeight="1">
      <c r="A2140" t="s">
        <v>654</v>
      </c>
      <c r="B2140" t="s">
        <v>3926</v>
      </c>
      <c r="C2140" s="24">
        <v>44922</v>
      </c>
      <c r="D2140" t="s">
        <v>387</v>
      </c>
      <c r="E2140" t="s">
        <v>386</v>
      </c>
      <c r="F2140">
        <v>2</v>
      </c>
      <c r="G2140" s="2" t="s">
        <v>171</v>
      </c>
      <c r="H2140" s="1" t="s">
        <v>2795</v>
      </c>
      <c r="I2140" s="1" t="s">
        <v>1073</v>
      </c>
      <c r="J2140" t="s">
        <v>3927</v>
      </c>
      <c r="L2140" t="str">
        <f t="shared" si="93"/>
        <v>Dec</v>
      </c>
      <c r="M2140">
        <f t="shared" si="94"/>
        <v>2022</v>
      </c>
    </row>
    <row r="2141" spans="1:13" ht="15" customHeight="1">
      <c r="A2141" t="s">
        <v>654</v>
      </c>
      <c r="B2141" t="s">
        <v>3928</v>
      </c>
      <c r="C2141" s="24">
        <v>44922</v>
      </c>
      <c r="D2141" t="s">
        <v>85</v>
      </c>
      <c r="E2141" t="s">
        <v>84</v>
      </c>
      <c r="F2141">
        <v>1</v>
      </c>
      <c r="G2141" s="2" t="s">
        <v>33</v>
      </c>
      <c r="H2141" s="1" t="s">
        <v>2795</v>
      </c>
      <c r="I2141" s="1" t="s">
        <v>1073</v>
      </c>
      <c r="J2141" t="s">
        <v>3929</v>
      </c>
      <c r="L2141" t="str">
        <f t="shared" si="93"/>
        <v>Dec</v>
      </c>
      <c r="M2141">
        <f t="shared" si="94"/>
        <v>2022</v>
      </c>
    </row>
    <row r="2142" spans="1:13" ht="15" customHeight="1">
      <c r="A2142" t="s">
        <v>2409</v>
      </c>
      <c r="B2142" t="s">
        <v>3930</v>
      </c>
      <c r="C2142" s="24">
        <v>44925</v>
      </c>
      <c r="D2142" t="s">
        <v>47</v>
      </c>
      <c r="E2142" t="s">
        <v>46</v>
      </c>
      <c r="F2142">
        <v>15</v>
      </c>
      <c r="G2142" s="2" t="s">
        <v>33</v>
      </c>
      <c r="H2142" s="1" t="s">
        <v>1133</v>
      </c>
      <c r="I2142" s="1" t="s">
        <v>1134</v>
      </c>
      <c r="J2142" t="s">
        <v>1135</v>
      </c>
      <c r="L2142" t="str">
        <f t="shared" si="93"/>
        <v>Dec</v>
      </c>
      <c r="M2142">
        <f t="shared" si="94"/>
        <v>2022</v>
      </c>
    </row>
    <row r="2143" spans="1:13" ht="15" customHeight="1">
      <c r="A2143" t="s">
        <v>2409</v>
      </c>
      <c r="B2143" t="s">
        <v>3931</v>
      </c>
      <c r="C2143" s="24">
        <v>44925</v>
      </c>
      <c r="D2143" t="s">
        <v>387</v>
      </c>
      <c r="E2143" t="s">
        <v>386</v>
      </c>
      <c r="F2143">
        <v>4</v>
      </c>
      <c r="G2143" s="2" t="s">
        <v>171</v>
      </c>
      <c r="H2143" s="1" t="s">
        <v>3279</v>
      </c>
      <c r="I2143" s="1" t="s">
        <v>3565</v>
      </c>
      <c r="J2143" t="s">
        <v>3932</v>
      </c>
      <c r="L2143" t="str">
        <f t="shared" si="93"/>
        <v>Dec</v>
      </c>
      <c r="M2143">
        <f t="shared" si="94"/>
        <v>2022</v>
      </c>
    </row>
    <row r="2144" spans="1:13" ht="15" customHeight="1">
      <c r="A2144" t="s">
        <v>2409</v>
      </c>
      <c r="B2144" t="s">
        <v>3933</v>
      </c>
      <c r="C2144" s="24">
        <v>44925</v>
      </c>
      <c r="D2144" t="s">
        <v>391</v>
      </c>
      <c r="E2144" t="s">
        <v>390</v>
      </c>
      <c r="F2144">
        <v>9</v>
      </c>
      <c r="G2144" s="2" t="s">
        <v>16</v>
      </c>
      <c r="H2144" s="1" t="s">
        <v>1334</v>
      </c>
      <c r="I2144" s="1" t="s">
        <v>1164</v>
      </c>
      <c r="J2144" t="s">
        <v>1898</v>
      </c>
      <c r="L2144" t="str">
        <f t="shared" si="93"/>
        <v>Dec</v>
      </c>
      <c r="M2144">
        <f t="shared" si="94"/>
        <v>2022</v>
      </c>
    </row>
    <row r="2145" spans="1:13" ht="15" customHeight="1">
      <c r="A2145" t="s">
        <v>2409</v>
      </c>
      <c r="B2145" t="s">
        <v>3934</v>
      </c>
      <c r="C2145" s="24">
        <v>44925</v>
      </c>
      <c r="D2145" t="s">
        <v>275</v>
      </c>
      <c r="E2145" t="s">
        <v>274</v>
      </c>
      <c r="F2145">
        <v>2</v>
      </c>
      <c r="G2145" s="2" t="s">
        <v>33</v>
      </c>
      <c r="H2145" s="1" t="s">
        <v>1334</v>
      </c>
      <c r="I2145" s="1" t="s">
        <v>1164</v>
      </c>
      <c r="J2145" t="s">
        <v>1898</v>
      </c>
      <c r="L2145" t="str">
        <f t="shared" si="93"/>
        <v>Dec</v>
      </c>
      <c r="M2145">
        <f t="shared" si="94"/>
        <v>2022</v>
      </c>
    </row>
    <row r="2146" spans="1:13" ht="15" customHeight="1">
      <c r="A2146" t="s">
        <v>2409</v>
      </c>
      <c r="B2146" t="s">
        <v>3935</v>
      </c>
      <c r="C2146" s="24">
        <v>44925</v>
      </c>
      <c r="D2146" t="s">
        <v>35</v>
      </c>
      <c r="E2146" t="s">
        <v>34</v>
      </c>
      <c r="F2146">
        <v>12</v>
      </c>
      <c r="G2146" s="2" t="s">
        <v>33</v>
      </c>
      <c r="H2146" s="1" t="s">
        <v>1334</v>
      </c>
      <c r="I2146" s="1" t="s">
        <v>1164</v>
      </c>
      <c r="J2146" t="s">
        <v>1898</v>
      </c>
      <c r="L2146" t="str">
        <f t="shared" si="93"/>
        <v>Dec</v>
      </c>
      <c r="M2146">
        <f t="shared" si="94"/>
        <v>2022</v>
      </c>
    </row>
    <row r="2147" spans="1:13" ht="15" customHeight="1">
      <c r="A2147" t="s">
        <v>2409</v>
      </c>
      <c r="B2147" t="s">
        <v>3936</v>
      </c>
      <c r="C2147" s="24">
        <v>44925</v>
      </c>
      <c r="D2147" t="s">
        <v>69</v>
      </c>
      <c r="E2147" t="s">
        <v>68</v>
      </c>
      <c r="F2147">
        <v>1</v>
      </c>
      <c r="G2147" s="2" t="s">
        <v>33</v>
      </c>
      <c r="H2147" s="1" t="s">
        <v>1334</v>
      </c>
      <c r="I2147" s="1" t="s">
        <v>1164</v>
      </c>
      <c r="J2147" t="s">
        <v>1898</v>
      </c>
      <c r="L2147" t="str">
        <f t="shared" si="93"/>
        <v>Dec</v>
      </c>
      <c r="M2147">
        <f t="shared" si="94"/>
        <v>2022</v>
      </c>
    </row>
    <row r="2148" spans="1:13" ht="15" customHeight="1">
      <c r="A2148" t="s">
        <v>2409</v>
      </c>
      <c r="B2148" t="s">
        <v>3937</v>
      </c>
      <c r="C2148" s="24">
        <v>44925</v>
      </c>
      <c r="D2148" t="s">
        <v>267</v>
      </c>
      <c r="E2148" t="s">
        <v>266</v>
      </c>
      <c r="F2148">
        <v>2</v>
      </c>
      <c r="G2148" s="2" t="s">
        <v>33</v>
      </c>
      <c r="H2148" s="1" t="s">
        <v>1334</v>
      </c>
      <c r="I2148" s="1" t="s">
        <v>1164</v>
      </c>
      <c r="J2148" t="s">
        <v>1898</v>
      </c>
      <c r="L2148" t="str">
        <f t="shared" si="93"/>
        <v>Dec</v>
      </c>
      <c r="M2148">
        <f t="shared" si="94"/>
        <v>2022</v>
      </c>
    </row>
    <row r="2149" spans="1:13" ht="15" customHeight="1">
      <c r="A2149" t="s">
        <v>2409</v>
      </c>
      <c r="B2149" t="s">
        <v>3938</v>
      </c>
      <c r="C2149" s="24">
        <v>44925</v>
      </c>
      <c r="D2149" t="s">
        <v>218</v>
      </c>
      <c r="E2149" t="s">
        <v>217</v>
      </c>
      <c r="F2149">
        <v>3</v>
      </c>
      <c r="G2149" s="2" t="s">
        <v>33</v>
      </c>
      <c r="H2149" s="1" t="s">
        <v>1334</v>
      </c>
      <c r="I2149" s="1" t="s">
        <v>1164</v>
      </c>
      <c r="J2149" t="s">
        <v>1898</v>
      </c>
      <c r="L2149" t="str">
        <f t="shared" si="93"/>
        <v>Dec</v>
      </c>
      <c r="M2149">
        <f t="shared" si="94"/>
        <v>2022</v>
      </c>
    </row>
    <row r="2150" spans="1:13" ht="15" customHeight="1">
      <c r="A2150" t="s">
        <v>2409</v>
      </c>
      <c r="B2150" t="s">
        <v>3939</v>
      </c>
      <c r="C2150" s="24">
        <v>44925</v>
      </c>
      <c r="D2150" t="s">
        <v>265</v>
      </c>
      <c r="E2150" t="s">
        <v>264</v>
      </c>
      <c r="F2150">
        <v>1</v>
      </c>
      <c r="G2150" s="2" t="s">
        <v>33</v>
      </c>
      <c r="H2150" s="1" t="s">
        <v>1334</v>
      </c>
      <c r="I2150" s="1" t="s">
        <v>1164</v>
      </c>
      <c r="J2150" t="s">
        <v>1898</v>
      </c>
      <c r="L2150" t="str">
        <f t="shared" si="93"/>
        <v>Dec</v>
      </c>
      <c r="M2150">
        <f t="shared" si="94"/>
        <v>2022</v>
      </c>
    </row>
    <row r="2151" spans="1:13" ht="15" customHeight="1">
      <c r="A2151" t="s">
        <v>2409</v>
      </c>
      <c r="B2151" t="s">
        <v>3940</v>
      </c>
      <c r="C2151" s="24">
        <v>44925</v>
      </c>
      <c r="D2151" t="s">
        <v>198</v>
      </c>
      <c r="E2151" t="s">
        <v>197</v>
      </c>
      <c r="F2151">
        <v>30</v>
      </c>
      <c r="G2151" s="2" t="s">
        <v>194</v>
      </c>
      <c r="H2151" s="1" t="s">
        <v>1334</v>
      </c>
      <c r="I2151" s="1" t="s">
        <v>1164</v>
      </c>
      <c r="J2151" t="s">
        <v>1898</v>
      </c>
      <c r="L2151" t="str">
        <f t="shared" si="93"/>
        <v>Dec</v>
      </c>
      <c r="M2151">
        <f t="shared" si="94"/>
        <v>2022</v>
      </c>
    </row>
    <row r="2152" spans="1:13" ht="15" customHeight="1">
      <c r="A2152" t="s">
        <v>2409</v>
      </c>
      <c r="B2152" t="s">
        <v>3941</v>
      </c>
      <c r="C2152" s="24">
        <v>44925</v>
      </c>
      <c r="D2152" t="s">
        <v>212</v>
      </c>
      <c r="E2152" t="s">
        <v>211</v>
      </c>
      <c r="F2152">
        <v>4</v>
      </c>
      <c r="G2152" s="2" t="s">
        <v>95</v>
      </c>
      <c r="H2152" s="1" t="s">
        <v>1163</v>
      </c>
      <c r="I2152" s="1" t="s">
        <v>1164</v>
      </c>
      <c r="J2152" t="s">
        <v>1898</v>
      </c>
      <c r="L2152" t="str">
        <f t="shared" si="93"/>
        <v>Dec</v>
      </c>
      <c r="M2152">
        <f t="shared" si="94"/>
        <v>2022</v>
      </c>
    </row>
    <row r="2153" spans="1:13" ht="15" customHeight="1">
      <c r="A2153" t="s">
        <v>2409</v>
      </c>
      <c r="B2153" t="s">
        <v>3942</v>
      </c>
      <c r="C2153" s="24">
        <v>44925</v>
      </c>
      <c r="D2153" t="s">
        <v>267</v>
      </c>
      <c r="E2153" t="s">
        <v>266</v>
      </c>
      <c r="F2153">
        <v>1</v>
      </c>
      <c r="G2153" s="2" t="s">
        <v>33</v>
      </c>
      <c r="H2153" s="1" t="s">
        <v>1163</v>
      </c>
      <c r="I2153" s="1" t="s">
        <v>1164</v>
      </c>
      <c r="J2153" t="s">
        <v>1898</v>
      </c>
      <c r="L2153" t="str">
        <f t="shared" si="93"/>
        <v>Dec</v>
      </c>
      <c r="M2153">
        <f t="shared" si="94"/>
        <v>2022</v>
      </c>
    </row>
    <row r="2154" spans="1:13" ht="15" customHeight="1">
      <c r="A2154" t="s">
        <v>2409</v>
      </c>
      <c r="B2154" t="s">
        <v>3943</v>
      </c>
      <c r="C2154" s="24">
        <v>44925</v>
      </c>
      <c r="D2154" t="s">
        <v>365</v>
      </c>
      <c r="E2154" t="s">
        <v>364</v>
      </c>
      <c r="F2154">
        <v>5</v>
      </c>
      <c r="G2154" s="2" t="s">
        <v>16</v>
      </c>
      <c r="H2154" s="1" t="s">
        <v>1163</v>
      </c>
      <c r="I2154" s="1" t="s">
        <v>1164</v>
      </c>
      <c r="J2154" t="s">
        <v>1898</v>
      </c>
      <c r="L2154" t="str">
        <f t="shared" si="93"/>
        <v>Dec</v>
      </c>
      <c r="M2154">
        <f t="shared" si="94"/>
        <v>2022</v>
      </c>
    </row>
    <row r="2155" spans="1:13" ht="15" customHeight="1">
      <c r="A2155" t="s">
        <v>2409</v>
      </c>
      <c r="B2155" t="s">
        <v>3944</v>
      </c>
      <c r="C2155" s="24">
        <v>44925</v>
      </c>
      <c r="D2155" t="s">
        <v>218</v>
      </c>
      <c r="E2155" t="s">
        <v>217</v>
      </c>
      <c r="F2155">
        <v>2</v>
      </c>
      <c r="G2155" s="2" t="s">
        <v>33</v>
      </c>
      <c r="H2155" s="1" t="s">
        <v>1163</v>
      </c>
      <c r="I2155" s="1" t="s">
        <v>1164</v>
      </c>
      <c r="J2155" t="s">
        <v>1898</v>
      </c>
      <c r="L2155" t="str">
        <f t="shared" si="93"/>
        <v>Dec</v>
      </c>
      <c r="M2155">
        <f t="shared" si="94"/>
        <v>2022</v>
      </c>
    </row>
    <row r="2156" spans="1:13" ht="15" customHeight="1">
      <c r="A2156" t="s">
        <v>2409</v>
      </c>
      <c r="B2156" t="s">
        <v>3945</v>
      </c>
      <c r="C2156" s="24">
        <v>44925</v>
      </c>
      <c r="D2156" t="s">
        <v>178</v>
      </c>
      <c r="E2156" t="s">
        <v>177</v>
      </c>
      <c r="F2156">
        <v>1</v>
      </c>
      <c r="G2156" s="2" t="s">
        <v>176</v>
      </c>
      <c r="H2156" s="1" t="s">
        <v>1163</v>
      </c>
      <c r="I2156" s="1" t="s">
        <v>1164</v>
      </c>
      <c r="J2156" t="s">
        <v>1898</v>
      </c>
      <c r="L2156" t="str">
        <f t="shared" si="93"/>
        <v>Dec</v>
      </c>
      <c r="M2156">
        <f t="shared" si="94"/>
        <v>2022</v>
      </c>
    </row>
    <row r="2157" spans="1:13" ht="15" customHeight="1">
      <c r="A2157" t="s">
        <v>2409</v>
      </c>
      <c r="B2157" t="s">
        <v>3946</v>
      </c>
      <c r="C2157" s="24">
        <v>44925</v>
      </c>
      <c r="D2157" t="s">
        <v>173</v>
      </c>
      <c r="E2157" t="s">
        <v>172</v>
      </c>
      <c r="F2157">
        <v>2</v>
      </c>
      <c r="G2157" s="2" t="s">
        <v>33</v>
      </c>
      <c r="H2157" s="1" t="s">
        <v>1163</v>
      </c>
      <c r="I2157" s="1" t="s">
        <v>1164</v>
      </c>
      <c r="J2157" t="s">
        <v>1898</v>
      </c>
      <c r="L2157" t="str">
        <f t="shared" si="93"/>
        <v>Dec</v>
      </c>
      <c r="M2157">
        <f t="shared" si="94"/>
        <v>2022</v>
      </c>
    </row>
    <row r="2158" spans="1:13" ht="15" customHeight="1">
      <c r="A2158" t="s">
        <v>2409</v>
      </c>
      <c r="B2158" t="s">
        <v>3947</v>
      </c>
      <c r="C2158" s="24">
        <v>44925</v>
      </c>
      <c r="D2158" t="s">
        <v>47</v>
      </c>
      <c r="E2158" t="s">
        <v>46</v>
      </c>
      <c r="F2158">
        <v>10</v>
      </c>
      <c r="G2158" s="2" t="s">
        <v>33</v>
      </c>
      <c r="H2158" s="1" t="s">
        <v>2539</v>
      </c>
      <c r="I2158" s="1" t="s">
        <v>1134</v>
      </c>
      <c r="J2158" t="s">
        <v>2540</v>
      </c>
      <c r="L2158" t="str">
        <f t="shared" si="93"/>
        <v>Dec</v>
      </c>
      <c r="M2158">
        <f t="shared" si="94"/>
        <v>2022</v>
      </c>
    </row>
    <row r="2159" spans="1:13" ht="15" customHeight="1">
      <c r="A2159" t="s">
        <v>2409</v>
      </c>
      <c r="B2159" t="s">
        <v>3948</v>
      </c>
      <c r="C2159" s="24">
        <v>44929</v>
      </c>
      <c r="D2159" t="s">
        <v>357</v>
      </c>
      <c r="E2159" t="s">
        <v>356</v>
      </c>
      <c r="F2159">
        <v>10</v>
      </c>
      <c r="G2159" s="2" t="s">
        <v>358</v>
      </c>
      <c r="H2159" s="1" t="s">
        <v>1068</v>
      </c>
      <c r="I2159" s="1" t="s">
        <v>1069</v>
      </c>
      <c r="J2159" t="s">
        <v>3949</v>
      </c>
      <c r="L2159" t="str">
        <f t="shared" si="93"/>
        <v>Jan</v>
      </c>
      <c r="M2159">
        <f t="shared" si="94"/>
        <v>2023</v>
      </c>
    </row>
    <row r="2160" spans="1:13" ht="15" customHeight="1">
      <c r="A2160" t="s">
        <v>2409</v>
      </c>
      <c r="B2160" t="s">
        <v>3950</v>
      </c>
      <c r="C2160" s="24">
        <v>44929</v>
      </c>
      <c r="D2160" t="s">
        <v>189</v>
      </c>
      <c r="E2160" t="s">
        <v>188</v>
      </c>
      <c r="F2160">
        <v>2</v>
      </c>
      <c r="G2160" s="2" t="s">
        <v>187</v>
      </c>
      <c r="H2160" s="1" t="s">
        <v>1068</v>
      </c>
      <c r="I2160" s="1" t="s">
        <v>1069</v>
      </c>
      <c r="J2160" t="s">
        <v>3949</v>
      </c>
      <c r="L2160" t="str">
        <f t="shared" si="93"/>
        <v>Jan</v>
      </c>
      <c r="M2160">
        <f t="shared" si="94"/>
        <v>2023</v>
      </c>
    </row>
    <row r="2161" spans="1:13" ht="15" customHeight="1">
      <c r="A2161" t="s">
        <v>2409</v>
      </c>
      <c r="B2161" t="s">
        <v>3951</v>
      </c>
      <c r="C2161" s="24">
        <v>44929</v>
      </c>
      <c r="D2161" t="s">
        <v>287</v>
      </c>
      <c r="E2161" t="s">
        <v>286</v>
      </c>
      <c r="F2161">
        <v>3</v>
      </c>
      <c r="G2161" s="2" t="s">
        <v>33</v>
      </c>
      <c r="H2161" s="1" t="s">
        <v>1068</v>
      </c>
      <c r="I2161" s="1" t="s">
        <v>1069</v>
      </c>
      <c r="J2161" t="s">
        <v>3949</v>
      </c>
      <c r="L2161" t="str">
        <f t="shared" si="93"/>
        <v>Jan</v>
      </c>
      <c r="M2161">
        <f t="shared" si="94"/>
        <v>2023</v>
      </c>
    </row>
    <row r="2162" spans="1:13" ht="15" customHeight="1">
      <c r="A2162" t="s">
        <v>2409</v>
      </c>
      <c r="B2162" t="s">
        <v>3952</v>
      </c>
      <c r="C2162" s="24">
        <v>44929</v>
      </c>
      <c r="D2162" t="s">
        <v>250</v>
      </c>
      <c r="E2162" t="s">
        <v>249</v>
      </c>
      <c r="F2162">
        <v>10</v>
      </c>
      <c r="G2162" s="2" t="s">
        <v>33</v>
      </c>
      <c r="H2162" s="1" t="s">
        <v>1068</v>
      </c>
      <c r="I2162" s="1" t="s">
        <v>1069</v>
      </c>
      <c r="J2162" t="s">
        <v>3949</v>
      </c>
      <c r="L2162" t="str">
        <f t="shared" si="93"/>
        <v>Jan</v>
      </c>
      <c r="M2162">
        <f t="shared" si="94"/>
        <v>2023</v>
      </c>
    </row>
    <row r="2163" spans="1:13" ht="15" customHeight="1">
      <c r="A2163" t="s">
        <v>2409</v>
      </c>
      <c r="B2163" t="s">
        <v>3953</v>
      </c>
      <c r="C2163" s="24">
        <v>44929</v>
      </c>
      <c r="D2163" t="s">
        <v>198</v>
      </c>
      <c r="E2163" t="s">
        <v>197</v>
      </c>
      <c r="F2163">
        <v>3</v>
      </c>
      <c r="G2163" s="2" t="s">
        <v>194</v>
      </c>
      <c r="H2163" s="1" t="s">
        <v>1068</v>
      </c>
      <c r="I2163" s="1" t="s">
        <v>3949</v>
      </c>
      <c r="L2163" t="str">
        <f t="shared" si="93"/>
        <v>Jan</v>
      </c>
      <c r="M2163">
        <f t="shared" si="94"/>
        <v>2023</v>
      </c>
    </row>
    <row r="2164" spans="1:13" ht="15" customHeight="1">
      <c r="A2164" t="s">
        <v>2409</v>
      </c>
      <c r="B2164" t="s">
        <v>3954</v>
      </c>
      <c r="C2164" s="24">
        <v>44929</v>
      </c>
      <c r="D2164" t="s">
        <v>283</v>
      </c>
      <c r="E2164" t="s">
        <v>282</v>
      </c>
      <c r="F2164">
        <v>2</v>
      </c>
      <c r="G2164" s="2" t="s">
        <v>16</v>
      </c>
      <c r="H2164" s="1" t="s">
        <v>1049</v>
      </c>
      <c r="I2164" s="1" t="s">
        <v>1050</v>
      </c>
      <c r="J2164" t="s">
        <v>3155</v>
      </c>
      <c r="L2164" t="str">
        <f t="shared" si="93"/>
        <v>Jan</v>
      </c>
      <c r="M2164">
        <f t="shared" si="94"/>
        <v>2023</v>
      </c>
    </row>
    <row r="2165" spans="1:13" ht="15" customHeight="1">
      <c r="A2165" t="s">
        <v>2409</v>
      </c>
      <c r="B2165" t="s">
        <v>3955</v>
      </c>
      <c r="C2165" s="24">
        <v>44929</v>
      </c>
      <c r="D2165" t="s">
        <v>389</v>
      </c>
      <c r="E2165" t="s">
        <v>388</v>
      </c>
      <c r="F2165">
        <v>2</v>
      </c>
      <c r="G2165" s="2" t="s">
        <v>194</v>
      </c>
      <c r="H2165" s="1" t="s">
        <v>1459</v>
      </c>
      <c r="I2165" s="1" t="s">
        <v>1328</v>
      </c>
      <c r="J2165" t="s">
        <v>1460</v>
      </c>
      <c r="L2165" t="str">
        <f t="shared" si="93"/>
        <v>Jan</v>
      </c>
      <c r="M2165">
        <f t="shared" si="94"/>
        <v>2023</v>
      </c>
    </row>
    <row r="2166" spans="1:13" ht="15" customHeight="1">
      <c r="A2166" t="s">
        <v>2409</v>
      </c>
      <c r="B2166" t="s">
        <v>3956</v>
      </c>
      <c r="C2166" s="24">
        <v>44929</v>
      </c>
      <c r="D2166" t="s">
        <v>35</v>
      </c>
      <c r="E2166" t="s">
        <v>34</v>
      </c>
      <c r="F2166">
        <v>5</v>
      </c>
      <c r="G2166" s="2" t="s">
        <v>33</v>
      </c>
      <c r="H2166" s="1" t="s">
        <v>1156</v>
      </c>
      <c r="I2166" s="1" t="s">
        <v>1157</v>
      </c>
      <c r="J2166" t="s">
        <v>3957</v>
      </c>
      <c r="L2166" t="str">
        <f t="shared" si="93"/>
        <v>Jan</v>
      </c>
      <c r="M2166">
        <f t="shared" si="94"/>
        <v>2023</v>
      </c>
    </row>
    <row r="2167" spans="1:13" ht="15" customHeight="1">
      <c r="A2167" t="s">
        <v>2409</v>
      </c>
      <c r="B2167" t="s">
        <v>3958</v>
      </c>
      <c r="C2167" s="24">
        <v>44929</v>
      </c>
      <c r="D2167" t="s">
        <v>55</v>
      </c>
      <c r="E2167" t="s">
        <v>54</v>
      </c>
      <c r="F2167">
        <v>2</v>
      </c>
      <c r="G2167" s="2" t="s">
        <v>56</v>
      </c>
      <c r="H2167" s="1" t="s">
        <v>1156</v>
      </c>
      <c r="I2167" s="1" t="s">
        <v>1157</v>
      </c>
      <c r="J2167" t="s">
        <v>3957</v>
      </c>
      <c r="L2167" t="str">
        <f t="shared" ref="L2167:L2230" si="95">TEXT(C2167,"MMM")</f>
        <v>Jan</v>
      </c>
      <c r="M2167">
        <f t="shared" ref="M2167:M2230" si="96">YEAR(C2167)</f>
        <v>2023</v>
      </c>
    </row>
    <row r="2168" spans="1:13" ht="15" customHeight="1">
      <c r="A2168" t="s">
        <v>2409</v>
      </c>
      <c r="B2168" t="s">
        <v>3959</v>
      </c>
      <c r="C2168" s="24">
        <v>44929</v>
      </c>
      <c r="D2168" t="s">
        <v>198</v>
      </c>
      <c r="E2168" t="s">
        <v>197</v>
      </c>
      <c r="F2168">
        <v>4</v>
      </c>
      <c r="G2168" s="2" t="s">
        <v>194</v>
      </c>
      <c r="H2168" s="1" t="s">
        <v>1156</v>
      </c>
      <c r="I2168" s="1" t="s">
        <v>1157</v>
      </c>
      <c r="J2168" t="s">
        <v>3957</v>
      </c>
      <c r="L2168" t="str">
        <f t="shared" si="95"/>
        <v>Jan</v>
      </c>
      <c r="M2168">
        <f t="shared" si="96"/>
        <v>2023</v>
      </c>
    </row>
    <row r="2169" spans="1:13" ht="15" customHeight="1">
      <c r="A2169" t="s">
        <v>2409</v>
      </c>
      <c r="B2169" t="s">
        <v>3960</v>
      </c>
      <c r="C2169" s="24">
        <v>44929</v>
      </c>
      <c r="D2169" t="s">
        <v>357</v>
      </c>
      <c r="E2169" t="s">
        <v>356</v>
      </c>
      <c r="F2169">
        <v>50</v>
      </c>
      <c r="G2169" s="2" t="s">
        <v>358</v>
      </c>
      <c r="H2169" s="1" t="s">
        <v>1144</v>
      </c>
      <c r="I2169" s="1" t="s">
        <v>1145</v>
      </c>
      <c r="J2169" t="s">
        <v>1146</v>
      </c>
      <c r="L2169" t="str">
        <f t="shared" si="95"/>
        <v>Jan</v>
      </c>
      <c r="M2169">
        <f t="shared" si="96"/>
        <v>2023</v>
      </c>
    </row>
    <row r="2170" spans="1:13" ht="15" customHeight="1">
      <c r="A2170" t="s">
        <v>2409</v>
      </c>
      <c r="B2170" t="s">
        <v>3961</v>
      </c>
      <c r="C2170" s="24">
        <v>44929</v>
      </c>
      <c r="D2170" t="s">
        <v>198</v>
      </c>
      <c r="E2170" t="s">
        <v>197</v>
      </c>
      <c r="F2170">
        <v>4</v>
      </c>
      <c r="G2170" s="2" t="s">
        <v>194</v>
      </c>
      <c r="H2170" s="1" t="s">
        <v>1098</v>
      </c>
      <c r="I2170" s="1" t="s">
        <v>1099</v>
      </c>
      <c r="J2170" t="s">
        <v>1222</v>
      </c>
      <c r="L2170" t="str">
        <f t="shared" si="95"/>
        <v>Jan</v>
      </c>
      <c r="M2170">
        <f t="shared" si="96"/>
        <v>2023</v>
      </c>
    </row>
    <row r="2171" spans="1:13" ht="15" customHeight="1">
      <c r="A2171" t="s">
        <v>2409</v>
      </c>
      <c r="B2171" t="s">
        <v>3962</v>
      </c>
      <c r="C2171" s="24">
        <v>44930</v>
      </c>
      <c r="D2171" t="s">
        <v>357</v>
      </c>
      <c r="E2171" t="s">
        <v>356</v>
      </c>
      <c r="F2171">
        <v>50</v>
      </c>
      <c r="G2171" s="2" t="s">
        <v>358</v>
      </c>
      <c r="H2171" s="1" t="s">
        <v>1081</v>
      </c>
      <c r="I2171" s="1" t="s">
        <v>1160</v>
      </c>
      <c r="J2171" t="s">
        <v>1310</v>
      </c>
      <c r="L2171" t="str">
        <f t="shared" si="95"/>
        <v>Jan</v>
      </c>
      <c r="M2171">
        <f t="shared" si="96"/>
        <v>2023</v>
      </c>
    </row>
    <row r="2172" spans="1:13" ht="15" customHeight="1">
      <c r="A2172" t="s">
        <v>2409</v>
      </c>
      <c r="B2172" t="s">
        <v>3963</v>
      </c>
      <c r="C2172" s="24">
        <v>44930</v>
      </c>
      <c r="D2172" t="s">
        <v>305</v>
      </c>
      <c r="E2172" t="s">
        <v>304</v>
      </c>
      <c r="F2172">
        <v>1</v>
      </c>
      <c r="G2172" s="2" t="s">
        <v>33</v>
      </c>
      <c r="H2172" s="1" t="s">
        <v>1081</v>
      </c>
      <c r="I2172" s="1" t="s">
        <v>1160</v>
      </c>
      <c r="J2172" t="s">
        <v>1310</v>
      </c>
      <c r="L2172" t="str">
        <f t="shared" si="95"/>
        <v>Jan</v>
      </c>
      <c r="M2172">
        <f t="shared" si="96"/>
        <v>2023</v>
      </c>
    </row>
    <row r="2173" spans="1:13" ht="15" customHeight="1">
      <c r="A2173" t="s">
        <v>2409</v>
      </c>
      <c r="B2173" t="s">
        <v>3964</v>
      </c>
      <c r="C2173" s="24">
        <v>44930</v>
      </c>
      <c r="D2173" t="s">
        <v>143</v>
      </c>
      <c r="E2173" t="s">
        <v>142</v>
      </c>
      <c r="F2173">
        <v>1</v>
      </c>
      <c r="G2173" s="2" t="s">
        <v>88</v>
      </c>
      <c r="H2173" s="1" t="s">
        <v>1191</v>
      </c>
      <c r="I2173" s="1" t="s">
        <v>1090</v>
      </c>
      <c r="J2173" t="s">
        <v>1313</v>
      </c>
      <c r="L2173" t="str">
        <f t="shared" si="95"/>
        <v>Jan</v>
      </c>
      <c r="M2173">
        <f t="shared" si="96"/>
        <v>2023</v>
      </c>
    </row>
    <row r="2174" spans="1:13" ht="15" customHeight="1">
      <c r="A2174" t="s">
        <v>2409</v>
      </c>
      <c r="B2174" t="s">
        <v>3965</v>
      </c>
      <c r="C2174" s="24">
        <v>44930</v>
      </c>
      <c r="D2174" t="s">
        <v>250</v>
      </c>
      <c r="E2174" t="s">
        <v>249</v>
      </c>
      <c r="F2174">
        <v>2</v>
      </c>
      <c r="G2174" s="2" t="s">
        <v>33</v>
      </c>
      <c r="H2174" s="1" t="s">
        <v>1191</v>
      </c>
      <c r="I2174" s="1" t="s">
        <v>1090</v>
      </c>
      <c r="J2174" t="s">
        <v>1313</v>
      </c>
      <c r="L2174" t="str">
        <f t="shared" si="95"/>
        <v>Jan</v>
      </c>
      <c r="M2174">
        <f t="shared" si="96"/>
        <v>2023</v>
      </c>
    </row>
    <row r="2175" spans="1:13" ht="15" customHeight="1">
      <c r="A2175" t="s">
        <v>2409</v>
      </c>
      <c r="B2175" t="s">
        <v>3966</v>
      </c>
      <c r="C2175" s="24">
        <v>44930</v>
      </c>
      <c r="D2175" t="s">
        <v>198</v>
      </c>
      <c r="E2175" t="s">
        <v>197</v>
      </c>
      <c r="F2175">
        <v>15</v>
      </c>
      <c r="G2175" s="2" t="s">
        <v>194</v>
      </c>
      <c r="H2175" s="1" t="s">
        <v>1191</v>
      </c>
      <c r="I2175" s="1" t="s">
        <v>1090</v>
      </c>
      <c r="J2175" t="s">
        <v>1313</v>
      </c>
      <c r="L2175" t="str">
        <f t="shared" si="95"/>
        <v>Jan</v>
      </c>
      <c r="M2175">
        <f t="shared" si="96"/>
        <v>2023</v>
      </c>
    </row>
    <row r="2176" spans="1:13" ht="15" customHeight="1">
      <c r="A2176" t="s">
        <v>2409</v>
      </c>
      <c r="B2176" t="s">
        <v>3967</v>
      </c>
      <c r="C2176" s="24">
        <v>44930</v>
      </c>
      <c r="D2176" t="s">
        <v>329</v>
      </c>
      <c r="E2176" t="s">
        <v>328</v>
      </c>
      <c r="F2176">
        <v>1</v>
      </c>
      <c r="G2176" s="2" t="s">
        <v>33</v>
      </c>
      <c r="H2176" s="1" t="s">
        <v>1191</v>
      </c>
      <c r="I2176" s="1" t="s">
        <v>1090</v>
      </c>
      <c r="J2176" t="s">
        <v>1313</v>
      </c>
      <c r="L2176" t="str">
        <f t="shared" si="95"/>
        <v>Jan</v>
      </c>
      <c r="M2176">
        <f t="shared" si="96"/>
        <v>2023</v>
      </c>
    </row>
    <row r="2177" spans="1:13" ht="15" customHeight="1">
      <c r="A2177" t="s">
        <v>2409</v>
      </c>
      <c r="B2177" t="s">
        <v>3968</v>
      </c>
      <c r="C2177" s="24">
        <v>44930</v>
      </c>
      <c r="D2177" t="s">
        <v>94</v>
      </c>
      <c r="E2177" t="s">
        <v>93</v>
      </c>
      <c r="F2177">
        <v>12</v>
      </c>
      <c r="G2177" s="2" t="s">
        <v>95</v>
      </c>
      <c r="H2177" s="1" t="s">
        <v>1191</v>
      </c>
      <c r="I2177" s="1" t="s">
        <v>1090</v>
      </c>
      <c r="J2177" t="s">
        <v>1313</v>
      </c>
      <c r="L2177" t="str">
        <f t="shared" si="95"/>
        <v>Jan</v>
      </c>
      <c r="M2177">
        <f t="shared" si="96"/>
        <v>2023</v>
      </c>
    </row>
    <row r="2178" spans="1:13" ht="15" customHeight="1">
      <c r="A2178" t="s">
        <v>2409</v>
      </c>
      <c r="B2178" t="s">
        <v>3969</v>
      </c>
      <c r="C2178" s="24">
        <v>44930</v>
      </c>
      <c r="D2178" t="s">
        <v>55</v>
      </c>
      <c r="E2178" t="s">
        <v>54</v>
      </c>
      <c r="F2178">
        <v>6</v>
      </c>
      <c r="G2178" s="2" t="s">
        <v>56</v>
      </c>
      <c r="H2178" s="1" t="s">
        <v>1191</v>
      </c>
      <c r="I2178" s="1" t="s">
        <v>1090</v>
      </c>
      <c r="J2178" t="s">
        <v>1313</v>
      </c>
      <c r="L2178" t="str">
        <f t="shared" si="95"/>
        <v>Jan</v>
      </c>
      <c r="M2178">
        <f t="shared" si="96"/>
        <v>2023</v>
      </c>
    </row>
    <row r="2179" spans="1:13" ht="15" customHeight="1">
      <c r="A2179" t="s">
        <v>2409</v>
      </c>
      <c r="B2179" t="s">
        <v>3970</v>
      </c>
      <c r="C2179" s="24">
        <v>44930</v>
      </c>
      <c r="D2179" t="s">
        <v>58</v>
      </c>
      <c r="E2179" t="s">
        <v>57</v>
      </c>
      <c r="F2179">
        <v>2</v>
      </c>
      <c r="G2179" s="2" t="s">
        <v>59</v>
      </c>
      <c r="H2179" s="1" t="s">
        <v>1191</v>
      </c>
      <c r="I2179" s="1" t="s">
        <v>1090</v>
      </c>
      <c r="J2179" t="s">
        <v>1313</v>
      </c>
      <c r="L2179" t="str">
        <f t="shared" si="95"/>
        <v>Jan</v>
      </c>
      <c r="M2179">
        <f t="shared" si="96"/>
        <v>2023</v>
      </c>
    </row>
    <row r="2180" spans="1:13" ht="15" customHeight="1">
      <c r="A2180" t="s">
        <v>2409</v>
      </c>
      <c r="B2180" t="s">
        <v>3971</v>
      </c>
      <c r="C2180" s="24">
        <v>44931</v>
      </c>
      <c r="D2180" t="s">
        <v>35</v>
      </c>
      <c r="E2180" t="s">
        <v>34</v>
      </c>
      <c r="F2180">
        <v>1</v>
      </c>
      <c r="G2180" s="2" t="s">
        <v>33</v>
      </c>
      <c r="H2180" s="1" t="s">
        <v>2795</v>
      </c>
      <c r="I2180" s="1" t="s">
        <v>1073</v>
      </c>
      <c r="J2180" t="s">
        <v>1671</v>
      </c>
      <c r="L2180" t="str">
        <f t="shared" si="95"/>
        <v>Jan</v>
      </c>
      <c r="M2180">
        <f t="shared" si="96"/>
        <v>2023</v>
      </c>
    </row>
    <row r="2181" spans="1:13" ht="15" customHeight="1">
      <c r="A2181" t="s">
        <v>2409</v>
      </c>
      <c r="B2181" t="s">
        <v>3972</v>
      </c>
      <c r="C2181" s="24">
        <v>44931</v>
      </c>
      <c r="D2181" t="s">
        <v>94</v>
      </c>
      <c r="E2181" t="s">
        <v>93</v>
      </c>
      <c r="F2181">
        <v>1</v>
      </c>
      <c r="G2181" s="2" t="s">
        <v>95</v>
      </c>
      <c r="H2181" s="1" t="s">
        <v>2795</v>
      </c>
      <c r="I2181" s="1" t="s">
        <v>1073</v>
      </c>
      <c r="J2181" t="s">
        <v>3973</v>
      </c>
      <c r="L2181" t="str">
        <f t="shared" si="95"/>
        <v>Jan</v>
      </c>
      <c r="M2181">
        <f t="shared" si="96"/>
        <v>2023</v>
      </c>
    </row>
    <row r="2182" spans="1:13" ht="15" customHeight="1">
      <c r="A2182" t="s">
        <v>2409</v>
      </c>
      <c r="B2182" t="s">
        <v>3974</v>
      </c>
      <c r="C2182" s="24">
        <v>44931</v>
      </c>
      <c r="D2182" t="s">
        <v>353</v>
      </c>
      <c r="E2182" t="s">
        <v>352</v>
      </c>
      <c r="F2182">
        <v>1</v>
      </c>
      <c r="G2182" s="2" t="s">
        <v>33</v>
      </c>
      <c r="H2182" s="1" t="s">
        <v>2795</v>
      </c>
      <c r="I2182" s="1" t="s">
        <v>1073</v>
      </c>
      <c r="J2182" t="s">
        <v>3973</v>
      </c>
      <c r="L2182" t="str">
        <f t="shared" si="95"/>
        <v>Jan</v>
      </c>
      <c r="M2182">
        <f t="shared" si="96"/>
        <v>2023</v>
      </c>
    </row>
    <row r="2183" spans="1:13" ht="15" customHeight="1">
      <c r="A2183" t="s">
        <v>2409</v>
      </c>
      <c r="B2183" t="s">
        <v>3975</v>
      </c>
      <c r="C2183" s="24">
        <v>44931</v>
      </c>
      <c r="D2183" t="s">
        <v>173</v>
      </c>
      <c r="E2183" t="s">
        <v>172</v>
      </c>
      <c r="F2183">
        <v>1</v>
      </c>
      <c r="G2183" s="2" t="s">
        <v>33</v>
      </c>
      <c r="H2183" s="1" t="s">
        <v>2795</v>
      </c>
      <c r="I2183" s="1" t="s">
        <v>1073</v>
      </c>
      <c r="J2183" t="s">
        <v>3973</v>
      </c>
      <c r="L2183" t="str">
        <f t="shared" si="95"/>
        <v>Jan</v>
      </c>
      <c r="M2183">
        <f t="shared" si="96"/>
        <v>2023</v>
      </c>
    </row>
    <row r="2184" spans="1:13" ht="15" customHeight="1">
      <c r="A2184" t="s">
        <v>2409</v>
      </c>
      <c r="B2184" t="s">
        <v>3976</v>
      </c>
      <c r="C2184" s="24">
        <v>44935</v>
      </c>
      <c r="D2184" t="s">
        <v>49</v>
      </c>
      <c r="E2184" t="s">
        <v>48</v>
      </c>
      <c r="F2184">
        <v>4</v>
      </c>
      <c r="G2184" s="2" t="s">
        <v>33</v>
      </c>
      <c r="H2184" s="1" t="s">
        <v>1098</v>
      </c>
      <c r="I2184" s="1" t="s">
        <v>1099</v>
      </c>
      <c r="J2184" t="s">
        <v>1222</v>
      </c>
      <c r="L2184" t="str">
        <f t="shared" si="95"/>
        <v>Jan</v>
      </c>
      <c r="M2184">
        <f t="shared" si="96"/>
        <v>2023</v>
      </c>
    </row>
    <row r="2185" spans="1:13" ht="15" customHeight="1">
      <c r="A2185" t="s">
        <v>2409</v>
      </c>
      <c r="B2185" t="s">
        <v>3977</v>
      </c>
      <c r="C2185" s="24">
        <v>44935</v>
      </c>
      <c r="D2185" t="s">
        <v>212</v>
      </c>
      <c r="E2185" t="s">
        <v>211</v>
      </c>
      <c r="F2185">
        <v>10</v>
      </c>
      <c r="G2185" s="2" t="s">
        <v>95</v>
      </c>
      <c r="H2185" s="1" t="s">
        <v>1098</v>
      </c>
      <c r="I2185" s="1" t="s">
        <v>1099</v>
      </c>
      <c r="J2185" t="s">
        <v>1222</v>
      </c>
      <c r="L2185" t="str">
        <f t="shared" si="95"/>
        <v>Jan</v>
      </c>
      <c r="M2185">
        <f t="shared" si="96"/>
        <v>2023</v>
      </c>
    </row>
    <row r="2186" spans="1:13" ht="15" customHeight="1">
      <c r="A2186" t="s">
        <v>2409</v>
      </c>
      <c r="B2186" t="s">
        <v>3978</v>
      </c>
      <c r="C2186" s="24">
        <v>44935</v>
      </c>
      <c r="D2186" t="s">
        <v>307</v>
      </c>
      <c r="E2186" t="s">
        <v>306</v>
      </c>
      <c r="F2186">
        <v>1</v>
      </c>
      <c r="G2186" s="2" t="s">
        <v>33</v>
      </c>
      <c r="H2186" s="1" t="s">
        <v>1098</v>
      </c>
      <c r="I2186" s="1" t="s">
        <v>1099</v>
      </c>
      <c r="J2186" t="s">
        <v>1222</v>
      </c>
      <c r="L2186" t="str">
        <f t="shared" si="95"/>
        <v>Jan</v>
      </c>
      <c r="M2186">
        <f t="shared" si="96"/>
        <v>2023</v>
      </c>
    </row>
    <row r="2187" spans="1:13" ht="15" customHeight="1">
      <c r="A2187" t="s">
        <v>2409</v>
      </c>
      <c r="B2187" t="s">
        <v>3979</v>
      </c>
      <c r="C2187" s="24">
        <v>44935</v>
      </c>
      <c r="D2187" t="s">
        <v>365</v>
      </c>
      <c r="E2187" t="s">
        <v>364</v>
      </c>
      <c r="F2187">
        <v>2</v>
      </c>
      <c r="G2187" s="2" t="s">
        <v>16</v>
      </c>
      <c r="H2187" s="1" t="s">
        <v>1163</v>
      </c>
      <c r="I2187" s="1" t="s">
        <v>1164</v>
      </c>
      <c r="J2187" t="s">
        <v>3183</v>
      </c>
      <c r="L2187" t="str">
        <f t="shared" si="95"/>
        <v>Jan</v>
      </c>
      <c r="M2187">
        <f t="shared" si="96"/>
        <v>2023</v>
      </c>
    </row>
    <row r="2188" spans="1:13" ht="15" customHeight="1">
      <c r="A2188" t="s">
        <v>2409</v>
      </c>
      <c r="B2188" t="s">
        <v>3980</v>
      </c>
      <c r="C2188" s="24">
        <v>44935</v>
      </c>
      <c r="D2188" t="s">
        <v>55</v>
      </c>
      <c r="E2188" t="s">
        <v>54</v>
      </c>
      <c r="F2188">
        <v>2</v>
      </c>
      <c r="G2188" s="2" t="s">
        <v>56</v>
      </c>
      <c r="H2188" s="1" t="s">
        <v>1163</v>
      </c>
      <c r="I2188" s="1" t="s">
        <v>1164</v>
      </c>
      <c r="J2188" t="s">
        <v>3183</v>
      </c>
      <c r="L2188" t="str">
        <f t="shared" si="95"/>
        <v>Jan</v>
      </c>
      <c r="M2188">
        <f t="shared" si="96"/>
        <v>2023</v>
      </c>
    </row>
    <row r="2189" spans="1:13" ht="15" customHeight="1">
      <c r="A2189" t="s">
        <v>2409</v>
      </c>
      <c r="B2189" t="s">
        <v>3981</v>
      </c>
      <c r="C2189" s="24">
        <v>44935</v>
      </c>
      <c r="D2189" t="s">
        <v>355</v>
      </c>
      <c r="E2189" t="s">
        <v>354</v>
      </c>
      <c r="F2189">
        <v>2</v>
      </c>
      <c r="G2189" s="2" t="s">
        <v>187</v>
      </c>
      <c r="H2189" s="1" t="s">
        <v>1163</v>
      </c>
      <c r="I2189" s="1" t="s">
        <v>1164</v>
      </c>
      <c r="J2189" t="s">
        <v>3183</v>
      </c>
      <c r="L2189" t="str">
        <f t="shared" si="95"/>
        <v>Jan</v>
      </c>
      <c r="M2189">
        <f t="shared" si="96"/>
        <v>2023</v>
      </c>
    </row>
    <row r="2190" spans="1:13" ht="15" customHeight="1">
      <c r="A2190" t="s">
        <v>654</v>
      </c>
      <c r="B2190" t="s">
        <v>3982</v>
      </c>
      <c r="C2190" s="24">
        <v>44936</v>
      </c>
      <c r="D2190" t="s">
        <v>329</v>
      </c>
      <c r="E2190" t="s">
        <v>328</v>
      </c>
      <c r="F2190">
        <v>1</v>
      </c>
      <c r="G2190" s="2" t="s">
        <v>33</v>
      </c>
      <c r="H2190" s="1" t="s">
        <v>1049</v>
      </c>
      <c r="I2190" s="1" t="s">
        <v>1050</v>
      </c>
      <c r="J2190" t="s">
        <v>1189</v>
      </c>
      <c r="L2190" t="str">
        <f t="shared" si="95"/>
        <v>Jan</v>
      </c>
      <c r="M2190">
        <f t="shared" si="96"/>
        <v>2023</v>
      </c>
    </row>
    <row r="2191" spans="1:13" ht="15" customHeight="1">
      <c r="A2191" t="s">
        <v>654</v>
      </c>
      <c r="B2191" t="s">
        <v>3983</v>
      </c>
      <c r="C2191" s="24">
        <v>44936</v>
      </c>
      <c r="D2191" t="s">
        <v>186</v>
      </c>
      <c r="E2191" t="s">
        <v>185</v>
      </c>
      <c r="F2191">
        <v>12</v>
      </c>
      <c r="G2191" s="2" t="s">
        <v>187</v>
      </c>
      <c r="H2191" s="1" t="s">
        <v>1163</v>
      </c>
      <c r="I2191" s="1" t="s">
        <v>1164</v>
      </c>
      <c r="J2191" t="s">
        <v>1719</v>
      </c>
      <c r="L2191" t="str">
        <f t="shared" si="95"/>
        <v>Jan</v>
      </c>
      <c r="M2191">
        <f t="shared" si="96"/>
        <v>2023</v>
      </c>
    </row>
    <row r="2192" spans="1:13" ht="15" customHeight="1">
      <c r="A2192" t="s">
        <v>654</v>
      </c>
      <c r="B2192" t="s">
        <v>3984</v>
      </c>
      <c r="C2192" s="24">
        <v>44938</v>
      </c>
      <c r="D2192" t="s">
        <v>136</v>
      </c>
      <c r="E2192" t="s">
        <v>135</v>
      </c>
      <c r="F2192">
        <v>20</v>
      </c>
      <c r="G2192" s="2" t="s">
        <v>16</v>
      </c>
      <c r="H2192" s="1" t="s">
        <v>1141</v>
      </c>
      <c r="I2192" s="1" t="s">
        <v>1090</v>
      </c>
      <c r="J2192" t="s">
        <v>1141</v>
      </c>
      <c r="L2192" t="str">
        <f t="shared" si="95"/>
        <v>Jan</v>
      </c>
      <c r="M2192">
        <f t="shared" si="96"/>
        <v>2023</v>
      </c>
    </row>
    <row r="2193" spans="1:13" ht="15" customHeight="1">
      <c r="A2193" t="s">
        <v>654</v>
      </c>
      <c r="B2193" t="s">
        <v>3985</v>
      </c>
      <c r="C2193" s="24">
        <v>44938</v>
      </c>
      <c r="D2193" t="s">
        <v>226</v>
      </c>
      <c r="E2193" t="s">
        <v>225</v>
      </c>
      <c r="F2193">
        <v>12</v>
      </c>
      <c r="G2193" s="2" t="s">
        <v>33</v>
      </c>
      <c r="H2193" s="1" t="s">
        <v>1191</v>
      </c>
      <c r="I2193" s="1" t="s">
        <v>1090</v>
      </c>
      <c r="J2193" t="s">
        <v>1191</v>
      </c>
      <c r="L2193" t="str">
        <f t="shared" si="95"/>
        <v>Jan</v>
      </c>
      <c r="M2193">
        <f t="shared" si="96"/>
        <v>2023</v>
      </c>
    </row>
    <row r="2194" spans="1:13" ht="15" customHeight="1">
      <c r="A2194" t="s">
        <v>654</v>
      </c>
      <c r="B2194" t="s">
        <v>3986</v>
      </c>
      <c r="C2194" s="24">
        <v>44938</v>
      </c>
      <c r="D2194" t="s">
        <v>47</v>
      </c>
      <c r="E2194" t="s">
        <v>46</v>
      </c>
      <c r="F2194">
        <v>2</v>
      </c>
      <c r="G2194" s="2" t="s">
        <v>33</v>
      </c>
      <c r="H2194" s="1" t="s">
        <v>1191</v>
      </c>
      <c r="I2194" s="1" t="s">
        <v>1090</v>
      </c>
      <c r="J2194" t="s">
        <v>1191</v>
      </c>
      <c r="L2194" t="str">
        <f t="shared" si="95"/>
        <v>Jan</v>
      </c>
      <c r="M2194">
        <f t="shared" si="96"/>
        <v>2023</v>
      </c>
    </row>
    <row r="2195" spans="1:13" ht="15" customHeight="1">
      <c r="A2195" t="s">
        <v>654</v>
      </c>
      <c r="B2195" t="s">
        <v>3987</v>
      </c>
      <c r="C2195" s="24">
        <v>44938</v>
      </c>
      <c r="D2195" t="s">
        <v>212</v>
      </c>
      <c r="E2195" t="s">
        <v>211</v>
      </c>
      <c r="F2195">
        <v>1</v>
      </c>
      <c r="G2195" s="2" t="s">
        <v>95</v>
      </c>
      <c r="H2195" s="1" t="s">
        <v>3988</v>
      </c>
      <c r="I2195" s="1" t="s">
        <v>1073</v>
      </c>
      <c r="J2195" t="s">
        <v>3988</v>
      </c>
      <c r="L2195" t="str">
        <f t="shared" si="95"/>
        <v>Jan</v>
      </c>
      <c r="M2195">
        <f t="shared" si="96"/>
        <v>2023</v>
      </c>
    </row>
    <row r="2196" spans="1:13" ht="15" customHeight="1">
      <c r="A2196" t="s">
        <v>654</v>
      </c>
      <c r="B2196" t="s">
        <v>3989</v>
      </c>
      <c r="C2196" s="24">
        <v>44938</v>
      </c>
      <c r="D2196" t="s">
        <v>47</v>
      </c>
      <c r="E2196" t="s">
        <v>46</v>
      </c>
      <c r="F2196">
        <v>4</v>
      </c>
      <c r="G2196" s="2" t="s">
        <v>33</v>
      </c>
      <c r="H2196" s="1" t="s">
        <v>3988</v>
      </c>
      <c r="I2196" s="1" t="s">
        <v>1073</v>
      </c>
      <c r="J2196" t="s">
        <v>3988</v>
      </c>
      <c r="L2196" t="str">
        <f t="shared" si="95"/>
        <v>Jan</v>
      </c>
      <c r="M2196">
        <f t="shared" si="96"/>
        <v>2023</v>
      </c>
    </row>
    <row r="2197" spans="1:13" ht="15" customHeight="1">
      <c r="A2197" t="s">
        <v>654</v>
      </c>
      <c r="B2197" t="s">
        <v>3990</v>
      </c>
      <c r="C2197" s="24">
        <v>44938</v>
      </c>
      <c r="D2197" t="s">
        <v>35</v>
      </c>
      <c r="E2197" t="s">
        <v>34</v>
      </c>
      <c r="F2197">
        <v>2</v>
      </c>
      <c r="G2197" s="2" t="s">
        <v>33</v>
      </c>
      <c r="H2197" s="1" t="s">
        <v>3988</v>
      </c>
      <c r="I2197" s="1" t="s">
        <v>1073</v>
      </c>
      <c r="J2197" t="s">
        <v>3988</v>
      </c>
      <c r="L2197" t="str">
        <f t="shared" si="95"/>
        <v>Jan</v>
      </c>
      <c r="M2197">
        <f t="shared" si="96"/>
        <v>2023</v>
      </c>
    </row>
    <row r="2198" spans="1:13" ht="15" customHeight="1">
      <c r="A2198" t="s">
        <v>2409</v>
      </c>
      <c r="B2198" t="s">
        <v>3991</v>
      </c>
      <c r="C2198" s="24">
        <v>44942</v>
      </c>
      <c r="D2198" t="s">
        <v>357</v>
      </c>
      <c r="E2198" t="s">
        <v>356</v>
      </c>
      <c r="F2198">
        <v>50</v>
      </c>
      <c r="G2198" s="2" t="s">
        <v>358</v>
      </c>
      <c r="H2198" s="1" t="s">
        <v>1060</v>
      </c>
      <c r="I2198" s="1" t="s">
        <v>1061</v>
      </c>
      <c r="J2198" t="s">
        <v>3992</v>
      </c>
      <c r="L2198" t="str">
        <f t="shared" si="95"/>
        <v>Jan</v>
      </c>
      <c r="M2198">
        <f t="shared" si="96"/>
        <v>2023</v>
      </c>
    </row>
    <row r="2199" spans="1:13" ht="15" customHeight="1">
      <c r="A2199" t="s">
        <v>2409</v>
      </c>
      <c r="B2199" t="s">
        <v>3993</v>
      </c>
      <c r="C2199" s="24">
        <v>44942</v>
      </c>
      <c r="D2199" t="s">
        <v>389</v>
      </c>
      <c r="E2199" t="s">
        <v>388</v>
      </c>
      <c r="F2199">
        <v>1</v>
      </c>
      <c r="G2199" s="2" t="s">
        <v>194</v>
      </c>
      <c r="H2199" s="1" t="s">
        <v>1060</v>
      </c>
      <c r="I2199" s="1" t="s">
        <v>1061</v>
      </c>
      <c r="J2199" t="s">
        <v>1467</v>
      </c>
      <c r="L2199" t="str">
        <f t="shared" si="95"/>
        <v>Jan</v>
      </c>
      <c r="M2199">
        <f t="shared" si="96"/>
        <v>2023</v>
      </c>
    </row>
    <row r="2200" spans="1:13" ht="15" customHeight="1">
      <c r="A2200" t="s">
        <v>2409</v>
      </c>
      <c r="B2200" t="s">
        <v>3994</v>
      </c>
      <c r="C2200" s="24">
        <v>44942</v>
      </c>
      <c r="D2200" t="s">
        <v>49</v>
      </c>
      <c r="E2200" t="s">
        <v>48</v>
      </c>
      <c r="F2200">
        <v>8</v>
      </c>
      <c r="G2200" s="2" t="s">
        <v>33</v>
      </c>
      <c r="H2200" s="1" t="s">
        <v>1280</v>
      </c>
      <c r="I2200" s="1" t="s">
        <v>1099</v>
      </c>
      <c r="J2200" t="s">
        <v>1100</v>
      </c>
      <c r="L2200" t="str">
        <f t="shared" si="95"/>
        <v>Jan</v>
      </c>
      <c r="M2200">
        <f t="shared" si="96"/>
        <v>2023</v>
      </c>
    </row>
    <row r="2201" spans="1:13" ht="15" customHeight="1">
      <c r="A2201" t="s">
        <v>654</v>
      </c>
      <c r="B2201" t="s">
        <v>3995</v>
      </c>
      <c r="C2201" s="24">
        <v>44915</v>
      </c>
      <c r="D2201" t="s">
        <v>305</v>
      </c>
      <c r="E2201" t="s">
        <v>304</v>
      </c>
      <c r="F2201">
        <v>3</v>
      </c>
      <c r="G2201" s="2" t="s">
        <v>33</v>
      </c>
      <c r="H2201" s="1" t="s">
        <v>2216</v>
      </c>
      <c r="I2201" s="1" t="s">
        <v>1160</v>
      </c>
      <c r="J2201" t="s">
        <v>2216</v>
      </c>
      <c r="L2201" t="str">
        <f t="shared" si="95"/>
        <v>Dec</v>
      </c>
      <c r="M2201">
        <f t="shared" si="96"/>
        <v>2022</v>
      </c>
    </row>
    <row r="2202" spans="1:13" ht="15" customHeight="1">
      <c r="A2202" t="s">
        <v>654</v>
      </c>
      <c r="B2202" t="s">
        <v>3996</v>
      </c>
      <c r="C2202" s="24">
        <v>44930</v>
      </c>
      <c r="D2202" t="s">
        <v>305</v>
      </c>
      <c r="E2202" t="s">
        <v>304</v>
      </c>
      <c r="F2202">
        <v>1</v>
      </c>
      <c r="G2202" s="2" t="s">
        <v>33</v>
      </c>
      <c r="H2202" s="1" t="s">
        <v>1081</v>
      </c>
      <c r="I2202" s="1" t="s">
        <v>1160</v>
      </c>
      <c r="J2202" t="s">
        <v>1081</v>
      </c>
      <c r="L2202" t="str">
        <f t="shared" si="95"/>
        <v>Jan</v>
      </c>
      <c r="M2202">
        <f t="shared" si="96"/>
        <v>2023</v>
      </c>
    </row>
    <row r="2203" spans="1:13" ht="15" customHeight="1">
      <c r="A2203" t="s">
        <v>654</v>
      </c>
      <c r="B2203" t="s">
        <v>3997</v>
      </c>
      <c r="C2203" s="24">
        <v>44943</v>
      </c>
      <c r="D2203" t="s">
        <v>254</v>
      </c>
      <c r="E2203" t="s">
        <v>253</v>
      </c>
      <c r="F2203">
        <v>1</v>
      </c>
      <c r="G2203" s="2" t="s">
        <v>187</v>
      </c>
      <c r="H2203" s="1" t="s">
        <v>1735</v>
      </c>
      <c r="I2203" s="1" t="s">
        <v>1736</v>
      </c>
      <c r="J2203" t="s">
        <v>3998</v>
      </c>
      <c r="L2203" t="str">
        <f t="shared" si="95"/>
        <v>Jan</v>
      </c>
      <c r="M2203">
        <f t="shared" si="96"/>
        <v>2023</v>
      </c>
    </row>
    <row r="2204" spans="1:13" ht="15" customHeight="1">
      <c r="A2204" t="s">
        <v>654</v>
      </c>
      <c r="B2204" t="s">
        <v>3999</v>
      </c>
      <c r="C2204" s="24">
        <v>44943</v>
      </c>
      <c r="D2204" t="s">
        <v>226</v>
      </c>
      <c r="E2204" t="s">
        <v>225</v>
      </c>
      <c r="F2204">
        <v>10</v>
      </c>
      <c r="G2204" s="2" t="s">
        <v>33</v>
      </c>
      <c r="H2204" s="1" t="s">
        <v>1735</v>
      </c>
      <c r="I2204" s="1" t="s">
        <v>1736</v>
      </c>
      <c r="J2204" t="s">
        <v>3998</v>
      </c>
      <c r="L2204" t="str">
        <f t="shared" si="95"/>
        <v>Jan</v>
      </c>
      <c r="M2204">
        <f t="shared" si="96"/>
        <v>2023</v>
      </c>
    </row>
    <row r="2205" spans="1:13" ht="15" customHeight="1">
      <c r="A2205" t="s">
        <v>654</v>
      </c>
      <c r="B2205" t="s">
        <v>4000</v>
      </c>
      <c r="C2205" s="24">
        <v>44943</v>
      </c>
      <c r="D2205" t="s">
        <v>283</v>
      </c>
      <c r="E2205" t="s">
        <v>282</v>
      </c>
      <c r="F2205">
        <v>2</v>
      </c>
      <c r="G2205" s="2" t="s">
        <v>16</v>
      </c>
      <c r="H2205" s="1" t="s">
        <v>1735</v>
      </c>
      <c r="I2205" s="1" t="s">
        <v>1736</v>
      </c>
      <c r="J2205" t="s">
        <v>3998</v>
      </c>
      <c r="L2205" t="str">
        <f t="shared" si="95"/>
        <v>Jan</v>
      </c>
      <c r="M2205">
        <f t="shared" si="96"/>
        <v>2023</v>
      </c>
    </row>
    <row r="2206" spans="1:13" ht="15" customHeight="1">
      <c r="A2206" t="s">
        <v>654</v>
      </c>
      <c r="B2206" t="s">
        <v>4001</v>
      </c>
      <c r="C2206" s="24">
        <v>44943</v>
      </c>
      <c r="D2206" t="s">
        <v>357</v>
      </c>
      <c r="E2206" t="s">
        <v>356</v>
      </c>
      <c r="F2206">
        <v>100</v>
      </c>
      <c r="G2206" s="2" t="s">
        <v>358</v>
      </c>
      <c r="H2206" s="1" t="s">
        <v>1049</v>
      </c>
      <c r="I2206" s="1" t="s">
        <v>1050</v>
      </c>
      <c r="J2206" t="s">
        <v>1189</v>
      </c>
      <c r="L2206" t="str">
        <f t="shared" si="95"/>
        <v>Jan</v>
      </c>
      <c r="M2206">
        <f t="shared" si="96"/>
        <v>2023</v>
      </c>
    </row>
    <row r="2207" spans="1:13" ht="15" customHeight="1">
      <c r="A2207" t="s">
        <v>654</v>
      </c>
      <c r="B2207" t="s">
        <v>4002</v>
      </c>
      <c r="C2207" s="24">
        <v>44943</v>
      </c>
      <c r="D2207" t="s">
        <v>389</v>
      </c>
      <c r="E2207" t="s">
        <v>388</v>
      </c>
      <c r="F2207">
        <v>5</v>
      </c>
      <c r="G2207" s="2" t="s">
        <v>194</v>
      </c>
      <c r="H2207" s="1" t="s">
        <v>1049</v>
      </c>
      <c r="I2207" s="1" t="s">
        <v>1050</v>
      </c>
      <c r="J2207" t="s">
        <v>1189</v>
      </c>
      <c r="L2207" t="str">
        <f t="shared" si="95"/>
        <v>Jan</v>
      </c>
      <c r="M2207">
        <f t="shared" si="96"/>
        <v>2023</v>
      </c>
    </row>
    <row r="2208" spans="1:13" ht="15" customHeight="1">
      <c r="A2208" t="s">
        <v>654</v>
      </c>
      <c r="B2208" t="s">
        <v>4003</v>
      </c>
      <c r="C2208" s="24">
        <v>44945</v>
      </c>
      <c r="D2208" t="s">
        <v>214</v>
      </c>
      <c r="E2208" t="s">
        <v>213</v>
      </c>
      <c r="F2208">
        <v>1</v>
      </c>
      <c r="G2208" s="2" t="s">
        <v>95</v>
      </c>
      <c r="H2208" s="1" t="s">
        <v>2795</v>
      </c>
      <c r="I2208" s="1" t="s">
        <v>1073</v>
      </c>
      <c r="J2208" t="s">
        <v>1671</v>
      </c>
      <c r="L2208" t="str">
        <f t="shared" si="95"/>
        <v>Jan</v>
      </c>
      <c r="M2208">
        <f t="shared" si="96"/>
        <v>2023</v>
      </c>
    </row>
    <row r="2209" spans="1:13" ht="15" customHeight="1">
      <c r="A2209" t="s">
        <v>2409</v>
      </c>
      <c r="B2209" t="s">
        <v>4004</v>
      </c>
      <c r="C2209" s="24">
        <v>44949</v>
      </c>
      <c r="D2209" t="s">
        <v>226</v>
      </c>
      <c r="E2209" t="s">
        <v>225</v>
      </c>
      <c r="F2209">
        <v>3</v>
      </c>
      <c r="G2209" s="2" t="s">
        <v>33</v>
      </c>
      <c r="H2209" s="1" t="s">
        <v>1144</v>
      </c>
      <c r="I2209" s="1" t="s">
        <v>1145</v>
      </c>
      <c r="J2209" t="s">
        <v>1146</v>
      </c>
      <c r="L2209" t="str">
        <f t="shared" si="95"/>
        <v>Jan</v>
      </c>
      <c r="M2209">
        <f t="shared" si="96"/>
        <v>2023</v>
      </c>
    </row>
    <row r="2210" spans="1:13" ht="15" customHeight="1">
      <c r="A2210" t="s">
        <v>2409</v>
      </c>
      <c r="B2210" t="s">
        <v>4005</v>
      </c>
      <c r="C2210" s="24">
        <v>44949</v>
      </c>
      <c r="D2210" t="s">
        <v>275</v>
      </c>
      <c r="E2210" t="s">
        <v>274</v>
      </c>
      <c r="F2210">
        <v>1</v>
      </c>
      <c r="G2210" s="2" t="s">
        <v>33</v>
      </c>
      <c r="H2210" s="1" t="s">
        <v>1144</v>
      </c>
      <c r="I2210" s="1" t="s">
        <v>1145</v>
      </c>
      <c r="J2210" t="s">
        <v>1146</v>
      </c>
      <c r="L2210" t="str">
        <f t="shared" si="95"/>
        <v>Jan</v>
      </c>
      <c r="M2210">
        <f t="shared" si="96"/>
        <v>2023</v>
      </c>
    </row>
    <row r="2211" spans="1:13" ht="15" customHeight="1">
      <c r="A2211" t="s">
        <v>2409</v>
      </c>
      <c r="B2211" t="s">
        <v>4006</v>
      </c>
      <c r="C2211" s="24">
        <v>44949</v>
      </c>
      <c r="D2211" t="s">
        <v>35</v>
      </c>
      <c r="E2211" t="s">
        <v>34</v>
      </c>
      <c r="F2211">
        <v>12</v>
      </c>
      <c r="G2211" s="2" t="s">
        <v>33</v>
      </c>
      <c r="H2211" s="1" t="s">
        <v>1144</v>
      </c>
      <c r="I2211" s="1" t="s">
        <v>1145</v>
      </c>
      <c r="J2211" t="s">
        <v>1146</v>
      </c>
      <c r="L2211" t="str">
        <f t="shared" si="95"/>
        <v>Jan</v>
      </c>
      <c r="M2211">
        <f t="shared" si="96"/>
        <v>2023</v>
      </c>
    </row>
    <row r="2212" spans="1:13" ht="15" customHeight="1">
      <c r="A2212" t="s">
        <v>2409</v>
      </c>
      <c r="B2212" t="s">
        <v>4007</v>
      </c>
      <c r="C2212" s="24">
        <v>44949</v>
      </c>
      <c r="D2212" t="s">
        <v>175</v>
      </c>
      <c r="E2212" t="s">
        <v>174</v>
      </c>
      <c r="F2212">
        <v>1</v>
      </c>
      <c r="G2212" s="2" t="s">
        <v>176</v>
      </c>
      <c r="H2212" s="1" t="s">
        <v>1144</v>
      </c>
      <c r="I2212" s="1" t="s">
        <v>1145</v>
      </c>
      <c r="J2212" t="s">
        <v>1146</v>
      </c>
      <c r="L2212" t="str">
        <f t="shared" si="95"/>
        <v>Jan</v>
      </c>
      <c r="M2212">
        <f t="shared" si="96"/>
        <v>2023</v>
      </c>
    </row>
    <row r="2213" spans="1:13" ht="15" customHeight="1">
      <c r="A2213" t="s">
        <v>2409</v>
      </c>
      <c r="B2213" t="s">
        <v>4008</v>
      </c>
      <c r="C2213" s="24">
        <v>44949</v>
      </c>
      <c r="D2213" t="s">
        <v>305</v>
      </c>
      <c r="E2213" t="s">
        <v>304</v>
      </c>
      <c r="F2213">
        <v>2</v>
      </c>
      <c r="G2213" s="2" t="s">
        <v>33</v>
      </c>
      <c r="H2213" s="1" t="s">
        <v>1144</v>
      </c>
      <c r="I2213" s="1" t="s">
        <v>1145</v>
      </c>
      <c r="J2213" t="s">
        <v>1146</v>
      </c>
      <c r="L2213" t="str">
        <f t="shared" si="95"/>
        <v>Jan</v>
      </c>
      <c r="M2213">
        <f t="shared" si="96"/>
        <v>2023</v>
      </c>
    </row>
    <row r="2214" spans="1:13" ht="15" customHeight="1">
      <c r="A2214" t="s">
        <v>2409</v>
      </c>
      <c r="B2214" t="s">
        <v>4009</v>
      </c>
      <c r="C2214" s="24">
        <v>44949</v>
      </c>
      <c r="D2214" t="s">
        <v>198</v>
      </c>
      <c r="E2214" t="s">
        <v>197</v>
      </c>
      <c r="F2214">
        <v>10</v>
      </c>
      <c r="G2214" s="2" t="s">
        <v>194</v>
      </c>
      <c r="H2214" s="1" t="s">
        <v>1144</v>
      </c>
      <c r="I2214" s="1" t="s">
        <v>1145</v>
      </c>
      <c r="J2214" t="s">
        <v>1146</v>
      </c>
      <c r="L2214" t="str">
        <f t="shared" si="95"/>
        <v>Jan</v>
      </c>
      <c r="M2214">
        <f t="shared" si="96"/>
        <v>2023</v>
      </c>
    </row>
    <row r="2215" spans="1:13" ht="15" customHeight="1">
      <c r="A2215" t="s">
        <v>2409</v>
      </c>
      <c r="B2215" t="s">
        <v>4010</v>
      </c>
      <c r="C2215" s="24">
        <v>44949</v>
      </c>
      <c r="D2215" t="s">
        <v>226</v>
      </c>
      <c r="E2215" t="s">
        <v>225</v>
      </c>
      <c r="F2215">
        <v>3</v>
      </c>
      <c r="G2215" s="2" t="s">
        <v>33</v>
      </c>
      <c r="H2215" s="1" t="s">
        <v>1133</v>
      </c>
      <c r="I2215" s="1" t="s">
        <v>1134</v>
      </c>
      <c r="J2215" t="s">
        <v>3479</v>
      </c>
      <c r="L2215" t="str">
        <f t="shared" si="95"/>
        <v>Jan</v>
      </c>
      <c r="M2215">
        <f t="shared" si="96"/>
        <v>2023</v>
      </c>
    </row>
    <row r="2216" spans="1:13" ht="15" customHeight="1">
      <c r="A2216" t="s">
        <v>2409</v>
      </c>
      <c r="B2216" t="s">
        <v>4011</v>
      </c>
      <c r="C2216" s="24">
        <v>44949</v>
      </c>
      <c r="D2216" t="s">
        <v>275</v>
      </c>
      <c r="E2216" t="s">
        <v>274</v>
      </c>
      <c r="F2216">
        <v>2</v>
      </c>
      <c r="G2216" s="2" t="s">
        <v>33</v>
      </c>
      <c r="H2216" s="1" t="s">
        <v>1133</v>
      </c>
      <c r="I2216" s="1" t="s">
        <v>1134</v>
      </c>
      <c r="J2216" t="s">
        <v>3479</v>
      </c>
      <c r="L2216" t="str">
        <f t="shared" si="95"/>
        <v>Jan</v>
      </c>
      <c r="M2216">
        <f t="shared" si="96"/>
        <v>2023</v>
      </c>
    </row>
    <row r="2217" spans="1:13" ht="15" customHeight="1">
      <c r="A2217" t="s">
        <v>2409</v>
      </c>
      <c r="B2217" t="s">
        <v>4012</v>
      </c>
      <c r="C2217" s="24">
        <v>44949</v>
      </c>
      <c r="D2217" t="s">
        <v>35</v>
      </c>
      <c r="E2217" t="s">
        <v>34</v>
      </c>
      <c r="F2217">
        <v>6</v>
      </c>
      <c r="G2217" s="2" t="s">
        <v>33</v>
      </c>
      <c r="H2217" s="1" t="s">
        <v>1133</v>
      </c>
      <c r="I2217" s="1" t="s">
        <v>1134</v>
      </c>
      <c r="J2217" t="s">
        <v>3479</v>
      </c>
      <c r="L2217" t="str">
        <f t="shared" si="95"/>
        <v>Jan</v>
      </c>
      <c r="M2217">
        <f t="shared" si="96"/>
        <v>2023</v>
      </c>
    </row>
    <row r="2218" spans="1:13" ht="15" customHeight="1">
      <c r="A2218" t="s">
        <v>2409</v>
      </c>
      <c r="B2218" t="s">
        <v>4013</v>
      </c>
      <c r="C2218" s="24">
        <v>44949</v>
      </c>
      <c r="D2218" t="s">
        <v>212</v>
      </c>
      <c r="E2218" t="s">
        <v>211</v>
      </c>
      <c r="F2218">
        <v>2</v>
      </c>
      <c r="G2218" s="2" t="s">
        <v>95</v>
      </c>
      <c r="H2218" s="1" t="s">
        <v>1133</v>
      </c>
      <c r="I2218" s="1" t="s">
        <v>1134</v>
      </c>
      <c r="J2218" t="s">
        <v>3479</v>
      </c>
      <c r="L2218" t="str">
        <f t="shared" si="95"/>
        <v>Jan</v>
      </c>
      <c r="M2218">
        <f t="shared" si="96"/>
        <v>2023</v>
      </c>
    </row>
    <row r="2219" spans="1:13" ht="15" customHeight="1">
      <c r="A2219" t="s">
        <v>2409</v>
      </c>
      <c r="B2219" t="s">
        <v>4014</v>
      </c>
      <c r="C2219" s="24">
        <v>44949</v>
      </c>
      <c r="D2219" t="s">
        <v>254</v>
      </c>
      <c r="E2219" t="s">
        <v>253</v>
      </c>
      <c r="F2219">
        <v>3</v>
      </c>
      <c r="G2219" s="2" t="s">
        <v>187</v>
      </c>
      <c r="H2219" s="1" t="s">
        <v>1133</v>
      </c>
      <c r="I2219" s="1" t="s">
        <v>1134</v>
      </c>
      <c r="J2219" t="s">
        <v>3479</v>
      </c>
      <c r="L2219" t="str">
        <f t="shared" si="95"/>
        <v>Jan</v>
      </c>
      <c r="M2219">
        <f t="shared" si="96"/>
        <v>2023</v>
      </c>
    </row>
    <row r="2220" spans="1:13" ht="15" customHeight="1">
      <c r="A2220" t="s">
        <v>2409</v>
      </c>
      <c r="B2220" t="s">
        <v>4015</v>
      </c>
      <c r="C2220" s="24">
        <v>44949</v>
      </c>
      <c r="D2220" t="s">
        <v>178</v>
      </c>
      <c r="E2220" t="s">
        <v>177</v>
      </c>
      <c r="F2220">
        <v>4</v>
      </c>
      <c r="G2220" s="2" t="s">
        <v>176</v>
      </c>
      <c r="H2220" s="1" t="s">
        <v>1133</v>
      </c>
      <c r="I2220" s="1" t="s">
        <v>1134</v>
      </c>
      <c r="J2220" t="s">
        <v>3479</v>
      </c>
      <c r="L2220" t="str">
        <f t="shared" si="95"/>
        <v>Jan</v>
      </c>
      <c r="M2220">
        <f t="shared" si="96"/>
        <v>2023</v>
      </c>
    </row>
    <row r="2221" spans="1:13" ht="15" customHeight="1">
      <c r="A2221" t="s">
        <v>2409</v>
      </c>
      <c r="B2221" t="s">
        <v>4016</v>
      </c>
      <c r="C2221" s="24">
        <v>44949</v>
      </c>
      <c r="D2221" t="s">
        <v>81</v>
      </c>
      <c r="E2221" t="s">
        <v>80</v>
      </c>
      <c r="F2221">
        <v>3</v>
      </c>
      <c r="G2221" s="2" t="s">
        <v>33</v>
      </c>
      <c r="H2221" s="1" t="s">
        <v>1133</v>
      </c>
      <c r="I2221" s="1" t="s">
        <v>1134</v>
      </c>
      <c r="J2221" t="s">
        <v>1135</v>
      </c>
      <c r="L2221" t="str">
        <f t="shared" si="95"/>
        <v>Jan</v>
      </c>
      <c r="M2221">
        <f t="shared" si="96"/>
        <v>2023</v>
      </c>
    </row>
    <row r="2222" spans="1:13" ht="15" customHeight="1">
      <c r="A2222" t="s">
        <v>2409</v>
      </c>
      <c r="B2222" t="s">
        <v>4017</v>
      </c>
      <c r="C2222" s="24">
        <v>44949</v>
      </c>
      <c r="D2222" t="s">
        <v>136</v>
      </c>
      <c r="E2222" t="s">
        <v>135</v>
      </c>
      <c r="F2222">
        <v>10</v>
      </c>
      <c r="G2222" s="2" t="s">
        <v>16</v>
      </c>
      <c r="H2222" s="1" t="s">
        <v>1141</v>
      </c>
      <c r="I2222" s="1" t="s">
        <v>1090</v>
      </c>
      <c r="J2222" t="s">
        <v>1671</v>
      </c>
      <c r="L2222" t="str">
        <f t="shared" si="95"/>
        <v>Jan</v>
      </c>
      <c r="M2222">
        <f t="shared" si="96"/>
        <v>2023</v>
      </c>
    </row>
    <row r="2223" spans="1:13" ht="15" customHeight="1">
      <c r="A2223" t="s">
        <v>2409</v>
      </c>
      <c r="B2223" t="s">
        <v>4018</v>
      </c>
      <c r="C2223" s="24">
        <v>44949</v>
      </c>
      <c r="D2223" t="s">
        <v>186</v>
      </c>
      <c r="E2223" t="s">
        <v>185</v>
      </c>
      <c r="F2223">
        <v>6</v>
      </c>
      <c r="G2223" s="2" t="s">
        <v>187</v>
      </c>
      <c r="H2223" s="1" t="s">
        <v>1191</v>
      </c>
      <c r="I2223" s="1" t="s">
        <v>1090</v>
      </c>
      <c r="J2223" t="s">
        <v>1313</v>
      </c>
      <c r="L2223" t="str">
        <f t="shared" si="95"/>
        <v>Jan</v>
      </c>
      <c r="M2223">
        <f t="shared" si="96"/>
        <v>2023</v>
      </c>
    </row>
    <row r="2224" spans="1:13" ht="15" customHeight="1">
      <c r="A2224" t="s">
        <v>2409</v>
      </c>
      <c r="B2224" t="s">
        <v>4019</v>
      </c>
      <c r="C2224" s="24">
        <v>44949</v>
      </c>
      <c r="D2224" t="s">
        <v>250</v>
      </c>
      <c r="E2224" t="s">
        <v>249</v>
      </c>
      <c r="F2224">
        <v>2</v>
      </c>
      <c r="G2224" s="2" t="s">
        <v>33</v>
      </c>
      <c r="H2224" s="1" t="s">
        <v>1191</v>
      </c>
      <c r="I2224" s="1" t="s">
        <v>1090</v>
      </c>
      <c r="J2224" t="s">
        <v>1313</v>
      </c>
      <c r="L2224" t="str">
        <f t="shared" si="95"/>
        <v>Jan</v>
      </c>
      <c r="M2224">
        <f t="shared" si="96"/>
        <v>2023</v>
      </c>
    </row>
    <row r="2225" spans="1:13" ht="15" customHeight="1">
      <c r="A2225" t="s">
        <v>2409</v>
      </c>
      <c r="B2225" t="s">
        <v>4020</v>
      </c>
      <c r="C2225" s="24">
        <v>44949</v>
      </c>
      <c r="D2225" t="s">
        <v>198</v>
      </c>
      <c r="E2225" t="s">
        <v>197</v>
      </c>
      <c r="F2225">
        <v>20</v>
      </c>
      <c r="G2225" s="2" t="s">
        <v>194</v>
      </c>
      <c r="H2225" s="1" t="s">
        <v>1191</v>
      </c>
      <c r="I2225" s="1" t="s">
        <v>1090</v>
      </c>
      <c r="J2225" t="s">
        <v>1313</v>
      </c>
      <c r="L2225" t="str">
        <f t="shared" si="95"/>
        <v>Jan</v>
      </c>
      <c r="M2225">
        <f t="shared" si="96"/>
        <v>2023</v>
      </c>
    </row>
    <row r="2226" spans="1:13" ht="15" customHeight="1">
      <c r="A2226" t="s">
        <v>2409</v>
      </c>
      <c r="B2226" t="s">
        <v>4021</v>
      </c>
      <c r="C2226" s="24">
        <v>44949</v>
      </c>
      <c r="D2226" t="s">
        <v>206</v>
      </c>
      <c r="E2226" t="s">
        <v>205</v>
      </c>
      <c r="F2226">
        <v>2</v>
      </c>
      <c r="G2226" s="2" t="s">
        <v>194</v>
      </c>
      <c r="H2226" s="1" t="s">
        <v>1334</v>
      </c>
      <c r="I2226" s="1" t="s">
        <v>1164</v>
      </c>
      <c r="J2226" t="s">
        <v>2186</v>
      </c>
      <c r="L2226" t="str">
        <f t="shared" si="95"/>
        <v>Jan</v>
      </c>
      <c r="M2226">
        <f t="shared" si="96"/>
        <v>2023</v>
      </c>
    </row>
    <row r="2227" spans="1:13" ht="15" customHeight="1">
      <c r="A2227" t="s">
        <v>2409</v>
      </c>
      <c r="B2227" t="s">
        <v>4022</v>
      </c>
      <c r="C2227" s="24">
        <v>44949</v>
      </c>
      <c r="D2227" t="s">
        <v>186</v>
      </c>
      <c r="E2227" t="s">
        <v>185</v>
      </c>
      <c r="F2227">
        <v>30</v>
      </c>
      <c r="G2227" s="2" t="s">
        <v>187</v>
      </c>
      <c r="H2227" s="1" t="s">
        <v>1334</v>
      </c>
      <c r="I2227" s="1" t="s">
        <v>1164</v>
      </c>
      <c r="J2227" t="s">
        <v>3605</v>
      </c>
      <c r="L2227" t="str">
        <f t="shared" si="95"/>
        <v>Jan</v>
      </c>
      <c r="M2227">
        <f t="shared" si="96"/>
        <v>2023</v>
      </c>
    </row>
    <row r="2228" spans="1:13" ht="15" customHeight="1">
      <c r="A2228" t="s">
        <v>2409</v>
      </c>
      <c r="B2228" t="s">
        <v>4023</v>
      </c>
      <c r="C2228" s="24">
        <v>44949</v>
      </c>
      <c r="D2228" t="s">
        <v>198</v>
      </c>
      <c r="E2228" t="s">
        <v>197</v>
      </c>
      <c r="F2228">
        <v>20</v>
      </c>
      <c r="G2228" s="2" t="s">
        <v>194</v>
      </c>
      <c r="H2228" s="1" t="s">
        <v>1334</v>
      </c>
      <c r="I2228" s="1" t="s">
        <v>1164</v>
      </c>
      <c r="J2228" t="s">
        <v>3714</v>
      </c>
      <c r="L2228" t="str">
        <f t="shared" si="95"/>
        <v>Jan</v>
      </c>
      <c r="M2228">
        <f t="shared" si="96"/>
        <v>2023</v>
      </c>
    </row>
    <row r="2229" spans="1:13" ht="15" customHeight="1">
      <c r="A2229" t="s">
        <v>2409</v>
      </c>
      <c r="B2229" t="s">
        <v>4024</v>
      </c>
      <c r="C2229" s="24">
        <v>44949</v>
      </c>
      <c r="D2229" t="s">
        <v>35</v>
      </c>
      <c r="E2229" t="s">
        <v>34</v>
      </c>
      <c r="F2229">
        <v>12</v>
      </c>
      <c r="G2229" s="2" t="s">
        <v>33</v>
      </c>
      <c r="H2229" s="1" t="s">
        <v>1141</v>
      </c>
      <c r="I2229" s="1" t="s">
        <v>1164</v>
      </c>
      <c r="J2229" t="s">
        <v>1671</v>
      </c>
      <c r="L2229" t="str">
        <f t="shared" si="95"/>
        <v>Jan</v>
      </c>
      <c r="M2229">
        <f t="shared" si="96"/>
        <v>2023</v>
      </c>
    </row>
    <row r="2230" spans="1:13" ht="15" customHeight="1">
      <c r="A2230" t="s">
        <v>2409</v>
      </c>
      <c r="B2230" t="s">
        <v>4025</v>
      </c>
      <c r="C2230" s="24">
        <v>44949</v>
      </c>
      <c r="D2230" t="s">
        <v>186</v>
      </c>
      <c r="E2230" t="s">
        <v>185</v>
      </c>
      <c r="F2230">
        <v>40</v>
      </c>
      <c r="G2230" s="2" t="s">
        <v>187</v>
      </c>
      <c r="H2230" s="1" t="s">
        <v>1141</v>
      </c>
      <c r="I2230" s="1" t="s">
        <v>1090</v>
      </c>
      <c r="J2230" t="s">
        <v>1671</v>
      </c>
      <c r="L2230" t="str">
        <f t="shared" si="95"/>
        <v>Jan</v>
      </c>
      <c r="M2230">
        <f t="shared" si="96"/>
        <v>2023</v>
      </c>
    </row>
    <row r="2231" spans="1:13" ht="15" customHeight="1">
      <c r="A2231" t="s">
        <v>2409</v>
      </c>
      <c r="B2231" t="s">
        <v>4026</v>
      </c>
      <c r="C2231" s="24">
        <v>44950</v>
      </c>
      <c r="D2231" t="s">
        <v>389</v>
      </c>
      <c r="E2231" t="s">
        <v>388</v>
      </c>
      <c r="F2231">
        <v>5</v>
      </c>
      <c r="G2231" s="2" t="s">
        <v>194</v>
      </c>
      <c r="H2231" s="1" t="s">
        <v>1459</v>
      </c>
      <c r="I2231" s="1" t="s">
        <v>1328</v>
      </c>
      <c r="J2231" t="s">
        <v>1727</v>
      </c>
      <c r="L2231" t="str">
        <f t="shared" ref="L2231:L2294" si="97">TEXT(C2231,"MMM")</f>
        <v>Jan</v>
      </c>
      <c r="M2231">
        <f t="shared" ref="M2231:M2294" si="98">YEAR(C2231)</f>
        <v>2023</v>
      </c>
    </row>
    <row r="2232" spans="1:13" ht="15" customHeight="1">
      <c r="A2232" t="s">
        <v>2409</v>
      </c>
      <c r="B2232" t="s">
        <v>4027</v>
      </c>
      <c r="C2232" s="24">
        <v>44950</v>
      </c>
      <c r="D2232" t="s">
        <v>357</v>
      </c>
      <c r="E2232" t="s">
        <v>356</v>
      </c>
      <c r="F2232">
        <v>100</v>
      </c>
      <c r="G2232" s="2" t="s">
        <v>358</v>
      </c>
      <c r="H2232" s="1" t="s">
        <v>1049</v>
      </c>
      <c r="I2232" s="1" t="s">
        <v>1050</v>
      </c>
      <c r="J2232" t="s">
        <v>1189</v>
      </c>
      <c r="L2232" t="str">
        <f t="shared" si="97"/>
        <v>Jan</v>
      </c>
      <c r="M2232">
        <f t="shared" si="98"/>
        <v>2023</v>
      </c>
    </row>
    <row r="2233" spans="1:13" ht="15" customHeight="1">
      <c r="A2233" t="s">
        <v>2409</v>
      </c>
      <c r="B2233" t="s">
        <v>4028</v>
      </c>
      <c r="C2233" s="24">
        <v>44950</v>
      </c>
      <c r="D2233" t="s">
        <v>198</v>
      </c>
      <c r="E2233" t="s">
        <v>197</v>
      </c>
      <c r="F2233">
        <v>5</v>
      </c>
      <c r="G2233" s="2" t="s">
        <v>194</v>
      </c>
      <c r="H2233" s="1" t="s">
        <v>1049</v>
      </c>
      <c r="I2233" s="1" t="s">
        <v>1050</v>
      </c>
      <c r="J2233" t="s">
        <v>1189</v>
      </c>
      <c r="L2233" t="str">
        <f t="shared" si="97"/>
        <v>Jan</v>
      </c>
      <c r="M2233">
        <f t="shared" si="98"/>
        <v>2023</v>
      </c>
    </row>
    <row r="2234" spans="1:13" ht="15" customHeight="1">
      <c r="A2234" t="s">
        <v>2409</v>
      </c>
      <c r="B2234" t="s">
        <v>4029</v>
      </c>
      <c r="C2234" s="24">
        <v>44950</v>
      </c>
      <c r="D2234" t="s">
        <v>198</v>
      </c>
      <c r="E2234" t="s">
        <v>197</v>
      </c>
      <c r="F2234">
        <v>5</v>
      </c>
      <c r="G2234" s="2" t="s">
        <v>194</v>
      </c>
      <c r="H2234" s="1" t="s">
        <v>1289</v>
      </c>
      <c r="I2234" s="1" t="s">
        <v>1290</v>
      </c>
      <c r="J2234" t="s">
        <v>3033</v>
      </c>
      <c r="L2234" t="str">
        <f t="shared" si="97"/>
        <v>Jan</v>
      </c>
      <c r="M2234">
        <f t="shared" si="98"/>
        <v>2023</v>
      </c>
    </row>
    <row r="2235" spans="1:13" ht="15" customHeight="1">
      <c r="A2235" t="s">
        <v>2409</v>
      </c>
      <c r="B2235" t="s">
        <v>4030</v>
      </c>
      <c r="C2235" s="24">
        <v>44951</v>
      </c>
      <c r="D2235" t="s">
        <v>283</v>
      </c>
      <c r="E2235" t="s">
        <v>282</v>
      </c>
      <c r="F2235">
        <v>1</v>
      </c>
      <c r="G2235" s="2" t="s">
        <v>16</v>
      </c>
      <c r="H2235" s="1" t="s">
        <v>1459</v>
      </c>
      <c r="I2235" s="1" t="s">
        <v>1328</v>
      </c>
      <c r="J2235" t="s">
        <v>1727</v>
      </c>
      <c r="L2235" t="str">
        <f t="shared" si="97"/>
        <v>Jan</v>
      </c>
      <c r="M2235">
        <f t="shared" si="98"/>
        <v>2023</v>
      </c>
    </row>
    <row r="2236" spans="1:13" ht="15" customHeight="1">
      <c r="A2236" t="s">
        <v>2409</v>
      </c>
      <c r="B2236" t="s">
        <v>4031</v>
      </c>
      <c r="C2236" s="24">
        <v>44951</v>
      </c>
      <c r="D2236" t="s">
        <v>250</v>
      </c>
      <c r="E2236" t="s">
        <v>249</v>
      </c>
      <c r="F2236">
        <v>6</v>
      </c>
      <c r="G2236" s="2" t="s">
        <v>33</v>
      </c>
      <c r="H2236" s="1" t="s">
        <v>1459</v>
      </c>
      <c r="I2236" s="1" t="s">
        <v>1328</v>
      </c>
      <c r="J2236" t="s">
        <v>1727</v>
      </c>
      <c r="L2236" t="str">
        <f t="shared" si="97"/>
        <v>Jan</v>
      </c>
      <c r="M2236">
        <f t="shared" si="98"/>
        <v>2023</v>
      </c>
    </row>
    <row r="2237" spans="1:13" ht="15" customHeight="1">
      <c r="A2237" t="s">
        <v>2409</v>
      </c>
      <c r="B2237" t="s">
        <v>4032</v>
      </c>
      <c r="C2237" s="24">
        <v>44951</v>
      </c>
      <c r="D2237" t="s">
        <v>198</v>
      </c>
      <c r="E2237" t="s">
        <v>197</v>
      </c>
      <c r="F2237">
        <v>7</v>
      </c>
      <c r="G2237" s="2" t="s">
        <v>194</v>
      </c>
      <c r="H2237" s="1" t="s">
        <v>1459</v>
      </c>
      <c r="I2237" s="1" t="s">
        <v>1328</v>
      </c>
      <c r="J2237" t="s">
        <v>1727</v>
      </c>
      <c r="L2237" t="str">
        <f t="shared" si="97"/>
        <v>Jan</v>
      </c>
      <c r="M2237">
        <f t="shared" si="98"/>
        <v>2023</v>
      </c>
    </row>
    <row r="2238" spans="1:13" ht="15" customHeight="1">
      <c r="A2238" t="s">
        <v>654</v>
      </c>
      <c r="B2238" t="s">
        <v>4033</v>
      </c>
      <c r="C2238" s="24">
        <v>44952</v>
      </c>
      <c r="D2238" t="s">
        <v>389</v>
      </c>
      <c r="E2238" t="s">
        <v>388</v>
      </c>
      <c r="F2238">
        <v>5</v>
      </c>
      <c r="G2238" s="2" t="s">
        <v>194</v>
      </c>
      <c r="H2238" s="1" t="s">
        <v>3318</v>
      </c>
      <c r="I2238" s="1" t="s">
        <v>3319</v>
      </c>
      <c r="J2238" t="s">
        <v>4034</v>
      </c>
      <c r="L2238" t="str">
        <f t="shared" si="97"/>
        <v>Jan</v>
      </c>
      <c r="M2238">
        <f t="shared" si="98"/>
        <v>2023</v>
      </c>
    </row>
    <row r="2239" spans="1:13" ht="15" customHeight="1">
      <c r="A2239" t="s">
        <v>2409</v>
      </c>
      <c r="B2239" t="s">
        <v>4035</v>
      </c>
      <c r="C2239" s="24">
        <v>44957</v>
      </c>
      <c r="D2239" t="s">
        <v>35</v>
      </c>
      <c r="E2239" t="s">
        <v>34</v>
      </c>
      <c r="F2239">
        <v>3</v>
      </c>
      <c r="G2239" s="2" t="s">
        <v>33</v>
      </c>
      <c r="H2239" s="1" t="s">
        <v>2795</v>
      </c>
      <c r="I2239" s="1" t="s">
        <v>1073</v>
      </c>
      <c r="J2239" t="s">
        <v>1671</v>
      </c>
      <c r="L2239" t="str">
        <f t="shared" si="97"/>
        <v>Jan</v>
      </c>
      <c r="M2239">
        <f t="shared" si="98"/>
        <v>2023</v>
      </c>
    </row>
    <row r="2240" spans="1:13" ht="15" customHeight="1">
      <c r="A2240" t="s">
        <v>2409</v>
      </c>
      <c r="B2240" t="s">
        <v>4036</v>
      </c>
      <c r="C2240" s="24">
        <v>44957</v>
      </c>
      <c r="D2240" t="s">
        <v>327</v>
      </c>
      <c r="E2240" t="s">
        <v>326</v>
      </c>
      <c r="F2240">
        <v>1</v>
      </c>
      <c r="G2240" s="2" t="s">
        <v>33</v>
      </c>
      <c r="H2240" s="1" t="s">
        <v>2795</v>
      </c>
      <c r="I2240" s="1" t="s">
        <v>1073</v>
      </c>
      <c r="J2240" t="s">
        <v>1671</v>
      </c>
      <c r="L2240" t="str">
        <f t="shared" si="97"/>
        <v>Jan</v>
      </c>
      <c r="M2240">
        <f t="shared" si="98"/>
        <v>2023</v>
      </c>
    </row>
    <row r="2241" spans="1:13" ht="15" customHeight="1">
      <c r="A2241" t="s">
        <v>2409</v>
      </c>
      <c r="B2241" t="s">
        <v>4037</v>
      </c>
      <c r="C2241" s="24">
        <v>44957</v>
      </c>
      <c r="D2241" t="s">
        <v>35</v>
      </c>
      <c r="E2241" t="s">
        <v>34</v>
      </c>
      <c r="F2241">
        <v>5</v>
      </c>
      <c r="G2241" s="2" t="s">
        <v>33</v>
      </c>
      <c r="H2241" s="1" t="s">
        <v>1053</v>
      </c>
      <c r="I2241" s="1" t="s">
        <v>1054</v>
      </c>
      <c r="J2241" t="s">
        <v>2183</v>
      </c>
      <c r="L2241" t="str">
        <f t="shared" si="97"/>
        <v>Jan</v>
      </c>
      <c r="M2241">
        <f t="shared" si="98"/>
        <v>2023</v>
      </c>
    </row>
    <row r="2242" spans="1:13" ht="15" customHeight="1">
      <c r="A2242" t="s">
        <v>2409</v>
      </c>
      <c r="B2242" t="s">
        <v>4038</v>
      </c>
      <c r="C2242" s="24">
        <v>44957</v>
      </c>
      <c r="D2242" t="s">
        <v>175</v>
      </c>
      <c r="E2242" t="s">
        <v>174</v>
      </c>
      <c r="F2242">
        <v>2</v>
      </c>
      <c r="G2242" s="2" t="s">
        <v>176</v>
      </c>
      <c r="H2242" s="1" t="s">
        <v>1053</v>
      </c>
      <c r="I2242" s="1" t="s">
        <v>1054</v>
      </c>
      <c r="J2242" t="s">
        <v>2183</v>
      </c>
      <c r="L2242" t="str">
        <f t="shared" si="97"/>
        <v>Jan</v>
      </c>
      <c r="M2242">
        <f t="shared" si="98"/>
        <v>2023</v>
      </c>
    </row>
    <row r="2243" spans="1:13" ht="15" customHeight="1">
      <c r="A2243" t="s">
        <v>2409</v>
      </c>
      <c r="B2243" t="s">
        <v>4039</v>
      </c>
      <c r="C2243" s="24">
        <v>44957</v>
      </c>
      <c r="D2243" t="s">
        <v>329</v>
      </c>
      <c r="E2243" t="s">
        <v>328</v>
      </c>
      <c r="F2243">
        <v>2</v>
      </c>
      <c r="G2243" s="2" t="s">
        <v>33</v>
      </c>
      <c r="H2243" s="1" t="s">
        <v>1053</v>
      </c>
      <c r="I2243" s="1" t="s">
        <v>1054</v>
      </c>
      <c r="J2243" t="s">
        <v>2183</v>
      </c>
      <c r="L2243" t="str">
        <f t="shared" si="97"/>
        <v>Jan</v>
      </c>
      <c r="M2243">
        <f t="shared" si="98"/>
        <v>2023</v>
      </c>
    </row>
    <row r="2244" spans="1:13" ht="15" customHeight="1">
      <c r="A2244" t="s">
        <v>2409</v>
      </c>
      <c r="B2244" t="s">
        <v>4040</v>
      </c>
      <c r="C2244" s="24">
        <v>44957</v>
      </c>
      <c r="D2244" t="s">
        <v>186</v>
      </c>
      <c r="E2244" t="s">
        <v>185</v>
      </c>
      <c r="F2244">
        <v>5</v>
      </c>
      <c r="G2244" s="2" t="s">
        <v>187</v>
      </c>
      <c r="H2244" s="1" t="s">
        <v>1053</v>
      </c>
      <c r="I2244" s="1" t="s">
        <v>1054</v>
      </c>
      <c r="J2244" t="s">
        <v>2183</v>
      </c>
      <c r="L2244" t="str">
        <f t="shared" si="97"/>
        <v>Jan</v>
      </c>
      <c r="M2244">
        <f t="shared" si="98"/>
        <v>2023</v>
      </c>
    </row>
    <row r="2245" spans="1:13" ht="15" customHeight="1">
      <c r="A2245" t="s">
        <v>2409</v>
      </c>
      <c r="B2245" t="s">
        <v>4041</v>
      </c>
      <c r="C2245" s="24">
        <v>44957</v>
      </c>
      <c r="D2245" t="s">
        <v>299</v>
      </c>
      <c r="E2245" t="s">
        <v>298</v>
      </c>
      <c r="F2245">
        <v>8</v>
      </c>
      <c r="G2245" s="2" t="s">
        <v>33</v>
      </c>
      <c r="H2245" s="1" t="s">
        <v>1053</v>
      </c>
      <c r="I2245" s="1" t="s">
        <v>1054</v>
      </c>
      <c r="J2245" t="s">
        <v>2183</v>
      </c>
      <c r="L2245" t="str">
        <f t="shared" si="97"/>
        <v>Jan</v>
      </c>
      <c r="M2245">
        <f t="shared" si="98"/>
        <v>2023</v>
      </c>
    </row>
    <row r="2246" spans="1:13" ht="15" customHeight="1">
      <c r="A2246" t="s">
        <v>2409</v>
      </c>
      <c r="B2246" t="s">
        <v>4042</v>
      </c>
      <c r="C2246" s="24">
        <v>44957</v>
      </c>
      <c r="D2246" t="s">
        <v>173</v>
      </c>
      <c r="E2246" t="s">
        <v>172</v>
      </c>
      <c r="F2246">
        <v>3</v>
      </c>
      <c r="G2246" s="2" t="s">
        <v>33</v>
      </c>
      <c r="H2246" s="1" t="s">
        <v>1053</v>
      </c>
      <c r="I2246" s="1" t="s">
        <v>1054</v>
      </c>
      <c r="J2246" t="s">
        <v>2183</v>
      </c>
      <c r="L2246" t="str">
        <f t="shared" si="97"/>
        <v>Jan</v>
      </c>
      <c r="M2246">
        <f t="shared" si="98"/>
        <v>2023</v>
      </c>
    </row>
    <row r="2247" spans="1:13" ht="15" customHeight="1">
      <c r="A2247" t="s">
        <v>2409</v>
      </c>
      <c r="B2247" t="s">
        <v>4043</v>
      </c>
      <c r="C2247" s="24">
        <v>44957</v>
      </c>
      <c r="D2247" t="s">
        <v>254</v>
      </c>
      <c r="E2247" t="s">
        <v>253</v>
      </c>
      <c r="F2247">
        <v>2</v>
      </c>
      <c r="G2247" s="2" t="s">
        <v>187</v>
      </c>
      <c r="H2247" s="1" t="s">
        <v>1049</v>
      </c>
      <c r="I2247" s="1" t="s">
        <v>1050</v>
      </c>
      <c r="J2247" t="s">
        <v>1189</v>
      </c>
      <c r="L2247" t="str">
        <f t="shared" si="97"/>
        <v>Jan</v>
      </c>
      <c r="M2247">
        <f t="shared" si="98"/>
        <v>2023</v>
      </c>
    </row>
    <row r="2248" spans="1:13" ht="15" customHeight="1">
      <c r="A2248" t="s">
        <v>2409</v>
      </c>
      <c r="B2248" t="s">
        <v>4044</v>
      </c>
      <c r="C2248" s="24">
        <v>44958</v>
      </c>
      <c r="D2248" t="s">
        <v>173</v>
      </c>
      <c r="E2248" t="s">
        <v>172</v>
      </c>
      <c r="F2248">
        <v>2</v>
      </c>
      <c r="G2248" s="2" t="s">
        <v>33</v>
      </c>
      <c r="H2248" s="1" t="s">
        <v>1144</v>
      </c>
      <c r="I2248" s="1" t="s">
        <v>1145</v>
      </c>
      <c r="J2248" t="s">
        <v>1146</v>
      </c>
      <c r="L2248" t="str">
        <f t="shared" si="97"/>
        <v>Feb</v>
      </c>
      <c r="M2248">
        <f t="shared" si="98"/>
        <v>2023</v>
      </c>
    </row>
    <row r="2249" spans="1:13" ht="15" customHeight="1">
      <c r="A2249" t="s">
        <v>2409</v>
      </c>
      <c r="B2249" t="s">
        <v>4045</v>
      </c>
      <c r="C2249" s="24">
        <v>44958</v>
      </c>
      <c r="D2249" t="s">
        <v>236</v>
      </c>
      <c r="E2249" t="s">
        <v>235</v>
      </c>
      <c r="F2249">
        <v>19</v>
      </c>
      <c r="G2249" s="2" t="s">
        <v>33</v>
      </c>
      <c r="H2249" s="1" t="s">
        <v>1334</v>
      </c>
      <c r="I2249" s="1" t="s">
        <v>1164</v>
      </c>
      <c r="J2249" t="s">
        <v>2445</v>
      </c>
      <c r="L2249" t="str">
        <f t="shared" si="97"/>
        <v>Feb</v>
      </c>
      <c r="M2249">
        <f t="shared" si="98"/>
        <v>2023</v>
      </c>
    </row>
    <row r="2250" spans="1:13" ht="15" customHeight="1">
      <c r="A2250" t="s">
        <v>2409</v>
      </c>
      <c r="B2250" t="s">
        <v>4046</v>
      </c>
      <c r="C2250" s="24">
        <v>44958</v>
      </c>
      <c r="D2250" t="s">
        <v>61</v>
      </c>
      <c r="E2250" t="s">
        <v>60</v>
      </c>
      <c r="F2250">
        <v>2</v>
      </c>
      <c r="G2250" s="2" t="s">
        <v>56</v>
      </c>
      <c r="H2250" s="1" t="s">
        <v>1334</v>
      </c>
      <c r="I2250" s="1" t="s">
        <v>1164</v>
      </c>
      <c r="J2250" t="s">
        <v>2445</v>
      </c>
      <c r="L2250" t="str">
        <f t="shared" si="97"/>
        <v>Feb</v>
      </c>
      <c r="M2250">
        <f t="shared" si="98"/>
        <v>2023</v>
      </c>
    </row>
    <row r="2251" spans="1:13" ht="15" customHeight="1">
      <c r="A2251" t="s">
        <v>2409</v>
      </c>
      <c r="B2251" t="s">
        <v>4047</v>
      </c>
      <c r="C2251" s="24">
        <v>44959</v>
      </c>
      <c r="D2251" t="s">
        <v>202</v>
      </c>
      <c r="E2251" t="s">
        <v>201</v>
      </c>
      <c r="F2251">
        <v>2</v>
      </c>
      <c r="G2251" s="2" t="s">
        <v>194</v>
      </c>
      <c r="H2251" s="1" t="s">
        <v>1594</v>
      </c>
      <c r="I2251" s="1" t="s">
        <v>1405</v>
      </c>
      <c r="J2251" t="s">
        <v>1400</v>
      </c>
      <c r="L2251" t="str">
        <f t="shared" si="97"/>
        <v>Feb</v>
      </c>
      <c r="M2251">
        <f t="shared" si="98"/>
        <v>2023</v>
      </c>
    </row>
    <row r="2252" spans="1:13" ht="15" customHeight="1">
      <c r="A2252" t="s">
        <v>2409</v>
      </c>
      <c r="B2252" t="s">
        <v>4048</v>
      </c>
      <c r="C2252" s="24">
        <v>44959</v>
      </c>
      <c r="D2252" t="s">
        <v>35</v>
      </c>
      <c r="E2252" t="s">
        <v>34</v>
      </c>
      <c r="F2252">
        <v>12</v>
      </c>
      <c r="G2252" s="2" t="s">
        <v>33</v>
      </c>
      <c r="H2252" s="1" t="s">
        <v>1594</v>
      </c>
      <c r="I2252" s="1" t="s">
        <v>1405</v>
      </c>
      <c r="J2252" t="s">
        <v>1400</v>
      </c>
      <c r="L2252" t="str">
        <f t="shared" si="97"/>
        <v>Feb</v>
      </c>
      <c r="M2252">
        <f t="shared" si="98"/>
        <v>2023</v>
      </c>
    </row>
    <row r="2253" spans="1:13" ht="15" customHeight="1">
      <c r="A2253" t="s">
        <v>2409</v>
      </c>
      <c r="B2253" t="s">
        <v>4049</v>
      </c>
      <c r="C2253" s="24">
        <v>44959</v>
      </c>
      <c r="D2253" t="s">
        <v>218</v>
      </c>
      <c r="E2253" t="s">
        <v>217</v>
      </c>
      <c r="F2253">
        <v>9</v>
      </c>
      <c r="G2253" s="2" t="s">
        <v>33</v>
      </c>
      <c r="H2253" s="1" t="s">
        <v>1594</v>
      </c>
      <c r="I2253" s="1" t="s">
        <v>1405</v>
      </c>
      <c r="J2253" t="s">
        <v>1400</v>
      </c>
      <c r="L2253" t="str">
        <f t="shared" si="97"/>
        <v>Feb</v>
      </c>
      <c r="M2253">
        <f t="shared" si="98"/>
        <v>2023</v>
      </c>
    </row>
    <row r="2254" spans="1:13" ht="15" customHeight="1">
      <c r="A2254" t="s">
        <v>2409</v>
      </c>
      <c r="B2254" t="s">
        <v>4050</v>
      </c>
      <c r="C2254" s="24">
        <v>44959</v>
      </c>
      <c r="D2254" t="s">
        <v>186</v>
      </c>
      <c r="E2254" t="s">
        <v>185</v>
      </c>
      <c r="F2254">
        <v>5</v>
      </c>
      <c r="G2254" s="2" t="s">
        <v>187</v>
      </c>
      <c r="H2254" s="1" t="s">
        <v>1594</v>
      </c>
      <c r="I2254" s="1" t="s">
        <v>1405</v>
      </c>
      <c r="J2254" t="s">
        <v>1400</v>
      </c>
      <c r="L2254" t="str">
        <f t="shared" si="97"/>
        <v>Feb</v>
      </c>
      <c r="M2254">
        <f t="shared" si="98"/>
        <v>2023</v>
      </c>
    </row>
    <row r="2255" spans="1:13" ht="15" customHeight="1">
      <c r="A2255" t="s">
        <v>2409</v>
      </c>
      <c r="B2255" t="s">
        <v>4051</v>
      </c>
      <c r="C2255" s="24">
        <v>44959</v>
      </c>
      <c r="D2255" t="s">
        <v>198</v>
      </c>
      <c r="E2255" t="s">
        <v>197</v>
      </c>
      <c r="F2255">
        <v>12</v>
      </c>
      <c r="G2255" s="2" t="s">
        <v>194</v>
      </c>
      <c r="H2255" s="1" t="s">
        <v>1594</v>
      </c>
      <c r="I2255" s="1" t="s">
        <v>1405</v>
      </c>
      <c r="J2255" t="s">
        <v>1400</v>
      </c>
      <c r="L2255" t="str">
        <f t="shared" si="97"/>
        <v>Feb</v>
      </c>
      <c r="M2255">
        <f t="shared" si="98"/>
        <v>2023</v>
      </c>
    </row>
    <row r="2256" spans="1:13" ht="15" customHeight="1">
      <c r="A2256" t="s">
        <v>2409</v>
      </c>
      <c r="B2256" t="s">
        <v>4052</v>
      </c>
      <c r="C2256" s="24">
        <v>44959</v>
      </c>
      <c r="D2256" t="s">
        <v>47</v>
      </c>
      <c r="E2256" t="s">
        <v>46</v>
      </c>
      <c r="F2256">
        <v>4</v>
      </c>
      <c r="G2256" s="2" t="s">
        <v>33</v>
      </c>
      <c r="H2256" s="1" t="s">
        <v>1280</v>
      </c>
      <c r="I2256" s="1" t="s">
        <v>1099</v>
      </c>
      <c r="J2256" t="s">
        <v>1100</v>
      </c>
      <c r="L2256" t="str">
        <f t="shared" si="97"/>
        <v>Feb</v>
      </c>
      <c r="M2256">
        <f t="shared" si="98"/>
        <v>2023</v>
      </c>
    </row>
    <row r="2257" spans="1:13" ht="15" customHeight="1">
      <c r="A2257" t="s">
        <v>2409</v>
      </c>
      <c r="B2257" t="s">
        <v>4053</v>
      </c>
      <c r="C2257" s="24">
        <v>44959</v>
      </c>
      <c r="D2257" t="s">
        <v>357</v>
      </c>
      <c r="E2257" t="s">
        <v>356</v>
      </c>
      <c r="F2257">
        <v>20</v>
      </c>
      <c r="G2257" s="2" t="s">
        <v>358</v>
      </c>
      <c r="H2257" s="1" t="s">
        <v>2795</v>
      </c>
      <c r="I2257" s="1" t="s">
        <v>1073</v>
      </c>
      <c r="J2257" t="s">
        <v>1100</v>
      </c>
      <c r="L2257" t="str">
        <f t="shared" si="97"/>
        <v>Feb</v>
      </c>
      <c r="M2257">
        <f t="shared" si="98"/>
        <v>2023</v>
      </c>
    </row>
    <row r="2258" spans="1:13" ht="15" customHeight="1">
      <c r="A2258" t="s">
        <v>2409</v>
      </c>
      <c r="B2258" t="s">
        <v>4054</v>
      </c>
      <c r="C2258" s="24">
        <v>44963</v>
      </c>
      <c r="D2258" t="s">
        <v>198</v>
      </c>
      <c r="E2258" t="s">
        <v>197</v>
      </c>
      <c r="F2258">
        <v>5</v>
      </c>
      <c r="G2258" s="2" t="s">
        <v>194</v>
      </c>
      <c r="H2258" s="1" t="s">
        <v>1250</v>
      </c>
      <c r="I2258" s="1" t="s">
        <v>1218</v>
      </c>
      <c r="J2258" t="s">
        <v>4055</v>
      </c>
      <c r="L2258" t="str">
        <f t="shared" si="97"/>
        <v>Feb</v>
      </c>
      <c r="M2258">
        <f t="shared" si="98"/>
        <v>2023</v>
      </c>
    </row>
    <row r="2259" spans="1:13" ht="15" customHeight="1">
      <c r="A2259" t="s">
        <v>2409</v>
      </c>
      <c r="B2259" t="s">
        <v>4056</v>
      </c>
      <c r="C2259" s="24">
        <v>44963</v>
      </c>
      <c r="D2259" t="s">
        <v>357</v>
      </c>
      <c r="E2259" t="s">
        <v>356</v>
      </c>
      <c r="F2259">
        <v>20</v>
      </c>
      <c r="G2259" s="2" t="s">
        <v>358</v>
      </c>
      <c r="H2259" s="1" t="s">
        <v>1250</v>
      </c>
      <c r="I2259" s="1" t="s">
        <v>1218</v>
      </c>
      <c r="J2259" t="s">
        <v>4055</v>
      </c>
      <c r="L2259" t="str">
        <f t="shared" si="97"/>
        <v>Feb</v>
      </c>
      <c r="M2259">
        <f t="shared" si="98"/>
        <v>2023</v>
      </c>
    </row>
    <row r="2260" spans="1:13" ht="15" customHeight="1">
      <c r="A2260" t="s">
        <v>2409</v>
      </c>
      <c r="B2260" t="s">
        <v>4057</v>
      </c>
      <c r="C2260" s="24">
        <v>44963</v>
      </c>
      <c r="D2260" t="s">
        <v>26</v>
      </c>
      <c r="E2260" t="s">
        <v>25</v>
      </c>
      <c r="F2260">
        <v>1</v>
      </c>
      <c r="G2260" s="2" t="s">
        <v>16</v>
      </c>
      <c r="H2260" s="1" t="s">
        <v>1250</v>
      </c>
      <c r="I2260" s="1" t="s">
        <v>1218</v>
      </c>
      <c r="J2260" t="s">
        <v>4055</v>
      </c>
      <c r="L2260" t="str">
        <f t="shared" si="97"/>
        <v>Feb</v>
      </c>
      <c r="M2260">
        <f t="shared" si="98"/>
        <v>2023</v>
      </c>
    </row>
    <row r="2261" spans="1:13" ht="15" customHeight="1">
      <c r="A2261" t="s">
        <v>2409</v>
      </c>
      <c r="B2261" t="s">
        <v>4058</v>
      </c>
      <c r="C2261" s="24">
        <v>44964</v>
      </c>
      <c r="D2261" t="s">
        <v>357</v>
      </c>
      <c r="E2261" t="s">
        <v>356</v>
      </c>
      <c r="F2261">
        <v>100</v>
      </c>
      <c r="G2261" s="2" t="s">
        <v>358</v>
      </c>
      <c r="H2261" s="1" t="s">
        <v>1060</v>
      </c>
      <c r="I2261" s="1" t="s">
        <v>1061</v>
      </c>
      <c r="J2261" t="s">
        <v>4059</v>
      </c>
      <c r="L2261" t="str">
        <f t="shared" si="97"/>
        <v>Feb</v>
      </c>
      <c r="M2261">
        <f t="shared" si="98"/>
        <v>2023</v>
      </c>
    </row>
    <row r="2262" spans="1:13" ht="15" customHeight="1">
      <c r="A2262" t="s">
        <v>2409</v>
      </c>
      <c r="B2262" t="s">
        <v>4060</v>
      </c>
      <c r="C2262" s="24">
        <v>44964</v>
      </c>
      <c r="D2262" t="s">
        <v>35</v>
      </c>
      <c r="E2262" t="s">
        <v>34</v>
      </c>
      <c r="F2262">
        <v>19</v>
      </c>
      <c r="G2262" s="2" t="s">
        <v>33</v>
      </c>
      <c r="H2262" s="1" t="s">
        <v>1060</v>
      </c>
      <c r="I2262" s="1" t="s">
        <v>1061</v>
      </c>
      <c r="J2262" t="s">
        <v>4061</v>
      </c>
      <c r="L2262" t="str">
        <f t="shared" si="97"/>
        <v>Feb</v>
      </c>
      <c r="M2262">
        <f t="shared" si="98"/>
        <v>2023</v>
      </c>
    </row>
    <row r="2263" spans="1:13" ht="15" customHeight="1">
      <c r="A2263" t="s">
        <v>2409</v>
      </c>
      <c r="B2263" t="s">
        <v>4062</v>
      </c>
      <c r="C2263" s="24">
        <v>44964</v>
      </c>
      <c r="D2263" t="s">
        <v>212</v>
      </c>
      <c r="E2263" t="s">
        <v>211</v>
      </c>
      <c r="F2263">
        <v>1</v>
      </c>
      <c r="G2263" s="2" t="s">
        <v>95</v>
      </c>
      <c r="H2263" s="1" t="s">
        <v>1060</v>
      </c>
      <c r="I2263" s="1" t="s">
        <v>1061</v>
      </c>
      <c r="J2263" t="s">
        <v>4061</v>
      </c>
      <c r="L2263" t="str">
        <f t="shared" si="97"/>
        <v>Feb</v>
      </c>
      <c r="M2263">
        <f t="shared" si="98"/>
        <v>2023</v>
      </c>
    </row>
    <row r="2264" spans="1:13" ht="15" customHeight="1">
      <c r="A2264" t="s">
        <v>2409</v>
      </c>
      <c r="B2264" t="s">
        <v>4063</v>
      </c>
      <c r="C2264" s="24">
        <v>44964</v>
      </c>
      <c r="D2264" t="s">
        <v>94</v>
      </c>
      <c r="E2264" t="s">
        <v>93</v>
      </c>
      <c r="F2264">
        <v>36</v>
      </c>
      <c r="G2264" s="2" t="s">
        <v>95</v>
      </c>
      <c r="H2264" s="1" t="s">
        <v>1060</v>
      </c>
      <c r="I2264" s="1" t="s">
        <v>1061</v>
      </c>
      <c r="J2264" t="s">
        <v>4061</v>
      </c>
      <c r="L2264" t="str">
        <f t="shared" si="97"/>
        <v>Feb</v>
      </c>
      <c r="M2264">
        <f t="shared" si="98"/>
        <v>2023</v>
      </c>
    </row>
    <row r="2265" spans="1:13" ht="15" customHeight="1">
      <c r="A2265" t="s">
        <v>2409</v>
      </c>
      <c r="B2265" t="s">
        <v>4064</v>
      </c>
      <c r="C2265" s="24">
        <v>44964</v>
      </c>
      <c r="D2265" t="s">
        <v>305</v>
      </c>
      <c r="E2265" t="s">
        <v>304</v>
      </c>
      <c r="F2265">
        <v>2</v>
      </c>
      <c r="G2265" s="2" t="s">
        <v>33</v>
      </c>
      <c r="H2265" s="1" t="s">
        <v>1060</v>
      </c>
      <c r="I2265" s="1" t="s">
        <v>1061</v>
      </c>
      <c r="J2265" t="s">
        <v>3235</v>
      </c>
      <c r="L2265" t="str">
        <f t="shared" si="97"/>
        <v>Feb</v>
      </c>
      <c r="M2265">
        <f t="shared" si="98"/>
        <v>2023</v>
      </c>
    </row>
    <row r="2266" spans="1:13" ht="15" customHeight="1">
      <c r="A2266" t="s">
        <v>2409</v>
      </c>
      <c r="B2266" t="s">
        <v>4065</v>
      </c>
      <c r="C2266" s="24">
        <v>44964</v>
      </c>
      <c r="D2266" t="s">
        <v>186</v>
      </c>
      <c r="E2266" t="s">
        <v>185</v>
      </c>
      <c r="F2266">
        <v>4</v>
      </c>
      <c r="G2266" s="2" t="s">
        <v>187</v>
      </c>
      <c r="H2266" s="1" t="s">
        <v>1060</v>
      </c>
      <c r="I2266" s="1" t="s">
        <v>1061</v>
      </c>
      <c r="J2266" t="s">
        <v>4066</v>
      </c>
      <c r="L2266" t="str">
        <f t="shared" si="97"/>
        <v>Feb</v>
      </c>
      <c r="M2266">
        <f t="shared" si="98"/>
        <v>2023</v>
      </c>
    </row>
    <row r="2267" spans="1:13" ht="15" customHeight="1">
      <c r="A2267" t="s">
        <v>2409</v>
      </c>
      <c r="B2267" t="s">
        <v>4067</v>
      </c>
      <c r="C2267" s="24">
        <v>44964</v>
      </c>
      <c r="D2267" t="s">
        <v>353</v>
      </c>
      <c r="E2267" t="s">
        <v>352</v>
      </c>
      <c r="F2267">
        <v>1</v>
      </c>
      <c r="G2267" s="2" t="s">
        <v>33</v>
      </c>
      <c r="H2267" s="1" t="s">
        <v>1060</v>
      </c>
      <c r="I2267" s="1" t="s">
        <v>1061</v>
      </c>
      <c r="J2267" t="s">
        <v>4066</v>
      </c>
      <c r="L2267" t="str">
        <f t="shared" si="97"/>
        <v>Feb</v>
      </c>
      <c r="M2267">
        <f t="shared" si="98"/>
        <v>2023</v>
      </c>
    </row>
    <row r="2268" spans="1:13" ht="15" customHeight="1">
      <c r="A2268" t="s">
        <v>2409</v>
      </c>
      <c r="B2268" t="s">
        <v>4068</v>
      </c>
      <c r="C2268" s="24">
        <v>44964</v>
      </c>
      <c r="D2268" t="s">
        <v>327</v>
      </c>
      <c r="E2268" t="s">
        <v>326</v>
      </c>
      <c r="F2268">
        <v>1</v>
      </c>
      <c r="G2268" s="2" t="s">
        <v>33</v>
      </c>
      <c r="H2268" s="1" t="s">
        <v>1060</v>
      </c>
      <c r="I2268" s="1" t="s">
        <v>1061</v>
      </c>
      <c r="J2268" t="s">
        <v>4066</v>
      </c>
      <c r="L2268" t="str">
        <f t="shared" si="97"/>
        <v>Feb</v>
      </c>
      <c r="M2268">
        <f t="shared" si="98"/>
        <v>2023</v>
      </c>
    </row>
    <row r="2269" spans="1:13" ht="15" customHeight="1">
      <c r="A2269" t="s">
        <v>2409</v>
      </c>
      <c r="B2269" t="s">
        <v>4069</v>
      </c>
      <c r="C2269" s="24">
        <v>44964</v>
      </c>
      <c r="D2269" t="s">
        <v>196</v>
      </c>
      <c r="E2269" t="s">
        <v>195</v>
      </c>
      <c r="F2269">
        <v>10</v>
      </c>
      <c r="G2269" s="2" t="s">
        <v>194</v>
      </c>
      <c r="H2269" s="1" t="s">
        <v>4070</v>
      </c>
      <c r="I2269" s="1" t="s">
        <v>1061</v>
      </c>
      <c r="J2269" t="s">
        <v>4071</v>
      </c>
      <c r="L2269" t="str">
        <f t="shared" si="97"/>
        <v>Feb</v>
      </c>
      <c r="M2269">
        <f t="shared" si="98"/>
        <v>2023</v>
      </c>
    </row>
    <row r="2270" spans="1:13" ht="15" customHeight="1">
      <c r="A2270" t="s">
        <v>654</v>
      </c>
      <c r="B2270" t="s">
        <v>4072</v>
      </c>
      <c r="C2270" s="24">
        <v>44967</v>
      </c>
      <c r="D2270" t="s">
        <v>357</v>
      </c>
      <c r="E2270" t="s">
        <v>356</v>
      </c>
      <c r="F2270">
        <v>20</v>
      </c>
      <c r="G2270" s="2" t="s">
        <v>358</v>
      </c>
      <c r="H2270" s="1" t="s">
        <v>1156</v>
      </c>
      <c r="I2270" s="1" t="s">
        <v>1157</v>
      </c>
      <c r="J2270" t="s">
        <v>1156</v>
      </c>
      <c r="L2270" t="str">
        <f t="shared" si="97"/>
        <v>Feb</v>
      </c>
      <c r="M2270">
        <f t="shared" si="98"/>
        <v>2023</v>
      </c>
    </row>
    <row r="2271" spans="1:13" ht="15" customHeight="1">
      <c r="A2271" t="s">
        <v>654</v>
      </c>
      <c r="B2271" t="s">
        <v>4073</v>
      </c>
      <c r="C2271" s="24">
        <v>44967</v>
      </c>
      <c r="D2271" t="s">
        <v>79</v>
      </c>
      <c r="E2271" t="s">
        <v>78</v>
      </c>
      <c r="F2271">
        <v>1</v>
      </c>
      <c r="G2271" s="2" t="s">
        <v>33</v>
      </c>
      <c r="H2271" s="1" t="s">
        <v>1156</v>
      </c>
      <c r="I2271" s="1" t="s">
        <v>1157</v>
      </c>
      <c r="J2271" t="s">
        <v>1156</v>
      </c>
      <c r="L2271" t="str">
        <f t="shared" si="97"/>
        <v>Feb</v>
      </c>
      <c r="M2271">
        <f t="shared" si="98"/>
        <v>2023</v>
      </c>
    </row>
    <row r="2272" spans="1:13" ht="15" customHeight="1">
      <c r="A2272" t="s">
        <v>654</v>
      </c>
      <c r="B2272" t="s">
        <v>4074</v>
      </c>
      <c r="C2272" s="24">
        <v>44967</v>
      </c>
      <c r="D2272" t="s">
        <v>94</v>
      </c>
      <c r="E2272" t="s">
        <v>93</v>
      </c>
      <c r="F2272">
        <v>3</v>
      </c>
      <c r="G2272" s="2" t="s">
        <v>95</v>
      </c>
      <c r="H2272" s="1" t="s">
        <v>1156</v>
      </c>
      <c r="I2272" s="1" t="s">
        <v>1157</v>
      </c>
      <c r="J2272" t="s">
        <v>1156</v>
      </c>
      <c r="L2272" t="str">
        <f t="shared" si="97"/>
        <v>Feb</v>
      </c>
      <c r="M2272">
        <f t="shared" si="98"/>
        <v>2023</v>
      </c>
    </row>
    <row r="2273" spans="1:13" ht="15" customHeight="1">
      <c r="A2273" t="s">
        <v>654</v>
      </c>
      <c r="B2273" t="s">
        <v>4075</v>
      </c>
      <c r="C2273" s="24">
        <v>44967</v>
      </c>
      <c r="D2273" t="s">
        <v>47</v>
      </c>
      <c r="E2273" t="s">
        <v>46</v>
      </c>
      <c r="F2273">
        <v>2</v>
      </c>
      <c r="G2273" s="2" t="s">
        <v>33</v>
      </c>
      <c r="H2273" s="1" t="s">
        <v>1156</v>
      </c>
      <c r="I2273" s="1" t="s">
        <v>1157</v>
      </c>
      <c r="J2273" t="s">
        <v>1156</v>
      </c>
      <c r="L2273" t="str">
        <f t="shared" si="97"/>
        <v>Feb</v>
      </c>
      <c r="M2273">
        <f t="shared" si="98"/>
        <v>2023</v>
      </c>
    </row>
    <row r="2274" spans="1:13" ht="15" customHeight="1">
      <c r="A2274" t="s">
        <v>654</v>
      </c>
      <c r="B2274" t="s">
        <v>4076</v>
      </c>
      <c r="C2274" s="24">
        <v>44967</v>
      </c>
      <c r="D2274" t="s">
        <v>250</v>
      </c>
      <c r="E2274" t="s">
        <v>249</v>
      </c>
      <c r="F2274">
        <v>3</v>
      </c>
      <c r="G2274" s="2" t="s">
        <v>33</v>
      </c>
      <c r="H2274" s="1" t="s">
        <v>1156</v>
      </c>
      <c r="I2274" s="1" t="s">
        <v>1157</v>
      </c>
      <c r="J2274" t="s">
        <v>1156</v>
      </c>
      <c r="L2274" t="str">
        <f t="shared" si="97"/>
        <v>Feb</v>
      </c>
      <c r="M2274">
        <f t="shared" si="98"/>
        <v>2023</v>
      </c>
    </row>
    <row r="2275" spans="1:13" ht="15" customHeight="1">
      <c r="A2275" t="s">
        <v>654</v>
      </c>
      <c r="B2275" t="s">
        <v>4077</v>
      </c>
      <c r="C2275" s="24">
        <v>44967</v>
      </c>
      <c r="D2275" t="s">
        <v>391</v>
      </c>
      <c r="E2275" t="s">
        <v>390</v>
      </c>
      <c r="F2275">
        <v>2</v>
      </c>
      <c r="G2275" s="2" t="s">
        <v>16</v>
      </c>
      <c r="H2275" s="1" t="s">
        <v>1459</v>
      </c>
      <c r="I2275" s="1" t="s">
        <v>1328</v>
      </c>
      <c r="J2275" t="s">
        <v>4078</v>
      </c>
      <c r="L2275" t="str">
        <f t="shared" si="97"/>
        <v>Feb</v>
      </c>
      <c r="M2275">
        <f t="shared" si="98"/>
        <v>2023</v>
      </c>
    </row>
    <row r="2276" spans="1:13" ht="15" customHeight="1">
      <c r="A2276" t="s">
        <v>654</v>
      </c>
      <c r="B2276" t="s">
        <v>4079</v>
      </c>
      <c r="C2276" s="24">
        <v>44967</v>
      </c>
      <c r="D2276" t="s">
        <v>94</v>
      </c>
      <c r="E2276" t="s">
        <v>93</v>
      </c>
      <c r="F2276">
        <v>7</v>
      </c>
      <c r="G2276" s="2" t="s">
        <v>95</v>
      </c>
      <c r="H2276" s="1" t="s">
        <v>1459</v>
      </c>
      <c r="I2276" s="1" t="s">
        <v>1328</v>
      </c>
      <c r="J2276" t="s">
        <v>4078</v>
      </c>
      <c r="L2276" t="str">
        <f t="shared" si="97"/>
        <v>Feb</v>
      </c>
      <c r="M2276">
        <f t="shared" si="98"/>
        <v>2023</v>
      </c>
    </row>
    <row r="2277" spans="1:13" ht="15" customHeight="1">
      <c r="A2277" t="s">
        <v>654</v>
      </c>
      <c r="B2277" t="s">
        <v>4080</v>
      </c>
      <c r="C2277" s="24">
        <v>44967</v>
      </c>
      <c r="D2277" t="s">
        <v>55</v>
      </c>
      <c r="E2277" t="s">
        <v>54</v>
      </c>
      <c r="F2277">
        <v>12</v>
      </c>
      <c r="G2277" s="2" t="s">
        <v>56</v>
      </c>
      <c r="H2277" s="1" t="s">
        <v>1089</v>
      </c>
      <c r="I2277" s="1" t="s">
        <v>1090</v>
      </c>
      <c r="J2277" t="s">
        <v>1089</v>
      </c>
      <c r="L2277" t="str">
        <f t="shared" si="97"/>
        <v>Feb</v>
      </c>
      <c r="M2277">
        <f t="shared" si="98"/>
        <v>2023</v>
      </c>
    </row>
    <row r="2278" spans="1:13" ht="15" customHeight="1">
      <c r="A2278" t="s">
        <v>654</v>
      </c>
      <c r="B2278" t="s">
        <v>4081</v>
      </c>
      <c r="C2278" s="24">
        <v>44967</v>
      </c>
      <c r="D2278" t="s">
        <v>58</v>
      </c>
      <c r="E2278" t="s">
        <v>57</v>
      </c>
      <c r="F2278">
        <v>6</v>
      </c>
      <c r="G2278" s="2" t="s">
        <v>59</v>
      </c>
      <c r="H2278" s="1" t="s">
        <v>1089</v>
      </c>
      <c r="I2278" s="1" t="s">
        <v>1090</v>
      </c>
      <c r="J2278" t="s">
        <v>1089</v>
      </c>
      <c r="L2278" t="str">
        <f t="shared" si="97"/>
        <v>Feb</v>
      </c>
      <c r="M2278">
        <f t="shared" si="98"/>
        <v>2023</v>
      </c>
    </row>
    <row r="2279" spans="1:13" ht="15" customHeight="1">
      <c r="A2279" t="s">
        <v>654</v>
      </c>
      <c r="B2279" t="s">
        <v>4082</v>
      </c>
      <c r="C2279" s="24">
        <v>44967</v>
      </c>
      <c r="D2279" t="s">
        <v>61</v>
      </c>
      <c r="E2279" t="s">
        <v>60</v>
      </c>
      <c r="F2279">
        <v>2</v>
      </c>
      <c r="G2279" s="2" t="s">
        <v>56</v>
      </c>
      <c r="H2279" s="1" t="s">
        <v>1089</v>
      </c>
      <c r="I2279" s="1" t="s">
        <v>1090</v>
      </c>
      <c r="J2279" t="s">
        <v>1089</v>
      </c>
      <c r="L2279" t="str">
        <f t="shared" si="97"/>
        <v>Feb</v>
      </c>
      <c r="M2279">
        <f t="shared" si="98"/>
        <v>2023</v>
      </c>
    </row>
    <row r="2280" spans="1:13" ht="15" customHeight="1">
      <c r="A2280" t="s">
        <v>654</v>
      </c>
      <c r="B2280" t="s">
        <v>4083</v>
      </c>
      <c r="C2280" s="24">
        <v>44967</v>
      </c>
      <c r="D2280" t="s">
        <v>55</v>
      </c>
      <c r="E2280" t="s">
        <v>54</v>
      </c>
      <c r="F2280">
        <v>3</v>
      </c>
      <c r="G2280" s="2" t="s">
        <v>56</v>
      </c>
      <c r="H2280" s="1" t="s">
        <v>1163</v>
      </c>
      <c r="I2280" s="1" t="s">
        <v>1164</v>
      </c>
      <c r="J2280" t="s">
        <v>1163</v>
      </c>
      <c r="L2280" t="str">
        <f t="shared" si="97"/>
        <v>Feb</v>
      </c>
      <c r="M2280">
        <f t="shared" si="98"/>
        <v>2023</v>
      </c>
    </row>
    <row r="2281" spans="1:13" ht="15" customHeight="1">
      <c r="A2281" t="s">
        <v>654</v>
      </c>
      <c r="B2281" t="s">
        <v>4084</v>
      </c>
      <c r="C2281" s="24">
        <v>44967</v>
      </c>
      <c r="D2281" t="s">
        <v>58</v>
      </c>
      <c r="E2281" t="s">
        <v>57</v>
      </c>
      <c r="F2281">
        <v>3</v>
      </c>
      <c r="G2281" s="2" t="s">
        <v>59</v>
      </c>
      <c r="H2281" s="1" t="s">
        <v>1163</v>
      </c>
      <c r="I2281" s="1" t="s">
        <v>1164</v>
      </c>
      <c r="J2281" t="s">
        <v>1163</v>
      </c>
      <c r="L2281" t="str">
        <f t="shared" si="97"/>
        <v>Feb</v>
      </c>
      <c r="M2281">
        <f t="shared" si="98"/>
        <v>2023</v>
      </c>
    </row>
    <row r="2282" spans="1:13" ht="15" customHeight="1">
      <c r="A2282" t="s">
        <v>654</v>
      </c>
      <c r="B2282" t="s">
        <v>4085</v>
      </c>
      <c r="C2282" s="24">
        <v>44967</v>
      </c>
      <c r="D2282" t="s">
        <v>61</v>
      </c>
      <c r="E2282" t="s">
        <v>60</v>
      </c>
      <c r="F2282">
        <v>3</v>
      </c>
      <c r="G2282" s="2" t="s">
        <v>56</v>
      </c>
      <c r="H2282" s="1" t="s">
        <v>1163</v>
      </c>
      <c r="I2282" s="1" t="s">
        <v>1164</v>
      </c>
      <c r="J2282" t="s">
        <v>1163</v>
      </c>
      <c r="L2282" t="str">
        <f t="shared" si="97"/>
        <v>Feb</v>
      </c>
      <c r="M2282">
        <f t="shared" si="98"/>
        <v>2023</v>
      </c>
    </row>
    <row r="2283" spans="1:13" ht="15" customHeight="1">
      <c r="A2283" t="s">
        <v>654</v>
      </c>
      <c r="B2283" t="s">
        <v>4086</v>
      </c>
      <c r="C2283" s="24">
        <v>44967</v>
      </c>
      <c r="D2283" t="s">
        <v>329</v>
      </c>
      <c r="E2283" t="s">
        <v>328</v>
      </c>
      <c r="F2283">
        <v>1</v>
      </c>
      <c r="G2283" s="2" t="s">
        <v>33</v>
      </c>
      <c r="H2283" s="1" t="s">
        <v>1089</v>
      </c>
      <c r="I2283" s="1" t="s">
        <v>1090</v>
      </c>
      <c r="J2283" t="s">
        <v>1089</v>
      </c>
      <c r="L2283" t="str">
        <f t="shared" si="97"/>
        <v>Feb</v>
      </c>
      <c r="M2283">
        <f t="shared" si="98"/>
        <v>2023</v>
      </c>
    </row>
    <row r="2284" spans="1:13" ht="15" customHeight="1">
      <c r="A2284" t="s">
        <v>654</v>
      </c>
      <c r="B2284" t="s">
        <v>4087</v>
      </c>
      <c r="C2284" s="24">
        <v>44967</v>
      </c>
      <c r="D2284" t="s">
        <v>186</v>
      </c>
      <c r="E2284" t="s">
        <v>185</v>
      </c>
      <c r="F2284">
        <v>12</v>
      </c>
      <c r="G2284" s="2" t="s">
        <v>187</v>
      </c>
      <c r="H2284" s="1" t="s">
        <v>1089</v>
      </c>
      <c r="I2284" s="1" t="s">
        <v>1090</v>
      </c>
      <c r="J2284" t="s">
        <v>1089</v>
      </c>
      <c r="L2284" t="str">
        <f t="shared" si="97"/>
        <v>Feb</v>
      </c>
      <c r="M2284">
        <f t="shared" si="98"/>
        <v>2023</v>
      </c>
    </row>
    <row r="2285" spans="1:13" ht="15" customHeight="1">
      <c r="A2285" t="s">
        <v>654</v>
      </c>
      <c r="B2285" t="s">
        <v>4088</v>
      </c>
      <c r="C2285" s="24">
        <v>44967</v>
      </c>
      <c r="D2285" t="s">
        <v>58</v>
      </c>
      <c r="E2285" t="s">
        <v>57</v>
      </c>
      <c r="F2285">
        <v>6</v>
      </c>
      <c r="G2285" s="2" t="s">
        <v>59</v>
      </c>
      <c r="H2285" s="1" t="s">
        <v>1089</v>
      </c>
      <c r="I2285" s="1" t="s">
        <v>1090</v>
      </c>
      <c r="J2285" t="s">
        <v>1089</v>
      </c>
      <c r="L2285" t="str">
        <f t="shared" si="97"/>
        <v>Feb</v>
      </c>
      <c r="M2285">
        <f t="shared" si="98"/>
        <v>2023</v>
      </c>
    </row>
    <row r="2286" spans="1:13" ht="15" customHeight="1">
      <c r="A2286" t="s">
        <v>654</v>
      </c>
      <c r="B2286" t="s">
        <v>4089</v>
      </c>
      <c r="C2286" s="24">
        <v>44967</v>
      </c>
      <c r="D2286" t="s">
        <v>267</v>
      </c>
      <c r="E2286" t="s">
        <v>266</v>
      </c>
      <c r="F2286">
        <v>2</v>
      </c>
      <c r="G2286" s="2" t="s">
        <v>33</v>
      </c>
      <c r="H2286" s="1" t="s">
        <v>1141</v>
      </c>
      <c r="I2286" s="1" t="s">
        <v>1090</v>
      </c>
      <c r="J2286" t="s">
        <v>1141</v>
      </c>
      <c r="L2286" t="str">
        <f t="shared" si="97"/>
        <v>Feb</v>
      </c>
      <c r="M2286">
        <f t="shared" si="98"/>
        <v>2023</v>
      </c>
    </row>
    <row r="2287" spans="1:13" ht="15" customHeight="1">
      <c r="A2287" t="s">
        <v>654</v>
      </c>
      <c r="B2287" t="s">
        <v>4090</v>
      </c>
      <c r="C2287" s="24">
        <v>44967</v>
      </c>
      <c r="D2287" t="s">
        <v>94</v>
      </c>
      <c r="E2287" t="s">
        <v>93</v>
      </c>
      <c r="F2287">
        <v>5</v>
      </c>
      <c r="G2287" s="2" t="s">
        <v>95</v>
      </c>
      <c r="H2287" s="1" t="s">
        <v>1141</v>
      </c>
      <c r="I2287" s="1" t="s">
        <v>1090</v>
      </c>
      <c r="J2287" t="s">
        <v>1141</v>
      </c>
      <c r="L2287" t="str">
        <f t="shared" si="97"/>
        <v>Feb</v>
      </c>
      <c r="M2287">
        <f t="shared" si="98"/>
        <v>2023</v>
      </c>
    </row>
    <row r="2288" spans="1:13" ht="15" customHeight="1">
      <c r="A2288" t="s">
        <v>654</v>
      </c>
      <c r="B2288" t="s">
        <v>4091</v>
      </c>
      <c r="C2288" s="24">
        <v>44967</v>
      </c>
      <c r="D2288" t="s">
        <v>218</v>
      </c>
      <c r="E2288" t="s">
        <v>217</v>
      </c>
      <c r="F2288">
        <v>2</v>
      </c>
      <c r="G2288" s="2" t="s">
        <v>33</v>
      </c>
      <c r="H2288" s="1" t="s">
        <v>1141</v>
      </c>
      <c r="I2288" s="1" t="s">
        <v>1090</v>
      </c>
      <c r="J2288" t="s">
        <v>1141</v>
      </c>
      <c r="L2288" t="str">
        <f t="shared" si="97"/>
        <v>Feb</v>
      </c>
      <c r="M2288">
        <f t="shared" si="98"/>
        <v>2023</v>
      </c>
    </row>
    <row r="2289" spans="1:13" ht="15" customHeight="1">
      <c r="A2289" t="s">
        <v>654</v>
      </c>
      <c r="B2289" t="s">
        <v>4092</v>
      </c>
      <c r="C2289" s="24">
        <v>44967</v>
      </c>
      <c r="D2289" t="s">
        <v>55</v>
      </c>
      <c r="E2289" t="s">
        <v>54</v>
      </c>
      <c r="F2289">
        <v>12</v>
      </c>
      <c r="G2289" s="2" t="s">
        <v>56</v>
      </c>
      <c r="H2289" s="1" t="s">
        <v>1141</v>
      </c>
      <c r="I2289" s="1" t="s">
        <v>1090</v>
      </c>
      <c r="J2289" t="s">
        <v>1141</v>
      </c>
      <c r="L2289" t="str">
        <f t="shared" si="97"/>
        <v>Feb</v>
      </c>
      <c r="M2289">
        <f t="shared" si="98"/>
        <v>2023</v>
      </c>
    </row>
    <row r="2290" spans="1:13" ht="15" customHeight="1">
      <c r="A2290" t="s">
        <v>654</v>
      </c>
      <c r="B2290" t="s">
        <v>4093</v>
      </c>
      <c r="C2290" s="24">
        <v>44967</v>
      </c>
      <c r="D2290" t="s">
        <v>61</v>
      </c>
      <c r="E2290" t="s">
        <v>60</v>
      </c>
      <c r="F2290">
        <v>2</v>
      </c>
      <c r="G2290" s="2" t="s">
        <v>56</v>
      </c>
      <c r="H2290" s="1" t="s">
        <v>1141</v>
      </c>
      <c r="I2290" s="1" t="s">
        <v>1090</v>
      </c>
      <c r="J2290" t="s">
        <v>1141</v>
      </c>
      <c r="L2290" t="str">
        <f t="shared" si="97"/>
        <v>Feb</v>
      </c>
      <c r="M2290">
        <f t="shared" si="98"/>
        <v>2023</v>
      </c>
    </row>
    <row r="2291" spans="1:13" ht="15" customHeight="1">
      <c r="A2291" t="s">
        <v>654</v>
      </c>
      <c r="B2291" t="s">
        <v>4094</v>
      </c>
      <c r="C2291" s="24">
        <v>44967</v>
      </c>
      <c r="D2291" t="s">
        <v>178</v>
      </c>
      <c r="E2291" t="s">
        <v>177</v>
      </c>
      <c r="F2291">
        <v>2</v>
      </c>
      <c r="G2291" s="2" t="s">
        <v>176</v>
      </c>
      <c r="H2291" s="1" t="s">
        <v>1141</v>
      </c>
      <c r="I2291" s="1" t="s">
        <v>1090</v>
      </c>
      <c r="J2291" t="s">
        <v>1141</v>
      </c>
      <c r="L2291" t="str">
        <f t="shared" si="97"/>
        <v>Feb</v>
      </c>
      <c r="M2291">
        <f t="shared" si="98"/>
        <v>2023</v>
      </c>
    </row>
    <row r="2292" spans="1:13" ht="15" customHeight="1">
      <c r="A2292" t="s">
        <v>654</v>
      </c>
      <c r="B2292" t="s">
        <v>4095</v>
      </c>
      <c r="C2292" s="24">
        <v>44967</v>
      </c>
      <c r="D2292" t="s">
        <v>198</v>
      </c>
      <c r="E2292" t="s">
        <v>197</v>
      </c>
      <c r="F2292">
        <v>20</v>
      </c>
      <c r="G2292" s="2" t="s">
        <v>194</v>
      </c>
      <c r="H2292" s="1" t="s">
        <v>1141</v>
      </c>
      <c r="I2292" s="1" t="s">
        <v>1090</v>
      </c>
      <c r="J2292" t="s">
        <v>1141</v>
      </c>
      <c r="L2292" t="str">
        <f t="shared" si="97"/>
        <v>Feb</v>
      </c>
      <c r="M2292">
        <f t="shared" si="98"/>
        <v>2023</v>
      </c>
    </row>
    <row r="2293" spans="1:13" ht="15" customHeight="1">
      <c r="A2293" t="s">
        <v>654</v>
      </c>
      <c r="B2293" t="s">
        <v>4096</v>
      </c>
      <c r="C2293" s="24">
        <v>44967</v>
      </c>
      <c r="D2293" t="s">
        <v>92</v>
      </c>
      <c r="E2293" t="s">
        <v>91</v>
      </c>
      <c r="F2293">
        <v>1</v>
      </c>
      <c r="G2293" s="2" t="s">
        <v>88</v>
      </c>
      <c r="H2293" s="1" t="s">
        <v>1141</v>
      </c>
      <c r="I2293" s="1" t="s">
        <v>1090</v>
      </c>
      <c r="J2293" t="s">
        <v>1141</v>
      </c>
      <c r="L2293" t="str">
        <f t="shared" si="97"/>
        <v>Feb</v>
      </c>
      <c r="M2293">
        <f t="shared" si="98"/>
        <v>2023</v>
      </c>
    </row>
    <row r="2294" spans="1:13" ht="15" customHeight="1">
      <c r="A2294" t="s">
        <v>654</v>
      </c>
      <c r="B2294" t="s">
        <v>4097</v>
      </c>
      <c r="C2294" s="24">
        <v>44967</v>
      </c>
      <c r="D2294" t="s">
        <v>353</v>
      </c>
      <c r="E2294" t="s">
        <v>352</v>
      </c>
      <c r="F2294">
        <v>1</v>
      </c>
      <c r="G2294" s="2" t="s">
        <v>33</v>
      </c>
      <c r="H2294" s="1" t="s">
        <v>1141</v>
      </c>
      <c r="I2294" s="1" t="s">
        <v>1090</v>
      </c>
      <c r="J2294" t="s">
        <v>1141</v>
      </c>
      <c r="L2294" t="str">
        <f t="shared" si="97"/>
        <v>Feb</v>
      </c>
      <c r="M2294">
        <f t="shared" si="98"/>
        <v>2023</v>
      </c>
    </row>
    <row r="2295" spans="1:13" ht="15" customHeight="1">
      <c r="A2295" t="s">
        <v>654</v>
      </c>
      <c r="B2295" t="s">
        <v>4098</v>
      </c>
      <c r="C2295" s="24">
        <v>44967</v>
      </c>
      <c r="D2295" t="s">
        <v>387</v>
      </c>
      <c r="E2295" t="s">
        <v>386</v>
      </c>
      <c r="F2295">
        <v>2</v>
      </c>
      <c r="G2295" s="2" t="s">
        <v>171</v>
      </c>
      <c r="H2295" s="1" t="s">
        <v>3988</v>
      </c>
      <c r="I2295" s="1" t="s">
        <v>1073</v>
      </c>
      <c r="J2295" t="s">
        <v>3988</v>
      </c>
      <c r="L2295" t="str">
        <f t="shared" ref="L2295:L2358" si="99">TEXT(C2295,"MMM")</f>
        <v>Feb</v>
      </c>
      <c r="M2295">
        <f t="shared" ref="M2295:M2358" si="100">YEAR(C2295)</f>
        <v>2023</v>
      </c>
    </row>
    <row r="2296" spans="1:13" ht="15" customHeight="1">
      <c r="A2296" t="s">
        <v>654</v>
      </c>
      <c r="B2296" t="s">
        <v>4099</v>
      </c>
      <c r="C2296" s="24">
        <v>44967</v>
      </c>
      <c r="D2296" t="s">
        <v>311</v>
      </c>
      <c r="E2296" t="s">
        <v>310</v>
      </c>
      <c r="F2296">
        <v>3</v>
      </c>
      <c r="G2296" s="2" t="s">
        <v>33</v>
      </c>
      <c r="H2296" s="1" t="s">
        <v>2795</v>
      </c>
      <c r="I2296" s="1" t="s">
        <v>1073</v>
      </c>
      <c r="J2296" t="s">
        <v>4100</v>
      </c>
      <c r="L2296" t="str">
        <f t="shared" si="99"/>
        <v>Feb</v>
      </c>
      <c r="M2296">
        <f t="shared" si="100"/>
        <v>2023</v>
      </c>
    </row>
    <row r="2297" spans="1:13" ht="15" customHeight="1">
      <c r="A2297" t="s">
        <v>654</v>
      </c>
      <c r="B2297" t="s">
        <v>4101</v>
      </c>
      <c r="C2297" s="24">
        <v>44967</v>
      </c>
      <c r="D2297" t="s">
        <v>315</v>
      </c>
      <c r="E2297" t="s">
        <v>314</v>
      </c>
      <c r="F2297">
        <v>3</v>
      </c>
      <c r="G2297" s="2" t="s">
        <v>33</v>
      </c>
      <c r="H2297" s="1" t="s">
        <v>2795</v>
      </c>
      <c r="I2297" s="1" t="s">
        <v>1073</v>
      </c>
      <c r="J2297" t="s">
        <v>4100</v>
      </c>
      <c r="L2297" t="str">
        <f t="shared" si="99"/>
        <v>Feb</v>
      </c>
      <c r="M2297">
        <f t="shared" si="100"/>
        <v>2023</v>
      </c>
    </row>
    <row r="2298" spans="1:13" ht="15" customHeight="1">
      <c r="A2298" t="s">
        <v>654</v>
      </c>
      <c r="B2298" t="s">
        <v>4102</v>
      </c>
      <c r="C2298" s="24">
        <v>44967</v>
      </c>
      <c r="D2298" t="s">
        <v>309</v>
      </c>
      <c r="E2298" t="s">
        <v>308</v>
      </c>
      <c r="F2298">
        <v>3</v>
      </c>
      <c r="G2298" s="2" t="s">
        <v>33</v>
      </c>
      <c r="H2298" s="1" t="s">
        <v>2795</v>
      </c>
      <c r="I2298" s="1" t="s">
        <v>1073</v>
      </c>
      <c r="J2298" t="s">
        <v>4100</v>
      </c>
      <c r="L2298" t="str">
        <f t="shared" si="99"/>
        <v>Feb</v>
      </c>
      <c r="M2298">
        <f t="shared" si="100"/>
        <v>2023</v>
      </c>
    </row>
    <row r="2299" spans="1:13" ht="15" customHeight="1">
      <c r="A2299" t="s">
        <v>654</v>
      </c>
      <c r="B2299" t="s">
        <v>4103</v>
      </c>
      <c r="C2299" s="24">
        <v>44967</v>
      </c>
      <c r="D2299" t="s">
        <v>313</v>
      </c>
      <c r="E2299" t="s">
        <v>312</v>
      </c>
      <c r="F2299">
        <v>3</v>
      </c>
      <c r="G2299" s="2" t="s">
        <v>33</v>
      </c>
      <c r="H2299" s="1" t="s">
        <v>2795</v>
      </c>
      <c r="I2299" s="1" t="s">
        <v>1073</v>
      </c>
      <c r="J2299" t="s">
        <v>4100</v>
      </c>
      <c r="L2299" t="str">
        <f t="shared" si="99"/>
        <v>Feb</v>
      </c>
      <c r="M2299">
        <f t="shared" si="100"/>
        <v>2023</v>
      </c>
    </row>
    <row r="2300" spans="1:13" ht="15" customHeight="1">
      <c r="A2300" t="s">
        <v>654</v>
      </c>
      <c r="B2300" t="s">
        <v>4104</v>
      </c>
      <c r="C2300" s="24">
        <v>44967</v>
      </c>
      <c r="D2300" t="s">
        <v>210</v>
      </c>
      <c r="E2300" t="s">
        <v>209</v>
      </c>
      <c r="F2300">
        <v>1</v>
      </c>
      <c r="G2300" s="2" t="s">
        <v>95</v>
      </c>
      <c r="H2300" s="1" t="s">
        <v>2795</v>
      </c>
      <c r="I2300" s="1" t="s">
        <v>1073</v>
      </c>
      <c r="J2300" t="s">
        <v>4100</v>
      </c>
      <c r="L2300" t="str">
        <f t="shared" si="99"/>
        <v>Feb</v>
      </c>
      <c r="M2300">
        <f t="shared" si="100"/>
        <v>2023</v>
      </c>
    </row>
    <row r="2301" spans="1:13" ht="15" customHeight="1">
      <c r="A2301" t="s">
        <v>654</v>
      </c>
      <c r="B2301" t="s">
        <v>4105</v>
      </c>
      <c r="C2301" s="24">
        <v>44967</v>
      </c>
      <c r="D2301" t="s">
        <v>391</v>
      </c>
      <c r="E2301" t="s">
        <v>390</v>
      </c>
      <c r="F2301">
        <v>1</v>
      </c>
      <c r="G2301" s="2" t="s">
        <v>16</v>
      </c>
      <c r="H2301" s="1" t="s">
        <v>2795</v>
      </c>
      <c r="I2301" s="1" t="s">
        <v>1073</v>
      </c>
      <c r="J2301" t="s">
        <v>4100</v>
      </c>
      <c r="L2301" t="str">
        <f t="shared" si="99"/>
        <v>Feb</v>
      </c>
      <c r="M2301">
        <f t="shared" si="100"/>
        <v>2023</v>
      </c>
    </row>
    <row r="2302" spans="1:13" ht="15" customHeight="1">
      <c r="A2302" t="s">
        <v>2409</v>
      </c>
      <c r="B2302" t="s">
        <v>4106</v>
      </c>
      <c r="C2302" s="24">
        <v>44971</v>
      </c>
      <c r="D2302" t="s">
        <v>175</v>
      </c>
      <c r="E2302" t="s">
        <v>174</v>
      </c>
      <c r="F2302">
        <v>1</v>
      </c>
      <c r="G2302" s="2" t="s">
        <v>176</v>
      </c>
      <c r="H2302" s="1" t="s">
        <v>1547</v>
      </c>
      <c r="I2302" s="1" t="s">
        <v>1548</v>
      </c>
      <c r="J2302" t="s">
        <v>1940</v>
      </c>
      <c r="L2302" t="str">
        <f t="shared" si="99"/>
        <v>Feb</v>
      </c>
      <c r="M2302">
        <f t="shared" si="100"/>
        <v>2023</v>
      </c>
    </row>
    <row r="2303" spans="1:13" ht="15" customHeight="1">
      <c r="A2303" t="s">
        <v>2409</v>
      </c>
      <c r="B2303" t="s">
        <v>4107</v>
      </c>
      <c r="C2303" s="24">
        <v>44971</v>
      </c>
      <c r="D2303" t="s">
        <v>305</v>
      </c>
      <c r="E2303" t="s">
        <v>304</v>
      </c>
      <c r="F2303">
        <v>1</v>
      </c>
      <c r="G2303" s="2" t="s">
        <v>33</v>
      </c>
      <c r="H2303" s="1" t="s">
        <v>1547</v>
      </c>
      <c r="I2303" s="1" t="s">
        <v>1548</v>
      </c>
      <c r="J2303" t="s">
        <v>1940</v>
      </c>
      <c r="L2303" t="str">
        <f t="shared" si="99"/>
        <v>Feb</v>
      </c>
      <c r="M2303">
        <f t="shared" si="100"/>
        <v>2023</v>
      </c>
    </row>
    <row r="2304" spans="1:13" ht="15" customHeight="1">
      <c r="A2304" t="s">
        <v>2409</v>
      </c>
      <c r="B2304" t="s">
        <v>4108</v>
      </c>
      <c r="C2304" s="24">
        <v>44971</v>
      </c>
      <c r="D2304" t="s">
        <v>198</v>
      </c>
      <c r="E2304" t="s">
        <v>197</v>
      </c>
      <c r="F2304">
        <v>30</v>
      </c>
      <c r="G2304" s="2" t="s">
        <v>194</v>
      </c>
      <c r="H2304" s="1" t="s">
        <v>1334</v>
      </c>
      <c r="I2304" s="1" t="s">
        <v>1164</v>
      </c>
      <c r="J2304" t="s">
        <v>4109</v>
      </c>
      <c r="L2304" t="str">
        <f t="shared" si="99"/>
        <v>Feb</v>
      </c>
      <c r="M2304">
        <f t="shared" si="100"/>
        <v>2023</v>
      </c>
    </row>
    <row r="2305" spans="1:13" ht="15" customHeight="1">
      <c r="A2305" t="s">
        <v>2409</v>
      </c>
      <c r="B2305" t="s">
        <v>4110</v>
      </c>
      <c r="C2305" s="24">
        <v>44971</v>
      </c>
      <c r="D2305" t="s">
        <v>198</v>
      </c>
      <c r="E2305" t="s">
        <v>197</v>
      </c>
      <c r="F2305">
        <v>5</v>
      </c>
      <c r="G2305" s="2" t="s">
        <v>194</v>
      </c>
      <c r="H2305" s="1" t="s">
        <v>2795</v>
      </c>
      <c r="I2305" s="1" t="s">
        <v>1073</v>
      </c>
      <c r="J2305" t="s">
        <v>3033</v>
      </c>
      <c r="L2305" t="str">
        <f t="shared" si="99"/>
        <v>Feb</v>
      </c>
      <c r="M2305">
        <f t="shared" si="100"/>
        <v>2023</v>
      </c>
    </row>
    <row r="2306" spans="1:13" ht="15" customHeight="1">
      <c r="A2306" t="s">
        <v>2409</v>
      </c>
      <c r="B2306" t="s">
        <v>4111</v>
      </c>
      <c r="C2306" s="24">
        <v>44972</v>
      </c>
      <c r="D2306" t="s">
        <v>71</v>
      </c>
      <c r="E2306" t="s">
        <v>70</v>
      </c>
      <c r="F2306">
        <v>3</v>
      </c>
      <c r="G2306" s="2" t="s">
        <v>33</v>
      </c>
      <c r="H2306" s="1" t="s">
        <v>1060</v>
      </c>
      <c r="I2306" s="1" t="s">
        <v>1061</v>
      </c>
      <c r="J2306" t="s">
        <v>4112</v>
      </c>
      <c r="L2306" t="str">
        <f t="shared" si="99"/>
        <v>Feb</v>
      </c>
      <c r="M2306">
        <f t="shared" si="100"/>
        <v>2023</v>
      </c>
    </row>
    <row r="2307" spans="1:13" ht="15" customHeight="1">
      <c r="A2307" t="s">
        <v>2409</v>
      </c>
      <c r="B2307" t="s">
        <v>4113</v>
      </c>
      <c r="C2307" s="24">
        <v>44972</v>
      </c>
      <c r="D2307" t="s">
        <v>353</v>
      </c>
      <c r="E2307" t="s">
        <v>352</v>
      </c>
      <c r="F2307">
        <v>1</v>
      </c>
      <c r="G2307" s="2" t="s">
        <v>33</v>
      </c>
      <c r="H2307" s="1" t="s">
        <v>1060</v>
      </c>
      <c r="I2307" s="1" t="s">
        <v>1061</v>
      </c>
      <c r="J2307" t="s">
        <v>3235</v>
      </c>
      <c r="L2307" t="str">
        <f t="shared" si="99"/>
        <v>Feb</v>
      </c>
      <c r="M2307">
        <f t="shared" si="100"/>
        <v>2023</v>
      </c>
    </row>
    <row r="2308" spans="1:13" ht="15" customHeight="1">
      <c r="A2308" t="s">
        <v>2409</v>
      </c>
      <c r="B2308" t="s">
        <v>4114</v>
      </c>
      <c r="C2308" s="24">
        <v>44973</v>
      </c>
      <c r="D2308" t="s">
        <v>30</v>
      </c>
      <c r="E2308" t="s">
        <v>29</v>
      </c>
      <c r="F2308">
        <v>1</v>
      </c>
      <c r="G2308" s="2" t="s">
        <v>16</v>
      </c>
      <c r="H2308" s="1" t="s">
        <v>1547</v>
      </c>
      <c r="I2308" s="1" t="s">
        <v>1548</v>
      </c>
      <c r="J2308" t="s">
        <v>1940</v>
      </c>
      <c r="L2308" t="str">
        <f t="shared" si="99"/>
        <v>Feb</v>
      </c>
      <c r="M2308">
        <f t="shared" si="100"/>
        <v>2023</v>
      </c>
    </row>
    <row r="2309" spans="1:13" ht="15" customHeight="1">
      <c r="A2309" t="s">
        <v>2409</v>
      </c>
      <c r="B2309" t="s">
        <v>4115</v>
      </c>
      <c r="C2309" s="24">
        <v>44973</v>
      </c>
      <c r="D2309" t="s">
        <v>212</v>
      </c>
      <c r="E2309" t="s">
        <v>211</v>
      </c>
      <c r="F2309">
        <v>5</v>
      </c>
      <c r="G2309" s="2" t="s">
        <v>95</v>
      </c>
      <c r="H2309" s="1" t="s">
        <v>2216</v>
      </c>
      <c r="I2309" s="1" t="s">
        <v>1160</v>
      </c>
      <c r="J2309" t="s">
        <v>3899</v>
      </c>
      <c r="L2309" t="str">
        <f t="shared" si="99"/>
        <v>Feb</v>
      </c>
      <c r="M2309">
        <f t="shared" si="100"/>
        <v>2023</v>
      </c>
    </row>
    <row r="2310" spans="1:13" ht="15" customHeight="1">
      <c r="A2310" t="s">
        <v>2409</v>
      </c>
      <c r="B2310" t="s">
        <v>4116</v>
      </c>
      <c r="C2310" s="24">
        <v>44978</v>
      </c>
      <c r="D2310" t="s">
        <v>145</v>
      </c>
      <c r="E2310" t="s">
        <v>144</v>
      </c>
      <c r="F2310">
        <v>1</v>
      </c>
      <c r="G2310" s="2" t="s">
        <v>95</v>
      </c>
      <c r="H2310" s="1" t="s">
        <v>1250</v>
      </c>
      <c r="I2310" s="1" t="s">
        <v>1218</v>
      </c>
      <c r="J2310" t="s">
        <v>4117</v>
      </c>
      <c r="L2310" t="str">
        <f t="shared" si="99"/>
        <v>Feb</v>
      </c>
      <c r="M2310">
        <f t="shared" si="100"/>
        <v>2023</v>
      </c>
    </row>
    <row r="2311" spans="1:13" ht="15" customHeight="1">
      <c r="A2311" t="s">
        <v>2409</v>
      </c>
      <c r="B2311" t="s">
        <v>4118</v>
      </c>
      <c r="C2311" s="24">
        <v>44978</v>
      </c>
      <c r="D2311" t="s">
        <v>254</v>
      </c>
      <c r="E2311" t="s">
        <v>253</v>
      </c>
      <c r="F2311">
        <v>2</v>
      </c>
      <c r="G2311" s="2" t="s">
        <v>187</v>
      </c>
      <c r="H2311" s="1" t="s">
        <v>1250</v>
      </c>
      <c r="I2311" s="1" t="s">
        <v>1218</v>
      </c>
      <c r="J2311" t="s">
        <v>4117</v>
      </c>
      <c r="L2311" t="str">
        <f t="shared" si="99"/>
        <v>Feb</v>
      </c>
      <c r="M2311">
        <f t="shared" si="100"/>
        <v>2023</v>
      </c>
    </row>
    <row r="2312" spans="1:13" ht="15" customHeight="1">
      <c r="A2312" t="s">
        <v>2409</v>
      </c>
      <c r="B2312" t="s">
        <v>4119</v>
      </c>
      <c r="C2312" s="24">
        <v>44978</v>
      </c>
      <c r="D2312" t="s">
        <v>58</v>
      </c>
      <c r="E2312" t="s">
        <v>57</v>
      </c>
      <c r="F2312">
        <v>2</v>
      </c>
      <c r="G2312" s="2" t="s">
        <v>59</v>
      </c>
      <c r="H2312" s="1" t="s">
        <v>1250</v>
      </c>
      <c r="I2312" s="1" t="s">
        <v>1218</v>
      </c>
      <c r="J2312" t="s">
        <v>4117</v>
      </c>
      <c r="L2312" t="str">
        <f t="shared" si="99"/>
        <v>Feb</v>
      </c>
      <c r="M2312">
        <f t="shared" si="100"/>
        <v>2023</v>
      </c>
    </row>
    <row r="2313" spans="1:13" ht="15" customHeight="1">
      <c r="A2313" t="s">
        <v>2409</v>
      </c>
      <c r="B2313" t="s">
        <v>4120</v>
      </c>
      <c r="C2313" s="24">
        <v>44978</v>
      </c>
      <c r="D2313" t="s">
        <v>250</v>
      </c>
      <c r="E2313" t="s">
        <v>249</v>
      </c>
      <c r="F2313">
        <v>5</v>
      </c>
      <c r="G2313" s="2" t="s">
        <v>33</v>
      </c>
      <c r="H2313" s="1" t="s">
        <v>1250</v>
      </c>
      <c r="I2313" s="1" t="s">
        <v>1218</v>
      </c>
      <c r="J2313" t="s">
        <v>4117</v>
      </c>
      <c r="L2313" t="str">
        <f t="shared" si="99"/>
        <v>Feb</v>
      </c>
      <c r="M2313">
        <f t="shared" si="100"/>
        <v>2023</v>
      </c>
    </row>
    <row r="2314" spans="1:13" ht="15" customHeight="1">
      <c r="A2314" t="s">
        <v>2409</v>
      </c>
      <c r="B2314" t="s">
        <v>4121</v>
      </c>
      <c r="C2314" s="24">
        <v>44978</v>
      </c>
      <c r="D2314" t="s">
        <v>226</v>
      </c>
      <c r="E2314" t="s">
        <v>225</v>
      </c>
      <c r="F2314">
        <v>20</v>
      </c>
      <c r="G2314" s="2" t="s">
        <v>33</v>
      </c>
      <c r="H2314" s="1" t="s">
        <v>1141</v>
      </c>
      <c r="I2314" s="1" t="s">
        <v>1090</v>
      </c>
      <c r="J2314" t="s">
        <v>4122</v>
      </c>
      <c r="L2314" t="str">
        <f t="shared" si="99"/>
        <v>Feb</v>
      </c>
      <c r="M2314">
        <f t="shared" si="100"/>
        <v>2023</v>
      </c>
    </row>
    <row r="2315" spans="1:13" ht="15" customHeight="1">
      <c r="A2315" t="s">
        <v>2409</v>
      </c>
      <c r="B2315" t="s">
        <v>4123</v>
      </c>
      <c r="C2315" s="24">
        <v>44978</v>
      </c>
      <c r="D2315" t="s">
        <v>178</v>
      </c>
      <c r="E2315" t="s">
        <v>177</v>
      </c>
      <c r="F2315">
        <v>1</v>
      </c>
      <c r="G2315" s="2" t="s">
        <v>176</v>
      </c>
      <c r="H2315" s="1" t="s">
        <v>1141</v>
      </c>
      <c r="I2315" s="1" t="s">
        <v>1090</v>
      </c>
      <c r="J2315" t="s">
        <v>4122</v>
      </c>
      <c r="L2315" t="str">
        <f t="shared" si="99"/>
        <v>Feb</v>
      </c>
      <c r="M2315">
        <f t="shared" si="100"/>
        <v>2023</v>
      </c>
    </row>
    <row r="2316" spans="1:13" ht="15" customHeight="1">
      <c r="A2316" t="s">
        <v>2409</v>
      </c>
      <c r="B2316" t="s">
        <v>4124</v>
      </c>
      <c r="C2316" s="24">
        <v>44978</v>
      </c>
      <c r="D2316" t="s">
        <v>344</v>
      </c>
      <c r="E2316" t="s">
        <v>343</v>
      </c>
      <c r="F2316">
        <v>2</v>
      </c>
      <c r="G2316" s="2" t="s">
        <v>345</v>
      </c>
      <c r="H2316" s="1" t="s">
        <v>1141</v>
      </c>
      <c r="I2316" s="1" t="s">
        <v>1090</v>
      </c>
      <c r="J2316" t="s">
        <v>4125</v>
      </c>
      <c r="L2316" t="str">
        <f t="shared" si="99"/>
        <v>Feb</v>
      </c>
      <c r="M2316">
        <f t="shared" si="100"/>
        <v>2023</v>
      </c>
    </row>
    <row r="2317" spans="1:13" ht="15" customHeight="1">
      <c r="A2317" t="s">
        <v>2409</v>
      </c>
      <c r="B2317" t="s">
        <v>4126</v>
      </c>
      <c r="C2317" s="24">
        <v>44978</v>
      </c>
      <c r="D2317" t="s">
        <v>232</v>
      </c>
      <c r="E2317" t="s">
        <v>231</v>
      </c>
      <c r="F2317">
        <v>2</v>
      </c>
      <c r="G2317" s="2" t="s">
        <v>33</v>
      </c>
      <c r="H2317" s="1" t="s">
        <v>1141</v>
      </c>
      <c r="I2317" s="1" t="s">
        <v>1090</v>
      </c>
      <c r="J2317" t="s">
        <v>4122</v>
      </c>
      <c r="L2317" t="str">
        <f t="shared" si="99"/>
        <v>Feb</v>
      </c>
      <c r="M2317">
        <f t="shared" si="100"/>
        <v>2023</v>
      </c>
    </row>
    <row r="2318" spans="1:13" ht="15" customHeight="1">
      <c r="A2318" t="s">
        <v>2409</v>
      </c>
      <c r="B2318" t="s">
        <v>4127</v>
      </c>
      <c r="C2318" s="24">
        <v>44978</v>
      </c>
      <c r="D2318" t="s">
        <v>226</v>
      </c>
      <c r="E2318" t="s">
        <v>225</v>
      </c>
      <c r="F2318">
        <v>20</v>
      </c>
      <c r="G2318" s="2" t="s">
        <v>33</v>
      </c>
      <c r="H2318" s="1" t="s">
        <v>1141</v>
      </c>
      <c r="I2318" s="1" t="s">
        <v>1090</v>
      </c>
      <c r="J2318">
        <v>20</v>
      </c>
      <c r="L2318" t="str">
        <f t="shared" si="99"/>
        <v>Feb</v>
      </c>
      <c r="M2318">
        <f t="shared" si="100"/>
        <v>2023</v>
      </c>
    </row>
    <row r="2319" spans="1:13" ht="15" customHeight="1">
      <c r="A2319" t="s">
        <v>2409</v>
      </c>
      <c r="B2319" t="s">
        <v>4128</v>
      </c>
      <c r="C2319" s="24">
        <v>44980</v>
      </c>
      <c r="D2319" t="s">
        <v>387</v>
      </c>
      <c r="E2319" t="s">
        <v>386</v>
      </c>
      <c r="F2319">
        <v>4</v>
      </c>
      <c r="G2319" s="2" t="s">
        <v>171</v>
      </c>
      <c r="H2319" s="1" t="s">
        <v>3279</v>
      </c>
      <c r="I2319" s="1" t="s">
        <v>3565</v>
      </c>
      <c r="J2319" t="s">
        <v>4129</v>
      </c>
      <c r="L2319" t="str">
        <f t="shared" si="99"/>
        <v>Feb</v>
      </c>
      <c r="M2319">
        <f t="shared" si="100"/>
        <v>2023</v>
      </c>
    </row>
    <row r="2320" spans="1:13" ht="15" customHeight="1">
      <c r="A2320" t="s">
        <v>2409</v>
      </c>
      <c r="B2320" t="s">
        <v>4130</v>
      </c>
      <c r="C2320" s="24">
        <v>44980</v>
      </c>
      <c r="D2320" t="s">
        <v>47</v>
      </c>
      <c r="E2320" t="s">
        <v>46</v>
      </c>
      <c r="F2320">
        <v>16</v>
      </c>
      <c r="G2320" s="2" t="s">
        <v>33</v>
      </c>
      <c r="H2320" s="1" t="s">
        <v>2795</v>
      </c>
      <c r="I2320" s="1" t="s">
        <v>1073</v>
      </c>
      <c r="J2320" t="s">
        <v>2798</v>
      </c>
      <c r="L2320" t="str">
        <f t="shared" si="99"/>
        <v>Feb</v>
      </c>
      <c r="M2320">
        <f t="shared" si="100"/>
        <v>2023</v>
      </c>
    </row>
    <row r="2321" spans="1:13" ht="15" customHeight="1">
      <c r="A2321" t="s">
        <v>2409</v>
      </c>
      <c r="B2321" t="s">
        <v>4131</v>
      </c>
      <c r="C2321" s="24">
        <v>44984</v>
      </c>
      <c r="D2321" t="s">
        <v>198</v>
      </c>
      <c r="E2321" t="s">
        <v>197</v>
      </c>
      <c r="F2321">
        <v>8</v>
      </c>
      <c r="G2321" s="2" t="s">
        <v>194</v>
      </c>
      <c r="H2321" s="1" t="s">
        <v>1459</v>
      </c>
      <c r="I2321" s="1" t="s">
        <v>1328</v>
      </c>
      <c r="J2321" t="s">
        <v>1460</v>
      </c>
      <c r="L2321" t="str">
        <f t="shared" si="99"/>
        <v>Feb</v>
      </c>
      <c r="M2321">
        <f t="shared" si="100"/>
        <v>2023</v>
      </c>
    </row>
    <row r="2322" spans="1:13" ht="15" customHeight="1">
      <c r="A2322" t="s">
        <v>2409</v>
      </c>
      <c r="B2322" t="s">
        <v>4132</v>
      </c>
      <c r="C2322" s="24">
        <v>44984</v>
      </c>
      <c r="D2322" t="s">
        <v>391</v>
      </c>
      <c r="E2322" t="s">
        <v>390</v>
      </c>
      <c r="F2322">
        <v>2</v>
      </c>
      <c r="G2322" s="2" t="s">
        <v>16</v>
      </c>
      <c r="H2322" s="1" t="s">
        <v>1334</v>
      </c>
      <c r="I2322" s="1" t="s">
        <v>1164</v>
      </c>
      <c r="J2322" t="s">
        <v>3647</v>
      </c>
      <c r="L2322" t="str">
        <f t="shared" si="99"/>
        <v>Feb</v>
      </c>
      <c r="M2322">
        <f t="shared" si="100"/>
        <v>2023</v>
      </c>
    </row>
    <row r="2323" spans="1:13" ht="15" customHeight="1">
      <c r="A2323" t="s">
        <v>2409</v>
      </c>
      <c r="B2323" t="s">
        <v>4133</v>
      </c>
      <c r="C2323" s="24">
        <v>44984</v>
      </c>
      <c r="D2323" t="s">
        <v>267</v>
      </c>
      <c r="E2323" t="s">
        <v>266</v>
      </c>
      <c r="F2323">
        <v>3</v>
      </c>
      <c r="G2323" s="2" t="s">
        <v>33</v>
      </c>
      <c r="H2323" s="1" t="s">
        <v>1334</v>
      </c>
      <c r="I2323" s="1" t="s">
        <v>1164</v>
      </c>
      <c r="J2323" t="s">
        <v>1230</v>
      </c>
      <c r="L2323" t="str">
        <f t="shared" si="99"/>
        <v>Feb</v>
      </c>
      <c r="M2323">
        <f t="shared" si="100"/>
        <v>2023</v>
      </c>
    </row>
    <row r="2324" spans="1:13" ht="15" customHeight="1">
      <c r="A2324" t="s">
        <v>2409</v>
      </c>
      <c r="B2324" t="s">
        <v>4134</v>
      </c>
      <c r="C2324" s="24">
        <v>44984</v>
      </c>
      <c r="D2324" t="s">
        <v>218</v>
      </c>
      <c r="E2324" t="s">
        <v>217</v>
      </c>
      <c r="F2324">
        <v>2</v>
      </c>
      <c r="G2324" s="2" t="s">
        <v>33</v>
      </c>
      <c r="H2324" s="1" t="s">
        <v>1303</v>
      </c>
      <c r="I2324" s="1" t="s">
        <v>1073</v>
      </c>
      <c r="J2324" t="s">
        <v>1230</v>
      </c>
      <c r="L2324" t="str">
        <f t="shared" si="99"/>
        <v>Feb</v>
      </c>
      <c r="M2324">
        <f t="shared" si="100"/>
        <v>2023</v>
      </c>
    </row>
    <row r="2325" spans="1:13" ht="15" customHeight="1">
      <c r="A2325" t="s">
        <v>2409</v>
      </c>
      <c r="B2325" t="s">
        <v>4135</v>
      </c>
      <c r="C2325" s="24">
        <v>44984</v>
      </c>
      <c r="D2325" t="s">
        <v>58</v>
      </c>
      <c r="E2325" t="s">
        <v>57</v>
      </c>
      <c r="F2325">
        <v>10</v>
      </c>
      <c r="G2325" s="2" t="s">
        <v>59</v>
      </c>
      <c r="H2325" s="1" t="s">
        <v>1334</v>
      </c>
      <c r="I2325" s="1" t="s">
        <v>1164</v>
      </c>
      <c r="J2325" t="s">
        <v>3647</v>
      </c>
      <c r="L2325" t="str">
        <f t="shared" si="99"/>
        <v>Feb</v>
      </c>
      <c r="M2325">
        <f t="shared" si="100"/>
        <v>2023</v>
      </c>
    </row>
    <row r="2326" spans="1:13" ht="15" customHeight="1">
      <c r="A2326" t="s">
        <v>2409</v>
      </c>
      <c r="B2326" t="s">
        <v>4136</v>
      </c>
      <c r="C2326" s="24">
        <v>44984</v>
      </c>
      <c r="D2326" t="s">
        <v>178</v>
      </c>
      <c r="E2326" t="s">
        <v>177</v>
      </c>
      <c r="F2326">
        <v>6</v>
      </c>
      <c r="G2326" s="2" t="s">
        <v>176</v>
      </c>
      <c r="H2326" s="1" t="s">
        <v>1334</v>
      </c>
      <c r="I2326" s="1" t="s">
        <v>1164</v>
      </c>
      <c r="J2326" t="s">
        <v>3714</v>
      </c>
      <c r="L2326" t="str">
        <f t="shared" si="99"/>
        <v>Feb</v>
      </c>
      <c r="M2326">
        <f t="shared" si="100"/>
        <v>2023</v>
      </c>
    </row>
    <row r="2327" spans="1:13" ht="15" customHeight="1">
      <c r="A2327" t="s">
        <v>2409</v>
      </c>
      <c r="B2327" t="s">
        <v>4137</v>
      </c>
      <c r="C2327" s="24">
        <v>44984</v>
      </c>
      <c r="D2327" t="s">
        <v>287</v>
      </c>
      <c r="E2327" t="s">
        <v>286</v>
      </c>
      <c r="F2327">
        <v>2</v>
      </c>
      <c r="G2327" s="2" t="s">
        <v>33</v>
      </c>
      <c r="H2327" s="1" t="s">
        <v>1191</v>
      </c>
      <c r="I2327" s="1" t="s">
        <v>1090</v>
      </c>
      <c r="J2327" t="s">
        <v>1313</v>
      </c>
      <c r="L2327" t="str">
        <f t="shared" si="99"/>
        <v>Feb</v>
      </c>
      <c r="M2327">
        <f t="shared" si="100"/>
        <v>2023</v>
      </c>
    </row>
    <row r="2328" spans="1:13" ht="15" customHeight="1">
      <c r="A2328" t="s">
        <v>2409</v>
      </c>
      <c r="B2328" t="s">
        <v>4138</v>
      </c>
      <c r="C2328" s="24">
        <v>44984</v>
      </c>
      <c r="D2328" t="s">
        <v>305</v>
      </c>
      <c r="E2328" t="s">
        <v>304</v>
      </c>
      <c r="F2328">
        <v>2</v>
      </c>
      <c r="G2328" s="2" t="s">
        <v>33</v>
      </c>
      <c r="H2328" s="1" t="s">
        <v>1191</v>
      </c>
      <c r="I2328" s="1" t="s">
        <v>1090</v>
      </c>
      <c r="J2328" t="s">
        <v>1313</v>
      </c>
      <c r="L2328" t="str">
        <f t="shared" si="99"/>
        <v>Feb</v>
      </c>
      <c r="M2328">
        <f t="shared" si="100"/>
        <v>2023</v>
      </c>
    </row>
    <row r="2329" spans="1:13" ht="15" customHeight="1">
      <c r="A2329" t="s">
        <v>2409</v>
      </c>
      <c r="B2329" t="s">
        <v>4139</v>
      </c>
      <c r="C2329" s="24">
        <v>44984</v>
      </c>
      <c r="D2329" t="s">
        <v>198</v>
      </c>
      <c r="E2329" t="s">
        <v>197</v>
      </c>
      <c r="F2329">
        <v>20</v>
      </c>
      <c r="G2329" s="2" t="s">
        <v>194</v>
      </c>
      <c r="H2329" s="1" t="s">
        <v>1191</v>
      </c>
      <c r="I2329" s="1" t="s">
        <v>1090</v>
      </c>
      <c r="J2329" t="s">
        <v>1313</v>
      </c>
      <c r="L2329" t="str">
        <f t="shared" si="99"/>
        <v>Feb</v>
      </c>
      <c r="M2329">
        <f t="shared" si="100"/>
        <v>2023</v>
      </c>
    </row>
    <row r="2330" spans="1:13" ht="15" customHeight="1">
      <c r="A2330" t="s">
        <v>2409</v>
      </c>
      <c r="B2330" t="s">
        <v>4140</v>
      </c>
      <c r="C2330" s="24">
        <v>44984</v>
      </c>
      <c r="D2330" t="s">
        <v>387</v>
      </c>
      <c r="E2330" t="s">
        <v>386</v>
      </c>
      <c r="F2330">
        <v>24</v>
      </c>
      <c r="G2330" s="2" t="s">
        <v>171</v>
      </c>
      <c r="H2330" s="1" t="s">
        <v>3751</v>
      </c>
      <c r="I2330" s="1" t="s">
        <v>3752</v>
      </c>
      <c r="J2330" t="s">
        <v>3100</v>
      </c>
      <c r="L2330" t="str">
        <f t="shared" si="99"/>
        <v>Feb</v>
      </c>
      <c r="M2330">
        <f t="shared" si="100"/>
        <v>2023</v>
      </c>
    </row>
    <row r="2331" spans="1:13" ht="15" customHeight="1">
      <c r="A2331" t="s">
        <v>2409</v>
      </c>
      <c r="B2331" t="s">
        <v>4141</v>
      </c>
      <c r="C2331" s="24">
        <v>44984</v>
      </c>
      <c r="D2331" t="s">
        <v>303</v>
      </c>
      <c r="E2331" t="s">
        <v>302</v>
      </c>
      <c r="F2331">
        <v>7</v>
      </c>
      <c r="G2331" s="2" t="s">
        <v>33</v>
      </c>
      <c r="H2331" s="1" t="s">
        <v>1141</v>
      </c>
      <c r="I2331" s="1" t="s">
        <v>1090</v>
      </c>
      <c r="J2331" t="s">
        <v>1167</v>
      </c>
      <c r="L2331" t="str">
        <f t="shared" si="99"/>
        <v>Feb</v>
      </c>
      <c r="M2331">
        <f t="shared" si="100"/>
        <v>2023</v>
      </c>
    </row>
    <row r="2332" spans="1:13" ht="15" customHeight="1">
      <c r="A2332" t="s">
        <v>2409</v>
      </c>
      <c r="B2332" t="s">
        <v>4142</v>
      </c>
      <c r="C2332" s="24">
        <v>44987</v>
      </c>
      <c r="D2332" t="s">
        <v>47</v>
      </c>
      <c r="E2332" t="s">
        <v>46</v>
      </c>
      <c r="F2332">
        <v>2</v>
      </c>
      <c r="G2332" s="2" t="s">
        <v>33</v>
      </c>
      <c r="H2332" s="1" t="s">
        <v>1490</v>
      </c>
      <c r="I2332" s="1" t="s">
        <v>1491</v>
      </c>
      <c r="J2332" t="s">
        <v>3306</v>
      </c>
      <c r="L2332" t="str">
        <f t="shared" si="99"/>
        <v>Mar</v>
      </c>
      <c r="M2332">
        <f t="shared" si="100"/>
        <v>2023</v>
      </c>
    </row>
    <row r="2333" spans="1:13" ht="15" customHeight="1">
      <c r="A2333" t="s">
        <v>2409</v>
      </c>
      <c r="B2333" t="s">
        <v>4143</v>
      </c>
      <c r="C2333" s="24">
        <v>44987</v>
      </c>
      <c r="D2333" t="s">
        <v>387</v>
      </c>
      <c r="E2333" t="s">
        <v>386</v>
      </c>
      <c r="F2333">
        <v>2</v>
      </c>
      <c r="G2333" s="2" t="s">
        <v>171</v>
      </c>
      <c r="H2333" s="1" t="s">
        <v>4144</v>
      </c>
      <c r="I2333" s="1" t="s">
        <v>4145</v>
      </c>
      <c r="J2333" t="s">
        <v>4146</v>
      </c>
      <c r="L2333" t="str">
        <f t="shared" si="99"/>
        <v>Mar</v>
      </c>
      <c r="M2333">
        <f t="shared" si="100"/>
        <v>2023</v>
      </c>
    </row>
    <row r="2334" spans="1:13" ht="15" customHeight="1">
      <c r="A2334" t="s">
        <v>2409</v>
      </c>
      <c r="B2334" t="s">
        <v>4147</v>
      </c>
      <c r="C2334" s="24">
        <v>44987</v>
      </c>
      <c r="D2334" t="s">
        <v>357</v>
      </c>
      <c r="E2334" t="s">
        <v>356</v>
      </c>
      <c r="F2334">
        <v>200</v>
      </c>
      <c r="G2334" s="2" t="s">
        <v>358</v>
      </c>
      <c r="H2334" s="1" t="s">
        <v>1049</v>
      </c>
      <c r="I2334" s="1" t="s">
        <v>1050</v>
      </c>
      <c r="J2334" t="s">
        <v>1189</v>
      </c>
      <c r="L2334" t="str">
        <f t="shared" si="99"/>
        <v>Mar</v>
      </c>
      <c r="M2334">
        <f t="shared" si="100"/>
        <v>2023</v>
      </c>
    </row>
    <row r="2335" spans="1:13" ht="15" customHeight="1">
      <c r="A2335" t="s">
        <v>2409</v>
      </c>
      <c r="B2335" t="s">
        <v>4148</v>
      </c>
      <c r="C2335" s="24">
        <v>44987</v>
      </c>
      <c r="D2335" t="s">
        <v>22</v>
      </c>
      <c r="E2335" t="s">
        <v>21</v>
      </c>
      <c r="F2335">
        <v>1</v>
      </c>
      <c r="G2335" s="2" t="s">
        <v>16</v>
      </c>
      <c r="H2335" s="1" t="s">
        <v>1049</v>
      </c>
      <c r="I2335" s="1" t="s">
        <v>1050</v>
      </c>
      <c r="J2335" t="s">
        <v>1189</v>
      </c>
      <c r="L2335" t="str">
        <f t="shared" si="99"/>
        <v>Mar</v>
      </c>
      <c r="M2335">
        <f t="shared" si="100"/>
        <v>2023</v>
      </c>
    </row>
    <row r="2336" spans="1:13" ht="15" customHeight="1">
      <c r="A2336" t="s">
        <v>2409</v>
      </c>
      <c r="B2336" t="s">
        <v>4149</v>
      </c>
      <c r="C2336" s="24">
        <v>44987</v>
      </c>
      <c r="D2336" t="s">
        <v>90</v>
      </c>
      <c r="E2336" t="s">
        <v>89</v>
      </c>
      <c r="F2336">
        <v>1</v>
      </c>
      <c r="G2336" s="2" t="s">
        <v>33</v>
      </c>
      <c r="H2336" s="1" t="s">
        <v>1191</v>
      </c>
      <c r="I2336" s="1" t="s">
        <v>1090</v>
      </c>
      <c r="J2336" t="s">
        <v>1442</v>
      </c>
      <c r="L2336" t="str">
        <f t="shared" si="99"/>
        <v>Mar</v>
      </c>
      <c r="M2336">
        <f t="shared" si="100"/>
        <v>2023</v>
      </c>
    </row>
    <row r="2337" spans="1:13" ht="15" customHeight="1">
      <c r="A2337" t="s">
        <v>654</v>
      </c>
      <c r="B2337" t="s">
        <v>4150</v>
      </c>
      <c r="C2337" s="24">
        <v>44981</v>
      </c>
      <c r="D2337" t="s">
        <v>58</v>
      </c>
      <c r="E2337" t="s">
        <v>57</v>
      </c>
      <c r="F2337">
        <v>2</v>
      </c>
      <c r="G2337" s="2" t="s">
        <v>59</v>
      </c>
      <c r="H2337" s="1" t="s">
        <v>1620</v>
      </c>
      <c r="I2337" s="1" t="s">
        <v>1381</v>
      </c>
      <c r="J2337" t="s">
        <v>1620</v>
      </c>
      <c r="L2337" t="str">
        <f t="shared" si="99"/>
        <v>Feb</v>
      </c>
      <c r="M2337">
        <f t="shared" si="100"/>
        <v>2023</v>
      </c>
    </row>
    <row r="2338" spans="1:13" ht="15" customHeight="1">
      <c r="A2338" t="s">
        <v>654</v>
      </c>
      <c r="B2338" t="s">
        <v>4151</v>
      </c>
      <c r="C2338" s="24">
        <v>44981</v>
      </c>
      <c r="D2338" t="s">
        <v>55</v>
      </c>
      <c r="E2338" t="s">
        <v>54</v>
      </c>
      <c r="F2338">
        <v>3</v>
      </c>
      <c r="G2338" s="2" t="s">
        <v>56</v>
      </c>
      <c r="H2338" s="1" t="s">
        <v>1620</v>
      </c>
      <c r="I2338" s="1" t="s">
        <v>1381</v>
      </c>
      <c r="J2338" t="s">
        <v>1620</v>
      </c>
      <c r="L2338" t="str">
        <f t="shared" si="99"/>
        <v>Feb</v>
      </c>
      <c r="M2338">
        <f t="shared" si="100"/>
        <v>2023</v>
      </c>
    </row>
    <row r="2339" spans="1:13" ht="15" customHeight="1">
      <c r="A2339" t="s">
        <v>2409</v>
      </c>
      <c r="B2339" t="s">
        <v>4152</v>
      </c>
      <c r="C2339" s="24">
        <v>44992</v>
      </c>
      <c r="D2339" t="s">
        <v>340</v>
      </c>
      <c r="E2339" t="s">
        <v>339</v>
      </c>
      <c r="F2339">
        <v>1</v>
      </c>
      <c r="G2339" s="2" t="s">
        <v>33</v>
      </c>
      <c r="H2339" s="1" t="s">
        <v>1144</v>
      </c>
      <c r="I2339" s="1" t="s">
        <v>1145</v>
      </c>
      <c r="J2339" t="s">
        <v>1146</v>
      </c>
      <c r="L2339" t="str">
        <f t="shared" si="99"/>
        <v>Mar</v>
      </c>
      <c r="M2339">
        <f t="shared" si="100"/>
        <v>2023</v>
      </c>
    </row>
    <row r="2340" spans="1:13" ht="15" customHeight="1">
      <c r="A2340" t="s">
        <v>2409</v>
      </c>
      <c r="B2340" t="s">
        <v>4153</v>
      </c>
      <c r="C2340" s="24">
        <v>44992</v>
      </c>
      <c r="D2340" t="s">
        <v>94</v>
      </c>
      <c r="E2340" t="s">
        <v>93</v>
      </c>
      <c r="F2340">
        <v>1</v>
      </c>
      <c r="G2340" s="2" t="s">
        <v>95</v>
      </c>
      <c r="H2340" s="1" t="s">
        <v>1144</v>
      </c>
      <c r="I2340" s="1" t="s">
        <v>1145</v>
      </c>
      <c r="J2340" t="s">
        <v>1146</v>
      </c>
      <c r="L2340" t="str">
        <f t="shared" si="99"/>
        <v>Mar</v>
      </c>
      <c r="M2340">
        <f t="shared" si="100"/>
        <v>2023</v>
      </c>
    </row>
    <row r="2341" spans="1:13" ht="15" customHeight="1">
      <c r="A2341" t="s">
        <v>2409</v>
      </c>
      <c r="B2341" t="s">
        <v>4154</v>
      </c>
      <c r="C2341" s="24">
        <v>44992</v>
      </c>
      <c r="D2341" t="s">
        <v>212</v>
      </c>
      <c r="E2341" t="s">
        <v>211</v>
      </c>
      <c r="F2341">
        <v>10</v>
      </c>
      <c r="G2341" s="2" t="s">
        <v>95</v>
      </c>
      <c r="H2341" s="1" t="s">
        <v>1309</v>
      </c>
      <c r="I2341" s="1" t="s">
        <v>1160</v>
      </c>
      <c r="J2341" t="s">
        <v>4155</v>
      </c>
      <c r="L2341" t="str">
        <f t="shared" si="99"/>
        <v>Mar</v>
      </c>
      <c r="M2341">
        <f t="shared" si="100"/>
        <v>2023</v>
      </c>
    </row>
    <row r="2342" spans="1:13" ht="15" customHeight="1">
      <c r="A2342" t="s">
        <v>2409</v>
      </c>
      <c r="B2342" t="s">
        <v>4156</v>
      </c>
      <c r="C2342" s="24">
        <v>44992</v>
      </c>
      <c r="D2342" t="s">
        <v>212</v>
      </c>
      <c r="E2342" t="s">
        <v>211</v>
      </c>
      <c r="F2342">
        <v>2</v>
      </c>
      <c r="G2342" s="2" t="s">
        <v>95</v>
      </c>
      <c r="H2342" s="1" t="s">
        <v>1144</v>
      </c>
      <c r="I2342" s="1" t="s">
        <v>1145</v>
      </c>
      <c r="J2342" t="s">
        <v>1146</v>
      </c>
      <c r="L2342" t="str">
        <f t="shared" si="99"/>
        <v>Mar</v>
      </c>
      <c r="M2342">
        <f t="shared" si="100"/>
        <v>2023</v>
      </c>
    </row>
    <row r="2343" spans="1:13" ht="15" customHeight="1">
      <c r="A2343" t="s">
        <v>2409</v>
      </c>
      <c r="B2343" t="s">
        <v>4157</v>
      </c>
      <c r="C2343" s="24">
        <v>44992</v>
      </c>
      <c r="D2343" t="s">
        <v>37</v>
      </c>
      <c r="E2343" t="s">
        <v>36</v>
      </c>
      <c r="F2343">
        <v>3</v>
      </c>
      <c r="G2343" s="2" t="s">
        <v>33</v>
      </c>
      <c r="H2343" s="1" t="s">
        <v>2686</v>
      </c>
      <c r="I2343" s="1" t="s">
        <v>1164</v>
      </c>
      <c r="J2343" t="s">
        <v>4158</v>
      </c>
      <c r="L2343" t="str">
        <f t="shared" si="99"/>
        <v>Mar</v>
      </c>
      <c r="M2343">
        <f t="shared" si="100"/>
        <v>2023</v>
      </c>
    </row>
    <row r="2344" spans="1:13" ht="15" customHeight="1">
      <c r="A2344" t="s">
        <v>2409</v>
      </c>
      <c r="B2344" t="s">
        <v>4159</v>
      </c>
      <c r="C2344" s="24">
        <v>44992</v>
      </c>
      <c r="D2344" t="s">
        <v>218</v>
      </c>
      <c r="E2344" t="s">
        <v>217</v>
      </c>
      <c r="F2344">
        <v>2</v>
      </c>
      <c r="G2344" s="2" t="s">
        <v>33</v>
      </c>
      <c r="H2344" s="1" t="s">
        <v>2686</v>
      </c>
      <c r="I2344" s="1" t="s">
        <v>1164</v>
      </c>
      <c r="J2344" t="s">
        <v>1537</v>
      </c>
      <c r="L2344" t="str">
        <f t="shared" si="99"/>
        <v>Mar</v>
      </c>
      <c r="M2344">
        <f t="shared" si="100"/>
        <v>2023</v>
      </c>
    </row>
    <row r="2345" spans="1:13" ht="15" customHeight="1">
      <c r="A2345" t="s">
        <v>2409</v>
      </c>
      <c r="B2345" t="s">
        <v>4160</v>
      </c>
      <c r="C2345" s="24">
        <v>44992</v>
      </c>
      <c r="D2345" t="s">
        <v>365</v>
      </c>
      <c r="E2345" t="s">
        <v>364</v>
      </c>
      <c r="F2345">
        <v>12</v>
      </c>
      <c r="G2345" s="2" t="s">
        <v>16</v>
      </c>
      <c r="H2345" s="1" t="s">
        <v>2686</v>
      </c>
      <c r="I2345" s="1" t="s">
        <v>1164</v>
      </c>
      <c r="J2345" t="s">
        <v>1537</v>
      </c>
      <c r="L2345" t="str">
        <f t="shared" si="99"/>
        <v>Mar</v>
      </c>
      <c r="M2345">
        <f t="shared" si="100"/>
        <v>2023</v>
      </c>
    </row>
    <row r="2346" spans="1:13" ht="15" customHeight="1">
      <c r="A2346" t="s">
        <v>2409</v>
      </c>
      <c r="B2346" t="s">
        <v>4161</v>
      </c>
      <c r="C2346" s="24">
        <v>44992</v>
      </c>
      <c r="D2346" t="s">
        <v>173</v>
      </c>
      <c r="E2346" t="s">
        <v>172</v>
      </c>
      <c r="F2346">
        <v>1</v>
      </c>
      <c r="G2346" s="2" t="s">
        <v>33</v>
      </c>
      <c r="H2346" s="1" t="s">
        <v>1141</v>
      </c>
      <c r="I2346" s="1" t="s">
        <v>1090</v>
      </c>
      <c r="J2346" t="s">
        <v>1167</v>
      </c>
      <c r="L2346" t="str">
        <f t="shared" si="99"/>
        <v>Mar</v>
      </c>
      <c r="M2346">
        <f t="shared" si="100"/>
        <v>2023</v>
      </c>
    </row>
    <row r="2347" spans="1:13" ht="15" customHeight="1">
      <c r="A2347" t="s">
        <v>2409</v>
      </c>
      <c r="B2347" t="s">
        <v>4162</v>
      </c>
      <c r="C2347" s="24">
        <v>44992</v>
      </c>
      <c r="D2347" t="s">
        <v>329</v>
      </c>
      <c r="E2347" t="s">
        <v>328</v>
      </c>
      <c r="F2347">
        <v>2</v>
      </c>
      <c r="G2347" s="2" t="s">
        <v>33</v>
      </c>
      <c r="H2347" s="1" t="s">
        <v>1141</v>
      </c>
      <c r="I2347" s="1" t="s">
        <v>1090</v>
      </c>
      <c r="J2347" t="s">
        <v>1167</v>
      </c>
      <c r="L2347" t="str">
        <f t="shared" si="99"/>
        <v>Mar</v>
      </c>
      <c r="M2347">
        <f t="shared" si="100"/>
        <v>2023</v>
      </c>
    </row>
    <row r="2348" spans="1:13" ht="15" customHeight="1">
      <c r="A2348" t="s">
        <v>2409</v>
      </c>
      <c r="B2348" t="s">
        <v>4163</v>
      </c>
      <c r="C2348" s="24">
        <v>44992</v>
      </c>
      <c r="D2348" t="s">
        <v>212</v>
      </c>
      <c r="E2348" t="s">
        <v>211</v>
      </c>
      <c r="F2348">
        <v>1</v>
      </c>
      <c r="G2348" s="2" t="s">
        <v>95</v>
      </c>
      <c r="H2348" s="1" t="s">
        <v>3988</v>
      </c>
      <c r="I2348" s="1" t="s">
        <v>1073</v>
      </c>
      <c r="J2348" t="s">
        <v>4164</v>
      </c>
      <c r="L2348" t="str">
        <f t="shared" si="99"/>
        <v>Mar</v>
      </c>
      <c r="M2348">
        <f t="shared" si="100"/>
        <v>2023</v>
      </c>
    </row>
    <row r="2349" spans="1:13" ht="15" customHeight="1">
      <c r="A2349" t="s">
        <v>2409</v>
      </c>
      <c r="B2349" t="s">
        <v>4165</v>
      </c>
      <c r="C2349" s="24">
        <v>44992</v>
      </c>
      <c r="D2349" t="s">
        <v>94</v>
      </c>
      <c r="E2349" t="s">
        <v>93</v>
      </c>
      <c r="F2349">
        <v>2</v>
      </c>
      <c r="G2349" s="2" t="s">
        <v>95</v>
      </c>
      <c r="H2349" s="1" t="s">
        <v>3988</v>
      </c>
      <c r="I2349" s="1" t="s">
        <v>1073</v>
      </c>
      <c r="J2349" t="s">
        <v>4164</v>
      </c>
      <c r="L2349" t="str">
        <f t="shared" si="99"/>
        <v>Mar</v>
      </c>
      <c r="M2349">
        <f t="shared" si="100"/>
        <v>2023</v>
      </c>
    </row>
    <row r="2350" spans="1:13" ht="15" customHeight="1">
      <c r="A2350" t="s">
        <v>2409</v>
      </c>
      <c r="B2350" t="s">
        <v>4166</v>
      </c>
      <c r="C2350" s="24">
        <v>44993</v>
      </c>
      <c r="D2350" t="s">
        <v>55</v>
      </c>
      <c r="E2350" t="s">
        <v>54</v>
      </c>
      <c r="F2350">
        <v>4</v>
      </c>
      <c r="G2350" s="2" t="s">
        <v>56</v>
      </c>
      <c r="H2350" s="1" t="s">
        <v>1620</v>
      </c>
      <c r="I2350" s="1" t="s">
        <v>1381</v>
      </c>
      <c r="J2350" t="s">
        <v>1620</v>
      </c>
      <c r="L2350" t="str">
        <f t="shared" si="99"/>
        <v>Mar</v>
      </c>
      <c r="M2350">
        <f t="shared" si="100"/>
        <v>2023</v>
      </c>
    </row>
    <row r="2351" spans="1:13" ht="15" customHeight="1">
      <c r="A2351" t="s">
        <v>2409</v>
      </c>
      <c r="B2351" t="s">
        <v>4167</v>
      </c>
      <c r="C2351" s="24">
        <v>44993</v>
      </c>
      <c r="D2351" t="s">
        <v>58</v>
      </c>
      <c r="E2351" t="s">
        <v>57</v>
      </c>
      <c r="F2351">
        <v>3</v>
      </c>
      <c r="G2351" s="2" t="s">
        <v>59</v>
      </c>
      <c r="H2351" s="1" t="s">
        <v>1620</v>
      </c>
      <c r="I2351" s="1" t="s">
        <v>1381</v>
      </c>
      <c r="J2351" t="s">
        <v>1620</v>
      </c>
      <c r="L2351" t="str">
        <f t="shared" si="99"/>
        <v>Mar</v>
      </c>
      <c r="M2351">
        <f t="shared" si="100"/>
        <v>2023</v>
      </c>
    </row>
    <row r="2352" spans="1:13" ht="15" customHeight="1">
      <c r="A2352" t="s">
        <v>2409</v>
      </c>
      <c r="B2352" t="s">
        <v>4168</v>
      </c>
      <c r="C2352" s="24">
        <v>44993</v>
      </c>
      <c r="D2352" t="s">
        <v>35</v>
      </c>
      <c r="E2352" t="s">
        <v>34</v>
      </c>
      <c r="F2352">
        <v>5</v>
      </c>
      <c r="G2352" s="2" t="s">
        <v>33</v>
      </c>
      <c r="H2352" s="1" t="s">
        <v>1163</v>
      </c>
      <c r="I2352" s="1" t="s">
        <v>1164</v>
      </c>
      <c r="J2352" t="s">
        <v>1719</v>
      </c>
      <c r="L2352" t="str">
        <f t="shared" si="99"/>
        <v>Mar</v>
      </c>
      <c r="M2352">
        <f t="shared" si="100"/>
        <v>2023</v>
      </c>
    </row>
    <row r="2353" spans="1:13" ht="15" customHeight="1">
      <c r="A2353" t="s">
        <v>2409</v>
      </c>
      <c r="B2353" t="s">
        <v>4169</v>
      </c>
      <c r="C2353" s="24">
        <v>44995</v>
      </c>
      <c r="D2353" t="s">
        <v>214</v>
      </c>
      <c r="E2353" t="s">
        <v>213</v>
      </c>
      <c r="F2353">
        <v>3</v>
      </c>
      <c r="G2353" s="2" t="s">
        <v>95</v>
      </c>
      <c r="H2353" s="1" t="s">
        <v>1547</v>
      </c>
      <c r="I2353" s="1" t="s">
        <v>1548</v>
      </c>
      <c r="J2353" t="s">
        <v>4170</v>
      </c>
      <c r="L2353" t="str">
        <f t="shared" si="99"/>
        <v>Mar</v>
      </c>
      <c r="M2353">
        <f t="shared" si="100"/>
        <v>2023</v>
      </c>
    </row>
    <row r="2354" spans="1:13" ht="15" customHeight="1">
      <c r="A2354" t="s">
        <v>2409</v>
      </c>
      <c r="B2354" t="s">
        <v>4171</v>
      </c>
      <c r="C2354" s="24">
        <v>44995</v>
      </c>
      <c r="D2354" t="s">
        <v>212</v>
      </c>
      <c r="E2354" t="s">
        <v>211</v>
      </c>
      <c r="F2354">
        <v>10</v>
      </c>
      <c r="G2354" s="2" t="s">
        <v>95</v>
      </c>
      <c r="H2354" s="1" t="s">
        <v>1547</v>
      </c>
      <c r="I2354" s="1" t="s">
        <v>1548</v>
      </c>
      <c r="J2354" t="s">
        <v>4170</v>
      </c>
      <c r="L2354" t="str">
        <f t="shared" si="99"/>
        <v>Mar</v>
      </c>
      <c r="M2354">
        <f t="shared" si="100"/>
        <v>2023</v>
      </c>
    </row>
    <row r="2355" spans="1:13" ht="15" customHeight="1">
      <c r="A2355" t="s">
        <v>2409</v>
      </c>
      <c r="B2355" t="s">
        <v>4172</v>
      </c>
      <c r="C2355" s="24">
        <v>44995</v>
      </c>
      <c r="D2355" t="s">
        <v>145</v>
      </c>
      <c r="E2355" t="s">
        <v>144</v>
      </c>
      <c r="F2355">
        <v>2</v>
      </c>
      <c r="G2355" s="2" t="s">
        <v>95</v>
      </c>
      <c r="H2355" s="1" t="s">
        <v>1547</v>
      </c>
      <c r="I2355" s="1" t="s">
        <v>1548</v>
      </c>
      <c r="J2355" t="s">
        <v>4170</v>
      </c>
      <c r="L2355" t="str">
        <f t="shared" si="99"/>
        <v>Mar</v>
      </c>
      <c r="M2355">
        <f t="shared" si="100"/>
        <v>2023</v>
      </c>
    </row>
    <row r="2356" spans="1:13" ht="15" customHeight="1">
      <c r="A2356" t="s">
        <v>2409</v>
      </c>
      <c r="B2356" t="s">
        <v>4173</v>
      </c>
      <c r="C2356" s="24">
        <v>44995</v>
      </c>
      <c r="D2356" t="s">
        <v>49</v>
      </c>
      <c r="E2356" t="s">
        <v>48</v>
      </c>
      <c r="F2356">
        <v>2</v>
      </c>
      <c r="G2356" s="2" t="s">
        <v>33</v>
      </c>
      <c r="H2356" s="1" t="s">
        <v>3884</v>
      </c>
      <c r="I2356" s="1" t="s">
        <v>1576</v>
      </c>
      <c r="J2356" t="s">
        <v>4174</v>
      </c>
      <c r="L2356" t="str">
        <f t="shared" si="99"/>
        <v>Mar</v>
      </c>
      <c r="M2356">
        <f t="shared" si="100"/>
        <v>2023</v>
      </c>
    </row>
    <row r="2357" spans="1:13" ht="15" customHeight="1">
      <c r="A2357" t="s">
        <v>2409</v>
      </c>
      <c r="B2357" t="s">
        <v>4175</v>
      </c>
      <c r="C2357" s="24">
        <v>44995</v>
      </c>
      <c r="D2357" t="s">
        <v>198</v>
      </c>
      <c r="E2357" t="s">
        <v>197</v>
      </c>
      <c r="F2357">
        <v>5</v>
      </c>
      <c r="G2357" s="2" t="s">
        <v>194</v>
      </c>
      <c r="H2357" s="1" t="s">
        <v>1289</v>
      </c>
      <c r="I2357" s="1" t="s">
        <v>1290</v>
      </c>
      <c r="J2357" t="s">
        <v>1291</v>
      </c>
      <c r="L2357" t="str">
        <f t="shared" si="99"/>
        <v>Mar</v>
      </c>
      <c r="M2357">
        <f t="shared" si="100"/>
        <v>2023</v>
      </c>
    </row>
    <row r="2358" spans="1:13" ht="15" customHeight="1">
      <c r="A2358" t="s">
        <v>2409</v>
      </c>
      <c r="B2358" t="s">
        <v>4176</v>
      </c>
      <c r="C2358" s="24">
        <v>44995</v>
      </c>
      <c r="D2358" t="s">
        <v>349</v>
      </c>
      <c r="E2358" t="s">
        <v>348</v>
      </c>
      <c r="F2358">
        <v>4</v>
      </c>
      <c r="G2358" s="2" t="s">
        <v>345</v>
      </c>
      <c r="H2358" s="1" t="s">
        <v>1191</v>
      </c>
      <c r="I2358" s="1" t="s">
        <v>1090</v>
      </c>
      <c r="J2358" t="s">
        <v>1313</v>
      </c>
      <c r="L2358" t="str">
        <f t="shared" si="99"/>
        <v>Mar</v>
      </c>
      <c r="M2358">
        <f t="shared" si="100"/>
        <v>2023</v>
      </c>
    </row>
    <row r="2359" spans="1:13" ht="15" customHeight="1">
      <c r="A2359" t="s">
        <v>2409</v>
      </c>
      <c r="B2359" t="s">
        <v>4177</v>
      </c>
      <c r="C2359" s="24">
        <v>44995</v>
      </c>
      <c r="D2359" t="s">
        <v>173</v>
      </c>
      <c r="E2359" t="s">
        <v>172</v>
      </c>
      <c r="F2359">
        <v>1</v>
      </c>
      <c r="G2359" s="2" t="s">
        <v>33</v>
      </c>
      <c r="H2359" s="1" t="s">
        <v>1191</v>
      </c>
      <c r="I2359" s="1" t="s">
        <v>1090</v>
      </c>
      <c r="J2359" t="s">
        <v>1313</v>
      </c>
      <c r="L2359" t="str">
        <f t="shared" ref="L2359:L2422" si="101">TEXT(C2359,"MMM")</f>
        <v>Mar</v>
      </c>
      <c r="M2359">
        <f t="shared" ref="M2359:M2422" si="102">YEAR(C2359)</f>
        <v>2023</v>
      </c>
    </row>
    <row r="2360" spans="1:13" ht="15" customHeight="1">
      <c r="A2360" t="s">
        <v>2409</v>
      </c>
      <c r="B2360" t="s">
        <v>4178</v>
      </c>
      <c r="C2360" s="24">
        <v>44995</v>
      </c>
      <c r="D2360" t="s">
        <v>198</v>
      </c>
      <c r="E2360" t="s">
        <v>197</v>
      </c>
      <c r="F2360">
        <v>10</v>
      </c>
      <c r="G2360" s="2" t="s">
        <v>194</v>
      </c>
      <c r="H2360" s="1" t="s">
        <v>1191</v>
      </c>
      <c r="I2360" s="1" t="s">
        <v>1090</v>
      </c>
      <c r="J2360" t="s">
        <v>1313</v>
      </c>
      <c r="L2360" t="str">
        <f t="shared" si="101"/>
        <v>Mar</v>
      </c>
      <c r="M2360">
        <f t="shared" si="102"/>
        <v>2023</v>
      </c>
    </row>
    <row r="2361" spans="1:13" ht="15" customHeight="1">
      <c r="A2361" t="s">
        <v>2409</v>
      </c>
      <c r="B2361" t="s">
        <v>4179</v>
      </c>
      <c r="C2361" s="24">
        <v>44998</v>
      </c>
      <c r="D2361" t="s">
        <v>218</v>
      </c>
      <c r="E2361" t="s">
        <v>217</v>
      </c>
      <c r="F2361">
        <v>10</v>
      </c>
      <c r="G2361" s="2" t="s">
        <v>33</v>
      </c>
      <c r="H2361" s="1" t="s">
        <v>1128</v>
      </c>
      <c r="I2361" s="1" t="s">
        <v>3488</v>
      </c>
      <c r="J2361" t="s">
        <v>4180</v>
      </c>
      <c r="L2361" t="str">
        <f t="shared" si="101"/>
        <v>Mar</v>
      </c>
      <c r="M2361">
        <f t="shared" si="102"/>
        <v>2023</v>
      </c>
    </row>
    <row r="2362" spans="1:13" ht="15" customHeight="1">
      <c r="A2362" t="s">
        <v>2409</v>
      </c>
      <c r="B2362" t="s">
        <v>4181</v>
      </c>
      <c r="C2362" s="24">
        <v>44998</v>
      </c>
      <c r="D2362" t="s">
        <v>58</v>
      </c>
      <c r="E2362" t="s">
        <v>57</v>
      </c>
      <c r="F2362">
        <v>2</v>
      </c>
      <c r="G2362" s="2" t="s">
        <v>59</v>
      </c>
      <c r="H2362" s="1" t="s">
        <v>1128</v>
      </c>
      <c r="I2362" s="1" t="s">
        <v>3488</v>
      </c>
      <c r="J2362" t="s">
        <v>4180</v>
      </c>
      <c r="L2362" t="str">
        <f t="shared" si="101"/>
        <v>Mar</v>
      </c>
      <c r="M2362">
        <f t="shared" si="102"/>
        <v>2023</v>
      </c>
    </row>
    <row r="2363" spans="1:13" ht="15" customHeight="1">
      <c r="A2363" t="s">
        <v>2409</v>
      </c>
      <c r="B2363" t="s">
        <v>4182</v>
      </c>
      <c r="C2363" s="24">
        <v>44998</v>
      </c>
      <c r="D2363" t="s">
        <v>265</v>
      </c>
      <c r="E2363" t="s">
        <v>264</v>
      </c>
      <c r="F2363">
        <v>2</v>
      </c>
      <c r="G2363" s="2" t="s">
        <v>33</v>
      </c>
      <c r="H2363" s="1" t="s">
        <v>1128</v>
      </c>
      <c r="I2363" s="1" t="s">
        <v>3488</v>
      </c>
      <c r="J2363" t="s">
        <v>4180</v>
      </c>
      <c r="L2363" t="str">
        <f t="shared" si="101"/>
        <v>Mar</v>
      </c>
      <c r="M2363">
        <f t="shared" si="102"/>
        <v>2023</v>
      </c>
    </row>
    <row r="2364" spans="1:13" ht="15" customHeight="1">
      <c r="A2364" t="s">
        <v>2409</v>
      </c>
      <c r="B2364" t="s">
        <v>4183</v>
      </c>
      <c r="C2364" s="24">
        <v>44998</v>
      </c>
      <c r="D2364" t="s">
        <v>61</v>
      </c>
      <c r="E2364" t="s">
        <v>60</v>
      </c>
      <c r="F2364">
        <v>2</v>
      </c>
      <c r="G2364" s="2" t="s">
        <v>56</v>
      </c>
      <c r="H2364" s="1" t="s">
        <v>1128</v>
      </c>
      <c r="I2364" s="1" t="s">
        <v>3488</v>
      </c>
      <c r="J2364" t="s">
        <v>4180</v>
      </c>
      <c r="L2364" t="str">
        <f t="shared" si="101"/>
        <v>Mar</v>
      </c>
      <c r="M2364">
        <f t="shared" si="102"/>
        <v>2023</v>
      </c>
    </row>
    <row r="2365" spans="1:13" ht="15" customHeight="1">
      <c r="A2365" t="s">
        <v>2409</v>
      </c>
      <c r="B2365" t="s">
        <v>4184</v>
      </c>
      <c r="C2365" s="24">
        <v>44999</v>
      </c>
      <c r="D2365" t="s">
        <v>196</v>
      </c>
      <c r="E2365" t="s">
        <v>195</v>
      </c>
      <c r="F2365">
        <v>5</v>
      </c>
      <c r="G2365" s="2" t="s">
        <v>194</v>
      </c>
      <c r="H2365" s="1" t="s">
        <v>1490</v>
      </c>
      <c r="I2365" s="1" t="s">
        <v>1491</v>
      </c>
      <c r="J2365" t="s">
        <v>1873</v>
      </c>
      <c r="L2365" t="str">
        <f t="shared" si="101"/>
        <v>Mar</v>
      </c>
      <c r="M2365">
        <f t="shared" si="102"/>
        <v>2023</v>
      </c>
    </row>
    <row r="2366" spans="1:13" ht="15" customHeight="1">
      <c r="A2366" t="s">
        <v>2409</v>
      </c>
      <c r="B2366" t="s">
        <v>4185</v>
      </c>
      <c r="C2366" s="24">
        <v>44999</v>
      </c>
      <c r="D2366" t="s">
        <v>198</v>
      </c>
      <c r="E2366" t="s">
        <v>197</v>
      </c>
      <c r="F2366">
        <v>1</v>
      </c>
      <c r="G2366" s="2" t="s">
        <v>194</v>
      </c>
      <c r="H2366" s="1" t="s">
        <v>1490</v>
      </c>
      <c r="I2366" s="1" t="s">
        <v>1491</v>
      </c>
      <c r="J2366" t="s">
        <v>1873</v>
      </c>
      <c r="L2366" t="str">
        <f t="shared" si="101"/>
        <v>Mar</v>
      </c>
      <c r="M2366">
        <f t="shared" si="102"/>
        <v>2023</v>
      </c>
    </row>
    <row r="2367" spans="1:13" ht="15" customHeight="1">
      <c r="A2367" t="s">
        <v>2409</v>
      </c>
      <c r="B2367" t="s">
        <v>4186</v>
      </c>
      <c r="C2367" s="24">
        <v>44999</v>
      </c>
      <c r="D2367" t="s">
        <v>35</v>
      </c>
      <c r="E2367" t="s">
        <v>34</v>
      </c>
      <c r="F2367">
        <v>3</v>
      </c>
      <c r="G2367" s="2" t="s">
        <v>33</v>
      </c>
      <c r="H2367" s="1" t="s">
        <v>1060</v>
      </c>
      <c r="I2367" s="1" t="s">
        <v>1061</v>
      </c>
      <c r="J2367" t="s">
        <v>1467</v>
      </c>
      <c r="L2367" t="str">
        <f t="shared" si="101"/>
        <v>Mar</v>
      </c>
      <c r="M2367">
        <f t="shared" si="102"/>
        <v>2023</v>
      </c>
    </row>
    <row r="2368" spans="1:13" ht="15" customHeight="1">
      <c r="A2368" t="s">
        <v>2409</v>
      </c>
      <c r="B2368" t="s">
        <v>4187</v>
      </c>
      <c r="C2368" s="24">
        <v>44999</v>
      </c>
      <c r="D2368" t="s">
        <v>79</v>
      </c>
      <c r="E2368" t="s">
        <v>78</v>
      </c>
      <c r="F2368">
        <v>3</v>
      </c>
      <c r="G2368" s="2" t="s">
        <v>33</v>
      </c>
      <c r="H2368" s="1" t="s">
        <v>1060</v>
      </c>
      <c r="I2368" s="1" t="s">
        <v>1061</v>
      </c>
      <c r="J2368" t="s">
        <v>1467</v>
      </c>
      <c r="L2368" t="str">
        <f t="shared" si="101"/>
        <v>Mar</v>
      </c>
      <c r="M2368">
        <f t="shared" si="102"/>
        <v>2023</v>
      </c>
    </row>
    <row r="2369" spans="1:13" ht="15" customHeight="1">
      <c r="A2369" t="s">
        <v>2409</v>
      </c>
      <c r="B2369" t="s">
        <v>4188</v>
      </c>
      <c r="C2369" s="24">
        <v>44999</v>
      </c>
      <c r="D2369" t="s">
        <v>69</v>
      </c>
      <c r="E2369" t="s">
        <v>68</v>
      </c>
      <c r="F2369">
        <v>2</v>
      </c>
      <c r="G2369" s="2" t="s">
        <v>33</v>
      </c>
      <c r="H2369" s="1" t="s">
        <v>1060</v>
      </c>
      <c r="I2369" s="1" t="s">
        <v>1061</v>
      </c>
      <c r="J2369" t="s">
        <v>1467</v>
      </c>
      <c r="L2369" t="str">
        <f t="shared" si="101"/>
        <v>Mar</v>
      </c>
      <c r="M2369">
        <f t="shared" si="102"/>
        <v>2023</v>
      </c>
    </row>
    <row r="2370" spans="1:13" ht="15" customHeight="1">
      <c r="A2370" t="s">
        <v>2409</v>
      </c>
      <c r="B2370" t="s">
        <v>4189</v>
      </c>
      <c r="C2370" s="24">
        <v>44999</v>
      </c>
      <c r="D2370" t="s">
        <v>212</v>
      </c>
      <c r="E2370" t="s">
        <v>211</v>
      </c>
      <c r="F2370">
        <v>1</v>
      </c>
      <c r="G2370" s="2" t="s">
        <v>95</v>
      </c>
      <c r="H2370" s="1" t="s">
        <v>1060</v>
      </c>
      <c r="I2370" s="1" t="s">
        <v>1061</v>
      </c>
      <c r="J2370" t="s">
        <v>1467</v>
      </c>
      <c r="L2370" t="str">
        <f t="shared" si="101"/>
        <v>Mar</v>
      </c>
      <c r="M2370">
        <f t="shared" si="102"/>
        <v>2023</v>
      </c>
    </row>
    <row r="2371" spans="1:13" ht="15" customHeight="1">
      <c r="A2371" t="s">
        <v>2409</v>
      </c>
      <c r="B2371" t="s">
        <v>4190</v>
      </c>
      <c r="C2371" s="24">
        <v>44999</v>
      </c>
      <c r="D2371" t="s">
        <v>267</v>
      </c>
      <c r="E2371" t="s">
        <v>266</v>
      </c>
      <c r="F2371">
        <v>1</v>
      </c>
      <c r="G2371" s="2" t="s">
        <v>33</v>
      </c>
      <c r="H2371" s="1" t="s">
        <v>1060</v>
      </c>
      <c r="I2371" s="1" t="s">
        <v>1061</v>
      </c>
      <c r="J2371" t="s">
        <v>1467</v>
      </c>
      <c r="L2371" t="str">
        <f t="shared" si="101"/>
        <v>Mar</v>
      </c>
      <c r="M2371">
        <f t="shared" si="102"/>
        <v>2023</v>
      </c>
    </row>
    <row r="2372" spans="1:13" ht="15" customHeight="1">
      <c r="A2372" t="s">
        <v>2409</v>
      </c>
      <c r="B2372" t="s">
        <v>4191</v>
      </c>
      <c r="C2372" s="24">
        <v>44999</v>
      </c>
      <c r="D2372" t="s">
        <v>94</v>
      </c>
      <c r="E2372" t="s">
        <v>93</v>
      </c>
      <c r="F2372">
        <v>6</v>
      </c>
      <c r="G2372" s="2" t="s">
        <v>95</v>
      </c>
      <c r="H2372" s="1" t="s">
        <v>1060</v>
      </c>
      <c r="I2372" s="1" t="s">
        <v>1061</v>
      </c>
      <c r="J2372" t="s">
        <v>1467</v>
      </c>
      <c r="L2372" t="str">
        <f t="shared" si="101"/>
        <v>Mar</v>
      </c>
      <c r="M2372">
        <f t="shared" si="102"/>
        <v>2023</v>
      </c>
    </row>
    <row r="2373" spans="1:13" ht="15" customHeight="1">
      <c r="A2373" t="s">
        <v>2409</v>
      </c>
      <c r="B2373" t="s">
        <v>4192</v>
      </c>
      <c r="C2373" s="24">
        <v>44999</v>
      </c>
      <c r="D2373" t="s">
        <v>305</v>
      </c>
      <c r="E2373" t="s">
        <v>304</v>
      </c>
      <c r="F2373">
        <v>1</v>
      </c>
      <c r="G2373" s="2" t="s">
        <v>33</v>
      </c>
      <c r="H2373" s="1" t="s">
        <v>1060</v>
      </c>
      <c r="I2373" s="1" t="s">
        <v>1061</v>
      </c>
      <c r="J2373" t="s">
        <v>1467</v>
      </c>
      <c r="L2373" t="str">
        <f t="shared" si="101"/>
        <v>Mar</v>
      </c>
      <c r="M2373">
        <f t="shared" si="102"/>
        <v>2023</v>
      </c>
    </row>
    <row r="2374" spans="1:13" ht="15" customHeight="1">
      <c r="A2374" t="s">
        <v>2409</v>
      </c>
      <c r="B2374" t="s">
        <v>4193</v>
      </c>
      <c r="C2374" s="24">
        <v>44999</v>
      </c>
      <c r="D2374" t="s">
        <v>35</v>
      </c>
      <c r="E2374" t="s">
        <v>34</v>
      </c>
      <c r="F2374">
        <v>9</v>
      </c>
      <c r="G2374" s="2" t="s">
        <v>33</v>
      </c>
      <c r="H2374" s="1" t="s">
        <v>2795</v>
      </c>
      <c r="I2374" s="1" t="s">
        <v>1073</v>
      </c>
      <c r="J2374" t="s">
        <v>1671</v>
      </c>
      <c r="L2374" t="str">
        <f t="shared" si="101"/>
        <v>Mar</v>
      </c>
      <c r="M2374">
        <f t="shared" si="102"/>
        <v>2023</v>
      </c>
    </row>
    <row r="2375" spans="1:13" ht="15" customHeight="1">
      <c r="A2375" t="s">
        <v>2409</v>
      </c>
      <c r="B2375" t="s">
        <v>4194</v>
      </c>
      <c r="C2375" s="24">
        <v>44999</v>
      </c>
      <c r="D2375" t="s">
        <v>357</v>
      </c>
      <c r="E2375" t="s">
        <v>356</v>
      </c>
      <c r="F2375">
        <v>100</v>
      </c>
      <c r="G2375" s="2" t="s">
        <v>358</v>
      </c>
      <c r="H2375" s="1" t="s">
        <v>1060</v>
      </c>
      <c r="I2375" s="1" t="s">
        <v>1061</v>
      </c>
      <c r="J2375" t="s">
        <v>1534</v>
      </c>
      <c r="L2375" t="str">
        <f t="shared" si="101"/>
        <v>Mar</v>
      </c>
      <c r="M2375">
        <f t="shared" si="102"/>
        <v>2023</v>
      </c>
    </row>
    <row r="2376" spans="1:13" ht="15" customHeight="1">
      <c r="A2376" t="s">
        <v>2409</v>
      </c>
      <c r="B2376" t="s">
        <v>4195</v>
      </c>
      <c r="C2376" s="24">
        <v>45000</v>
      </c>
      <c r="D2376" t="s">
        <v>35</v>
      </c>
      <c r="E2376" t="s">
        <v>34</v>
      </c>
      <c r="F2376">
        <v>12</v>
      </c>
      <c r="G2376" s="2" t="s">
        <v>33</v>
      </c>
      <c r="H2376" s="1" t="s">
        <v>2028</v>
      </c>
      <c r="I2376" s="1" t="s">
        <v>2029</v>
      </c>
      <c r="J2376" t="s">
        <v>3510</v>
      </c>
      <c r="L2376" t="str">
        <f t="shared" si="101"/>
        <v>Mar</v>
      </c>
      <c r="M2376">
        <f t="shared" si="102"/>
        <v>2023</v>
      </c>
    </row>
    <row r="2377" spans="1:13" ht="15" customHeight="1">
      <c r="A2377" t="s">
        <v>2409</v>
      </c>
      <c r="B2377" t="s">
        <v>4196</v>
      </c>
      <c r="C2377" s="24">
        <v>45000</v>
      </c>
      <c r="D2377" t="s">
        <v>196</v>
      </c>
      <c r="E2377" t="s">
        <v>195</v>
      </c>
      <c r="F2377">
        <v>2</v>
      </c>
      <c r="G2377" s="2" t="s">
        <v>194</v>
      </c>
      <c r="H2377" s="1" t="s">
        <v>2028</v>
      </c>
      <c r="I2377" s="1" t="s">
        <v>2029</v>
      </c>
      <c r="J2377" t="s">
        <v>3510</v>
      </c>
      <c r="L2377" t="str">
        <f t="shared" si="101"/>
        <v>Mar</v>
      </c>
      <c r="M2377">
        <f t="shared" si="102"/>
        <v>2023</v>
      </c>
    </row>
    <row r="2378" spans="1:13" ht="15" customHeight="1">
      <c r="A2378" t="s">
        <v>2409</v>
      </c>
      <c r="B2378" t="s">
        <v>4197</v>
      </c>
      <c r="C2378" s="24">
        <v>45000</v>
      </c>
      <c r="D2378" t="s">
        <v>35</v>
      </c>
      <c r="E2378" t="s">
        <v>34</v>
      </c>
      <c r="F2378">
        <v>5</v>
      </c>
      <c r="G2378" s="2" t="s">
        <v>33</v>
      </c>
      <c r="H2378" s="1" t="s">
        <v>1490</v>
      </c>
      <c r="I2378" s="1" t="s">
        <v>1491</v>
      </c>
      <c r="J2378" t="s">
        <v>1873</v>
      </c>
      <c r="L2378" t="str">
        <f t="shared" si="101"/>
        <v>Mar</v>
      </c>
      <c r="M2378">
        <f t="shared" si="102"/>
        <v>2023</v>
      </c>
    </row>
    <row r="2379" spans="1:13" ht="15" customHeight="1">
      <c r="A2379" t="s">
        <v>2409</v>
      </c>
      <c r="B2379" t="s">
        <v>4198</v>
      </c>
      <c r="C2379" s="24">
        <v>45000</v>
      </c>
      <c r="D2379" t="s">
        <v>18</v>
      </c>
      <c r="E2379" t="s">
        <v>17</v>
      </c>
      <c r="F2379">
        <v>1</v>
      </c>
      <c r="G2379" s="2" t="s">
        <v>16</v>
      </c>
      <c r="H2379" s="1" t="s">
        <v>1490</v>
      </c>
      <c r="I2379" s="1" t="s">
        <v>1491</v>
      </c>
      <c r="J2379" t="s">
        <v>3306</v>
      </c>
      <c r="L2379" t="str">
        <f t="shared" si="101"/>
        <v>Mar</v>
      </c>
      <c r="M2379">
        <f t="shared" si="102"/>
        <v>2023</v>
      </c>
    </row>
    <row r="2380" spans="1:13" ht="15" customHeight="1">
      <c r="A2380" t="s">
        <v>2409</v>
      </c>
      <c r="B2380" t="s">
        <v>4199</v>
      </c>
      <c r="C2380" s="24">
        <v>45000</v>
      </c>
      <c r="D2380" t="s">
        <v>26</v>
      </c>
      <c r="E2380" t="s">
        <v>25</v>
      </c>
      <c r="F2380">
        <v>1</v>
      </c>
      <c r="G2380" s="2" t="s">
        <v>16</v>
      </c>
      <c r="H2380" s="1" t="s">
        <v>1490</v>
      </c>
      <c r="I2380" s="1" t="s">
        <v>1491</v>
      </c>
      <c r="J2380" t="s">
        <v>1873</v>
      </c>
      <c r="L2380" t="str">
        <f t="shared" si="101"/>
        <v>Mar</v>
      </c>
      <c r="M2380">
        <f t="shared" si="102"/>
        <v>2023</v>
      </c>
    </row>
    <row r="2381" spans="1:13" ht="15" customHeight="1">
      <c r="A2381" t="s">
        <v>2409</v>
      </c>
      <c r="B2381" t="s">
        <v>4200</v>
      </c>
      <c r="C2381" s="24">
        <v>45000</v>
      </c>
      <c r="D2381" t="s">
        <v>173</v>
      </c>
      <c r="E2381" t="s">
        <v>172</v>
      </c>
      <c r="F2381">
        <v>2</v>
      </c>
      <c r="G2381" s="2" t="s">
        <v>33</v>
      </c>
      <c r="H2381" s="1" t="s">
        <v>1490</v>
      </c>
      <c r="I2381" s="1" t="s">
        <v>1491</v>
      </c>
      <c r="J2381" t="s">
        <v>3306</v>
      </c>
      <c r="L2381" t="str">
        <f t="shared" si="101"/>
        <v>Mar</v>
      </c>
      <c r="M2381">
        <f t="shared" si="102"/>
        <v>2023</v>
      </c>
    </row>
    <row r="2382" spans="1:13" ht="15" customHeight="1">
      <c r="A2382" t="s">
        <v>2409</v>
      </c>
      <c r="B2382" t="s">
        <v>4201</v>
      </c>
      <c r="C2382" s="24">
        <v>45000</v>
      </c>
      <c r="D2382" t="s">
        <v>198</v>
      </c>
      <c r="E2382" t="s">
        <v>197</v>
      </c>
      <c r="F2382">
        <v>5</v>
      </c>
      <c r="G2382" s="2" t="s">
        <v>194</v>
      </c>
      <c r="H2382" s="1" t="s">
        <v>1060</v>
      </c>
      <c r="I2382" s="1" t="s">
        <v>1061</v>
      </c>
      <c r="J2382" t="s">
        <v>1534</v>
      </c>
      <c r="L2382" t="str">
        <f t="shared" si="101"/>
        <v>Mar</v>
      </c>
      <c r="M2382">
        <f t="shared" si="102"/>
        <v>2023</v>
      </c>
    </row>
    <row r="2383" spans="1:13" ht="15" customHeight="1">
      <c r="A2383" t="s">
        <v>2409</v>
      </c>
      <c r="B2383" t="s">
        <v>4202</v>
      </c>
      <c r="C2383" s="24">
        <v>45000</v>
      </c>
      <c r="D2383" t="s">
        <v>226</v>
      </c>
      <c r="E2383" t="s">
        <v>225</v>
      </c>
      <c r="F2383">
        <v>30</v>
      </c>
      <c r="G2383" s="2" t="s">
        <v>33</v>
      </c>
      <c r="H2383" s="1" t="s">
        <v>4203</v>
      </c>
      <c r="I2383" s="1" t="s">
        <v>1090</v>
      </c>
      <c r="J2383" t="s">
        <v>4203</v>
      </c>
      <c r="L2383" t="str">
        <f t="shared" si="101"/>
        <v>Mar</v>
      </c>
      <c r="M2383">
        <f t="shared" si="102"/>
        <v>2023</v>
      </c>
    </row>
    <row r="2384" spans="1:13" ht="15" customHeight="1">
      <c r="A2384" t="s">
        <v>2409</v>
      </c>
      <c r="B2384" t="s">
        <v>4204</v>
      </c>
      <c r="C2384" s="24">
        <v>45000</v>
      </c>
      <c r="D2384" t="s">
        <v>97</v>
      </c>
      <c r="E2384" t="s">
        <v>96</v>
      </c>
      <c r="F2384">
        <v>2</v>
      </c>
      <c r="G2384" s="2" t="s">
        <v>95</v>
      </c>
      <c r="H2384" s="1" t="s">
        <v>4203</v>
      </c>
      <c r="I2384" s="1" t="s">
        <v>1090</v>
      </c>
      <c r="J2384" t="s">
        <v>4205</v>
      </c>
      <c r="L2384" t="str">
        <f t="shared" si="101"/>
        <v>Mar</v>
      </c>
      <c r="M2384">
        <f t="shared" si="102"/>
        <v>2023</v>
      </c>
    </row>
    <row r="2385" spans="1:13" ht="15" customHeight="1">
      <c r="A2385" t="s">
        <v>2409</v>
      </c>
      <c r="B2385" t="s">
        <v>4206</v>
      </c>
      <c r="C2385" s="24">
        <v>45000</v>
      </c>
      <c r="D2385" t="s">
        <v>94</v>
      </c>
      <c r="E2385" t="s">
        <v>93</v>
      </c>
      <c r="F2385">
        <v>4</v>
      </c>
      <c r="G2385" s="2" t="s">
        <v>95</v>
      </c>
      <c r="H2385" s="1" t="s">
        <v>4203</v>
      </c>
      <c r="I2385" s="1" t="s">
        <v>1090</v>
      </c>
      <c r="J2385" t="s">
        <v>4203</v>
      </c>
      <c r="L2385" t="str">
        <f t="shared" si="101"/>
        <v>Mar</v>
      </c>
      <c r="M2385">
        <f t="shared" si="102"/>
        <v>2023</v>
      </c>
    </row>
    <row r="2386" spans="1:13" ht="15" customHeight="1">
      <c r="A2386" t="s">
        <v>2409</v>
      </c>
      <c r="B2386" t="s">
        <v>4207</v>
      </c>
      <c r="C2386" s="24">
        <v>45000</v>
      </c>
      <c r="D2386" t="s">
        <v>295</v>
      </c>
      <c r="E2386" t="s">
        <v>294</v>
      </c>
      <c r="F2386">
        <v>1</v>
      </c>
      <c r="G2386" s="2" t="s">
        <v>33</v>
      </c>
      <c r="H2386" s="1" t="s">
        <v>4203</v>
      </c>
      <c r="I2386" s="1" t="s">
        <v>1090</v>
      </c>
      <c r="J2386" t="s">
        <v>4203</v>
      </c>
      <c r="L2386" t="str">
        <f t="shared" si="101"/>
        <v>Mar</v>
      </c>
      <c r="M2386">
        <f t="shared" si="102"/>
        <v>2023</v>
      </c>
    </row>
    <row r="2387" spans="1:13" ht="15" customHeight="1">
      <c r="A2387" t="s">
        <v>2409</v>
      </c>
      <c r="B2387" t="s">
        <v>4208</v>
      </c>
      <c r="C2387" s="24">
        <v>45000</v>
      </c>
      <c r="D2387" t="s">
        <v>45</v>
      </c>
      <c r="E2387" t="s">
        <v>44</v>
      </c>
      <c r="F2387">
        <v>2</v>
      </c>
      <c r="G2387" s="2" t="s">
        <v>33</v>
      </c>
      <c r="H2387" s="1" t="s">
        <v>4203</v>
      </c>
      <c r="I2387" s="1" t="s">
        <v>1090</v>
      </c>
      <c r="J2387" t="s">
        <v>4203</v>
      </c>
      <c r="L2387" t="str">
        <f t="shared" si="101"/>
        <v>Mar</v>
      </c>
      <c r="M2387">
        <f t="shared" si="102"/>
        <v>2023</v>
      </c>
    </row>
    <row r="2388" spans="1:13" ht="15" customHeight="1">
      <c r="A2388" t="s">
        <v>2409</v>
      </c>
      <c r="B2388" t="s">
        <v>4209</v>
      </c>
      <c r="C2388" s="24">
        <v>45000</v>
      </c>
      <c r="D2388" t="s">
        <v>35</v>
      </c>
      <c r="E2388" t="s">
        <v>34</v>
      </c>
      <c r="F2388">
        <v>5</v>
      </c>
      <c r="G2388" s="2" t="s">
        <v>33</v>
      </c>
      <c r="H2388" s="1" t="s">
        <v>1141</v>
      </c>
      <c r="I2388" s="1" t="s">
        <v>1090</v>
      </c>
      <c r="J2388" t="s">
        <v>1671</v>
      </c>
      <c r="L2388" t="str">
        <f t="shared" si="101"/>
        <v>Mar</v>
      </c>
      <c r="M2388">
        <f t="shared" si="102"/>
        <v>2023</v>
      </c>
    </row>
    <row r="2389" spans="1:13" ht="15" customHeight="1">
      <c r="A2389" t="s">
        <v>2409</v>
      </c>
      <c r="B2389" t="s">
        <v>4210</v>
      </c>
      <c r="C2389" s="24">
        <v>45000</v>
      </c>
      <c r="D2389" t="s">
        <v>267</v>
      </c>
      <c r="E2389" t="s">
        <v>266</v>
      </c>
      <c r="F2389">
        <v>2</v>
      </c>
      <c r="G2389" s="2" t="s">
        <v>33</v>
      </c>
      <c r="H2389" s="1" t="s">
        <v>1141</v>
      </c>
      <c r="I2389" s="1" t="s">
        <v>1090</v>
      </c>
      <c r="J2389" t="s">
        <v>1671</v>
      </c>
      <c r="L2389" t="str">
        <f t="shared" si="101"/>
        <v>Mar</v>
      </c>
      <c r="M2389">
        <f t="shared" si="102"/>
        <v>2023</v>
      </c>
    </row>
    <row r="2390" spans="1:13" ht="15" customHeight="1">
      <c r="A2390" t="s">
        <v>2409</v>
      </c>
      <c r="B2390" t="s">
        <v>4211</v>
      </c>
      <c r="C2390" s="24">
        <v>45000</v>
      </c>
      <c r="D2390" t="s">
        <v>186</v>
      </c>
      <c r="E2390" t="s">
        <v>185</v>
      </c>
      <c r="F2390">
        <v>20</v>
      </c>
      <c r="G2390" s="2" t="s">
        <v>187</v>
      </c>
      <c r="H2390" s="1" t="s">
        <v>1141</v>
      </c>
      <c r="I2390" s="1" t="s">
        <v>1090</v>
      </c>
      <c r="J2390" t="s">
        <v>1167</v>
      </c>
      <c r="L2390" t="str">
        <f t="shared" si="101"/>
        <v>Mar</v>
      </c>
      <c r="M2390">
        <f t="shared" si="102"/>
        <v>2023</v>
      </c>
    </row>
    <row r="2391" spans="1:13" ht="15" customHeight="1">
      <c r="A2391" t="s">
        <v>2409</v>
      </c>
      <c r="B2391" t="s">
        <v>4212</v>
      </c>
      <c r="C2391" s="24">
        <v>45000</v>
      </c>
      <c r="D2391" t="s">
        <v>173</v>
      </c>
      <c r="E2391" t="s">
        <v>172</v>
      </c>
      <c r="F2391">
        <v>1</v>
      </c>
      <c r="G2391" s="2" t="s">
        <v>33</v>
      </c>
      <c r="H2391" s="1" t="s">
        <v>1141</v>
      </c>
      <c r="I2391" s="1" t="s">
        <v>1090</v>
      </c>
      <c r="J2391" t="s">
        <v>1167</v>
      </c>
      <c r="L2391" t="str">
        <f t="shared" si="101"/>
        <v>Mar</v>
      </c>
      <c r="M2391">
        <f t="shared" si="102"/>
        <v>2023</v>
      </c>
    </row>
    <row r="2392" spans="1:13" ht="15" customHeight="1">
      <c r="A2392" t="s">
        <v>2409</v>
      </c>
      <c r="B2392" t="s">
        <v>4213</v>
      </c>
      <c r="C2392" s="24">
        <v>45000</v>
      </c>
      <c r="D2392" t="s">
        <v>327</v>
      </c>
      <c r="E2392" t="s">
        <v>326</v>
      </c>
      <c r="F2392">
        <v>1</v>
      </c>
      <c r="G2392" s="2" t="s">
        <v>33</v>
      </c>
      <c r="H2392" s="1" t="s">
        <v>1141</v>
      </c>
      <c r="I2392" s="1" t="s">
        <v>1524</v>
      </c>
      <c r="J2392" t="s">
        <v>1167</v>
      </c>
      <c r="L2392" t="str">
        <f t="shared" si="101"/>
        <v>Mar</v>
      </c>
      <c r="M2392">
        <f t="shared" si="102"/>
        <v>2023</v>
      </c>
    </row>
    <row r="2393" spans="1:13" ht="15" customHeight="1">
      <c r="A2393" t="s">
        <v>2409</v>
      </c>
      <c r="B2393" t="s">
        <v>4214</v>
      </c>
      <c r="C2393" s="24">
        <v>45000</v>
      </c>
      <c r="D2393" t="s">
        <v>92</v>
      </c>
      <c r="E2393" t="s">
        <v>91</v>
      </c>
      <c r="F2393">
        <v>1</v>
      </c>
      <c r="G2393" s="2" t="s">
        <v>88</v>
      </c>
      <c r="H2393" s="1" t="s">
        <v>1141</v>
      </c>
      <c r="I2393" s="1" t="s">
        <v>1090</v>
      </c>
      <c r="J2393" t="s">
        <v>1167</v>
      </c>
      <c r="L2393" t="str">
        <f t="shared" si="101"/>
        <v>Mar</v>
      </c>
      <c r="M2393">
        <f t="shared" si="102"/>
        <v>2023</v>
      </c>
    </row>
    <row r="2394" spans="1:13" ht="15" customHeight="1">
      <c r="A2394" t="s">
        <v>2409</v>
      </c>
      <c r="B2394" t="s">
        <v>4215</v>
      </c>
      <c r="C2394" s="24">
        <v>45000</v>
      </c>
      <c r="D2394" t="s">
        <v>61</v>
      </c>
      <c r="E2394" t="s">
        <v>60</v>
      </c>
      <c r="F2394">
        <v>6</v>
      </c>
      <c r="G2394" s="2" t="s">
        <v>56</v>
      </c>
      <c r="H2394" s="1" t="s">
        <v>1191</v>
      </c>
      <c r="I2394" s="1" t="s">
        <v>1090</v>
      </c>
      <c r="J2394" t="s">
        <v>1313</v>
      </c>
      <c r="L2394" t="str">
        <f t="shared" si="101"/>
        <v>Mar</v>
      </c>
      <c r="M2394">
        <f t="shared" si="102"/>
        <v>2023</v>
      </c>
    </row>
    <row r="2395" spans="1:13" ht="15" customHeight="1">
      <c r="A2395" t="s">
        <v>2409</v>
      </c>
      <c r="B2395" t="s">
        <v>4216</v>
      </c>
      <c r="C2395" s="24">
        <v>45000</v>
      </c>
      <c r="D2395" t="s">
        <v>186</v>
      </c>
      <c r="E2395" t="s">
        <v>185</v>
      </c>
      <c r="F2395">
        <v>20</v>
      </c>
      <c r="G2395" s="2" t="s">
        <v>187</v>
      </c>
      <c r="H2395" s="1" t="s">
        <v>1191</v>
      </c>
      <c r="I2395" s="1" t="s">
        <v>1090</v>
      </c>
      <c r="J2395" t="s">
        <v>1313</v>
      </c>
      <c r="L2395" t="str">
        <f t="shared" si="101"/>
        <v>Mar</v>
      </c>
      <c r="M2395">
        <f t="shared" si="102"/>
        <v>2023</v>
      </c>
    </row>
    <row r="2396" spans="1:13" ht="15" customHeight="1">
      <c r="A2396" t="s">
        <v>2409</v>
      </c>
      <c r="B2396" t="s">
        <v>4217</v>
      </c>
      <c r="C2396" s="24">
        <v>45000</v>
      </c>
      <c r="D2396" t="s">
        <v>173</v>
      </c>
      <c r="E2396" t="s">
        <v>172</v>
      </c>
      <c r="F2396">
        <v>1</v>
      </c>
      <c r="G2396" s="2" t="s">
        <v>33</v>
      </c>
      <c r="H2396" s="1" t="s">
        <v>1191</v>
      </c>
      <c r="I2396" s="1" t="s">
        <v>1090</v>
      </c>
      <c r="J2396" t="s">
        <v>1313</v>
      </c>
      <c r="L2396" t="str">
        <f t="shared" si="101"/>
        <v>Mar</v>
      </c>
      <c r="M2396">
        <f t="shared" si="102"/>
        <v>2023</v>
      </c>
    </row>
    <row r="2397" spans="1:13" ht="15" customHeight="1">
      <c r="A2397" t="s">
        <v>2409</v>
      </c>
      <c r="B2397" t="s">
        <v>4218</v>
      </c>
      <c r="C2397" s="24">
        <v>45000</v>
      </c>
      <c r="D2397" t="s">
        <v>327</v>
      </c>
      <c r="E2397" t="s">
        <v>326</v>
      </c>
      <c r="F2397">
        <v>1</v>
      </c>
      <c r="G2397" s="2" t="s">
        <v>33</v>
      </c>
      <c r="H2397" s="1" t="s">
        <v>1191</v>
      </c>
      <c r="I2397" s="1" t="s">
        <v>1090</v>
      </c>
      <c r="J2397" t="s">
        <v>1313</v>
      </c>
      <c r="L2397" t="str">
        <f t="shared" si="101"/>
        <v>Mar</v>
      </c>
      <c r="M2397">
        <f t="shared" si="102"/>
        <v>2023</v>
      </c>
    </row>
    <row r="2398" spans="1:13" ht="15" customHeight="1">
      <c r="A2398" t="s">
        <v>2409</v>
      </c>
      <c r="B2398" t="s">
        <v>4219</v>
      </c>
      <c r="C2398" s="24">
        <v>45001</v>
      </c>
      <c r="D2398" t="s">
        <v>357</v>
      </c>
      <c r="E2398" t="s">
        <v>356</v>
      </c>
      <c r="F2398">
        <v>50</v>
      </c>
      <c r="G2398" s="2" t="s">
        <v>358</v>
      </c>
      <c r="H2398" s="1" t="s">
        <v>1133</v>
      </c>
      <c r="I2398" s="1" t="s">
        <v>1134</v>
      </c>
      <c r="J2398" t="s">
        <v>1135</v>
      </c>
      <c r="L2398" t="str">
        <f t="shared" si="101"/>
        <v>Mar</v>
      </c>
      <c r="M2398">
        <f t="shared" si="102"/>
        <v>2023</v>
      </c>
    </row>
    <row r="2399" spans="1:13" ht="15" customHeight="1">
      <c r="A2399" t="s">
        <v>2409</v>
      </c>
      <c r="B2399" t="s">
        <v>4220</v>
      </c>
      <c r="C2399" s="24">
        <v>45001</v>
      </c>
      <c r="D2399" t="s">
        <v>226</v>
      </c>
      <c r="E2399" t="s">
        <v>225</v>
      </c>
      <c r="F2399">
        <v>12</v>
      </c>
      <c r="G2399" s="2" t="s">
        <v>33</v>
      </c>
      <c r="H2399" s="1" t="s">
        <v>1133</v>
      </c>
      <c r="I2399" s="1" t="s">
        <v>1134</v>
      </c>
      <c r="J2399" t="s">
        <v>1135</v>
      </c>
      <c r="L2399" t="str">
        <f t="shared" si="101"/>
        <v>Mar</v>
      </c>
      <c r="M2399">
        <f t="shared" si="102"/>
        <v>2023</v>
      </c>
    </row>
    <row r="2400" spans="1:13" ht="15" customHeight="1">
      <c r="A2400" t="s">
        <v>2409</v>
      </c>
      <c r="B2400" t="s">
        <v>4221</v>
      </c>
      <c r="C2400" s="24">
        <v>45001</v>
      </c>
      <c r="D2400" t="s">
        <v>35</v>
      </c>
      <c r="E2400" t="s">
        <v>34</v>
      </c>
      <c r="F2400">
        <v>6</v>
      </c>
      <c r="G2400" s="2" t="s">
        <v>33</v>
      </c>
      <c r="H2400" s="1" t="s">
        <v>1133</v>
      </c>
      <c r="I2400" s="1" t="s">
        <v>1134</v>
      </c>
      <c r="J2400" t="s">
        <v>1135</v>
      </c>
      <c r="L2400" t="str">
        <f t="shared" si="101"/>
        <v>Mar</v>
      </c>
      <c r="M2400">
        <f t="shared" si="102"/>
        <v>2023</v>
      </c>
    </row>
    <row r="2401" spans="1:13" ht="15" customHeight="1">
      <c r="A2401" t="s">
        <v>2409</v>
      </c>
      <c r="B2401" t="s">
        <v>4222</v>
      </c>
      <c r="C2401" s="24">
        <v>45001</v>
      </c>
      <c r="D2401" t="s">
        <v>81</v>
      </c>
      <c r="E2401" t="s">
        <v>80</v>
      </c>
      <c r="F2401">
        <v>2</v>
      </c>
      <c r="G2401" s="2" t="s">
        <v>33</v>
      </c>
      <c r="H2401" s="1" t="s">
        <v>1133</v>
      </c>
      <c r="I2401" s="1" t="s">
        <v>1134</v>
      </c>
      <c r="J2401" t="s">
        <v>1135</v>
      </c>
      <c r="L2401" t="str">
        <f t="shared" si="101"/>
        <v>Mar</v>
      </c>
      <c r="M2401">
        <f t="shared" si="102"/>
        <v>2023</v>
      </c>
    </row>
    <row r="2402" spans="1:13" ht="15" customHeight="1">
      <c r="A2402" t="s">
        <v>2409</v>
      </c>
      <c r="B2402" t="s">
        <v>4223</v>
      </c>
      <c r="C2402" s="24">
        <v>45001</v>
      </c>
      <c r="D2402" t="s">
        <v>267</v>
      </c>
      <c r="E2402" t="s">
        <v>266</v>
      </c>
      <c r="F2402">
        <v>2</v>
      </c>
      <c r="G2402" s="2" t="s">
        <v>33</v>
      </c>
      <c r="H2402" s="1" t="s">
        <v>1133</v>
      </c>
      <c r="I2402" s="1" t="s">
        <v>1134</v>
      </c>
      <c r="J2402" t="s">
        <v>1135</v>
      </c>
      <c r="L2402" t="str">
        <f t="shared" si="101"/>
        <v>Mar</v>
      </c>
      <c r="M2402">
        <f t="shared" si="102"/>
        <v>2023</v>
      </c>
    </row>
    <row r="2403" spans="1:13" ht="15" customHeight="1">
      <c r="A2403" t="s">
        <v>2409</v>
      </c>
      <c r="B2403" t="s">
        <v>4224</v>
      </c>
      <c r="C2403" s="24">
        <v>45001</v>
      </c>
      <c r="D2403" t="s">
        <v>55</v>
      </c>
      <c r="E2403" t="s">
        <v>54</v>
      </c>
      <c r="F2403">
        <v>3</v>
      </c>
      <c r="G2403" s="2" t="s">
        <v>56</v>
      </c>
      <c r="H2403" s="1" t="s">
        <v>1133</v>
      </c>
      <c r="I2403" s="1" t="s">
        <v>1134</v>
      </c>
      <c r="J2403" t="s">
        <v>2911</v>
      </c>
      <c r="L2403" t="str">
        <f t="shared" si="101"/>
        <v>Mar</v>
      </c>
      <c r="M2403">
        <f t="shared" si="102"/>
        <v>2023</v>
      </c>
    </row>
    <row r="2404" spans="1:13" ht="15" customHeight="1">
      <c r="A2404" t="s">
        <v>2409</v>
      </c>
      <c r="B2404" t="s">
        <v>4225</v>
      </c>
      <c r="C2404" s="24">
        <v>45001</v>
      </c>
      <c r="D2404" t="s">
        <v>305</v>
      </c>
      <c r="E2404" t="s">
        <v>304</v>
      </c>
      <c r="F2404">
        <v>2</v>
      </c>
      <c r="G2404" s="2" t="s">
        <v>33</v>
      </c>
      <c r="H2404" s="1" t="s">
        <v>1133</v>
      </c>
      <c r="I2404" s="1" t="s">
        <v>1134</v>
      </c>
      <c r="J2404" t="s">
        <v>1135</v>
      </c>
      <c r="L2404" t="str">
        <f t="shared" si="101"/>
        <v>Mar</v>
      </c>
      <c r="M2404">
        <f t="shared" si="102"/>
        <v>2023</v>
      </c>
    </row>
    <row r="2405" spans="1:13" ht="15" customHeight="1">
      <c r="A2405" t="s">
        <v>2409</v>
      </c>
      <c r="B2405" t="s">
        <v>4226</v>
      </c>
      <c r="C2405" s="24">
        <v>45001</v>
      </c>
      <c r="D2405" t="s">
        <v>58</v>
      </c>
      <c r="E2405" t="s">
        <v>57</v>
      </c>
      <c r="F2405">
        <v>3</v>
      </c>
      <c r="G2405" s="2" t="s">
        <v>59</v>
      </c>
      <c r="H2405" s="1" t="s">
        <v>1133</v>
      </c>
      <c r="I2405" s="1" t="s">
        <v>1134</v>
      </c>
      <c r="J2405" t="s">
        <v>1135</v>
      </c>
      <c r="L2405" t="str">
        <f t="shared" si="101"/>
        <v>Mar</v>
      </c>
      <c r="M2405">
        <f t="shared" si="102"/>
        <v>2023</v>
      </c>
    </row>
    <row r="2406" spans="1:13" ht="15" customHeight="1">
      <c r="A2406" t="s">
        <v>2409</v>
      </c>
      <c r="B2406" t="s">
        <v>4227</v>
      </c>
      <c r="C2406" s="24">
        <v>45001</v>
      </c>
      <c r="D2406" t="s">
        <v>186</v>
      </c>
      <c r="E2406" t="s">
        <v>185</v>
      </c>
      <c r="F2406">
        <v>4</v>
      </c>
      <c r="G2406" s="2" t="s">
        <v>187</v>
      </c>
      <c r="H2406" s="1" t="s">
        <v>1133</v>
      </c>
      <c r="I2406" s="1" t="s">
        <v>1134</v>
      </c>
      <c r="J2406" t="s">
        <v>1135</v>
      </c>
      <c r="L2406" t="str">
        <f t="shared" si="101"/>
        <v>Mar</v>
      </c>
      <c r="M2406">
        <f t="shared" si="102"/>
        <v>2023</v>
      </c>
    </row>
    <row r="2407" spans="1:13" ht="15" customHeight="1">
      <c r="A2407" t="s">
        <v>2409</v>
      </c>
      <c r="B2407" t="s">
        <v>4228</v>
      </c>
      <c r="C2407" s="24">
        <v>45001</v>
      </c>
      <c r="D2407" t="s">
        <v>198</v>
      </c>
      <c r="E2407" t="s">
        <v>197</v>
      </c>
      <c r="F2407">
        <v>5</v>
      </c>
      <c r="G2407" s="2" t="s">
        <v>194</v>
      </c>
      <c r="H2407" s="1" t="s">
        <v>1133</v>
      </c>
      <c r="I2407" s="1" t="s">
        <v>1134</v>
      </c>
      <c r="J2407" t="s">
        <v>1135</v>
      </c>
      <c r="L2407" t="str">
        <f t="shared" si="101"/>
        <v>Mar</v>
      </c>
      <c r="M2407">
        <f t="shared" si="102"/>
        <v>2023</v>
      </c>
    </row>
    <row r="2408" spans="1:13" ht="15" customHeight="1">
      <c r="A2408" t="s">
        <v>2409</v>
      </c>
      <c r="B2408" t="s">
        <v>4229</v>
      </c>
      <c r="C2408" s="24">
        <v>45001</v>
      </c>
      <c r="D2408" t="s">
        <v>47</v>
      </c>
      <c r="E2408" t="s">
        <v>46</v>
      </c>
      <c r="F2408">
        <v>6</v>
      </c>
      <c r="G2408" s="2" t="s">
        <v>33</v>
      </c>
      <c r="H2408" s="1" t="s">
        <v>1547</v>
      </c>
      <c r="I2408" s="1" t="s">
        <v>1548</v>
      </c>
      <c r="J2408" t="s">
        <v>1940</v>
      </c>
      <c r="L2408" t="str">
        <f t="shared" si="101"/>
        <v>Mar</v>
      </c>
      <c r="M2408">
        <f t="shared" si="102"/>
        <v>2023</v>
      </c>
    </row>
    <row r="2409" spans="1:13" ht="15" customHeight="1">
      <c r="A2409" t="s">
        <v>2409</v>
      </c>
      <c r="B2409" t="s">
        <v>4230</v>
      </c>
      <c r="C2409" s="24">
        <v>45001</v>
      </c>
      <c r="D2409" t="s">
        <v>329</v>
      </c>
      <c r="E2409" t="s">
        <v>328</v>
      </c>
      <c r="F2409">
        <v>1</v>
      </c>
      <c r="G2409" s="2" t="s">
        <v>33</v>
      </c>
      <c r="H2409" s="1" t="s">
        <v>2795</v>
      </c>
      <c r="I2409" s="1" t="s">
        <v>1073</v>
      </c>
      <c r="J2409" t="s">
        <v>1671</v>
      </c>
      <c r="L2409" t="str">
        <f t="shared" si="101"/>
        <v>Mar</v>
      </c>
      <c r="M2409">
        <f t="shared" si="102"/>
        <v>2023</v>
      </c>
    </row>
    <row r="2410" spans="1:13" ht="15" customHeight="1">
      <c r="A2410" t="s">
        <v>2409</v>
      </c>
      <c r="B2410" t="s">
        <v>4231</v>
      </c>
      <c r="C2410" s="24">
        <v>45002</v>
      </c>
      <c r="D2410" t="s">
        <v>55</v>
      </c>
      <c r="E2410" t="s">
        <v>54</v>
      </c>
      <c r="F2410">
        <v>3</v>
      </c>
      <c r="G2410" s="2" t="s">
        <v>56</v>
      </c>
      <c r="H2410" s="1" t="s">
        <v>4232</v>
      </c>
      <c r="I2410" s="1" t="s">
        <v>1164</v>
      </c>
      <c r="J2410" t="s">
        <v>3183</v>
      </c>
      <c r="L2410" t="str">
        <f t="shared" si="101"/>
        <v>Mar</v>
      </c>
      <c r="M2410">
        <f t="shared" si="102"/>
        <v>2023</v>
      </c>
    </row>
    <row r="2411" spans="1:13" ht="15" customHeight="1">
      <c r="A2411" t="s">
        <v>2409</v>
      </c>
      <c r="B2411" t="s">
        <v>4233</v>
      </c>
      <c r="C2411" s="24">
        <v>45002</v>
      </c>
      <c r="D2411" t="s">
        <v>355</v>
      </c>
      <c r="E2411" t="s">
        <v>354</v>
      </c>
      <c r="F2411">
        <v>3</v>
      </c>
      <c r="G2411" s="2" t="s">
        <v>187</v>
      </c>
      <c r="H2411" s="1" t="s">
        <v>4232</v>
      </c>
      <c r="I2411" s="1" t="s">
        <v>1164</v>
      </c>
      <c r="J2411" t="s">
        <v>3183</v>
      </c>
      <c r="L2411" t="str">
        <f t="shared" si="101"/>
        <v>Mar</v>
      </c>
      <c r="M2411">
        <f t="shared" si="102"/>
        <v>2023</v>
      </c>
    </row>
    <row r="2412" spans="1:13" ht="15" customHeight="1">
      <c r="A2412" t="s">
        <v>2409</v>
      </c>
      <c r="B2412" t="s">
        <v>4234</v>
      </c>
      <c r="C2412" s="24">
        <v>45002</v>
      </c>
      <c r="D2412" t="s">
        <v>295</v>
      </c>
      <c r="E2412" t="s">
        <v>294</v>
      </c>
      <c r="F2412">
        <v>1</v>
      </c>
      <c r="G2412" s="2" t="s">
        <v>33</v>
      </c>
      <c r="H2412" s="1" t="s">
        <v>2795</v>
      </c>
      <c r="I2412" s="1" t="s">
        <v>1073</v>
      </c>
      <c r="J2412" t="s">
        <v>1671</v>
      </c>
      <c r="L2412" t="str">
        <f t="shared" si="101"/>
        <v>Mar</v>
      </c>
      <c r="M2412">
        <f t="shared" si="102"/>
        <v>2023</v>
      </c>
    </row>
    <row r="2413" spans="1:13" ht="15" customHeight="1">
      <c r="A2413" t="s">
        <v>2409</v>
      </c>
      <c r="B2413" t="s">
        <v>4235</v>
      </c>
      <c r="C2413" s="24">
        <v>45002</v>
      </c>
      <c r="D2413" t="s">
        <v>357</v>
      </c>
      <c r="E2413" t="s">
        <v>356</v>
      </c>
      <c r="F2413">
        <v>20</v>
      </c>
      <c r="G2413" s="2" t="s">
        <v>358</v>
      </c>
      <c r="H2413" s="1" t="s">
        <v>2795</v>
      </c>
      <c r="I2413" s="1" t="s">
        <v>1073</v>
      </c>
      <c r="J2413" t="s">
        <v>3033</v>
      </c>
      <c r="L2413" t="str">
        <f t="shared" si="101"/>
        <v>Mar</v>
      </c>
      <c r="M2413">
        <f t="shared" si="102"/>
        <v>2023</v>
      </c>
    </row>
    <row r="2414" spans="1:13" ht="15" customHeight="1">
      <c r="A2414" t="s">
        <v>654</v>
      </c>
      <c r="B2414" t="s">
        <v>4236</v>
      </c>
      <c r="C2414" s="24">
        <v>45006</v>
      </c>
      <c r="D2414" t="s">
        <v>35</v>
      </c>
      <c r="E2414" t="s">
        <v>34</v>
      </c>
      <c r="F2414">
        <v>2</v>
      </c>
      <c r="G2414" s="2" t="s">
        <v>33</v>
      </c>
      <c r="H2414" s="1" t="s">
        <v>4237</v>
      </c>
      <c r="I2414" s="1" t="s">
        <v>1750</v>
      </c>
      <c r="J2414" t="s">
        <v>4238</v>
      </c>
      <c r="L2414" t="str">
        <f t="shared" si="101"/>
        <v>Mar</v>
      </c>
      <c r="M2414">
        <f t="shared" si="102"/>
        <v>2023</v>
      </c>
    </row>
    <row r="2415" spans="1:13" ht="15" customHeight="1">
      <c r="A2415" t="s">
        <v>654</v>
      </c>
      <c r="B2415" t="s">
        <v>4239</v>
      </c>
      <c r="C2415" s="24">
        <v>45006</v>
      </c>
      <c r="D2415" t="s">
        <v>391</v>
      </c>
      <c r="E2415" t="s">
        <v>390</v>
      </c>
      <c r="F2415">
        <v>5</v>
      </c>
      <c r="G2415" s="2" t="s">
        <v>16</v>
      </c>
      <c r="H2415" s="1" t="s">
        <v>1334</v>
      </c>
      <c r="I2415" s="1" t="s">
        <v>1164</v>
      </c>
      <c r="J2415" t="s">
        <v>1230</v>
      </c>
      <c r="L2415" t="str">
        <f t="shared" si="101"/>
        <v>Mar</v>
      </c>
      <c r="M2415">
        <f t="shared" si="102"/>
        <v>2023</v>
      </c>
    </row>
    <row r="2416" spans="1:13" ht="15" customHeight="1">
      <c r="A2416" t="s">
        <v>654</v>
      </c>
      <c r="B2416" t="s">
        <v>4240</v>
      </c>
      <c r="C2416" s="24">
        <v>45006</v>
      </c>
      <c r="D2416" t="s">
        <v>35</v>
      </c>
      <c r="E2416" t="s">
        <v>34</v>
      </c>
      <c r="F2416">
        <v>10</v>
      </c>
      <c r="G2416" s="2" t="s">
        <v>33</v>
      </c>
      <c r="H2416" s="1" t="s">
        <v>1334</v>
      </c>
      <c r="I2416" s="1" t="s">
        <v>1164</v>
      </c>
      <c r="J2416" t="s">
        <v>1230</v>
      </c>
      <c r="L2416" t="str">
        <f t="shared" si="101"/>
        <v>Mar</v>
      </c>
      <c r="M2416">
        <f t="shared" si="102"/>
        <v>2023</v>
      </c>
    </row>
    <row r="2417" spans="1:13" ht="15" customHeight="1">
      <c r="A2417" t="s">
        <v>654</v>
      </c>
      <c r="B2417" t="s">
        <v>4241</v>
      </c>
      <c r="C2417" s="24">
        <v>45006</v>
      </c>
      <c r="D2417" t="s">
        <v>307</v>
      </c>
      <c r="E2417" t="s">
        <v>306</v>
      </c>
      <c r="F2417">
        <v>2</v>
      </c>
      <c r="G2417" s="2" t="s">
        <v>33</v>
      </c>
      <c r="H2417" s="1" t="s">
        <v>1334</v>
      </c>
      <c r="I2417" s="1" t="s">
        <v>1164</v>
      </c>
      <c r="J2417" t="s">
        <v>1230</v>
      </c>
      <c r="L2417" t="str">
        <f t="shared" si="101"/>
        <v>Mar</v>
      </c>
      <c r="M2417">
        <f t="shared" si="102"/>
        <v>2023</v>
      </c>
    </row>
    <row r="2418" spans="1:13" ht="15" customHeight="1">
      <c r="A2418" t="s">
        <v>654</v>
      </c>
      <c r="B2418" t="s">
        <v>4242</v>
      </c>
      <c r="C2418" s="24">
        <v>45006</v>
      </c>
      <c r="D2418" t="s">
        <v>305</v>
      </c>
      <c r="E2418" t="s">
        <v>304</v>
      </c>
      <c r="F2418">
        <v>2</v>
      </c>
      <c r="G2418" s="2" t="s">
        <v>33</v>
      </c>
      <c r="H2418" s="1" t="s">
        <v>1334</v>
      </c>
      <c r="I2418" s="1" t="s">
        <v>1164</v>
      </c>
      <c r="J2418" t="s">
        <v>1230</v>
      </c>
      <c r="L2418" t="str">
        <f t="shared" si="101"/>
        <v>Mar</v>
      </c>
      <c r="M2418">
        <f t="shared" si="102"/>
        <v>2023</v>
      </c>
    </row>
    <row r="2419" spans="1:13" ht="15" customHeight="1">
      <c r="A2419" t="s">
        <v>654</v>
      </c>
      <c r="B2419" t="s">
        <v>4243</v>
      </c>
      <c r="C2419" s="24">
        <v>45006</v>
      </c>
      <c r="D2419" t="s">
        <v>173</v>
      </c>
      <c r="E2419" t="s">
        <v>172</v>
      </c>
      <c r="F2419">
        <v>1</v>
      </c>
      <c r="G2419" s="2" t="s">
        <v>33</v>
      </c>
      <c r="H2419" s="1" t="s">
        <v>1334</v>
      </c>
      <c r="I2419" s="1" t="s">
        <v>1164</v>
      </c>
      <c r="J2419" t="s">
        <v>1230</v>
      </c>
      <c r="L2419" t="str">
        <f t="shared" si="101"/>
        <v>Mar</v>
      </c>
      <c r="M2419">
        <f t="shared" si="102"/>
        <v>2023</v>
      </c>
    </row>
    <row r="2420" spans="1:13" ht="15" customHeight="1">
      <c r="A2420" t="s">
        <v>654</v>
      </c>
      <c r="B2420" t="s">
        <v>4244</v>
      </c>
      <c r="C2420" s="24">
        <v>45006</v>
      </c>
      <c r="D2420" t="s">
        <v>198</v>
      </c>
      <c r="E2420" t="s">
        <v>197</v>
      </c>
      <c r="F2420">
        <v>30</v>
      </c>
      <c r="G2420" s="2" t="s">
        <v>194</v>
      </c>
      <c r="H2420" s="1" t="s">
        <v>1334</v>
      </c>
      <c r="I2420" s="1" t="s">
        <v>1164</v>
      </c>
      <c r="J2420" t="s">
        <v>1230</v>
      </c>
      <c r="L2420" t="str">
        <f t="shared" si="101"/>
        <v>Mar</v>
      </c>
      <c r="M2420">
        <f t="shared" si="102"/>
        <v>2023</v>
      </c>
    </row>
    <row r="2421" spans="1:13" ht="15" customHeight="1">
      <c r="A2421" t="s">
        <v>654</v>
      </c>
      <c r="B2421" t="s">
        <v>4245</v>
      </c>
      <c r="C2421" s="24">
        <v>45009</v>
      </c>
      <c r="D2421" t="s">
        <v>295</v>
      </c>
      <c r="E2421" t="s">
        <v>294</v>
      </c>
      <c r="F2421">
        <v>5</v>
      </c>
      <c r="G2421" s="2" t="s">
        <v>33</v>
      </c>
      <c r="H2421" s="1" t="s">
        <v>2795</v>
      </c>
      <c r="I2421" s="1" t="s">
        <v>1073</v>
      </c>
      <c r="J2421" t="s">
        <v>1671</v>
      </c>
      <c r="L2421" t="str">
        <f t="shared" si="101"/>
        <v>Mar</v>
      </c>
      <c r="M2421">
        <f t="shared" si="102"/>
        <v>2023</v>
      </c>
    </row>
    <row r="2422" spans="1:13" ht="15" customHeight="1">
      <c r="A2422" t="s">
        <v>654</v>
      </c>
      <c r="B2422" t="s">
        <v>4246</v>
      </c>
      <c r="C2422" s="24">
        <v>45009</v>
      </c>
      <c r="D2422" t="s">
        <v>299</v>
      </c>
      <c r="E2422" t="s">
        <v>298</v>
      </c>
      <c r="F2422">
        <v>2</v>
      </c>
      <c r="G2422" s="2" t="s">
        <v>33</v>
      </c>
      <c r="H2422" s="1" t="s">
        <v>2795</v>
      </c>
      <c r="I2422" s="1" t="s">
        <v>1073</v>
      </c>
      <c r="J2422" t="s">
        <v>1671</v>
      </c>
      <c r="L2422" t="str">
        <f t="shared" si="101"/>
        <v>Mar</v>
      </c>
      <c r="M2422">
        <f t="shared" si="102"/>
        <v>2023</v>
      </c>
    </row>
    <row r="2423" spans="1:13" ht="15" customHeight="1">
      <c r="A2423" t="s">
        <v>654</v>
      </c>
      <c r="B2423" t="s">
        <v>4247</v>
      </c>
      <c r="C2423" s="24">
        <v>45012</v>
      </c>
      <c r="D2423" t="s">
        <v>317</v>
      </c>
      <c r="E2423" t="s">
        <v>316</v>
      </c>
      <c r="F2423">
        <v>2</v>
      </c>
      <c r="G2423" s="2" t="s">
        <v>33</v>
      </c>
      <c r="H2423" s="1" t="s">
        <v>1735</v>
      </c>
      <c r="I2423" s="1" t="s">
        <v>1736</v>
      </c>
      <c r="J2423" t="s">
        <v>3998</v>
      </c>
      <c r="L2423" t="str">
        <f t="shared" ref="L2423:L2486" si="103">TEXT(C2423,"MMM")</f>
        <v>Mar</v>
      </c>
      <c r="M2423">
        <f t="shared" ref="M2423:M2486" si="104">YEAR(C2423)</f>
        <v>2023</v>
      </c>
    </row>
    <row r="2424" spans="1:13" ht="15" customHeight="1">
      <c r="A2424" t="s">
        <v>654</v>
      </c>
      <c r="B2424" t="s">
        <v>4248</v>
      </c>
      <c r="C2424" s="24">
        <v>45012</v>
      </c>
      <c r="D2424" t="s">
        <v>319</v>
      </c>
      <c r="E2424" t="s">
        <v>318</v>
      </c>
      <c r="F2424">
        <v>2</v>
      </c>
      <c r="G2424" s="2" t="s">
        <v>33</v>
      </c>
      <c r="H2424" s="1" t="s">
        <v>1735</v>
      </c>
      <c r="I2424" s="1" t="s">
        <v>1736</v>
      </c>
      <c r="J2424" t="s">
        <v>3998</v>
      </c>
      <c r="L2424" t="str">
        <f t="shared" si="103"/>
        <v>Mar</v>
      </c>
      <c r="M2424">
        <f t="shared" si="104"/>
        <v>2023</v>
      </c>
    </row>
    <row r="2425" spans="1:13" ht="15" customHeight="1">
      <c r="A2425" t="s">
        <v>654</v>
      </c>
      <c r="B2425" t="s">
        <v>4249</v>
      </c>
      <c r="C2425" s="24">
        <v>45012</v>
      </c>
      <c r="D2425" t="s">
        <v>35</v>
      </c>
      <c r="E2425" t="s">
        <v>34</v>
      </c>
      <c r="F2425">
        <v>3</v>
      </c>
      <c r="G2425" s="2" t="s">
        <v>33</v>
      </c>
      <c r="H2425" s="1" t="s">
        <v>1735</v>
      </c>
      <c r="I2425" s="1" t="s">
        <v>1736</v>
      </c>
      <c r="J2425" t="s">
        <v>3998</v>
      </c>
      <c r="L2425" t="str">
        <f t="shared" si="103"/>
        <v>Mar</v>
      </c>
      <c r="M2425">
        <f t="shared" si="104"/>
        <v>2023</v>
      </c>
    </row>
    <row r="2426" spans="1:13" ht="15" customHeight="1">
      <c r="A2426" t="s">
        <v>654</v>
      </c>
      <c r="B2426" t="s">
        <v>4250</v>
      </c>
      <c r="C2426" s="24">
        <v>45012</v>
      </c>
      <c r="D2426" t="s">
        <v>212</v>
      </c>
      <c r="E2426" t="s">
        <v>211</v>
      </c>
      <c r="F2426">
        <v>10</v>
      </c>
      <c r="G2426" s="2" t="s">
        <v>95</v>
      </c>
      <c r="H2426" s="1" t="s">
        <v>1735</v>
      </c>
      <c r="I2426" s="1" t="s">
        <v>1736</v>
      </c>
      <c r="J2426" t="s">
        <v>3998</v>
      </c>
      <c r="L2426" t="str">
        <f t="shared" si="103"/>
        <v>Mar</v>
      </c>
      <c r="M2426">
        <f t="shared" si="104"/>
        <v>2023</v>
      </c>
    </row>
    <row r="2427" spans="1:13" ht="15" customHeight="1">
      <c r="A2427" t="s">
        <v>654</v>
      </c>
      <c r="B2427" t="s">
        <v>4251</v>
      </c>
      <c r="C2427" s="24">
        <v>45012</v>
      </c>
      <c r="D2427" t="s">
        <v>283</v>
      </c>
      <c r="E2427" t="s">
        <v>282</v>
      </c>
      <c r="F2427">
        <v>5</v>
      </c>
      <c r="G2427" s="2" t="s">
        <v>16</v>
      </c>
      <c r="H2427" s="1" t="s">
        <v>1735</v>
      </c>
      <c r="I2427" s="1" t="s">
        <v>1736</v>
      </c>
      <c r="J2427" t="s">
        <v>3998</v>
      </c>
      <c r="L2427" t="str">
        <f t="shared" si="103"/>
        <v>Mar</v>
      </c>
      <c r="M2427">
        <f t="shared" si="104"/>
        <v>2023</v>
      </c>
    </row>
    <row r="2428" spans="1:13" ht="15" customHeight="1">
      <c r="A2428" t="s">
        <v>654</v>
      </c>
      <c r="B2428" t="s">
        <v>4252</v>
      </c>
      <c r="C2428" s="24">
        <v>45012</v>
      </c>
      <c r="D2428" t="s">
        <v>198</v>
      </c>
      <c r="E2428" t="s">
        <v>197</v>
      </c>
      <c r="F2428">
        <v>10</v>
      </c>
      <c r="G2428" s="2" t="s">
        <v>194</v>
      </c>
      <c r="H2428" s="1" t="s">
        <v>1735</v>
      </c>
      <c r="I2428" s="1" t="s">
        <v>1736</v>
      </c>
      <c r="J2428" t="s">
        <v>3998</v>
      </c>
      <c r="L2428" t="str">
        <f t="shared" si="103"/>
        <v>Mar</v>
      </c>
      <c r="M2428">
        <f t="shared" si="104"/>
        <v>2023</v>
      </c>
    </row>
    <row r="2429" spans="1:13" ht="15" customHeight="1">
      <c r="A2429" t="s">
        <v>654</v>
      </c>
      <c r="B2429" t="s">
        <v>4253</v>
      </c>
      <c r="C2429" s="24">
        <v>45012</v>
      </c>
      <c r="D2429" t="s">
        <v>338</v>
      </c>
      <c r="E2429" t="s">
        <v>337</v>
      </c>
      <c r="F2429">
        <v>2</v>
      </c>
      <c r="G2429" s="2" t="s">
        <v>334</v>
      </c>
      <c r="H2429" s="1" t="s">
        <v>1580</v>
      </c>
      <c r="I2429" s="1" t="s">
        <v>1186</v>
      </c>
      <c r="J2429" t="s">
        <v>1583</v>
      </c>
      <c r="L2429" t="str">
        <f t="shared" si="103"/>
        <v>Mar</v>
      </c>
      <c r="M2429">
        <f t="shared" si="104"/>
        <v>2023</v>
      </c>
    </row>
    <row r="2430" spans="1:13" ht="15" customHeight="1">
      <c r="A2430" t="s">
        <v>654</v>
      </c>
      <c r="B2430" t="s">
        <v>4254</v>
      </c>
      <c r="C2430" s="24">
        <v>45012</v>
      </c>
      <c r="D2430" t="s">
        <v>198</v>
      </c>
      <c r="E2430" t="s">
        <v>197</v>
      </c>
      <c r="F2430">
        <v>5</v>
      </c>
      <c r="G2430" s="2" t="s">
        <v>194</v>
      </c>
      <c r="H2430" s="1" t="s">
        <v>1580</v>
      </c>
      <c r="I2430" s="1" t="s">
        <v>1186</v>
      </c>
      <c r="J2430" t="s">
        <v>1583</v>
      </c>
      <c r="L2430" t="str">
        <f t="shared" si="103"/>
        <v>Mar</v>
      </c>
      <c r="M2430">
        <f t="shared" si="104"/>
        <v>2023</v>
      </c>
    </row>
    <row r="2431" spans="1:13" ht="15" customHeight="1">
      <c r="A2431" t="s">
        <v>654</v>
      </c>
      <c r="B2431" t="s">
        <v>4255</v>
      </c>
      <c r="C2431" s="24">
        <v>45012</v>
      </c>
      <c r="D2431" t="s">
        <v>198</v>
      </c>
      <c r="E2431" t="s">
        <v>197</v>
      </c>
      <c r="F2431">
        <v>4</v>
      </c>
      <c r="G2431" s="2" t="s">
        <v>194</v>
      </c>
      <c r="H2431" s="1" t="s">
        <v>1098</v>
      </c>
      <c r="I2431" s="1" t="s">
        <v>1099</v>
      </c>
      <c r="J2431" t="s">
        <v>1222</v>
      </c>
      <c r="L2431" t="str">
        <f t="shared" si="103"/>
        <v>Mar</v>
      </c>
      <c r="M2431">
        <f t="shared" si="104"/>
        <v>2023</v>
      </c>
    </row>
    <row r="2432" spans="1:13" ht="15" customHeight="1">
      <c r="A2432" t="s">
        <v>654</v>
      </c>
      <c r="B2432" t="s">
        <v>4256</v>
      </c>
      <c r="C2432" s="24">
        <v>45013</v>
      </c>
      <c r="D2432" t="s">
        <v>206</v>
      </c>
      <c r="E2432" t="s">
        <v>205</v>
      </c>
      <c r="F2432">
        <v>1</v>
      </c>
      <c r="G2432" s="2" t="s">
        <v>194</v>
      </c>
      <c r="H2432" s="1" t="s">
        <v>1156</v>
      </c>
      <c r="I2432" s="1" t="s">
        <v>1157</v>
      </c>
      <c r="J2432" t="s">
        <v>1156</v>
      </c>
      <c r="L2432" t="str">
        <f t="shared" si="103"/>
        <v>Mar</v>
      </c>
      <c r="M2432">
        <f t="shared" si="104"/>
        <v>2023</v>
      </c>
    </row>
    <row r="2433" spans="1:13" ht="15" customHeight="1">
      <c r="A2433" t="s">
        <v>654</v>
      </c>
      <c r="B2433" t="s">
        <v>4257</v>
      </c>
      <c r="C2433" s="24">
        <v>45013</v>
      </c>
      <c r="D2433" t="s">
        <v>69</v>
      </c>
      <c r="E2433" t="s">
        <v>68</v>
      </c>
      <c r="F2433">
        <v>1</v>
      </c>
      <c r="G2433" s="2" t="s">
        <v>33</v>
      </c>
      <c r="H2433" s="1" t="s">
        <v>1163</v>
      </c>
      <c r="I2433" s="1" t="s">
        <v>1164</v>
      </c>
      <c r="J2433" t="s">
        <v>1163</v>
      </c>
      <c r="L2433" t="str">
        <f t="shared" si="103"/>
        <v>Mar</v>
      </c>
      <c r="M2433">
        <f t="shared" si="104"/>
        <v>2023</v>
      </c>
    </row>
    <row r="2434" spans="1:13" ht="15" customHeight="1">
      <c r="A2434" t="s">
        <v>654</v>
      </c>
      <c r="B2434" t="s">
        <v>4258</v>
      </c>
      <c r="C2434" s="24">
        <v>45014</v>
      </c>
      <c r="D2434" t="s">
        <v>47</v>
      </c>
      <c r="E2434" t="s">
        <v>46</v>
      </c>
      <c r="F2434">
        <v>20</v>
      </c>
      <c r="G2434" s="2" t="s">
        <v>33</v>
      </c>
      <c r="H2434" s="1" t="s">
        <v>2539</v>
      </c>
      <c r="I2434" s="1" t="s">
        <v>1134</v>
      </c>
      <c r="J2434" t="s">
        <v>2539</v>
      </c>
      <c r="L2434" t="str">
        <f t="shared" si="103"/>
        <v>Mar</v>
      </c>
      <c r="M2434">
        <f t="shared" si="104"/>
        <v>2023</v>
      </c>
    </row>
    <row r="2435" spans="1:13" ht="15" customHeight="1">
      <c r="A2435" t="s">
        <v>654</v>
      </c>
      <c r="B2435" t="s">
        <v>4259</v>
      </c>
      <c r="C2435" s="24">
        <v>45014</v>
      </c>
      <c r="D2435" t="s">
        <v>275</v>
      </c>
      <c r="E2435" t="s">
        <v>274</v>
      </c>
      <c r="F2435">
        <v>3</v>
      </c>
      <c r="G2435" s="2" t="s">
        <v>33</v>
      </c>
      <c r="H2435" s="1" t="s">
        <v>1081</v>
      </c>
      <c r="I2435" s="1" t="s">
        <v>1160</v>
      </c>
      <c r="J2435" t="s">
        <v>1081</v>
      </c>
      <c r="L2435" t="str">
        <f t="shared" si="103"/>
        <v>Mar</v>
      </c>
      <c r="M2435">
        <f t="shared" si="104"/>
        <v>2023</v>
      </c>
    </row>
    <row r="2436" spans="1:13" ht="15" customHeight="1">
      <c r="A2436" t="s">
        <v>654</v>
      </c>
      <c r="B2436" t="s">
        <v>4260</v>
      </c>
      <c r="C2436" s="24">
        <v>45014</v>
      </c>
      <c r="D2436" t="s">
        <v>212</v>
      </c>
      <c r="E2436" t="s">
        <v>211</v>
      </c>
      <c r="F2436">
        <v>5</v>
      </c>
      <c r="G2436" s="2" t="s">
        <v>95</v>
      </c>
      <c r="H2436" s="1" t="s">
        <v>1081</v>
      </c>
      <c r="I2436" s="1" t="s">
        <v>1160</v>
      </c>
      <c r="J2436" t="s">
        <v>1081</v>
      </c>
      <c r="L2436" t="str">
        <f t="shared" si="103"/>
        <v>Mar</v>
      </c>
      <c r="M2436">
        <f t="shared" si="104"/>
        <v>2023</v>
      </c>
    </row>
    <row r="2437" spans="1:13" ht="15" customHeight="1">
      <c r="A2437" t="s">
        <v>654</v>
      </c>
      <c r="B2437" t="s">
        <v>4261</v>
      </c>
      <c r="C2437" s="24">
        <v>45014</v>
      </c>
      <c r="D2437" t="s">
        <v>267</v>
      </c>
      <c r="E2437" t="s">
        <v>266</v>
      </c>
      <c r="F2437">
        <v>2</v>
      </c>
      <c r="G2437" s="2" t="s">
        <v>33</v>
      </c>
      <c r="H2437" s="1" t="s">
        <v>1081</v>
      </c>
      <c r="I2437" s="1" t="s">
        <v>1160</v>
      </c>
      <c r="J2437" t="s">
        <v>1081</v>
      </c>
      <c r="L2437" t="str">
        <f t="shared" si="103"/>
        <v>Mar</v>
      </c>
      <c r="M2437">
        <f t="shared" si="104"/>
        <v>2023</v>
      </c>
    </row>
    <row r="2438" spans="1:13" ht="15" customHeight="1">
      <c r="A2438" t="s">
        <v>654</v>
      </c>
      <c r="B2438" t="s">
        <v>4262</v>
      </c>
      <c r="C2438" s="24">
        <v>45014</v>
      </c>
      <c r="D2438" t="s">
        <v>305</v>
      </c>
      <c r="E2438" t="s">
        <v>304</v>
      </c>
      <c r="F2438">
        <v>2</v>
      </c>
      <c r="G2438" s="2" t="s">
        <v>33</v>
      </c>
      <c r="H2438" s="1" t="s">
        <v>1081</v>
      </c>
      <c r="I2438" s="1" t="s">
        <v>1160</v>
      </c>
      <c r="J2438" t="s">
        <v>1081</v>
      </c>
      <c r="L2438" t="str">
        <f t="shared" si="103"/>
        <v>Mar</v>
      </c>
      <c r="M2438">
        <f t="shared" si="104"/>
        <v>2023</v>
      </c>
    </row>
    <row r="2439" spans="1:13" ht="15" customHeight="1">
      <c r="A2439" t="s">
        <v>654</v>
      </c>
      <c r="B2439" t="s">
        <v>4263</v>
      </c>
      <c r="C2439" s="24">
        <v>45014</v>
      </c>
      <c r="D2439" t="s">
        <v>186</v>
      </c>
      <c r="E2439" t="s">
        <v>185</v>
      </c>
      <c r="F2439">
        <v>5</v>
      </c>
      <c r="G2439" s="2" t="s">
        <v>187</v>
      </c>
      <c r="H2439" s="1" t="s">
        <v>1081</v>
      </c>
      <c r="I2439" s="1" t="s">
        <v>1160</v>
      </c>
      <c r="J2439" t="s">
        <v>1081</v>
      </c>
      <c r="L2439" t="str">
        <f t="shared" si="103"/>
        <v>Mar</v>
      </c>
      <c r="M2439">
        <f t="shared" si="104"/>
        <v>2023</v>
      </c>
    </row>
    <row r="2440" spans="1:13" ht="15" customHeight="1">
      <c r="A2440" t="s">
        <v>654</v>
      </c>
      <c r="B2440" t="s">
        <v>4264</v>
      </c>
      <c r="C2440" s="24">
        <v>45014</v>
      </c>
      <c r="D2440" t="s">
        <v>391</v>
      </c>
      <c r="E2440" t="s">
        <v>390</v>
      </c>
      <c r="F2440">
        <v>5</v>
      </c>
      <c r="G2440" s="2" t="s">
        <v>16</v>
      </c>
      <c r="H2440" s="1" t="s">
        <v>1334</v>
      </c>
      <c r="I2440" s="1" t="s">
        <v>1164</v>
      </c>
      <c r="J2440" t="s">
        <v>1334</v>
      </c>
      <c r="L2440" t="str">
        <f t="shared" si="103"/>
        <v>Mar</v>
      </c>
      <c r="M2440">
        <f t="shared" si="104"/>
        <v>2023</v>
      </c>
    </row>
    <row r="2441" spans="1:13" ht="15" customHeight="1">
      <c r="A2441" t="s">
        <v>654</v>
      </c>
      <c r="B2441" t="s">
        <v>4265</v>
      </c>
      <c r="C2441" s="24">
        <v>45014</v>
      </c>
      <c r="D2441" t="s">
        <v>275</v>
      </c>
      <c r="E2441" t="s">
        <v>274</v>
      </c>
      <c r="F2441">
        <v>2</v>
      </c>
      <c r="G2441" s="2" t="s">
        <v>33</v>
      </c>
      <c r="H2441" s="1" t="s">
        <v>1334</v>
      </c>
      <c r="I2441" s="1" t="s">
        <v>1164</v>
      </c>
      <c r="J2441" t="s">
        <v>1334</v>
      </c>
      <c r="L2441" t="str">
        <f t="shared" si="103"/>
        <v>Mar</v>
      </c>
      <c r="M2441">
        <f t="shared" si="104"/>
        <v>2023</v>
      </c>
    </row>
    <row r="2442" spans="1:13" ht="15" customHeight="1">
      <c r="A2442" t="s">
        <v>654</v>
      </c>
      <c r="B2442" t="s">
        <v>4266</v>
      </c>
      <c r="C2442" s="24">
        <v>45014</v>
      </c>
      <c r="D2442" t="s">
        <v>267</v>
      </c>
      <c r="E2442" t="s">
        <v>266</v>
      </c>
      <c r="F2442">
        <v>2</v>
      </c>
      <c r="G2442" s="2" t="s">
        <v>33</v>
      </c>
      <c r="H2442" s="1" t="s">
        <v>1334</v>
      </c>
      <c r="I2442" s="1" t="s">
        <v>1164</v>
      </c>
      <c r="J2442" t="s">
        <v>1334</v>
      </c>
      <c r="L2442" t="str">
        <f t="shared" si="103"/>
        <v>Mar</v>
      </c>
      <c r="M2442">
        <f t="shared" si="104"/>
        <v>2023</v>
      </c>
    </row>
    <row r="2443" spans="1:13" ht="15" customHeight="1">
      <c r="A2443" t="s">
        <v>654</v>
      </c>
      <c r="B2443" t="s">
        <v>4267</v>
      </c>
      <c r="C2443" s="24">
        <v>45014</v>
      </c>
      <c r="D2443" t="s">
        <v>55</v>
      </c>
      <c r="E2443" t="s">
        <v>54</v>
      </c>
      <c r="F2443">
        <v>20</v>
      </c>
      <c r="G2443" s="2" t="s">
        <v>56</v>
      </c>
      <c r="H2443" s="1" t="s">
        <v>1334</v>
      </c>
      <c r="I2443" s="1" t="s">
        <v>1164</v>
      </c>
      <c r="J2443" t="s">
        <v>1334</v>
      </c>
      <c r="L2443" t="str">
        <f t="shared" si="103"/>
        <v>Mar</v>
      </c>
      <c r="M2443">
        <f t="shared" si="104"/>
        <v>2023</v>
      </c>
    </row>
    <row r="2444" spans="1:13" ht="15" customHeight="1">
      <c r="A2444" t="s">
        <v>654</v>
      </c>
      <c r="B2444" t="s">
        <v>4268</v>
      </c>
      <c r="C2444" s="24">
        <v>45014</v>
      </c>
      <c r="D2444" t="s">
        <v>178</v>
      </c>
      <c r="E2444" t="s">
        <v>177</v>
      </c>
      <c r="F2444">
        <v>5</v>
      </c>
      <c r="G2444" s="2" t="s">
        <v>176</v>
      </c>
      <c r="H2444" s="1" t="s">
        <v>1334</v>
      </c>
      <c r="I2444" s="1" t="s">
        <v>1164</v>
      </c>
      <c r="J2444" t="s">
        <v>1334</v>
      </c>
      <c r="L2444" t="str">
        <f t="shared" si="103"/>
        <v>Mar</v>
      </c>
      <c r="M2444">
        <f t="shared" si="104"/>
        <v>2023</v>
      </c>
    </row>
    <row r="2445" spans="1:13" ht="15" customHeight="1">
      <c r="A2445" t="s">
        <v>654</v>
      </c>
      <c r="B2445" t="s">
        <v>4269</v>
      </c>
      <c r="C2445" s="24">
        <v>45014</v>
      </c>
      <c r="D2445" t="s">
        <v>212</v>
      </c>
      <c r="E2445" t="s">
        <v>211</v>
      </c>
      <c r="F2445">
        <v>1</v>
      </c>
      <c r="G2445" s="2" t="s">
        <v>95</v>
      </c>
      <c r="H2445" s="1" t="s">
        <v>1191</v>
      </c>
      <c r="I2445" s="1" t="s">
        <v>1090</v>
      </c>
      <c r="J2445" t="s">
        <v>1191</v>
      </c>
      <c r="L2445" t="str">
        <f t="shared" si="103"/>
        <v>Mar</v>
      </c>
      <c r="M2445">
        <f t="shared" si="104"/>
        <v>2023</v>
      </c>
    </row>
    <row r="2446" spans="1:13" ht="15" customHeight="1">
      <c r="A2446" t="s">
        <v>654</v>
      </c>
      <c r="B2446" t="s">
        <v>4270</v>
      </c>
      <c r="C2446" s="24">
        <v>45014</v>
      </c>
      <c r="D2446" t="s">
        <v>347</v>
      </c>
      <c r="E2446" t="s">
        <v>346</v>
      </c>
      <c r="F2446">
        <v>1</v>
      </c>
      <c r="G2446" s="2" t="s">
        <v>345</v>
      </c>
      <c r="H2446" s="1" t="s">
        <v>1191</v>
      </c>
      <c r="I2446" s="1" t="s">
        <v>1090</v>
      </c>
      <c r="J2446" t="s">
        <v>1191</v>
      </c>
      <c r="L2446" t="str">
        <f t="shared" si="103"/>
        <v>Mar</v>
      </c>
      <c r="M2446">
        <f t="shared" si="104"/>
        <v>2023</v>
      </c>
    </row>
    <row r="2447" spans="1:13" ht="15" customHeight="1">
      <c r="A2447" t="s">
        <v>654</v>
      </c>
      <c r="B2447" t="s">
        <v>4271</v>
      </c>
      <c r="C2447" s="24">
        <v>45014</v>
      </c>
      <c r="D2447" t="s">
        <v>58</v>
      </c>
      <c r="E2447" t="s">
        <v>57</v>
      </c>
      <c r="F2447">
        <v>6</v>
      </c>
      <c r="G2447" s="2" t="s">
        <v>59</v>
      </c>
      <c r="H2447" s="1" t="s">
        <v>1191</v>
      </c>
      <c r="I2447" s="1" t="s">
        <v>1090</v>
      </c>
      <c r="J2447" t="s">
        <v>1191</v>
      </c>
      <c r="L2447" t="str">
        <f t="shared" si="103"/>
        <v>Mar</v>
      </c>
      <c r="M2447">
        <f t="shared" si="104"/>
        <v>2023</v>
      </c>
    </row>
    <row r="2448" spans="1:13" ht="15" customHeight="1">
      <c r="A2448" t="s">
        <v>654</v>
      </c>
      <c r="B2448" t="s">
        <v>4272</v>
      </c>
      <c r="C2448" s="24">
        <v>45014</v>
      </c>
      <c r="D2448" t="s">
        <v>365</v>
      </c>
      <c r="E2448" t="s">
        <v>364</v>
      </c>
      <c r="F2448">
        <v>1</v>
      </c>
      <c r="G2448" s="2" t="s">
        <v>16</v>
      </c>
      <c r="H2448" s="1" t="s">
        <v>1191</v>
      </c>
      <c r="I2448" s="1" t="s">
        <v>1090</v>
      </c>
      <c r="J2448" t="s">
        <v>1191</v>
      </c>
      <c r="L2448" t="str">
        <f t="shared" si="103"/>
        <v>Mar</v>
      </c>
      <c r="M2448">
        <f t="shared" si="104"/>
        <v>2023</v>
      </c>
    </row>
    <row r="2449" spans="1:13" ht="15" customHeight="1">
      <c r="A2449" t="s">
        <v>654</v>
      </c>
      <c r="B2449" t="s">
        <v>4273</v>
      </c>
      <c r="C2449" s="24">
        <v>45014</v>
      </c>
      <c r="D2449" t="s">
        <v>365</v>
      </c>
      <c r="E2449" t="s">
        <v>364</v>
      </c>
      <c r="F2449">
        <v>1</v>
      </c>
      <c r="G2449" s="2" t="s">
        <v>16</v>
      </c>
      <c r="H2449" s="1" t="s">
        <v>1191</v>
      </c>
      <c r="I2449" s="1" t="s">
        <v>1090</v>
      </c>
      <c r="J2449" t="s">
        <v>1191</v>
      </c>
      <c r="L2449" t="str">
        <f t="shared" si="103"/>
        <v>Mar</v>
      </c>
      <c r="M2449">
        <f t="shared" si="104"/>
        <v>2023</v>
      </c>
    </row>
    <row r="2450" spans="1:13" ht="15" customHeight="1">
      <c r="A2450" t="s">
        <v>654</v>
      </c>
      <c r="B2450" t="s">
        <v>4274</v>
      </c>
      <c r="C2450" s="24">
        <v>45014</v>
      </c>
      <c r="D2450" t="s">
        <v>198</v>
      </c>
      <c r="E2450" t="s">
        <v>197</v>
      </c>
      <c r="F2450">
        <v>10</v>
      </c>
      <c r="G2450" s="2" t="s">
        <v>194</v>
      </c>
      <c r="H2450" s="1" t="s">
        <v>1191</v>
      </c>
      <c r="I2450" s="1" t="s">
        <v>1090</v>
      </c>
      <c r="J2450" t="s">
        <v>1191</v>
      </c>
      <c r="L2450" t="str">
        <f t="shared" si="103"/>
        <v>Mar</v>
      </c>
      <c r="M2450">
        <f t="shared" si="104"/>
        <v>2023</v>
      </c>
    </row>
    <row r="2451" spans="1:13" ht="15" customHeight="1">
      <c r="A2451" t="s">
        <v>654</v>
      </c>
      <c r="B2451" t="s">
        <v>4275</v>
      </c>
      <c r="C2451" s="24">
        <v>45014</v>
      </c>
      <c r="D2451" t="s">
        <v>357</v>
      </c>
      <c r="E2451" t="s">
        <v>356</v>
      </c>
      <c r="F2451">
        <v>50</v>
      </c>
      <c r="G2451" s="2" t="s">
        <v>358</v>
      </c>
      <c r="H2451" s="1" t="s">
        <v>1191</v>
      </c>
      <c r="I2451" s="1" t="s">
        <v>1090</v>
      </c>
      <c r="J2451" t="s">
        <v>1191</v>
      </c>
      <c r="L2451" t="str">
        <f t="shared" si="103"/>
        <v>Mar</v>
      </c>
      <c r="M2451">
        <f t="shared" si="104"/>
        <v>2023</v>
      </c>
    </row>
    <row r="2452" spans="1:13" ht="15" customHeight="1">
      <c r="A2452" t="s">
        <v>654</v>
      </c>
      <c r="B2452" t="s">
        <v>4276</v>
      </c>
      <c r="C2452" s="24">
        <v>45014</v>
      </c>
      <c r="D2452" t="s">
        <v>329</v>
      </c>
      <c r="E2452" t="s">
        <v>328</v>
      </c>
      <c r="F2452">
        <v>1</v>
      </c>
      <c r="G2452" s="2" t="s">
        <v>33</v>
      </c>
      <c r="H2452" s="1" t="s">
        <v>1141</v>
      </c>
      <c r="I2452" s="1" t="s">
        <v>1090</v>
      </c>
      <c r="J2452" t="s">
        <v>1141</v>
      </c>
      <c r="L2452" t="str">
        <f t="shared" si="103"/>
        <v>Mar</v>
      </c>
      <c r="M2452">
        <f t="shared" si="104"/>
        <v>2023</v>
      </c>
    </row>
    <row r="2453" spans="1:13" ht="15" customHeight="1">
      <c r="A2453" t="s">
        <v>654</v>
      </c>
      <c r="B2453" t="s">
        <v>4277</v>
      </c>
      <c r="C2453" s="24">
        <v>45014</v>
      </c>
      <c r="D2453" t="s">
        <v>47</v>
      </c>
      <c r="E2453" t="s">
        <v>46</v>
      </c>
      <c r="F2453">
        <v>2</v>
      </c>
      <c r="G2453" s="2" t="s">
        <v>33</v>
      </c>
      <c r="H2453" s="1" t="s">
        <v>1141</v>
      </c>
      <c r="I2453" s="1" t="s">
        <v>1090</v>
      </c>
      <c r="J2453" t="s">
        <v>1141</v>
      </c>
      <c r="L2453" t="str">
        <f t="shared" si="103"/>
        <v>Mar</v>
      </c>
      <c r="M2453">
        <f t="shared" si="104"/>
        <v>2023</v>
      </c>
    </row>
    <row r="2454" spans="1:13" ht="15" customHeight="1">
      <c r="A2454" t="s">
        <v>654</v>
      </c>
      <c r="B2454" t="s">
        <v>4278</v>
      </c>
      <c r="C2454" s="24">
        <v>45014</v>
      </c>
      <c r="D2454" t="s">
        <v>92</v>
      </c>
      <c r="E2454" t="s">
        <v>91</v>
      </c>
      <c r="F2454">
        <v>1</v>
      </c>
      <c r="G2454" s="2" t="s">
        <v>88</v>
      </c>
      <c r="H2454" s="1" t="s">
        <v>1141</v>
      </c>
      <c r="I2454" s="1" t="s">
        <v>1090</v>
      </c>
      <c r="J2454" t="s">
        <v>1141</v>
      </c>
      <c r="L2454" t="str">
        <f t="shared" si="103"/>
        <v>Mar</v>
      </c>
      <c r="M2454">
        <f t="shared" si="104"/>
        <v>2023</v>
      </c>
    </row>
    <row r="2455" spans="1:13" ht="15" customHeight="1">
      <c r="A2455" t="s">
        <v>654</v>
      </c>
      <c r="B2455" t="s">
        <v>4279</v>
      </c>
      <c r="C2455" s="24">
        <v>45015</v>
      </c>
      <c r="D2455" t="s">
        <v>173</v>
      </c>
      <c r="E2455" t="s">
        <v>172</v>
      </c>
      <c r="F2455">
        <v>2</v>
      </c>
      <c r="G2455" s="2" t="s">
        <v>33</v>
      </c>
      <c r="H2455" s="1" t="s">
        <v>1156</v>
      </c>
      <c r="I2455" s="1" t="s">
        <v>1157</v>
      </c>
      <c r="J2455" t="s">
        <v>1156</v>
      </c>
      <c r="L2455" t="str">
        <f t="shared" si="103"/>
        <v>Mar</v>
      </c>
      <c r="M2455">
        <f t="shared" si="104"/>
        <v>2023</v>
      </c>
    </row>
    <row r="2456" spans="1:13" ht="15" customHeight="1">
      <c r="A2456" t="s">
        <v>654</v>
      </c>
      <c r="B2456" t="s">
        <v>4280</v>
      </c>
      <c r="C2456" s="24">
        <v>45015</v>
      </c>
      <c r="D2456" t="s">
        <v>389</v>
      </c>
      <c r="E2456" t="s">
        <v>388</v>
      </c>
      <c r="F2456">
        <v>1</v>
      </c>
      <c r="G2456" s="2" t="s">
        <v>194</v>
      </c>
      <c r="H2456" s="1" t="s">
        <v>4281</v>
      </c>
      <c r="I2456" s="1" t="s">
        <v>4282</v>
      </c>
      <c r="J2456" t="s">
        <v>4283</v>
      </c>
      <c r="L2456" t="str">
        <f t="shared" si="103"/>
        <v>Mar</v>
      </c>
      <c r="M2456">
        <f t="shared" si="104"/>
        <v>2023</v>
      </c>
    </row>
    <row r="2457" spans="1:13" ht="15" customHeight="1">
      <c r="A2457" t="s">
        <v>654</v>
      </c>
      <c r="B2457" t="s">
        <v>4284</v>
      </c>
      <c r="C2457" s="24">
        <v>45021</v>
      </c>
      <c r="D2457" t="s">
        <v>212</v>
      </c>
      <c r="E2457" t="s">
        <v>211</v>
      </c>
      <c r="F2457">
        <v>6</v>
      </c>
      <c r="G2457" s="2" t="s">
        <v>95</v>
      </c>
      <c r="H2457" s="1" t="s">
        <v>1060</v>
      </c>
      <c r="I2457" s="1" t="s">
        <v>1061</v>
      </c>
      <c r="J2457" t="s">
        <v>1060</v>
      </c>
      <c r="L2457" t="str">
        <f t="shared" si="103"/>
        <v>Apr</v>
      </c>
      <c r="M2457">
        <f t="shared" si="104"/>
        <v>2023</v>
      </c>
    </row>
    <row r="2458" spans="1:13" ht="15" customHeight="1">
      <c r="A2458" t="s">
        <v>654</v>
      </c>
      <c r="B2458" t="s">
        <v>4285</v>
      </c>
      <c r="C2458" s="24">
        <v>45021</v>
      </c>
      <c r="D2458" t="s">
        <v>97</v>
      </c>
      <c r="E2458" t="s">
        <v>96</v>
      </c>
      <c r="F2458">
        <v>31</v>
      </c>
      <c r="G2458" s="2" t="s">
        <v>95</v>
      </c>
      <c r="H2458" s="1" t="s">
        <v>1144</v>
      </c>
      <c r="I2458" s="1" t="s">
        <v>1145</v>
      </c>
      <c r="J2458" t="s">
        <v>1144</v>
      </c>
      <c r="L2458" t="str">
        <f t="shared" si="103"/>
        <v>Apr</v>
      </c>
      <c r="M2458">
        <f t="shared" si="104"/>
        <v>2023</v>
      </c>
    </row>
    <row r="2459" spans="1:13" ht="15" customHeight="1">
      <c r="A2459" t="s">
        <v>654</v>
      </c>
      <c r="B2459" t="s">
        <v>4286</v>
      </c>
      <c r="C2459" s="24">
        <v>45021</v>
      </c>
      <c r="D2459" t="s">
        <v>212</v>
      </c>
      <c r="E2459" t="s">
        <v>211</v>
      </c>
      <c r="F2459">
        <v>36</v>
      </c>
      <c r="G2459" s="2" t="s">
        <v>95</v>
      </c>
      <c r="H2459" s="1" t="s">
        <v>1144</v>
      </c>
      <c r="I2459" s="1" t="s">
        <v>1145</v>
      </c>
      <c r="J2459" t="s">
        <v>1144</v>
      </c>
      <c r="L2459" t="str">
        <f t="shared" si="103"/>
        <v>Apr</v>
      </c>
      <c r="M2459">
        <f t="shared" si="104"/>
        <v>2023</v>
      </c>
    </row>
    <row r="2460" spans="1:13" ht="15" customHeight="1">
      <c r="A2460" t="s">
        <v>654</v>
      </c>
      <c r="B2460" t="s">
        <v>4287</v>
      </c>
      <c r="C2460" s="24">
        <v>45021</v>
      </c>
      <c r="D2460" t="s">
        <v>175</v>
      </c>
      <c r="E2460" t="s">
        <v>174</v>
      </c>
      <c r="F2460">
        <v>6</v>
      </c>
      <c r="G2460" s="2" t="s">
        <v>176</v>
      </c>
      <c r="H2460" s="1" t="s">
        <v>1053</v>
      </c>
      <c r="I2460" s="1" t="s">
        <v>1054</v>
      </c>
      <c r="J2460" t="s">
        <v>1053</v>
      </c>
      <c r="L2460" t="str">
        <f t="shared" si="103"/>
        <v>Apr</v>
      </c>
      <c r="M2460">
        <f t="shared" si="104"/>
        <v>2023</v>
      </c>
    </row>
    <row r="2461" spans="1:13" ht="15" customHeight="1">
      <c r="A2461" t="s">
        <v>654</v>
      </c>
      <c r="B2461" t="s">
        <v>4288</v>
      </c>
      <c r="C2461" s="24">
        <v>45021</v>
      </c>
      <c r="D2461" t="s">
        <v>305</v>
      </c>
      <c r="E2461" t="s">
        <v>304</v>
      </c>
      <c r="F2461">
        <v>12</v>
      </c>
      <c r="G2461" s="2" t="s">
        <v>33</v>
      </c>
      <c r="H2461" s="1" t="s">
        <v>1053</v>
      </c>
      <c r="I2461" s="1" t="s">
        <v>1054</v>
      </c>
      <c r="J2461" t="s">
        <v>1053</v>
      </c>
      <c r="L2461" t="str">
        <f t="shared" si="103"/>
        <v>Apr</v>
      </c>
      <c r="M2461">
        <f t="shared" si="104"/>
        <v>2023</v>
      </c>
    </row>
    <row r="2462" spans="1:13" ht="15" customHeight="1">
      <c r="A2462" t="s">
        <v>654</v>
      </c>
      <c r="B2462" t="s">
        <v>4289</v>
      </c>
      <c r="C2462" s="24">
        <v>45021</v>
      </c>
      <c r="D2462" t="s">
        <v>186</v>
      </c>
      <c r="E2462" t="s">
        <v>185</v>
      </c>
      <c r="F2462">
        <v>6</v>
      </c>
      <c r="G2462" s="2" t="s">
        <v>187</v>
      </c>
      <c r="H2462" s="1" t="s">
        <v>1053</v>
      </c>
      <c r="I2462" s="1" t="s">
        <v>1054</v>
      </c>
      <c r="J2462" t="s">
        <v>1053</v>
      </c>
      <c r="L2462" t="str">
        <f t="shared" si="103"/>
        <v>Apr</v>
      </c>
      <c r="M2462">
        <f t="shared" si="104"/>
        <v>2023</v>
      </c>
    </row>
    <row r="2463" spans="1:13" ht="15" customHeight="1">
      <c r="A2463" t="s">
        <v>654</v>
      </c>
      <c r="B2463" t="s">
        <v>4290</v>
      </c>
      <c r="C2463" s="24">
        <v>45021</v>
      </c>
      <c r="D2463" t="s">
        <v>94</v>
      </c>
      <c r="E2463" t="s">
        <v>93</v>
      </c>
      <c r="F2463">
        <v>2</v>
      </c>
      <c r="G2463" s="2" t="s">
        <v>95</v>
      </c>
      <c r="H2463" s="1" t="s">
        <v>1144</v>
      </c>
      <c r="I2463" s="1" t="s">
        <v>1145</v>
      </c>
      <c r="J2463" t="s">
        <v>1144</v>
      </c>
      <c r="L2463" t="str">
        <f t="shared" si="103"/>
        <v>Apr</v>
      </c>
      <c r="M2463">
        <f t="shared" si="104"/>
        <v>2023</v>
      </c>
    </row>
    <row r="2464" spans="1:13" ht="15" customHeight="1">
      <c r="A2464" t="s">
        <v>654</v>
      </c>
      <c r="B2464" t="s">
        <v>4291</v>
      </c>
      <c r="C2464" s="24">
        <v>45021</v>
      </c>
      <c r="D2464" t="s">
        <v>305</v>
      </c>
      <c r="E2464" t="s">
        <v>304</v>
      </c>
      <c r="F2464">
        <v>1</v>
      </c>
      <c r="G2464" s="2" t="s">
        <v>33</v>
      </c>
      <c r="H2464" s="1" t="s">
        <v>1144</v>
      </c>
      <c r="I2464" s="1" t="s">
        <v>1145</v>
      </c>
      <c r="J2464" t="s">
        <v>1144</v>
      </c>
      <c r="L2464" t="str">
        <f t="shared" si="103"/>
        <v>Apr</v>
      </c>
      <c r="M2464">
        <f t="shared" si="104"/>
        <v>2023</v>
      </c>
    </row>
    <row r="2465" spans="1:13" ht="15" customHeight="1">
      <c r="A2465" t="s">
        <v>654</v>
      </c>
      <c r="B2465" t="s">
        <v>4292</v>
      </c>
      <c r="C2465" s="24">
        <v>45021</v>
      </c>
      <c r="D2465" t="s">
        <v>58</v>
      </c>
      <c r="E2465" t="s">
        <v>57</v>
      </c>
      <c r="F2465">
        <v>10</v>
      </c>
      <c r="G2465" s="2" t="s">
        <v>59</v>
      </c>
      <c r="H2465" s="1" t="s">
        <v>1144</v>
      </c>
      <c r="I2465" s="1" t="s">
        <v>1145</v>
      </c>
      <c r="J2465" t="s">
        <v>1144</v>
      </c>
      <c r="L2465" t="str">
        <f t="shared" si="103"/>
        <v>Apr</v>
      </c>
      <c r="M2465">
        <f t="shared" si="104"/>
        <v>2023</v>
      </c>
    </row>
    <row r="2466" spans="1:13" ht="15" customHeight="1">
      <c r="A2466" t="s">
        <v>654</v>
      </c>
      <c r="B2466" t="s">
        <v>4293</v>
      </c>
      <c r="C2466" s="24">
        <v>45021</v>
      </c>
      <c r="D2466" t="s">
        <v>173</v>
      </c>
      <c r="E2466" t="s">
        <v>172</v>
      </c>
      <c r="F2466">
        <v>1</v>
      </c>
      <c r="G2466" s="2" t="s">
        <v>33</v>
      </c>
      <c r="H2466" s="1" t="s">
        <v>1144</v>
      </c>
      <c r="I2466" s="1" t="s">
        <v>1145</v>
      </c>
      <c r="J2466" t="s">
        <v>1144</v>
      </c>
      <c r="L2466" t="str">
        <f t="shared" si="103"/>
        <v>Apr</v>
      </c>
      <c r="M2466">
        <f t="shared" si="104"/>
        <v>2023</v>
      </c>
    </row>
    <row r="2467" spans="1:13" ht="15" customHeight="1">
      <c r="A2467" t="s">
        <v>654</v>
      </c>
      <c r="B2467" t="s">
        <v>4294</v>
      </c>
      <c r="C2467" s="24">
        <v>45021</v>
      </c>
      <c r="D2467" t="s">
        <v>198</v>
      </c>
      <c r="E2467" t="s">
        <v>197</v>
      </c>
      <c r="F2467">
        <v>5</v>
      </c>
      <c r="G2467" s="2" t="s">
        <v>194</v>
      </c>
      <c r="H2467" s="1" t="s">
        <v>1144</v>
      </c>
      <c r="I2467" s="1" t="s">
        <v>1145</v>
      </c>
      <c r="J2467" t="s">
        <v>1144</v>
      </c>
      <c r="L2467" t="str">
        <f t="shared" si="103"/>
        <v>Apr</v>
      </c>
      <c r="M2467">
        <f t="shared" si="104"/>
        <v>2023</v>
      </c>
    </row>
    <row r="2468" spans="1:13" ht="15" customHeight="1">
      <c r="A2468" t="s">
        <v>654</v>
      </c>
      <c r="B2468" t="s">
        <v>4295</v>
      </c>
      <c r="C2468" s="24">
        <v>45021</v>
      </c>
      <c r="D2468" t="s">
        <v>313</v>
      </c>
      <c r="E2468" t="s">
        <v>312</v>
      </c>
      <c r="F2468">
        <v>3</v>
      </c>
      <c r="G2468" s="2" t="s">
        <v>33</v>
      </c>
      <c r="H2468" s="1" t="s">
        <v>1144</v>
      </c>
      <c r="I2468" s="1" t="s">
        <v>1145</v>
      </c>
      <c r="J2468" t="s">
        <v>1144</v>
      </c>
      <c r="L2468" t="str">
        <f t="shared" si="103"/>
        <v>Apr</v>
      </c>
      <c r="M2468">
        <f t="shared" si="104"/>
        <v>2023</v>
      </c>
    </row>
    <row r="2469" spans="1:13" ht="15" customHeight="1">
      <c r="A2469" t="s">
        <v>654</v>
      </c>
      <c r="B2469" t="s">
        <v>4296</v>
      </c>
      <c r="C2469" s="24">
        <v>45021</v>
      </c>
      <c r="D2469" t="s">
        <v>58</v>
      </c>
      <c r="E2469" t="s">
        <v>57</v>
      </c>
      <c r="F2469">
        <v>2</v>
      </c>
      <c r="G2469" s="2" t="s">
        <v>59</v>
      </c>
      <c r="H2469" s="1" t="s">
        <v>1089</v>
      </c>
      <c r="I2469" s="1" t="s">
        <v>1090</v>
      </c>
      <c r="J2469" t="s">
        <v>1089</v>
      </c>
      <c r="L2469" t="str">
        <f t="shared" si="103"/>
        <v>Apr</v>
      </c>
      <c r="M2469">
        <f t="shared" si="104"/>
        <v>2023</v>
      </c>
    </row>
    <row r="2470" spans="1:13" ht="15" customHeight="1">
      <c r="A2470" t="s">
        <v>654</v>
      </c>
      <c r="B2470" t="s">
        <v>4297</v>
      </c>
      <c r="C2470" s="24">
        <v>45021</v>
      </c>
      <c r="D2470" t="s">
        <v>198</v>
      </c>
      <c r="E2470" t="s">
        <v>197</v>
      </c>
      <c r="F2470">
        <v>10</v>
      </c>
      <c r="G2470" s="2" t="s">
        <v>194</v>
      </c>
      <c r="H2470" s="1" t="s">
        <v>1191</v>
      </c>
      <c r="I2470" s="1" t="s">
        <v>1090</v>
      </c>
      <c r="J2470" t="s">
        <v>1191</v>
      </c>
      <c r="L2470" t="str">
        <f t="shared" si="103"/>
        <v>Apr</v>
      </c>
      <c r="M2470">
        <f t="shared" si="104"/>
        <v>2023</v>
      </c>
    </row>
    <row r="2471" spans="1:13" ht="15" customHeight="1">
      <c r="A2471" t="s">
        <v>654</v>
      </c>
      <c r="B2471" t="s">
        <v>4298</v>
      </c>
      <c r="C2471" s="24">
        <v>45021</v>
      </c>
      <c r="D2471" t="s">
        <v>347</v>
      </c>
      <c r="E2471" t="s">
        <v>346</v>
      </c>
      <c r="F2471">
        <v>2</v>
      </c>
      <c r="G2471" s="2" t="s">
        <v>345</v>
      </c>
      <c r="H2471" s="1" t="s">
        <v>1191</v>
      </c>
      <c r="I2471" s="1" t="s">
        <v>1090</v>
      </c>
      <c r="J2471" t="s">
        <v>1191</v>
      </c>
      <c r="L2471" t="str">
        <f t="shared" si="103"/>
        <v>Apr</v>
      </c>
      <c r="M2471">
        <f t="shared" si="104"/>
        <v>2023</v>
      </c>
    </row>
    <row r="2472" spans="1:13" ht="15" customHeight="1">
      <c r="A2472" t="s">
        <v>654</v>
      </c>
      <c r="B2472" t="s">
        <v>4299</v>
      </c>
      <c r="C2472" s="24">
        <v>45021</v>
      </c>
      <c r="D2472" t="s">
        <v>94</v>
      </c>
      <c r="E2472" t="s">
        <v>93</v>
      </c>
      <c r="F2472">
        <v>6</v>
      </c>
      <c r="G2472" s="2" t="s">
        <v>95</v>
      </c>
      <c r="H2472" s="1" t="s">
        <v>1191</v>
      </c>
      <c r="I2472" s="1" t="s">
        <v>1090</v>
      </c>
      <c r="J2472" t="s">
        <v>1191</v>
      </c>
      <c r="L2472" t="str">
        <f t="shared" si="103"/>
        <v>Apr</v>
      </c>
      <c r="M2472">
        <f t="shared" si="104"/>
        <v>2023</v>
      </c>
    </row>
    <row r="2473" spans="1:13" ht="15" customHeight="1">
      <c r="A2473" t="s">
        <v>654</v>
      </c>
      <c r="B2473" t="s">
        <v>4300</v>
      </c>
      <c r="C2473" s="24">
        <v>45021</v>
      </c>
      <c r="D2473" t="s">
        <v>186</v>
      </c>
      <c r="E2473" t="s">
        <v>185</v>
      </c>
      <c r="F2473">
        <v>6</v>
      </c>
      <c r="G2473" s="2" t="s">
        <v>187</v>
      </c>
      <c r="H2473" s="1" t="s">
        <v>1191</v>
      </c>
      <c r="I2473" s="1" t="s">
        <v>1090</v>
      </c>
      <c r="J2473" t="s">
        <v>1191</v>
      </c>
      <c r="L2473" t="str">
        <f t="shared" si="103"/>
        <v>Apr</v>
      </c>
      <c r="M2473">
        <f t="shared" si="104"/>
        <v>2023</v>
      </c>
    </row>
    <row r="2474" spans="1:13" ht="15" customHeight="1">
      <c r="A2474" t="s">
        <v>654</v>
      </c>
      <c r="B2474" t="s">
        <v>4301</v>
      </c>
      <c r="C2474" s="24">
        <v>45021</v>
      </c>
      <c r="D2474" t="s">
        <v>178</v>
      </c>
      <c r="E2474" t="s">
        <v>177</v>
      </c>
      <c r="F2474">
        <v>2</v>
      </c>
      <c r="G2474" s="2" t="s">
        <v>176</v>
      </c>
      <c r="H2474" s="1" t="s">
        <v>1141</v>
      </c>
      <c r="I2474" s="1" t="s">
        <v>1090</v>
      </c>
      <c r="J2474" t="s">
        <v>1141</v>
      </c>
      <c r="L2474" t="str">
        <f t="shared" si="103"/>
        <v>Apr</v>
      </c>
      <c r="M2474">
        <f t="shared" si="104"/>
        <v>2023</v>
      </c>
    </row>
    <row r="2475" spans="1:13" ht="15" customHeight="1">
      <c r="A2475" t="s">
        <v>654</v>
      </c>
      <c r="B2475" t="s">
        <v>4302</v>
      </c>
      <c r="C2475" s="24">
        <v>45021</v>
      </c>
      <c r="D2475" t="s">
        <v>311</v>
      </c>
      <c r="E2475" t="s">
        <v>310</v>
      </c>
      <c r="F2475">
        <v>5</v>
      </c>
      <c r="G2475" s="2" t="s">
        <v>33</v>
      </c>
      <c r="H2475" s="1" t="s">
        <v>1141</v>
      </c>
      <c r="I2475" s="1" t="s">
        <v>1090</v>
      </c>
      <c r="J2475" t="s">
        <v>1141</v>
      </c>
      <c r="L2475" t="str">
        <f t="shared" si="103"/>
        <v>Apr</v>
      </c>
      <c r="M2475">
        <f t="shared" si="104"/>
        <v>2023</v>
      </c>
    </row>
    <row r="2476" spans="1:13" ht="15" customHeight="1">
      <c r="A2476" t="s">
        <v>654</v>
      </c>
      <c r="B2476" t="s">
        <v>4303</v>
      </c>
      <c r="C2476" s="24">
        <v>45021</v>
      </c>
      <c r="D2476" t="s">
        <v>250</v>
      </c>
      <c r="E2476" t="s">
        <v>249</v>
      </c>
      <c r="F2476">
        <v>2</v>
      </c>
      <c r="G2476" s="2" t="s">
        <v>33</v>
      </c>
      <c r="H2476" s="1" t="s">
        <v>1141</v>
      </c>
      <c r="I2476" s="1" t="s">
        <v>1090</v>
      </c>
      <c r="J2476" t="s">
        <v>1141</v>
      </c>
      <c r="L2476" t="str">
        <f t="shared" si="103"/>
        <v>Apr</v>
      </c>
      <c r="M2476">
        <f t="shared" si="104"/>
        <v>2023</v>
      </c>
    </row>
    <row r="2477" spans="1:13" ht="15" customHeight="1">
      <c r="A2477" t="s">
        <v>654</v>
      </c>
      <c r="B2477" t="s">
        <v>4304</v>
      </c>
      <c r="C2477" s="24">
        <v>45022</v>
      </c>
      <c r="D2477" t="s">
        <v>58</v>
      </c>
      <c r="E2477" t="s">
        <v>57</v>
      </c>
      <c r="F2477">
        <v>1</v>
      </c>
      <c r="G2477" s="2" t="s">
        <v>59</v>
      </c>
      <c r="H2477" s="1" t="s">
        <v>1380</v>
      </c>
      <c r="I2477" s="1" t="s">
        <v>1381</v>
      </c>
      <c r="J2477" t="s">
        <v>4305</v>
      </c>
      <c r="L2477" t="str">
        <f t="shared" si="103"/>
        <v>Apr</v>
      </c>
      <c r="M2477">
        <f t="shared" si="104"/>
        <v>2023</v>
      </c>
    </row>
    <row r="2478" spans="1:13" ht="15" customHeight="1">
      <c r="A2478" t="s">
        <v>654</v>
      </c>
      <c r="B2478" t="s">
        <v>4306</v>
      </c>
      <c r="C2478" s="24">
        <v>45022</v>
      </c>
      <c r="D2478" t="s">
        <v>61</v>
      </c>
      <c r="E2478" t="s">
        <v>60</v>
      </c>
      <c r="F2478">
        <v>1</v>
      </c>
      <c r="G2478" s="2" t="s">
        <v>56</v>
      </c>
      <c r="H2478" s="1" t="s">
        <v>1380</v>
      </c>
      <c r="I2478" s="1" t="s">
        <v>1381</v>
      </c>
      <c r="J2478" t="s">
        <v>4305</v>
      </c>
      <c r="L2478" t="str">
        <f t="shared" si="103"/>
        <v>Apr</v>
      </c>
      <c r="M2478">
        <f t="shared" si="104"/>
        <v>2023</v>
      </c>
    </row>
    <row r="2479" spans="1:13" ht="15" customHeight="1">
      <c r="A2479" t="s">
        <v>654</v>
      </c>
      <c r="B2479" t="s">
        <v>4307</v>
      </c>
      <c r="C2479" s="24">
        <v>45022</v>
      </c>
      <c r="D2479" t="s">
        <v>287</v>
      </c>
      <c r="E2479" t="s">
        <v>286</v>
      </c>
      <c r="F2479">
        <v>2</v>
      </c>
      <c r="G2479" s="2" t="s">
        <v>33</v>
      </c>
      <c r="H2479" s="1" t="s">
        <v>1133</v>
      </c>
      <c r="I2479" s="1" t="s">
        <v>1134</v>
      </c>
      <c r="J2479" t="s">
        <v>4308</v>
      </c>
      <c r="L2479" t="str">
        <f t="shared" si="103"/>
        <v>Apr</v>
      </c>
      <c r="M2479">
        <f t="shared" si="104"/>
        <v>2023</v>
      </c>
    </row>
    <row r="2480" spans="1:13" ht="15" customHeight="1">
      <c r="A2480" t="s">
        <v>654</v>
      </c>
      <c r="B2480" t="s">
        <v>4309</v>
      </c>
      <c r="C2480" s="24">
        <v>45022</v>
      </c>
      <c r="D2480" t="s">
        <v>94</v>
      </c>
      <c r="E2480" t="s">
        <v>93</v>
      </c>
      <c r="F2480">
        <v>12</v>
      </c>
      <c r="G2480" s="2" t="s">
        <v>95</v>
      </c>
      <c r="H2480" s="1" t="s">
        <v>1133</v>
      </c>
      <c r="I2480" s="1" t="s">
        <v>1134</v>
      </c>
      <c r="J2480" t="s">
        <v>4308</v>
      </c>
      <c r="L2480" t="str">
        <f t="shared" si="103"/>
        <v>Apr</v>
      </c>
      <c r="M2480">
        <f t="shared" si="104"/>
        <v>2023</v>
      </c>
    </row>
    <row r="2481" spans="1:13" ht="15" customHeight="1">
      <c r="A2481" t="s">
        <v>654</v>
      </c>
      <c r="B2481" t="s">
        <v>4310</v>
      </c>
      <c r="C2481" s="24">
        <v>45026</v>
      </c>
      <c r="D2481" t="s">
        <v>175</v>
      </c>
      <c r="E2481" t="s">
        <v>174</v>
      </c>
      <c r="F2481">
        <v>2</v>
      </c>
      <c r="G2481" s="2" t="s">
        <v>176</v>
      </c>
      <c r="H2481" s="1" t="s">
        <v>1060</v>
      </c>
      <c r="I2481" s="1" t="s">
        <v>1061</v>
      </c>
      <c r="J2481" t="s">
        <v>1060</v>
      </c>
      <c r="L2481" t="str">
        <f t="shared" si="103"/>
        <v>Apr</v>
      </c>
      <c r="M2481">
        <f t="shared" si="104"/>
        <v>2023</v>
      </c>
    </row>
    <row r="2482" spans="1:13" ht="15" customHeight="1">
      <c r="A2482" t="s">
        <v>654</v>
      </c>
      <c r="B2482" t="s">
        <v>4311</v>
      </c>
      <c r="C2482" s="24">
        <v>45026</v>
      </c>
      <c r="D2482" t="s">
        <v>141</v>
      </c>
      <c r="E2482" t="s">
        <v>140</v>
      </c>
      <c r="F2482">
        <v>2</v>
      </c>
      <c r="G2482" s="2" t="s">
        <v>33</v>
      </c>
      <c r="H2482" s="1" t="s">
        <v>1060</v>
      </c>
      <c r="I2482" s="1" t="s">
        <v>1061</v>
      </c>
      <c r="J2482" t="s">
        <v>1060</v>
      </c>
      <c r="L2482" t="str">
        <f t="shared" si="103"/>
        <v>Apr</v>
      </c>
      <c r="M2482">
        <f t="shared" si="104"/>
        <v>2023</v>
      </c>
    </row>
    <row r="2483" spans="1:13" ht="15" customHeight="1">
      <c r="A2483" t="s">
        <v>654</v>
      </c>
      <c r="B2483" t="s">
        <v>4312</v>
      </c>
      <c r="C2483" s="24">
        <v>45026</v>
      </c>
      <c r="D2483" t="s">
        <v>303</v>
      </c>
      <c r="E2483" t="s">
        <v>302</v>
      </c>
      <c r="F2483">
        <v>2</v>
      </c>
      <c r="G2483" s="2" t="s">
        <v>33</v>
      </c>
      <c r="H2483" s="1" t="s">
        <v>1060</v>
      </c>
      <c r="I2483" s="1" t="s">
        <v>1061</v>
      </c>
      <c r="J2483" t="s">
        <v>1060</v>
      </c>
      <c r="L2483" t="str">
        <f t="shared" si="103"/>
        <v>Apr</v>
      </c>
      <c r="M2483">
        <f t="shared" si="104"/>
        <v>2023</v>
      </c>
    </row>
    <row r="2484" spans="1:13" ht="15" customHeight="1">
      <c r="A2484" t="s">
        <v>654</v>
      </c>
      <c r="B2484" t="s">
        <v>4313</v>
      </c>
      <c r="C2484" s="24">
        <v>45027</v>
      </c>
      <c r="D2484" t="s">
        <v>212</v>
      </c>
      <c r="E2484" t="s">
        <v>211</v>
      </c>
      <c r="F2484">
        <v>1</v>
      </c>
      <c r="G2484" s="2" t="s">
        <v>95</v>
      </c>
      <c r="H2484" s="1" t="s">
        <v>3988</v>
      </c>
      <c r="I2484" s="1" t="s">
        <v>1073</v>
      </c>
      <c r="J2484" t="s">
        <v>3988</v>
      </c>
      <c r="L2484" t="str">
        <f t="shared" si="103"/>
        <v>Apr</v>
      </c>
      <c r="M2484">
        <f t="shared" si="104"/>
        <v>2023</v>
      </c>
    </row>
    <row r="2485" spans="1:13" ht="15" customHeight="1">
      <c r="A2485" t="s">
        <v>654</v>
      </c>
      <c r="B2485" t="s">
        <v>4314</v>
      </c>
      <c r="C2485" s="24">
        <v>45027</v>
      </c>
      <c r="D2485" t="s">
        <v>299</v>
      </c>
      <c r="E2485" t="s">
        <v>298</v>
      </c>
      <c r="F2485">
        <v>2</v>
      </c>
      <c r="G2485" s="2" t="s">
        <v>33</v>
      </c>
      <c r="H2485" s="1" t="s">
        <v>3988</v>
      </c>
      <c r="I2485" s="1" t="s">
        <v>1073</v>
      </c>
      <c r="J2485" t="s">
        <v>3988</v>
      </c>
      <c r="L2485" t="str">
        <f t="shared" si="103"/>
        <v>Apr</v>
      </c>
      <c r="M2485">
        <f t="shared" si="104"/>
        <v>2023</v>
      </c>
    </row>
    <row r="2486" spans="1:13" ht="15" customHeight="1">
      <c r="A2486" t="s">
        <v>654</v>
      </c>
      <c r="B2486" t="s">
        <v>4315</v>
      </c>
      <c r="C2486" s="24">
        <v>45027</v>
      </c>
      <c r="D2486" t="s">
        <v>196</v>
      </c>
      <c r="E2486" t="s">
        <v>195</v>
      </c>
      <c r="F2486">
        <v>5</v>
      </c>
      <c r="G2486" s="2" t="s">
        <v>194</v>
      </c>
      <c r="H2486" s="1" t="s">
        <v>1072</v>
      </c>
      <c r="I2486" s="1" t="s">
        <v>1073</v>
      </c>
      <c r="J2486" t="s">
        <v>4316</v>
      </c>
      <c r="L2486" t="str">
        <f t="shared" si="103"/>
        <v>Apr</v>
      </c>
      <c r="M2486">
        <f t="shared" si="104"/>
        <v>2023</v>
      </c>
    </row>
    <row r="2487" spans="1:13" ht="15" customHeight="1">
      <c r="A2487" t="s">
        <v>654</v>
      </c>
      <c r="B2487" t="s">
        <v>4317</v>
      </c>
      <c r="C2487" s="24">
        <v>45029</v>
      </c>
      <c r="D2487" t="s">
        <v>275</v>
      </c>
      <c r="E2487" t="s">
        <v>274</v>
      </c>
      <c r="F2487">
        <v>1</v>
      </c>
      <c r="G2487" s="2" t="s">
        <v>33</v>
      </c>
      <c r="H2487" s="1" t="s">
        <v>1141</v>
      </c>
      <c r="I2487" s="1" t="s">
        <v>1090</v>
      </c>
      <c r="J2487" t="s">
        <v>1141</v>
      </c>
      <c r="L2487" t="str">
        <f t="shared" ref="L2487:L2550" si="105">TEXT(C2487,"MMM")</f>
        <v>Apr</v>
      </c>
      <c r="M2487">
        <f t="shared" ref="M2487:M2550" si="106">YEAR(C2487)</f>
        <v>2023</v>
      </c>
    </row>
    <row r="2488" spans="1:13" ht="15" customHeight="1">
      <c r="A2488" t="s">
        <v>654</v>
      </c>
      <c r="B2488" t="s">
        <v>4318</v>
      </c>
      <c r="C2488" s="24">
        <v>45029</v>
      </c>
      <c r="D2488" t="s">
        <v>212</v>
      </c>
      <c r="E2488" t="s">
        <v>211</v>
      </c>
      <c r="F2488">
        <v>2</v>
      </c>
      <c r="G2488" s="2" t="s">
        <v>95</v>
      </c>
      <c r="H2488" s="1" t="s">
        <v>3988</v>
      </c>
      <c r="I2488" s="1" t="s">
        <v>1073</v>
      </c>
      <c r="J2488" t="s">
        <v>3988</v>
      </c>
      <c r="L2488" t="str">
        <f t="shared" si="105"/>
        <v>Apr</v>
      </c>
      <c r="M2488">
        <f t="shared" si="106"/>
        <v>2023</v>
      </c>
    </row>
    <row r="2489" spans="1:13" ht="15" customHeight="1">
      <c r="A2489" t="s">
        <v>654</v>
      </c>
      <c r="B2489" t="s">
        <v>4319</v>
      </c>
      <c r="C2489" s="24">
        <v>45030</v>
      </c>
      <c r="D2489" t="s">
        <v>250</v>
      </c>
      <c r="E2489" t="s">
        <v>249</v>
      </c>
      <c r="F2489">
        <v>12</v>
      </c>
      <c r="G2489" s="2" t="s">
        <v>33</v>
      </c>
      <c r="H2489" s="1" t="s">
        <v>1459</v>
      </c>
      <c r="I2489" s="1" t="s">
        <v>1328</v>
      </c>
      <c r="J2489" t="s">
        <v>4078</v>
      </c>
      <c r="L2489" t="str">
        <f t="shared" si="105"/>
        <v>Apr</v>
      </c>
      <c r="M2489">
        <f t="shared" si="106"/>
        <v>2023</v>
      </c>
    </row>
    <row r="2490" spans="1:13" ht="15" customHeight="1">
      <c r="A2490" t="s">
        <v>654</v>
      </c>
      <c r="B2490" t="s">
        <v>4320</v>
      </c>
      <c r="C2490" s="24">
        <v>45030</v>
      </c>
      <c r="D2490" t="s">
        <v>357</v>
      </c>
      <c r="E2490" t="s">
        <v>356</v>
      </c>
      <c r="F2490">
        <v>100</v>
      </c>
      <c r="G2490" s="2" t="s">
        <v>358</v>
      </c>
      <c r="H2490" s="1" t="s">
        <v>1459</v>
      </c>
      <c r="I2490" s="1" t="s">
        <v>1328</v>
      </c>
      <c r="J2490" t="s">
        <v>4078</v>
      </c>
      <c r="L2490" t="str">
        <f t="shared" si="105"/>
        <v>Apr</v>
      </c>
      <c r="M2490">
        <f t="shared" si="106"/>
        <v>2023</v>
      </c>
    </row>
    <row r="2491" spans="1:13" ht="15" customHeight="1">
      <c r="A2491" t="s">
        <v>654</v>
      </c>
      <c r="B2491" t="s">
        <v>4321</v>
      </c>
      <c r="C2491" s="24">
        <v>45030</v>
      </c>
      <c r="D2491" t="s">
        <v>357</v>
      </c>
      <c r="E2491" t="s">
        <v>356</v>
      </c>
      <c r="F2491">
        <v>100</v>
      </c>
      <c r="G2491" s="2" t="s">
        <v>358</v>
      </c>
      <c r="H2491" s="1" t="s">
        <v>1049</v>
      </c>
      <c r="I2491" s="1" t="s">
        <v>1050</v>
      </c>
      <c r="J2491" t="s">
        <v>1049</v>
      </c>
      <c r="L2491" t="str">
        <f t="shared" si="105"/>
        <v>Apr</v>
      </c>
      <c r="M2491">
        <f t="shared" si="106"/>
        <v>2023</v>
      </c>
    </row>
    <row r="2492" spans="1:13" ht="15" customHeight="1">
      <c r="A2492" t="s">
        <v>654</v>
      </c>
      <c r="B2492" t="s">
        <v>4322</v>
      </c>
      <c r="C2492" s="24">
        <v>45030</v>
      </c>
      <c r="D2492" t="s">
        <v>186</v>
      </c>
      <c r="E2492" t="s">
        <v>185</v>
      </c>
      <c r="F2492">
        <v>5</v>
      </c>
      <c r="G2492" s="2" t="s">
        <v>187</v>
      </c>
      <c r="H2492" s="1" t="s">
        <v>1163</v>
      </c>
      <c r="I2492" s="1" t="s">
        <v>1164</v>
      </c>
      <c r="J2492" t="s">
        <v>1163</v>
      </c>
      <c r="L2492" t="str">
        <f t="shared" si="105"/>
        <v>Apr</v>
      </c>
      <c r="M2492">
        <f t="shared" si="106"/>
        <v>2023</v>
      </c>
    </row>
    <row r="2493" spans="1:13" ht="15" customHeight="1">
      <c r="A2493" t="s">
        <v>654</v>
      </c>
      <c r="B2493" t="s">
        <v>4323</v>
      </c>
      <c r="C2493" s="24">
        <v>45030</v>
      </c>
      <c r="D2493" t="s">
        <v>254</v>
      </c>
      <c r="E2493" t="s">
        <v>253</v>
      </c>
      <c r="F2493">
        <v>5</v>
      </c>
      <c r="G2493" s="2" t="s">
        <v>187</v>
      </c>
      <c r="H2493" s="1" t="s">
        <v>1163</v>
      </c>
      <c r="I2493" s="1" t="s">
        <v>1164</v>
      </c>
      <c r="J2493" t="s">
        <v>1163</v>
      </c>
      <c r="L2493" t="str">
        <f t="shared" si="105"/>
        <v>Apr</v>
      </c>
      <c r="M2493">
        <f t="shared" si="106"/>
        <v>2023</v>
      </c>
    </row>
    <row r="2494" spans="1:13" ht="15" customHeight="1">
      <c r="A2494" t="s">
        <v>654</v>
      </c>
      <c r="B2494" t="s">
        <v>4324</v>
      </c>
      <c r="C2494" s="24">
        <v>45030</v>
      </c>
      <c r="D2494" t="s">
        <v>198</v>
      </c>
      <c r="E2494" t="s">
        <v>197</v>
      </c>
      <c r="F2494">
        <v>15</v>
      </c>
      <c r="G2494" s="2" t="s">
        <v>194</v>
      </c>
      <c r="H2494" s="1" t="s">
        <v>1459</v>
      </c>
      <c r="I2494" s="1" t="s">
        <v>1328</v>
      </c>
      <c r="J2494" t="s">
        <v>4078</v>
      </c>
      <c r="L2494" t="str">
        <f t="shared" si="105"/>
        <v>Apr</v>
      </c>
      <c r="M2494">
        <f t="shared" si="106"/>
        <v>2023</v>
      </c>
    </row>
    <row r="2495" spans="1:13" ht="15" customHeight="1">
      <c r="A2495" t="s">
        <v>654</v>
      </c>
      <c r="B2495" t="s">
        <v>4325</v>
      </c>
      <c r="C2495" s="24">
        <v>45033</v>
      </c>
      <c r="D2495" t="s">
        <v>198</v>
      </c>
      <c r="E2495" t="s">
        <v>197</v>
      </c>
      <c r="F2495">
        <v>5</v>
      </c>
      <c r="G2495" s="2" t="s">
        <v>194</v>
      </c>
      <c r="H2495" s="1" t="s">
        <v>1144</v>
      </c>
      <c r="I2495" s="1" t="s">
        <v>1145</v>
      </c>
      <c r="J2495" t="s">
        <v>1144</v>
      </c>
      <c r="L2495" t="str">
        <f t="shared" si="105"/>
        <v>Apr</v>
      </c>
      <c r="M2495">
        <f t="shared" si="106"/>
        <v>2023</v>
      </c>
    </row>
    <row r="2496" spans="1:13" ht="15" customHeight="1">
      <c r="A2496" t="s">
        <v>654</v>
      </c>
      <c r="B2496" t="s">
        <v>4326</v>
      </c>
      <c r="C2496" s="24">
        <v>45033</v>
      </c>
      <c r="D2496" t="s">
        <v>198</v>
      </c>
      <c r="E2496" t="s">
        <v>197</v>
      </c>
      <c r="F2496">
        <v>40</v>
      </c>
      <c r="G2496" s="2" t="s">
        <v>194</v>
      </c>
      <c r="H2496" s="1" t="s">
        <v>1191</v>
      </c>
      <c r="I2496" s="1" t="s">
        <v>1090</v>
      </c>
      <c r="J2496" t="s">
        <v>1191</v>
      </c>
      <c r="L2496" t="str">
        <f t="shared" si="105"/>
        <v>Apr</v>
      </c>
      <c r="M2496">
        <f t="shared" si="106"/>
        <v>2023</v>
      </c>
    </row>
    <row r="2497" spans="1:13" ht="15" customHeight="1">
      <c r="A2497" t="s">
        <v>654</v>
      </c>
      <c r="B2497" t="s">
        <v>4327</v>
      </c>
      <c r="C2497" s="24">
        <v>45033</v>
      </c>
      <c r="D2497" t="s">
        <v>250</v>
      </c>
      <c r="E2497" t="s">
        <v>249</v>
      </c>
      <c r="F2497">
        <v>2</v>
      </c>
      <c r="G2497" s="2" t="s">
        <v>33</v>
      </c>
      <c r="H2497" s="1" t="s">
        <v>1191</v>
      </c>
      <c r="I2497" s="1" t="s">
        <v>1090</v>
      </c>
      <c r="J2497" t="s">
        <v>1191</v>
      </c>
      <c r="L2497" t="str">
        <f t="shared" si="105"/>
        <v>Apr</v>
      </c>
      <c r="M2497">
        <f t="shared" si="106"/>
        <v>2023</v>
      </c>
    </row>
    <row r="2498" spans="1:13" ht="15" customHeight="1">
      <c r="A2498" t="s">
        <v>654</v>
      </c>
      <c r="B2498" t="s">
        <v>4328</v>
      </c>
      <c r="C2498" s="24">
        <v>45035</v>
      </c>
      <c r="D2498" t="s">
        <v>198</v>
      </c>
      <c r="E2498" t="s">
        <v>197</v>
      </c>
      <c r="F2498">
        <v>40</v>
      </c>
      <c r="G2498" s="2" t="s">
        <v>194</v>
      </c>
      <c r="H2498" s="1" t="s">
        <v>1334</v>
      </c>
      <c r="I2498" s="1" t="s">
        <v>1164</v>
      </c>
      <c r="J2498" t="s">
        <v>1230</v>
      </c>
      <c r="L2498" t="str">
        <f t="shared" si="105"/>
        <v>Apr</v>
      </c>
      <c r="M2498">
        <f t="shared" si="106"/>
        <v>2023</v>
      </c>
    </row>
    <row r="2499" spans="1:13" ht="15" customHeight="1">
      <c r="A2499" t="s">
        <v>654</v>
      </c>
      <c r="B2499" t="s">
        <v>4329</v>
      </c>
      <c r="C2499" s="24">
        <v>45028</v>
      </c>
      <c r="D2499" t="s">
        <v>186</v>
      </c>
      <c r="E2499" t="s">
        <v>185</v>
      </c>
      <c r="F2499">
        <v>5</v>
      </c>
      <c r="G2499" s="2" t="s">
        <v>187</v>
      </c>
      <c r="H2499" s="1" t="s">
        <v>1334</v>
      </c>
      <c r="I2499" s="1" t="s">
        <v>1164</v>
      </c>
      <c r="J2499" t="s">
        <v>1334</v>
      </c>
      <c r="L2499" t="str">
        <f t="shared" si="105"/>
        <v>Apr</v>
      </c>
      <c r="M2499">
        <f t="shared" si="106"/>
        <v>2023</v>
      </c>
    </row>
    <row r="2500" spans="1:13" ht="15" customHeight="1">
      <c r="A2500" t="s">
        <v>654</v>
      </c>
      <c r="B2500" t="s">
        <v>4330</v>
      </c>
      <c r="C2500" s="24">
        <v>45036</v>
      </c>
      <c r="D2500" t="s">
        <v>126</v>
      </c>
      <c r="E2500" t="s">
        <v>125</v>
      </c>
      <c r="F2500">
        <v>1</v>
      </c>
      <c r="G2500" s="2" t="s">
        <v>104</v>
      </c>
      <c r="H2500" s="1" t="s">
        <v>2795</v>
      </c>
      <c r="I2500" s="1" t="s">
        <v>1073</v>
      </c>
      <c r="J2500" t="s">
        <v>2795</v>
      </c>
      <c r="L2500" t="str">
        <f t="shared" si="105"/>
        <v>Apr</v>
      </c>
      <c r="M2500">
        <f t="shared" si="106"/>
        <v>2023</v>
      </c>
    </row>
    <row r="2501" spans="1:13" ht="15" customHeight="1">
      <c r="A2501" t="s">
        <v>654</v>
      </c>
      <c r="B2501" t="s">
        <v>4331</v>
      </c>
      <c r="C2501" s="24">
        <v>45049</v>
      </c>
      <c r="D2501" t="s">
        <v>47</v>
      </c>
      <c r="E2501" t="s">
        <v>46</v>
      </c>
      <c r="F2501">
        <v>2</v>
      </c>
      <c r="G2501" s="2" t="s">
        <v>33</v>
      </c>
      <c r="H2501" s="1" t="s">
        <v>3079</v>
      </c>
      <c r="I2501" s="1" t="s">
        <v>1082</v>
      </c>
      <c r="J2501" t="s">
        <v>3079</v>
      </c>
      <c r="L2501" t="str">
        <f t="shared" si="105"/>
        <v>May</v>
      </c>
      <c r="M2501">
        <f t="shared" si="106"/>
        <v>2023</v>
      </c>
    </row>
    <row r="2502" spans="1:13" ht="15" customHeight="1">
      <c r="A2502" t="s">
        <v>654</v>
      </c>
      <c r="B2502" t="s">
        <v>4332</v>
      </c>
      <c r="C2502" s="24">
        <v>45049</v>
      </c>
      <c r="D2502" t="s">
        <v>49</v>
      </c>
      <c r="E2502" t="s">
        <v>48</v>
      </c>
      <c r="F2502">
        <v>4</v>
      </c>
      <c r="G2502" s="2" t="s">
        <v>33</v>
      </c>
      <c r="H2502" s="1" t="s">
        <v>3079</v>
      </c>
      <c r="I2502" s="1" t="s">
        <v>1082</v>
      </c>
      <c r="J2502" t="s">
        <v>3079</v>
      </c>
      <c r="L2502" t="str">
        <f t="shared" si="105"/>
        <v>May</v>
      </c>
      <c r="M2502">
        <f t="shared" si="106"/>
        <v>2023</v>
      </c>
    </row>
    <row r="2503" spans="1:13" ht="15" customHeight="1">
      <c r="A2503" t="s">
        <v>654</v>
      </c>
      <c r="B2503" t="s">
        <v>4333</v>
      </c>
      <c r="C2503" s="24">
        <v>45049</v>
      </c>
      <c r="D2503" t="s">
        <v>389</v>
      </c>
      <c r="E2503" t="s">
        <v>388</v>
      </c>
      <c r="F2503">
        <v>1</v>
      </c>
      <c r="G2503" s="2" t="s">
        <v>194</v>
      </c>
      <c r="H2503" s="1" t="s">
        <v>1735</v>
      </c>
      <c r="I2503" s="1" t="s">
        <v>1736</v>
      </c>
      <c r="J2503" t="s">
        <v>1737</v>
      </c>
      <c r="L2503" t="str">
        <f t="shared" si="105"/>
        <v>May</v>
      </c>
      <c r="M2503">
        <f t="shared" si="106"/>
        <v>2023</v>
      </c>
    </row>
    <row r="2504" spans="1:13" ht="15" customHeight="1">
      <c r="A2504" t="s">
        <v>654</v>
      </c>
      <c r="B2504" t="s">
        <v>4334</v>
      </c>
      <c r="C2504" s="24">
        <v>45049</v>
      </c>
      <c r="D2504" t="s">
        <v>212</v>
      </c>
      <c r="E2504" t="s">
        <v>211</v>
      </c>
      <c r="F2504">
        <v>72</v>
      </c>
      <c r="G2504" s="2" t="s">
        <v>95</v>
      </c>
      <c r="H2504" s="1" t="s">
        <v>1816</v>
      </c>
      <c r="I2504" s="1" t="s">
        <v>1054</v>
      </c>
      <c r="J2504" t="s">
        <v>1817</v>
      </c>
      <c r="L2504" t="str">
        <f t="shared" si="105"/>
        <v>May</v>
      </c>
      <c r="M2504">
        <f t="shared" si="106"/>
        <v>2023</v>
      </c>
    </row>
    <row r="2505" spans="1:13" ht="15" customHeight="1">
      <c r="A2505" t="s">
        <v>654</v>
      </c>
      <c r="B2505" t="s">
        <v>4335</v>
      </c>
      <c r="C2505" s="24">
        <v>45049</v>
      </c>
      <c r="D2505" t="s">
        <v>297</v>
      </c>
      <c r="E2505" t="s">
        <v>296</v>
      </c>
      <c r="F2505">
        <v>2</v>
      </c>
      <c r="G2505" s="2" t="s">
        <v>33</v>
      </c>
      <c r="H2505" s="1" t="s">
        <v>1156</v>
      </c>
      <c r="I2505" s="1" t="s">
        <v>1157</v>
      </c>
      <c r="J2505" t="s">
        <v>1156</v>
      </c>
      <c r="L2505" t="str">
        <f t="shared" si="105"/>
        <v>May</v>
      </c>
      <c r="M2505">
        <f t="shared" si="106"/>
        <v>2023</v>
      </c>
    </row>
    <row r="2506" spans="1:13" ht="15" customHeight="1">
      <c r="A2506" t="s">
        <v>654</v>
      </c>
      <c r="B2506" t="s">
        <v>4336</v>
      </c>
      <c r="C2506" s="24">
        <v>45049</v>
      </c>
      <c r="D2506" t="s">
        <v>299</v>
      </c>
      <c r="E2506" t="s">
        <v>298</v>
      </c>
      <c r="F2506">
        <v>2</v>
      </c>
      <c r="G2506" s="2" t="s">
        <v>33</v>
      </c>
      <c r="H2506" s="1" t="s">
        <v>1156</v>
      </c>
      <c r="I2506" s="1" t="s">
        <v>1157</v>
      </c>
      <c r="J2506" t="s">
        <v>1156</v>
      </c>
      <c r="L2506" t="str">
        <f t="shared" si="105"/>
        <v>May</v>
      </c>
      <c r="M2506">
        <f t="shared" si="106"/>
        <v>2023</v>
      </c>
    </row>
    <row r="2507" spans="1:13" ht="15" customHeight="1">
      <c r="A2507" t="s">
        <v>654</v>
      </c>
      <c r="B2507" t="s">
        <v>4337</v>
      </c>
      <c r="C2507" s="24">
        <v>45049</v>
      </c>
      <c r="D2507" t="s">
        <v>186</v>
      </c>
      <c r="E2507" t="s">
        <v>185</v>
      </c>
      <c r="F2507">
        <v>2</v>
      </c>
      <c r="G2507" s="2" t="s">
        <v>187</v>
      </c>
      <c r="H2507" s="1" t="s">
        <v>1156</v>
      </c>
      <c r="I2507" s="1" t="s">
        <v>1157</v>
      </c>
      <c r="J2507" t="s">
        <v>1156</v>
      </c>
      <c r="L2507" t="str">
        <f t="shared" si="105"/>
        <v>May</v>
      </c>
      <c r="M2507">
        <f t="shared" si="106"/>
        <v>2023</v>
      </c>
    </row>
    <row r="2508" spans="1:13" ht="15" customHeight="1">
      <c r="A2508" t="s">
        <v>654</v>
      </c>
      <c r="B2508" t="s">
        <v>4338</v>
      </c>
      <c r="C2508" s="24">
        <v>45049</v>
      </c>
      <c r="D2508" t="s">
        <v>355</v>
      </c>
      <c r="E2508" t="s">
        <v>354</v>
      </c>
      <c r="F2508">
        <v>2</v>
      </c>
      <c r="G2508" s="2" t="s">
        <v>187</v>
      </c>
      <c r="H2508" s="1" t="s">
        <v>1156</v>
      </c>
      <c r="I2508" s="1" t="s">
        <v>1157</v>
      </c>
      <c r="J2508" t="s">
        <v>1156</v>
      </c>
      <c r="L2508" t="str">
        <f t="shared" si="105"/>
        <v>May</v>
      </c>
      <c r="M2508">
        <f t="shared" si="106"/>
        <v>2023</v>
      </c>
    </row>
    <row r="2509" spans="1:13" ht="15" customHeight="1">
      <c r="A2509" t="s">
        <v>654</v>
      </c>
      <c r="B2509" t="s">
        <v>4339</v>
      </c>
      <c r="C2509" s="24">
        <v>45049</v>
      </c>
      <c r="D2509" t="s">
        <v>212</v>
      </c>
      <c r="E2509" t="s">
        <v>211</v>
      </c>
      <c r="F2509">
        <v>1</v>
      </c>
      <c r="G2509" s="2" t="s">
        <v>95</v>
      </c>
      <c r="H2509" s="1" t="s">
        <v>1156</v>
      </c>
      <c r="I2509" s="1" t="s">
        <v>1157</v>
      </c>
      <c r="J2509" t="s">
        <v>1156</v>
      </c>
      <c r="L2509" t="str">
        <f t="shared" si="105"/>
        <v>May</v>
      </c>
      <c r="M2509">
        <f t="shared" si="106"/>
        <v>2023</v>
      </c>
    </row>
    <row r="2510" spans="1:13" ht="15" customHeight="1">
      <c r="A2510" t="s">
        <v>654</v>
      </c>
      <c r="B2510" t="s">
        <v>4340</v>
      </c>
      <c r="C2510" s="24">
        <v>45049</v>
      </c>
      <c r="D2510" t="s">
        <v>218</v>
      </c>
      <c r="E2510" t="s">
        <v>217</v>
      </c>
      <c r="F2510">
        <v>2</v>
      </c>
      <c r="G2510" s="2" t="s">
        <v>33</v>
      </c>
      <c r="H2510" s="1" t="s">
        <v>1156</v>
      </c>
      <c r="I2510" s="1" t="s">
        <v>1157</v>
      </c>
      <c r="J2510" t="s">
        <v>1156</v>
      </c>
      <c r="L2510" t="str">
        <f t="shared" si="105"/>
        <v>May</v>
      </c>
      <c r="M2510">
        <f t="shared" si="106"/>
        <v>2023</v>
      </c>
    </row>
    <row r="2511" spans="1:13" ht="15" customHeight="1">
      <c r="A2511" t="s">
        <v>654</v>
      </c>
      <c r="B2511" t="s">
        <v>4341</v>
      </c>
      <c r="C2511" s="24">
        <v>45049</v>
      </c>
      <c r="D2511" t="s">
        <v>35</v>
      </c>
      <c r="E2511" t="s">
        <v>34</v>
      </c>
      <c r="F2511">
        <v>5</v>
      </c>
      <c r="G2511" s="2" t="s">
        <v>33</v>
      </c>
      <c r="H2511" s="1" t="s">
        <v>1156</v>
      </c>
      <c r="I2511" s="1" t="s">
        <v>1157</v>
      </c>
      <c r="J2511" t="s">
        <v>1156</v>
      </c>
      <c r="L2511" t="str">
        <f t="shared" si="105"/>
        <v>May</v>
      </c>
      <c r="M2511">
        <f t="shared" si="106"/>
        <v>2023</v>
      </c>
    </row>
    <row r="2512" spans="1:13" ht="15" customHeight="1">
      <c r="A2512" t="s">
        <v>654</v>
      </c>
      <c r="B2512" t="s">
        <v>4342</v>
      </c>
      <c r="C2512" s="24">
        <v>45049</v>
      </c>
      <c r="D2512" t="s">
        <v>357</v>
      </c>
      <c r="E2512" t="s">
        <v>356</v>
      </c>
      <c r="F2512">
        <v>200</v>
      </c>
      <c r="G2512" s="2" t="s">
        <v>358</v>
      </c>
      <c r="H2512" s="1" t="s">
        <v>1049</v>
      </c>
      <c r="I2512" s="1" t="s">
        <v>1050</v>
      </c>
      <c r="J2512" t="s">
        <v>1049</v>
      </c>
      <c r="L2512" t="str">
        <f t="shared" si="105"/>
        <v>May</v>
      </c>
      <c r="M2512">
        <f t="shared" si="106"/>
        <v>2023</v>
      </c>
    </row>
    <row r="2513" spans="1:13" ht="15" customHeight="1">
      <c r="A2513" t="s">
        <v>654</v>
      </c>
      <c r="B2513" t="s">
        <v>4343</v>
      </c>
      <c r="C2513" s="24">
        <v>45049</v>
      </c>
      <c r="D2513" t="s">
        <v>218</v>
      </c>
      <c r="E2513" t="s">
        <v>217</v>
      </c>
      <c r="F2513">
        <v>2</v>
      </c>
      <c r="G2513" s="2" t="s">
        <v>33</v>
      </c>
      <c r="H2513" s="1" t="s">
        <v>1060</v>
      </c>
      <c r="I2513" s="1" t="s">
        <v>1061</v>
      </c>
      <c r="J2513" t="s">
        <v>1060</v>
      </c>
      <c r="L2513" t="str">
        <f t="shared" si="105"/>
        <v>May</v>
      </c>
      <c r="M2513">
        <f t="shared" si="106"/>
        <v>2023</v>
      </c>
    </row>
    <row r="2514" spans="1:13" ht="15" customHeight="1">
      <c r="A2514" t="s">
        <v>654</v>
      </c>
      <c r="B2514" t="s">
        <v>4344</v>
      </c>
      <c r="C2514" s="24">
        <v>45049</v>
      </c>
      <c r="D2514" t="s">
        <v>35</v>
      </c>
      <c r="E2514" t="s">
        <v>34</v>
      </c>
      <c r="F2514">
        <v>8</v>
      </c>
      <c r="G2514" s="2" t="s">
        <v>33</v>
      </c>
      <c r="H2514" s="1" t="s">
        <v>1060</v>
      </c>
      <c r="I2514" s="1" t="s">
        <v>1061</v>
      </c>
      <c r="J2514" t="s">
        <v>1060</v>
      </c>
      <c r="L2514" t="str">
        <f t="shared" si="105"/>
        <v>May</v>
      </c>
      <c r="M2514">
        <f t="shared" si="106"/>
        <v>2023</v>
      </c>
    </row>
    <row r="2515" spans="1:13" ht="15" customHeight="1">
      <c r="A2515" t="s">
        <v>654</v>
      </c>
      <c r="B2515" t="s">
        <v>4345</v>
      </c>
      <c r="C2515" s="24">
        <v>45049</v>
      </c>
      <c r="D2515" t="s">
        <v>55</v>
      </c>
      <c r="E2515" t="s">
        <v>54</v>
      </c>
      <c r="F2515">
        <v>2</v>
      </c>
      <c r="G2515" s="2" t="s">
        <v>56</v>
      </c>
      <c r="H2515" s="1" t="s">
        <v>4232</v>
      </c>
      <c r="I2515" s="1" t="s">
        <v>1164</v>
      </c>
      <c r="J2515" t="s">
        <v>4232</v>
      </c>
      <c r="L2515" t="str">
        <f t="shared" si="105"/>
        <v>May</v>
      </c>
      <c r="M2515">
        <f t="shared" si="106"/>
        <v>2023</v>
      </c>
    </row>
    <row r="2516" spans="1:13" ht="15" customHeight="1">
      <c r="A2516" t="s">
        <v>654</v>
      </c>
      <c r="B2516" t="s">
        <v>4346</v>
      </c>
      <c r="C2516" s="24">
        <v>45049</v>
      </c>
      <c r="D2516" t="s">
        <v>355</v>
      </c>
      <c r="E2516" t="s">
        <v>354</v>
      </c>
      <c r="F2516">
        <v>2</v>
      </c>
      <c r="G2516" s="2" t="s">
        <v>187</v>
      </c>
      <c r="H2516" s="1" t="s">
        <v>4232</v>
      </c>
      <c r="I2516" s="1" t="s">
        <v>1164</v>
      </c>
      <c r="J2516" t="s">
        <v>4232</v>
      </c>
      <c r="L2516" t="str">
        <f t="shared" si="105"/>
        <v>May</v>
      </c>
      <c r="M2516">
        <f t="shared" si="106"/>
        <v>2023</v>
      </c>
    </row>
    <row r="2517" spans="1:13" ht="15" customHeight="1">
      <c r="A2517" t="s">
        <v>654</v>
      </c>
      <c r="B2517" t="s">
        <v>4347</v>
      </c>
      <c r="C2517" s="24">
        <v>45049</v>
      </c>
      <c r="D2517" t="s">
        <v>35</v>
      </c>
      <c r="E2517" t="s">
        <v>34</v>
      </c>
      <c r="F2517">
        <v>2</v>
      </c>
      <c r="G2517" s="2" t="s">
        <v>33</v>
      </c>
      <c r="H2517" s="1" t="s">
        <v>4232</v>
      </c>
      <c r="I2517" s="1" t="s">
        <v>1164</v>
      </c>
      <c r="J2517" t="s">
        <v>4232</v>
      </c>
      <c r="L2517" t="str">
        <f t="shared" si="105"/>
        <v>May</v>
      </c>
      <c r="M2517">
        <f t="shared" si="106"/>
        <v>2023</v>
      </c>
    </row>
    <row r="2518" spans="1:13" ht="15" customHeight="1">
      <c r="A2518" t="s">
        <v>654</v>
      </c>
      <c r="B2518" t="s">
        <v>4348</v>
      </c>
      <c r="C2518" s="24">
        <v>45049</v>
      </c>
      <c r="D2518" t="s">
        <v>299</v>
      </c>
      <c r="E2518" t="s">
        <v>298</v>
      </c>
      <c r="F2518">
        <v>6</v>
      </c>
      <c r="G2518" s="2" t="s">
        <v>33</v>
      </c>
      <c r="H2518" s="1" t="s">
        <v>3988</v>
      </c>
      <c r="I2518" s="1" t="s">
        <v>1073</v>
      </c>
      <c r="J2518" t="s">
        <v>3988</v>
      </c>
      <c r="L2518" t="str">
        <f t="shared" si="105"/>
        <v>May</v>
      </c>
      <c r="M2518">
        <f t="shared" si="106"/>
        <v>2023</v>
      </c>
    </row>
    <row r="2519" spans="1:13" ht="15" customHeight="1">
      <c r="A2519" t="s">
        <v>654</v>
      </c>
      <c r="B2519" t="s">
        <v>4349</v>
      </c>
      <c r="C2519" s="24">
        <v>45049</v>
      </c>
      <c r="D2519" t="s">
        <v>313</v>
      </c>
      <c r="E2519" t="s">
        <v>312</v>
      </c>
      <c r="F2519">
        <v>5</v>
      </c>
      <c r="G2519" s="2" t="s">
        <v>33</v>
      </c>
      <c r="H2519" s="1" t="s">
        <v>1334</v>
      </c>
      <c r="I2519" s="1" t="s">
        <v>1164</v>
      </c>
      <c r="J2519" t="s">
        <v>1334</v>
      </c>
      <c r="L2519" t="str">
        <f t="shared" si="105"/>
        <v>May</v>
      </c>
      <c r="M2519">
        <f t="shared" si="106"/>
        <v>2023</v>
      </c>
    </row>
    <row r="2520" spans="1:13" ht="15" customHeight="1">
      <c r="A2520" t="s">
        <v>654</v>
      </c>
      <c r="B2520" t="s">
        <v>4350</v>
      </c>
      <c r="C2520" s="24">
        <v>45049</v>
      </c>
      <c r="D2520" t="s">
        <v>55</v>
      </c>
      <c r="E2520" t="s">
        <v>54</v>
      </c>
      <c r="F2520">
        <v>10</v>
      </c>
      <c r="G2520" s="2" t="s">
        <v>56</v>
      </c>
      <c r="H2520" s="1" t="s">
        <v>1334</v>
      </c>
      <c r="I2520" s="1" t="s">
        <v>1164</v>
      </c>
      <c r="J2520" t="s">
        <v>1334</v>
      </c>
      <c r="L2520" t="str">
        <f t="shared" si="105"/>
        <v>May</v>
      </c>
      <c r="M2520">
        <f t="shared" si="106"/>
        <v>2023</v>
      </c>
    </row>
    <row r="2521" spans="1:13" ht="15" customHeight="1">
      <c r="A2521" t="s">
        <v>654</v>
      </c>
      <c r="B2521" t="s">
        <v>4351</v>
      </c>
      <c r="C2521" s="24">
        <v>45049</v>
      </c>
      <c r="D2521" t="s">
        <v>212</v>
      </c>
      <c r="E2521" t="s">
        <v>211</v>
      </c>
      <c r="F2521">
        <v>2</v>
      </c>
      <c r="G2521" s="2" t="s">
        <v>95</v>
      </c>
      <c r="H2521" s="1" t="s">
        <v>1334</v>
      </c>
      <c r="I2521" s="1" t="s">
        <v>1164</v>
      </c>
      <c r="J2521" t="s">
        <v>1334</v>
      </c>
      <c r="L2521" t="str">
        <f t="shared" si="105"/>
        <v>May</v>
      </c>
      <c r="M2521">
        <f t="shared" si="106"/>
        <v>2023</v>
      </c>
    </row>
    <row r="2522" spans="1:13" ht="15" customHeight="1">
      <c r="A2522" t="s">
        <v>654</v>
      </c>
      <c r="B2522" t="s">
        <v>4352</v>
      </c>
      <c r="C2522" s="24">
        <v>45049</v>
      </c>
      <c r="D2522" t="s">
        <v>94</v>
      </c>
      <c r="E2522" t="s">
        <v>93</v>
      </c>
      <c r="F2522">
        <v>5</v>
      </c>
      <c r="G2522" s="2" t="s">
        <v>95</v>
      </c>
      <c r="H2522" s="1" t="s">
        <v>1334</v>
      </c>
      <c r="I2522" s="1" t="s">
        <v>1164</v>
      </c>
      <c r="J2522" t="s">
        <v>1334</v>
      </c>
      <c r="L2522" t="str">
        <f t="shared" si="105"/>
        <v>May</v>
      </c>
      <c r="M2522">
        <f t="shared" si="106"/>
        <v>2023</v>
      </c>
    </row>
    <row r="2523" spans="1:13" ht="15" customHeight="1">
      <c r="A2523" t="s">
        <v>654</v>
      </c>
      <c r="B2523" t="s">
        <v>4353</v>
      </c>
      <c r="C2523" s="24">
        <v>45049</v>
      </c>
      <c r="D2523" t="s">
        <v>214</v>
      </c>
      <c r="E2523" t="s">
        <v>213</v>
      </c>
      <c r="F2523">
        <v>1</v>
      </c>
      <c r="G2523" s="2" t="s">
        <v>95</v>
      </c>
      <c r="H2523" s="1" t="s">
        <v>1334</v>
      </c>
      <c r="I2523" s="1" t="s">
        <v>1164</v>
      </c>
      <c r="J2523" t="s">
        <v>1334</v>
      </c>
      <c r="L2523" t="str">
        <f t="shared" si="105"/>
        <v>May</v>
      </c>
      <c r="M2523">
        <f t="shared" si="106"/>
        <v>2023</v>
      </c>
    </row>
    <row r="2524" spans="1:13" ht="15" customHeight="1">
      <c r="A2524" t="s">
        <v>654</v>
      </c>
      <c r="B2524" t="s">
        <v>4354</v>
      </c>
      <c r="C2524" s="24">
        <v>45049</v>
      </c>
      <c r="D2524" t="s">
        <v>267</v>
      </c>
      <c r="E2524" t="s">
        <v>266</v>
      </c>
      <c r="F2524">
        <v>2</v>
      </c>
      <c r="G2524" s="2" t="s">
        <v>33</v>
      </c>
      <c r="H2524" s="1" t="s">
        <v>1334</v>
      </c>
      <c r="I2524" s="1" t="s">
        <v>1164</v>
      </c>
      <c r="J2524" t="s">
        <v>1334</v>
      </c>
      <c r="L2524" t="str">
        <f t="shared" si="105"/>
        <v>May</v>
      </c>
      <c r="M2524">
        <f t="shared" si="106"/>
        <v>2023</v>
      </c>
    </row>
    <row r="2525" spans="1:13" ht="15" customHeight="1">
      <c r="A2525" t="s">
        <v>654</v>
      </c>
      <c r="B2525" t="s">
        <v>4355</v>
      </c>
      <c r="C2525" s="24">
        <v>45049</v>
      </c>
      <c r="D2525" t="s">
        <v>94</v>
      </c>
      <c r="E2525" t="s">
        <v>93</v>
      </c>
      <c r="F2525">
        <v>2</v>
      </c>
      <c r="G2525" s="2" t="s">
        <v>95</v>
      </c>
      <c r="H2525" s="1" t="s">
        <v>1503</v>
      </c>
      <c r="I2525" s="1" t="s">
        <v>1164</v>
      </c>
      <c r="J2525" t="s">
        <v>1503</v>
      </c>
      <c r="L2525" t="str">
        <f t="shared" si="105"/>
        <v>May</v>
      </c>
      <c r="M2525">
        <f t="shared" si="106"/>
        <v>2023</v>
      </c>
    </row>
    <row r="2526" spans="1:13" ht="15" customHeight="1">
      <c r="A2526" t="s">
        <v>654</v>
      </c>
      <c r="B2526" t="s">
        <v>4356</v>
      </c>
      <c r="C2526" s="24">
        <v>45051</v>
      </c>
      <c r="D2526" t="s">
        <v>305</v>
      </c>
      <c r="E2526" t="s">
        <v>304</v>
      </c>
      <c r="F2526">
        <v>2</v>
      </c>
      <c r="G2526" s="2" t="s">
        <v>33</v>
      </c>
      <c r="H2526" s="1" t="s">
        <v>1547</v>
      </c>
      <c r="I2526" s="1" t="s">
        <v>1548</v>
      </c>
      <c r="J2526" t="s">
        <v>1547</v>
      </c>
      <c r="L2526" t="str">
        <f t="shared" si="105"/>
        <v>May</v>
      </c>
      <c r="M2526">
        <f t="shared" si="106"/>
        <v>2023</v>
      </c>
    </row>
    <row r="2527" spans="1:13" ht="15" customHeight="1">
      <c r="A2527" t="s">
        <v>654</v>
      </c>
      <c r="B2527" t="s">
        <v>4357</v>
      </c>
      <c r="C2527" s="24">
        <v>45051</v>
      </c>
      <c r="D2527" t="s">
        <v>389</v>
      </c>
      <c r="E2527" t="s">
        <v>388</v>
      </c>
      <c r="F2527">
        <v>2</v>
      </c>
      <c r="G2527" s="2" t="s">
        <v>194</v>
      </c>
      <c r="H2527" s="1" t="s">
        <v>3466</v>
      </c>
      <c r="I2527" s="1" t="s">
        <v>3467</v>
      </c>
      <c r="J2527" t="s">
        <v>4358</v>
      </c>
      <c r="L2527" t="str">
        <f t="shared" si="105"/>
        <v>May</v>
      </c>
      <c r="M2527">
        <f t="shared" si="106"/>
        <v>2023</v>
      </c>
    </row>
    <row r="2528" spans="1:13" ht="15" customHeight="1">
      <c r="A2528" t="s">
        <v>654</v>
      </c>
      <c r="B2528" t="s">
        <v>4359</v>
      </c>
      <c r="C2528" s="24">
        <v>45051</v>
      </c>
      <c r="D2528" t="s">
        <v>55</v>
      </c>
      <c r="E2528" t="s">
        <v>54</v>
      </c>
      <c r="F2528">
        <v>5</v>
      </c>
      <c r="G2528" s="2" t="s">
        <v>56</v>
      </c>
      <c r="H2528" s="1" t="s">
        <v>1334</v>
      </c>
      <c r="I2528" s="1" t="s">
        <v>1164</v>
      </c>
      <c r="J2528" t="s">
        <v>1334</v>
      </c>
      <c r="L2528" t="str">
        <f t="shared" si="105"/>
        <v>May</v>
      </c>
      <c r="M2528">
        <f t="shared" si="106"/>
        <v>2023</v>
      </c>
    </row>
    <row r="2529" spans="1:13" ht="15" customHeight="1">
      <c r="A2529" t="s">
        <v>654</v>
      </c>
      <c r="B2529" t="s">
        <v>4360</v>
      </c>
      <c r="C2529" s="24">
        <v>45051</v>
      </c>
      <c r="D2529" t="s">
        <v>186</v>
      </c>
      <c r="E2529" t="s">
        <v>185</v>
      </c>
      <c r="F2529">
        <v>5</v>
      </c>
      <c r="G2529" s="2" t="s">
        <v>187</v>
      </c>
      <c r="H2529" s="1" t="s">
        <v>1334</v>
      </c>
      <c r="I2529" s="1" t="s">
        <v>1164</v>
      </c>
      <c r="J2529" t="s">
        <v>1334</v>
      </c>
      <c r="L2529" t="str">
        <f t="shared" si="105"/>
        <v>May</v>
      </c>
      <c r="M2529">
        <f t="shared" si="106"/>
        <v>2023</v>
      </c>
    </row>
    <row r="2530" spans="1:13" ht="15" customHeight="1">
      <c r="A2530" t="s">
        <v>654</v>
      </c>
      <c r="B2530" t="s">
        <v>4361</v>
      </c>
      <c r="C2530" s="24">
        <v>45051</v>
      </c>
      <c r="D2530" t="s">
        <v>35</v>
      </c>
      <c r="E2530" t="s">
        <v>34</v>
      </c>
      <c r="F2530">
        <v>10</v>
      </c>
      <c r="G2530" s="2" t="s">
        <v>33</v>
      </c>
      <c r="H2530" s="1" t="s">
        <v>1334</v>
      </c>
      <c r="I2530" s="1" t="s">
        <v>1164</v>
      </c>
      <c r="J2530" t="s">
        <v>1334</v>
      </c>
      <c r="L2530" t="str">
        <f t="shared" si="105"/>
        <v>May</v>
      </c>
      <c r="M2530">
        <f t="shared" si="106"/>
        <v>2023</v>
      </c>
    </row>
    <row r="2531" spans="1:13" ht="15" customHeight="1">
      <c r="A2531" t="s">
        <v>654</v>
      </c>
      <c r="B2531" t="s">
        <v>4362</v>
      </c>
      <c r="C2531" s="24">
        <v>45051</v>
      </c>
      <c r="D2531" t="s">
        <v>391</v>
      </c>
      <c r="E2531" t="s">
        <v>390</v>
      </c>
      <c r="F2531">
        <v>5</v>
      </c>
      <c r="G2531" s="2" t="s">
        <v>16</v>
      </c>
      <c r="H2531" s="1" t="s">
        <v>1334</v>
      </c>
      <c r="I2531" s="1" t="s">
        <v>1164</v>
      </c>
      <c r="J2531" t="s">
        <v>1334</v>
      </c>
      <c r="L2531" t="str">
        <f t="shared" si="105"/>
        <v>May</v>
      </c>
      <c r="M2531">
        <f t="shared" si="106"/>
        <v>2023</v>
      </c>
    </row>
    <row r="2532" spans="1:13" ht="15" customHeight="1">
      <c r="A2532" t="s">
        <v>654</v>
      </c>
      <c r="B2532" t="s">
        <v>4363</v>
      </c>
      <c r="C2532" s="24">
        <v>45054</v>
      </c>
      <c r="D2532" t="s">
        <v>357</v>
      </c>
      <c r="E2532" t="s">
        <v>356</v>
      </c>
      <c r="F2532">
        <v>50</v>
      </c>
      <c r="G2532" s="2" t="s">
        <v>358</v>
      </c>
      <c r="H2532" s="1" t="s">
        <v>1081</v>
      </c>
      <c r="I2532" s="1" t="s">
        <v>1160</v>
      </c>
      <c r="J2532" t="s">
        <v>1081</v>
      </c>
      <c r="L2532" t="str">
        <f t="shared" si="105"/>
        <v>May</v>
      </c>
      <c r="M2532">
        <f t="shared" si="106"/>
        <v>2023</v>
      </c>
    </row>
    <row r="2533" spans="1:13" ht="15" customHeight="1">
      <c r="A2533" t="s">
        <v>654</v>
      </c>
      <c r="B2533" t="s">
        <v>4364</v>
      </c>
      <c r="C2533" s="24">
        <v>45054</v>
      </c>
      <c r="D2533" t="s">
        <v>218</v>
      </c>
      <c r="E2533" t="s">
        <v>217</v>
      </c>
      <c r="F2533">
        <v>2</v>
      </c>
      <c r="G2533" s="2" t="s">
        <v>33</v>
      </c>
      <c r="H2533" s="1" t="s">
        <v>1081</v>
      </c>
      <c r="I2533" s="1" t="s">
        <v>1160</v>
      </c>
      <c r="J2533" t="s">
        <v>1081</v>
      </c>
      <c r="L2533" t="str">
        <f t="shared" si="105"/>
        <v>May</v>
      </c>
      <c r="M2533">
        <f t="shared" si="106"/>
        <v>2023</v>
      </c>
    </row>
    <row r="2534" spans="1:13" ht="15" customHeight="1">
      <c r="A2534" t="s">
        <v>654</v>
      </c>
      <c r="B2534" t="s">
        <v>4365</v>
      </c>
      <c r="C2534" s="24">
        <v>45054</v>
      </c>
      <c r="D2534" t="s">
        <v>365</v>
      </c>
      <c r="E2534" t="s">
        <v>364</v>
      </c>
      <c r="F2534">
        <v>1</v>
      </c>
      <c r="G2534" s="2" t="s">
        <v>16</v>
      </c>
      <c r="H2534" s="1" t="s">
        <v>1081</v>
      </c>
      <c r="I2534" s="1" t="s">
        <v>1160</v>
      </c>
      <c r="J2534" t="s">
        <v>1081</v>
      </c>
      <c r="L2534" t="str">
        <f t="shared" si="105"/>
        <v>May</v>
      </c>
      <c r="M2534">
        <f t="shared" si="106"/>
        <v>2023</v>
      </c>
    </row>
    <row r="2535" spans="1:13" ht="15" customHeight="1">
      <c r="A2535" t="s">
        <v>654</v>
      </c>
      <c r="B2535" t="s">
        <v>4366</v>
      </c>
      <c r="C2535" s="24">
        <v>45055</v>
      </c>
      <c r="D2535" t="s">
        <v>35</v>
      </c>
      <c r="E2535" t="s">
        <v>34</v>
      </c>
      <c r="F2535">
        <v>6</v>
      </c>
      <c r="G2535" s="2" t="s">
        <v>33</v>
      </c>
      <c r="H2535" s="1" t="s">
        <v>2795</v>
      </c>
      <c r="I2535" s="1" t="s">
        <v>1073</v>
      </c>
      <c r="J2535" t="s">
        <v>2795</v>
      </c>
      <c r="L2535" t="str">
        <f t="shared" si="105"/>
        <v>May</v>
      </c>
      <c r="M2535">
        <f t="shared" si="106"/>
        <v>2023</v>
      </c>
    </row>
    <row r="2536" spans="1:13" ht="15" customHeight="1">
      <c r="A2536" t="s">
        <v>654</v>
      </c>
      <c r="B2536" t="s">
        <v>4367</v>
      </c>
      <c r="C2536" s="24">
        <v>45057</v>
      </c>
      <c r="D2536" t="s">
        <v>198</v>
      </c>
      <c r="E2536" t="s">
        <v>197</v>
      </c>
      <c r="F2536">
        <v>5</v>
      </c>
      <c r="G2536" s="2" t="s">
        <v>194</v>
      </c>
      <c r="H2536" s="1" t="s">
        <v>3079</v>
      </c>
      <c r="I2536" s="1" t="s">
        <v>1082</v>
      </c>
      <c r="J2536" t="s">
        <v>3079</v>
      </c>
      <c r="L2536" t="str">
        <f t="shared" si="105"/>
        <v>May</v>
      </c>
      <c r="M2536">
        <f t="shared" si="106"/>
        <v>2023</v>
      </c>
    </row>
    <row r="2537" spans="1:13" ht="15" customHeight="1">
      <c r="A2537" t="s">
        <v>654</v>
      </c>
      <c r="B2537" t="s">
        <v>4368</v>
      </c>
      <c r="C2537" s="24">
        <v>45057</v>
      </c>
      <c r="D2537" t="s">
        <v>186</v>
      </c>
      <c r="E2537" t="s">
        <v>185</v>
      </c>
      <c r="F2537">
        <v>2</v>
      </c>
      <c r="G2537" s="2" t="s">
        <v>187</v>
      </c>
      <c r="H2537" s="1" t="s">
        <v>1816</v>
      </c>
      <c r="I2537" s="1" t="s">
        <v>1054</v>
      </c>
      <c r="J2537" t="s">
        <v>1817</v>
      </c>
      <c r="L2537" t="str">
        <f t="shared" si="105"/>
        <v>May</v>
      </c>
      <c r="M2537">
        <f t="shared" si="106"/>
        <v>2023</v>
      </c>
    </row>
    <row r="2538" spans="1:13" ht="15" customHeight="1">
      <c r="A2538" t="s">
        <v>654</v>
      </c>
      <c r="B2538" t="s">
        <v>4369</v>
      </c>
      <c r="C2538" s="24">
        <v>45057</v>
      </c>
      <c r="D2538" t="s">
        <v>387</v>
      </c>
      <c r="E2538" t="s">
        <v>386</v>
      </c>
      <c r="F2538">
        <v>4</v>
      </c>
      <c r="G2538" s="2" t="s">
        <v>171</v>
      </c>
      <c r="H2538" s="1" t="s">
        <v>1816</v>
      </c>
      <c r="I2538" s="1" t="s">
        <v>1054</v>
      </c>
      <c r="J2538" t="s">
        <v>1817</v>
      </c>
      <c r="L2538" t="str">
        <f t="shared" si="105"/>
        <v>May</v>
      </c>
      <c r="M2538">
        <f t="shared" si="106"/>
        <v>2023</v>
      </c>
    </row>
    <row r="2539" spans="1:13" ht="15" customHeight="1">
      <c r="A2539" t="s">
        <v>654</v>
      </c>
      <c r="B2539" t="s">
        <v>4370</v>
      </c>
      <c r="C2539" s="24">
        <v>45057</v>
      </c>
      <c r="D2539" t="s">
        <v>198</v>
      </c>
      <c r="E2539" t="s">
        <v>197</v>
      </c>
      <c r="F2539">
        <v>5</v>
      </c>
      <c r="G2539" s="2" t="s">
        <v>194</v>
      </c>
      <c r="H2539" s="1" t="s">
        <v>1081</v>
      </c>
      <c r="I2539" s="1" t="s">
        <v>1160</v>
      </c>
      <c r="J2539" t="s">
        <v>1081</v>
      </c>
      <c r="L2539" t="str">
        <f t="shared" si="105"/>
        <v>May</v>
      </c>
      <c r="M2539">
        <f t="shared" si="106"/>
        <v>2023</v>
      </c>
    </row>
    <row r="2540" spans="1:13" ht="15" customHeight="1">
      <c r="A2540" t="s">
        <v>654</v>
      </c>
      <c r="B2540" t="s">
        <v>4371</v>
      </c>
      <c r="C2540" s="24">
        <v>45057</v>
      </c>
      <c r="D2540" t="s">
        <v>299</v>
      </c>
      <c r="E2540" t="s">
        <v>298</v>
      </c>
      <c r="F2540">
        <v>2</v>
      </c>
      <c r="G2540" s="2" t="s">
        <v>33</v>
      </c>
      <c r="H2540" s="1" t="s">
        <v>1060</v>
      </c>
      <c r="I2540" s="1" t="s">
        <v>1061</v>
      </c>
      <c r="J2540" t="s">
        <v>1060</v>
      </c>
      <c r="L2540" t="str">
        <f t="shared" si="105"/>
        <v>May</v>
      </c>
      <c r="M2540">
        <f t="shared" si="106"/>
        <v>2023</v>
      </c>
    </row>
    <row r="2541" spans="1:13" ht="15" customHeight="1">
      <c r="A2541" t="s">
        <v>654</v>
      </c>
      <c r="B2541" t="s">
        <v>4372</v>
      </c>
      <c r="C2541" s="24">
        <v>45057</v>
      </c>
      <c r="D2541" t="s">
        <v>186</v>
      </c>
      <c r="E2541" t="s">
        <v>185</v>
      </c>
      <c r="F2541">
        <v>3</v>
      </c>
      <c r="G2541" s="2" t="s">
        <v>187</v>
      </c>
      <c r="H2541" s="1" t="s">
        <v>1060</v>
      </c>
      <c r="I2541" s="1" t="s">
        <v>1061</v>
      </c>
      <c r="J2541" t="s">
        <v>1060</v>
      </c>
      <c r="L2541" t="str">
        <f t="shared" si="105"/>
        <v>May</v>
      </c>
      <c r="M2541">
        <f t="shared" si="106"/>
        <v>2023</v>
      </c>
    </row>
    <row r="2542" spans="1:13" ht="15" customHeight="1">
      <c r="A2542" t="s">
        <v>654</v>
      </c>
      <c r="B2542" t="s">
        <v>4373</v>
      </c>
      <c r="C2542" s="24">
        <v>45057</v>
      </c>
      <c r="D2542" t="s">
        <v>212</v>
      </c>
      <c r="E2542" t="s">
        <v>211</v>
      </c>
      <c r="F2542">
        <v>4</v>
      </c>
      <c r="G2542" s="2" t="s">
        <v>95</v>
      </c>
      <c r="H2542" s="1" t="s">
        <v>1060</v>
      </c>
      <c r="I2542" s="1" t="s">
        <v>1061</v>
      </c>
      <c r="J2542" t="s">
        <v>1060</v>
      </c>
      <c r="L2542" t="str">
        <f t="shared" si="105"/>
        <v>May</v>
      </c>
      <c r="M2542">
        <f t="shared" si="106"/>
        <v>2023</v>
      </c>
    </row>
    <row r="2543" spans="1:13" ht="15" customHeight="1">
      <c r="A2543" t="s">
        <v>654</v>
      </c>
      <c r="B2543" t="s">
        <v>4374</v>
      </c>
      <c r="C2543" s="24">
        <v>45057</v>
      </c>
      <c r="D2543" t="s">
        <v>94</v>
      </c>
      <c r="E2543" t="s">
        <v>93</v>
      </c>
      <c r="F2543">
        <v>10</v>
      </c>
      <c r="G2543" s="2" t="s">
        <v>95</v>
      </c>
      <c r="H2543" s="1" t="s">
        <v>1060</v>
      </c>
      <c r="I2543" s="1" t="s">
        <v>1061</v>
      </c>
      <c r="J2543" t="s">
        <v>1060</v>
      </c>
      <c r="L2543" t="str">
        <f t="shared" si="105"/>
        <v>May</v>
      </c>
      <c r="M2543">
        <f t="shared" si="106"/>
        <v>2023</v>
      </c>
    </row>
    <row r="2544" spans="1:13" ht="15" customHeight="1">
      <c r="A2544" t="s">
        <v>654</v>
      </c>
      <c r="B2544" t="s">
        <v>4375</v>
      </c>
      <c r="C2544" s="24">
        <v>45057</v>
      </c>
      <c r="D2544" t="s">
        <v>69</v>
      </c>
      <c r="E2544" t="s">
        <v>68</v>
      </c>
      <c r="F2544">
        <v>4</v>
      </c>
      <c r="G2544" s="2" t="s">
        <v>33</v>
      </c>
      <c r="H2544" s="1" t="s">
        <v>1060</v>
      </c>
      <c r="I2544" s="1" t="s">
        <v>1061</v>
      </c>
      <c r="J2544" t="s">
        <v>1060</v>
      </c>
      <c r="L2544" t="str">
        <f t="shared" si="105"/>
        <v>May</v>
      </c>
      <c r="M2544">
        <f t="shared" si="106"/>
        <v>2023</v>
      </c>
    </row>
    <row r="2545" spans="1:13" ht="15" customHeight="1">
      <c r="A2545" t="s">
        <v>654</v>
      </c>
      <c r="B2545" t="s">
        <v>4376</v>
      </c>
      <c r="C2545" s="24">
        <v>45057</v>
      </c>
      <c r="D2545" t="s">
        <v>340</v>
      </c>
      <c r="E2545" t="s">
        <v>339</v>
      </c>
      <c r="F2545">
        <v>1</v>
      </c>
      <c r="G2545" s="2" t="s">
        <v>33</v>
      </c>
      <c r="H2545" s="1" t="s">
        <v>1060</v>
      </c>
      <c r="I2545" s="1" t="s">
        <v>1061</v>
      </c>
      <c r="J2545" t="s">
        <v>1060</v>
      </c>
      <c r="L2545" t="str">
        <f t="shared" si="105"/>
        <v>May</v>
      </c>
      <c r="M2545">
        <f t="shared" si="106"/>
        <v>2023</v>
      </c>
    </row>
    <row r="2546" spans="1:13" ht="15" customHeight="1">
      <c r="A2546" t="s">
        <v>654</v>
      </c>
      <c r="B2546" t="s">
        <v>4377</v>
      </c>
      <c r="C2546" s="24">
        <v>45057</v>
      </c>
      <c r="D2546" t="s">
        <v>51</v>
      </c>
      <c r="E2546" t="s">
        <v>50</v>
      </c>
      <c r="F2546">
        <v>10</v>
      </c>
      <c r="G2546" s="2" t="s">
        <v>33</v>
      </c>
      <c r="H2546" s="1" t="s">
        <v>1060</v>
      </c>
      <c r="I2546" s="1" t="s">
        <v>1061</v>
      </c>
      <c r="J2546" t="s">
        <v>1060</v>
      </c>
      <c r="L2546" t="str">
        <f t="shared" si="105"/>
        <v>May</v>
      </c>
      <c r="M2546">
        <f t="shared" si="106"/>
        <v>2023</v>
      </c>
    </row>
    <row r="2547" spans="1:13" ht="15" customHeight="1">
      <c r="A2547" t="s">
        <v>654</v>
      </c>
      <c r="B2547" t="s">
        <v>4378</v>
      </c>
      <c r="C2547" s="24">
        <v>45057</v>
      </c>
      <c r="D2547" t="s">
        <v>35</v>
      </c>
      <c r="E2547" t="s">
        <v>34</v>
      </c>
      <c r="F2547">
        <v>17</v>
      </c>
      <c r="G2547" s="2" t="s">
        <v>33</v>
      </c>
      <c r="H2547" s="1" t="s">
        <v>1060</v>
      </c>
      <c r="I2547" s="1" t="s">
        <v>1061</v>
      </c>
      <c r="J2547" t="s">
        <v>1060</v>
      </c>
      <c r="L2547" t="str">
        <f t="shared" si="105"/>
        <v>May</v>
      </c>
      <c r="M2547">
        <f t="shared" si="106"/>
        <v>2023</v>
      </c>
    </row>
    <row r="2548" spans="1:13" ht="15" customHeight="1">
      <c r="A2548" t="s">
        <v>654</v>
      </c>
      <c r="B2548" t="s">
        <v>4379</v>
      </c>
      <c r="C2548" s="24">
        <v>45057</v>
      </c>
      <c r="D2548" t="s">
        <v>198</v>
      </c>
      <c r="E2548" t="s">
        <v>197</v>
      </c>
      <c r="F2548">
        <v>5</v>
      </c>
      <c r="G2548" s="2" t="s">
        <v>194</v>
      </c>
      <c r="H2548" s="1" t="s">
        <v>2795</v>
      </c>
      <c r="I2548" s="1" t="s">
        <v>1073</v>
      </c>
      <c r="J2548" t="s">
        <v>2795</v>
      </c>
      <c r="L2548" t="str">
        <f t="shared" si="105"/>
        <v>May</v>
      </c>
      <c r="M2548">
        <f t="shared" si="106"/>
        <v>2023</v>
      </c>
    </row>
    <row r="2549" spans="1:13" ht="15" customHeight="1">
      <c r="A2549" t="s">
        <v>654</v>
      </c>
      <c r="B2549" t="s">
        <v>4380</v>
      </c>
      <c r="C2549" s="24">
        <v>45058</v>
      </c>
      <c r="D2549" t="s">
        <v>198</v>
      </c>
      <c r="E2549" t="s">
        <v>197</v>
      </c>
      <c r="F2549">
        <v>5</v>
      </c>
      <c r="G2549" s="2" t="s">
        <v>194</v>
      </c>
      <c r="H2549" s="1" t="s">
        <v>1128</v>
      </c>
      <c r="I2549" s="1" t="s">
        <v>3488</v>
      </c>
      <c r="J2549" t="s">
        <v>4381</v>
      </c>
      <c r="L2549" t="str">
        <f t="shared" si="105"/>
        <v>May</v>
      </c>
      <c r="M2549">
        <f t="shared" si="106"/>
        <v>2023</v>
      </c>
    </row>
    <row r="2550" spans="1:13" ht="15" customHeight="1">
      <c r="A2550" t="s">
        <v>654</v>
      </c>
      <c r="B2550" t="s">
        <v>4382</v>
      </c>
      <c r="C2550" s="24">
        <v>45058</v>
      </c>
      <c r="D2550" t="s">
        <v>198</v>
      </c>
      <c r="E2550" t="s">
        <v>197</v>
      </c>
      <c r="F2550">
        <v>5</v>
      </c>
      <c r="G2550" s="2" t="s">
        <v>194</v>
      </c>
      <c r="H2550" s="1" t="s">
        <v>1049</v>
      </c>
      <c r="I2550" s="1" t="s">
        <v>1050</v>
      </c>
      <c r="J2550" t="s">
        <v>1049</v>
      </c>
      <c r="L2550" t="str">
        <f t="shared" si="105"/>
        <v>May</v>
      </c>
      <c r="M2550">
        <f t="shared" si="106"/>
        <v>2023</v>
      </c>
    </row>
    <row r="2551" spans="1:13" ht="15" customHeight="1">
      <c r="A2551" t="s">
        <v>654</v>
      </c>
      <c r="B2551" t="s">
        <v>4383</v>
      </c>
      <c r="C2551" s="24">
        <v>45058</v>
      </c>
      <c r="D2551" t="s">
        <v>283</v>
      </c>
      <c r="E2551" t="s">
        <v>282</v>
      </c>
      <c r="F2551">
        <v>2</v>
      </c>
      <c r="G2551" s="2" t="s">
        <v>16</v>
      </c>
      <c r="H2551" s="1" t="s">
        <v>1049</v>
      </c>
      <c r="I2551" s="1" t="s">
        <v>1050</v>
      </c>
      <c r="J2551" t="s">
        <v>1049</v>
      </c>
      <c r="L2551" t="str">
        <f t="shared" ref="L2551:L2614" si="107">TEXT(C2551,"MMM")</f>
        <v>May</v>
      </c>
      <c r="M2551">
        <f t="shared" ref="M2551:M2614" si="108">YEAR(C2551)</f>
        <v>2023</v>
      </c>
    </row>
    <row r="2552" spans="1:13" ht="15" customHeight="1">
      <c r="A2552" t="s">
        <v>654</v>
      </c>
      <c r="B2552" t="s">
        <v>4384</v>
      </c>
      <c r="C2552" s="24">
        <v>45058</v>
      </c>
      <c r="D2552" t="s">
        <v>55</v>
      </c>
      <c r="E2552" t="s">
        <v>54</v>
      </c>
      <c r="F2552">
        <v>6</v>
      </c>
      <c r="G2552" s="2" t="s">
        <v>56</v>
      </c>
      <c r="H2552" s="1" t="s">
        <v>1191</v>
      </c>
      <c r="I2552" s="1" t="s">
        <v>1090</v>
      </c>
      <c r="J2552" t="s">
        <v>1191</v>
      </c>
      <c r="L2552" t="str">
        <f t="shared" si="107"/>
        <v>May</v>
      </c>
      <c r="M2552">
        <f t="shared" si="108"/>
        <v>2023</v>
      </c>
    </row>
    <row r="2553" spans="1:13" ht="15" customHeight="1">
      <c r="A2553" t="s">
        <v>654</v>
      </c>
      <c r="B2553" t="s">
        <v>4385</v>
      </c>
      <c r="C2553" s="24">
        <v>45058</v>
      </c>
      <c r="D2553" t="s">
        <v>355</v>
      </c>
      <c r="E2553" t="s">
        <v>354</v>
      </c>
      <c r="F2553">
        <v>1</v>
      </c>
      <c r="G2553" s="2" t="s">
        <v>187</v>
      </c>
      <c r="H2553" s="1" t="s">
        <v>1191</v>
      </c>
      <c r="I2553" s="1" t="s">
        <v>1090</v>
      </c>
      <c r="J2553" t="s">
        <v>1191</v>
      </c>
      <c r="L2553" t="str">
        <f t="shared" si="107"/>
        <v>May</v>
      </c>
      <c r="M2553">
        <f t="shared" si="108"/>
        <v>2023</v>
      </c>
    </row>
    <row r="2554" spans="1:13" ht="15" customHeight="1">
      <c r="A2554" t="s">
        <v>654</v>
      </c>
      <c r="B2554" t="s">
        <v>4386</v>
      </c>
      <c r="C2554" s="24">
        <v>45058</v>
      </c>
      <c r="D2554" t="s">
        <v>218</v>
      </c>
      <c r="E2554" t="s">
        <v>217</v>
      </c>
      <c r="F2554">
        <v>1</v>
      </c>
      <c r="G2554" s="2" t="s">
        <v>33</v>
      </c>
      <c r="H2554" s="1" t="s">
        <v>1191</v>
      </c>
      <c r="I2554" s="1" t="s">
        <v>1090</v>
      </c>
      <c r="J2554" t="s">
        <v>1191</v>
      </c>
      <c r="L2554" t="str">
        <f t="shared" si="107"/>
        <v>May</v>
      </c>
      <c r="M2554">
        <f t="shared" si="108"/>
        <v>2023</v>
      </c>
    </row>
    <row r="2555" spans="1:13" ht="15" customHeight="1">
      <c r="A2555" t="s">
        <v>654</v>
      </c>
      <c r="B2555" t="s">
        <v>4387</v>
      </c>
      <c r="C2555" s="24">
        <v>45058</v>
      </c>
      <c r="D2555" t="s">
        <v>357</v>
      </c>
      <c r="E2555" t="s">
        <v>356</v>
      </c>
      <c r="F2555">
        <v>50</v>
      </c>
      <c r="G2555" s="2" t="s">
        <v>358</v>
      </c>
      <c r="H2555" s="1" t="s">
        <v>1191</v>
      </c>
      <c r="I2555" s="1" t="s">
        <v>1090</v>
      </c>
      <c r="J2555" t="s">
        <v>1191</v>
      </c>
      <c r="L2555" t="str">
        <f t="shared" si="107"/>
        <v>May</v>
      </c>
      <c r="M2555">
        <f t="shared" si="108"/>
        <v>2023</v>
      </c>
    </row>
    <row r="2556" spans="1:13" ht="15" customHeight="1">
      <c r="A2556" t="s">
        <v>654</v>
      </c>
      <c r="B2556" t="s">
        <v>4388</v>
      </c>
      <c r="C2556" s="24">
        <v>45058</v>
      </c>
      <c r="D2556" t="s">
        <v>136</v>
      </c>
      <c r="E2556" t="s">
        <v>135</v>
      </c>
      <c r="F2556">
        <v>10</v>
      </c>
      <c r="G2556" s="2" t="s">
        <v>16</v>
      </c>
      <c r="H2556" s="1" t="s">
        <v>1191</v>
      </c>
      <c r="I2556" s="1" t="s">
        <v>1090</v>
      </c>
      <c r="J2556" t="s">
        <v>1191</v>
      </c>
      <c r="L2556" t="str">
        <f t="shared" si="107"/>
        <v>May</v>
      </c>
      <c r="M2556">
        <f t="shared" si="108"/>
        <v>2023</v>
      </c>
    </row>
    <row r="2557" spans="1:13" ht="15" customHeight="1">
      <c r="A2557" t="s">
        <v>654</v>
      </c>
      <c r="B2557" t="s">
        <v>4389</v>
      </c>
      <c r="C2557" s="24">
        <v>45058</v>
      </c>
      <c r="D2557" t="s">
        <v>305</v>
      </c>
      <c r="E2557" t="s">
        <v>304</v>
      </c>
      <c r="F2557">
        <v>1</v>
      </c>
      <c r="G2557" s="2" t="s">
        <v>33</v>
      </c>
      <c r="H2557" s="1" t="s">
        <v>1191</v>
      </c>
      <c r="I2557" s="1" t="s">
        <v>1090</v>
      </c>
      <c r="J2557" t="s">
        <v>1191</v>
      </c>
      <c r="L2557" t="str">
        <f t="shared" si="107"/>
        <v>May</v>
      </c>
      <c r="M2557">
        <f t="shared" si="108"/>
        <v>2023</v>
      </c>
    </row>
    <row r="2558" spans="1:13" ht="15" customHeight="1">
      <c r="A2558" t="s">
        <v>654</v>
      </c>
      <c r="B2558" t="s">
        <v>4390</v>
      </c>
      <c r="C2558" s="24">
        <v>45058</v>
      </c>
      <c r="D2558" t="s">
        <v>55</v>
      </c>
      <c r="E2558" t="s">
        <v>54</v>
      </c>
      <c r="F2558">
        <v>6</v>
      </c>
      <c r="G2558" s="2" t="s">
        <v>56</v>
      </c>
      <c r="H2558" s="1" t="s">
        <v>1191</v>
      </c>
      <c r="I2558" s="1" t="s">
        <v>1090</v>
      </c>
      <c r="J2558" t="s">
        <v>1191</v>
      </c>
      <c r="L2558" t="str">
        <f t="shared" si="107"/>
        <v>May</v>
      </c>
      <c r="M2558">
        <f t="shared" si="108"/>
        <v>2023</v>
      </c>
    </row>
    <row r="2559" spans="1:13" ht="15" customHeight="1">
      <c r="A2559" t="s">
        <v>654</v>
      </c>
      <c r="B2559" t="s">
        <v>4391</v>
      </c>
      <c r="C2559" s="24">
        <v>45058</v>
      </c>
      <c r="D2559" t="s">
        <v>198</v>
      </c>
      <c r="E2559" t="s">
        <v>197</v>
      </c>
      <c r="F2559">
        <v>20</v>
      </c>
      <c r="G2559" s="2" t="s">
        <v>194</v>
      </c>
      <c r="H2559" s="1" t="s">
        <v>1191</v>
      </c>
      <c r="I2559" s="1" t="s">
        <v>1090</v>
      </c>
      <c r="J2559" t="s">
        <v>1191</v>
      </c>
      <c r="L2559" t="str">
        <f t="shared" si="107"/>
        <v>May</v>
      </c>
      <c r="M2559">
        <f t="shared" si="108"/>
        <v>2023</v>
      </c>
    </row>
    <row r="2560" spans="1:13" ht="15" customHeight="1">
      <c r="A2560" t="s">
        <v>654</v>
      </c>
      <c r="B2560" t="s">
        <v>4392</v>
      </c>
      <c r="C2560" s="24">
        <v>45058</v>
      </c>
      <c r="D2560" t="s">
        <v>365</v>
      </c>
      <c r="E2560" t="s">
        <v>364</v>
      </c>
      <c r="F2560">
        <v>1</v>
      </c>
      <c r="G2560" s="2" t="s">
        <v>16</v>
      </c>
      <c r="H2560" s="1" t="s">
        <v>1191</v>
      </c>
      <c r="I2560" s="1" t="s">
        <v>1090</v>
      </c>
      <c r="J2560" t="s">
        <v>1191</v>
      </c>
      <c r="L2560" t="str">
        <f t="shared" si="107"/>
        <v>May</v>
      </c>
      <c r="M2560">
        <f t="shared" si="108"/>
        <v>2023</v>
      </c>
    </row>
    <row r="2561" spans="1:13" ht="15" customHeight="1">
      <c r="A2561" t="s">
        <v>654</v>
      </c>
      <c r="B2561" t="s">
        <v>4393</v>
      </c>
      <c r="C2561" s="24">
        <v>45058</v>
      </c>
      <c r="D2561" t="s">
        <v>287</v>
      </c>
      <c r="E2561" t="s">
        <v>286</v>
      </c>
      <c r="F2561">
        <v>3</v>
      </c>
      <c r="G2561" s="2" t="s">
        <v>33</v>
      </c>
      <c r="H2561" s="1" t="s">
        <v>1191</v>
      </c>
      <c r="I2561" s="1" t="s">
        <v>1090</v>
      </c>
      <c r="J2561" t="s">
        <v>1191</v>
      </c>
      <c r="L2561" t="str">
        <f t="shared" si="107"/>
        <v>May</v>
      </c>
      <c r="M2561">
        <f t="shared" si="108"/>
        <v>2023</v>
      </c>
    </row>
    <row r="2562" spans="1:13" ht="15" customHeight="1">
      <c r="A2562" t="s">
        <v>654</v>
      </c>
      <c r="B2562" t="s">
        <v>4394</v>
      </c>
      <c r="C2562" s="24">
        <v>45058</v>
      </c>
      <c r="D2562" t="s">
        <v>212</v>
      </c>
      <c r="E2562" t="s">
        <v>211</v>
      </c>
      <c r="F2562">
        <v>1</v>
      </c>
      <c r="G2562" s="2" t="s">
        <v>95</v>
      </c>
      <c r="H2562" s="1" t="s">
        <v>1191</v>
      </c>
      <c r="I2562" s="1" t="s">
        <v>1090</v>
      </c>
      <c r="J2562" t="s">
        <v>1191</v>
      </c>
      <c r="L2562" t="str">
        <f t="shared" si="107"/>
        <v>May</v>
      </c>
      <c r="M2562">
        <f t="shared" si="108"/>
        <v>2023</v>
      </c>
    </row>
    <row r="2563" spans="1:13" ht="15" customHeight="1">
      <c r="A2563" t="s">
        <v>654</v>
      </c>
      <c r="B2563" t="s">
        <v>4395</v>
      </c>
      <c r="C2563" s="24">
        <v>45058</v>
      </c>
      <c r="D2563" t="s">
        <v>357</v>
      </c>
      <c r="E2563" t="s">
        <v>356</v>
      </c>
      <c r="F2563">
        <v>50</v>
      </c>
      <c r="G2563" s="2" t="s">
        <v>358</v>
      </c>
      <c r="H2563" s="1" t="s">
        <v>1191</v>
      </c>
      <c r="I2563" s="1" t="s">
        <v>1090</v>
      </c>
      <c r="J2563" t="s">
        <v>1191</v>
      </c>
      <c r="L2563" t="str">
        <f t="shared" si="107"/>
        <v>May</v>
      </c>
      <c r="M2563">
        <f t="shared" si="108"/>
        <v>2023</v>
      </c>
    </row>
    <row r="2564" spans="1:13" ht="15" customHeight="1">
      <c r="A2564" t="s">
        <v>654</v>
      </c>
      <c r="B2564" t="s">
        <v>4396</v>
      </c>
      <c r="C2564" s="24">
        <v>45058</v>
      </c>
      <c r="D2564" t="s">
        <v>94</v>
      </c>
      <c r="E2564" t="s">
        <v>93</v>
      </c>
      <c r="F2564">
        <v>5</v>
      </c>
      <c r="G2564" s="2" t="s">
        <v>95</v>
      </c>
      <c r="H2564" s="1" t="s">
        <v>1141</v>
      </c>
      <c r="I2564" s="1" t="s">
        <v>1090</v>
      </c>
      <c r="J2564" t="s">
        <v>1141</v>
      </c>
      <c r="L2564" t="str">
        <f t="shared" si="107"/>
        <v>May</v>
      </c>
      <c r="M2564">
        <f t="shared" si="108"/>
        <v>2023</v>
      </c>
    </row>
    <row r="2565" spans="1:13" ht="15" customHeight="1">
      <c r="A2565" t="s">
        <v>654</v>
      </c>
      <c r="B2565" t="s">
        <v>4397</v>
      </c>
      <c r="C2565" s="24">
        <v>45058</v>
      </c>
      <c r="D2565" t="s">
        <v>218</v>
      </c>
      <c r="E2565" t="s">
        <v>217</v>
      </c>
      <c r="F2565">
        <v>1</v>
      </c>
      <c r="G2565" s="2" t="s">
        <v>33</v>
      </c>
      <c r="H2565" s="1" t="s">
        <v>1141</v>
      </c>
      <c r="I2565" s="1" t="s">
        <v>1090</v>
      </c>
      <c r="J2565" t="s">
        <v>1141</v>
      </c>
      <c r="L2565" t="str">
        <f t="shared" si="107"/>
        <v>May</v>
      </c>
      <c r="M2565">
        <f t="shared" si="108"/>
        <v>2023</v>
      </c>
    </row>
    <row r="2566" spans="1:13" ht="15" customHeight="1">
      <c r="A2566" t="s">
        <v>654</v>
      </c>
      <c r="B2566" t="s">
        <v>4398</v>
      </c>
      <c r="C2566" s="24">
        <v>45061</v>
      </c>
      <c r="D2566" t="s">
        <v>336</v>
      </c>
      <c r="E2566" t="s">
        <v>335</v>
      </c>
      <c r="F2566">
        <v>1</v>
      </c>
      <c r="G2566" s="2" t="s">
        <v>334</v>
      </c>
      <c r="H2566" s="1" t="s">
        <v>1081</v>
      </c>
      <c r="I2566" s="1" t="s">
        <v>1160</v>
      </c>
      <c r="J2566" t="s">
        <v>1081</v>
      </c>
      <c r="L2566" t="str">
        <f t="shared" si="107"/>
        <v>May</v>
      </c>
      <c r="M2566">
        <f t="shared" si="108"/>
        <v>2023</v>
      </c>
    </row>
    <row r="2567" spans="1:13" ht="15" customHeight="1">
      <c r="A2567" t="s">
        <v>654</v>
      </c>
      <c r="B2567" t="s">
        <v>4399</v>
      </c>
      <c r="C2567" s="24">
        <v>45061</v>
      </c>
      <c r="D2567" t="s">
        <v>254</v>
      </c>
      <c r="E2567" t="s">
        <v>253</v>
      </c>
      <c r="F2567">
        <v>3</v>
      </c>
      <c r="G2567" s="2" t="s">
        <v>187</v>
      </c>
      <c r="H2567" s="1" t="s">
        <v>1163</v>
      </c>
      <c r="I2567" s="1" t="s">
        <v>1164</v>
      </c>
      <c r="J2567" t="s">
        <v>1163</v>
      </c>
      <c r="L2567" t="str">
        <f t="shared" si="107"/>
        <v>May</v>
      </c>
      <c r="M2567">
        <f t="shared" si="108"/>
        <v>2023</v>
      </c>
    </row>
    <row r="2568" spans="1:13" ht="15" customHeight="1">
      <c r="A2568" t="s">
        <v>654</v>
      </c>
      <c r="B2568" t="s">
        <v>4400</v>
      </c>
      <c r="C2568" s="24">
        <v>45062</v>
      </c>
      <c r="D2568" t="s">
        <v>387</v>
      </c>
      <c r="E2568" t="s">
        <v>386</v>
      </c>
      <c r="F2568">
        <v>4</v>
      </c>
      <c r="G2568" s="2" t="s">
        <v>171</v>
      </c>
      <c r="H2568" s="1" t="s">
        <v>3279</v>
      </c>
      <c r="I2568" s="1" t="s">
        <v>3565</v>
      </c>
      <c r="J2568" t="s">
        <v>3279</v>
      </c>
      <c r="L2568" t="str">
        <f t="shared" si="107"/>
        <v>May</v>
      </c>
      <c r="M2568">
        <f t="shared" si="108"/>
        <v>2023</v>
      </c>
    </row>
    <row r="2569" spans="1:13" ht="15" customHeight="1">
      <c r="A2569" t="s">
        <v>654</v>
      </c>
      <c r="B2569" t="s">
        <v>4401</v>
      </c>
      <c r="C2569" s="24">
        <v>45062</v>
      </c>
      <c r="D2569" t="s">
        <v>94</v>
      </c>
      <c r="E2569" t="s">
        <v>93</v>
      </c>
      <c r="F2569">
        <v>2</v>
      </c>
      <c r="G2569" s="2" t="s">
        <v>95</v>
      </c>
      <c r="H2569" s="1" t="s">
        <v>1490</v>
      </c>
      <c r="I2569" s="1" t="s">
        <v>1491</v>
      </c>
      <c r="J2569" t="s">
        <v>1490</v>
      </c>
      <c r="L2569" t="str">
        <f t="shared" si="107"/>
        <v>May</v>
      </c>
      <c r="M2569">
        <f t="shared" si="108"/>
        <v>2023</v>
      </c>
    </row>
    <row r="2570" spans="1:13" ht="15" customHeight="1">
      <c r="A2570" t="s">
        <v>654</v>
      </c>
      <c r="B2570" t="s">
        <v>4402</v>
      </c>
      <c r="C2570" s="24">
        <v>45062</v>
      </c>
      <c r="D2570" t="s">
        <v>218</v>
      </c>
      <c r="E2570" t="s">
        <v>217</v>
      </c>
      <c r="F2570">
        <v>2</v>
      </c>
      <c r="G2570" s="2" t="s">
        <v>33</v>
      </c>
      <c r="H2570" s="1" t="s">
        <v>1141</v>
      </c>
      <c r="I2570" s="1" t="s">
        <v>1090</v>
      </c>
      <c r="J2570" t="s">
        <v>1141</v>
      </c>
      <c r="L2570" t="str">
        <f t="shared" si="107"/>
        <v>May</v>
      </c>
      <c r="M2570">
        <f t="shared" si="108"/>
        <v>2023</v>
      </c>
    </row>
    <row r="2571" spans="1:13" ht="15" customHeight="1">
      <c r="A2571" t="s">
        <v>654</v>
      </c>
      <c r="B2571" t="s">
        <v>4403</v>
      </c>
      <c r="C2571" s="24">
        <v>45062</v>
      </c>
      <c r="D2571" t="s">
        <v>35</v>
      </c>
      <c r="E2571" t="s">
        <v>34</v>
      </c>
      <c r="F2571">
        <v>12</v>
      </c>
      <c r="G2571" s="2" t="s">
        <v>33</v>
      </c>
      <c r="H2571" s="1" t="s">
        <v>2216</v>
      </c>
      <c r="I2571" s="1" t="s">
        <v>1160</v>
      </c>
      <c r="J2571" t="s">
        <v>2216</v>
      </c>
      <c r="L2571" t="str">
        <f t="shared" si="107"/>
        <v>May</v>
      </c>
      <c r="M2571">
        <f t="shared" si="108"/>
        <v>2023</v>
      </c>
    </row>
    <row r="2572" spans="1:13" ht="15" customHeight="1">
      <c r="A2572" t="s">
        <v>654</v>
      </c>
      <c r="B2572" t="s">
        <v>4404</v>
      </c>
      <c r="C2572" s="24">
        <v>45062</v>
      </c>
      <c r="D2572" t="s">
        <v>275</v>
      </c>
      <c r="E2572" t="s">
        <v>274</v>
      </c>
      <c r="F2572">
        <v>1</v>
      </c>
      <c r="G2572" s="2" t="s">
        <v>33</v>
      </c>
      <c r="H2572" s="1" t="s">
        <v>1620</v>
      </c>
      <c r="I2572" s="1" t="s">
        <v>1381</v>
      </c>
      <c r="J2572" t="s">
        <v>1620</v>
      </c>
      <c r="L2572" t="str">
        <f t="shared" si="107"/>
        <v>May</v>
      </c>
      <c r="M2572">
        <f t="shared" si="108"/>
        <v>2023</v>
      </c>
    </row>
    <row r="2573" spans="1:13" ht="15" customHeight="1">
      <c r="A2573" t="s">
        <v>654</v>
      </c>
      <c r="B2573" t="s">
        <v>4405</v>
      </c>
      <c r="C2573" s="24">
        <v>45062</v>
      </c>
      <c r="D2573" t="s">
        <v>55</v>
      </c>
      <c r="E2573" t="s">
        <v>54</v>
      </c>
      <c r="F2573">
        <v>21</v>
      </c>
      <c r="G2573" s="2" t="s">
        <v>56</v>
      </c>
      <c r="H2573" s="1" t="s">
        <v>1089</v>
      </c>
      <c r="I2573" s="1" t="s">
        <v>1090</v>
      </c>
      <c r="J2573" t="s">
        <v>1089</v>
      </c>
      <c r="L2573" t="str">
        <f t="shared" si="107"/>
        <v>May</v>
      </c>
      <c r="M2573">
        <f t="shared" si="108"/>
        <v>2023</v>
      </c>
    </row>
    <row r="2574" spans="1:13" ht="15" customHeight="1">
      <c r="A2574" t="s">
        <v>654</v>
      </c>
      <c r="B2574" t="s">
        <v>4406</v>
      </c>
      <c r="C2574" s="24">
        <v>45062</v>
      </c>
      <c r="D2574" t="s">
        <v>178</v>
      </c>
      <c r="E2574" t="s">
        <v>177</v>
      </c>
      <c r="F2574">
        <v>1</v>
      </c>
      <c r="G2574" s="2" t="s">
        <v>176</v>
      </c>
      <c r="H2574" s="1" t="s">
        <v>1089</v>
      </c>
      <c r="I2574" s="1" t="s">
        <v>1090</v>
      </c>
      <c r="J2574" t="s">
        <v>1089</v>
      </c>
      <c r="L2574" t="str">
        <f t="shared" si="107"/>
        <v>May</v>
      </c>
      <c r="M2574">
        <f t="shared" si="108"/>
        <v>2023</v>
      </c>
    </row>
    <row r="2575" spans="1:13" ht="15" customHeight="1">
      <c r="A2575" t="s">
        <v>654</v>
      </c>
      <c r="B2575" t="s">
        <v>4407</v>
      </c>
      <c r="C2575" s="24">
        <v>45062</v>
      </c>
      <c r="D2575" t="s">
        <v>58</v>
      </c>
      <c r="E2575" t="s">
        <v>57</v>
      </c>
      <c r="F2575">
        <v>12</v>
      </c>
      <c r="G2575" s="2" t="s">
        <v>59</v>
      </c>
      <c r="H2575" s="1" t="s">
        <v>1089</v>
      </c>
      <c r="I2575" s="1" t="s">
        <v>1090</v>
      </c>
      <c r="J2575" t="s">
        <v>1089</v>
      </c>
      <c r="L2575" t="str">
        <f t="shared" si="107"/>
        <v>May</v>
      </c>
      <c r="M2575">
        <f t="shared" si="108"/>
        <v>2023</v>
      </c>
    </row>
    <row r="2576" spans="1:13" ht="15" customHeight="1">
      <c r="A2576" t="s">
        <v>654</v>
      </c>
      <c r="B2576" t="s">
        <v>4408</v>
      </c>
      <c r="C2576" s="24">
        <v>45062</v>
      </c>
      <c r="D2576" t="s">
        <v>35</v>
      </c>
      <c r="E2576" t="s">
        <v>34</v>
      </c>
      <c r="F2576">
        <v>12</v>
      </c>
      <c r="G2576" s="2" t="s">
        <v>33</v>
      </c>
      <c r="H2576" s="1" t="s">
        <v>1089</v>
      </c>
      <c r="I2576" s="1" t="s">
        <v>1090</v>
      </c>
      <c r="J2576" t="s">
        <v>1089</v>
      </c>
      <c r="L2576" t="str">
        <f t="shared" si="107"/>
        <v>May</v>
      </c>
      <c r="M2576">
        <f t="shared" si="108"/>
        <v>2023</v>
      </c>
    </row>
    <row r="2577" spans="1:13" ht="15" customHeight="1">
      <c r="A2577" t="s">
        <v>654</v>
      </c>
      <c r="B2577" t="s">
        <v>4409</v>
      </c>
      <c r="C2577" s="24">
        <v>45062</v>
      </c>
      <c r="D2577" t="s">
        <v>329</v>
      </c>
      <c r="E2577" t="s">
        <v>328</v>
      </c>
      <c r="F2577">
        <v>1</v>
      </c>
      <c r="G2577" s="2" t="s">
        <v>33</v>
      </c>
      <c r="H2577" s="1" t="s">
        <v>1191</v>
      </c>
      <c r="I2577" s="1" t="s">
        <v>1090</v>
      </c>
      <c r="J2577" t="s">
        <v>1191</v>
      </c>
      <c r="L2577" t="str">
        <f t="shared" si="107"/>
        <v>May</v>
      </c>
      <c r="M2577">
        <f t="shared" si="108"/>
        <v>2023</v>
      </c>
    </row>
    <row r="2578" spans="1:13" ht="15" customHeight="1">
      <c r="A2578" t="s">
        <v>654</v>
      </c>
      <c r="B2578" t="s">
        <v>4410</v>
      </c>
      <c r="C2578" s="24">
        <v>45062</v>
      </c>
      <c r="D2578" t="s">
        <v>94</v>
      </c>
      <c r="E2578" t="s">
        <v>93</v>
      </c>
      <c r="F2578">
        <v>3</v>
      </c>
      <c r="G2578" s="2" t="s">
        <v>95</v>
      </c>
      <c r="H2578" s="1" t="s">
        <v>1191</v>
      </c>
      <c r="I2578" s="1" t="s">
        <v>1090</v>
      </c>
      <c r="J2578" t="s">
        <v>1191</v>
      </c>
      <c r="L2578" t="str">
        <f t="shared" si="107"/>
        <v>May</v>
      </c>
      <c r="M2578">
        <f t="shared" si="108"/>
        <v>2023</v>
      </c>
    </row>
    <row r="2579" spans="1:13" ht="15" customHeight="1">
      <c r="A2579" t="s">
        <v>654</v>
      </c>
      <c r="B2579" t="s">
        <v>4411</v>
      </c>
      <c r="C2579" s="24">
        <v>45062</v>
      </c>
      <c r="D2579" t="s">
        <v>47</v>
      </c>
      <c r="E2579" t="s">
        <v>46</v>
      </c>
      <c r="F2579">
        <v>2</v>
      </c>
      <c r="G2579" s="2" t="s">
        <v>33</v>
      </c>
      <c r="H2579" s="1" t="s">
        <v>1191</v>
      </c>
      <c r="I2579" s="1" t="s">
        <v>1090</v>
      </c>
      <c r="J2579" t="s">
        <v>1191</v>
      </c>
      <c r="L2579" t="str">
        <f t="shared" si="107"/>
        <v>May</v>
      </c>
      <c r="M2579">
        <f t="shared" si="108"/>
        <v>2023</v>
      </c>
    </row>
    <row r="2580" spans="1:13" ht="15" customHeight="1">
      <c r="A2580" t="s">
        <v>654</v>
      </c>
      <c r="B2580" t="s">
        <v>4412</v>
      </c>
      <c r="C2580" s="24">
        <v>45062</v>
      </c>
      <c r="D2580" t="s">
        <v>198</v>
      </c>
      <c r="E2580" t="s">
        <v>197</v>
      </c>
      <c r="F2580">
        <v>20</v>
      </c>
      <c r="G2580" s="2" t="s">
        <v>194</v>
      </c>
      <c r="H2580" s="1" t="s">
        <v>1334</v>
      </c>
      <c r="I2580" s="1" t="s">
        <v>1164</v>
      </c>
      <c r="J2580" t="s">
        <v>1334</v>
      </c>
      <c r="L2580" t="str">
        <f t="shared" si="107"/>
        <v>May</v>
      </c>
      <c r="M2580">
        <f t="shared" si="108"/>
        <v>2023</v>
      </c>
    </row>
    <row r="2581" spans="1:13" ht="15" customHeight="1">
      <c r="A2581" t="s">
        <v>654</v>
      </c>
      <c r="B2581" t="s">
        <v>4413</v>
      </c>
      <c r="C2581" s="24">
        <v>45062</v>
      </c>
      <c r="D2581" t="s">
        <v>175</v>
      </c>
      <c r="E2581" t="s">
        <v>174</v>
      </c>
      <c r="F2581">
        <v>3</v>
      </c>
      <c r="G2581" s="2" t="s">
        <v>176</v>
      </c>
      <c r="H2581" s="1" t="s">
        <v>1334</v>
      </c>
      <c r="I2581" s="1" t="s">
        <v>1164</v>
      </c>
      <c r="J2581" t="s">
        <v>1334</v>
      </c>
      <c r="L2581" t="str">
        <f t="shared" si="107"/>
        <v>May</v>
      </c>
      <c r="M2581">
        <f t="shared" si="108"/>
        <v>2023</v>
      </c>
    </row>
    <row r="2582" spans="1:13" ht="15" customHeight="1">
      <c r="A2582" t="s">
        <v>654</v>
      </c>
      <c r="B2582" t="s">
        <v>4414</v>
      </c>
      <c r="C2582" s="24">
        <v>45062</v>
      </c>
      <c r="D2582" t="s">
        <v>141</v>
      </c>
      <c r="E2582" t="s">
        <v>140</v>
      </c>
      <c r="F2582">
        <v>1</v>
      </c>
      <c r="G2582" s="2" t="s">
        <v>33</v>
      </c>
      <c r="H2582" s="1" t="s">
        <v>1334</v>
      </c>
      <c r="I2582" s="1" t="s">
        <v>1164</v>
      </c>
      <c r="J2582" t="s">
        <v>1334</v>
      </c>
      <c r="L2582" t="str">
        <f t="shared" si="107"/>
        <v>May</v>
      </c>
      <c r="M2582">
        <f t="shared" si="108"/>
        <v>2023</v>
      </c>
    </row>
    <row r="2583" spans="1:13" ht="15" customHeight="1">
      <c r="A2583" t="s">
        <v>2409</v>
      </c>
      <c r="B2583" t="s">
        <v>4415</v>
      </c>
      <c r="C2583" s="24">
        <v>45063</v>
      </c>
      <c r="D2583" t="s">
        <v>35</v>
      </c>
      <c r="E2583" t="s">
        <v>34</v>
      </c>
      <c r="F2583">
        <v>12</v>
      </c>
      <c r="G2583" s="2" t="s">
        <v>33</v>
      </c>
      <c r="H2583" s="1" t="s">
        <v>1144</v>
      </c>
      <c r="I2583" s="1" t="s">
        <v>1145</v>
      </c>
      <c r="J2583" t="s">
        <v>2632</v>
      </c>
      <c r="L2583" t="str">
        <f t="shared" si="107"/>
        <v>May</v>
      </c>
      <c r="M2583">
        <f t="shared" si="108"/>
        <v>2023</v>
      </c>
    </row>
    <row r="2584" spans="1:13" ht="15" customHeight="1">
      <c r="A2584" t="s">
        <v>2409</v>
      </c>
      <c r="B2584" t="s">
        <v>4416</v>
      </c>
      <c r="C2584" s="24">
        <v>45063</v>
      </c>
      <c r="D2584" t="s">
        <v>143</v>
      </c>
      <c r="E2584" t="s">
        <v>142</v>
      </c>
      <c r="F2584">
        <v>1</v>
      </c>
      <c r="G2584" s="2" t="s">
        <v>88</v>
      </c>
      <c r="H2584" s="1" t="s">
        <v>1144</v>
      </c>
      <c r="I2584" s="1" t="s">
        <v>1145</v>
      </c>
      <c r="J2584" t="s">
        <v>2632</v>
      </c>
      <c r="L2584" t="str">
        <f t="shared" si="107"/>
        <v>May</v>
      </c>
      <c r="M2584">
        <f t="shared" si="108"/>
        <v>2023</v>
      </c>
    </row>
    <row r="2585" spans="1:13" ht="15" customHeight="1">
      <c r="A2585" t="s">
        <v>2409</v>
      </c>
      <c r="B2585" t="s">
        <v>4417</v>
      </c>
      <c r="C2585" s="24">
        <v>45063</v>
      </c>
      <c r="D2585" t="s">
        <v>212</v>
      </c>
      <c r="E2585" t="s">
        <v>211</v>
      </c>
      <c r="F2585">
        <v>10</v>
      </c>
      <c r="G2585" s="2" t="s">
        <v>95</v>
      </c>
      <c r="H2585" s="1" t="s">
        <v>1144</v>
      </c>
      <c r="I2585" s="1" t="s">
        <v>1145</v>
      </c>
      <c r="J2585" t="s">
        <v>2632</v>
      </c>
      <c r="L2585" t="str">
        <f t="shared" si="107"/>
        <v>May</v>
      </c>
      <c r="M2585">
        <f t="shared" si="108"/>
        <v>2023</v>
      </c>
    </row>
    <row r="2586" spans="1:13" ht="15" customHeight="1">
      <c r="A2586" t="s">
        <v>654</v>
      </c>
      <c r="B2586" t="s">
        <v>4418</v>
      </c>
      <c r="C2586" s="24">
        <v>45068</v>
      </c>
      <c r="D2586" t="s">
        <v>208</v>
      </c>
      <c r="E2586" t="s">
        <v>207</v>
      </c>
      <c r="F2586">
        <v>2</v>
      </c>
      <c r="G2586" s="2" t="s">
        <v>16</v>
      </c>
      <c r="H2586" s="1" t="s">
        <v>1594</v>
      </c>
      <c r="I2586" s="1" t="s">
        <v>1405</v>
      </c>
      <c r="J2586" t="s">
        <v>4419</v>
      </c>
      <c r="L2586" t="str">
        <f t="shared" si="107"/>
        <v>May</v>
      </c>
      <c r="M2586">
        <f t="shared" si="108"/>
        <v>2023</v>
      </c>
    </row>
    <row r="2587" spans="1:13" ht="15" customHeight="1">
      <c r="A2587" t="s">
        <v>654</v>
      </c>
      <c r="B2587" t="s">
        <v>4420</v>
      </c>
      <c r="C2587" s="24">
        <v>45068</v>
      </c>
      <c r="D2587" t="s">
        <v>198</v>
      </c>
      <c r="E2587" t="s">
        <v>197</v>
      </c>
      <c r="F2587">
        <v>5</v>
      </c>
      <c r="G2587" s="2" t="s">
        <v>194</v>
      </c>
      <c r="H2587" s="1" t="s">
        <v>1156</v>
      </c>
      <c r="I2587" s="1" t="s">
        <v>1157</v>
      </c>
      <c r="J2587" t="s">
        <v>1156</v>
      </c>
      <c r="L2587" t="str">
        <f t="shared" si="107"/>
        <v>May</v>
      </c>
      <c r="M2587">
        <f t="shared" si="108"/>
        <v>2023</v>
      </c>
    </row>
    <row r="2588" spans="1:13" ht="15" customHeight="1">
      <c r="A2588" t="s">
        <v>654</v>
      </c>
      <c r="B2588" t="s">
        <v>4421</v>
      </c>
      <c r="C2588" s="24">
        <v>45068</v>
      </c>
      <c r="D2588" t="s">
        <v>145</v>
      </c>
      <c r="E2588" t="s">
        <v>144</v>
      </c>
      <c r="F2588">
        <v>1</v>
      </c>
      <c r="G2588" s="2" t="s">
        <v>95</v>
      </c>
      <c r="H2588" s="1" t="s">
        <v>1156</v>
      </c>
      <c r="I2588" s="1" t="s">
        <v>1157</v>
      </c>
      <c r="J2588" t="s">
        <v>1156</v>
      </c>
      <c r="L2588" t="str">
        <f t="shared" si="107"/>
        <v>May</v>
      </c>
      <c r="M2588">
        <f t="shared" si="108"/>
        <v>2023</v>
      </c>
    </row>
    <row r="2589" spans="1:13" ht="15" customHeight="1">
      <c r="A2589" t="s">
        <v>654</v>
      </c>
      <c r="B2589" t="s">
        <v>4422</v>
      </c>
      <c r="C2589" s="24">
        <v>45068</v>
      </c>
      <c r="D2589" t="s">
        <v>283</v>
      </c>
      <c r="E2589" t="s">
        <v>282</v>
      </c>
      <c r="F2589">
        <v>1</v>
      </c>
      <c r="G2589" s="2" t="s">
        <v>16</v>
      </c>
      <c r="H2589" s="1" t="s">
        <v>1156</v>
      </c>
      <c r="I2589" s="1" t="s">
        <v>1157</v>
      </c>
      <c r="J2589" t="s">
        <v>1156</v>
      </c>
      <c r="L2589" t="str">
        <f t="shared" si="107"/>
        <v>May</v>
      </c>
      <c r="M2589">
        <f t="shared" si="108"/>
        <v>2023</v>
      </c>
    </row>
    <row r="2590" spans="1:13" ht="15" customHeight="1">
      <c r="A2590" t="s">
        <v>654</v>
      </c>
      <c r="B2590" t="s">
        <v>4423</v>
      </c>
      <c r="C2590" s="24">
        <v>45068</v>
      </c>
      <c r="D2590" t="s">
        <v>389</v>
      </c>
      <c r="E2590" t="s">
        <v>388</v>
      </c>
      <c r="F2590">
        <v>1</v>
      </c>
      <c r="G2590" s="2" t="s">
        <v>194</v>
      </c>
      <c r="H2590" s="1" t="s">
        <v>1156</v>
      </c>
      <c r="I2590" s="1" t="s">
        <v>1157</v>
      </c>
      <c r="J2590" t="s">
        <v>1156</v>
      </c>
      <c r="L2590" t="str">
        <f t="shared" si="107"/>
        <v>May</v>
      </c>
      <c r="M2590">
        <f t="shared" si="108"/>
        <v>2023</v>
      </c>
    </row>
    <row r="2591" spans="1:13" ht="15" customHeight="1">
      <c r="A2591" t="s">
        <v>654</v>
      </c>
      <c r="B2591" t="s">
        <v>4424</v>
      </c>
      <c r="C2591" s="24">
        <v>45068</v>
      </c>
      <c r="D2591" t="s">
        <v>47</v>
      </c>
      <c r="E2591" t="s">
        <v>46</v>
      </c>
      <c r="F2591">
        <v>4</v>
      </c>
      <c r="G2591" s="2" t="s">
        <v>33</v>
      </c>
      <c r="H2591" s="1" t="s">
        <v>1156</v>
      </c>
      <c r="I2591" s="1" t="s">
        <v>1157</v>
      </c>
      <c r="J2591" t="s">
        <v>1156</v>
      </c>
      <c r="L2591" t="str">
        <f t="shared" si="107"/>
        <v>May</v>
      </c>
      <c r="M2591">
        <f t="shared" si="108"/>
        <v>2023</v>
      </c>
    </row>
    <row r="2592" spans="1:13" ht="15" customHeight="1">
      <c r="A2592" t="s">
        <v>654</v>
      </c>
      <c r="B2592" t="s">
        <v>4425</v>
      </c>
      <c r="C2592" s="24">
        <v>45069</v>
      </c>
      <c r="D2592" t="s">
        <v>92</v>
      </c>
      <c r="E2592" t="s">
        <v>91</v>
      </c>
      <c r="F2592">
        <v>1</v>
      </c>
      <c r="G2592" s="2" t="s">
        <v>88</v>
      </c>
      <c r="H2592" s="1" t="s">
        <v>1156</v>
      </c>
      <c r="I2592" s="1" t="s">
        <v>1157</v>
      </c>
      <c r="J2592" t="s">
        <v>1156</v>
      </c>
      <c r="L2592" t="str">
        <f t="shared" si="107"/>
        <v>May</v>
      </c>
      <c r="M2592">
        <f t="shared" si="108"/>
        <v>2023</v>
      </c>
    </row>
    <row r="2593" spans="1:13" ht="15" customHeight="1">
      <c r="A2593" t="s">
        <v>654</v>
      </c>
      <c r="B2593" t="s">
        <v>4426</v>
      </c>
      <c r="C2593" s="24">
        <v>45072</v>
      </c>
      <c r="D2593" t="s">
        <v>198</v>
      </c>
      <c r="E2593" t="s">
        <v>197</v>
      </c>
      <c r="F2593">
        <v>1</v>
      </c>
      <c r="G2593" s="2" t="s">
        <v>194</v>
      </c>
      <c r="H2593" s="1" t="s">
        <v>4427</v>
      </c>
      <c r="I2593" s="1" t="s">
        <v>2272</v>
      </c>
      <c r="J2593" t="s">
        <v>4427</v>
      </c>
      <c r="L2593" t="str">
        <f t="shared" si="107"/>
        <v>May</v>
      </c>
      <c r="M2593">
        <f t="shared" si="108"/>
        <v>2023</v>
      </c>
    </row>
    <row r="2594" spans="1:13" ht="15" customHeight="1">
      <c r="A2594" t="s">
        <v>654</v>
      </c>
      <c r="B2594" t="s">
        <v>4428</v>
      </c>
      <c r="C2594" s="24">
        <v>45072</v>
      </c>
      <c r="D2594" t="s">
        <v>49</v>
      </c>
      <c r="E2594" t="s">
        <v>48</v>
      </c>
      <c r="F2594">
        <v>8</v>
      </c>
      <c r="G2594" s="2" t="s">
        <v>33</v>
      </c>
      <c r="H2594" s="1" t="s">
        <v>4427</v>
      </c>
      <c r="I2594" s="1" t="s">
        <v>2272</v>
      </c>
      <c r="J2594" t="s">
        <v>4427</v>
      </c>
      <c r="L2594" t="str">
        <f t="shared" si="107"/>
        <v>May</v>
      </c>
      <c r="M2594">
        <f t="shared" si="108"/>
        <v>2023</v>
      </c>
    </row>
    <row r="2595" spans="1:13" ht="15" customHeight="1">
      <c r="A2595" t="s">
        <v>654</v>
      </c>
      <c r="B2595" t="s">
        <v>4429</v>
      </c>
      <c r="C2595" s="24">
        <v>45072</v>
      </c>
      <c r="D2595" t="s">
        <v>357</v>
      </c>
      <c r="E2595" t="s">
        <v>356</v>
      </c>
      <c r="F2595">
        <v>15</v>
      </c>
      <c r="G2595" s="2" t="s">
        <v>358</v>
      </c>
      <c r="H2595" s="1" t="s">
        <v>4427</v>
      </c>
      <c r="I2595" s="1" t="s">
        <v>2272</v>
      </c>
      <c r="J2595" t="s">
        <v>4427</v>
      </c>
      <c r="L2595" t="str">
        <f t="shared" si="107"/>
        <v>May</v>
      </c>
      <c r="M2595">
        <f t="shared" si="108"/>
        <v>2023</v>
      </c>
    </row>
    <row r="2596" spans="1:13" ht="15" customHeight="1">
      <c r="A2596" t="s">
        <v>654</v>
      </c>
      <c r="B2596" t="s">
        <v>4430</v>
      </c>
      <c r="C2596" s="24">
        <v>45072</v>
      </c>
      <c r="D2596" t="s">
        <v>261</v>
      </c>
      <c r="E2596" t="s">
        <v>260</v>
      </c>
      <c r="F2596">
        <v>4</v>
      </c>
      <c r="G2596" s="2" t="s">
        <v>16</v>
      </c>
      <c r="H2596" s="1" t="s">
        <v>1380</v>
      </c>
      <c r="I2596" s="1" t="s">
        <v>1381</v>
      </c>
      <c r="J2596" t="s">
        <v>1380</v>
      </c>
      <c r="L2596" t="str">
        <f t="shared" si="107"/>
        <v>May</v>
      </c>
      <c r="M2596">
        <f t="shared" si="108"/>
        <v>2023</v>
      </c>
    </row>
    <row r="2597" spans="1:13" ht="15" customHeight="1">
      <c r="A2597" t="s">
        <v>654</v>
      </c>
      <c r="B2597" t="s">
        <v>4431</v>
      </c>
      <c r="C2597" s="24">
        <v>45072</v>
      </c>
      <c r="D2597" t="s">
        <v>206</v>
      </c>
      <c r="E2597" t="s">
        <v>205</v>
      </c>
      <c r="F2597">
        <v>1</v>
      </c>
      <c r="G2597" s="2" t="s">
        <v>194</v>
      </c>
      <c r="H2597" s="1" t="s">
        <v>1049</v>
      </c>
      <c r="I2597" s="1" t="s">
        <v>1050</v>
      </c>
      <c r="J2597" t="s">
        <v>1049</v>
      </c>
      <c r="L2597" t="str">
        <f t="shared" si="107"/>
        <v>May</v>
      </c>
      <c r="M2597">
        <f t="shared" si="108"/>
        <v>2023</v>
      </c>
    </row>
    <row r="2598" spans="1:13" ht="15" customHeight="1">
      <c r="A2598" t="s">
        <v>654</v>
      </c>
      <c r="B2598" t="s">
        <v>4432</v>
      </c>
      <c r="C2598" s="24">
        <v>45075</v>
      </c>
      <c r="D2598" t="s">
        <v>47</v>
      </c>
      <c r="E2598" t="s">
        <v>46</v>
      </c>
      <c r="F2598">
        <v>18</v>
      </c>
      <c r="G2598" s="2" t="s">
        <v>33</v>
      </c>
      <c r="H2598" s="1" t="s">
        <v>2539</v>
      </c>
      <c r="I2598" s="1" t="s">
        <v>1134</v>
      </c>
      <c r="J2598" t="s">
        <v>2539</v>
      </c>
      <c r="L2598" t="str">
        <f t="shared" si="107"/>
        <v>May</v>
      </c>
      <c r="M2598">
        <f t="shared" si="108"/>
        <v>2023</v>
      </c>
    </row>
    <row r="2599" spans="1:13" ht="15" customHeight="1">
      <c r="A2599" t="s">
        <v>654</v>
      </c>
      <c r="B2599" t="s">
        <v>4433</v>
      </c>
      <c r="C2599" s="24">
        <v>45075</v>
      </c>
      <c r="D2599" t="s">
        <v>214</v>
      </c>
      <c r="E2599" t="s">
        <v>213</v>
      </c>
      <c r="F2599">
        <v>3</v>
      </c>
      <c r="G2599" s="2" t="s">
        <v>95</v>
      </c>
      <c r="H2599" s="1" t="s">
        <v>2539</v>
      </c>
      <c r="I2599" s="1" t="s">
        <v>1134</v>
      </c>
      <c r="J2599" t="s">
        <v>2539</v>
      </c>
      <c r="L2599" t="str">
        <f t="shared" si="107"/>
        <v>May</v>
      </c>
      <c r="M2599">
        <f t="shared" si="108"/>
        <v>2023</v>
      </c>
    </row>
    <row r="2600" spans="1:13" ht="15" customHeight="1">
      <c r="A2600" t="s">
        <v>654</v>
      </c>
      <c r="B2600" t="s">
        <v>4434</v>
      </c>
      <c r="C2600" s="24">
        <v>45077</v>
      </c>
      <c r="D2600" t="s">
        <v>212</v>
      </c>
      <c r="E2600" t="s">
        <v>211</v>
      </c>
      <c r="F2600">
        <v>2</v>
      </c>
      <c r="G2600" s="2" t="s">
        <v>95</v>
      </c>
      <c r="H2600" s="1" t="s">
        <v>2028</v>
      </c>
      <c r="I2600" s="1" t="s">
        <v>2029</v>
      </c>
      <c r="J2600" t="s">
        <v>2028</v>
      </c>
      <c r="L2600" t="str">
        <f t="shared" si="107"/>
        <v>May</v>
      </c>
      <c r="M2600">
        <f t="shared" si="108"/>
        <v>2023</v>
      </c>
    </row>
    <row r="2601" spans="1:13" ht="15" customHeight="1">
      <c r="A2601" t="s">
        <v>654</v>
      </c>
      <c r="B2601" t="s">
        <v>4435</v>
      </c>
      <c r="C2601" s="24">
        <v>45077</v>
      </c>
      <c r="D2601" t="s">
        <v>357</v>
      </c>
      <c r="E2601" t="s">
        <v>356</v>
      </c>
      <c r="F2601">
        <v>15</v>
      </c>
      <c r="G2601" s="2" t="s">
        <v>358</v>
      </c>
      <c r="H2601" s="1" t="s">
        <v>1547</v>
      </c>
      <c r="I2601" s="1" t="s">
        <v>1548</v>
      </c>
      <c r="J2601" t="s">
        <v>1547</v>
      </c>
      <c r="L2601" t="str">
        <f t="shared" si="107"/>
        <v>May</v>
      </c>
      <c r="M2601">
        <f t="shared" si="108"/>
        <v>2023</v>
      </c>
    </row>
    <row r="2602" spans="1:13" ht="15" customHeight="1">
      <c r="A2602" t="s">
        <v>654</v>
      </c>
      <c r="B2602" t="s">
        <v>4436</v>
      </c>
      <c r="C2602" s="24">
        <v>45077</v>
      </c>
      <c r="D2602" t="s">
        <v>198</v>
      </c>
      <c r="E2602" t="s">
        <v>197</v>
      </c>
      <c r="F2602">
        <v>29</v>
      </c>
      <c r="G2602" s="2" t="s">
        <v>194</v>
      </c>
      <c r="H2602" s="1" t="s">
        <v>1191</v>
      </c>
      <c r="I2602" s="1" t="s">
        <v>1090</v>
      </c>
      <c r="J2602" t="s">
        <v>1191</v>
      </c>
      <c r="L2602" t="str">
        <f t="shared" si="107"/>
        <v>May</v>
      </c>
      <c r="M2602">
        <f t="shared" si="108"/>
        <v>2023</v>
      </c>
    </row>
    <row r="2603" spans="1:13" ht="15" customHeight="1">
      <c r="A2603" t="s">
        <v>654</v>
      </c>
      <c r="B2603" t="s">
        <v>4437</v>
      </c>
      <c r="C2603" s="24">
        <v>45079</v>
      </c>
      <c r="D2603" t="s">
        <v>365</v>
      </c>
      <c r="E2603" t="s">
        <v>364</v>
      </c>
      <c r="F2603">
        <v>1</v>
      </c>
      <c r="G2603" s="2" t="s">
        <v>16</v>
      </c>
      <c r="H2603" s="1" t="s">
        <v>4438</v>
      </c>
      <c r="I2603" s="1" t="s">
        <v>4439</v>
      </c>
      <c r="J2603" t="s">
        <v>4438</v>
      </c>
      <c r="L2603" t="str">
        <f t="shared" si="107"/>
        <v>Jun</v>
      </c>
      <c r="M2603">
        <f t="shared" si="108"/>
        <v>2023</v>
      </c>
    </row>
    <row r="2604" spans="1:13" ht="15" customHeight="1">
      <c r="A2604" t="s">
        <v>654</v>
      </c>
      <c r="B2604" t="s">
        <v>4440</v>
      </c>
      <c r="C2604" s="24">
        <v>45079</v>
      </c>
      <c r="D2604" t="s">
        <v>387</v>
      </c>
      <c r="E2604" t="s">
        <v>386</v>
      </c>
      <c r="F2604">
        <v>1</v>
      </c>
      <c r="G2604" s="2" t="s">
        <v>171</v>
      </c>
      <c r="H2604" s="1" t="s">
        <v>4438</v>
      </c>
      <c r="I2604" s="1" t="s">
        <v>4439</v>
      </c>
      <c r="J2604" t="s">
        <v>4438</v>
      </c>
      <c r="L2604" t="str">
        <f t="shared" si="107"/>
        <v>Jun</v>
      </c>
      <c r="M2604">
        <f t="shared" si="108"/>
        <v>2023</v>
      </c>
    </row>
    <row r="2605" spans="1:13" ht="15" customHeight="1">
      <c r="A2605" t="s">
        <v>654</v>
      </c>
      <c r="B2605" t="s">
        <v>4441</v>
      </c>
      <c r="C2605" s="24">
        <v>45079</v>
      </c>
      <c r="D2605" t="s">
        <v>365</v>
      </c>
      <c r="E2605" t="s">
        <v>364</v>
      </c>
      <c r="F2605">
        <v>1</v>
      </c>
      <c r="G2605" s="2" t="s">
        <v>16</v>
      </c>
      <c r="H2605" s="1" t="s">
        <v>1068</v>
      </c>
      <c r="I2605" s="1" t="s">
        <v>1069</v>
      </c>
      <c r="J2605" t="s">
        <v>1068</v>
      </c>
      <c r="L2605" t="str">
        <f t="shared" si="107"/>
        <v>Jun</v>
      </c>
      <c r="M2605">
        <f t="shared" si="108"/>
        <v>2023</v>
      </c>
    </row>
    <row r="2606" spans="1:13" ht="15" customHeight="1">
      <c r="A2606" t="s">
        <v>654</v>
      </c>
      <c r="B2606" t="s">
        <v>4442</v>
      </c>
      <c r="C2606" s="24">
        <v>45079</v>
      </c>
      <c r="D2606" t="s">
        <v>387</v>
      </c>
      <c r="E2606" t="s">
        <v>386</v>
      </c>
      <c r="F2606">
        <v>5</v>
      </c>
      <c r="G2606" s="2" t="s">
        <v>171</v>
      </c>
      <c r="H2606" s="1" t="s">
        <v>1068</v>
      </c>
      <c r="I2606" s="1" t="s">
        <v>1069</v>
      </c>
      <c r="J2606" t="s">
        <v>1068</v>
      </c>
      <c r="L2606" t="str">
        <f t="shared" si="107"/>
        <v>Jun</v>
      </c>
      <c r="M2606">
        <f t="shared" si="108"/>
        <v>2023</v>
      </c>
    </row>
    <row r="2607" spans="1:13" ht="15" customHeight="1">
      <c r="A2607" t="s">
        <v>654</v>
      </c>
      <c r="B2607" t="s">
        <v>4443</v>
      </c>
      <c r="C2607" s="24">
        <v>45079</v>
      </c>
      <c r="D2607" t="s">
        <v>49</v>
      </c>
      <c r="E2607" t="s">
        <v>48</v>
      </c>
      <c r="F2607">
        <v>4</v>
      </c>
      <c r="G2607" s="2" t="s">
        <v>33</v>
      </c>
      <c r="H2607" s="1" t="s">
        <v>1068</v>
      </c>
      <c r="I2607" s="1" t="s">
        <v>1069</v>
      </c>
      <c r="J2607" t="s">
        <v>1068</v>
      </c>
      <c r="L2607" t="str">
        <f t="shared" si="107"/>
        <v>Jun</v>
      </c>
      <c r="M2607">
        <f t="shared" si="108"/>
        <v>2023</v>
      </c>
    </row>
    <row r="2608" spans="1:13" ht="15" customHeight="1">
      <c r="A2608" t="s">
        <v>654</v>
      </c>
      <c r="B2608" t="s">
        <v>4444</v>
      </c>
      <c r="C2608" s="24">
        <v>45079</v>
      </c>
      <c r="D2608" t="s">
        <v>15</v>
      </c>
      <c r="E2608" t="s">
        <v>14</v>
      </c>
      <c r="F2608">
        <v>2</v>
      </c>
      <c r="G2608" s="2" t="s">
        <v>16</v>
      </c>
      <c r="H2608" s="1" t="s">
        <v>1068</v>
      </c>
      <c r="I2608" s="1" t="s">
        <v>1069</v>
      </c>
      <c r="J2608" t="s">
        <v>1068</v>
      </c>
      <c r="L2608" t="str">
        <f t="shared" si="107"/>
        <v>Jun</v>
      </c>
      <c r="M2608">
        <f t="shared" si="108"/>
        <v>2023</v>
      </c>
    </row>
    <row r="2609" spans="1:13" ht="15" customHeight="1">
      <c r="A2609" t="s">
        <v>654</v>
      </c>
      <c r="B2609" t="s">
        <v>4445</v>
      </c>
      <c r="C2609" s="24">
        <v>45079</v>
      </c>
      <c r="D2609" t="s">
        <v>357</v>
      </c>
      <c r="E2609" t="s">
        <v>356</v>
      </c>
      <c r="F2609">
        <v>5</v>
      </c>
      <c r="G2609" s="2" t="s">
        <v>358</v>
      </c>
      <c r="H2609" s="1" t="s">
        <v>1068</v>
      </c>
      <c r="I2609" s="1" t="s">
        <v>1069</v>
      </c>
      <c r="J2609" t="s">
        <v>1068</v>
      </c>
      <c r="L2609" t="str">
        <f t="shared" si="107"/>
        <v>Jun</v>
      </c>
      <c r="M2609">
        <f t="shared" si="108"/>
        <v>2023</v>
      </c>
    </row>
    <row r="2610" spans="1:13" ht="15" customHeight="1">
      <c r="A2610" t="s">
        <v>654</v>
      </c>
      <c r="B2610" t="s">
        <v>4446</v>
      </c>
      <c r="C2610" s="24">
        <v>45079</v>
      </c>
      <c r="D2610" t="s">
        <v>61</v>
      </c>
      <c r="E2610" t="s">
        <v>60</v>
      </c>
      <c r="F2610">
        <v>1</v>
      </c>
      <c r="G2610" s="2" t="s">
        <v>56</v>
      </c>
      <c r="H2610" s="1" t="s">
        <v>1049</v>
      </c>
      <c r="I2610" s="1" t="s">
        <v>1050</v>
      </c>
      <c r="J2610" t="s">
        <v>1049</v>
      </c>
      <c r="L2610" t="str">
        <f t="shared" si="107"/>
        <v>Jun</v>
      </c>
      <c r="M2610">
        <f t="shared" si="108"/>
        <v>2023</v>
      </c>
    </row>
    <row r="2611" spans="1:13" ht="15" customHeight="1">
      <c r="A2611" t="s">
        <v>654</v>
      </c>
      <c r="B2611" t="s">
        <v>4447</v>
      </c>
      <c r="C2611" s="24">
        <v>45075</v>
      </c>
      <c r="D2611" t="s">
        <v>365</v>
      </c>
      <c r="E2611" t="s">
        <v>364</v>
      </c>
      <c r="F2611">
        <v>2</v>
      </c>
      <c r="G2611" s="2" t="s">
        <v>16</v>
      </c>
      <c r="H2611" s="1" t="s">
        <v>4232</v>
      </c>
      <c r="I2611" s="1" t="s">
        <v>1164</v>
      </c>
      <c r="J2611" t="s">
        <v>4232</v>
      </c>
      <c r="L2611" t="str">
        <f t="shared" si="107"/>
        <v>May</v>
      </c>
      <c r="M2611">
        <f t="shared" si="108"/>
        <v>2023</v>
      </c>
    </row>
    <row r="2612" spans="1:13" ht="15" customHeight="1">
      <c r="A2612" t="s">
        <v>654</v>
      </c>
      <c r="B2612" t="s">
        <v>4448</v>
      </c>
      <c r="C2612" s="24">
        <v>45084</v>
      </c>
      <c r="D2612" t="s">
        <v>355</v>
      </c>
      <c r="E2612" t="s">
        <v>354</v>
      </c>
      <c r="F2612">
        <v>3</v>
      </c>
      <c r="G2612" s="2" t="s">
        <v>187</v>
      </c>
      <c r="H2612" s="1" t="s">
        <v>1620</v>
      </c>
      <c r="I2612" s="1" t="s">
        <v>1381</v>
      </c>
      <c r="J2612" t="s">
        <v>1620</v>
      </c>
      <c r="L2612" t="str">
        <f t="shared" si="107"/>
        <v>Jun</v>
      </c>
      <c r="M2612">
        <f t="shared" si="108"/>
        <v>2023</v>
      </c>
    </row>
    <row r="2613" spans="1:13" ht="15" customHeight="1">
      <c r="A2613" t="s">
        <v>654</v>
      </c>
      <c r="B2613" t="s">
        <v>4449</v>
      </c>
      <c r="C2613" s="24">
        <v>45084</v>
      </c>
      <c r="D2613" t="s">
        <v>145</v>
      </c>
      <c r="E2613" t="s">
        <v>144</v>
      </c>
      <c r="F2613">
        <v>2</v>
      </c>
      <c r="G2613" s="2" t="s">
        <v>95</v>
      </c>
      <c r="H2613" s="1" t="s">
        <v>1459</v>
      </c>
      <c r="I2613" s="1" t="s">
        <v>1328</v>
      </c>
      <c r="J2613" t="s">
        <v>1460</v>
      </c>
      <c r="L2613" t="str">
        <f t="shared" si="107"/>
        <v>Jun</v>
      </c>
      <c r="M2613">
        <f t="shared" si="108"/>
        <v>2023</v>
      </c>
    </row>
    <row r="2614" spans="1:13" ht="15" customHeight="1">
      <c r="A2614" t="s">
        <v>654</v>
      </c>
      <c r="B2614" t="s">
        <v>4450</v>
      </c>
      <c r="C2614" s="24">
        <v>45084</v>
      </c>
      <c r="D2614" t="s">
        <v>303</v>
      </c>
      <c r="E2614" t="s">
        <v>302</v>
      </c>
      <c r="F2614">
        <v>2</v>
      </c>
      <c r="G2614" s="2" t="s">
        <v>33</v>
      </c>
      <c r="H2614" s="1" t="s">
        <v>1098</v>
      </c>
      <c r="I2614" s="1" t="s">
        <v>1099</v>
      </c>
      <c r="J2614" t="s">
        <v>1098</v>
      </c>
      <c r="L2614" t="str">
        <f t="shared" si="107"/>
        <v>Jun</v>
      </c>
      <c r="M2614">
        <f t="shared" si="108"/>
        <v>2023</v>
      </c>
    </row>
    <row r="2615" spans="1:13" ht="15" customHeight="1">
      <c r="A2615" t="s">
        <v>654</v>
      </c>
      <c r="B2615" t="s">
        <v>4451</v>
      </c>
      <c r="C2615" s="24">
        <v>45084</v>
      </c>
      <c r="D2615" t="s">
        <v>186</v>
      </c>
      <c r="E2615" t="s">
        <v>185</v>
      </c>
      <c r="F2615">
        <v>2</v>
      </c>
      <c r="G2615" s="2" t="s">
        <v>187</v>
      </c>
      <c r="H2615" s="1" t="s">
        <v>1098</v>
      </c>
      <c r="I2615" s="1" t="s">
        <v>1099</v>
      </c>
      <c r="J2615" t="s">
        <v>1098</v>
      </c>
      <c r="L2615" t="str">
        <f t="shared" ref="L2615:L2678" si="109">TEXT(C2615,"MMM")</f>
        <v>Jun</v>
      </c>
      <c r="M2615">
        <f t="shared" ref="M2615:M2678" si="110">YEAR(C2615)</f>
        <v>2023</v>
      </c>
    </row>
    <row r="2616" spans="1:13" ht="15" customHeight="1">
      <c r="A2616" t="s">
        <v>654</v>
      </c>
      <c r="B2616" t="s">
        <v>4452</v>
      </c>
      <c r="C2616" s="24">
        <v>45084</v>
      </c>
      <c r="D2616" t="s">
        <v>218</v>
      </c>
      <c r="E2616" t="s">
        <v>217</v>
      </c>
      <c r="F2616">
        <v>1</v>
      </c>
      <c r="G2616" s="2" t="s">
        <v>33</v>
      </c>
      <c r="H2616" s="1" t="s">
        <v>1098</v>
      </c>
      <c r="I2616" s="1" t="s">
        <v>1099</v>
      </c>
      <c r="J2616" t="s">
        <v>1098</v>
      </c>
      <c r="L2616" t="str">
        <f t="shared" si="109"/>
        <v>Jun</v>
      </c>
      <c r="M2616">
        <f t="shared" si="110"/>
        <v>2023</v>
      </c>
    </row>
    <row r="2617" spans="1:13" ht="15" customHeight="1">
      <c r="A2617" t="s">
        <v>654</v>
      </c>
      <c r="B2617" t="s">
        <v>4453</v>
      </c>
      <c r="C2617" s="24">
        <v>45084</v>
      </c>
      <c r="D2617" t="s">
        <v>357</v>
      </c>
      <c r="E2617" t="s">
        <v>356</v>
      </c>
      <c r="F2617">
        <v>100</v>
      </c>
      <c r="G2617" s="2" t="s">
        <v>358</v>
      </c>
      <c r="H2617" s="1" t="s">
        <v>1060</v>
      </c>
      <c r="I2617" s="1" t="s">
        <v>1061</v>
      </c>
      <c r="J2617" t="s">
        <v>1060</v>
      </c>
      <c r="L2617" t="str">
        <f t="shared" si="109"/>
        <v>Jun</v>
      </c>
      <c r="M2617">
        <f t="shared" si="110"/>
        <v>2023</v>
      </c>
    </row>
    <row r="2618" spans="1:13" ht="15" customHeight="1">
      <c r="A2618" t="s">
        <v>654</v>
      </c>
      <c r="B2618" t="s">
        <v>4454</v>
      </c>
      <c r="C2618" s="24">
        <v>45084</v>
      </c>
      <c r="D2618" t="s">
        <v>365</v>
      </c>
      <c r="E2618" t="s">
        <v>364</v>
      </c>
      <c r="F2618">
        <v>1</v>
      </c>
      <c r="G2618" s="2" t="s">
        <v>16</v>
      </c>
      <c r="H2618" s="1" t="s">
        <v>4232</v>
      </c>
      <c r="I2618" s="1" t="s">
        <v>1164</v>
      </c>
      <c r="J2618" t="s">
        <v>4232</v>
      </c>
      <c r="L2618" t="str">
        <f t="shared" si="109"/>
        <v>Jun</v>
      </c>
      <c r="M2618">
        <f t="shared" si="110"/>
        <v>2023</v>
      </c>
    </row>
    <row r="2619" spans="1:13" ht="15" customHeight="1">
      <c r="A2619" t="s">
        <v>654</v>
      </c>
      <c r="B2619" t="s">
        <v>4455</v>
      </c>
      <c r="C2619" s="24">
        <v>45084</v>
      </c>
      <c r="D2619" t="s">
        <v>63</v>
      </c>
      <c r="E2619" t="s">
        <v>62</v>
      </c>
      <c r="F2619">
        <v>3</v>
      </c>
      <c r="G2619" s="2" t="s">
        <v>33</v>
      </c>
      <c r="H2619" s="1" t="s">
        <v>1334</v>
      </c>
      <c r="I2619" s="1" t="s">
        <v>1164</v>
      </c>
      <c r="J2619" t="s">
        <v>1334</v>
      </c>
      <c r="L2619" t="str">
        <f t="shared" si="109"/>
        <v>Jun</v>
      </c>
      <c r="M2619">
        <f t="shared" si="110"/>
        <v>2023</v>
      </c>
    </row>
    <row r="2620" spans="1:13" ht="15" customHeight="1">
      <c r="A2620" t="s">
        <v>654</v>
      </c>
      <c r="B2620" t="s">
        <v>4456</v>
      </c>
      <c r="C2620" s="24">
        <v>45085</v>
      </c>
      <c r="D2620" t="s">
        <v>212</v>
      </c>
      <c r="E2620" t="s">
        <v>211</v>
      </c>
      <c r="F2620">
        <v>18</v>
      </c>
      <c r="G2620" s="2" t="s">
        <v>95</v>
      </c>
      <c r="H2620" s="1" t="s">
        <v>4457</v>
      </c>
      <c r="I2620" s="1" t="s">
        <v>1145</v>
      </c>
      <c r="J2620" t="s">
        <v>4457</v>
      </c>
      <c r="L2620" t="str">
        <f t="shared" si="109"/>
        <v>Jun</v>
      </c>
      <c r="M2620">
        <f t="shared" si="110"/>
        <v>2023</v>
      </c>
    </row>
    <row r="2621" spans="1:13" ht="15" customHeight="1">
      <c r="A2621" t="s">
        <v>654</v>
      </c>
      <c r="B2621" t="s">
        <v>4458</v>
      </c>
      <c r="C2621" s="24">
        <v>45085</v>
      </c>
      <c r="D2621" t="s">
        <v>186</v>
      </c>
      <c r="E2621" t="s">
        <v>185</v>
      </c>
      <c r="F2621">
        <v>3</v>
      </c>
      <c r="G2621" s="2" t="s">
        <v>187</v>
      </c>
      <c r="H2621" s="1" t="s">
        <v>1334</v>
      </c>
      <c r="I2621" s="1" t="s">
        <v>1164</v>
      </c>
      <c r="J2621" t="s">
        <v>1334</v>
      </c>
      <c r="L2621" t="str">
        <f t="shared" si="109"/>
        <v>Jun</v>
      </c>
      <c r="M2621">
        <f t="shared" si="110"/>
        <v>2023</v>
      </c>
    </row>
    <row r="2622" spans="1:13" ht="15" customHeight="1">
      <c r="A2622" t="s">
        <v>654</v>
      </c>
      <c r="B2622" t="s">
        <v>4459</v>
      </c>
      <c r="C2622" s="24">
        <v>45085</v>
      </c>
      <c r="D2622" t="s">
        <v>329</v>
      </c>
      <c r="E2622" t="s">
        <v>328</v>
      </c>
      <c r="F2622">
        <v>1</v>
      </c>
      <c r="G2622" s="2" t="s">
        <v>33</v>
      </c>
      <c r="H2622" s="1" t="s">
        <v>1334</v>
      </c>
      <c r="I2622" s="1" t="s">
        <v>1164</v>
      </c>
      <c r="J2622" t="s">
        <v>1334</v>
      </c>
      <c r="L2622" t="str">
        <f t="shared" si="109"/>
        <v>Jun</v>
      </c>
      <c r="M2622">
        <f t="shared" si="110"/>
        <v>2023</v>
      </c>
    </row>
    <row r="2623" spans="1:13" ht="15" customHeight="1">
      <c r="A2623" t="s">
        <v>654</v>
      </c>
      <c r="B2623" t="s">
        <v>4460</v>
      </c>
      <c r="C2623" s="24">
        <v>45089</v>
      </c>
      <c r="D2623" t="s">
        <v>357</v>
      </c>
      <c r="E2623" t="s">
        <v>356</v>
      </c>
      <c r="F2623">
        <v>100</v>
      </c>
      <c r="G2623" s="2" t="s">
        <v>358</v>
      </c>
      <c r="H2623" s="1" t="s">
        <v>1049</v>
      </c>
      <c r="I2623" s="1" t="s">
        <v>1050</v>
      </c>
      <c r="J2623" t="s">
        <v>1049</v>
      </c>
      <c r="L2623" t="str">
        <f t="shared" si="109"/>
        <v>Jun</v>
      </c>
      <c r="M2623">
        <f t="shared" si="110"/>
        <v>2023</v>
      </c>
    </row>
    <row r="2624" spans="1:13" ht="15" customHeight="1">
      <c r="A2624" t="s">
        <v>654</v>
      </c>
      <c r="B2624" t="s">
        <v>4461</v>
      </c>
      <c r="C2624" s="24">
        <v>45090</v>
      </c>
      <c r="D2624" t="s">
        <v>210</v>
      </c>
      <c r="E2624" t="s">
        <v>209</v>
      </c>
      <c r="F2624">
        <v>2</v>
      </c>
      <c r="G2624" s="2" t="s">
        <v>95</v>
      </c>
      <c r="H2624" s="1" t="s">
        <v>2795</v>
      </c>
      <c r="I2624" s="1" t="s">
        <v>1073</v>
      </c>
      <c r="J2624" t="s">
        <v>2795</v>
      </c>
      <c r="L2624" t="str">
        <f t="shared" si="109"/>
        <v>Jun</v>
      </c>
      <c r="M2624">
        <f t="shared" si="110"/>
        <v>2023</v>
      </c>
    </row>
    <row r="2625" spans="1:13" ht="15" customHeight="1">
      <c r="A2625" t="s">
        <v>654</v>
      </c>
      <c r="B2625" t="s">
        <v>4462</v>
      </c>
      <c r="C2625" s="24">
        <v>45090</v>
      </c>
      <c r="D2625" t="s">
        <v>387</v>
      </c>
      <c r="E2625" t="s">
        <v>386</v>
      </c>
      <c r="F2625">
        <v>2</v>
      </c>
      <c r="G2625" s="2" t="s">
        <v>171</v>
      </c>
      <c r="H2625" s="1" t="s">
        <v>3988</v>
      </c>
      <c r="I2625" s="1" t="s">
        <v>1073</v>
      </c>
      <c r="J2625" t="s">
        <v>3988</v>
      </c>
      <c r="L2625" t="str">
        <f t="shared" si="109"/>
        <v>Jun</v>
      </c>
      <c r="M2625">
        <f t="shared" si="110"/>
        <v>2023</v>
      </c>
    </row>
    <row r="2626" spans="1:13" ht="15" customHeight="1">
      <c r="A2626" t="s">
        <v>654</v>
      </c>
      <c r="B2626" t="s">
        <v>4463</v>
      </c>
      <c r="C2626" s="24">
        <v>45091</v>
      </c>
      <c r="D2626" t="s">
        <v>357</v>
      </c>
      <c r="E2626" t="s">
        <v>356</v>
      </c>
      <c r="F2626">
        <v>10</v>
      </c>
      <c r="G2626" s="2" t="s">
        <v>358</v>
      </c>
      <c r="H2626" s="1" t="s">
        <v>1098</v>
      </c>
      <c r="I2626" s="1" t="s">
        <v>1099</v>
      </c>
      <c r="J2626" t="s">
        <v>1098</v>
      </c>
      <c r="L2626" t="str">
        <f t="shared" si="109"/>
        <v>Jun</v>
      </c>
      <c r="M2626">
        <f t="shared" si="110"/>
        <v>2023</v>
      </c>
    </row>
    <row r="2627" spans="1:13" ht="15" customHeight="1">
      <c r="A2627" t="s">
        <v>654</v>
      </c>
      <c r="B2627" t="s">
        <v>4464</v>
      </c>
      <c r="C2627" s="24">
        <v>45091</v>
      </c>
      <c r="D2627" t="s">
        <v>198</v>
      </c>
      <c r="E2627" t="s">
        <v>197</v>
      </c>
      <c r="F2627">
        <v>5</v>
      </c>
      <c r="G2627" s="2" t="s">
        <v>194</v>
      </c>
      <c r="H2627" s="1" t="s">
        <v>1060</v>
      </c>
      <c r="I2627" s="1" t="s">
        <v>1061</v>
      </c>
      <c r="J2627" t="s">
        <v>1060</v>
      </c>
      <c r="L2627" t="str">
        <f t="shared" si="109"/>
        <v>Jun</v>
      </c>
      <c r="M2627">
        <f t="shared" si="110"/>
        <v>2023</v>
      </c>
    </row>
    <row r="2628" spans="1:13" ht="15" customHeight="1">
      <c r="A2628" t="s">
        <v>654</v>
      </c>
      <c r="B2628" t="s">
        <v>4465</v>
      </c>
      <c r="C2628" s="24">
        <v>45093</v>
      </c>
      <c r="D2628" t="s">
        <v>35</v>
      </c>
      <c r="E2628" t="s">
        <v>34</v>
      </c>
      <c r="F2628">
        <v>12</v>
      </c>
      <c r="G2628" s="2" t="s">
        <v>33</v>
      </c>
      <c r="H2628" s="1" t="s">
        <v>4466</v>
      </c>
      <c r="I2628" s="1" t="s">
        <v>1328</v>
      </c>
      <c r="J2628" t="s">
        <v>4466</v>
      </c>
      <c r="L2628" t="str">
        <f t="shared" si="109"/>
        <v>Jun</v>
      </c>
      <c r="M2628">
        <f t="shared" si="110"/>
        <v>2023</v>
      </c>
    </row>
    <row r="2629" spans="1:13" ht="15" customHeight="1">
      <c r="A2629" t="s">
        <v>654</v>
      </c>
      <c r="B2629" t="s">
        <v>4467</v>
      </c>
      <c r="C2629" s="24">
        <v>45093</v>
      </c>
      <c r="D2629" t="s">
        <v>214</v>
      </c>
      <c r="E2629" t="s">
        <v>213</v>
      </c>
      <c r="F2629">
        <v>2</v>
      </c>
      <c r="G2629" s="2" t="s">
        <v>95</v>
      </c>
      <c r="H2629" s="1" t="s">
        <v>1303</v>
      </c>
      <c r="I2629" s="1" t="s">
        <v>1073</v>
      </c>
      <c r="J2629" t="s">
        <v>1303</v>
      </c>
      <c r="L2629" t="str">
        <f t="shared" si="109"/>
        <v>Jun</v>
      </c>
      <c r="M2629">
        <f t="shared" si="110"/>
        <v>2023</v>
      </c>
    </row>
    <row r="2630" spans="1:13" ht="15" customHeight="1">
      <c r="A2630" t="s">
        <v>654</v>
      </c>
      <c r="B2630" t="s">
        <v>4468</v>
      </c>
      <c r="C2630" s="24">
        <v>45093</v>
      </c>
      <c r="D2630" t="s">
        <v>175</v>
      </c>
      <c r="E2630" t="s">
        <v>174</v>
      </c>
      <c r="F2630">
        <v>1</v>
      </c>
      <c r="G2630" s="2" t="s">
        <v>176</v>
      </c>
      <c r="H2630" s="1" t="s">
        <v>1303</v>
      </c>
      <c r="I2630" s="1" t="s">
        <v>1073</v>
      </c>
      <c r="J2630" t="s">
        <v>1303</v>
      </c>
      <c r="L2630" t="str">
        <f t="shared" si="109"/>
        <v>Jun</v>
      </c>
      <c r="M2630">
        <f t="shared" si="110"/>
        <v>2023</v>
      </c>
    </row>
    <row r="2631" spans="1:13" ht="15" customHeight="1">
      <c r="A2631" t="s">
        <v>654</v>
      </c>
      <c r="B2631" t="s">
        <v>4469</v>
      </c>
      <c r="C2631" s="24">
        <v>45093</v>
      </c>
      <c r="D2631" t="s">
        <v>47</v>
      </c>
      <c r="E2631" t="s">
        <v>46</v>
      </c>
      <c r="F2631">
        <v>10</v>
      </c>
      <c r="G2631" s="2" t="s">
        <v>33</v>
      </c>
      <c r="H2631" s="1" t="s">
        <v>1303</v>
      </c>
      <c r="I2631" s="1" t="s">
        <v>1073</v>
      </c>
      <c r="J2631" t="s">
        <v>1303</v>
      </c>
      <c r="L2631" t="str">
        <f t="shared" si="109"/>
        <v>Jun</v>
      </c>
      <c r="M2631">
        <f t="shared" si="110"/>
        <v>2023</v>
      </c>
    </row>
    <row r="2632" spans="1:13" ht="15" customHeight="1">
      <c r="A2632" t="s">
        <v>654</v>
      </c>
      <c r="B2632" t="s">
        <v>4470</v>
      </c>
      <c r="C2632" s="24">
        <v>45093</v>
      </c>
      <c r="D2632" t="s">
        <v>49</v>
      </c>
      <c r="E2632" t="s">
        <v>48</v>
      </c>
      <c r="F2632">
        <v>20</v>
      </c>
      <c r="G2632" s="2" t="s">
        <v>33</v>
      </c>
      <c r="H2632" s="1" t="s">
        <v>1303</v>
      </c>
      <c r="I2632" s="1" t="s">
        <v>1073</v>
      </c>
      <c r="J2632" t="s">
        <v>1303</v>
      </c>
      <c r="L2632" t="str">
        <f t="shared" si="109"/>
        <v>Jun</v>
      </c>
      <c r="M2632">
        <f t="shared" si="110"/>
        <v>2023</v>
      </c>
    </row>
    <row r="2633" spans="1:13" ht="15" customHeight="1">
      <c r="A2633" t="s">
        <v>654</v>
      </c>
      <c r="B2633" t="s">
        <v>4471</v>
      </c>
      <c r="C2633" s="24">
        <v>45093</v>
      </c>
      <c r="D2633" t="s">
        <v>313</v>
      </c>
      <c r="E2633" t="s">
        <v>312</v>
      </c>
      <c r="F2633">
        <v>2</v>
      </c>
      <c r="G2633" s="2" t="s">
        <v>33</v>
      </c>
      <c r="H2633" s="1" t="s">
        <v>2795</v>
      </c>
      <c r="I2633" s="1" t="s">
        <v>1073</v>
      </c>
      <c r="J2633" t="s">
        <v>2795</v>
      </c>
      <c r="L2633" t="str">
        <f t="shared" si="109"/>
        <v>Jun</v>
      </c>
      <c r="M2633">
        <f t="shared" si="110"/>
        <v>2023</v>
      </c>
    </row>
    <row r="2634" spans="1:13" ht="15" customHeight="1">
      <c r="A2634" t="s">
        <v>654</v>
      </c>
      <c r="B2634" t="s">
        <v>4472</v>
      </c>
      <c r="C2634" s="24">
        <v>45093</v>
      </c>
      <c r="D2634" t="s">
        <v>305</v>
      </c>
      <c r="E2634" t="s">
        <v>304</v>
      </c>
      <c r="F2634">
        <v>1</v>
      </c>
      <c r="G2634" s="2" t="s">
        <v>33</v>
      </c>
      <c r="H2634" s="1" t="s">
        <v>2795</v>
      </c>
      <c r="I2634" s="1" t="s">
        <v>1073</v>
      </c>
      <c r="J2634" t="s">
        <v>2795</v>
      </c>
      <c r="L2634" t="str">
        <f t="shared" si="109"/>
        <v>Jun</v>
      </c>
      <c r="M2634">
        <f t="shared" si="110"/>
        <v>2023</v>
      </c>
    </row>
    <row r="2635" spans="1:13" ht="15" customHeight="1">
      <c r="A2635" t="s">
        <v>654</v>
      </c>
      <c r="B2635" t="s">
        <v>4473</v>
      </c>
      <c r="C2635" s="24">
        <v>45093</v>
      </c>
      <c r="D2635" t="s">
        <v>94</v>
      </c>
      <c r="E2635" t="s">
        <v>93</v>
      </c>
      <c r="F2635">
        <v>2</v>
      </c>
      <c r="G2635" s="2" t="s">
        <v>95</v>
      </c>
      <c r="H2635" s="1" t="s">
        <v>2795</v>
      </c>
      <c r="I2635" s="1" t="s">
        <v>1073</v>
      </c>
      <c r="J2635" t="s">
        <v>2795</v>
      </c>
      <c r="L2635" t="str">
        <f t="shared" si="109"/>
        <v>Jun</v>
      </c>
      <c r="M2635">
        <f t="shared" si="110"/>
        <v>2023</v>
      </c>
    </row>
    <row r="2636" spans="1:13" ht="15" customHeight="1">
      <c r="A2636" t="s">
        <v>654</v>
      </c>
      <c r="B2636" t="s">
        <v>4474</v>
      </c>
      <c r="C2636" s="24">
        <v>45093</v>
      </c>
      <c r="D2636" t="s">
        <v>47</v>
      </c>
      <c r="E2636" t="s">
        <v>46</v>
      </c>
      <c r="F2636">
        <v>2</v>
      </c>
      <c r="G2636" s="2" t="s">
        <v>33</v>
      </c>
      <c r="H2636" s="1" t="s">
        <v>2795</v>
      </c>
      <c r="I2636" s="1" t="s">
        <v>1073</v>
      </c>
      <c r="J2636" t="s">
        <v>2795</v>
      </c>
      <c r="L2636" t="str">
        <f t="shared" si="109"/>
        <v>Jun</v>
      </c>
      <c r="M2636">
        <f t="shared" si="110"/>
        <v>2023</v>
      </c>
    </row>
    <row r="2637" spans="1:13" ht="15" customHeight="1">
      <c r="A2637" t="s">
        <v>654</v>
      </c>
      <c r="B2637" t="s">
        <v>4475</v>
      </c>
      <c r="C2637" s="24">
        <v>45093</v>
      </c>
      <c r="D2637" t="s">
        <v>37</v>
      </c>
      <c r="E2637" t="s">
        <v>36</v>
      </c>
      <c r="F2637">
        <v>2</v>
      </c>
      <c r="G2637" s="2" t="s">
        <v>33</v>
      </c>
      <c r="H2637" s="1" t="s">
        <v>2795</v>
      </c>
      <c r="I2637" s="1" t="s">
        <v>1073</v>
      </c>
      <c r="J2637" t="s">
        <v>2795</v>
      </c>
      <c r="L2637" t="str">
        <f t="shared" si="109"/>
        <v>Jun</v>
      </c>
      <c r="M2637">
        <f t="shared" si="110"/>
        <v>2023</v>
      </c>
    </row>
    <row r="2638" spans="1:13" ht="15" customHeight="1">
      <c r="A2638" t="s">
        <v>654</v>
      </c>
      <c r="B2638" t="s">
        <v>4476</v>
      </c>
      <c r="C2638" s="24">
        <v>45093</v>
      </c>
      <c r="D2638" t="s">
        <v>49</v>
      </c>
      <c r="E2638" t="s">
        <v>48</v>
      </c>
      <c r="F2638">
        <v>2</v>
      </c>
      <c r="G2638" s="2" t="s">
        <v>33</v>
      </c>
      <c r="H2638" s="1" t="s">
        <v>2795</v>
      </c>
      <c r="I2638" s="1" t="s">
        <v>1073</v>
      </c>
      <c r="J2638" t="s">
        <v>2795</v>
      </c>
      <c r="L2638" t="str">
        <f t="shared" si="109"/>
        <v>Jun</v>
      </c>
      <c r="M2638">
        <f t="shared" si="110"/>
        <v>2023</v>
      </c>
    </row>
    <row r="2639" spans="1:13" ht="15" customHeight="1">
      <c r="A2639" t="s">
        <v>654</v>
      </c>
      <c r="B2639" t="s">
        <v>4477</v>
      </c>
      <c r="C2639" s="24">
        <v>45093</v>
      </c>
      <c r="D2639" t="s">
        <v>315</v>
      </c>
      <c r="E2639" t="s">
        <v>314</v>
      </c>
      <c r="F2639">
        <v>2</v>
      </c>
      <c r="G2639" s="2" t="s">
        <v>33</v>
      </c>
      <c r="H2639" s="1" t="s">
        <v>2795</v>
      </c>
      <c r="I2639" s="1" t="s">
        <v>1073</v>
      </c>
      <c r="J2639" t="s">
        <v>2795</v>
      </c>
      <c r="L2639" t="str">
        <f t="shared" si="109"/>
        <v>Jun</v>
      </c>
      <c r="M2639">
        <f t="shared" si="110"/>
        <v>2023</v>
      </c>
    </row>
    <row r="2640" spans="1:13" ht="15" customHeight="1">
      <c r="A2640" t="s">
        <v>654</v>
      </c>
      <c r="B2640" t="s">
        <v>4478</v>
      </c>
      <c r="C2640" s="24">
        <v>45093</v>
      </c>
      <c r="D2640" t="s">
        <v>309</v>
      </c>
      <c r="E2640" t="s">
        <v>308</v>
      </c>
      <c r="F2640">
        <v>2</v>
      </c>
      <c r="G2640" s="2" t="s">
        <v>33</v>
      </c>
      <c r="H2640" s="1" t="s">
        <v>2795</v>
      </c>
      <c r="I2640" s="1" t="s">
        <v>1073</v>
      </c>
      <c r="J2640" t="s">
        <v>2795</v>
      </c>
      <c r="L2640" t="str">
        <f t="shared" si="109"/>
        <v>Jun</v>
      </c>
      <c r="M2640">
        <f t="shared" si="110"/>
        <v>2023</v>
      </c>
    </row>
    <row r="2641" spans="1:13" ht="15" customHeight="1">
      <c r="A2641" t="s">
        <v>654</v>
      </c>
      <c r="B2641" t="s">
        <v>4479</v>
      </c>
      <c r="C2641" s="24">
        <v>45093</v>
      </c>
      <c r="D2641" t="s">
        <v>311</v>
      </c>
      <c r="E2641" t="s">
        <v>310</v>
      </c>
      <c r="F2641">
        <v>2</v>
      </c>
      <c r="G2641" s="2" t="s">
        <v>33</v>
      </c>
      <c r="H2641" s="1" t="s">
        <v>2795</v>
      </c>
      <c r="I2641" s="1" t="s">
        <v>1073</v>
      </c>
      <c r="J2641" t="s">
        <v>2795</v>
      </c>
      <c r="L2641" t="str">
        <f t="shared" si="109"/>
        <v>Jun</v>
      </c>
      <c r="M2641">
        <f t="shared" si="110"/>
        <v>2023</v>
      </c>
    </row>
    <row r="2642" spans="1:13" ht="15" customHeight="1">
      <c r="A2642" t="s">
        <v>654</v>
      </c>
      <c r="B2642" t="s">
        <v>4480</v>
      </c>
      <c r="C2642" s="24">
        <v>45093</v>
      </c>
      <c r="D2642" t="s">
        <v>35</v>
      </c>
      <c r="E2642" t="s">
        <v>34</v>
      </c>
      <c r="F2642">
        <v>12</v>
      </c>
      <c r="G2642" s="2" t="s">
        <v>33</v>
      </c>
      <c r="H2642" s="1" t="s">
        <v>2795</v>
      </c>
      <c r="I2642" s="1" t="s">
        <v>1073</v>
      </c>
      <c r="J2642" t="s">
        <v>2795</v>
      </c>
      <c r="L2642" t="str">
        <f t="shared" si="109"/>
        <v>Jun</v>
      </c>
      <c r="M2642">
        <f t="shared" si="110"/>
        <v>2023</v>
      </c>
    </row>
    <row r="2643" spans="1:13" ht="15" customHeight="1">
      <c r="A2643" t="s">
        <v>654</v>
      </c>
      <c r="B2643" t="s">
        <v>4481</v>
      </c>
      <c r="C2643" s="24">
        <v>45096</v>
      </c>
      <c r="D2643" t="s">
        <v>389</v>
      </c>
      <c r="E2643" t="s">
        <v>388</v>
      </c>
      <c r="F2643">
        <v>3</v>
      </c>
      <c r="G2643" s="2" t="s">
        <v>194</v>
      </c>
      <c r="H2643" s="1" t="s">
        <v>1060</v>
      </c>
      <c r="I2643" s="1" t="s">
        <v>1061</v>
      </c>
      <c r="J2643" t="s">
        <v>1060</v>
      </c>
      <c r="L2643" t="str">
        <f t="shared" si="109"/>
        <v>Jun</v>
      </c>
      <c r="M2643">
        <f t="shared" si="110"/>
        <v>2023</v>
      </c>
    </row>
    <row r="2644" spans="1:13" ht="15" customHeight="1">
      <c r="A2644" t="s">
        <v>654</v>
      </c>
      <c r="B2644" t="s">
        <v>4482</v>
      </c>
      <c r="C2644" s="24">
        <v>45097</v>
      </c>
      <c r="D2644" t="s">
        <v>37</v>
      </c>
      <c r="E2644" t="s">
        <v>36</v>
      </c>
      <c r="F2644">
        <v>6</v>
      </c>
      <c r="G2644" s="2" t="s">
        <v>33</v>
      </c>
      <c r="H2644" s="1" t="s">
        <v>1334</v>
      </c>
      <c r="I2644" s="1" t="s">
        <v>1164</v>
      </c>
      <c r="J2644" t="s">
        <v>1334</v>
      </c>
      <c r="L2644" t="str">
        <f t="shared" si="109"/>
        <v>Jun</v>
      </c>
      <c r="M2644">
        <f t="shared" si="110"/>
        <v>2023</v>
      </c>
    </row>
    <row r="2645" spans="1:13" ht="15" customHeight="1">
      <c r="A2645" t="s">
        <v>654</v>
      </c>
      <c r="B2645" t="s">
        <v>4483</v>
      </c>
      <c r="C2645" s="24">
        <v>45097</v>
      </c>
      <c r="D2645" t="s">
        <v>198</v>
      </c>
      <c r="E2645" t="s">
        <v>197</v>
      </c>
      <c r="F2645">
        <v>30</v>
      </c>
      <c r="G2645" s="2" t="s">
        <v>194</v>
      </c>
      <c r="H2645" s="1" t="s">
        <v>1334</v>
      </c>
      <c r="I2645" s="1" t="s">
        <v>1164</v>
      </c>
      <c r="J2645" t="s">
        <v>1334</v>
      </c>
      <c r="L2645" t="str">
        <f t="shared" si="109"/>
        <v>Jun</v>
      </c>
      <c r="M2645">
        <f t="shared" si="110"/>
        <v>2023</v>
      </c>
    </row>
    <row r="2646" spans="1:13" ht="15" customHeight="1">
      <c r="A2646" t="s">
        <v>654</v>
      </c>
      <c r="B2646" t="s">
        <v>4484</v>
      </c>
      <c r="C2646" s="24">
        <v>45098</v>
      </c>
      <c r="D2646" t="s">
        <v>55</v>
      </c>
      <c r="E2646" t="s">
        <v>54</v>
      </c>
      <c r="F2646">
        <v>12</v>
      </c>
      <c r="G2646" s="2" t="s">
        <v>56</v>
      </c>
      <c r="H2646" s="1" t="s">
        <v>1620</v>
      </c>
      <c r="I2646" s="1" t="s">
        <v>1381</v>
      </c>
      <c r="J2646" t="s">
        <v>1620</v>
      </c>
      <c r="L2646" t="str">
        <f t="shared" si="109"/>
        <v>Jun</v>
      </c>
      <c r="M2646">
        <f t="shared" si="110"/>
        <v>2023</v>
      </c>
    </row>
    <row r="2647" spans="1:13" ht="15" customHeight="1">
      <c r="A2647" t="s">
        <v>654</v>
      </c>
      <c r="B2647" t="s">
        <v>4485</v>
      </c>
      <c r="C2647" s="24">
        <v>45098</v>
      </c>
      <c r="D2647" t="s">
        <v>365</v>
      </c>
      <c r="E2647" t="s">
        <v>364</v>
      </c>
      <c r="F2647">
        <v>16</v>
      </c>
      <c r="G2647" s="2" t="s">
        <v>16</v>
      </c>
      <c r="H2647" s="1" t="s">
        <v>1554</v>
      </c>
      <c r="I2647" s="1" t="s">
        <v>1164</v>
      </c>
      <c r="J2647" t="s">
        <v>1554</v>
      </c>
      <c r="L2647" t="str">
        <f t="shared" si="109"/>
        <v>Jun</v>
      </c>
      <c r="M2647">
        <f t="shared" si="110"/>
        <v>2023</v>
      </c>
    </row>
    <row r="2648" spans="1:13" ht="15" customHeight="1">
      <c r="A2648" t="s">
        <v>654</v>
      </c>
      <c r="B2648" t="s">
        <v>4486</v>
      </c>
      <c r="C2648" s="24">
        <v>45098</v>
      </c>
      <c r="D2648" t="s">
        <v>387</v>
      </c>
      <c r="E2648" t="s">
        <v>386</v>
      </c>
      <c r="F2648">
        <v>3</v>
      </c>
      <c r="G2648" s="2" t="s">
        <v>171</v>
      </c>
      <c r="H2648" s="1" t="s">
        <v>4487</v>
      </c>
      <c r="I2648" s="1" t="s">
        <v>4282</v>
      </c>
      <c r="J2648" t="s">
        <v>4487</v>
      </c>
      <c r="L2648" t="str">
        <f t="shared" si="109"/>
        <v>Jun</v>
      </c>
      <c r="M2648">
        <f t="shared" si="110"/>
        <v>2023</v>
      </c>
    </row>
    <row r="2649" spans="1:13" ht="15" customHeight="1">
      <c r="A2649" t="s">
        <v>654</v>
      </c>
      <c r="B2649" t="s">
        <v>4488</v>
      </c>
      <c r="C2649" s="24">
        <v>45099</v>
      </c>
      <c r="D2649" t="s">
        <v>198</v>
      </c>
      <c r="E2649" t="s">
        <v>197</v>
      </c>
      <c r="F2649">
        <v>10</v>
      </c>
      <c r="G2649" s="2" t="s">
        <v>194</v>
      </c>
      <c r="H2649" s="1" t="s">
        <v>1144</v>
      </c>
      <c r="I2649" s="1" t="s">
        <v>1145</v>
      </c>
      <c r="J2649" t="s">
        <v>1144</v>
      </c>
      <c r="L2649" t="str">
        <f t="shared" si="109"/>
        <v>Jun</v>
      </c>
      <c r="M2649">
        <f t="shared" si="110"/>
        <v>2023</v>
      </c>
    </row>
    <row r="2650" spans="1:13" ht="15" customHeight="1">
      <c r="A2650" t="s">
        <v>654</v>
      </c>
      <c r="B2650" t="s">
        <v>4489</v>
      </c>
      <c r="C2650" s="24">
        <v>45099</v>
      </c>
      <c r="D2650" t="s">
        <v>389</v>
      </c>
      <c r="E2650" t="s">
        <v>388</v>
      </c>
      <c r="F2650">
        <v>2</v>
      </c>
      <c r="G2650" s="2" t="s">
        <v>194</v>
      </c>
      <c r="H2650" s="1" t="s">
        <v>1144</v>
      </c>
      <c r="I2650" s="1" t="s">
        <v>1145</v>
      </c>
      <c r="J2650" t="s">
        <v>1144</v>
      </c>
      <c r="L2650" t="str">
        <f t="shared" si="109"/>
        <v>Jun</v>
      </c>
      <c r="M2650">
        <f t="shared" si="110"/>
        <v>2023</v>
      </c>
    </row>
    <row r="2651" spans="1:13" ht="15" customHeight="1">
      <c r="A2651" t="s">
        <v>654</v>
      </c>
      <c r="B2651" t="s">
        <v>4490</v>
      </c>
      <c r="C2651" s="24">
        <v>45099</v>
      </c>
      <c r="D2651" t="s">
        <v>287</v>
      </c>
      <c r="E2651" t="s">
        <v>286</v>
      </c>
      <c r="F2651">
        <v>2</v>
      </c>
      <c r="G2651" s="2" t="s">
        <v>33</v>
      </c>
      <c r="H2651" s="1" t="s">
        <v>1144</v>
      </c>
      <c r="I2651" s="1" t="s">
        <v>1145</v>
      </c>
      <c r="J2651" t="s">
        <v>1144</v>
      </c>
      <c r="L2651" t="str">
        <f t="shared" si="109"/>
        <v>Jun</v>
      </c>
      <c r="M2651">
        <f t="shared" si="110"/>
        <v>2023</v>
      </c>
    </row>
    <row r="2652" spans="1:13" ht="15" customHeight="1">
      <c r="A2652" t="s">
        <v>654</v>
      </c>
      <c r="B2652" t="s">
        <v>4491</v>
      </c>
      <c r="C2652" s="24">
        <v>45100</v>
      </c>
      <c r="D2652" t="s">
        <v>173</v>
      </c>
      <c r="E2652" t="s">
        <v>172</v>
      </c>
      <c r="F2652">
        <v>1</v>
      </c>
      <c r="G2652" s="2" t="s">
        <v>33</v>
      </c>
      <c r="H2652" s="1" t="s">
        <v>1141</v>
      </c>
      <c r="I2652" s="1" t="s">
        <v>1090</v>
      </c>
      <c r="J2652" t="s">
        <v>1141</v>
      </c>
      <c r="L2652" t="str">
        <f t="shared" si="109"/>
        <v>Jun</v>
      </c>
      <c r="M2652">
        <f t="shared" si="110"/>
        <v>2023</v>
      </c>
    </row>
    <row r="2653" spans="1:13" ht="15" customHeight="1">
      <c r="A2653" t="s">
        <v>654</v>
      </c>
      <c r="B2653" t="s">
        <v>4492</v>
      </c>
      <c r="C2653" s="24">
        <v>45100</v>
      </c>
      <c r="D2653" t="s">
        <v>58</v>
      </c>
      <c r="E2653" t="s">
        <v>57</v>
      </c>
      <c r="F2653">
        <v>5</v>
      </c>
      <c r="G2653" s="2" t="s">
        <v>59</v>
      </c>
      <c r="H2653" s="1" t="s">
        <v>1141</v>
      </c>
      <c r="I2653" s="1" t="s">
        <v>1090</v>
      </c>
      <c r="J2653" t="s">
        <v>1141</v>
      </c>
      <c r="L2653" t="str">
        <f t="shared" si="109"/>
        <v>Jun</v>
      </c>
      <c r="M2653">
        <f t="shared" si="110"/>
        <v>2023</v>
      </c>
    </row>
    <row r="2654" spans="1:13" ht="15" customHeight="1">
      <c r="A2654" t="s">
        <v>654</v>
      </c>
      <c r="B2654" t="s">
        <v>4493</v>
      </c>
      <c r="C2654" s="24">
        <v>45100</v>
      </c>
      <c r="D2654" t="s">
        <v>94</v>
      </c>
      <c r="E2654" t="s">
        <v>93</v>
      </c>
      <c r="F2654">
        <v>10</v>
      </c>
      <c r="G2654" s="2" t="s">
        <v>95</v>
      </c>
      <c r="H2654" s="1" t="s">
        <v>1141</v>
      </c>
      <c r="I2654" s="1" t="s">
        <v>1090</v>
      </c>
      <c r="J2654" t="s">
        <v>1141</v>
      </c>
      <c r="L2654" t="str">
        <f t="shared" si="109"/>
        <v>Jun</v>
      </c>
      <c r="M2654">
        <f t="shared" si="110"/>
        <v>2023</v>
      </c>
    </row>
    <row r="2655" spans="1:13" ht="15" customHeight="1">
      <c r="A2655" t="s">
        <v>654</v>
      </c>
      <c r="B2655" t="s">
        <v>4494</v>
      </c>
      <c r="C2655" s="24">
        <v>45100</v>
      </c>
      <c r="D2655" t="s">
        <v>35</v>
      </c>
      <c r="E2655" t="s">
        <v>34</v>
      </c>
      <c r="F2655">
        <v>12</v>
      </c>
      <c r="G2655" s="2" t="s">
        <v>33</v>
      </c>
      <c r="H2655" s="1" t="s">
        <v>1141</v>
      </c>
      <c r="I2655" s="1" t="s">
        <v>1090</v>
      </c>
      <c r="J2655" t="s">
        <v>1141</v>
      </c>
      <c r="L2655" t="str">
        <f t="shared" si="109"/>
        <v>Jun</v>
      </c>
      <c r="M2655">
        <f t="shared" si="110"/>
        <v>2023</v>
      </c>
    </row>
    <row r="2656" spans="1:13" ht="15" customHeight="1">
      <c r="A2656" t="s">
        <v>654</v>
      </c>
      <c r="B2656" t="s">
        <v>4495</v>
      </c>
      <c r="C2656" s="24">
        <v>45100</v>
      </c>
      <c r="D2656" t="s">
        <v>94</v>
      </c>
      <c r="E2656" t="s">
        <v>93</v>
      </c>
      <c r="F2656">
        <v>12</v>
      </c>
      <c r="G2656" s="2" t="s">
        <v>95</v>
      </c>
      <c r="H2656" s="1" t="s">
        <v>1141</v>
      </c>
      <c r="I2656" s="1" t="s">
        <v>1090</v>
      </c>
      <c r="J2656" t="s">
        <v>1141</v>
      </c>
      <c r="L2656" t="str">
        <f t="shared" si="109"/>
        <v>Jun</v>
      </c>
      <c r="M2656">
        <f t="shared" si="110"/>
        <v>2023</v>
      </c>
    </row>
    <row r="2657" spans="1:13" ht="15" customHeight="1">
      <c r="A2657" t="s">
        <v>654</v>
      </c>
      <c r="B2657" t="s">
        <v>4496</v>
      </c>
      <c r="C2657" s="24">
        <v>45100</v>
      </c>
      <c r="D2657" t="s">
        <v>35</v>
      </c>
      <c r="E2657" t="s">
        <v>34</v>
      </c>
      <c r="F2657">
        <v>24</v>
      </c>
      <c r="G2657" s="2" t="s">
        <v>33</v>
      </c>
      <c r="H2657" s="1" t="s">
        <v>1141</v>
      </c>
      <c r="I2657" s="1" t="s">
        <v>1090</v>
      </c>
      <c r="J2657" t="s">
        <v>1141</v>
      </c>
      <c r="L2657" t="str">
        <f t="shared" si="109"/>
        <v>Jun</v>
      </c>
      <c r="M2657">
        <f t="shared" si="110"/>
        <v>2023</v>
      </c>
    </row>
    <row r="2658" spans="1:13" ht="15" customHeight="1">
      <c r="A2658" t="s">
        <v>654</v>
      </c>
      <c r="B2658" t="s">
        <v>4497</v>
      </c>
      <c r="C2658" s="24">
        <v>45100</v>
      </c>
      <c r="D2658" t="s">
        <v>186</v>
      </c>
      <c r="E2658" t="s">
        <v>185</v>
      </c>
      <c r="F2658">
        <v>6</v>
      </c>
      <c r="G2658" s="2" t="s">
        <v>187</v>
      </c>
      <c r="H2658" s="1" t="s">
        <v>1191</v>
      </c>
      <c r="I2658" s="1" t="s">
        <v>1090</v>
      </c>
      <c r="J2658" t="s">
        <v>1191</v>
      </c>
      <c r="L2658" t="str">
        <f t="shared" si="109"/>
        <v>Jun</v>
      </c>
      <c r="M2658">
        <f t="shared" si="110"/>
        <v>2023</v>
      </c>
    </row>
    <row r="2659" spans="1:13" ht="15" customHeight="1">
      <c r="A2659" t="s">
        <v>654</v>
      </c>
      <c r="B2659" t="s">
        <v>4498</v>
      </c>
      <c r="C2659" s="24">
        <v>45100</v>
      </c>
      <c r="D2659" t="s">
        <v>198</v>
      </c>
      <c r="E2659" t="s">
        <v>197</v>
      </c>
      <c r="F2659">
        <v>40</v>
      </c>
      <c r="G2659" s="2" t="s">
        <v>194</v>
      </c>
      <c r="H2659" s="1" t="s">
        <v>1191</v>
      </c>
      <c r="I2659" s="1" t="s">
        <v>1090</v>
      </c>
      <c r="J2659" t="s">
        <v>1191</v>
      </c>
      <c r="L2659" t="str">
        <f t="shared" si="109"/>
        <v>Jun</v>
      </c>
      <c r="M2659">
        <f t="shared" si="110"/>
        <v>2023</v>
      </c>
    </row>
    <row r="2660" spans="1:13" ht="15" customHeight="1">
      <c r="A2660" t="s">
        <v>654</v>
      </c>
      <c r="B2660" t="s">
        <v>4499</v>
      </c>
      <c r="C2660" s="24">
        <v>45100</v>
      </c>
      <c r="D2660" t="s">
        <v>94</v>
      </c>
      <c r="E2660" t="s">
        <v>93</v>
      </c>
      <c r="F2660">
        <v>6</v>
      </c>
      <c r="G2660" s="2" t="s">
        <v>95</v>
      </c>
      <c r="H2660" s="1" t="s">
        <v>1191</v>
      </c>
      <c r="I2660" s="1" t="s">
        <v>1090</v>
      </c>
      <c r="J2660" t="s">
        <v>1191</v>
      </c>
      <c r="L2660" t="str">
        <f t="shared" si="109"/>
        <v>Jun</v>
      </c>
      <c r="M2660">
        <f t="shared" si="110"/>
        <v>2023</v>
      </c>
    </row>
    <row r="2661" spans="1:13" ht="15" customHeight="1">
      <c r="A2661" t="s">
        <v>654</v>
      </c>
      <c r="B2661" t="s">
        <v>4500</v>
      </c>
      <c r="C2661" s="24">
        <v>45100</v>
      </c>
      <c r="D2661" t="s">
        <v>189</v>
      </c>
      <c r="E2661" t="s">
        <v>188</v>
      </c>
      <c r="F2661">
        <v>1</v>
      </c>
      <c r="G2661" s="2" t="s">
        <v>187</v>
      </c>
      <c r="H2661" s="1" t="s">
        <v>1191</v>
      </c>
      <c r="I2661" s="1" t="s">
        <v>1090</v>
      </c>
      <c r="J2661" t="s">
        <v>1191</v>
      </c>
      <c r="L2661" t="str">
        <f t="shared" si="109"/>
        <v>Jun</v>
      </c>
      <c r="M2661">
        <f t="shared" si="110"/>
        <v>2023</v>
      </c>
    </row>
    <row r="2662" spans="1:13" ht="15" customHeight="1">
      <c r="A2662" t="s">
        <v>654</v>
      </c>
      <c r="B2662" t="s">
        <v>4501</v>
      </c>
      <c r="C2662" s="24">
        <v>45100</v>
      </c>
      <c r="D2662" t="s">
        <v>35</v>
      </c>
      <c r="E2662" t="s">
        <v>34</v>
      </c>
      <c r="F2662">
        <v>12</v>
      </c>
      <c r="G2662" s="2" t="s">
        <v>33</v>
      </c>
      <c r="H2662" s="1" t="s">
        <v>1191</v>
      </c>
      <c r="I2662" s="1" t="s">
        <v>1090</v>
      </c>
      <c r="J2662" t="s">
        <v>1191</v>
      </c>
      <c r="L2662" t="str">
        <f t="shared" si="109"/>
        <v>Jun</v>
      </c>
      <c r="M2662">
        <f t="shared" si="110"/>
        <v>2023</v>
      </c>
    </row>
    <row r="2663" spans="1:13" ht="15" customHeight="1">
      <c r="A2663" t="s">
        <v>654</v>
      </c>
      <c r="B2663" t="s">
        <v>4502</v>
      </c>
      <c r="C2663" s="24">
        <v>45100</v>
      </c>
      <c r="D2663" t="s">
        <v>35</v>
      </c>
      <c r="E2663" t="s">
        <v>34</v>
      </c>
      <c r="F2663">
        <v>12</v>
      </c>
      <c r="G2663" s="2" t="s">
        <v>33</v>
      </c>
      <c r="H2663" s="1" t="s">
        <v>1191</v>
      </c>
      <c r="I2663" s="1" t="s">
        <v>1090</v>
      </c>
      <c r="J2663" t="s">
        <v>1191</v>
      </c>
      <c r="L2663" t="str">
        <f t="shared" si="109"/>
        <v>Jun</v>
      </c>
      <c r="M2663">
        <f t="shared" si="110"/>
        <v>2023</v>
      </c>
    </row>
    <row r="2664" spans="1:13" ht="15" customHeight="1">
      <c r="A2664" t="s">
        <v>654</v>
      </c>
      <c r="B2664" t="s">
        <v>4503</v>
      </c>
      <c r="C2664" s="24">
        <v>45100</v>
      </c>
      <c r="D2664" t="s">
        <v>58</v>
      </c>
      <c r="E2664" t="s">
        <v>57</v>
      </c>
      <c r="F2664">
        <v>4</v>
      </c>
      <c r="G2664" s="2" t="s">
        <v>59</v>
      </c>
      <c r="H2664" s="1" t="s">
        <v>1191</v>
      </c>
      <c r="I2664" s="1" t="s">
        <v>1090</v>
      </c>
      <c r="J2664" t="s">
        <v>1191</v>
      </c>
      <c r="L2664" t="str">
        <f t="shared" si="109"/>
        <v>Jun</v>
      </c>
      <c r="M2664">
        <f t="shared" si="110"/>
        <v>2023</v>
      </c>
    </row>
    <row r="2665" spans="1:13" ht="15" customHeight="1">
      <c r="A2665" t="s">
        <v>654</v>
      </c>
      <c r="B2665" t="s">
        <v>4504</v>
      </c>
      <c r="C2665" s="24">
        <v>45100</v>
      </c>
      <c r="D2665" t="s">
        <v>55</v>
      </c>
      <c r="E2665" t="s">
        <v>54</v>
      </c>
      <c r="F2665">
        <v>24</v>
      </c>
      <c r="G2665" s="2" t="s">
        <v>56</v>
      </c>
      <c r="H2665" s="1" t="s">
        <v>1089</v>
      </c>
      <c r="I2665" s="1" t="s">
        <v>1090</v>
      </c>
      <c r="J2665" t="s">
        <v>1089</v>
      </c>
      <c r="L2665" t="str">
        <f t="shared" si="109"/>
        <v>Jun</v>
      </c>
      <c r="M2665">
        <f t="shared" si="110"/>
        <v>2023</v>
      </c>
    </row>
    <row r="2666" spans="1:13" ht="15" customHeight="1">
      <c r="A2666" t="s">
        <v>654</v>
      </c>
      <c r="B2666" t="s">
        <v>4505</v>
      </c>
      <c r="C2666" s="24">
        <v>45100</v>
      </c>
      <c r="D2666" t="s">
        <v>186</v>
      </c>
      <c r="E2666" t="s">
        <v>185</v>
      </c>
      <c r="F2666">
        <v>12</v>
      </c>
      <c r="G2666" s="2" t="s">
        <v>187</v>
      </c>
      <c r="H2666" s="1" t="s">
        <v>1089</v>
      </c>
      <c r="I2666" s="1" t="s">
        <v>1090</v>
      </c>
      <c r="J2666" t="s">
        <v>1089</v>
      </c>
      <c r="L2666" t="str">
        <f t="shared" si="109"/>
        <v>Jun</v>
      </c>
      <c r="M2666">
        <f t="shared" si="110"/>
        <v>2023</v>
      </c>
    </row>
    <row r="2667" spans="1:13" ht="15" customHeight="1">
      <c r="A2667" t="s">
        <v>654</v>
      </c>
      <c r="B2667" t="s">
        <v>4506</v>
      </c>
      <c r="C2667" s="24">
        <v>45100</v>
      </c>
      <c r="D2667" t="s">
        <v>196</v>
      </c>
      <c r="E2667" t="s">
        <v>195</v>
      </c>
      <c r="F2667">
        <v>10</v>
      </c>
      <c r="G2667" s="2" t="s">
        <v>194</v>
      </c>
      <c r="H2667" s="1" t="s">
        <v>2795</v>
      </c>
      <c r="I2667" s="1" t="s">
        <v>1073</v>
      </c>
      <c r="J2667" t="s">
        <v>2795</v>
      </c>
      <c r="L2667" t="str">
        <f t="shared" si="109"/>
        <v>Jun</v>
      </c>
      <c r="M2667">
        <f t="shared" si="110"/>
        <v>2023</v>
      </c>
    </row>
    <row r="2668" spans="1:13" ht="15" customHeight="1">
      <c r="A2668" t="s">
        <v>654</v>
      </c>
      <c r="B2668" t="s">
        <v>4507</v>
      </c>
      <c r="C2668" s="24">
        <v>45100</v>
      </c>
      <c r="D2668" t="s">
        <v>47</v>
      </c>
      <c r="E2668" t="s">
        <v>46</v>
      </c>
      <c r="F2668">
        <v>6</v>
      </c>
      <c r="G2668" s="2" t="s">
        <v>33</v>
      </c>
      <c r="H2668" s="1" t="s">
        <v>2795</v>
      </c>
      <c r="I2668" s="1" t="s">
        <v>1073</v>
      </c>
      <c r="J2668" t="s">
        <v>2795</v>
      </c>
      <c r="L2668" t="str">
        <f t="shared" si="109"/>
        <v>Jun</v>
      </c>
      <c r="M2668">
        <f t="shared" si="110"/>
        <v>2023</v>
      </c>
    </row>
    <row r="2669" spans="1:13" ht="15" customHeight="1">
      <c r="A2669" t="s">
        <v>654</v>
      </c>
      <c r="B2669" t="s">
        <v>4508</v>
      </c>
      <c r="C2669" s="24">
        <v>45104</v>
      </c>
      <c r="D2669" t="s">
        <v>49</v>
      </c>
      <c r="E2669" t="s">
        <v>48</v>
      </c>
      <c r="F2669">
        <v>4</v>
      </c>
      <c r="G2669" s="2" t="s">
        <v>33</v>
      </c>
      <c r="H2669" s="1" t="s">
        <v>4466</v>
      </c>
      <c r="I2669" s="1" t="s">
        <v>1328</v>
      </c>
      <c r="J2669" t="s">
        <v>4466</v>
      </c>
      <c r="L2669" t="str">
        <f t="shared" si="109"/>
        <v>Jun</v>
      </c>
      <c r="M2669">
        <f t="shared" si="110"/>
        <v>2023</v>
      </c>
    </row>
    <row r="2670" spans="1:13" ht="15" customHeight="1">
      <c r="A2670" t="s">
        <v>654</v>
      </c>
      <c r="B2670" t="s">
        <v>4509</v>
      </c>
      <c r="C2670" s="24">
        <v>45104</v>
      </c>
      <c r="D2670" t="s">
        <v>22</v>
      </c>
      <c r="E2670" t="s">
        <v>21</v>
      </c>
      <c r="F2670">
        <v>2</v>
      </c>
      <c r="G2670" s="2" t="s">
        <v>16</v>
      </c>
      <c r="H2670" s="1" t="s">
        <v>1309</v>
      </c>
      <c r="I2670" s="1" t="s">
        <v>1160</v>
      </c>
      <c r="J2670" t="s">
        <v>1309</v>
      </c>
      <c r="L2670" t="str">
        <f t="shared" si="109"/>
        <v>Jun</v>
      </c>
      <c r="M2670">
        <f t="shared" si="110"/>
        <v>2023</v>
      </c>
    </row>
    <row r="2671" spans="1:13" ht="15" customHeight="1">
      <c r="A2671" t="s">
        <v>654</v>
      </c>
      <c r="B2671" t="s">
        <v>4510</v>
      </c>
      <c r="C2671" s="24">
        <v>45104</v>
      </c>
      <c r="D2671" t="s">
        <v>226</v>
      </c>
      <c r="E2671" t="s">
        <v>225</v>
      </c>
      <c r="F2671">
        <v>2</v>
      </c>
      <c r="G2671" s="2" t="s">
        <v>33</v>
      </c>
      <c r="H2671" s="1" t="s">
        <v>1309</v>
      </c>
      <c r="I2671" s="1" t="s">
        <v>1160</v>
      </c>
      <c r="J2671" t="s">
        <v>1309</v>
      </c>
      <c r="L2671" t="str">
        <f t="shared" si="109"/>
        <v>Jun</v>
      </c>
      <c r="M2671">
        <f t="shared" si="110"/>
        <v>2023</v>
      </c>
    </row>
    <row r="2672" spans="1:13" ht="15" customHeight="1">
      <c r="A2672" t="s">
        <v>654</v>
      </c>
      <c r="B2672" t="s">
        <v>4511</v>
      </c>
      <c r="C2672" s="24">
        <v>45107</v>
      </c>
      <c r="D2672" t="s">
        <v>313</v>
      </c>
      <c r="E2672" t="s">
        <v>312</v>
      </c>
      <c r="F2672">
        <v>4</v>
      </c>
      <c r="G2672" s="2" t="s">
        <v>33</v>
      </c>
      <c r="H2672" s="1" t="s">
        <v>3079</v>
      </c>
      <c r="I2672" s="1" t="s">
        <v>1082</v>
      </c>
      <c r="J2672" t="s">
        <v>3079</v>
      </c>
      <c r="L2672" t="str">
        <f t="shared" si="109"/>
        <v>Jun</v>
      </c>
      <c r="M2672">
        <f t="shared" si="110"/>
        <v>2023</v>
      </c>
    </row>
    <row r="2673" spans="1:13" ht="15" customHeight="1">
      <c r="A2673" t="s">
        <v>654</v>
      </c>
      <c r="B2673" t="s">
        <v>4512</v>
      </c>
      <c r="C2673" s="24">
        <v>45107</v>
      </c>
      <c r="D2673" t="s">
        <v>173</v>
      </c>
      <c r="E2673" t="s">
        <v>172</v>
      </c>
      <c r="F2673">
        <v>3</v>
      </c>
      <c r="G2673" s="2" t="s">
        <v>33</v>
      </c>
      <c r="H2673" s="1" t="s">
        <v>3079</v>
      </c>
      <c r="I2673" s="1" t="s">
        <v>1082</v>
      </c>
      <c r="J2673" t="s">
        <v>3079</v>
      </c>
      <c r="L2673" t="str">
        <f t="shared" si="109"/>
        <v>Jun</v>
      </c>
      <c r="M2673">
        <f t="shared" si="110"/>
        <v>2023</v>
      </c>
    </row>
    <row r="2674" spans="1:13" ht="15" customHeight="1">
      <c r="A2674" t="s">
        <v>654</v>
      </c>
      <c r="B2674" t="s">
        <v>4513</v>
      </c>
      <c r="C2674" s="24">
        <v>45107</v>
      </c>
      <c r="D2674" t="s">
        <v>35</v>
      </c>
      <c r="E2674" t="s">
        <v>34</v>
      </c>
      <c r="F2674">
        <v>12</v>
      </c>
      <c r="G2674" s="2" t="s">
        <v>33</v>
      </c>
      <c r="H2674" s="1" t="s">
        <v>3079</v>
      </c>
      <c r="I2674" s="1" t="s">
        <v>1082</v>
      </c>
      <c r="J2674" t="s">
        <v>3079</v>
      </c>
      <c r="L2674" t="str">
        <f t="shared" si="109"/>
        <v>Jun</v>
      </c>
      <c r="M2674">
        <f t="shared" si="110"/>
        <v>2023</v>
      </c>
    </row>
    <row r="2675" spans="1:13" ht="15" customHeight="1">
      <c r="A2675" t="s">
        <v>654</v>
      </c>
      <c r="B2675" t="s">
        <v>4514</v>
      </c>
      <c r="C2675" s="24">
        <v>45111</v>
      </c>
      <c r="D2675" t="s">
        <v>218</v>
      </c>
      <c r="E2675" t="s">
        <v>217</v>
      </c>
      <c r="F2675">
        <v>4</v>
      </c>
      <c r="G2675" s="2" t="s">
        <v>33</v>
      </c>
      <c r="H2675" s="1" t="s">
        <v>4457</v>
      </c>
      <c r="I2675" s="1" t="s">
        <v>1145</v>
      </c>
      <c r="J2675" t="s">
        <v>4457</v>
      </c>
      <c r="L2675" t="str">
        <f t="shared" si="109"/>
        <v>Jul</v>
      </c>
      <c r="M2675">
        <f t="shared" si="110"/>
        <v>2023</v>
      </c>
    </row>
    <row r="2676" spans="1:13" ht="15" customHeight="1">
      <c r="A2676" t="s">
        <v>654</v>
      </c>
      <c r="B2676" t="s">
        <v>4515</v>
      </c>
      <c r="C2676" s="24">
        <v>45111</v>
      </c>
      <c r="D2676" t="s">
        <v>198</v>
      </c>
      <c r="E2676" t="s">
        <v>197</v>
      </c>
      <c r="F2676">
        <v>5</v>
      </c>
      <c r="G2676" s="2" t="s">
        <v>194</v>
      </c>
      <c r="H2676" s="1" t="s">
        <v>4427</v>
      </c>
      <c r="I2676" s="1" t="s">
        <v>2272</v>
      </c>
      <c r="J2676" t="s">
        <v>4427</v>
      </c>
      <c r="L2676" t="str">
        <f t="shared" si="109"/>
        <v>Jul</v>
      </c>
      <c r="M2676">
        <f t="shared" si="110"/>
        <v>2023</v>
      </c>
    </row>
    <row r="2677" spans="1:13" ht="15" customHeight="1">
      <c r="A2677" t="s">
        <v>654</v>
      </c>
      <c r="B2677" t="s">
        <v>4516</v>
      </c>
      <c r="C2677" s="24">
        <v>45111</v>
      </c>
      <c r="D2677" t="s">
        <v>226</v>
      </c>
      <c r="E2677" t="s">
        <v>225</v>
      </c>
      <c r="F2677">
        <v>3</v>
      </c>
      <c r="G2677" s="2" t="s">
        <v>33</v>
      </c>
      <c r="H2677" s="1" t="s">
        <v>4427</v>
      </c>
      <c r="I2677" s="1" t="s">
        <v>2272</v>
      </c>
      <c r="J2677" t="s">
        <v>4427</v>
      </c>
      <c r="L2677" t="str">
        <f t="shared" si="109"/>
        <v>Jul</v>
      </c>
      <c r="M2677">
        <f t="shared" si="110"/>
        <v>2023</v>
      </c>
    </row>
    <row r="2678" spans="1:13" ht="15" customHeight="1">
      <c r="A2678" t="s">
        <v>654</v>
      </c>
      <c r="B2678" t="s">
        <v>4517</v>
      </c>
      <c r="C2678" s="24">
        <v>45111</v>
      </c>
      <c r="D2678" t="s">
        <v>305</v>
      </c>
      <c r="E2678" t="s">
        <v>304</v>
      </c>
      <c r="F2678">
        <v>4</v>
      </c>
      <c r="G2678" s="2" t="s">
        <v>33</v>
      </c>
      <c r="H2678" s="1" t="s">
        <v>3079</v>
      </c>
      <c r="I2678" s="1" t="s">
        <v>1082</v>
      </c>
      <c r="J2678" t="s">
        <v>3079</v>
      </c>
      <c r="L2678" t="str">
        <f t="shared" si="109"/>
        <v>Jul</v>
      </c>
      <c r="M2678">
        <f t="shared" si="110"/>
        <v>2023</v>
      </c>
    </row>
    <row r="2679" spans="1:13" ht="15" customHeight="1">
      <c r="A2679" t="s">
        <v>654</v>
      </c>
      <c r="B2679" t="s">
        <v>4518</v>
      </c>
      <c r="C2679" s="24">
        <v>45111</v>
      </c>
      <c r="D2679" t="s">
        <v>321</v>
      </c>
      <c r="E2679" t="s">
        <v>320</v>
      </c>
      <c r="F2679">
        <v>3</v>
      </c>
      <c r="G2679" s="2" t="s">
        <v>33</v>
      </c>
      <c r="H2679" s="1" t="s">
        <v>3079</v>
      </c>
      <c r="I2679" s="1" t="s">
        <v>1082</v>
      </c>
      <c r="J2679" t="s">
        <v>3079</v>
      </c>
      <c r="L2679" t="str">
        <f t="shared" ref="L2679:L2742" si="111">TEXT(C2679,"MMM")</f>
        <v>Jul</v>
      </c>
      <c r="M2679">
        <f t="shared" ref="M2679:M2742" si="112">YEAR(C2679)</f>
        <v>2023</v>
      </c>
    </row>
    <row r="2680" spans="1:13" ht="15" customHeight="1">
      <c r="A2680" t="s">
        <v>654</v>
      </c>
      <c r="B2680" t="s">
        <v>4519</v>
      </c>
      <c r="C2680" s="24">
        <v>45111</v>
      </c>
      <c r="D2680" t="s">
        <v>55</v>
      </c>
      <c r="E2680" t="s">
        <v>54</v>
      </c>
      <c r="F2680">
        <v>5</v>
      </c>
      <c r="G2680" s="2" t="s">
        <v>56</v>
      </c>
      <c r="H2680" s="1" t="s">
        <v>1133</v>
      </c>
      <c r="I2680" s="1" t="s">
        <v>1134</v>
      </c>
      <c r="J2680" t="s">
        <v>4308</v>
      </c>
      <c r="L2680" t="str">
        <f t="shared" si="111"/>
        <v>Jul</v>
      </c>
      <c r="M2680">
        <f t="shared" si="112"/>
        <v>2023</v>
      </c>
    </row>
    <row r="2681" spans="1:13" ht="15" customHeight="1">
      <c r="A2681" t="s">
        <v>654</v>
      </c>
      <c r="B2681" t="s">
        <v>4520</v>
      </c>
      <c r="C2681" s="24">
        <v>45111</v>
      </c>
      <c r="D2681" t="s">
        <v>198</v>
      </c>
      <c r="E2681" t="s">
        <v>197</v>
      </c>
      <c r="F2681">
        <v>5</v>
      </c>
      <c r="G2681" s="2" t="s">
        <v>194</v>
      </c>
      <c r="H2681" s="1" t="s">
        <v>1133</v>
      </c>
      <c r="I2681" s="1" t="s">
        <v>1134</v>
      </c>
      <c r="J2681" t="s">
        <v>4308</v>
      </c>
      <c r="L2681" t="str">
        <f t="shared" si="111"/>
        <v>Jul</v>
      </c>
      <c r="M2681">
        <f t="shared" si="112"/>
        <v>2023</v>
      </c>
    </row>
    <row r="2682" spans="1:13" ht="15" customHeight="1">
      <c r="A2682" t="s">
        <v>654</v>
      </c>
      <c r="B2682" t="s">
        <v>4521</v>
      </c>
      <c r="C2682" s="24">
        <v>45111</v>
      </c>
      <c r="D2682" t="s">
        <v>58</v>
      </c>
      <c r="E2682" t="s">
        <v>57</v>
      </c>
      <c r="F2682">
        <v>3</v>
      </c>
      <c r="G2682" s="2" t="s">
        <v>59</v>
      </c>
      <c r="H2682" s="1" t="s">
        <v>1133</v>
      </c>
      <c r="I2682" s="1" t="s">
        <v>1134</v>
      </c>
      <c r="J2682" t="s">
        <v>4308</v>
      </c>
      <c r="L2682" t="str">
        <f t="shared" si="111"/>
        <v>Jul</v>
      </c>
      <c r="M2682">
        <f t="shared" si="112"/>
        <v>2023</v>
      </c>
    </row>
    <row r="2683" spans="1:13" ht="15" customHeight="1">
      <c r="A2683" t="s">
        <v>654</v>
      </c>
      <c r="B2683" t="s">
        <v>4522</v>
      </c>
      <c r="C2683" s="24">
        <v>45111</v>
      </c>
      <c r="D2683" t="s">
        <v>226</v>
      </c>
      <c r="E2683" t="s">
        <v>225</v>
      </c>
      <c r="F2683">
        <v>21</v>
      </c>
      <c r="G2683" s="2" t="s">
        <v>33</v>
      </c>
      <c r="H2683" s="1" t="s">
        <v>1133</v>
      </c>
      <c r="I2683" s="1" t="s">
        <v>1134</v>
      </c>
      <c r="J2683" t="s">
        <v>4308</v>
      </c>
      <c r="L2683" t="str">
        <f t="shared" si="111"/>
        <v>Jul</v>
      </c>
      <c r="M2683">
        <f t="shared" si="112"/>
        <v>2023</v>
      </c>
    </row>
    <row r="2684" spans="1:13" ht="15" customHeight="1">
      <c r="A2684" t="s">
        <v>654</v>
      </c>
      <c r="B2684" t="s">
        <v>4523</v>
      </c>
      <c r="C2684" s="24">
        <v>45111</v>
      </c>
      <c r="D2684" t="s">
        <v>35</v>
      </c>
      <c r="E2684" t="s">
        <v>34</v>
      </c>
      <c r="F2684">
        <v>12</v>
      </c>
      <c r="G2684" s="2" t="s">
        <v>33</v>
      </c>
      <c r="H2684" s="1" t="s">
        <v>1133</v>
      </c>
      <c r="I2684" s="1" t="s">
        <v>1134</v>
      </c>
      <c r="J2684" t="s">
        <v>4308</v>
      </c>
      <c r="L2684" t="str">
        <f t="shared" si="111"/>
        <v>Jul</v>
      </c>
      <c r="M2684">
        <f t="shared" si="112"/>
        <v>2023</v>
      </c>
    </row>
    <row r="2685" spans="1:13" ht="15" customHeight="1">
      <c r="A2685" t="s">
        <v>654</v>
      </c>
      <c r="B2685" t="s">
        <v>4524</v>
      </c>
      <c r="C2685" s="24">
        <v>45111</v>
      </c>
      <c r="D2685" t="s">
        <v>218</v>
      </c>
      <c r="E2685" t="s">
        <v>217</v>
      </c>
      <c r="F2685">
        <v>3</v>
      </c>
      <c r="G2685" s="2" t="s">
        <v>33</v>
      </c>
      <c r="H2685" s="1" t="s">
        <v>1133</v>
      </c>
      <c r="I2685" s="1" t="s">
        <v>1134</v>
      </c>
      <c r="J2685" t="s">
        <v>4308</v>
      </c>
      <c r="L2685" t="str">
        <f t="shared" si="111"/>
        <v>Jul</v>
      </c>
      <c r="M2685">
        <f t="shared" si="112"/>
        <v>2023</v>
      </c>
    </row>
    <row r="2686" spans="1:13" ht="15" customHeight="1">
      <c r="A2686" t="s">
        <v>654</v>
      </c>
      <c r="B2686" t="s">
        <v>4525</v>
      </c>
      <c r="C2686" s="24">
        <v>45111</v>
      </c>
      <c r="D2686" t="s">
        <v>186</v>
      </c>
      <c r="E2686" t="s">
        <v>185</v>
      </c>
      <c r="F2686">
        <v>3</v>
      </c>
      <c r="G2686" s="2" t="s">
        <v>187</v>
      </c>
      <c r="H2686" s="1" t="s">
        <v>1133</v>
      </c>
      <c r="I2686" s="1" t="s">
        <v>1134</v>
      </c>
      <c r="J2686" t="s">
        <v>4308</v>
      </c>
      <c r="L2686" t="str">
        <f t="shared" si="111"/>
        <v>Jul</v>
      </c>
      <c r="M2686">
        <f t="shared" si="112"/>
        <v>2023</v>
      </c>
    </row>
    <row r="2687" spans="1:13" ht="15" customHeight="1">
      <c r="A2687" t="s">
        <v>654</v>
      </c>
      <c r="B2687" t="s">
        <v>4526</v>
      </c>
      <c r="C2687" s="24">
        <v>45111</v>
      </c>
      <c r="D2687" t="s">
        <v>189</v>
      </c>
      <c r="E2687" t="s">
        <v>188</v>
      </c>
      <c r="F2687">
        <v>1</v>
      </c>
      <c r="G2687" s="2" t="s">
        <v>187</v>
      </c>
      <c r="H2687" s="1" t="s">
        <v>1133</v>
      </c>
      <c r="I2687" s="1" t="s">
        <v>1134</v>
      </c>
      <c r="J2687" t="s">
        <v>4308</v>
      </c>
      <c r="L2687" t="str">
        <f t="shared" si="111"/>
        <v>Jul</v>
      </c>
      <c r="M2687">
        <f t="shared" si="112"/>
        <v>2023</v>
      </c>
    </row>
    <row r="2688" spans="1:13" ht="15" customHeight="1">
      <c r="A2688" t="s">
        <v>654</v>
      </c>
      <c r="B2688" t="s">
        <v>4527</v>
      </c>
      <c r="C2688" s="24">
        <v>45111</v>
      </c>
      <c r="D2688" t="s">
        <v>198</v>
      </c>
      <c r="E2688" t="s">
        <v>197</v>
      </c>
      <c r="F2688">
        <v>5</v>
      </c>
      <c r="G2688" s="2" t="s">
        <v>194</v>
      </c>
      <c r="H2688" s="1" t="s">
        <v>1459</v>
      </c>
      <c r="I2688" s="1" t="s">
        <v>1328</v>
      </c>
      <c r="J2688" t="s">
        <v>4078</v>
      </c>
      <c r="L2688" t="str">
        <f t="shared" si="111"/>
        <v>Jul</v>
      </c>
      <c r="M2688">
        <f t="shared" si="112"/>
        <v>2023</v>
      </c>
    </row>
    <row r="2689" spans="1:13" ht="15" customHeight="1">
      <c r="A2689" t="s">
        <v>654</v>
      </c>
      <c r="B2689" t="s">
        <v>4528</v>
      </c>
      <c r="C2689" s="24">
        <v>45111</v>
      </c>
      <c r="D2689" t="s">
        <v>55</v>
      </c>
      <c r="E2689" t="s">
        <v>54</v>
      </c>
      <c r="F2689">
        <v>1</v>
      </c>
      <c r="G2689" s="2" t="s">
        <v>56</v>
      </c>
      <c r="H2689" s="1" t="s">
        <v>1098</v>
      </c>
      <c r="I2689" s="1" t="s">
        <v>1099</v>
      </c>
      <c r="J2689" t="s">
        <v>1098</v>
      </c>
      <c r="L2689" t="str">
        <f t="shared" si="111"/>
        <v>Jul</v>
      </c>
      <c r="M2689">
        <f t="shared" si="112"/>
        <v>2023</v>
      </c>
    </row>
    <row r="2690" spans="1:13" ht="15" customHeight="1">
      <c r="A2690" t="s">
        <v>654</v>
      </c>
      <c r="B2690" t="s">
        <v>4529</v>
      </c>
      <c r="C2690" s="24">
        <v>45111</v>
      </c>
      <c r="D2690" t="s">
        <v>35</v>
      </c>
      <c r="E2690" t="s">
        <v>34</v>
      </c>
      <c r="F2690">
        <v>3</v>
      </c>
      <c r="G2690" s="2" t="s">
        <v>33</v>
      </c>
      <c r="H2690" s="1" t="s">
        <v>1098</v>
      </c>
      <c r="I2690" s="1" t="s">
        <v>1099</v>
      </c>
      <c r="J2690" t="s">
        <v>1098</v>
      </c>
      <c r="L2690" t="str">
        <f t="shared" si="111"/>
        <v>Jul</v>
      </c>
      <c r="M2690">
        <f t="shared" si="112"/>
        <v>2023</v>
      </c>
    </row>
    <row r="2691" spans="1:13" ht="15" customHeight="1">
      <c r="A2691" t="s">
        <v>654</v>
      </c>
      <c r="B2691" t="s">
        <v>4530</v>
      </c>
      <c r="C2691" s="24">
        <v>45111</v>
      </c>
      <c r="D2691" t="s">
        <v>357</v>
      </c>
      <c r="E2691" t="s">
        <v>356</v>
      </c>
      <c r="F2691">
        <v>100</v>
      </c>
      <c r="G2691" s="2" t="s">
        <v>358</v>
      </c>
      <c r="H2691" s="1" t="s">
        <v>1060</v>
      </c>
      <c r="I2691" s="1" t="s">
        <v>1061</v>
      </c>
      <c r="J2691" t="s">
        <v>1060</v>
      </c>
      <c r="L2691" t="str">
        <f t="shared" si="111"/>
        <v>Jul</v>
      </c>
      <c r="M2691">
        <f t="shared" si="112"/>
        <v>2023</v>
      </c>
    </row>
    <row r="2692" spans="1:13" ht="15" customHeight="1">
      <c r="A2692" t="s">
        <v>654</v>
      </c>
      <c r="B2692" t="s">
        <v>4531</v>
      </c>
      <c r="C2692" s="24">
        <v>45111</v>
      </c>
      <c r="D2692" t="s">
        <v>212</v>
      </c>
      <c r="E2692" t="s">
        <v>211</v>
      </c>
      <c r="F2692">
        <v>4</v>
      </c>
      <c r="G2692" s="2" t="s">
        <v>95</v>
      </c>
      <c r="H2692" s="1" t="s">
        <v>1060</v>
      </c>
      <c r="I2692" s="1" t="s">
        <v>1061</v>
      </c>
      <c r="J2692" t="s">
        <v>1060</v>
      </c>
      <c r="L2692" t="str">
        <f t="shared" si="111"/>
        <v>Jul</v>
      </c>
      <c r="M2692">
        <f t="shared" si="112"/>
        <v>2023</v>
      </c>
    </row>
    <row r="2693" spans="1:13" ht="15" customHeight="1">
      <c r="A2693" t="s">
        <v>654</v>
      </c>
      <c r="B2693" t="s">
        <v>4532</v>
      </c>
      <c r="C2693" s="24">
        <v>45111</v>
      </c>
      <c r="D2693" t="s">
        <v>37</v>
      </c>
      <c r="E2693" t="s">
        <v>36</v>
      </c>
      <c r="F2693">
        <v>5</v>
      </c>
      <c r="G2693" s="2" t="s">
        <v>33</v>
      </c>
      <c r="H2693" s="1" t="s">
        <v>1334</v>
      </c>
      <c r="I2693" s="1" t="s">
        <v>1164</v>
      </c>
      <c r="J2693" t="s">
        <v>1334</v>
      </c>
      <c r="L2693" t="str">
        <f t="shared" si="111"/>
        <v>Jul</v>
      </c>
      <c r="M2693">
        <f t="shared" si="112"/>
        <v>2023</v>
      </c>
    </row>
    <row r="2694" spans="1:13" ht="15" customHeight="1">
      <c r="A2694" t="s">
        <v>654</v>
      </c>
      <c r="B2694" t="s">
        <v>4533</v>
      </c>
      <c r="C2694" s="24">
        <v>45111</v>
      </c>
      <c r="D2694" t="s">
        <v>55</v>
      </c>
      <c r="E2694" t="s">
        <v>54</v>
      </c>
      <c r="F2694">
        <v>8</v>
      </c>
      <c r="G2694" s="2" t="s">
        <v>56</v>
      </c>
      <c r="H2694" s="1" t="s">
        <v>1141</v>
      </c>
      <c r="I2694" s="1" t="s">
        <v>1090</v>
      </c>
      <c r="J2694" t="s">
        <v>1141</v>
      </c>
      <c r="L2694" t="str">
        <f t="shared" si="111"/>
        <v>Jul</v>
      </c>
      <c r="M2694">
        <f t="shared" si="112"/>
        <v>2023</v>
      </c>
    </row>
    <row r="2695" spans="1:13" ht="15" customHeight="1">
      <c r="A2695" t="s">
        <v>654</v>
      </c>
      <c r="B2695" t="s">
        <v>4534</v>
      </c>
      <c r="C2695" s="24">
        <v>45111</v>
      </c>
      <c r="D2695" t="s">
        <v>47</v>
      </c>
      <c r="E2695" t="s">
        <v>46</v>
      </c>
      <c r="F2695">
        <v>2</v>
      </c>
      <c r="G2695" s="2" t="s">
        <v>33</v>
      </c>
      <c r="H2695" s="1" t="s">
        <v>1191</v>
      </c>
      <c r="I2695" s="1" t="s">
        <v>1090</v>
      </c>
      <c r="J2695" t="s">
        <v>1191</v>
      </c>
      <c r="L2695" t="str">
        <f t="shared" si="111"/>
        <v>Jul</v>
      </c>
      <c r="M2695">
        <f t="shared" si="112"/>
        <v>2023</v>
      </c>
    </row>
    <row r="2696" spans="1:13" ht="15" customHeight="1">
      <c r="A2696" t="s">
        <v>654</v>
      </c>
      <c r="B2696" t="s">
        <v>4535</v>
      </c>
      <c r="C2696" s="24">
        <v>45036</v>
      </c>
      <c r="D2696" t="s">
        <v>116</v>
      </c>
      <c r="E2696" t="s">
        <v>125</v>
      </c>
      <c r="F2696">
        <v>1</v>
      </c>
      <c r="G2696" s="2" t="s">
        <v>104</v>
      </c>
      <c r="H2696" s="1" t="s">
        <v>2795</v>
      </c>
      <c r="I2696" s="1" t="s">
        <v>1073</v>
      </c>
      <c r="J2696" t="s">
        <v>2795</v>
      </c>
      <c r="L2696" t="str">
        <f t="shared" si="111"/>
        <v>Apr</v>
      </c>
      <c r="M2696">
        <f t="shared" si="112"/>
        <v>2023</v>
      </c>
    </row>
    <row r="2697" spans="1:13" ht="15" customHeight="1">
      <c r="A2697" t="s">
        <v>654</v>
      </c>
      <c r="B2697" t="s">
        <v>4536</v>
      </c>
      <c r="C2697" s="24">
        <v>45117</v>
      </c>
      <c r="D2697" t="s">
        <v>357</v>
      </c>
      <c r="E2697" t="s">
        <v>356</v>
      </c>
      <c r="F2697">
        <v>20</v>
      </c>
      <c r="G2697" s="2" t="s">
        <v>358</v>
      </c>
      <c r="H2697" s="1" t="s">
        <v>2795</v>
      </c>
      <c r="I2697" s="1" t="s">
        <v>1073</v>
      </c>
      <c r="J2697" t="s">
        <v>3533</v>
      </c>
      <c r="L2697" t="str">
        <f t="shared" si="111"/>
        <v>Jul</v>
      </c>
      <c r="M2697">
        <f t="shared" si="112"/>
        <v>2023</v>
      </c>
    </row>
    <row r="2698" spans="1:13" ht="15" customHeight="1">
      <c r="A2698" t="s">
        <v>654</v>
      </c>
      <c r="B2698" t="s">
        <v>4537</v>
      </c>
      <c r="C2698" s="24">
        <v>45118</v>
      </c>
      <c r="D2698" t="s">
        <v>246</v>
      </c>
      <c r="E2698" t="s">
        <v>245</v>
      </c>
      <c r="F2698">
        <v>3</v>
      </c>
      <c r="G2698" s="2" t="s">
        <v>33</v>
      </c>
      <c r="H2698" s="1" t="s">
        <v>1053</v>
      </c>
      <c r="I2698" s="1" t="s">
        <v>1054</v>
      </c>
      <c r="J2698" t="s">
        <v>1053</v>
      </c>
      <c r="L2698" t="str">
        <f t="shared" si="111"/>
        <v>Jul</v>
      </c>
      <c r="M2698">
        <f t="shared" si="112"/>
        <v>2023</v>
      </c>
    </row>
    <row r="2699" spans="1:13" ht="15" customHeight="1">
      <c r="A2699" t="s">
        <v>654</v>
      </c>
      <c r="B2699" t="s">
        <v>4538</v>
      </c>
      <c r="C2699" s="24">
        <v>45118</v>
      </c>
      <c r="D2699" t="s">
        <v>35</v>
      </c>
      <c r="E2699" t="s">
        <v>34</v>
      </c>
      <c r="F2699">
        <v>9</v>
      </c>
      <c r="G2699" s="2" t="s">
        <v>33</v>
      </c>
      <c r="H2699" s="1" t="s">
        <v>1053</v>
      </c>
      <c r="I2699" s="1" t="s">
        <v>1054</v>
      </c>
      <c r="J2699" t="s">
        <v>1053</v>
      </c>
      <c r="L2699" t="str">
        <f t="shared" si="111"/>
        <v>Jul</v>
      </c>
      <c r="M2699">
        <f t="shared" si="112"/>
        <v>2023</v>
      </c>
    </row>
    <row r="2700" spans="1:13" ht="15" customHeight="1">
      <c r="A2700" t="s">
        <v>654</v>
      </c>
      <c r="B2700" t="s">
        <v>4539</v>
      </c>
      <c r="C2700" s="24">
        <v>45118</v>
      </c>
      <c r="D2700" t="s">
        <v>357</v>
      </c>
      <c r="E2700" t="s">
        <v>356</v>
      </c>
      <c r="F2700">
        <v>200</v>
      </c>
      <c r="G2700" s="2" t="s">
        <v>358</v>
      </c>
      <c r="H2700" s="1" t="s">
        <v>1049</v>
      </c>
      <c r="I2700" s="1" t="s">
        <v>1050</v>
      </c>
      <c r="J2700" t="s">
        <v>1049</v>
      </c>
      <c r="L2700" t="str">
        <f t="shared" si="111"/>
        <v>Jul</v>
      </c>
      <c r="M2700">
        <f t="shared" si="112"/>
        <v>2023</v>
      </c>
    </row>
    <row r="2701" spans="1:13" ht="15" customHeight="1">
      <c r="A2701" t="s">
        <v>654</v>
      </c>
      <c r="B2701" t="s">
        <v>4540</v>
      </c>
      <c r="C2701" s="24">
        <v>45121</v>
      </c>
      <c r="D2701" t="s">
        <v>387</v>
      </c>
      <c r="E2701" t="s">
        <v>386</v>
      </c>
      <c r="F2701">
        <v>4</v>
      </c>
      <c r="G2701" s="2" t="s">
        <v>171</v>
      </c>
      <c r="H2701" s="1" t="s">
        <v>3279</v>
      </c>
      <c r="I2701" s="1" t="s">
        <v>3565</v>
      </c>
      <c r="J2701" t="s">
        <v>4541</v>
      </c>
      <c r="L2701" t="str">
        <f t="shared" si="111"/>
        <v>Jul</v>
      </c>
      <c r="M2701">
        <f t="shared" si="112"/>
        <v>2023</v>
      </c>
    </row>
    <row r="2702" spans="1:13" ht="15" customHeight="1">
      <c r="A2702" t="s">
        <v>654</v>
      </c>
      <c r="B2702" t="s">
        <v>4542</v>
      </c>
      <c r="C2702" s="24">
        <v>45121</v>
      </c>
      <c r="D2702" t="s">
        <v>186</v>
      </c>
      <c r="E2702" t="s">
        <v>185</v>
      </c>
      <c r="F2702">
        <v>5</v>
      </c>
      <c r="G2702" s="2" t="s">
        <v>187</v>
      </c>
      <c r="H2702" s="1" t="s">
        <v>1334</v>
      </c>
      <c r="I2702" s="1" t="s">
        <v>1164</v>
      </c>
      <c r="J2702" t="s">
        <v>1334</v>
      </c>
      <c r="L2702" t="str">
        <f t="shared" si="111"/>
        <v>Jul</v>
      </c>
      <c r="M2702">
        <f t="shared" si="112"/>
        <v>2023</v>
      </c>
    </row>
    <row r="2703" spans="1:13" ht="15" customHeight="1">
      <c r="A2703" t="s">
        <v>654</v>
      </c>
      <c r="B2703" t="s">
        <v>4543</v>
      </c>
      <c r="C2703" s="24">
        <v>45121</v>
      </c>
      <c r="D2703" t="s">
        <v>178</v>
      </c>
      <c r="E2703" t="s">
        <v>177</v>
      </c>
      <c r="F2703">
        <v>5</v>
      </c>
      <c r="G2703" s="2" t="s">
        <v>176</v>
      </c>
      <c r="H2703" s="1" t="s">
        <v>1334</v>
      </c>
      <c r="I2703" s="1" t="s">
        <v>1164</v>
      </c>
      <c r="J2703" t="s">
        <v>1334</v>
      </c>
      <c r="L2703" t="str">
        <f t="shared" si="111"/>
        <v>Jul</v>
      </c>
      <c r="M2703">
        <f t="shared" si="112"/>
        <v>2023</v>
      </c>
    </row>
    <row r="2704" spans="1:13" ht="15" customHeight="1">
      <c r="A2704" t="s">
        <v>654</v>
      </c>
      <c r="B2704" t="s">
        <v>4544</v>
      </c>
      <c r="C2704" s="24">
        <v>45121</v>
      </c>
      <c r="D2704" t="s">
        <v>58</v>
      </c>
      <c r="E2704" t="s">
        <v>57</v>
      </c>
      <c r="F2704">
        <v>5</v>
      </c>
      <c r="G2704" s="2" t="s">
        <v>59</v>
      </c>
      <c r="H2704" s="1" t="s">
        <v>1334</v>
      </c>
      <c r="I2704" s="1" t="s">
        <v>1164</v>
      </c>
      <c r="J2704" t="s">
        <v>1334</v>
      </c>
      <c r="L2704" t="str">
        <f t="shared" si="111"/>
        <v>Jul</v>
      </c>
      <c r="M2704">
        <f t="shared" si="112"/>
        <v>2023</v>
      </c>
    </row>
    <row r="2705" spans="1:13" ht="15" customHeight="1">
      <c r="A2705" t="s">
        <v>654</v>
      </c>
      <c r="B2705" t="s">
        <v>4545</v>
      </c>
      <c r="C2705" s="24">
        <v>45121</v>
      </c>
      <c r="D2705" t="s">
        <v>218</v>
      </c>
      <c r="E2705" t="s">
        <v>217</v>
      </c>
      <c r="F2705">
        <v>2</v>
      </c>
      <c r="G2705" s="2" t="s">
        <v>33</v>
      </c>
      <c r="H2705" s="1" t="s">
        <v>1334</v>
      </c>
      <c r="I2705" s="1" t="s">
        <v>1164</v>
      </c>
      <c r="J2705" t="s">
        <v>1334</v>
      </c>
      <c r="L2705" t="str">
        <f t="shared" si="111"/>
        <v>Jul</v>
      </c>
      <c r="M2705">
        <f t="shared" si="112"/>
        <v>2023</v>
      </c>
    </row>
    <row r="2706" spans="1:13" ht="15" customHeight="1">
      <c r="A2706" t="s">
        <v>654</v>
      </c>
      <c r="B2706" t="s">
        <v>4546</v>
      </c>
      <c r="C2706" s="24">
        <v>45121</v>
      </c>
      <c r="D2706" t="s">
        <v>218</v>
      </c>
      <c r="E2706" t="s">
        <v>217</v>
      </c>
      <c r="F2706">
        <v>2</v>
      </c>
      <c r="G2706" s="2" t="s">
        <v>33</v>
      </c>
      <c r="H2706" s="1" t="s">
        <v>1334</v>
      </c>
      <c r="I2706" s="1" t="s">
        <v>1164</v>
      </c>
      <c r="J2706" t="s">
        <v>1334</v>
      </c>
      <c r="L2706" t="str">
        <f t="shared" si="111"/>
        <v>Jul</v>
      </c>
      <c r="M2706">
        <f t="shared" si="112"/>
        <v>2023</v>
      </c>
    </row>
    <row r="2707" spans="1:13" ht="15" customHeight="1">
      <c r="A2707" t="s">
        <v>654</v>
      </c>
      <c r="B2707" t="s">
        <v>4547</v>
      </c>
      <c r="C2707" s="24">
        <v>45121</v>
      </c>
      <c r="D2707" t="s">
        <v>218</v>
      </c>
      <c r="E2707" t="s">
        <v>217</v>
      </c>
      <c r="F2707">
        <v>2</v>
      </c>
      <c r="G2707" s="2" t="s">
        <v>33</v>
      </c>
      <c r="H2707" s="1" t="s">
        <v>1334</v>
      </c>
      <c r="I2707" s="1" t="s">
        <v>1164</v>
      </c>
      <c r="J2707" t="s">
        <v>1334</v>
      </c>
      <c r="L2707" t="str">
        <f t="shared" si="111"/>
        <v>Jul</v>
      </c>
      <c r="M2707">
        <f t="shared" si="112"/>
        <v>2023</v>
      </c>
    </row>
    <row r="2708" spans="1:13" ht="15" customHeight="1">
      <c r="A2708" t="s">
        <v>654</v>
      </c>
      <c r="B2708" t="s">
        <v>4548</v>
      </c>
      <c r="C2708" s="24">
        <v>45121</v>
      </c>
      <c r="D2708" t="s">
        <v>267</v>
      </c>
      <c r="E2708" t="s">
        <v>266</v>
      </c>
      <c r="F2708">
        <v>2</v>
      </c>
      <c r="G2708" s="2" t="s">
        <v>33</v>
      </c>
      <c r="H2708" s="1" t="s">
        <v>1334</v>
      </c>
      <c r="I2708" s="1" t="s">
        <v>1164</v>
      </c>
      <c r="J2708" t="s">
        <v>1334</v>
      </c>
      <c r="L2708" t="str">
        <f t="shared" si="111"/>
        <v>Jul</v>
      </c>
      <c r="M2708">
        <f t="shared" si="112"/>
        <v>2023</v>
      </c>
    </row>
    <row r="2709" spans="1:13" ht="15" customHeight="1">
      <c r="A2709" t="s">
        <v>654</v>
      </c>
      <c r="B2709" t="s">
        <v>4549</v>
      </c>
      <c r="C2709" s="24">
        <v>45121</v>
      </c>
      <c r="D2709" t="s">
        <v>391</v>
      </c>
      <c r="E2709" t="s">
        <v>390</v>
      </c>
      <c r="F2709">
        <v>7</v>
      </c>
      <c r="G2709" s="2" t="s">
        <v>16</v>
      </c>
      <c r="H2709" s="1" t="s">
        <v>1334</v>
      </c>
      <c r="I2709" s="1" t="s">
        <v>1164</v>
      </c>
      <c r="J2709" t="s">
        <v>1334</v>
      </c>
      <c r="L2709" t="str">
        <f t="shared" si="111"/>
        <v>Jul</v>
      </c>
      <c r="M2709">
        <f t="shared" si="112"/>
        <v>2023</v>
      </c>
    </row>
    <row r="2710" spans="1:13" ht="15" customHeight="1">
      <c r="A2710" t="s">
        <v>654</v>
      </c>
      <c r="B2710" t="s">
        <v>4550</v>
      </c>
      <c r="C2710" s="24">
        <v>45125</v>
      </c>
      <c r="D2710" t="s">
        <v>94</v>
      </c>
      <c r="E2710" t="s">
        <v>93</v>
      </c>
      <c r="F2710">
        <v>1</v>
      </c>
      <c r="G2710" s="2" t="s">
        <v>95</v>
      </c>
      <c r="H2710" s="1" t="s">
        <v>3988</v>
      </c>
      <c r="I2710" s="1" t="s">
        <v>1073</v>
      </c>
      <c r="J2710" t="s">
        <v>3988</v>
      </c>
      <c r="L2710" t="str">
        <f t="shared" si="111"/>
        <v>Jul</v>
      </c>
      <c r="M2710">
        <f t="shared" si="112"/>
        <v>2023</v>
      </c>
    </row>
    <row r="2711" spans="1:13" ht="15" customHeight="1">
      <c r="A2711" t="s">
        <v>654</v>
      </c>
      <c r="B2711" t="s">
        <v>4551</v>
      </c>
      <c r="C2711" s="24">
        <v>45125</v>
      </c>
      <c r="D2711" t="s">
        <v>214</v>
      </c>
      <c r="E2711" t="s">
        <v>213</v>
      </c>
      <c r="F2711">
        <v>1</v>
      </c>
      <c r="G2711" s="2" t="s">
        <v>95</v>
      </c>
      <c r="H2711" s="1" t="s">
        <v>3988</v>
      </c>
      <c r="I2711" s="1" t="s">
        <v>1073</v>
      </c>
      <c r="J2711" t="s">
        <v>3988</v>
      </c>
      <c r="L2711" t="str">
        <f t="shared" si="111"/>
        <v>Jul</v>
      </c>
      <c r="M2711">
        <f t="shared" si="112"/>
        <v>2023</v>
      </c>
    </row>
    <row r="2712" spans="1:13" ht="15" customHeight="1">
      <c r="A2712" t="s">
        <v>654</v>
      </c>
      <c r="B2712" t="s">
        <v>4552</v>
      </c>
      <c r="C2712" s="24">
        <v>45125</v>
      </c>
      <c r="D2712" t="s">
        <v>336</v>
      </c>
      <c r="E2712" t="s">
        <v>335</v>
      </c>
      <c r="F2712">
        <v>1</v>
      </c>
      <c r="G2712" s="2" t="s">
        <v>334</v>
      </c>
      <c r="H2712" s="1" t="s">
        <v>3988</v>
      </c>
      <c r="I2712" s="1" t="s">
        <v>1073</v>
      </c>
      <c r="J2712" t="s">
        <v>3988</v>
      </c>
      <c r="L2712" t="str">
        <f t="shared" si="111"/>
        <v>Jul</v>
      </c>
      <c r="M2712">
        <f t="shared" si="112"/>
        <v>2023</v>
      </c>
    </row>
    <row r="2713" spans="1:13" ht="15" customHeight="1">
      <c r="A2713" t="s">
        <v>654</v>
      </c>
      <c r="B2713" t="s">
        <v>4553</v>
      </c>
      <c r="C2713" s="24">
        <v>45127</v>
      </c>
      <c r="D2713" t="s">
        <v>47</v>
      </c>
      <c r="E2713" t="s">
        <v>46</v>
      </c>
      <c r="F2713">
        <v>4</v>
      </c>
      <c r="G2713" s="2" t="s">
        <v>33</v>
      </c>
      <c r="H2713" s="1" t="s">
        <v>1547</v>
      </c>
      <c r="I2713" s="1" t="s">
        <v>1548</v>
      </c>
      <c r="J2713" t="s">
        <v>1547</v>
      </c>
      <c r="L2713" t="str">
        <f t="shared" si="111"/>
        <v>Jul</v>
      </c>
      <c r="M2713">
        <f t="shared" si="112"/>
        <v>2023</v>
      </c>
    </row>
    <row r="2714" spans="1:13" ht="15" customHeight="1">
      <c r="A2714" t="s">
        <v>654</v>
      </c>
      <c r="B2714" t="s">
        <v>4554</v>
      </c>
      <c r="C2714" s="24">
        <v>45127</v>
      </c>
      <c r="D2714" t="s">
        <v>214</v>
      </c>
      <c r="E2714" t="s">
        <v>213</v>
      </c>
      <c r="F2714">
        <v>5</v>
      </c>
      <c r="G2714" s="2" t="s">
        <v>95</v>
      </c>
      <c r="H2714" s="1" t="s">
        <v>1547</v>
      </c>
      <c r="I2714" s="1" t="s">
        <v>1548</v>
      </c>
      <c r="J2714" t="s">
        <v>1547</v>
      </c>
      <c r="L2714" t="str">
        <f t="shared" si="111"/>
        <v>Jul</v>
      </c>
      <c r="M2714">
        <f t="shared" si="112"/>
        <v>2023</v>
      </c>
    </row>
    <row r="2715" spans="1:13" ht="15" customHeight="1">
      <c r="A2715" t="s">
        <v>654</v>
      </c>
      <c r="B2715" t="s">
        <v>4555</v>
      </c>
      <c r="C2715" s="24">
        <v>45127</v>
      </c>
      <c r="D2715" t="s">
        <v>319</v>
      </c>
      <c r="E2715" t="s">
        <v>318</v>
      </c>
      <c r="F2715">
        <v>1</v>
      </c>
      <c r="G2715" s="2" t="s">
        <v>33</v>
      </c>
      <c r="H2715" s="1" t="s">
        <v>1547</v>
      </c>
      <c r="I2715" s="1" t="s">
        <v>1548</v>
      </c>
      <c r="J2715" t="s">
        <v>1547</v>
      </c>
      <c r="L2715" t="str">
        <f t="shared" si="111"/>
        <v>Jul</v>
      </c>
      <c r="M2715">
        <f t="shared" si="112"/>
        <v>2023</v>
      </c>
    </row>
    <row r="2716" spans="1:13" ht="15" customHeight="1">
      <c r="A2716" t="s">
        <v>654</v>
      </c>
      <c r="B2716" t="s">
        <v>4556</v>
      </c>
      <c r="C2716" s="24">
        <v>45127</v>
      </c>
      <c r="D2716" t="s">
        <v>198</v>
      </c>
      <c r="E2716" t="s">
        <v>197</v>
      </c>
      <c r="F2716">
        <v>5</v>
      </c>
      <c r="G2716" s="2" t="s">
        <v>194</v>
      </c>
      <c r="H2716" s="1" t="s">
        <v>1289</v>
      </c>
      <c r="I2716" s="1" t="s">
        <v>1290</v>
      </c>
      <c r="J2716" t="s">
        <v>1289</v>
      </c>
      <c r="L2716" t="str">
        <f t="shared" si="111"/>
        <v>Jul</v>
      </c>
      <c r="M2716">
        <f t="shared" si="112"/>
        <v>2023</v>
      </c>
    </row>
    <row r="2717" spans="1:13" ht="15" customHeight="1">
      <c r="A2717" t="s">
        <v>654</v>
      </c>
      <c r="B2717" t="s">
        <v>4557</v>
      </c>
      <c r="C2717" s="24">
        <v>45127</v>
      </c>
      <c r="D2717" t="s">
        <v>313</v>
      </c>
      <c r="E2717" t="s">
        <v>312</v>
      </c>
      <c r="F2717">
        <v>6</v>
      </c>
      <c r="G2717" s="2" t="s">
        <v>33</v>
      </c>
      <c r="H2717" s="1" t="s">
        <v>2795</v>
      </c>
      <c r="I2717" s="1" t="s">
        <v>1073</v>
      </c>
      <c r="J2717" t="s">
        <v>2795</v>
      </c>
      <c r="L2717" t="str">
        <f t="shared" si="111"/>
        <v>Jul</v>
      </c>
      <c r="M2717">
        <f t="shared" si="112"/>
        <v>2023</v>
      </c>
    </row>
    <row r="2718" spans="1:13" ht="15" customHeight="1">
      <c r="A2718" t="s">
        <v>654</v>
      </c>
      <c r="B2718" t="s">
        <v>4558</v>
      </c>
      <c r="C2718" s="24">
        <v>45127</v>
      </c>
      <c r="D2718" t="s">
        <v>303</v>
      </c>
      <c r="E2718" t="s">
        <v>302</v>
      </c>
      <c r="F2718">
        <v>10</v>
      </c>
      <c r="G2718" s="2" t="s">
        <v>33</v>
      </c>
      <c r="H2718" s="1" t="s">
        <v>2795</v>
      </c>
      <c r="I2718" s="1" t="s">
        <v>1073</v>
      </c>
      <c r="J2718" t="s">
        <v>2795</v>
      </c>
      <c r="L2718" t="str">
        <f t="shared" si="111"/>
        <v>Jul</v>
      </c>
      <c r="M2718">
        <f t="shared" si="112"/>
        <v>2023</v>
      </c>
    </row>
    <row r="2719" spans="1:13" ht="15" customHeight="1">
      <c r="A2719" t="s">
        <v>654</v>
      </c>
      <c r="B2719" t="s">
        <v>4559</v>
      </c>
      <c r="C2719" s="24">
        <v>45127</v>
      </c>
      <c r="D2719" t="s">
        <v>305</v>
      </c>
      <c r="E2719" t="s">
        <v>304</v>
      </c>
      <c r="F2719">
        <v>6</v>
      </c>
      <c r="G2719" s="2" t="s">
        <v>33</v>
      </c>
      <c r="H2719" s="1" t="s">
        <v>2795</v>
      </c>
      <c r="I2719" s="1" t="s">
        <v>1073</v>
      </c>
      <c r="J2719" t="s">
        <v>2795</v>
      </c>
      <c r="L2719" t="str">
        <f t="shared" si="111"/>
        <v>Jul</v>
      </c>
      <c r="M2719">
        <f t="shared" si="112"/>
        <v>2023</v>
      </c>
    </row>
    <row r="2720" spans="1:13" ht="15" customHeight="1">
      <c r="A2720" t="s">
        <v>654</v>
      </c>
      <c r="B2720" t="s">
        <v>4560</v>
      </c>
      <c r="C2720" s="24">
        <v>45127</v>
      </c>
      <c r="D2720" t="s">
        <v>173</v>
      </c>
      <c r="E2720" t="s">
        <v>172</v>
      </c>
      <c r="F2720">
        <v>2</v>
      </c>
      <c r="G2720" s="2" t="s">
        <v>33</v>
      </c>
      <c r="H2720" s="1" t="s">
        <v>2795</v>
      </c>
      <c r="I2720" s="1" t="s">
        <v>1073</v>
      </c>
      <c r="J2720" t="s">
        <v>2795</v>
      </c>
      <c r="L2720" t="str">
        <f t="shared" si="111"/>
        <v>Jul</v>
      </c>
      <c r="M2720">
        <f t="shared" si="112"/>
        <v>2023</v>
      </c>
    </row>
    <row r="2721" spans="1:13" ht="15" customHeight="1">
      <c r="A2721" t="s">
        <v>654</v>
      </c>
      <c r="B2721" t="s">
        <v>4561</v>
      </c>
      <c r="C2721" s="24">
        <v>45127</v>
      </c>
      <c r="D2721" t="s">
        <v>212</v>
      </c>
      <c r="E2721" t="s">
        <v>211</v>
      </c>
      <c r="F2721">
        <v>2</v>
      </c>
      <c r="G2721" s="2" t="s">
        <v>95</v>
      </c>
      <c r="H2721" s="1" t="s">
        <v>2795</v>
      </c>
      <c r="I2721" s="1" t="s">
        <v>1073</v>
      </c>
      <c r="J2721" t="s">
        <v>2795</v>
      </c>
      <c r="L2721" t="str">
        <f t="shared" si="111"/>
        <v>Jul</v>
      </c>
      <c r="M2721">
        <f t="shared" si="112"/>
        <v>2023</v>
      </c>
    </row>
    <row r="2722" spans="1:13" ht="15" customHeight="1">
      <c r="A2722" t="s">
        <v>654</v>
      </c>
      <c r="B2722" t="s">
        <v>4562</v>
      </c>
      <c r="C2722" s="24">
        <v>45127</v>
      </c>
      <c r="D2722" t="s">
        <v>309</v>
      </c>
      <c r="E2722" t="s">
        <v>308</v>
      </c>
      <c r="F2722">
        <v>10</v>
      </c>
      <c r="G2722" s="2" t="s">
        <v>33</v>
      </c>
      <c r="H2722" s="1" t="s">
        <v>2795</v>
      </c>
      <c r="I2722" s="1" t="s">
        <v>1073</v>
      </c>
      <c r="J2722" t="s">
        <v>2795</v>
      </c>
      <c r="L2722" t="str">
        <f t="shared" si="111"/>
        <v>Jul</v>
      </c>
      <c r="M2722">
        <f t="shared" si="112"/>
        <v>2023</v>
      </c>
    </row>
    <row r="2723" spans="1:13" ht="15" customHeight="1">
      <c r="A2723" t="s">
        <v>654</v>
      </c>
      <c r="B2723" t="s">
        <v>4563</v>
      </c>
      <c r="C2723" s="24">
        <v>45127</v>
      </c>
      <c r="D2723" t="s">
        <v>210</v>
      </c>
      <c r="E2723" t="s">
        <v>209</v>
      </c>
      <c r="F2723">
        <v>1</v>
      </c>
      <c r="G2723" s="2" t="s">
        <v>95</v>
      </c>
      <c r="H2723" s="1" t="s">
        <v>2795</v>
      </c>
      <c r="I2723" s="1" t="s">
        <v>1073</v>
      </c>
      <c r="J2723" t="s">
        <v>2795</v>
      </c>
      <c r="L2723" t="str">
        <f t="shared" si="111"/>
        <v>Jul</v>
      </c>
      <c r="M2723">
        <f t="shared" si="112"/>
        <v>2023</v>
      </c>
    </row>
    <row r="2724" spans="1:13" ht="15" customHeight="1">
      <c r="A2724" t="s">
        <v>654</v>
      </c>
      <c r="B2724" t="s">
        <v>4564</v>
      </c>
      <c r="C2724" s="24">
        <v>45127</v>
      </c>
      <c r="D2724" t="s">
        <v>391</v>
      </c>
      <c r="E2724" t="s">
        <v>390</v>
      </c>
      <c r="F2724">
        <v>16</v>
      </c>
      <c r="G2724" s="2" t="s">
        <v>16</v>
      </c>
      <c r="H2724" s="1" t="s">
        <v>2795</v>
      </c>
      <c r="I2724" s="1" t="s">
        <v>1073</v>
      </c>
      <c r="J2724" t="s">
        <v>2795</v>
      </c>
      <c r="L2724" t="str">
        <f t="shared" si="111"/>
        <v>Jul</v>
      </c>
      <c r="M2724">
        <f t="shared" si="112"/>
        <v>2023</v>
      </c>
    </row>
    <row r="2725" spans="1:13" ht="15" customHeight="1">
      <c r="A2725" t="s">
        <v>654</v>
      </c>
      <c r="B2725" t="s">
        <v>4565</v>
      </c>
      <c r="C2725" s="24">
        <v>45127</v>
      </c>
      <c r="D2725" t="s">
        <v>35</v>
      </c>
      <c r="E2725" t="s">
        <v>34</v>
      </c>
      <c r="F2725">
        <v>12</v>
      </c>
      <c r="G2725" s="2" t="s">
        <v>33</v>
      </c>
      <c r="H2725" s="1" t="s">
        <v>2795</v>
      </c>
      <c r="I2725" s="1" t="s">
        <v>1073</v>
      </c>
      <c r="J2725" t="s">
        <v>2795</v>
      </c>
      <c r="L2725" t="str">
        <f t="shared" si="111"/>
        <v>Jul</v>
      </c>
      <c r="M2725">
        <f t="shared" si="112"/>
        <v>2023</v>
      </c>
    </row>
    <row r="2726" spans="1:13" ht="15" customHeight="1">
      <c r="A2726" t="s">
        <v>654</v>
      </c>
      <c r="B2726" t="s">
        <v>4566</v>
      </c>
      <c r="C2726" s="24">
        <v>45127</v>
      </c>
      <c r="D2726" t="s">
        <v>214</v>
      </c>
      <c r="E2726" t="s">
        <v>213</v>
      </c>
      <c r="F2726">
        <v>5</v>
      </c>
      <c r="G2726" s="2" t="s">
        <v>95</v>
      </c>
      <c r="H2726" s="1" t="s">
        <v>2795</v>
      </c>
      <c r="I2726" s="1" t="s">
        <v>1073</v>
      </c>
      <c r="J2726" t="s">
        <v>2795</v>
      </c>
      <c r="L2726" t="str">
        <f t="shared" si="111"/>
        <v>Jul</v>
      </c>
      <c r="M2726">
        <f t="shared" si="112"/>
        <v>2023</v>
      </c>
    </row>
    <row r="2727" spans="1:13" ht="15" customHeight="1">
      <c r="A2727" t="s">
        <v>654</v>
      </c>
      <c r="B2727" t="s">
        <v>4567</v>
      </c>
      <c r="C2727" s="24">
        <v>45127</v>
      </c>
      <c r="D2727" t="s">
        <v>347</v>
      </c>
      <c r="E2727" t="s">
        <v>346</v>
      </c>
      <c r="F2727">
        <v>2</v>
      </c>
      <c r="G2727" s="2" t="s">
        <v>345</v>
      </c>
      <c r="H2727" s="1" t="s">
        <v>1191</v>
      </c>
      <c r="I2727" s="1" t="s">
        <v>1090</v>
      </c>
      <c r="J2727" t="s">
        <v>1191</v>
      </c>
      <c r="L2727" t="str">
        <f t="shared" si="111"/>
        <v>Jul</v>
      </c>
      <c r="M2727">
        <f t="shared" si="112"/>
        <v>2023</v>
      </c>
    </row>
    <row r="2728" spans="1:13" ht="15" customHeight="1">
      <c r="A2728" t="s">
        <v>654</v>
      </c>
      <c r="B2728" t="s">
        <v>4568</v>
      </c>
      <c r="C2728" s="24">
        <v>45127</v>
      </c>
      <c r="D2728" t="s">
        <v>250</v>
      </c>
      <c r="E2728" t="s">
        <v>249</v>
      </c>
      <c r="F2728">
        <v>3</v>
      </c>
      <c r="G2728" s="2" t="s">
        <v>33</v>
      </c>
      <c r="H2728" s="1" t="s">
        <v>1191</v>
      </c>
      <c r="I2728" s="1" t="s">
        <v>1090</v>
      </c>
      <c r="J2728" t="s">
        <v>1191</v>
      </c>
      <c r="L2728" t="str">
        <f t="shared" si="111"/>
        <v>Jul</v>
      </c>
      <c r="M2728">
        <f t="shared" si="112"/>
        <v>2023</v>
      </c>
    </row>
    <row r="2729" spans="1:13" ht="15" customHeight="1">
      <c r="A2729" t="s">
        <v>654</v>
      </c>
      <c r="B2729" t="s">
        <v>4569</v>
      </c>
      <c r="C2729" s="24">
        <v>45127</v>
      </c>
      <c r="D2729" t="s">
        <v>198</v>
      </c>
      <c r="E2729" t="s">
        <v>197</v>
      </c>
      <c r="F2729">
        <v>40</v>
      </c>
      <c r="G2729" s="2" t="s">
        <v>194</v>
      </c>
      <c r="H2729" s="1" t="s">
        <v>1191</v>
      </c>
      <c r="I2729" s="1" t="s">
        <v>1090</v>
      </c>
      <c r="J2729" t="s">
        <v>1191</v>
      </c>
      <c r="L2729" t="str">
        <f t="shared" si="111"/>
        <v>Jul</v>
      </c>
      <c r="M2729">
        <f t="shared" si="112"/>
        <v>2023</v>
      </c>
    </row>
    <row r="2730" spans="1:13" ht="15" customHeight="1">
      <c r="A2730" t="s">
        <v>654</v>
      </c>
      <c r="B2730" t="s">
        <v>4570</v>
      </c>
      <c r="C2730" s="24">
        <v>45127</v>
      </c>
      <c r="D2730" t="s">
        <v>365</v>
      </c>
      <c r="E2730" t="s">
        <v>364</v>
      </c>
      <c r="F2730">
        <v>2</v>
      </c>
      <c r="G2730" s="2" t="s">
        <v>16</v>
      </c>
      <c r="H2730" s="1" t="s">
        <v>1191</v>
      </c>
      <c r="I2730" s="1" t="s">
        <v>1090</v>
      </c>
      <c r="J2730" t="s">
        <v>1191</v>
      </c>
      <c r="L2730" t="str">
        <f t="shared" si="111"/>
        <v>Jul</v>
      </c>
      <c r="M2730">
        <f t="shared" si="112"/>
        <v>2023</v>
      </c>
    </row>
    <row r="2731" spans="1:13" ht="15" customHeight="1">
      <c r="A2731" t="s">
        <v>654</v>
      </c>
      <c r="B2731" t="s">
        <v>4571</v>
      </c>
      <c r="C2731" s="24">
        <v>45127</v>
      </c>
      <c r="D2731" t="s">
        <v>275</v>
      </c>
      <c r="E2731" t="s">
        <v>274</v>
      </c>
      <c r="F2731">
        <v>1</v>
      </c>
      <c r="G2731" s="2" t="s">
        <v>33</v>
      </c>
      <c r="H2731" s="1" t="s">
        <v>1089</v>
      </c>
      <c r="I2731" s="1" t="s">
        <v>1090</v>
      </c>
      <c r="J2731" t="s">
        <v>1089</v>
      </c>
      <c r="L2731" t="str">
        <f t="shared" si="111"/>
        <v>Jul</v>
      </c>
      <c r="M2731">
        <f t="shared" si="112"/>
        <v>2023</v>
      </c>
    </row>
    <row r="2732" spans="1:13" ht="15" customHeight="1">
      <c r="A2732" t="s">
        <v>654</v>
      </c>
      <c r="B2732" t="s">
        <v>4572</v>
      </c>
      <c r="C2732" s="24">
        <v>45128</v>
      </c>
      <c r="D2732" t="s">
        <v>365</v>
      </c>
      <c r="E2732" t="s">
        <v>364</v>
      </c>
      <c r="F2732">
        <v>1</v>
      </c>
      <c r="G2732" s="2" t="s">
        <v>16</v>
      </c>
      <c r="H2732" s="1" t="s">
        <v>1098</v>
      </c>
      <c r="I2732" s="1" t="s">
        <v>1099</v>
      </c>
      <c r="J2732" t="s">
        <v>1098</v>
      </c>
      <c r="L2732" t="str">
        <f t="shared" si="111"/>
        <v>Jul</v>
      </c>
      <c r="M2732">
        <f t="shared" si="112"/>
        <v>2023</v>
      </c>
    </row>
    <row r="2733" spans="1:13" ht="15" customHeight="1">
      <c r="A2733" t="s">
        <v>654</v>
      </c>
      <c r="B2733" t="s">
        <v>4573</v>
      </c>
      <c r="C2733" s="24">
        <v>45128</v>
      </c>
      <c r="D2733" t="s">
        <v>387</v>
      </c>
      <c r="E2733" t="s">
        <v>386</v>
      </c>
      <c r="F2733">
        <v>1</v>
      </c>
      <c r="G2733" s="2" t="s">
        <v>171</v>
      </c>
      <c r="H2733" s="1" t="s">
        <v>1098</v>
      </c>
      <c r="I2733" s="1" t="s">
        <v>1099</v>
      </c>
      <c r="J2733" t="s">
        <v>1098</v>
      </c>
      <c r="L2733" t="str">
        <f t="shared" si="111"/>
        <v>Jul</v>
      </c>
      <c r="M2733">
        <f t="shared" si="112"/>
        <v>2023</v>
      </c>
    </row>
    <row r="2734" spans="1:13" ht="15" customHeight="1">
      <c r="A2734" t="s">
        <v>654</v>
      </c>
      <c r="B2734" t="s">
        <v>4574</v>
      </c>
      <c r="C2734" s="24">
        <v>45132</v>
      </c>
      <c r="D2734" t="s">
        <v>47</v>
      </c>
      <c r="E2734" t="s">
        <v>46</v>
      </c>
      <c r="F2734">
        <v>2</v>
      </c>
      <c r="G2734" s="2" t="s">
        <v>33</v>
      </c>
      <c r="H2734" s="1" t="s">
        <v>1049</v>
      </c>
      <c r="I2734" s="1" t="s">
        <v>1050</v>
      </c>
      <c r="J2734" t="s">
        <v>1049</v>
      </c>
      <c r="L2734" t="str">
        <f t="shared" si="111"/>
        <v>Jul</v>
      </c>
      <c r="M2734">
        <f t="shared" si="112"/>
        <v>2023</v>
      </c>
    </row>
    <row r="2735" spans="1:13" ht="15" customHeight="1">
      <c r="A2735" t="s">
        <v>654</v>
      </c>
      <c r="B2735" t="s">
        <v>4575</v>
      </c>
      <c r="C2735" s="24">
        <v>45132</v>
      </c>
      <c r="D2735" t="s">
        <v>287</v>
      </c>
      <c r="E2735" t="s">
        <v>286</v>
      </c>
      <c r="F2735">
        <v>4</v>
      </c>
      <c r="G2735" s="2" t="s">
        <v>33</v>
      </c>
      <c r="H2735" s="1" t="s">
        <v>1141</v>
      </c>
      <c r="I2735" s="1" t="s">
        <v>1090</v>
      </c>
      <c r="J2735" t="s">
        <v>1141</v>
      </c>
      <c r="L2735" t="str">
        <f t="shared" si="111"/>
        <v>Jul</v>
      </c>
      <c r="M2735">
        <f t="shared" si="112"/>
        <v>2023</v>
      </c>
    </row>
    <row r="2736" spans="1:13" ht="15" customHeight="1">
      <c r="A2736" t="s">
        <v>654</v>
      </c>
      <c r="B2736" t="s">
        <v>4576</v>
      </c>
      <c r="C2736" s="24">
        <v>45132</v>
      </c>
      <c r="D2736" t="s">
        <v>391</v>
      </c>
      <c r="E2736" t="s">
        <v>390</v>
      </c>
      <c r="F2736">
        <v>4</v>
      </c>
      <c r="G2736" s="2" t="s">
        <v>16</v>
      </c>
      <c r="H2736" s="1" t="s">
        <v>1141</v>
      </c>
      <c r="I2736" s="1" t="s">
        <v>1090</v>
      </c>
      <c r="J2736" t="s">
        <v>1141</v>
      </c>
      <c r="L2736" t="str">
        <f t="shared" si="111"/>
        <v>Jul</v>
      </c>
      <c r="M2736">
        <f t="shared" si="112"/>
        <v>2023</v>
      </c>
    </row>
    <row r="2737" spans="1:13" ht="15" customHeight="1">
      <c r="A2737" t="s">
        <v>654</v>
      </c>
      <c r="B2737" t="s">
        <v>4577</v>
      </c>
      <c r="C2737" s="24">
        <v>45133</v>
      </c>
      <c r="D2737" t="s">
        <v>178</v>
      </c>
      <c r="E2737" t="s">
        <v>177</v>
      </c>
      <c r="F2737">
        <v>1</v>
      </c>
      <c r="G2737" s="2" t="s">
        <v>176</v>
      </c>
      <c r="H2737" s="1" t="s">
        <v>1156</v>
      </c>
      <c r="I2737" s="1" t="s">
        <v>1157</v>
      </c>
      <c r="J2737" t="s">
        <v>1156</v>
      </c>
      <c r="L2737" t="str">
        <f t="shared" si="111"/>
        <v>Jul</v>
      </c>
      <c r="M2737">
        <f t="shared" si="112"/>
        <v>2023</v>
      </c>
    </row>
    <row r="2738" spans="1:13" ht="15" customHeight="1">
      <c r="A2738" t="s">
        <v>654</v>
      </c>
      <c r="B2738" t="s">
        <v>4578</v>
      </c>
      <c r="C2738" s="24">
        <v>45133</v>
      </c>
      <c r="D2738" t="s">
        <v>226</v>
      </c>
      <c r="E2738" t="s">
        <v>225</v>
      </c>
      <c r="F2738">
        <v>10</v>
      </c>
      <c r="G2738" s="2" t="s">
        <v>33</v>
      </c>
      <c r="H2738" s="1" t="s">
        <v>1156</v>
      </c>
      <c r="I2738" s="1" t="s">
        <v>1157</v>
      </c>
      <c r="J2738" t="s">
        <v>1156</v>
      </c>
      <c r="L2738" t="str">
        <f t="shared" si="111"/>
        <v>Jul</v>
      </c>
      <c r="M2738">
        <f t="shared" si="112"/>
        <v>2023</v>
      </c>
    </row>
    <row r="2739" spans="1:13" ht="15" customHeight="1">
      <c r="A2739" t="s">
        <v>654</v>
      </c>
      <c r="B2739" t="s">
        <v>4579</v>
      </c>
      <c r="C2739" s="24">
        <v>45133</v>
      </c>
      <c r="D2739" t="s">
        <v>357</v>
      </c>
      <c r="E2739" t="s">
        <v>356</v>
      </c>
      <c r="F2739">
        <v>20</v>
      </c>
      <c r="G2739" s="2" t="s">
        <v>358</v>
      </c>
      <c r="H2739" s="1" t="s">
        <v>1156</v>
      </c>
      <c r="I2739" s="1" t="s">
        <v>1157</v>
      </c>
      <c r="J2739" t="s">
        <v>1156</v>
      </c>
      <c r="L2739" t="str">
        <f t="shared" si="111"/>
        <v>Jul</v>
      </c>
      <c r="M2739">
        <f t="shared" si="112"/>
        <v>2023</v>
      </c>
    </row>
    <row r="2740" spans="1:13" ht="15" customHeight="1">
      <c r="A2740" t="s">
        <v>654</v>
      </c>
      <c r="B2740" t="s">
        <v>4580</v>
      </c>
      <c r="C2740" s="24">
        <v>45133</v>
      </c>
      <c r="D2740" t="s">
        <v>391</v>
      </c>
      <c r="E2740" t="s">
        <v>390</v>
      </c>
      <c r="F2740">
        <v>1</v>
      </c>
      <c r="G2740" s="2" t="s">
        <v>16</v>
      </c>
      <c r="H2740" s="1" t="s">
        <v>1156</v>
      </c>
      <c r="I2740" s="1" t="s">
        <v>1157</v>
      </c>
      <c r="J2740" t="s">
        <v>1156</v>
      </c>
      <c r="L2740" t="str">
        <f t="shared" si="111"/>
        <v>Jul</v>
      </c>
      <c r="M2740">
        <f t="shared" si="112"/>
        <v>2023</v>
      </c>
    </row>
    <row r="2741" spans="1:13" ht="15" customHeight="1">
      <c r="A2741" t="s">
        <v>654</v>
      </c>
      <c r="B2741" t="s">
        <v>4581</v>
      </c>
      <c r="C2741" s="24">
        <v>45133</v>
      </c>
      <c r="D2741" t="s">
        <v>357</v>
      </c>
      <c r="E2741" t="s">
        <v>356</v>
      </c>
      <c r="F2741">
        <v>100</v>
      </c>
      <c r="G2741" s="2" t="s">
        <v>358</v>
      </c>
      <c r="H2741" s="1" t="s">
        <v>1060</v>
      </c>
      <c r="I2741" s="1" t="s">
        <v>1061</v>
      </c>
      <c r="J2741" t="s">
        <v>1060</v>
      </c>
      <c r="L2741" t="str">
        <f t="shared" si="111"/>
        <v>Jul</v>
      </c>
      <c r="M2741">
        <f t="shared" si="112"/>
        <v>2023</v>
      </c>
    </row>
    <row r="2742" spans="1:13" ht="15" customHeight="1">
      <c r="A2742" t="s">
        <v>654</v>
      </c>
      <c r="B2742" t="s">
        <v>4582</v>
      </c>
      <c r="C2742" s="24">
        <v>45133</v>
      </c>
      <c r="D2742" t="s">
        <v>198</v>
      </c>
      <c r="E2742" t="s">
        <v>197</v>
      </c>
      <c r="F2742">
        <v>30</v>
      </c>
      <c r="G2742" s="2" t="s">
        <v>194</v>
      </c>
      <c r="H2742" s="1" t="s">
        <v>1334</v>
      </c>
      <c r="I2742" s="1" t="s">
        <v>1164</v>
      </c>
      <c r="J2742" t="s">
        <v>1334</v>
      </c>
      <c r="L2742" t="str">
        <f t="shared" si="111"/>
        <v>Jul</v>
      </c>
      <c r="M2742">
        <f t="shared" si="112"/>
        <v>2023</v>
      </c>
    </row>
    <row r="2743" spans="1:13" ht="15" customHeight="1">
      <c r="A2743" t="s">
        <v>654</v>
      </c>
      <c r="B2743" t="s">
        <v>4583</v>
      </c>
      <c r="C2743" s="24">
        <v>45134</v>
      </c>
      <c r="D2743" t="s">
        <v>186</v>
      </c>
      <c r="E2743" t="s">
        <v>185</v>
      </c>
      <c r="F2743">
        <v>5</v>
      </c>
      <c r="G2743" s="2" t="s">
        <v>187</v>
      </c>
      <c r="H2743" s="1" t="s">
        <v>1081</v>
      </c>
      <c r="I2743" s="1" t="s">
        <v>1160</v>
      </c>
      <c r="J2743" t="s">
        <v>1081</v>
      </c>
      <c r="L2743" t="str">
        <f t="shared" ref="L2743:L2806" si="113">TEXT(C2743,"MMM")</f>
        <v>Jul</v>
      </c>
      <c r="M2743">
        <f t="shared" ref="M2743:M2806" si="114">YEAR(C2743)</f>
        <v>2023</v>
      </c>
    </row>
    <row r="2744" spans="1:13" ht="15" customHeight="1">
      <c r="A2744" t="s">
        <v>654</v>
      </c>
      <c r="B2744" t="s">
        <v>4584</v>
      </c>
      <c r="C2744" s="24">
        <v>45134</v>
      </c>
      <c r="D2744" t="s">
        <v>189</v>
      </c>
      <c r="E2744" t="s">
        <v>188</v>
      </c>
      <c r="F2744">
        <v>1</v>
      </c>
      <c r="G2744" s="2" t="s">
        <v>187</v>
      </c>
      <c r="H2744" s="1" t="s">
        <v>1081</v>
      </c>
      <c r="I2744" s="1" t="s">
        <v>1160</v>
      </c>
      <c r="J2744" t="s">
        <v>1081</v>
      </c>
      <c r="L2744" t="str">
        <f t="shared" si="113"/>
        <v>Jul</v>
      </c>
      <c r="M2744">
        <f t="shared" si="114"/>
        <v>2023</v>
      </c>
    </row>
    <row r="2745" spans="1:13" ht="15" customHeight="1">
      <c r="A2745" t="s">
        <v>654</v>
      </c>
      <c r="B2745" t="s">
        <v>4585</v>
      </c>
      <c r="C2745" s="24">
        <v>45134</v>
      </c>
      <c r="D2745" t="s">
        <v>35</v>
      </c>
      <c r="E2745" t="s">
        <v>34</v>
      </c>
      <c r="F2745">
        <v>12</v>
      </c>
      <c r="G2745" s="2" t="s">
        <v>33</v>
      </c>
      <c r="H2745" s="1" t="s">
        <v>1081</v>
      </c>
      <c r="I2745" s="1" t="s">
        <v>1160</v>
      </c>
      <c r="J2745" t="s">
        <v>1081</v>
      </c>
      <c r="L2745" t="str">
        <f t="shared" si="113"/>
        <v>Jul</v>
      </c>
      <c r="M2745">
        <f t="shared" si="114"/>
        <v>2023</v>
      </c>
    </row>
    <row r="2746" spans="1:13" ht="15" customHeight="1">
      <c r="A2746" t="s">
        <v>654</v>
      </c>
      <c r="B2746" t="s">
        <v>4586</v>
      </c>
      <c r="C2746" s="24">
        <v>45134</v>
      </c>
      <c r="D2746" t="s">
        <v>357</v>
      </c>
      <c r="E2746" t="s">
        <v>356</v>
      </c>
      <c r="F2746">
        <v>50</v>
      </c>
      <c r="G2746" s="2" t="s">
        <v>358</v>
      </c>
      <c r="H2746" s="1" t="s">
        <v>1081</v>
      </c>
      <c r="I2746" s="1" t="s">
        <v>1160</v>
      </c>
      <c r="J2746" t="s">
        <v>1081</v>
      </c>
      <c r="L2746" t="str">
        <f t="shared" si="113"/>
        <v>Jul</v>
      </c>
      <c r="M2746">
        <f t="shared" si="114"/>
        <v>2023</v>
      </c>
    </row>
    <row r="2747" spans="1:13" ht="15" customHeight="1">
      <c r="A2747" t="s">
        <v>654</v>
      </c>
      <c r="B2747" t="s">
        <v>4587</v>
      </c>
      <c r="C2747" s="24">
        <v>45134</v>
      </c>
      <c r="D2747" t="s">
        <v>327</v>
      </c>
      <c r="E2747" t="s">
        <v>326</v>
      </c>
      <c r="F2747">
        <v>1</v>
      </c>
      <c r="G2747" s="2" t="s">
        <v>33</v>
      </c>
      <c r="H2747" s="1" t="s">
        <v>1459</v>
      </c>
      <c r="I2747" s="1" t="s">
        <v>1328</v>
      </c>
      <c r="J2747" t="s">
        <v>1460</v>
      </c>
      <c r="L2747" t="str">
        <f t="shared" si="113"/>
        <v>Jul</v>
      </c>
      <c r="M2747">
        <f t="shared" si="114"/>
        <v>2023</v>
      </c>
    </row>
    <row r="2748" spans="1:13" ht="15" customHeight="1">
      <c r="A2748" t="s">
        <v>654</v>
      </c>
      <c r="B2748" t="s">
        <v>4588</v>
      </c>
      <c r="C2748" s="24">
        <v>45134</v>
      </c>
      <c r="D2748" t="s">
        <v>198</v>
      </c>
      <c r="E2748" t="s">
        <v>197</v>
      </c>
      <c r="F2748">
        <v>10</v>
      </c>
      <c r="G2748" s="2" t="s">
        <v>194</v>
      </c>
      <c r="H2748" s="1" t="s">
        <v>1459</v>
      </c>
      <c r="I2748" s="1" t="s">
        <v>1328</v>
      </c>
      <c r="J2748" t="s">
        <v>1460</v>
      </c>
      <c r="L2748" t="str">
        <f t="shared" si="113"/>
        <v>Jul</v>
      </c>
      <c r="M2748">
        <f t="shared" si="114"/>
        <v>2023</v>
      </c>
    </row>
    <row r="2749" spans="1:13" ht="15" customHeight="1">
      <c r="A2749" t="s">
        <v>654</v>
      </c>
      <c r="B2749" t="s">
        <v>4589</v>
      </c>
      <c r="C2749" s="24">
        <v>45134</v>
      </c>
      <c r="D2749" t="s">
        <v>329</v>
      </c>
      <c r="E2749" t="s">
        <v>328</v>
      </c>
      <c r="F2749">
        <v>1</v>
      </c>
      <c r="G2749" s="2" t="s">
        <v>33</v>
      </c>
      <c r="H2749" s="1" t="s">
        <v>1459</v>
      </c>
      <c r="I2749" s="1" t="s">
        <v>1328</v>
      </c>
      <c r="J2749" t="s">
        <v>1460</v>
      </c>
      <c r="L2749" t="str">
        <f t="shared" si="113"/>
        <v>Jul</v>
      </c>
      <c r="M2749">
        <f t="shared" si="114"/>
        <v>2023</v>
      </c>
    </row>
    <row r="2750" spans="1:13" ht="15" customHeight="1">
      <c r="A2750" t="s">
        <v>654</v>
      </c>
      <c r="B2750" t="s">
        <v>4590</v>
      </c>
      <c r="C2750" s="24">
        <v>45134</v>
      </c>
      <c r="D2750" t="s">
        <v>196</v>
      </c>
      <c r="E2750" t="s">
        <v>195</v>
      </c>
      <c r="F2750">
        <v>2</v>
      </c>
      <c r="G2750" s="2" t="s">
        <v>194</v>
      </c>
      <c r="H2750" s="1" t="s">
        <v>1459</v>
      </c>
      <c r="I2750" s="1" t="s">
        <v>1328</v>
      </c>
      <c r="J2750" t="s">
        <v>1460</v>
      </c>
      <c r="L2750" t="str">
        <f t="shared" si="113"/>
        <v>Jul</v>
      </c>
      <c r="M2750">
        <f t="shared" si="114"/>
        <v>2023</v>
      </c>
    </row>
    <row r="2751" spans="1:13" ht="15" customHeight="1">
      <c r="A2751" t="s">
        <v>654</v>
      </c>
      <c r="B2751" t="s">
        <v>4591</v>
      </c>
      <c r="C2751" s="24">
        <v>45134</v>
      </c>
      <c r="D2751" t="s">
        <v>214</v>
      </c>
      <c r="E2751" t="s">
        <v>213</v>
      </c>
      <c r="F2751">
        <v>3</v>
      </c>
      <c r="G2751" s="2" t="s">
        <v>95</v>
      </c>
      <c r="H2751" s="1" t="s">
        <v>1289</v>
      </c>
      <c r="I2751" s="1" t="s">
        <v>1290</v>
      </c>
      <c r="J2751" t="s">
        <v>1289</v>
      </c>
      <c r="L2751" t="str">
        <f t="shared" si="113"/>
        <v>Jul</v>
      </c>
      <c r="M2751">
        <f t="shared" si="114"/>
        <v>2023</v>
      </c>
    </row>
    <row r="2752" spans="1:13" ht="15" customHeight="1">
      <c r="A2752" t="s">
        <v>654</v>
      </c>
      <c r="B2752" t="s">
        <v>4592</v>
      </c>
      <c r="C2752" s="24">
        <v>45135</v>
      </c>
      <c r="D2752" t="s">
        <v>305</v>
      </c>
      <c r="E2752" t="s">
        <v>304</v>
      </c>
      <c r="F2752">
        <v>2</v>
      </c>
      <c r="G2752" s="2" t="s">
        <v>33</v>
      </c>
      <c r="H2752" s="1" t="s">
        <v>1191</v>
      </c>
      <c r="I2752" s="1" t="s">
        <v>1090</v>
      </c>
      <c r="J2752" t="s">
        <v>1191</v>
      </c>
      <c r="L2752" t="str">
        <f t="shared" si="113"/>
        <v>Jul</v>
      </c>
      <c r="M2752">
        <f t="shared" si="114"/>
        <v>2023</v>
      </c>
    </row>
    <row r="2753" spans="1:13" ht="15" customHeight="1">
      <c r="A2753" t="s">
        <v>654</v>
      </c>
      <c r="B2753" t="s">
        <v>4593</v>
      </c>
      <c r="C2753" s="24">
        <v>45135</v>
      </c>
      <c r="D2753" t="s">
        <v>55</v>
      </c>
      <c r="E2753" t="s">
        <v>54</v>
      </c>
      <c r="F2753">
        <v>6</v>
      </c>
      <c r="G2753" s="2" t="s">
        <v>56</v>
      </c>
      <c r="H2753" s="1" t="s">
        <v>1191</v>
      </c>
      <c r="I2753" s="1" t="s">
        <v>1090</v>
      </c>
      <c r="J2753" t="s">
        <v>1191</v>
      </c>
      <c r="L2753" t="str">
        <f t="shared" si="113"/>
        <v>Jul</v>
      </c>
      <c r="M2753">
        <f t="shared" si="114"/>
        <v>2023</v>
      </c>
    </row>
    <row r="2754" spans="1:13" ht="15" customHeight="1">
      <c r="A2754" t="s">
        <v>654</v>
      </c>
      <c r="B2754" t="s">
        <v>4594</v>
      </c>
      <c r="C2754" s="24">
        <v>45135</v>
      </c>
      <c r="D2754" t="s">
        <v>178</v>
      </c>
      <c r="E2754" t="s">
        <v>177</v>
      </c>
      <c r="F2754">
        <v>4</v>
      </c>
      <c r="G2754" s="2" t="s">
        <v>176</v>
      </c>
      <c r="H2754" s="1" t="s">
        <v>1191</v>
      </c>
      <c r="I2754" s="1" t="s">
        <v>1090</v>
      </c>
      <c r="J2754" t="s">
        <v>1191</v>
      </c>
      <c r="L2754" t="str">
        <f t="shared" si="113"/>
        <v>Jul</v>
      </c>
      <c r="M2754">
        <f t="shared" si="114"/>
        <v>2023</v>
      </c>
    </row>
    <row r="2755" spans="1:13" ht="15" customHeight="1">
      <c r="A2755" t="s">
        <v>654</v>
      </c>
      <c r="B2755" t="s">
        <v>4595</v>
      </c>
      <c r="C2755" s="24">
        <v>45135</v>
      </c>
      <c r="D2755" t="s">
        <v>58</v>
      </c>
      <c r="E2755" t="s">
        <v>57</v>
      </c>
      <c r="F2755">
        <v>1</v>
      </c>
      <c r="G2755" s="2" t="s">
        <v>59</v>
      </c>
      <c r="H2755" s="1" t="s">
        <v>1191</v>
      </c>
      <c r="I2755" s="1" t="s">
        <v>1090</v>
      </c>
      <c r="J2755" t="s">
        <v>1191</v>
      </c>
      <c r="L2755" t="str">
        <f t="shared" si="113"/>
        <v>Jul</v>
      </c>
      <c r="M2755">
        <f t="shared" si="114"/>
        <v>2023</v>
      </c>
    </row>
    <row r="2756" spans="1:13" ht="15" customHeight="1">
      <c r="A2756" t="s">
        <v>654</v>
      </c>
      <c r="B2756" t="s">
        <v>4596</v>
      </c>
      <c r="C2756" s="24">
        <v>45135</v>
      </c>
      <c r="D2756" t="s">
        <v>389</v>
      </c>
      <c r="E2756" t="s">
        <v>388</v>
      </c>
      <c r="F2756">
        <v>1</v>
      </c>
      <c r="G2756" s="2" t="s">
        <v>194</v>
      </c>
      <c r="H2756" s="1" t="s">
        <v>1191</v>
      </c>
      <c r="I2756" s="1" t="s">
        <v>1090</v>
      </c>
      <c r="J2756" t="s">
        <v>1191</v>
      </c>
      <c r="L2756" t="str">
        <f t="shared" si="113"/>
        <v>Jul</v>
      </c>
      <c r="M2756">
        <f t="shared" si="114"/>
        <v>2023</v>
      </c>
    </row>
    <row r="2757" spans="1:13" ht="15" customHeight="1">
      <c r="A2757" t="s">
        <v>654</v>
      </c>
      <c r="B2757" t="s">
        <v>4597</v>
      </c>
      <c r="C2757" s="24">
        <v>45135</v>
      </c>
      <c r="D2757" t="s">
        <v>349</v>
      </c>
      <c r="E2757" t="s">
        <v>348</v>
      </c>
      <c r="F2757">
        <v>2</v>
      </c>
      <c r="G2757" s="2" t="s">
        <v>345</v>
      </c>
      <c r="H2757" s="1" t="s">
        <v>1191</v>
      </c>
      <c r="I2757" s="1" t="s">
        <v>1090</v>
      </c>
      <c r="J2757" t="s">
        <v>1191</v>
      </c>
      <c r="L2757" t="str">
        <f t="shared" si="113"/>
        <v>Jul</v>
      </c>
      <c r="M2757">
        <f t="shared" si="114"/>
        <v>2023</v>
      </c>
    </row>
    <row r="2758" spans="1:13" ht="15" customHeight="1">
      <c r="A2758" t="s">
        <v>654</v>
      </c>
      <c r="B2758" t="s">
        <v>4598</v>
      </c>
      <c r="C2758" s="24">
        <v>45135</v>
      </c>
      <c r="D2758" t="s">
        <v>218</v>
      </c>
      <c r="E2758" t="s">
        <v>217</v>
      </c>
      <c r="F2758">
        <v>1</v>
      </c>
      <c r="G2758" s="2" t="s">
        <v>33</v>
      </c>
      <c r="H2758" s="1" t="s">
        <v>1191</v>
      </c>
      <c r="I2758" s="1" t="s">
        <v>1090</v>
      </c>
      <c r="J2758" t="s">
        <v>1191</v>
      </c>
      <c r="L2758" t="str">
        <f t="shared" si="113"/>
        <v>Jul</v>
      </c>
      <c r="M2758">
        <f t="shared" si="114"/>
        <v>2023</v>
      </c>
    </row>
    <row r="2759" spans="1:13" ht="15" customHeight="1">
      <c r="A2759" t="s">
        <v>654</v>
      </c>
      <c r="B2759" t="s">
        <v>4599</v>
      </c>
      <c r="C2759" s="24">
        <v>45135</v>
      </c>
      <c r="D2759" t="s">
        <v>275</v>
      </c>
      <c r="E2759" t="s">
        <v>274</v>
      </c>
      <c r="F2759">
        <v>1</v>
      </c>
      <c r="G2759" s="2" t="s">
        <v>33</v>
      </c>
      <c r="H2759" s="1" t="s">
        <v>1191</v>
      </c>
      <c r="I2759" s="1" t="s">
        <v>1090</v>
      </c>
      <c r="J2759" t="s">
        <v>1191</v>
      </c>
      <c r="L2759" t="str">
        <f t="shared" si="113"/>
        <v>Jul</v>
      </c>
      <c r="M2759">
        <f t="shared" si="114"/>
        <v>2023</v>
      </c>
    </row>
    <row r="2760" spans="1:13" ht="15" customHeight="1">
      <c r="A2760" t="s">
        <v>654</v>
      </c>
      <c r="B2760" t="s">
        <v>4600</v>
      </c>
      <c r="C2760" s="24">
        <v>45135</v>
      </c>
      <c r="D2760" t="s">
        <v>250</v>
      </c>
      <c r="E2760" t="s">
        <v>249</v>
      </c>
      <c r="F2760">
        <v>2</v>
      </c>
      <c r="G2760" s="2" t="s">
        <v>33</v>
      </c>
      <c r="H2760" s="1" t="s">
        <v>1191</v>
      </c>
      <c r="I2760" s="1" t="s">
        <v>1090</v>
      </c>
      <c r="J2760" t="s">
        <v>1191</v>
      </c>
      <c r="L2760" t="str">
        <f t="shared" si="113"/>
        <v>Jul</v>
      </c>
      <c r="M2760">
        <f t="shared" si="114"/>
        <v>2023</v>
      </c>
    </row>
    <row r="2761" spans="1:13" ht="15" customHeight="1">
      <c r="A2761" t="s">
        <v>654</v>
      </c>
      <c r="B2761" t="s">
        <v>4601</v>
      </c>
      <c r="C2761" s="24">
        <v>45135</v>
      </c>
      <c r="D2761" t="s">
        <v>145</v>
      </c>
      <c r="E2761" t="s">
        <v>144</v>
      </c>
      <c r="F2761">
        <v>1</v>
      </c>
      <c r="G2761" s="2" t="s">
        <v>95</v>
      </c>
      <c r="H2761" s="1" t="s">
        <v>2795</v>
      </c>
      <c r="I2761" s="1" t="s">
        <v>1073</v>
      </c>
      <c r="J2761" t="s">
        <v>2795</v>
      </c>
      <c r="L2761" t="str">
        <f t="shared" si="113"/>
        <v>Jul</v>
      </c>
      <c r="M2761">
        <f t="shared" si="114"/>
        <v>2023</v>
      </c>
    </row>
    <row r="2762" spans="1:13" ht="15" customHeight="1">
      <c r="A2762" t="s">
        <v>654</v>
      </c>
      <c r="B2762" t="s">
        <v>4602</v>
      </c>
      <c r="C2762" s="24">
        <v>45135</v>
      </c>
      <c r="D2762" t="s">
        <v>47</v>
      </c>
      <c r="E2762" t="s">
        <v>46</v>
      </c>
      <c r="F2762">
        <v>6</v>
      </c>
      <c r="G2762" s="2" t="s">
        <v>33</v>
      </c>
      <c r="H2762" s="1" t="s">
        <v>2795</v>
      </c>
      <c r="I2762" s="1" t="s">
        <v>1073</v>
      </c>
      <c r="J2762" t="s">
        <v>2795</v>
      </c>
      <c r="L2762" t="str">
        <f t="shared" si="113"/>
        <v>Jul</v>
      </c>
      <c r="M2762">
        <f t="shared" si="114"/>
        <v>2023</v>
      </c>
    </row>
    <row r="2763" spans="1:13" ht="15" customHeight="1">
      <c r="A2763" t="s">
        <v>654</v>
      </c>
      <c r="B2763" t="s">
        <v>4603</v>
      </c>
      <c r="C2763" s="24">
        <v>45135</v>
      </c>
      <c r="D2763" t="s">
        <v>35</v>
      </c>
      <c r="E2763" t="s">
        <v>34</v>
      </c>
      <c r="F2763">
        <v>3</v>
      </c>
      <c r="G2763" s="2" t="s">
        <v>33</v>
      </c>
      <c r="H2763" s="1" t="s">
        <v>2795</v>
      </c>
      <c r="I2763" s="1" t="s">
        <v>1073</v>
      </c>
      <c r="J2763" t="s">
        <v>2795</v>
      </c>
      <c r="L2763" t="str">
        <f t="shared" si="113"/>
        <v>Jul</v>
      </c>
      <c r="M2763">
        <f t="shared" si="114"/>
        <v>2023</v>
      </c>
    </row>
    <row r="2764" spans="1:13" ht="15" customHeight="1">
      <c r="A2764" t="s">
        <v>654</v>
      </c>
      <c r="B2764" t="s">
        <v>4604</v>
      </c>
      <c r="C2764" s="24">
        <v>45140</v>
      </c>
      <c r="D2764" t="s">
        <v>47</v>
      </c>
      <c r="E2764" t="s">
        <v>46</v>
      </c>
      <c r="F2764">
        <v>2</v>
      </c>
      <c r="G2764" s="2" t="s">
        <v>33</v>
      </c>
      <c r="H2764" s="1" t="s">
        <v>3884</v>
      </c>
      <c r="I2764" s="1" t="s">
        <v>1576</v>
      </c>
      <c r="J2764" t="s">
        <v>3884</v>
      </c>
      <c r="L2764" t="str">
        <f t="shared" si="113"/>
        <v>Aug</v>
      </c>
      <c r="M2764">
        <f t="shared" si="114"/>
        <v>2023</v>
      </c>
    </row>
    <row r="2765" spans="1:13" ht="15" customHeight="1">
      <c r="A2765" t="s">
        <v>654</v>
      </c>
      <c r="B2765" t="s">
        <v>4605</v>
      </c>
      <c r="C2765" s="24">
        <v>45140</v>
      </c>
      <c r="D2765" t="s">
        <v>35</v>
      </c>
      <c r="E2765" t="s">
        <v>34</v>
      </c>
      <c r="F2765">
        <v>3</v>
      </c>
      <c r="G2765" s="2" t="s">
        <v>33</v>
      </c>
      <c r="H2765" s="1" t="s">
        <v>1049</v>
      </c>
      <c r="I2765" s="1" t="s">
        <v>1050</v>
      </c>
      <c r="J2765" t="s">
        <v>1049</v>
      </c>
      <c r="L2765" t="str">
        <f t="shared" si="113"/>
        <v>Aug</v>
      </c>
      <c r="M2765">
        <f t="shared" si="114"/>
        <v>2023</v>
      </c>
    </row>
    <row r="2766" spans="1:13" ht="15" customHeight="1">
      <c r="A2766" t="s">
        <v>654</v>
      </c>
      <c r="B2766" t="s">
        <v>4606</v>
      </c>
      <c r="C2766" s="24">
        <v>45140</v>
      </c>
      <c r="D2766" t="s">
        <v>198</v>
      </c>
      <c r="E2766" t="s">
        <v>197</v>
      </c>
      <c r="F2766">
        <v>4</v>
      </c>
      <c r="G2766" s="2" t="s">
        <v>194</v>
      </c>
      <c r="H2766" s="1" t="s">
        <v>1098</v>
      </c>
      <c r="I2766" s="1" t="s">
        <v>1099</v>
      </c>
      <c r="J2766" t="s">
        <v>1098</v>
      </c>
      <c r="L2766" t="str">
        <f t="shared" si="113"/>
        <v>Aug</v>
      </c>
      <c r="M2766">
        <f t="shared" si="114"/>
        <v>2023</v>
      </c>
    </row>
    <row r="2767" spans="1:13" ht="15" customHeight="1">
      <c r="A2767" t="s">
        <v>654</v>
      </c>
      <c r="B2767" t="s">
        <v>4607</v>
      </c>
      <c r="C2767" s="24">
        <v>45145</v>
      </c>
      <c r="D2767" t="s">
        <v>212</v>
      </c>
      <c r="E2767" t="s">
        <v>211</v>
      </c>
      <c r="F2767">
        <v>1</v>
      </c>
      <c r="G2767" s="2" t="s">
        <v>95</v>
      </c>
      <c r="H2767" s="1" t="s">
        <v>1049</v>
      </c>
      <c r="I2767" s="1" t="s">
        <v>1050</v>
      </c>
      <c r="J2767" t="s">
        <v>1049</v>
      </c>
      <c r="L2767" t="str">
        <f t="shared" si="113"/>
        <v>Aug</v>
      </c>
      <c r="M2767">
        <f t="shared" si="114"/>
        <v>2023</v>
      </c>
    </row>
    <row r="2768" spans="1:13" ht="15" customHeight="1">
      <c r="A2768" t="s">
        <v>654</v>
      </c>
      <c r="B2768" t="s">
        <v>4608</v>
      </c>
      <c r="C2768" s="24">
        <v>45145</v>
      </c>
      <c r="D2768" t="s">
        <v>47</v>
      </c>
      <c r="E2768" t="s">
        <v>46</v>
      </c>
      <c r="F2768">
        <v>2</v>
      </c>
      <c r="G2768" s="2" t="s">
        <v>33</v>
      </c>
      <c r="H2768" s="1" t="s">
        <v>1289</v>
      </c>
      <c r="I2768" s="1" t="s">
        <v>1290</v>
      </c>
      <c r="J2768" t="s">
        <v>1289</v>
      </c>
      <c r="L2768" t="str">
        <f t="shared" si="113"/>
        <v>Aug</v>
      </c>
      <c r="M2768">
        <f t="shared" si="114"/>
        <v>2023</v>
      </c>
    </row>
    <row r="2769" spans="1:13" ht="15" customHeight="1">
      <c r="A2769" t="s">
        <v>654</v>
      </c>
      <c r="B2769" t="s">
        <v>4609</v>
      </c>
      <c r="C2769" s="24">
        <v>45145</v>
      </c>
      <c r="D2769" t="s">
        <v>55</v>
      </c>
      <c r="E2769" t="s">
        <v>54</v>
      </c>
      <c r="F2769">
        <v>5</v>
      </c>
      <c r="G2769" s="2" t="s">
        <v>56</v>
      </c>
      <c r="H2769" s="1" t="s">
        <v>1163</v>
      </c>
      <c r="I2769" s="1" t="s">
        <v>1164</v>
      </c>
      <c r="J2769" t="s">
        <v>1163</v>
      </c>
      <c r="L2769" t="str">
        <f t="shared" si="113"/>
        <v>Aug</v>
      </c>
      <c r="M2769">
        <f t="shared" si="114"/>
        <v>2023</v>
      </c>
    </row>
    <row r="2770" spans="1:13" ht="15" customHeight="1">
      <c r="A2770" t="s">
        <v>654</v>
      </c>
      <c r="B2770" t="s">
        <v>4610</v>
      </c>
      <c r="C2770" s="24">
        <v>45145</v>
      </c>
      <c r="D2770" t="s">
        <v>58</v>
      </c>
      <c r="E2770" t="s">
        <v>57</v>
      </c>
      <c r="F2770">
        <v>5</v>
      </c>
      <c r="G2770" s="2" t="s">
        <v>59</v>
      </c>
      <c r="H2770" s="1" t="s">
        <v>1163</v>
      </c>
      <c r="I2770" s="1" t="s">
        <v>1164</v>
      </c>
      <c r="J2770" t="s">
        <v>1163</v>
      </c>
      <c r="L2770" t="str">
        <f t="shared" si="113"/>
        <v>Aug</v>
      </c>
      <c r="M2770">
        <f t="shared" si="114"/>
        <v>2023</v>
      </c>
    </row>
    <row r="2771" spans="1:13" ht="15" customHeight="1">
      <c r="A2771" t="s">
        <v>654</v>
      </c>
      <c r="B2771" t="s">
        <v>4611</v>
      </c>
      <c r="C2771" s="24">
        <v>45145</v>
      </c>
      <c r="D2771" t="s">
        <v>365</v>
      </c>
      <c r="E2771" t="s">
        <v>364</v>
      </c>
      <c r="F2771">
        <v>5</v>
      </c>
      <c r="G2771" s="2" t="s">
        <v>16</v>
      </c>
      <c r="H2771" s="1" t="s">
        <v>1163</v>
      </c>
      <c r="I2771" s="1" t="s">
        <v>1164</v>
      </c>
      <c r="J2771" t="s">
        <v>1163</v>
      </c>
      <c r="L2771" t="str">
        <f t="shared" si="113"/>
        <v>Aug</v>
      </c>
      <c r="M2771">
        <f t="shared" si="114"/>
        <v>2023</v>
      </c>
    </row>
    <row r="2772" spans="1:13" ht="15" customHeight="1">
      <c r="A2772" t="s">
        <v>654</v>
      </c>
      <c r="B2772" t="s">
        <v>4612</v>
      </c>
      <c r="C2772" s="24">
        <v>45146</v>
      </c>
      <c r="D2772" t="s">
        <v>35</v>
      </c>
      <c r="E2772" t="s">
        <v>34</v>
      </c>
      <c r="F2772">
        <v>12</v>
      </c>
      <c r="G2772" s="2" t="s">
        <v>33</v>
      </c>
      <c r="H2772" s="1" t="s">
        <v>1144</v>
      </c>
      <c r="I2772" s="1" t="s">
        <v>1145</v>
      </c>
      <c r="J2772" t="s">
        <v>1144</v>
      </c>
      <c r="L2772" t="str">
        <f t="shared" si="113"/>
        <v>Aug</v>
      </c>
      <c r="M2772">
        <f t="shared" si="114"/>
        <v>2023</v>
      </c>
    </row>
    <row r="2773" spans="1:13" ht="15" customHeight="1">
      <c r="A2773" t="s">
        <v>654</v>
      </c>
      <c r="B2773" t="s">
        <v>4613</v>
      </c>
      <c r="C2773" s="24">
        <v>45146</v>
      </c>
      <c r="D2773" t="s">
        <v>387</v>
      </c>
      <c r="E2773" t="s">
        <v>386</v>
      </c>
      <c r="F2773">
        <v>6</v>
      </c>
      <c r="G2773" s="2" t="s">
        <v>171</v>
      </c>
      <c r="H2773" s="1" t="s">
        <v>4614</v>
      </c>
      <c r="I2773" s="1" t="s">
        <v>3539</v>
      </c>
      <c r="J2773" t="s">
        <v>4614</v>
      </c>
      <c r="L2773" t="str">
        <f t="shared" si="113"/>
        <v>Aug</v>
      </c>
      <c r="M2773">
        <f t="shared" si="114"/>
        <v>2023</v>
      </c>
    </row>
    <row r="2774" spans="1:13" ht="15" customHeight="1">
      <c r="A2774" t="s">
        <v>654</v>
      </c>
      <c r="B2774" t="s">
        <v>4615</v>
      </c>
      <c r="C2774" s="24">
        <v>45146</v>
      </c>
      <c r="D2774" t="s">
        <v>357</v>
      </c>
      <c r="E2774" t="s">
        <v>356</v>
      </c>
      <c r="F2774">
        <v>30</v>
      </c>
      <c r="G2774" s="2" t="s">
        <v>358</v>
      </c>
      <c r="H2774" s="1" t="s">
        <v>2795</v>
      </c>
      <c r="I2774" s="1" t="s">
        <v>1073</v>
      </c>
      <c r="J2774" t="s">
        <v>2795</v>
      </c>
      <c r="L2774" t="str">
        <f t="shared" si="113"/>
        <v>Aug</v>
      </c>
      <c r="M2774">
        <f t="shared" si="114"/>
        <v>2023</v>
      </c>
    </row>
    <row r="2775" spans="1:13" ht="15" customHeight="1">
      <c r="A2775" t="s">
        <v>654</v>
      </c>
      <c r="B2775" t="s">
        <v>4616</v>
      </c>
      <c r="C2775" s="24">
        <v>45146</v>
      </c>
      <c r="D2775" t="s">
        <v>198</v>
      </c>
      <c r="E2775" t="s">
        <v>197</v>
      </c>
      <c r="F2775">
        <v>5</v>
      </c>
      <c r="G2775" s="2" t="s">
        <v>194</v>
      </c>
      <c r="H2775" s="1" t="s">
        <v>2795</v>
      </c>
      <c r="I2775" s="1" t="s">
        <v>1073</v>
      </c>
      <c r="J2775" t="s">
        <v>2795</v>
      </c>
      <c r="L2775" t="str">
        <f t="shared" si="113"/>
        <v>Aug</v>
      </c>
      <c r="M2775">
        <f t="shared" si="114"/>
        <v>2023</v>
      </c>
    </row>
    <row r="2776" spans="1:13" ht="15" customHeight="1">
      <c r="A2776" t="s">
        <v>654</v>
      </c>
      <c r="B2776" t="s">
        <v>4617</v>
      </c>
      <c r="C2776" s="24">
        <v>45147</v>
      </c>
      <c r="D2776" t="s">
        <v>198</v>
      </c>
      <c r="E2776" t="s">
        <v>197</v>
      </c>
      <c r="F2776">
        <v>4</v>
      </c>
      <c r="G2776" s="2" t="s">
        <v>194</v>
      </c>
      <c r="H2776" s="1" t="s">
        <v>2216</v>
      </c>
      <c r="I2776" s="1" t="s">
        <v>1160</v>
      </c>
      <c r="J2776" t="s">
        <v>2216</v>
      </c>
      <c r="L2776" t="str">
        <f t="shared" si="113"/>
        <v>Aug</v>
      </c>
      <c r="M2776">
        <f t="shared" si="114"/>
        <v>2023</v>
      </c>
    </row>
    <row r="2777" spans="1:13" ht="15" customHeight="1">
      <c r="A2777" t="s">
        <v>654</v>
      </c>
      <c r="B2777" t="s">
        <v>4618</v>
      </c>
      <c r="C2777" s="24">
        <v>45147</v>
      </c>
      <c r="D2777" t="s">
        <v>226</v>
      </c>
      <c r="E2777" t="s">
        <v>225</v>
      </c>
      <c r="F2777">
        <v>10</v>
      </c>
      <c r="G2777" s="2" t="s">
        <v>33</v>
      </c>
      <c r="H2777" s="1" t="s">
        <v>2216</v>
      </c>
      <c r="I2777" s="1" t="s">
        <v>1160</v>
      </c>
      <c r="J2777" t="s">
        <v>2216</v>
      </c>
      <c r="L2777" t="str">
        <f t="shared" si="113"/>
        <v>Aug</v>
      </c>
      <c r="M2777">
        <f t="shared" si="114"/>
        <v>2023</v>
      </c>
    </row>
    <row r="2778" spans="1:13" ht="15" customHeight="1">
      <c r="A2778" t="s">
        <v>654</v>
      </c>
      <c r="B2778" t="s">
        <v>4619</v>
      </c>
      <c r="C2778" s="24">
        <v>45147</v>
      </c>
      <c r="D2778" t="s">
        <v>186</v>
      </c>
      <c r="E2778" t="s">
        <v>185</v>
      </c>
      <c r="F2778">
        <v>5</v>
      </c>
      <c r="G2778" s="2" t="s">
        <v>187</v>
      </c>
      <c r="H2778" s="1" t="s">
        <v>1163</v>
      </c>
      <c r="I2778" s="1" t="s">
        <v>1164</v>
      </c>
      <c r="J2778" t="s">
        <v>1163</v>
      </c>
      <c r="L2778" t="str">
        <f t="shared" si="113"/>
        <v>Aug</v>
      </c>
      <c r="M2778">
        <f t="shared" si="114"/>
        <v>2023</v>
      </c>
    </row>
    <row r="2779" spans="1:13" ht="15" customHeight="1">
      <c r="A2779" t="s">
        <v>654</v>
      </c>
      <c r="B2779" t="s">
        <v>4620</v>
      </c>
      <c r="C2779" s="24">
        <v>45147</v>
      </c>
      <c r="D2779" t="s">
        <v>178</v>
      </c>
      <c r="E2779" t="s">
        <v>177</v>
      </c>
      <c r="F2779">
        <v>1</v>
      </c>
      <c r="G2779" s="2" t="s">
        <v>176</v>
      </c>
      <c r="H2779" s="1" t="s">
        <v>1163</v>
      </c>
      <c r="I2779" s="1" t="s">
        <v>1164</v>
      </c>
      <c r="J2779" t="s">
        <v>1163</v>
      </c>
      <c r="L2779" t="str">
        <f t="shared" si="113"/>
        <v>Aug</v>
      </c>
      <c r="M2779">
        <f t="shared" si="114"/>
        <v>2023</v>
      </c>
    </row>
    <row r="2780" spans="1:13" ht="15" customHeight="1">
      <c r="A2780" t="s">
        <v>654</v>
      </c>
      <c r="B2780" t="s">
        <v>4621</v>
      </c>
      <c r="C2780" s="24">
        <v>45147</v>
      </c>
      <c r="D2780" t="s">
        <v>365</v>
      </c>
      <c r="E2780" t="s">
        <v>364</v>
      </c>
      <c r="F2780">
        <v>6</v>
      </c>
      <c r="G2780" s="2" t="s">
        <v>16</v>
      </c>
      <c r="H2780" s="1" t="s">
        <v>1163</v>
      </c>
      <c r="I2780" s="1" t="s">
        <v>1164</v>
      </c>
      <c r="J2780" t="s">
        <v>1163</v>
      </c>
      <c r="L2780" t="str">
        <f t="shared" si="113"/>
        <v>Aug</v>
      </c>
      <c r="M2780">
        <f t="shared" si="114"/>
        <v>2023</v>
      </c>
    </row>
    <row r="2781" spans="1:13" ht="15" customHeight="1">
      <c r="A2781" t="s">
        <v>654</v>
      </c>
      <c r="B2781" t="s">
        <v>4622</v>
      </c>
      <c r="C2781" s="24">
        <v>45147</v>
      </c>
      <c r="D2781" t="s">
        <v>94</v>
      </c>
      <c r="E2781" t="s">
        <v>93</v>
      </c>
      <c r="F2781">
        <v>2</v>
      </c>
      <c r="G2781" s="2" t="s">
        <v>95</v>
      </c>
      <c r="H2781" s="1" t="s">
        <v>1163</v>
      </c>
      <c r="I2781" s="1" t="s">
        <v>1164</v>
      </c>
      <c r="J2781" t="s">
        <v>1163</v>
      </c>
      <c r="L2781" t="str">
        <f t="shared" si="113"/>
        <v>Aug</v>
      </c>
      <c r="M2781">
        <f t="shared" si="114"/>
        <v>2023</v>
      </c>
    </row>
    <row r="2782" spans="1:13" ht="15" customHeight="1">
      <c r="A2782" t="s">
        <v>654</v>
      </c>
      <c r="B2782" t="s">
        <v>4623</v>
      </c>
      <c r="C2782" s="24">
        <v>45147</v>
      </c>
      <c r="D2782" t="s">
        <v>254</v>
      </c>
      <c r="E2782" t="s">
        <v>253</v>
      </c>
      <c r="F2782">
        <v>5</v>
      </c>
      <c r="G2782" s="2" t="s">
        <v>187</v>
      </c>
      <c r="H2782" s="1" t="s">
        <v>1163</v>
      </c>
      <c r="I2782" s="1" t="s">
        <v>1164</v>
      </c>
      <c r="J2782" t="s">
        <v>1163</v>
      </c>
      <c r="L2782" t="str">
        <f t="shared" si="113"/>
        <v>Aug</v>
      </c>
      <c r="M2782">
        <f t="shared" si="114"/>
        <v>2023</v>
      </c>
    </row>
    <row r="2783" spans="1:13" ht="15" customHeight="1">
      <c r="A2783" t="s">
        <v>654</v>
      </c>
      <c r="B2783" t="s">
        <v>4624</v>
      </c>
      <c r="C2783" s="24">
        <v>45147</v>
      </c>
      <c r="D2783" t="s">
        <v>275</v>
      </c>
      <c r="E2783" t="s">
        <v>274</v>
      </c>
      <c r="F2783">
        <v>1</v>
      </c>
      <c r="G2783" s="2" t="s">
        <v>33</v>
      </c>
      <c r="H2783" s="1" t="s">
        <v>1163</v>
      </c>
      <c r="I2783" s="1" t="s">
        <v>1164</v>
      </c>
      <c r="J2783" t="s">
        <v>1163</v>
      </c>
      <c r="L2783" t="str">
        <f t="shared" si="113"/>
        <v>Aug</v>
      </c>
      <c r="M2783">
        <f t="shared" si="114"/>
        <v>2023</v>
      </c>
    </row>
    <row r="2784" spans="1:13" ht="15" customHeight="1">
      <c r="A2784" t="s">
        <v>654</v>
      </c>
      <c r="B2784" t="s">
        <v>4625</v>
      </c>
      <c r="C2784" s="24">
        <v>45149</v>
      </c>
      <c r="D2784" t="s">
        <v>387</v>
      </c>
      <c r="E2784" t="s">
        <v>386</v>
      </c>
      <c r="F2784">
        <v>4</v>
      </c>
      <c r="G2784" s="2" t="s">
        <v>171</v>
      </c>
      <c r="H2784" s="1" t="s">
        <v>4626</v>
      </c>
      <c r="I2784" s="1" t="s">
        <v>3467</v>
      </c>
      <c r="J2784" t="s">
        <v>4626</v>
      </c>
      <c r="L2784" t="str">
        <f t="shared" si="113"/>
        <v>Aug</v>
      </c>
      <c r="M2784">
        <f t="shared" si="114"/>
        <v>2023</v>
      </c>
    </row>
    <row r="2785" spans="1:13" ht="15" customHeight="1">
      <c r="A2785" t="s">
        <v>654</v>
      </c>
      <c r="B2785" t="s">
        <v>4627</v>
      </c>
      <c r="C2785" s="24">
        <v>45152</v>
      </c>
      <c r="D2785" t="s">
        <v>47</v>
      </c>
      <c r="E2785" t="s">
        <v>46</v>
      </c>
      <c r="F2785">
        <v>14</v>
      </c>
      <c r="G2785" s="2" t="s">
        <v>33</v>
      </c>
      <c r="H2785" s="1" t="s">
        <v>2539</v>
      </c>
      <c r="I2785" s="1" t="s">
        <v>1134</v>
      </c>
      <c r="J2785" t="s">
        <v>2539</v>
      </c>
      <c r="L2785" t="str">
        <f t="shared" si="113"/>
        <v>Aug</v>
      </c>
      <c r="M2785">
        <f t="shared" si="114"/>
        <v>2023</v>
      </c>
    </row>
    <row r="2786" spans="1:13" ht="15" customHeight="1">
      <c r="A2786" t="s">
        <v>654</v>
      </c>
      <c r="B2786" t="s">
        <v>4628</v>
      </c>
      <c r="C2786" s="24">
        <v>45152</v>
      </c>
      <c r="D2786" t="s">
        <v>214</v>
      </c>
      <c r="E2786" t="s">
        <v>213</v>
      </c>
      <c r="F2786">
        <v>3</v>
      </c>
      <c r="G2786" s="2" t="s">
        <v>95</v>
      </c>
      <c r="H2786" s="1" t="s">
        <v>2539</v>
      </c>
      <c r="I2786" s="1" t="s">
        <v>1134</v>
      </c>
      <c r="J2786" t="s">
        <v>2539</v>
      </c>
      <c r="L2786" t="str">
        <f t="shared" si="113"/>
        <v>Aug</v>
      </c>
      <c r="M2786">
        <f t="shared" si="114"/>
        <v>2023</v>
      </c>
    </row>
    <row r="2787" spans="1:13" ht="15" customHeight="1">
      <c r="A2787" t="s">
        <v>654</v>
      </c>
      <c r="B2787" t="s">
        <v>4629</v>
      </c>
      <c r="C2787" s="24">
        <v>45152</v>
      </c>
      <c r="D2787" t="s">
        <v>49</v>
      </c>
      <c r="E2787" t="s">
        <v>48</v>
      </c>
      <c r="F2787">
        <v>10</v>
      </c>
      <c r="G2787" s="2" t="s">
        <v>33</v>
      </c>
      <c r="H2787" s="1" t="s">
        <v>2539</v>
      </c>
      <c r="I2787" s="1" t="s">
        <v>1134</v>
      </c>
      <c r="J2787" t="s">
        <v>2539</v>
      </c>
      <c r="L2787" t="str">
        <f t="shared" si="113"/>
        <v>Aug</v>
      </c>
      <c r="M2787">
        <f t="shared" si="114"/>
        <v>2023</v>
      </c>
    </row>
    <row r="2788" spans="1:13" ht="15" customHeight="1">
      <c r="A2788" t="s">
        <v>654</v>
      </c>
      <c r="B2788" t="s">
        <v>4630</v>
      </c>
      <c r="C2788" s="24">
        <v>45152</v>
      </c>
      <c r="D2788" t="s">
        <v>145</v>
      </c>
      <c r="E2788" t="s">
        <v>144</v>
      </c>
      <c r="F2788">
        <v>1</v>
      </c>
      <c r="G2788" s="2" t="s">
        <v>95</v>
      </c>
      <c r="H2788" s="1" t="s">
        <v>2539</v>
      </c>
      <c r="I2788" s="1" t="s">
        <v>1134</v>
      </c>
      <c r="J2788" t="s">
        <v>2539</v>
      </c>
      <c r="L2788" t="str">
        <f t="shared" si="113"/>
        <v>Aug</v>
      </c>
      <c r="M2788">
        <f t="shared" si="114"/>
        <v>2023</v>
      </c>
    </row>
    <row r="2789" spans="1:13" ht="15" customHeight="1">
      <c r="A2789" t="s">
        <v>654</v>
      </c>
      <c r="B2789" t="s">
        <v>4631</v>
      </c>
      <c r="C2789" s="24">
        <v>45152</v>
      </c>
      <c r="D2789" t="s">
        <v>299</v>
      </c>
      <c r="E2789" t="s">
        <v>298</v>
      </c>
      <c r="F2789">
        <v>3</v>
      </c>
      <c r="G2789" s="2" t="s">
        <v>33</v>
      </c>
      <c r="H2789" s="1" t="s">
        <v>3988</v>
      </c>
      <c r="I2789" s="1" t="s">
        <v>1073</v>
      </c>
      <c r="J2789" t="s">
        <v>3988</v>
      </c>
      <c r="L2789" t="str">
        <f t="shared" si="113"/>
        <v>Aug</v>
      </c>
      <c r="M2789">
        <f t="shared" si="114"/>
        <v>2023</v>
      </c>
    </row>
    <row r="2790" spans="1:13" ht="15" customHeight="1">
      <c r="A2790" t="s">
        <v>654</v>
      </c>
      <c r="B2790" t="s">
        <v>4632</v>
      </c>
      <c r="C2790" s="24">
        <v>45152</v>
      </c>
      <c r="D2790" t="s">
        <v>214</v>
      </c>
      <c r="E2790" t="s">
        <v>213</v>
      </c>
      <c r="F2790">
        <v>2</v>
      </c>
      <c r="G2790" s="2" t="s">
        <v>95</v>
      </c>
      <c r="H2790" s="1" t="s">
        <v>3988</v>
      </c>
      <c r="I2790" s="1" t="s">
        <v>1073</v>
      </c>
      <c r="J2790" t="s">
        <v>3988</v>
      </c>
      <c r="L2790" t="str">
        <f t="shared" si="113"/>
        <v>Aug</v>
      </c>
      <c r="M2790">
        <f t="shared" si="114"/>
        <v>2023</v>
      </c>
    </row>
    <row r="2791" spans="1:13" ht="15" customHeight="1">
      <c r="A2791" t="s">
        <v>654</v>
      </c>
      <c r="B2791" t="s">
        <v>4633</v>
      </c>
      <c r="C2791" s="24">
        <v>45153</v>
      </c>
      <c r="D2791" t="s">
        <v>212</v>
      </c>
      <c r="E2791" t="s">
        <v>211</v>
      </c>
      <c r="F2791">
        <v>2</v>
      </c>
      <c r="G2791" s="2" t="s">
        <v>95</v>
      </c>
      <c r="H2791" s="1" t="s">
        <v>4457</v>
      </c>
      <c r="I2791" s="1" t="s">
        <v>1145</v>
      </c>
      <c r="J2791" t="s">
        <v>4457</v>
      </c>
      <c r="L2791" t="str">
        <f t="shared" si="113"/>
        <v>Aug</v>
      </c>
      <c r="M2791">
        <f t="shared" si="114"/>
        <v>2023</v>
      </c>
    </row>
    <row r="2792" spans="1:13" ht="15" customHeight="1">
      <c r="A2792" t="s">
        <v>654</v>
      </c>
      <c r="B2792" t="s">
        <v>4634</v>
      </c>
      <c r="C2792" s="24">
        <v>45153</v>
      </c>
      <c r="D2792" t="s">
        <v>63</v>
      </c>
      <c r="E2792" t="s">
        <v>62</v>
      </c>
      <c r="F2792">
        <v>2</v>
      </c>
      <c r="G2792" s="2" t="s">
        <v>33</v>
      </c>
      <c r="H2792" s="1" t="s">
        <v>1081</v>
      </c>
      <c r="I2792" s="1" t="s">
        <v>1160</v>
      </c>
      <c r="J2792" t="s">
        <v>1081</v>
      </c>
      <c r="L2792" t="str">
        <f t="shared" si="113"/>
        <v>Aug</v>
      </c>
      <c r="M2792">
        <f t="shared" si="114"/>
        <v>2023</v>
      </c>
    </row>
    <row r="2793" spans="1:13" ht="15" customHeight="1">
      <c r="A2793" t="s">
        <v>654</v>
      </c>
      <c r="B2793" t="s">
        <v>4635</v>
      </c>
      <c r="C2793" s="24">
        <v>45153</v>
      </c>
      <c r="D2793" t="s">
        <v>145</v>
      </c>
      <c r="E2793" t="s">
        <v>144</v>
      </c>
      <c r="F2793">
        <v>1</v>
      </c>
      <c r="G2793" s="2" t="s">
        <v>95</v>
      </c>
      <c r="H2793" s="1" t="s">
        <v>1081</v>
      </c>
      <c r="I2793" s="1" t="s">
        <v>1160</v>
      </c>
      <c r="J2793" t="s">
        <v>1081</v>
      </c>
      <c r="L2793" t="str">
        <f t="shared" si="113"/>
        <v>Aug</v>
      </c>
      <c r="M2793">
        <f t="shared" si="114"/>
        <v>2023</v>
      </c>
    </row>
    <row r="2794" spans="1:13" ht="15" customHeight="1">
      <c r="A2794" t="s">
        <v>654</v>
      </c>
      <c r="B2794" t="s">
        <v>4636</v>
      </c>
      <c r="C2794" s="24">
        <v>45153</v>
      </c>
      <c r="D2794" t="s">
        <v>389</v>
      </c>
      <c r="E2794" t="s">
        <v>388</v>
      </c>
      <c r="F2794">
        <v>2</v>
      </c>
      <c r="G2794" s="2" t="s">
        <v>194</v>
      </c>
      <c r="H2794" s="1" t="s">
        <v>4281</v>
      </c>
      <c r="I2794" s="1" t="s">
        <v>4282</v>
      </c>
      <c r="J2794" t="s">
        <v>4281</v>
      </c>
      <c r="L2794" t="str">
        <f t="shared" si="113"/>
        <v>Aug</v>
      </c>
      <c r="M2794">
        <f t="shared" si="114"/>
        <v>2023</v>
      </c>
    </row>
    <row r="2795" spans="1:13" ht="15" customHeight="1">
      <c r="A2795" t="s">
        <v>654</v>
      </c>
      <c r="B2795" t="s">
        <v>4637</v>
      </c>
      <c r="C2795" s="24">
        <v>45153</v>
      </c>
      <c r="D2795" t="s">
        <v>389</v>
      </c>
      <c r="E2795" t="s">
        <v>388</v>
      </c>
      <c r="F2795">
        <v>2</v>
      </c>
      <c r="G2795" s="2" t="s">
        <v>194</v>
      </c>
      <c r="H2795" s="1" t="s">
        <v>4281</v>
      </c>
      <c r="I2795" s="1" t="s">
        <v>4282</v>
      </c>
      <c r="J2795" t="s">
        <v>4281</v>
      </c>
      <c r="L2795" t="str">
        <f t="shared" si="113"/>
        <v>Aug</v>
      </c>
      <c r="M2795">
        <f t="shared" si="114"/>
        <v>2023</v>
      </c>
    </row>
    <row r="2796" spans="1:13" ht="15" customHeight="1">
      <c r="A2796" t="s">
        <v>654</v>
      </c>
      <c r="B2796" t="s">
        <v>4638</v>
      </c>
      <c r="C2796" s="24">
        <v>45153</v>
      </c>
      <c r="D2796" t="s">
        <v>387</v>
      </c>
      <c r="E2796" t="s">
        <v>386</v>
      </c>
      <c r="F2796">
        <v>10</v>
      </c>
      <c r="G2796" s="2" t="s">
        <v>171</v>
      </c>
      <c r="H2796" s="1" t="s">
        <v>4281</v>
      </c>
      <c r="I2796" s="1" t="s">
        <v>4282</v>
      </c>
      <c r="J2796" t="s">
        <v>4281</v>
      </c>
      <c r="L2796" t="str">
        <f t="shared" si="113"/>
        <v>Aug</v>
      </c>
      <c r="M2796">
        <f t="shared" si="114"/>
        <v>2023</v>
      </c>
    </row>
    <row r="2797" spans="1:13" ht="15" customHeight="1">
      <c r="A2797" t="s">
        <v>654</v>
      </c>
      <c r="B2797" t="s">
        <v>4639</v>
      </c>
      <c r="C2797" s="24">
        <v>45154</v>
      </c>
      <c r="D2797" t="s">
        <v>178</v>
      </c>
      <c r="E2797" t="s">
        <v>177</v>
      </c>
      <c r="F2797">
        <v>2</v>
      </c>
      <c r="G2797" s="2" t="s">
        <v>176</v>
      </c>
      <c r="H2797" s="1" t="s">
        <v>1185</v>
      </c>
      <c r="I2797" s="1" t="s">
        <v>1186</v>
      </c>
      <c r="J2797" t="s">
        <v>1185</v>
      </c>
      <c r="L2797" t="str">
        <f t="shared" si="113"/>
        <v>Aug</v>
      </c>
      <c r="M2797">
        <f t="shared" si="114"/>
        <v>2023</v>
      </c>
    </row>
    <row r="2798" spans="1:13" ht="15" customHeight="1">
      <c r="A2798" t="s">
        <v>654</v>
      </c>
      <c r="B2798" t="s">
        <v>4640</v>
      </c>
      <c r="C2798" s="24">
        <v>45154</v>
      </c>
      <c r="D2798" t="s">
        <v>327</v>
      </c>
      <c r="E2798" t="s">
        <v>326</v>
      </c>
      <c r="F2798">
        <v>2</v>
      </c>
      <c r="G2798" s="2" t="s">
        <v>33</v>
      </c>
      <c r="H2798" s="1" t="s">
        <v>1185</v>
      </c>
      <c r="I2798" s="1" t="s">
        <v>1186</v>
      </c>
      <c r="J2798" t="s">
        <v>1185</v>
      </c>
      <c r="L2798" t="str">
        <f t="shared" si="113"/>
        <v>Aug</v>
      </c>
      <c r="M2798">
        <f t="shared" si="114"/>
        <v>2023</v>
      </c>
    </row>
    <row r="2799" spans="1:13" ht="15" customHeight="1">
      <c r="A2799" t="s">
        <v>654</v>
      </c>
      <c r="B2799" t="s">
        <v>4641</v>
      </c>
      <c r="C2799" s="24">
        <v>45154</v>
      </c>
      <c r="D2799" t="s">
        <v>389</v>
      </c>
      <c r="E2799" t="s">
        <v>388</v>
      </c>
      <c r="F2799">
        <v>2</v>
      </c>
      <c r="G2799" s="2" t="s">
        <v>194</v>
      </c>
      <c r="H2799" s="1" t="s">
        <v>1185</v>
      </c>
      <c r="I2799" s="1" t="s">
        <v>1186</v>
      </c>
      <c r="J2799" t="s">
        <v>1185</v>
      </c>
      <c r="L2799" t="str">
        <f t="shared" si="113"/>
        <v>Aug</v>
      </c>
      <c r="M2799">
        <f t="shared" si="114"/>
        <v>2023</v>
      </c>
    </row>
    <row r="2800" spans="1:13" ht="15" customHeight="1">
      <c r="A2800" t="s">
        <v>654</v>
      </c>
      <c r="B2800" t="s">
        <v>4642</v>
      </c>
      <c r="C2800" s="24">
        <v>45154</v>
      </c>
      <c r="D2800" t="s">
        <v>365</v>
      </c>
      <c r="E2800" t="s">
        <v>364</v>
      </c>
      <c r="F2800">
        <v>1</v>
      </c>
      <c r="G2800" s="2" t="s">
        <v>16</v>
      </c>
      <c r="H2800" s="1" t="s">
        <v>1185</v>
      </c>
      <c r="I2800" s="1" t="s">
        <v>1186</v>
      </c>
      <c r="J2800" t="s">
        <v>1185</v>
      </c>
      <c r="L2800" t="str">
        <f t="shared" si="113"/>
        <v>Aug</v>
      </c>
      <c r="M2800">
        <f t="shared" si="114"/>
        <v>2023</v>
      </c>
    </row>
    <row r="2801" spans="1:13" ht="15" customHeight="1">
      <c r="A2801" t="s">
        <v>654</v>
      </c>
      <c r="B2801" t="s">
        <v>4643</v>
      </c>
      <c r="C2801" s="24">
        <v>45154</v>
      </c>
      <c r="D2801" t="s">
        <v>24</v>
      </c>
      <c r="E2801" t="s">
        <v>23</v>
      </c>
      <c r="F2801">
        <v>1</v>
      </c>
      <c r="G2801" s="2" t="s">
        <v>16</v>
      </c>
      <c r="H2801" s="1" t="s">
        <v>1185</v>
      </c>
      <c r="I2801" s="1" t="s">
        <v>1186</v>
      </c>
      <c r="J2801" t="s">
        <v>1185</v>
      </c>
      <c r="L2801" t="str">
        <f t="shared" si="113"/>
        <v>Aug</v>
      </c>
      <c r="M2801">
        <f t="shared" si="114"/>
        <v>2023</v>
      </c>
    </row>
    <row r="2802" spans="1:13" ht="15" customHeight="1">
      <c r="A2802" t="s">
        <v>654</v>
      </c>
      <c r="B2802" t="s">
        <v>4644</v>
      </c>
      <c r="C2802" s="24">
        <v>45154</v>
      </c>
      <c r="D2802" t="s">
        <v>37</v>
      </c>
      <c r="E2802" t="s">
        <v>36</v>
      </c>
      <c r="F2802">
        <v>5</v>
      </c>
      <c r="G2802" s="2" t="s">
        <v>33</v>
      </c>
      <c r="H2802" s="1" t="s">
        <v>1185</v>
      </c>
      <c r="I2802" s="1" t="s">
        <v>1186</v>
      </c>
      <c r="J2802" t="s">
        <v>1185</v>
      </c>
      <c r="L2802" t="str">
        <f t="shared" si="113"/>
        <v>Aug</v>
      </c>
      <c r="M2802">
        <f t="shared" si="114"/>
        <v>2023</v>
      </c>
    </row>
    <row r="2803" spans="1:13" ht="15" customHeight="1">
      <c r="A2803" t="s">
        <v>654</v>
      </c>
      <c r="B2803" t="s">
        <v>4645</v>
      </c>
      <c r="C2803" s="24">
        <v>45154</v>
      </c>
      <c r="D2803" t="s">
        <v>275</v>
      </c>
      <c r="E2803" t="s">
        <v>274</v>
      </c>
      <c r="F2803">
        <v>1</v>
      </c>
      <c r="G2803" s="2" t="s">
        <v>33</v>
      </c>
      <c r="H2803" s="1" t="s">
        <v>1185</v>
      </c>
      <c r="I2803" s="1" t="s">
        <v>1186</v>
      </c>
      <c r="J2803" t="s">
        <v>1185</v>
      </c>
      <c r="L2803" t="str">
        <f t="shared" si="113"/>
        <v>Aug</v>
      </c>
      <c r="M2803">
        <f t="shared" si="114"/>
        <v>2023</v>
      </c>
    </row>
    <row r="2804" spans="1:13" ht="15" customHeight="1">
      <c r="A2804" t="s">
        <v>654</v>
      </c>
      <c r="B2804" t="s">
        <v>4646</v>
      </c>
      <c r="C2804" s="24">
        <v>45154</v>
      </c>
      <c r="D2804" t="s">
        <v>35</v>
      </c>
      <c r="E2804" t="s">
        <v>34</v>
      </c>
      <c r="F2804">
        <v>5</v>
      </c>
      <c r="G2804" s="2" t="s">
        <v>33</v>
      </c>
      <c r="H2804" s="1" t="s">
        <v>1185</v>
      </c>
      <c r="I2804" s="1" t="s">
        <v>1186</v>
      </c>
      <c r="J2804" t="s">
        <v>1185</v>
      </c>
      <c r="L2804" t="str">
        <f t="shared" si="113"/>
        <v>Aug</v>
      </c>
      <c r="M2804">
        <f t="shared" si="114"/>
        <v>2023</v>
      </c>
    </row>
    <row r="2805" spans="1:13" ht="15" customHeight="1">
      <c r="A2805" t="s">
        <v>654</v>
      </c>
      <c r="B2805" t="s">
        <v>4647</v>
      </c>
      <c r="C2805" s="24">
        <v>45154</v>
      </c>
      <c r="D2805" t="s">
        <v>212</v>
      </c>
      <c r="E2805" t="s">
        <v>211</v>
      </c>
      <c r="F2805">
        <v>18</v>
      </c>
      <c r="G2805" s="2" t="s">
        <v>95</v>
      </c>
      <c r="H2805" s="1" t="s">
        <v>4457</v>
      </c>
      <c r="I2805" s="1" t="s">
        <v>1145</v>
      </c>
      <c r="J2805" t="s">
        <v>4457</v>
      </c>
      <c r="L2805" t="str">
        <f t="shared" si="113"/>
        <v>Aug</v>
      </c>
      <c r="M2805">
        <f t="shared" si="114"/>
        <v>2023</v>
      </c>
    </row>
    <row r="2806" spans="1:13" ht="15" customHeight="1">
      <c r="A2806" t="s">
        <v>654</v>
      </c>
      <c r="B2806" t="s">
        <v>4648</v>
      </c>
      <c r="C2806" s="24">
        <v>45154</v>
      </c>
      <c r="D2806" t="s">
        <v>216</v>
      </c>
      <c r="E2806" t="s">
        <v>215</v>
      </c>
      <c r="F2806">
        <v>3</v>
      </c>
      <c r="G2806" s="2" t="s">
        <v>95</v>
      </c>
      <c r="H2806" s="1" t="s">
        <v>1163</v>
      </c>
      <c r="I2806" s="1" t="s">
        <v>1164</v>
      </c>
      <c r="J2806" t="s">
        <v>1163</v>
      </c>
      <c r="L2806" t="str">
        <f t="shared" si="113"/>
        <v>Aug</v>
      </c>
      <c r="M2806">
        <f t="shared" si="114"/>
        <v>2023</v>
      </c>
    </row>
    <row r="2807" spans="1:13" ht="15" customHeight="1">
      <c r="A2807" t="s">
        <v>654</v>
      </c>
      <c r="B2807" t="s">
        <v>4649</v>
      </c>
      <c r="C2807" s="24">
        <v>45154</v>
      </c>
      <c r="D2807" t="s">
        <v>329</v>
      </c>
      <c r="E2807" t="s">
        <v>328</v>
      </c>
      <c r="F2807">
        <v>1</v>
      </c>
      <c r="G2807" s="2" t="s">
        <v>33</v>
      </c>
      <c r="H2807" s="1" t="s">
        <v>1163</v>
      </c>
      <c r="I2807" s="1" t="s">
        <v>1164</v>
      </c>
      <c r="J2807" t="s">
        <v>1163</v>
      </c>
      <c r="L2807" t="str">
        <f t="shared" ref="L2807:L2870" si="115">TEXT(C2807,"MMM")</f>
        <v>Aug</v>
      </c>
      <c r="M2807">
        <f t="shared" ref="M2807:M2870" si="116">YEAR(C2807)</f>
        <v>2023</v>
      </c>
    </row>
    <row r="2808" spans="1:13" ht="15" customHeight="1">
      <c r="A2808" t="s">
        <v>654</v>
      </c>
      <c r="B2808" t="s">
        <v>4650</v>
      </c>
      <c r="C2808" s="24">
        <v>45160</v>
      </c>
      <c r="D2808" t="s">
        <v>99</v>
      </c>
      <c r="E2808" t="s">
        <v>98</v>
      </c>
      <c r="F2808">
        <v>15</v>
      </c>
      <c r="G2808" s="2" t="s">
        <v>95</v>
      </c>
      <c r="H2808" s="1" t="s">
        <v>4651</v>
      </c>
      <c r="I2808" s="1" t="s">
        <v>1145</v>
      </c>
      <c r="J2808" t="s">
        <v>4651</v>
      </c>
      <c r="L2808" t="str">
        <f t="shared" si="115"/>
        <v>Aug</v>
      </c>
      <c r="M2808">
        <f t="shared" si="116"/>
        <v>2023</v>
      </c>
    </row>
    <row r="2809" spans="1:13" ht="15" customHeight="1">
      <c r="A2809" t="s">
        <v>654</v>
      </c>
      <c r="B2809" t="s">
        <v>4652</v>
      </c>
      <c r="C2809" s="24">
        <v>45160</v>
      </c>
      <c r="D2809" t="s">
        <v>305</v>
      </c>
      <c r="E2809" t="s">
        <v>304</v>
      </c>
      <c r="F2809">
        <v>6</v>
      </c>
      <c r="G2809" s="2" t="s">
        <v>33</v>
      </c>
      <c r="H2809" s="1" t="s">
        <v>4651</v>
      </c>
      <c r="I2809" s="1" t="s">
        <v>1145</v>
      </c>
      <c r="J2809" t="s">
        <v>4651</v>
      </c>
      <c r="L2809" t="str">
        <f t="shared" si="115"/>
        <v>Aug</v>
      </c>
      <c r="M2809">
        <f t="shared" si="116"/>
        <v>2023</v>
      </c>
    </row>
    <row r="2810" spans="1:13" ht="15" customHeight="1">
      <c r="A2810" t="s">
        <v>654</v>
      </c>
      <c r="B2810" t="s">
        <v>4653</v>
      </c>
      <c r="C2810" s="24">
        <v>45160</v>
      </c>
      <c r="D2810" t="s">
        <v>212</v>
      </c>
      <c r="E2810" t="s">
        <v>211</v>
      </c>
      <c r="F2810">
        <v>24</v>
      </c>
      <c r="G2810" s="2" t="s">
        <v>95</v>
      </c>
      <c r="H2810" s="1" t="s">
        <v>4651</v>
      </c>
      <c r="I2810" s="1" t="s">
        <v>1145</v>
      </c>
      <c r="J2810" t="s">
        <v>4651</v>
      </c>
      <c r="L2810" t="str">
        <f t="shared" si="115"/>
        <v>Aug</v>
      </c>
      <c r="M2810">
        <f t="shared" si="116"/>
        <v>2023</v>
      </c>
    </row>
    <row r="2811" spans="1:13" ht="15" customHeight="1">
      <c r="A2811" t="s">
        <v>654</v>
      </c>
      <c r="B2811" t="s">
        <v>4654</v>
      </c>
      <c r="C2811" s="24">
        <v>45160</v>
      </c>
      <c r="D2811" t="s">
        <v>226</v>
      </c>
      <c r="E2811" t="s">
        <v>225</v>
      </c>
      <c r="F2811">
        <v>12</v>
      </c>
      <c r="G2811" s="2" t="s">
        <v>33</v>
      </c>
      <c r="H2811" s="1" t="s">
        <v>4651</v>
      </c>
      <c r="I2811" s="1" t="s">
        <v>1145</v>
      </c>
      <c r="J2811" t="s">
        <v>4651</v>
      </c>
      <c r="L2811" t="str">
        <f t="shared" si="115"/>
        <v>Aug</v>
      </c>
      <c r="M2811">
        <f t="shared" si="116"/>
        <v>2023</v>
      </c>
    </row>
    <row r="2812" spans="1:13" ht="15" customHeight="1">
      <c r="A2812" t="s">
        <v>654</v>
      </c>
      <c r="B2812" t="s">
        <v>4655</v>
      </c>
      <c r="C2812" s="24">
        <v>45160</v>
      </c>
      <c r="D2812" t="s">
        <v>35</v>
      </c>
      <c r="E2812" t="s">
        <v>34</v>
      </c>
      <c r="F2812">
        <v>24</v>
      </c>
      <c r="G2812" s="2" t="s">
        <v>33</v>
      </c>
      <c r="H2812" s="1" t="s">
        <v>4651</v>
      </c>
      <c r="I2812" s="1" t="s">
        <v>1145</v>
      </c>
      <c r="J2812" t="s">
        <v>4651</v>
      </c>
      <c r="L2812" t="str">
        <f t="shared" si="115"/>
        <v>Aug</v>
      </c>
      <c r="M2812">
        <f t="shared" si="116"/>
        <v>2023</v>
      </c>
    </row>
    <row r="2813" spans="1:13" ht="15" customHeight="1">
      <c r="A2813" t="s">
        <v>654</v>
      </c>
      <c r="B2813" t="s">
        <v>4656</v>
      </c>
      <c r="C2813" s="24">
        <v>45160</v>
      </c>
      <c r="D2813" t="s">
        <v>178</v>
      </c>
      <c r="E2813" t="s">
        <v>177</v>
      </c>
      <c r="F2813">
        <v>1</v>
      </c>
      <c r="G2813" s="2" t="s">
        <v>176</v>
      </c>
      <c r="H2813" s="1" t="s">
        <v>1144</v>
      </c>
      <c r="I2813" s="1" t="s">
        <v>1145</v>
      </c>
      <c r="J2813" t="s">
        <v>1144</v>
      </c>
      <c r="L2813" t="str">
        <f t="shared" si="115"/>
        <v>Aug</v>
      </c>
      <c r="M2813">
        <f t="shared" si="116"/>
        <v>2023</v>
      </c>
    </row>
    <row r="2814" spans="1:13" ht="15" customHeight="1">
      <c r="A2814" t="s">
        <v>654</v>
      </c>
      <c r="B2814" t="s">
        <v>4657</v>
      </c>
      <c r="C2814" s="24">
        <v>45160</v>
      </c>
      <c r="D2814" t="s">
        <v>136</v>
      </c>
      <c r="E2814" t="s">
        <v>135</v>
      </c>
      <c r="F2814">
        <v>1</v>
      </c>
      <c r="G2814" s="2" t="s">
        <v>16</v>
      </c>
      <c r="H2814" s="1" t="s">
        <v>1144</v>
      </c>
      <c r="I2814" s="1" t="s">
        <v>1145</v>
      </c>
      <c r="J2814" t="s">
        <v>1144</v>
      </c>
      <c r="L2814" t="str">
        <f t="shared" si="115"/>
        <v>Aug</v>
      </c>
      <c r="M2814">
        <f t="shared" si="116"/>
        <v>2023</v>
      </c>
    </row>
    <row r="2815" spans="1:13" ht="15" customHeight="1">
      <c r="A2815" t="s">
        <v>654</v>
      </c>
      <c r="B2815" t="s">
        <v>4658</v>
      </c>
      <c r="C2815" s="24">
        <v>45160</v>
      </c>
      <c r="D2815" t="s">
        <v>136</v>
      </c>
      <c r="E2815" t="s">
        <v>135</v>
      </c>
      <c r="F2815">
        <v>1</v>
      </c>
      <c r="G2815" s="2" t="s">
        <v>16</v>
      </c>
      <c r="H2815" s="1" t="s">
        <v>1144</v>
      </c>
      <c r="I2815" s="1" t="s">
        <v>1145</v>
      </c>
      <c r="J2815" t="s">
        <v>1144</v>
      </c>
      <c r="L2815" t="str">
        <f t="shared" si="115"/>
        <v>Aug</v>
      </c>
      <c r="M2815">
        <f t="shared" si="116"/>
        <v>2023</v>
      </c>
    </row>
    <row r="2816" spans="1:13" ht="15" customHeight="1">
      <c r="A2816" t="s">
        <v>654</v>
      </c>
      <c r="B2816" t="s">
        <v>4659</v>
      </c>
      <c r="C2816" s="24">
        <v>45160</v>
      </c>
      <c r="D2816" t="s">
        <v>141</v>
      </c>
      <c r="E2816" t="s">
        <v>140</v>
      </c>
      <c r="F2816">
        <v>1</v>
      </c>
      <c r="G2816" s="2" t="s">
        <v>33</v>
      </c>
      <c r="H2816" s="1" t="s">
        <v>1144</v>
      </c>
      <c r="I2816" s="1" t="s">
        <v>1145</v>
      </c>
      <c r="J2816" t="s">
        <v>1144</v>
      </c>
      <c r="L2816" t="str">
        <f t="shared" si="115"/>
        <v>Aug</v>
      </c>
      <c r="M2816">
        <f t="shared" si="116"/>
        <v>2023</v>
      </c>
    </row>
    <row r="2817" spans="1:13" ht="15" customHeight="1">
      <c r="A2817" t="s">
        <v>654</v>
      </c>
      <c r="B2817" t="s">
        <v>4660</v>
      </c>
      <c r="C2817" s="24">
        <v>45160</v>
      </c>
      <c r="D2817" t="s">
        <v>329</v>
      </c>
      <c r="E2817" t="s">
        <v>328</v>
      </c>
      <c r="F2817">
        <v>1</v>
      </c>
      <c r="G2817" s="2" t="s">
        <v>33</v>
      </c>
      <c r="H2817" s="1" t="s">
        <v>1191</v>
      </c>
      <c r="I2817" s="1" t="s">
        <v>1090</v>
      </c>
      <c r="J2817" t="s">
        <v>1191</v>
      </c>
      <c r="L2817" t="str">
        <f t="shared" si="115"/>
        <v>Aug</v>
      </c>
      <c r="M2817">
        <f t="shared" si="116"/>
        <v>2023</v>
      </c>
    </row>
    <row r="2818" spans="1:13" ht="15" customHeight="1">
      <c r="A2818" t="s">
        <v>654</v>
      </c>
      <c r="B2818" t="s">
        <v>4661</v>
      </c>
      <c r="C2818" s="24">
        <v>45160</v>
      </c>
      <c r="D2818" t="s">
        <v>198</v>
      </c>
      <c r="E2818" t="s">
        <v>197</v>
      </c>
      <c r="F2818">
        <v>30</v>
      </c>
      <c r="G2818" s="2" t="s">
        <v>194</v>
      </c>
      <c r="H2818" s="1" t="s">
        <v>1191</v>
      </c>
      <c r="I2818" s="1" t="s">
        <v>1090</v>
      </c>
      <c r="J2818" t="s">
        <v>1191</v>
      </c>
      <c r="L2818" t="str">
        <f t="shared" si="115"/>
        <v>Aug</v>
      </c>
      <c r="M2818">
        <f t="shared" si="116"/>
        <v>2023</v>
      </c>
    </row>
    <row r="2819" spans="1:13" ht="15" customHeight="1">
      <c r="A2819" t="s">
        <v>654</v>
      </c>
      <c r="B2819" t="s">
        <v>4662</v>
      </c>
      <c r="C2819" s="24">
        <v>45160</v>
      </c>
      <c r="D2819" t="s">
        <v>145</v>
      </c>
      <c r="E2819" t="s">
        <v>144</v>
      </c>
      <c r="F2819">
        <v>1</v>
      </c>
      <c r="G2819" s="2" t="s">
        <v>95</v>
      </c>
      <c r="H2819" s="1" t="s">
        <v>1191</v>
      </c>
      <c r="I2819" s="1" t="s">
        <v>1090</v>
      </c>
      <c r="J2819" t="s">
        <v>1191</v>
      </c>
      <c r="L2819" t="str">
        <f t="shared" si="115"/>
        <v>Aug</v>
      </c>
      <c r="M2819">
        <f t="shared" si="116"/>
        <v>2023</v>
      </c>
    </row>
    <row r="2820" spans="1:13" ht="15" customHeight="1">
      <c r="A2820" t="s">
        <v>654</v>
      </c>
      <c r="B2820" t="s">
        <v>4663</v>
      </c>
      <c r="C2820" s="24">
        <v>45160</v>
      </c>
      <c r="D2820" t="s">
        <v>212</v>
      </c>
      <c r="E2820" t="s">
        <v>211</v>
      </c>
      <c r="F2820">
        <v>2</v>
      </c>
      <c r="G2820" s="2" t="s">
        <v>95</v>
      </c>
      <c r="H2820" s="1" t="s">
        <v>1191</v>
      </c>
      <c r="I2820" s="1" t="s">
        <v>1090</v>
      </c>
      <c r="J2820" t="s">
        <v>1191</v>
      </c>
      <c r="L2820" t="str">
        <f t="shared" si="115"/>
        <v>Aug</v>
      </c>
      <c r="M2820">
        <f t="shared" si="116"/>
        <v>2023</v>
      </c>
    </row>
    <row r="2821" spans="1:13" ht="15" customHeight="1">
      <c r="A2821" t="s">
        <v>654</v>
      </c>
      <c r="B2821" t="s">
        <v>4664</v>
      </c>
      <c r="C2821" s="24">
        <v>45160</v>
      </c>
      <c r="D2821" t="s">
        <v>218</v>
      </c>
      <c r="E2821" t="s">
        <v>217</v>
      </c>
      <c r="F2821">
        <v>2</v>
      </c>
      <c r="G2821" s="2" t="s">
        <v>33</v>
      </c>
      <c r="H2821" s="1" t="s">
        <v>1191</v>
      </c>
      <c r="I2821" s="1" t="s">
        <v>1090</v>
      </c>
      <c r="J2821" t="s">
        <v>1191</v>
      </c>
      <c r="L2821" t="str">
        <f t="shared" si="115"/>
        <v>Aug</v>
      </c>
      <c r="M2821">
        <f t="shared" si="116"/>
        <v>2023</v>
      </c>
    </row>
    <row r="2822" spans="1:13" ht="15" customHeight="1">
      <c r="A2822" t="s">
        <v>654</v>
      </c>
      <c r="B2822" t="s">
        <v>4665</v>
      </c>
      <c r="C2822" s="24">
        <v>45160</v>
      </c>
      <c r="D2822" t="s">
        <v>173</v>
      </c>
      <c r="E2822" t="s">
        <v>172</v>
      </c>
      <c r="F2822">
        <v>1</v>
      </c>
      <c r="G2822" s="2" t="s">
        <v>33</v>
      </c>
      <c r="H2822" s="1" t="s">
        <v>1191</v>
      </c>
      <c r="I2822" s="1" t="s">
        <v>1090</v>
      </c>
      <c r="J2822" t="s">
        <v>1191</v>
      </c>
      <c r="L2822" t="str">
        <f t="shared" si="115"/>
        <v>Aug</v>
      </c>
      <c r="M2822">
        <f t="shared" si="116"/>
        <v>2023</v>
      </c>
    </row>
    <row r="2823" spans="1:13" ht="15" customHeight="1">
      <c r="A2823" t="s">
        <v>654</v>
      </c>
      <c r="B2823" t="s">
        <v>4666</v>
      </c>
      <c r="C2823" s="24">
        <v>45160</v>
      </c>
      <c r="D2823" t="s">
        <v>357</v>
      </c>
      <c r="E2823" t="s">
        <v>356</v>
      </c>
      <c r="F2823">
        <v>50</v>
      </c>
      <c r="G2823" s="2" t="s">
        <v>358</v>
      </c>
      <c r="H2823" s="1" t="s">
        <v>1191</v>
      </c>
      <c r="I2823" s="1" t="s">
        <v>1090</v>
      </c>
      <c r="J2823" t="s">
        <v>1191</v>
      </c>
      <c r="L2823" t="str">
        <f t="shared" si="115"/>
        <v>Aug</v>
      </c>
      <c r="M2823">
        <f t="shared" si="116"/>
        <v>2023</v>
      </c>
    </row>
    <row r="2824" spans="1:13" ht="15" customHeight="1">
      <c r="A2824" t="s">
        <v>654</v>
      </c>
      <c r="B2824" t="s">
        <v>4667</v>
      </c>
      <c r="C2824" s="24">
        <v>45161</v>
      </c>
      <c r="D2824" t="s">
        <v>173</v>
      </c>
      <c r="E2824" t="s">
        <v>172</v>
      </c>
      <c r="F2824">
        <v>2</v>
      </c>
      <c r="G2824" s="2" t="s">
        <v>33</v>
      </c>
      <c r="H2824" s="1" t="s">
        <v>1081</v>
      </c>
      <c r="I2824" s="1" t="s">
        <v>1160</v>
      </c>
      <c r="J2824" t="s">
        <v>1081</v>
      </c>
      <c r="L2824" t="str">
        <f t="shared" si="115"/>
        <v>Aug</v>
      </c>
      <c r="M2824">
        <f t="shared" si="116"/>
        <v>2023</v>
      </c>
    </row>
    <row r="2825" spans="1:13" ht="15" customHeight="1">
      <c r="A2825" t="s">
        <v>654</v>
      </c>
      <c r="B2825" t="s">
        <v>4668</v>
      </c>
      <c r="C2825" s="24">
        <v>45161</v>
      </c>
      <c r="D2825" t="s">
        <v>63</v>
      </c>
      <c r="E2825" t="s">
        <v>62</v>
      </c>
      <c r="F2825">
        <v>1</v>
      </c>
      <c r="G2825" s="2" t="s">
        <v>33</v>
      </c>
      <c r="H2825" s="1" t="s">
        <v>1081</v>
      </c>
      <c r="I2825" s="1" t="s">
        <v>1160</v>
      </c>
      <c r="J2825" t="s">
        <v>1081</v>
      </c>
      <c r="L2825" t="str">
        <f t="shared" si="115"/>
        <v>Aug</v>
      </c>
      <c r="M2825">
        <f t="shared" si="116"/>
        <v>2023</v>
      </c>
    </row>
    <row r="2826" spans="1:13" ht="15" customHeight="1">
      <c r="A2826" t="s">
        <v>654</v>
      </c>
      <c r="B2826" t="s">
        <v>4669</v>
      </c>
      <c r="C2826" s="24">
        <v>45161</v>
      </c>
      <c r="D2826" t="s">
        <v>212</v>
      </c>
      <c r="E2826" t="s">
        <v>211</v>
      </c>
      <c r="F2826">
        <v>5</v>
      </c>
      <c r="G2826" s="2" t="s">
        <v>95</v>
      </c>
      <c r="H2826" s="1" t="s">
        <v>1081</v>
      </c>
      <c r="I2826" s="1" t="s">
        <v>1160</v>
      </c>
      <c r="J2826" t="s">
        <v>1081</v>
      </c>
      <c r="L2826" t="str">
        <f t="shared" si="115"/>
        <v>Aug</v>
      </c>
      <c r="M2826">
        <f t="shared" si="116"/>
        <v>2023</v>
      </c>
    </row>
    <row r="2827" spans="1:13" ht="15" customHeight="1">
      <c r="A2827" t="s">
        <v>654</v>
      </c>
      <c r="B2827" t="s">
        <v>4670</v>
      </c>
      <c r="C2827" s="24">
        <v>45161</v>
      </c>
      <c r="D2827" t="s">
        <v>94</v>
      </c>
      <c r="E2827" t="s">
        <v>93</v>
      </c>
      <c r="F2827">
        <v>5</v>
      </c>
      <c r="G2827" s="2" t="s">
        <v>95</v>
      </c>
      <c r="H2827" s="1" t="s">
        <v>1081</v>
      </c>
      <c r="I2827" s="1" t="s">
        <v>1160</v>
      </c>
      <c r="J2827" t="s">
        <v>1081</v>
      </c>
      <c r="L2827" t="str">
        <f t="shared" si="115"/>
        <v>Aug</v>
      </c>
      <c r="M2827">
        <f t="shared" si="116"/>
        <v>2023</v>
      </c>
    </row>
    <row r="2828" spans="1:13" ht="15" customHeight="1">
      <c r="A2828" t="s">
        <v>654</v>
      </c>
      <c r="B2828" t="s">
        <v>4671</v>
      </c>
      <c r="C2828" s="24">
        <v>45161</v>
      </c>
      <c r="D2828" t="s">
        <v>24</v>
      </c>
      <c r="E2828" t="s">
        <v>23</v>
      </c>
      <c r="F2828">
        <v>2</v>
      </c>
      <c r="G2828" s="2" t="s">
        <v>16</v>
      </c>
      <c r="H2828" s="1" t="s">
        <v>1081</v>
      </c>
      <c r="I2828" s="1" t="s">
        <v>1160</v>
      </c>
      <c r="J2828" t="s">
        <v>1081</v>
      </c>
      <c r="L2828" t="str">
        <f t="shared" si="115"/>
        <v>Aug</v>
      </c>
      <c r="M2828">
        <f t="shared" si="116"/>
        <v>2023</v>
      </c>
    </row>
    <row r="2829" spans="1:13" ht="15" customHeight="1">
      <c r="A2829" t="s">
        <v>654</v>
      </c>
      <c r="B2829" t="s">
        <v>4672</v>
      </c>
      <c r="C2829" s="24">
        <v>45161</v>
      </c>
      <c r="D2829" t="s">
        <v>226</v>
      </c>
      <c r="E2829" t="s">
        <v>225</v>
      </c>
      <c r="F2829">
        <v>5</v>
      </c>
      <c r="G2829" s="2" t="s">
        <v>33</v>
      </c>
      <c r="H2829" s="1" t="s">
        <v>1081</v>
      </c>
      <c r="I2829" s="1" t="s">
        <v>1160</v>
      </c>
      <c r="J2829" t="s">
        <v>1081</v>
      </c>
      <c r="L2829" t="str">
        <f t="shared" si="115"/>
        <v>Aug</v>
      </c>
      <c r="M2829">
        <f t="shared" si="116"/>
        <v>2023</v>
      </c>
    </row>
    <row r="2830" spans="1:13" ht="15" customHeight="1">
      <c r="A2830" t="s">
        <v>654</v>
      </c>
      <c r="B2830" t="s">
        <v>4673</v>
      </c>
      <c r="C2830" s="24">
        <v>45161</v>
      </c>
      <c r="D2830" t="s">
        <v>267</v>
      </c>
      <c r="E2830" t="s">
        <v>266</v>
      </c>
      <c r="F2830">
        <v>2</v>
      </c>
      <c r="G2830" s="2" t="s">
        <v>33</v>
      </c>
      <c r="H2830" s="1" t="s">
        <v>1144</v>
      </c>
      <c r="I2830" s="1" t="s">
        <v>1145</v>
      </c>
      <c r="J2830" t="s">
        <v>1144</v>
      </c>
      <c r="L2830" t="str">
        <f t="shared" si="115"/>
        <v>Aug</v>
      </c>
      <c r="M2830">
        <f t="shared" si="116"/>
        <v>2023</v>
      </c>
    </row>
    <row r="2831" spans="1:13" ht="15" customHeight="1">
      <c r="A2831" t="s">
        <v>654</v>
      </c>
      <c r="B2831" t="s">
        <v>4674</v>
      </c>
      <c r="C2831" s="24">
        <v>45162</v>
      </c>
      <c r="D2831" t="s">
        <v>218</v>
      </c>
      <c r="E2831" t="s">
        <v>217</v>
      </c>
      <c r="F2831">
        <v>1</v>
      </c>
      <c r="G2831" s="2" t="s">
        <v>33</v>
      </c>
      <c r="H2831" s="1" t="s">
        <v>1049</v>
      </c>
      <c r="I2831" s="1" t="s">
        <v>1050</v>
      </c>
      <c r="J2831" t="s">
        <v>1049</v>
      </c>
      <c r="L2831" t="str">
        <f t="shared" si="115"/>
        <v>Aug</v>
      </c>
      <c r="M2831">
        <f t="shared" si="116"/>
        <v>2023</v>
      </c>
    </row>
    <row r="2832" spans="1:13" ht="15" customHeight="1">
      <c r="A2832" t="s">
        <v>654</v>
      </c>
      <c r="B2832" t="s">
        <v>4675</v>
      </c>
      <c r="C2832" s="24">
        <v>45162</v>
      </c>
      <c r="D2832" t="s">
        <v>275</v>
      </c>
      <c r="E2832" t="s">
        <v>274</v>
      </c>
      <c r="F2832">
        <v>1</v>
      </c>
      <c r="G2832" s="2" t="s">
        <v>33</v>
      </c>
      <c r="H2832" s="1" t="s">
        <v>2795</v>
      </c>
      <c r="I2832" s="1" t="s">
        <v>1073</v>
      </c>
      <c r="J2832" t="s">
        <v>2795</v>
      </c>
      <c r="L2832" t="str">
        <f t="shared" si="115"/>
        <v>Aug</v>
      </c>
      <c r="M2832">
        <f t="shared" si="116"/>
        <v>2023</v>
      </c>
    </row>
    <row r="2833" spans="1:13" ht="15" customHeight="1">
      <c r="A2833" t="s">
        <v>654</v>
      </c>
      <c r="B2833" t="s">
        <v>4676</v>
      </c>
      <c r="C2833" s="24">
        <v>45162</v>
      </c>
      <c r="D2833" t="s">
        <v>35</v>
      </c>
      <c r="E2833" t="s">
        <v>34</v>
      </c>
      <c r="F2833">
        <v>3</v>
      </c>
      <c r="G2833" s="2" t="s">
        <v>33</v>
      </c>
      <c r="H2833" s="1" t="s">
        <v>2795</v>
      </c>
      <c r="I2833" s="1" t="s">
        <v>1073</v>
      </c>
      <c r="J2833" t="s">
        <v>2795</v>
      </c>
      <c r="L2833" t="str">
        <f t="shared" si="115"/>
        <v>Aug</v>
      </c>
      <c r="M2833">
        <f t="shared" si="116"/>
        <v>2023</v>
      </c>
    </row>
    <row r="2834" spans="1:13" ht="15" customHeight="1">
      <c r="A2834" t="s">
        <v>654</v>
      </c>
      <c r="B2834" t="s">
        <v>4677</v>
      </c>
      <c r="C2834" s="24">
        <v>45162</v>
      </c>
      <c r="D2834" t="s">
        <v>45</v>
      </c>
      <c r="E2834" t="s">
        <v>44</v>
      </c>
      <c r="F2834">
        <v>3</v>
      </c>
      <c r="G2834" s="2" t="s">
        <v>33</v>
      </c>
      <c r="H2834" s="1" t="s">
        <v>2795</v>
      </c>
      <c r="I2834" s="1" t="s">
        <v>1073</v>
      </c>
      <c r="J2834" t="s">
        <v>2795</v>
      </c>
      <c r="L2834" t="str">
        <f t="shared" si="115"/>
        <v>Aug</v>
      </c>
      <c r="M2834">
        <f t="shared" si="116"/>
        <v>2023</v>
      </c>
    </row>
    <row r="2835" spans="1:13" ht="15" customHeight="1">
      <c r="A2835" t="s">
        <v>654</v>
      </c>
      <c r="B2835" t="s">
        <v>4678</v>
      </c>
      <c r="C2835" s="24">
        <v>45163</v>
      </c>
      <c r="D2835" t="s">
        <v>198</v>
      </c>
      <c r="E2835" t="s">
        <v>197</v>
      </c>
      <c r="F2835">
        <v>2</v>
      </c>
      <c r="G2835" s="2" t="s">
        <v>194</v>
      </c>
      <c r="H2835" s="1" t="s">
        <v>1068</v>
      </c>
      <c r="I2835" s="1" t="s">
        <v>1069</v>
      </c>
      <c r="J2835" t="s">
        <v>1068</v>
      </c>
      <c r="L2835" t="str">
        <f t="shared" si="115"/>
        <v>Aug</v>
      </c>
      <c r="M2835">
        <f t="shared" si="116"/>
        <v>2023</v>
      </c>
    </row>
    <row r="2836" spans="1:13" ht="15" customHeight="1">
      <c r="A2836" t="s">
        <v>654</v>
      </c>
      <c r="B2836" t="s">
        <v>4679</v>
      </c>
      <c r="C2836" s="24">
        <v>45163</v>
      </c>
      <c r="D2836" t="s">
        <v>212</v>
      </c>
      <c r="E2836" t="s">
        <v>211</v>
      </c>
      <c r="F2836">
        <v>4</v>
      </c>
      <c r="G2836" s="2" t="s">
        <v>95</v>
      </c>
      <c r="H2836" s="1" t="s">
        <v>1068</v>
      </c>
      <c r="I2836" s="1" t="s">
        <v>1069</v>
      </c>
      <c r="J2836" t="s">
        <v>1068</v>
      </c>
      <c r="L2836" t="str">
        <f t="shared" si="115"/>
        <v>Aug</v>
      </c>
      <c r="M2836">
        <f t="shared" si="116"/>
        <v>2023</v>
      </c>
    </row>
    <row r="2837" spans="1:13" ht="15" customHeight="1">
      <c r="A2837" t="s">
        <v>654</v>
      </c>
      <c r="B2837" t="s">
        <v>4680</v>
      </c>
      <c r="C2837" s="24">
        <v>45163</v>
      </c>
      <c r="D2837" t="s">
        <v>189</v>
      </c>
      <c r="E2837" t="s">
        <v>188</v>
      </c>
      <c r="F2837">
        <v>2</v>
      </c>
      <c r="G2837" s="2" t="s">
        <v>187</v>
      </c>
      <c r="H2837" s="1" t="s">
        <v>1068</v>
      </c>
      <c r="I2837" s="1" t="s">
        <v>1069</v>
      </c>
      <c r="J2837" t="s">
        <v>1068</v>
      </c>
      <c r="L2837" t="str">
        <f t="shared" si="115"/>
        <v>Aug</v>
      </c>
      <c r="M2837">
        <f t="shared" si="116"/>
        <v>2023</v>
      </c>
    </row>
    <row r="2838" spans="1:13" ht="15" customHeight="1">
      <c r="A2838" t="s">
        <v>654</v>
      </c>
      <c r="B2838" t="s">
        <v>4681</v>
      </c>
      <c r="C2838" s="24">
        <v>45163</v>
      </c>
      <c r="D2838" t="s">
        <v>149</v>
      </c>
      <c r="E2838" t="s">
        <v>148</v>
      </c>
      <c r="F2838">
        <v>1</v>
      </c>
      <c r="G2838" s="2" t="s">
        <v>95</v>
      </c>
      <c r="H2838" s="1" t="s">
        <v>1068</v>
      </c>
      <c r="I2838" s="1" t="s">
        <v>1069</v>
      </c>
      <c r="J2838" t="s">
        <v>1068</v>
      </c>
      <c r="L2838" t="str">
        <f t="shared" si="115"/>
        <v>Aug</v>
      </c>
      <c r="M2838">
        <f t="shared" si="116"/>
        <v>2023</v>
      </c>
    </row>
    <row r="2839" spans="1:13" ht="15" customHeight="1">
      <c r="A2839" t="s">
        <v>654</v>
      </c>
      <c r="B2839" t="s">
        <v>4682</v>
      </c>
      <c r="C2839" s="24">
        <v>45163</v>
      </c>
      <c r="D2839" t="s">
        <v>246</v>
      </c>
      <c r="E2839" t="s">
        <v>245</v>
      </c>
      <c r="F2839">
        <v>2</v>
      </c>
      <c r="G2839" s="2" t="s">
        <v>33</v>
      </c>
      <c r="H2839" s="1" t="s">
        <v>1068</v>
      </c>
      <c r="I2839" s="1" t="s">
        <v>1069</v>
      </c>
      <c r="J2839" t="s">
        <v>1068</v>
      </c>
      <c r="L2839" t="str">
        <f t="shared" si="115"/>
        <v>Aug</v>
      </c>
      <c r="M2839">
        <f t="shared" si="116"/>
        <v>2023</v>
      </c>
    </row>
    <row r="2840" spans="1:13" ht="15" customHeight="1">
      <c r="A2840" t="s">
        <v>654</v>
      </c>
      <c r="B2840" t="s">
        <v>4683</v>
      </c>
      <c r="C2840" s="24">
        <v>45163</v>
      </c>
      <c r="D2840" t="s">
        <v>186</v>
      </c>
      <c r="E2840" t="s">
        <v>185</v>
      </c>
      <c r="F2840">
        <v>3</v>
      </c>
      <c r="G2840" s="2" t="s">
        <v>187</v>
      </c>
      <c r="H2840" s="1" t="s">
        <v>1060</v>
      </c>
      <c r="I2840" s="1" t="s">
        <v>1061</v>
      </c>
      <c r="J2840" t="s">
        <v>1060</v>
      </c>
      <c r="L2840" t="str">
        <f t="shared" si="115"/>
        <v>Aug</v>
      </c>
      <c r="M2840">
        <f t="shared" si="116"/>
        <v>2023</v>
      </c>
    </row>
    <row r="2841" spans="1:13" ht="15" customHeight="1">
      <c r="A2841" t="s">
        <v>654</v>
      </c>
      <c r="B2841" t="s">
        <v>4684</v>
      </c>
      <c r="C2841" s="24">
        <v>45163</v>
      </c>
      <c r="D2841" t="s">
        <v>212</v>
      </c>
      <c r="E2841" t="s">
        <v>211</v>
      </c>
      <c r="F2841">
        <v>3</v>
      </c>
      <c r="G2841" s="2" t="s">
        <v>95</v>
      </c>
      <c r="H2841" s="1" t="s">
        <v>1060</v>
      </c>
      <c r="I2841" s="1" t="s">
        <v>1061</v>
      </c>
      <c r="J2841" t="s">
        <v>1060</v>
      </c>
      <c r="L2841" t="str">
        <f t="shared" si="115"/>
        <v>Aug</v>
      </c>
      <c r="M2841">
        <f t="shared" si="116"/>
        <v>2023</v>
      </c>
    </row>
    <row r="2842" spans="1:13" ht="15" customHeight="1">
      <c r="A2842" t="s">
        <v>654</v>
      </c>
      <c r="B2842" t="s">
        <v>4685</v>
      </c>
      <c r="C2842" s="24">
        <v>45163</v>
      </c>
      <c r="D2842" t="s">
        <v>35</v>
      </c>
      <c r="E2842" t="s">
        <v>34</v>
      </c>
      <c r="F2842">
        <v>3</v>
      </c>
      <c r="G2842" s="2" t="s">
        <v>33</v>
      </c>
      <c r="H2842" s="1" t="s">
        <v>1060</v>
      </c>
      <c r="I2842" s="1" t="s">
        <v>1061</v>
      </c>
      <c r="J2842" t="s">
        <v>1060</v>
      </c>
      <c r="L2842" t="str">
        <f t="shared" si="115"/>
        <v>Aug</v>
      </c>
      <c r="M2842">
        <f t="shared" si="116"/>
        <v>2023</v>
      </c>
    </row>
    <row r="2843" spans="1:13" ht="15" customHeight="1">
      <c r="A2843" t="s">
        <v>654</v>
      </c>
      <c r="B2843" t="s">
        <v>4686</v>
      </c>
      <c r="C2843" s="24">
        <v>45163</v>
      </c>
      <c r="D2843" t="s">
        <v>198</v>
      </c>
      <c r="E2843" t="s">
        <v>197</v>
      </c>
      <c r="F2843">
        <v>30</v>
      </c>
      <c r="G2843" s="2" t="s">
        <v>194</v>
      </c>
      <c r="H2843" s="1" t="s">
        <v>1334</v>
      </c>
      <c r="I2843" s="1" t="s">
        <v>1164</v>
      </c>
      <c r="J2843" t="s">
        <v>1334</v>
      </c>
      <c r="L2843" t="str">
        <f t="shared" si="115"/>
        <v>Aug</v>
      </c>
      <c r="M2843">
        <f t="shared" si="116"/>
        <v>2023</v>
      </c>
    </row>
    <row r="2844" spans="1:13" ht="15" customHeight="1">
      <c r="A2844" t="s">
        <v>654</v>
      </c>
      <c r="B2844" t="s">
        <v>4687</v>
      </c>
      <c r="C2844" s="24">
        <v>45163</v>
      </c>
      <c r="D2844" t="s">
        <v>391</v>
      </c>
      <c r="E2844" t="s">
        <v>390</v>
      </c>
      <c r="F2844">
        <v>5</v>
      </c>
      <c r="G2844" s="2" t="s">
        <v>16</v>
      </c>
      <c r="H2844" s="1" t="s">
        <v>1334</v>
      </c>
      <c r="I2844" s="1" t="s">
        <v>1164</v>
      </c>
      <c r="J2844" t="s">
        <v>1334</v>
      </c>
      <c r="L2844" t="str">
        <f t="shared" si="115"/>
        <v>Aug</v>
      </c>
      <c r="M2844">
        <f t="shared" si="116"/>
        <v>2023</v>
      </c>
    </row>
    <row r="2845" spans="1:13" ht="15" customHeight="1">
      <c r="A2845" t="s">
        <v>654</v>
      </c>
      <c r="B2845" t="s">
        <v>4688</v>
      </c>
      <c r="C2845" s="24">
        <v>45163</v>
      </c>
      <c r="D2845" t="s">
        <v>186</v>
      </c>
      <c r="E2845" t="s">
        <v>185</v>
      </c>
      <c r="F2845">
        <v>20</v>
      </c>
      <c r="G2845" s="2" t="s">
        <v>187</v>
      </c>
      <c r="H2845" s="1" t="s">
        <v>1163</v>
      </c>
      <c r="I2845" s="1" t="s">
        <v>1164</v>
      </c>
      <c r="J2845" t="s">
        <v>1163</v>
      </c>
      <c r="L2845" t="str">
        <f t="shared" si="115"/>
        <v>Aug</v>
      </c>
      <c r="M2845">
        <f t="shared" si="116"/>
        <v>2023</v>
      </c>
    </row>
    <row r="2846" spans="1:13" ht="15" customHeight="1">
      <c r="A2846" t="s">
        <v>654</v>
      </c>
      <c r="B2846" t="s">
        <v>4689</v>
      </c>
      <c r="C2846" s="24">
        <v>45163</v>
      </c>
      <c r="D2846" t="s">
        <v>136</v>
      </c>
      <c r="E2846" t="s">
        <v>135</v>
      </c>
      <c r="F2846">
        <v>3</v>
      </c>
      <c r="G2846" s="2" t="s">
        <v>16</v>
      </c>
      <c r="H2846" s="1" t="s">
        <v>1141</v>
      </c>
      <c r="I2846" s="1" t="s">
        <v>1090</v>
      </c>
      <c r="J2846" t="s">
        <v>1141</v>
      </c>
      <c r="L2846" t="str">
        <f t="shared" si="115"/>
        <v>Aug</v>
      </c>
      <c r="M2846">
        <f t="shared" si="116"/>
        <v>2023</v>
      </c>
    </row>
    <row r="2847" spans="1:13" ht="15" customHeight="1">
      <c r="A2847" t="s">
        <v>654</v>
      </c>
      <c r="B2847" t="s">
        <v>4690</v>
      </c>
      <c r="C2847" s="24">
        <v>45166</v>
      </c>
      <c r="D2847" t="s">
        <v>35</v>
      </c>
      <c r="E2847" t="s">
        <v>34</v>
      </c>
      <c r="F2847">
        <v>16</v>
      </c>
      <c r="G2847" s="2" t="s">
        <v>33</v>
      </c>
      <c r="H2847" s="1" t="s">
        <v>1060</v>
      </c>
      <c r="I2847" s="1" t="s">
        <v>1061</v>
      </c>
      <c r="J2847" t="s">
        <v>1060</v>
      </c>
      <c r="L2847" t="str">
        <f t="shared" si="115"/>
        <v>Aug</v>
      </c>
      <c r="M2847">
        <f t="shared" si="116"/>
        <v>2023</v>
      </c>
    </row>
    <row r="2848" spans="1:13" ht="15" customHeight="1">
      <c r="A2848" t="s">
        <v>654</v>
      </c>
      <c r="B2848" t="s">
        <v>4691</v>
      </c>
      <c r="C2848" s="24">
        <v>45166</v>
      </c>
      <c r="D2848" t="s">
        <v>69</v>
      </c>
      <c r="E2848" t="s">
        <v>68</v>
      </c>
      <c r="F2848">
        <v>2</v>
      </c>
      <c r="G2848" s="2" t="s">
        <v>33</v>
      </c>
      <c r="H2848" s="1" t="s">
        <v>1060</v>
      </c>
      <c r="I2848" s="1" t="s">
        <v>1061</v>
      </c>
      <c r="J2848" t="s">
        <v>1060</v>
      </c>
      <c r="L2848" t="str">
        <f t="shared" si="115"/>
        <v>Aug</v>
      </c>
      <c r="M2848">
        <f t="shared" si="116"/>
        <v>2023</v>
      </c>
    </row>
    <row r="2849" spans="1:13" ht="15" customHeight="1">
      <c r="A2849" t="s">
        <v>654</v>
      </c>
      <c r="B2849" t="s">
        <v>4692</v>
      </c>
      <c r="C2849" s="24">
        <v>45166</v>
      </c>
      <c r="D2849" t="s">
        <v>94</v>
      </c>
      <c r="E2849" t="s">
        <v>93</v>
      </c>
      <c r="F2849">
        <v>18</v>
      </c>
      <c r="G2849" s="2" t="s">
        <v>95</v>
      </c>
      <c r="H2849" s="1" t="s">
        <v>1060</v>
      </c>
      <c r="I2849" s="1" t="s">
        <v>1061</v>
      </c>
      <c r="J2849" t="s">
        <v>1060</v>
      </c>
      <c r="L2849" t="str">
        <f t="shared" si="115"/>
        <v>Aug</v>
      </c>
      <c r="M2849">
        <f t="shared" si="116"/>
        <v>2023</v>
      </c>
    </row>
    <row r="2850" spans="1:13" ht="15" customHeight="1">
      <c r="A2850" t="s">
        <v>654</v>
      </c>
      <c r="B2850" t="s">
        <v>4693</v>
      </c>
      <c r="C2850" s="24">
        <v>45166</v>
      </c>
      <c r="D2850" t="s">
        <v>73</v>
      </c>
      <c r="E2850" t="s">
        <v>72</v>
      </c>
      <c r="F2850">
        <v>2</v>
      </c>
      <c r="G2850" s="2" t="s">
        <v>33</v>
      </c>
      <c r="H2850" s="1" t="s">
        <v>1060</v>
      </c>
      <c r="I2850" s="1" t="s">
        <v>1061</v>
      </c>
      <c r="J2850" t="s">
        <v>1060</v>
      </c>
      <c r="L2850" t="str">
        <f t="shared" si="115"/>
        <v>Aug</v>
      </c>
      <c r="M2850">
        <f t="shared" si="116"/>
        <v>2023</v>
      </c>
    </row>
    <row r="2851" spans="1:13" ht="15" customHeight="1">
      <c r="A2851" t="s">
        <v>654</v>
      </c>
      <c r="B2851" t="s">
        <v>4694</v>
      </c>
      <c r="C2851" s="24">
        <v>45166</v>
      </c>
      <c r="D2851" t="s">
        <v>186</v>
      </c>
      <c r="E2851" t="s">
        <v>185</v>
      </c>
      <c r="F2851">
        <v>2</v>
      </c>
      <c r="G2851" s="2" t="s">
        <v>187</v>
      </c>
      <c r="H2851" s="1" t="s">
        <v>1060</v>
      </c>
      <c r="I2851" s="1" t="s">
        <v>1061</v>
      </c>
      <c r="J2851" t="s">
        <v>1060</v>
      </c>
      <c r="L2851" t="str">
        <f t="shared" si="115"/>
        <v>Aug</v>
      </c>
      <c r="M2851">
        <f t="shared" si="116"/>
        <v>2023</v>
      </c>
    </row>
    <row r="2852" spans="1:13" ht="15" customHeight="1">
      <c r="A2852" t="s">
        <v>654</v>
      </c>
      <c r="B2852" t="s">
        <v>4695</v>
      </c>
      <c r="C2852" s="24">
        <v>45166</v>
      </c>
      <c r="D2852" t="s">
        <v>198</v>
      </c>
      <c r="E2852" t="s">
        <v>197</v>
      </c>
      <c r="F2852">
        <v>5</v>
      </c>
      <c r="G2852" s="2" t="s">
        <v>194</v>
      </c>
      <c r="H2852" s="1" t="s">
        <v>1060</v>
      </c>
      <c r="I2852" s="1" t="s">
        <v>1061</v>
      </c>
      <c r="J2852" t="s">
        <v>1060</v>
      </c>
      <c r="L2852" t="str">
        <f t="shared" si="115"/>
        <v>Aug</v>
      </c>
      <c r="M2852">
        <f t="shared" si="116"/>
        <v>2023</v>
      </c>
    </row>
    <row r="2853" spans="1:13" ht="15" customHeight="1">
      <c r="A2853" t="s">
        <v>654</v>
      </c>
      <c r="B2853" t="s">
        <v>4696</v>
      </c>
      <c r="C2853" s="24">
        <v>45167</v>
      </c>
      <c r="D2853" t="s">
        <v>145</v>
      </c>
      <c r="E2853" t="s">
        <v>144</v>
      </c>
      <c r="F2853">
        <v>1</v>
      </c>
      <c r="G2853" s="2" t="s">
        <v>95</v>
      </c>
      <c r="H2853" s="1" t="s">
        <v>1554</v>
      </c>
      <c r="I2853" s="1" t="s">
        <v>1164</v>
      </c>
      <c r="J2853" t="s">
        <v>1554</v>
      </c>
      <c r="L2853" t="str">
        <f t="shared" si="115"/>
        <v>Aug</v>
      </c>
      <c r="M2853">
        <f t="shared" si="116"/>
        <v>2023</v>
      </c>
    </row>
    <row r="2854" spans="1:13" ht="15" customHeight="1">
      <c r="A2854" t="s">
        <v>654</v>
      </c>
      <c r="B2854" t="s">
        <v>4697</v>
      </c>
      <c r="C2854" s="24">
        <v>45167</v>
      </c>
      <c r="D2854" t="s">
        <v>214</v>
      </c>
      <c r="E2854" t="s">
        <v>213</v>
      </c>
      <c r="F2854">
        <v>1</v>
      </c>
      <c r="G2854" s="2" t="s">
        <v>95</v>
      </c>
      <c r="H2854" s="1" t="s">
        <v>1554</v>
      </c>
      <c r="I2854" s="1" t="s">
        <v>1164</v>
      </c>
      <c r="J2854" t="s">
        <v>1554</v>
      </c>
      <c r="L2854" t="str">
        <f t="shared" si="115"/>
        <v>Aug</v>
      </c>
      <c r="M2854">
        <f t="shared" si="116"/>
        <v>2023</v>
      </c>
    </row>
    <row r="2855" spans="1:13" ht="15" customHeight="1">
      <c r="A2855" t="s">
        <v>654</v>
      </c>
      <c r="B2855" t="s">
        <v>4698</v>
      </c>
      <c r="C2855" s="24">
        <v>45167</v>
      </c>
      <c r="D2855" t="s">
        <v>267</v>
      </c>
      <c r="E2855" t="s">
        <v>266</v>
      </c>
      <c r="F2855">
        <v>1</v>
      </c>
      <c r="G2855" s="2" t="s">
        <v>33</v>
      </c>
      <c r="H2855" s="1" t="s">
        <v>1554</v>
      </c>
      <c r="I2855" s="1" t="s">
        <v>1164</v>
      </c>
      <c r="J2855" t="s">
        <v>1554</v>
      </c>
      <c r="L2855" t="str">
        <f t="shared" si="115"/>
        <v>Aug</v>
      </c>
      <c r="M2855">
        <f t="shared" si="116"/>
        <v>2023</v>
      </c>
    </row>
    <row r="2856" spans="1:13" ht="15" customHeight="1">
      <c r="A2856" t="s">
        <v>654</v>
      </c>
      <c r="B2856" t="s">
        <v>4699</v>
      </c>
      <c r="C2856" s="24">
        <v>45167</v>
      </c>
      <c r="D2856" t="s">
        <v>387</v>
      </c>
      <c r="E2856" t="s">
        <v>386</v>
      </c>
      <c r="F2856">
        <v>1</v>
      </c>
      <c r="G2856" s="2" t="s">
        <v>171</v>
      </c>
      <c r="H2856" s="1" t="s">
        <v>3988</v>
      </c>
      <c r="I2856" s="1" t="s">
        <v>1073</v>
      </c>
      <c r="J2856" t="s">
        <v>3988</v>
      </c>
      <c r="L2856" t="str">
        <f t="shared" si="115"/>
        <v>Aug</v>
      </c>
      <c r="M2856">
        <f t="shared" si="116"/>
        <v>2023</v>
      </c>
    </row>
    <row r="2857" spans="1:13" ht="15" customHeight="1">
      <c r="A2857" t="s">
        <v>654</v>
      </c>
      <c r="B2857" t="s">
        <v>4700</v>
      </c>
      <c r="C2857" s="24">
        <v>45168</v>
      </c>
      <c r="D2857" t="s">
        <v>198</v>
      </c>
      <c r="E2857" t="s">
        <v>197</v>
      </c>
      <c r="F2857">
        <v>10</v>
      </c>
      <c r="G2857" s="2" t="s">
        <v>194</v>
      </c>
      <c r="H2857" s="1" t="s">
        <v>1144</v>
      </c>
      <c r="I2857" s="1" t="s">
        <v>1145</v>
      </c>
      <c r="J2857" t="s">
        <v>1144</v>
      </c>
      <c r="L2857" t="str">
        <f t="shared" si="115"/>
        <v>Aug</v>
      </c>
      <c r="M2857">
        <f t="shared" si="116"/>
        <v>2023</v>
      </c>
    </row>
    <row r="2858" spans="1:13" ht="15" customHeight="1">
      <c r="A2858" t="s">
        <v>654</v>
      </c>
      <c r="B2858" t="s">
        <v>4701</v>
      </c>
      <c r="C2858" s="24">
        <v>45169</v>
      </c>
      <c r="D2858" t="s">
        <v>94</v>
      </c>
      <c r="E2858" t="s">
        <v>93</v>
      </c>
      <c r="F2858">
        <v>10</v>
      </c>
      <c r="G2858" s="2" t="s">
        <v>95</v>
      </c>
      <c r="H2858" s="1" t="s">
        <v>1334</v>
      </c>
      <c r="I2858" s="1" t="s">
        <v>1164</v>
      </c>
      <c r="J2858" t="s">
        <v>1334</v>
      </c>
      <c r="L2858" t="str">
        <f t="shared" si="115"/>
        <v>Aug</v>
      </c>
      <c r="M2858">
        <f t="shared" si="116"/>
        <v>2023</v>
      </c>
    </row>
    <row r="2859" spans="1:13" ht="15" customHeight="1">
      <c r="A2859" t="s">
        <v>654</v>
      </c>
      <c r="B2859" t="s">
        <v>4702</v>
      </c>
      <c r="C2859" s="24">
        <v>45169</v>
      </c>
      <c r="D2859" t="s">
        <v>340</v>
      </c>
      <c r="E2859" t="s">
        <v>339</v>
      </c>
      <c r="F2859">
        <v>1</v>
      </c>
      <c r="G2859" s="2" t="s">
        <v>33</v>
      </c>
      <c r="H2859" s="1" t="s">
        <v>1334</v>
      </c>
      <c r="I2859" s="1" t="s">
        <v>1164</v>
      </c>
      <c r="J2859" t="s">
        <v>1334</v>
      </c>
      <c r="L2859" t="str">
        <f t="shared" si="115"/>
        <v>Aug</v>
      </c>
      <c r="M2859">
        <f t="shared" si="116"/>
        <v>2023</v>
      </c>
    </row>
    <row r="2860" spans="1:13" ht="15" customHeight="1">
      <c r="A2860" t="s">
        <v>654</v>
      </c>
      <c r="B2860" t="s">
        <v>4703</v>
      </c>
      <c r="C2860" s="24">
        <v>45169</v>
      </c>
      <c r="D2860" t="s">
        <v>35</v>
      </c>
      <c r="E2860" t="s">
        <v>34</v>
      </c>
      <c r="F2860">
        <v>10</v>
      </c>
      <c r="G2860" s="2" t="s">
        <v>33</v>
      </c>
      <c r="H2860" s="1" t="s">
        <v>1334</v>
      </c>
      <c r="I2860" s="1" t="s">
        <v>1164</v>
      </c>
      <c r="J2860" t="s">
        <v>1334</v>
      </c>
      <c r="L2860" t="str">
        <f t="shared" si="115"/>
        <v>Aug</v>
      </c>
      <c r="M2860">
        <f t="shared" si="116"/>
        <v>2023</v>
      </c>
    </row>
    <row r="2861" spans="1:13" ht="15" customHeight="1">
      <c r="A2861" t="s">
        <v>654</v>
      </c>
      <c r="B2861" t="s">
        <v>4704</v>
      </c>
      <c r="C2861" s="24">
        <v>45169</v>
      </c>
      <c r="D2861" t="s">
        <v>212</v>
      </c>
      <c r="E2861" t="s">
        <v>211</v>
      </c>
      <c r="F2861">
        <v>2</v>
      </c>
      <c r="G2861" s="2" t="s">
        <v>95</v>
      </c>
      <c r="H2861" s="1" t="s">
        <v>1163</v>
      </c>
      <c r="I2861" s="1" t="s">
        <v>1164</v>
      </c>
      <c r="J2861" t="s">
        <v>1163</v>
      </c>
      <c r="L2861" t="str">
        <f t="shared" si="115"/>
        <v>Aug</v>
      </c>
      <c r="M2861">
        <f t="shared" si="116"/>
        <v>2023</v>
      </c>
    </row>
    <row r="2862" spans="1:13" ht="15" customHeight="1">
      <c r="A2862" t="s">
        <v>654</v>
      </c>
      <c r="B2862" t="s">
        <v>4705</v>
      </c>
      <c r="C2862" s="24">
        <v>45169</v>
      </c>
      <c r="D2862" t="s">
        <v>173</v>
      </c>
      <c r="E2862" t="s">
        <v>172</v>
      </c>
      <c r="F2862">
        <v>1</v>
      </c>
      <c r="G2862" s="2" t="s">
        <v>33</v>
      </c>
      <c r="H2862" s="1" t="s">
        <v>1191</v>
      </c>
      <c r="I2862" s="1" t="s">
        <v>1090</v>
      </c>
      <c r="J2862" t="s">
        <v>1191</v>
      </c>
      <c r="L2862" t="str">
        <f t="shared" si="115"/>
        <v>Aug</v>
      </c>
      <c r="M2862">
        <f t="shared" si="116"/>
        <v>2023</v>
      </c>
    </row>
    <row r="2863" spans="1:13" ht="15" customHeight="1">
      <c r="A2863" t="s">
        <v>654</v>
      </c>
      <c r="B2863" t="s">
        <v>4706</v>
      </c>
      <c r="C2863" s="24">
        <v>45169</v>
      </c>
      <c r="D2863" t="s">
        <v>63</v>
      </c>
      <c r="E2863" t="s">
        <v>62</v>
      </c>
      <c r="F2863">
        <v>2</v>
      </c>
      <c r="G2863" s="2" t="s">
        <v>33</v>
      </c>
      <c r="H2863" s="1" t="s">
        <v>1191</v>
      </c>
      <c r="I2863" s="1" t="s">
        <v>1090</v>
      </c>
      <c r="J2863" t="s">
        <v>1191</v>
      </c>
      <c r="L2863" t="str">
        <f t="shared" si="115"/>
        <v>Aug</v>
      </c>
      <c r="M2863">
        <f t="shared" si="116"/>
        <v>2023</v>
      </c>
    </row>
    <row r="2864" spans="1:13" ht="15" customHeight="1">
      <c r="A2864" t="s">
        <v>654</v>
      </c>
      <c r="B2864" t="s">
        <v>4707</v>
      </c>
      <c r="C2864" s="24">
        <v>45169</v>
      </c>
      <c r="D2864" t="s">
        <v>329</v>
      </c>
      <c r="E2864" t="s">
        <v>328</v>
      </c>
      <c r="F2864">
        <v>1</v>
      </c>
      <c r="G2864" s="2" t="s">
        <v>33</v>
      </c>
      <c r="H2864" s="1" t="s">
        <v>1191</v>
      </c>
      <c r="I2864" s="1" t="s">
        <v>1090</v>
      </c>
      <c r="J2864" t="s">
        <v>1191</v>
      </c>
      <c r="L2864" t="str">
        <f t="shared" si="115"/>
        <v>Aug</v>
      </c>
      <c r="M2864">
        <f t="shared" si="116"/>
        <v>2023</v>
      </c>
    </row>
    <row r="2865" spans="1:13" ht="15" customHeight="1">
      <c r="A2865" t="s">
        <v>654</v>
      </c>
      <c r="B2865" t="s">
        <v>4708</v>
      </c>
      <c r="C2865" s="24">
        <v>45169</v>
      </c>
      <c r="D2865" t="s">
        <v>94</v>
      </c>
      <c r="E2865" t="s">
        <v>93</v>
      </c>
      <c r="F2865">
        <v>6</v>
      </c>
      <c r="G2865" s="2" t="s">
        <v>95</v>
      </c>
      <c r="H2865" s="1" t="s">
        <v>1191</v>
      </c>
      <c r="I2865" s="1" t="s">
        <v>1090</v>
      </c>
      <c r="J2865" t="s">
        <v>1191</v>
      </c>
      <c r="L2865" t="str">
        <f t="shared" si="115"/>
        <v>Aug</v>
      </c>
      <c r="M2865">
        <f t="shared" si="116"/>
        <v>2023</v>
      </c>
    </row>
    <row r="2866" spans="1:13" ht="15" customHeight="1">
      <c r="A2866" t="s">
        <v>654</v>
      </c>
      <c r="B2866" t="s">
        <v>4709</v>
      </c>
      <c r="C2866" s="24">
        <v>45169</v>
      </c>
      <c r="D2866" t="s">
        <v>357</v>
      </c>
      <c r="E2866" t="s">
        <v>356</v>
      </c>
      <c r="F2866">
        <v>50</v>
      </c>
      <c r="G2866" s="2" t="s">
        <v>358</v>
      </c>
      <c r="H2866" s="1" t="s">
        <v>1191</v>
      </c>
      <c r="I2866" s="1" t="s">
        <v>1090</v>
      </c>
      <c r="J2866" t="s">
        <v>1191</v>
      </c>
      <c r="L2866" t="str">
        <f t="shared" si="115"/>
        <v>Aug</v>
      </c>
      <c r="M2866">
        <f t="shared" si="116"/>
        <v>2023</v>
      </c>
    </row>
    <row r="2867" spans="1:13" ht="15" customHeight="1">
      <c r="A2867" t="s">
        <v>654</v>
      </c>
      <c r="B2867" t="s">
        <v>4710</v>
      </c>
      <c r="C2867" s="24">
        <v>45169</v>
      </c>
      <c r="D2867" t="s">
        <v>327</v>
      </c>
      <c r="E2867" t="s">
        <v>326</v>
      </c>
      <c r="F2867">
        <v>3</v>
      </c>
      <c r="G2867" s="2" t="s">
        <v>33</v>
      </c>
      <c r="H2867" s="1" t="s">
        <v>1141</v>
      </c>
      <c r="I2867" s="1" t="s">
        <v>1090</v>
      </c>
      <c r="J2867" t="s">
        <v>1141</v>
      </c>
      <c r="L2867" t="str">
        <f t="shared" si="115"/>
        <v>Aug</v>
      </c>
      <c r="M2867">
        <f t="shared" si="116"/>
        <v>2023</v>
      </c>
    </row>
    <row r="2868" spans="1:13" ht="15" customHeight="1">
      <c r="A2868" t="s">
        <v>654</v>
      </c>
      <c r="B2868" t="s">
        <v>4711</v>
      </c>
      <c r="C2868" s="24">
        <v>45169</v>
      </c>
      <c r="D2868" t="s">
        <v>55</v>
      </c>
      <c r="E2868" t="s">
        <v>54</v>
      </c>
      <c r="F2868">
        <v>12</v>
      </c>
      <c r="G2868" s="2" t="s">
        <v>56</v>
      </c>
      <c r="H2868" s="1" t="s">
        <v>1089</v>
      </c>
      <c r="I2868" s="1" t="s">
        <v>1090</v>
      </c>
      <c r="J2868" t="s">
        <v>1089</v>
      </c>
      <c r="L2868" t="str">
        <f t="shared" si="115"/>
        <v>Aug</v>
      </c>
      <c r="M2868">
        <f t="shared" si="116"/>
        <v>2023</v>
      </c>
    </row>
    <row r="2869" spans="1:13" ht="15" customHeight="1">
      <c r="A2869" t="s">
        <v>654</v>
      </c>
      <c r="B2869" t="s">
        <v>4712</v>
      </c>
      <c r="C2869" s="24">
        <v>45169</v>
      </c>
      <c r="D2869" t="s">
        <v>61</v>
      </c>
      <c r="E2869" t="s">
        <v>60</v>
      </c>
      <c r="F2869">
        <v>2</v>
      </c>
      <c r="G2869" s="2" t="s">
        <v>56</v>
      </c>
      <c r="H2869" s="1" t="s">
        <v>1089</v>
      </c>
      <c r="I2869" s="1" t="s">
        <v>1090</v>
      </c>
      <c r="J2869" t="s">
        <v>1089</v>
      </c>
      <c r="L2869" t="str">
        <f t="shared" si="115"/>
        <v>Aug</v>
      </c>
      <c r="M2869">
        <f t="shared" si="116"/>
        <v>2023</v>
      </c>
    </row>
    <row r="2870" spans="1:13" ht="15" customHeight="1">
      <c r="A2870" t="s">
        <v>654</v>
      </c>
      <c r="B2870" t="s">
        <v>4713</v>
      </c>
      <c r="C2870" s="24">
        <v>45169</v>
      </c>
      <c r="D2870" t="s">
        <v>58</v>
      </c>
      <c r="E2870" t="s">
        <v>57</v>
      </c>
      <c r="F2870">
        <v>12</v>
      </c>
      <c r="G2870" s="2" t="s">
        <v>59</v>
      </c>
      <c r="H2870" s="1" t="s">
        <v>1089</v>
      </c>
      <c r="I2870" s="1" t="s">
        <v>1090</v>
      </c>
      <c r="J2870" t="s">
        <v>1089</v>
      </c>
      <c r="L2870" t="str">
        <f t="shared" si="115"/>
        <v>Aug</v>
      </c>
      <c r="M2870">
        <f t="shared" si="116"/>
        <v>2023</v>
      </c>
    </row>
    <row r="2871" spans="1:13" ht="15" customHeight="1">
      <c r="A2871" t="s">
        <v>654</v>
      </c>
      <c r="B2871" t="s">
        <v>4714</v>
      </c>
      <c r="C2871" s="24">
        <v>45170</v>
      </c>
      <c r="D2871" t="s">
        <v>389</v>
      </c>
      <c r="E2871" t="s">
        <v>388</v>
      </c>
      <c r="F2871">
        <v>10</v>
      </c>
      <c r="G2871" s="2" t="s">
        <v>194</v>
      </c>
      <c r="H2871" s="1" t="s">
        <v>1144</v>
      </c>
      <c r="I2871" s="1" t="s">
        <v>1145</v>
      </c>
      <c r="J2871" t="s">
        <v>1144</v>
      </c>
      <c r="L2871" t="str">
        <f t="shared" ref="L2871:L2934" si="117">TEXT(C2871,"MMM")</f>
        <v>Sep</v>
      </c>
      <c r="M2871">
        <f t="shared" ref="M2871:M2934" si="118">YEAR(C2871)</f>
        <v>2023</v>
      </c>
    </row>
    <row r="2872" spans="1:13" ht="15" customHeight="1">
      <c r="A2872" t="s">
        <v>654</v>
      </c>
      <c r="B2872" t="s">
        <v>4715</v>
      </c>
      <c r="C2872" s="24">
        <v>45170</v>
      </c>
      <c r="D2872" t="s">
        <v>365</v>
      </c>
      <c r="E2872" t="s">
        <v>364</v>
      </c>
      <c r="F2872">
        <v>5</v>
      </c>
      <c r="G2872" s="2" t="s">
        <v>16</v>
      </c>
      <c r="H2872" s="1" t="s">
        <v>1144</v>
      </c>
      <c r="I2872" s="1" t="s">
        <v>1145</v>
      </c>
      <c r="J2872" t="s">
        <v>1144</v>
      </c>
      <c r="L2872" t="str">
        <f t="shared" si="117"/>
        <v>Sep</v>
      </c>
      <c r="M2872">
        <f t="shared" si="118"/>
        <v>2023</v>
      </c>
    </row>
    <row r="2873" spans="1:13" ht="15" customHeight="1">
      <c r="A2873" t="s">
        <v>654</v>
      </c>
      <c r="B2873" t="s">
        <v>4716</v>
      </c>
      <c r="C2873" s="24">
        <v>45170</v>
      </c>
      <c r="D2873" t="s">
        <v>283</v>
      </c>
      <c r="E2873" t="s">
        <v>282</v>
      </c>
      <c r="F2873">
        <v>3</v>
      </c>
      <c r="G2873" s="2" t="s">
        <v>16</v>
      </c>
      <c r="H2873" s="1" t="s">
        <v>1049</v>
      </c>
      <c r="I2873" s="1" t="s">
        <v>1050</v>
      </c>
      <c r="J2873" t="s">
        <v>1049</v>
      </c>
      <c r="L2873" t="str">
        <f t="shared" si="117"/>
        <v>Sep</v>
      </c>
      <c r="M2873">
        <f t="shared" si="118"/>
        <v>2023</v>
      </c>
    </row>
    <row r="2874" spans="1:13" ht="15" customHeight="1">
      <c r="A2874" t="s">
        <v>654</v>
      </c>
      <c r="B2874" t="s">
        <v>4717</v>
      </c>
      <c r="C2874" s="24">
        <v>45170</v>
      </c>
      <c r="D2874" t="s">
        <v>61</v>
      </c>
      <c r="E2874" t="s">
        <v>60</v>
      </c>
      <c r="F2874">
        <v>6</v>
      </c>
      <c r="G2874" s="2" t="s">
        <v>56</v>
      </c>
      <c r="H2874" s="1" t="s">
        <v>1191</v>
      </c>
      <c r="I2874" s="1" t="s">
        <v>1090</v>
      </c>
      <c r="J2874" t="s">
        <v>1191</v>
      </c>
      <c r="L2874" t="str">
        <f t="shared" si="117"/>
        <v>Sep</v>
      </c>
      <c r="M2874">
        <f t="shared" si="118"/>
        <v>2023</v>
      </c>
    </row>
    <row r="2875" spans="1:13" ht="15" customHeight="1">
      <c r="A2875" t="s">
        <v>654</v>
      </c>
      <c r="B2875" t="s">
        <v>4718</v>
      </c>
      <c r="C2875" s="24">
        <v>45170</v>
      </c>
      <c r="D2875" t="s">
        <v>353</v>
      </c>
      <c r="E2875" t="s">
        <v>352</v>
      </c>
      <c r="F2875">
        <v>1</v>
      </c>
      <c r="G2875" s="2" t="s">
        <v>33</v>
      </c>
      <c r="H2875" s="1" t="s">
        <v>1191</v>
      </c>
      <c r="I2875" s="1" t="s">
        <v>1090</v>
      </c>
      <c r="J2875" t="s">
        <v>1191</v>
      </c>
      <c r="L2875" t="str">
        <f t="shared" si="117"/>
        <v>Sep</v>
      </c>
      <c r="M2875">
        <f t="shared" si="118"/>
        <v>2023</v>
      </c>
    </row>
    <row r="2876" spans="1:13" ht="15" customHeight="1">
      <c r="A2876" t="s">
        <v>654</v>
      </c>
      <c r="B2876" t="s">
        <v>4719</v>
      </c>
      <c r="C2876" s="24">
        <v>45170</v>
      </c>
      <c r="D2876" t="s">
        <v>58</v>
      </c>
      <c r="E2876" t="s">
        <v>57</v>
      </c>
      <c r="F2876">
        <v>6</v>
      </c>
      <c r="G2876" s="2" t="s">
        <v>59</v>
      </c>
      <c r="H2876" s="1" t="s">
        <v>1191</v>
      </c>
      <c r="I2876" s="1" t="s">
        <v>1090</v>
      </c>
      <c r="J2876" t="s">
        <v>1191</v>
      </c>
      <c r="L2876" t="str">
        <f t="shared" si="117"/>
        <v>Sep</v>
      </c>
      <c r="M2876">
        <f t="shared" si="118"/>
        <v>2023</v>
      </c>
    </row>
    <row r="2877" spans="1:13" ht="15" customHeight="1">
      <c r="A2877" t="s">
        <v>654</v>
      </c>
      <c r="B2877" t="s">
        <v>4720</v>
      </c>
      <c r="C2877" s="24">
        <v>45170</v>
      </c>
      <c r="D2877" t="s">
        <v>141</v>
      </c>
      <c r="E2877" t="s">
        <v>140</v>
      </c>
      <c r="F2877">
        <v>1</v>
      </c>
      <c r="G2877" s="2" t="s">
        <v>33</v>
      </c>
      <c r="H2877" s="1" t="s">
        <v>1191</v>
      </c>
      <c r="I2877" s="1" t="s">
        <v>1090</v>
      </c>
      <c r="J2877" t="s">
        <v>1191</v>
      </c>
      <c r="L2877" t="str">
        <f t="shared" si="117"/>
        <v>Sep</v>
      </c>
      <c r="M2877">
        <f t="shared" si="118"/>
        <v>2023</v>
      </c>
    </row>
    <row r="2878" spans="1:13" ht="15" customHeight="1">
      <c r="A2878" t="s">
        <v>654</v>
      </c>
      <c r="B2878" t="s">
        <v>4721</v>
      </c>
      <c r="C2878" s="24">
        <v>45170</v>
      </c>
      <c r="D2878" t="s">
        <v>218</v>
      </c>
      <c r="E2878" t="s">
        <v>217</v>
      </c>
      <c r="F2878">
        <v>1</v>
      </c>
      <c r="G2878" s="2" t="s">
        <v>33</v>
      </c>
      <c r="H2878" s="1" t="s">
        <v>1191</v>
      </c>
      <c r="I2878" s="1" t="s">
        <v>1090</v>
      </c>
      <c r="J2878" t="s">
        <v>1191</v>
      </c>
      <c r="L2878" t="str">
        <f t="shared" si="117"/>
        <v>Sep</v>
      </c>
      <c r="M2878">
        <f t="shared" si="118"/>
        <v>2023</v>
      </c>
    </row>
    <row r="2879" spans="1:13" ht="15" customHeight="1">
      <c r="A2879" t="s">
        <v>654</v>
      </c>
      <c r="B2879" t="s">
        <v>4722</v>
      </c>
      <c r="C2879" s="24">
        <v>45170</v>
      </c>
      <c r="D2879" t="s">
        <v>35</v>
      </c>
      <c r="E2879" t="s">
        <v>34</v>
      </c>
      <c r="F2879">
        <v>6</v>
      </c>
      <c r="G2879" s="2" t="s">
        <v>33</v>
      </c>
      <c r="H2879" s="1" t="s">
        <v>1191</v>
      </c>
      <c r="I2879" s="1" t="s">
        <v>1090</v>
      </c>
      <c r="J2879" t="s">
        <v>1191</v>
      </c>
      <c r="L2879" t="str">
        <f t="shared" si="117"/>
        <v>Sep</v>
      </c>
      <c r="M2879">
        <f t="shared" si="118"/>
        <v>2023</v>
      </c>
    </row>
    <row r="2880" spans="1:13" ht="15" customHeight="1">
      <c r="A2880" t="s">
        <v>654</v>
      </c>
      <c r="B2880" t="s">
        <v>4723</v>
      </c>
      <c r="C2880" s="24">
        <v>45170</v>
      </c>
      <c r="D2880" t="s">
        <v>236</v>
      </c>
      <c r="E2880" t="s">
        <v>235</v>
      </c>
      <c r="F2880">
        <v>2</v>
      </c>
      <c r="G2880" s="2" t="s">
        <v>33</v>
      </c>
      <c r="H2880" s="1" t="s">
        <v>1191</v>
      </c>
      <c r="I2880" s="1" t="s">
        <v>1090</v>
      </c>
      <c r="J2880" t="s">
        <v>1191</v>
      </c>
      <c r="L2880" t="str">
        <f t="shared" si="117"/>
        <v>Sep</v>
      </c>
      <c r="M2880">
        <f t="shared" si="118"/>
        <v>2023</v>
      </c>
    </row>
    <row r="2881" spans="1:13" ht="15" customHeight="1">
      <c r="A2881" t="s">
        <v>654</v>
      </c>
      <c r="B2881" t="s">
        <v>4724</v>
      </c>
      <c r="C2881" s="24">
        <v>45174</v>
      </c>
      <c r="D2881" t="s">
        <v>22</v>
      </c>
      <c r="E2881" t="s">
        <v>21</v>
      </c>
      <c r="F2881">
        <v>1</v>
      </c>
      <c r="G2881" s="2" t="s">
        <v>16</v>
      </c>
      <c r="H2881" s="1" t="s">
        <v>1547</v>
      </c>
      <c r="I2881" s="1" t="s">
        <v>1548</v>
      </c>
      <c r="J2881" t="s">
        <v>1547</v>
      </c>
      <c r="L2881" t="str">
        <f t="shared" si="117"/>
        <v>Sep</v>
      </c>
      <c r="M2881">
        <f t="shared" si="118"/>
        <v>2023</v>
      </c>
    </row>
    <row r="2882" spans="1:13" ht="15" customHeight="1">
      <c r="A2882" t="s">
        <v>654</v>
      </c>
      <c r="B2882" t="s">
        <v>4725</v>
      </c>
      <c r="C2882" s="24">
        <v>45176</v>
      </c>
      <c r="D2882" t="s">
        <v>198</v>
      </c>
      <c r="E2882" t="s">
        <v>197</v>
      </c>
      <c r="F2882">
        <v>5</v>
      </c>
      <c r="G2882" s="2" t="s">
        <v>194</v>
      </c>
      <c r="H2882" s="1" t="s">
        <v>1049</v>
      </c>
      <c r="I2882" s="1" t="s">
        <v>1050</v>
      </c>
      <c r="J2882" t="s">
        <v>1049</v>
      </c>
      <c r="L2882" t="str">
        <f t="shared" si="117"/>
        <v>Sep</v>
      </c>
      <c r="M2882">
        <f t="shared" si="118"/>
        <v>2023</v>
      </c>
    </row>
    <row r="2883" spans="1:13" ht="15" customHeight="1">
      <c r="A2883" t="s">
        <v>654</v>
      </c>
      <c r="B2883" t="s">
        <v>4726</v>
      </c>
      <c r="C2883" s="24">
        <v>45176</v>
      </c>
      <c r="D2883" t="s">
        <v>357</v>
      </c>
      <c r="E2883" t="s">
        <v>356</v>
      </c>
      <c r="F2883">
        <v>100</v>
      </c>
      <c r="G2883" s="2" t="s">
        <v>358</v>
      </c>
      <c r="H2883" s="1" t="s">
        <v>1049</v>
      </c>
      <c r="I2883" s="1" t="s">
        <v>1050</v>
      </c>
      <c r="J2883" t="s">
        <v>1049</v>
      </c>
      <c r="L2883" t="str">
        <f t="shared" si="117"/>
        <v>Sep</v>
      </c>
      <c r="M2883">
        <f t="shared" si="118"/>
        <v>2023</v>
      </c>
    </row>
    <row r="2884" spans="1:13" ht="15" customHeight="1">
      <c r="A2884" t="s">
        <v>654</v>
      </c>
      <c r="B2884" t="s">
        <v>4727</v>
      </c>
      <c r="C2884" s="24">
        <v>45177</v>
      </c>
      <c r="D2884" t="s">
        <v>47</v>
      </c>
      <c r="E2884" t="s">
        <v>46</v>
      </c>
      <c r="F2884">
        <v>2</v>
      </c>
      <c r="G2884" s="2" t="s">
        <v>33</v>
      </c>
      <c r="H2884" s="1" t="s">
        <v>2795</v>
      </c>
      <c r="I2884" s="1" t="s">
        <v>1073</v>
      </c>
      <c r="J2884" t="s">
        <v>2795</v>
      </c>
      <c r="L2884" t="str">
        <f t="shared" si="117"/>
        <v>Sep</v>
      </c>
      <c r="M2884">
        <f t="shared" si="118"/>
        <v>2023</v>
      </c>
    </row>
    <row r="2885" spans="1:13" ht="15" customHeight="1">
      <c r="A2885" t="s">
        <v>654</v>
      </c>
      <c r="B2885" t="s">
        <v>4728</v>
      </c>
      <c r="C2885" s="24">
        <v>45177</v>
      </c>
      <c r="D2885" t="s">
        <v>49</v>
      </c>
      <c r="E2885" t="s">
        <v>48</v>
      </c>
      <c r="F2885">
        <v>2</v>
      </c>
      <c r="G2885" s="2" t="s">
        <v>33</v>
      </c>
      <c r="H2885" s="1" t="s">
        <v>2795</v>
      </c>
      <c r="I2885" s="1" t="s">
        <v>1073</v>
      </c>
      <c r="J2885" t="s">
        <v>2795</v>
      </c>
      <c r="L2885" t="str">
        <f t="shared" si="117"/>
        <v>Sep</v>
      </c>
      <c r="M2885">
        <f t="shared" si="118"/>
        <v>2023</v>
      </c>
    </row>
    <row r="2886" spans="1:13" ht="15" customHeight="1">
      <c r="A2886" t="s">
        <v>654</v>
      </c>
      <c r="B2886" t="s">
        <v>4729</v>
      </c>
      <c r="C2886" s="24">
        <v>45177</v>
      </c>
      <c r="D2886" t="s">
        <v>35</v>
      </c>
      <c r="E2886" t="s">
        <v>34</v>
      </c>
      <c r="F2886">
        <v>6</v>
      </c>
      <c r="G2886" s="2" t="s">
        <v>33</v>
      </c>
      <c r="H2886" s="1" t="s">
        <v>2795</v>
      </c>
      <c r="I2886" s="1" t="s">
        <v>1073</v>
      </c>
      <c r="J2886" t="s">
        <v>2795</v>
      </c>
      <c r="L2886" t="str">
        <f t="shared" si="117"/>
        <v>Sep</v>
      </c>
      <c r="M2886">
        <f t="shared" si="118"/>
        <v>2023</v>
      </c>
    </row>
    <row r="2887" spans="1:13" ht="15" customHeight="1">
      <c r="A2887" t="s">
        <v>654</v>
      </c>
      <c r="B2887" t="s">
        <v>4730</v>
      </c>
      <c r="C2887" s="24">
        <v>45177</v>
      </c>
      <c r="D2887" t="s">
        <v>196</v>
      </c>
      <c r="E2887" t="s">
        <v>195</v>
      </c>
      <c r="F2887">
        <v>10</v>
      </c>
      <c r="G2887" s="2" t="s">
        <v>194</v>
      </c>
      <c r="H2887" s="1" t="s">
        <v>2795</v>
      </c>
      <c r="I2887" s="1" t="s">
        <v>1073</v>
      </c>
      <c r="J2887" t="s">
        <v>2795</v>
      </c>
      <c r="L2887" t="str">
        <f t="shared" si="117"/>
        <v>Sep</v>
      </c>
      <c r="M2887">
        <f t="shared" si="118"/>
        <v>2023</v>
      </c>
    </row>
    <row r="2888" spans="1:13" ht="15" customHeight="1">
      <c r="A2888" t="s">
        <v>654</v>
      </c>
      <c r="B2888" t="s">
        <v>4731</v>
      </c>
      <c r="C2888" s="24">
        <v>45180</v>
      </c>
      <c r="D2888" t="s">
        <v>226</v>
      </c>
      <c r="E2888" t="s">
        <v>225</v>
      </c>
      <c r="F2888">
        <v>5</v>
      </c>
      <c r="G2888" s="2" t="s">
        <v>33</v>
      </c>
      <c r="H2888" s="1" t="s">
        <v>2028</v>
      </c>
      <c r="I2888" s="1" t="s">
        <v>2029</v>
      </c>
      <c r="J2888" t="s">
        <v>2028</v>
      </c>
      <c r="L2888" t="str">
        <f t="shared" si="117"/>
        <v>Sep</v>
      </c>
      <c r="M2888">
        <f t="shared" si="118"/>
        <v>2023</v>
      </c>
    </row>
    <row r="2889" spans="1:13" ht="15" customHeight="1">
      <c r="A2889" t="s">
        <v>654</v>
      </c>
      <c r="B2889" t="s">
        <v>4732</v>
      </c>
      <c r="C2889" s="24">
        <v>45180</v>
      </c>
      <c r="D2889" t="s">
        <v>35</v>
      </c>
      <c r="E2889" t="s">
        <v>34</v>
      </c>
      <c r="F2889">
        <v>6</v>
      </c>
      <c r="G2889" s="2" t="s">
        <v>33</v>
      </c>
      <c r="H2889" s="1" t="s">
        <v>2028</v>
      </c>
      <c r="I2889" s="1" t="s">
        <v>2029</v>
      </c>
      <c r="J2889" t="s">
        <v>2028</v>
      </c>
      <c r="L2889" t="str">
        <f t="shared" si="117"/>
        <v>Sep</v>
      </c>
      <c r="M2889">
        <f t="shared" si="118"/>
        <v>2023</v>
      </c>
    </row>
    <row r="2890" spans="1:13" ht="15" customHeight="1">
      <c r="A2890" t="s">
        <v>654</v>
      </c>
      <c r="B2890" t="s">
        <v>4733</v>
      </c>
      <c r="C2890" s="24">
        <v>45180</v>
      </c>
      <c r="D2890" t="s">
        <v>196</v>
      </c>
      <c r="E2890" t="s">
        <v>195</v>
      </c>
      <c r="F2890">
        <v>1</v>
      </c>
      <c r="G2890" s="2" t="s">
        <v>194</v>
      </c>
      <c r="H2890" s="1" t="s">
        <v>2028</v>
      </c>
      <c r="I2890" s="1" t="s">
        <v>2029</v>
      </c>
      <c r="J2890" t="s">
        <v>2028</v>
      </c>
      <c r="L2890" t="str">
        <f t="shared" si="117"/>
        <v>Sep</v>
      </c>
      <c r="M2890">
        <f t="shared" si="118"/>
        <v>2023</v>
      </c>
    </row>
    <row r="2891" spans="1:13" ht="15" customHeight="1">
      <c r="A2891" t="s">
        <v>654</v>
      </c>
      <c r="B2891" t="s">
        <v>4734</v>
      </c>
      <c r="C2891" s="24">
        <v>45180</v>
      </c>
      <c r="D2891" t="s">
        <v>287</v>
      </c>
      <c r="E2891" t="s">
        <v>286</v>
      </c>
      <c r="F2891">
        <v>2</v>
      </c>
      <c r="G2891" s="2" t="s">
        <v>33</v>
      </c>
      <c r="H2891" s="1" t="s">
        <v>4651</v>
      </c>
      <c r="I2891" s="1" t="s">
        <v>1145</v>
      </c>
      <c r="J2891" t="s">
        <v>4651</v>
      </c>
      <c r="L2891" t="str">
        <f t="shared" si="117"/>
        <v>Sep</v>
      </c>
      <c r="M2891">
        <f t="shared" si="118"/>
        <v>2023</v>
      </c>
    </row>
    <row r="2892" spans="1:13" ht="15" customHeight="1">
      <c r="A2892" t="s">
        <v>654</v>
      </c>
      <c r="B2892" t="s">
        <v>4735</v>
      </c>
      <c r="C2892" s="24">
        <v>45180</v>
      </c>
      <c r="D2892" t="s">
        <v>143</v>
      </c>
      <c r="E2892" t="s">
        <v>142</v>
      </c>
      <c r="F2892">
        <v>1</v>
      </c>
      <c r="G2892" s="2" t="s">
        <v>88</v>
      </c>
      <c r="H2892" s="1" t="s">
        <v>4651</v>
      </c>
      <c r="I2892" s="1" t="s">
        <v>1145</v>
      </c>
      <c r="J2892" t="s">
        <v>4651</v>
      </c>
      <c r="L2892" t="str">
        <f t="shared" si="117"/>
        <v>Sep</v>
      </c>
      <c r="M2892">
        <f t="shared" si="118"/>
        <v>2023</v>
      </c>
    </row>
    <row r="2893" spans="1:13" ht="15" customHeight="1">
      <c r="A2893" t="s">
        <v>654</v>
      </c>
      <c r="B2893" t="s">
        <v>4736</v>
      </c>
      <c r="C2893" s="24">
        <v>45180</v>
      </c>
      <c r="D2893" t="s">
        <v>143</v>
      </c>
      <c r="E2893" t="s">
        <v>142</v>
      </c>
      <c r="F2893">
        <v>3</v>
      </c>
      <c r="G2893" s="2" t="s">
        <v>88</v>
      </c>
      <c r="H2893" s="1" t="s">
        <v>4457</v>
      </c>
      <c r="I2893" s="1" t="s">
        <v>1145</v>
      </c>
      <c r="J2893" t="s">
        <v>4457</v>
      </c>
      <c r="L2893" t="str">
        <f t="shared" si="117"/>
        <v>Sep</v>
      </c>
      <c r="M2893">
        <f t="shared" si="118"/>
        <v>2023</v>
      </c>
    </row>
    <row r="2894" spans="1:13" ht="15" customHeight="1">
      <c r="A2894" t="s">
        <v>654</v>
      </c>
      <c r="B2894" t="s">
        <v>4737</v>
      </c>
      <c r="C2894" s="24">
        <v>45180</v>
      </c>
      <c r="D2894" t="s">
        <v>254</v>
      </c>
      <c r="E2894" t="s">
        <v>253</v>
      </c>
      <c r="F2894">
        <v>3</v>
      </c>
      <c r="G2894" s="2" t="s">
        <v>187</v>
      </c>
      <c r="H2894" s="1" t="s">
        <v>1133</v>
      </c>
      <c r="I2894" s="1" t="s">
        <v>1134</v>
      </c>
      <c r="J2894" t="s">
        <v>4308</v>
      </c>
      <c r="L2894" t="str">
        <f t="shared" si="117"/>
        <v>Sep</v>
      </c>
      <c r="M2894">
        <f t="shared" si="118"/>
        <v>2023</v>
      </c>
    </row>
    <row r="2895" spans="1:13" ht="15" customHeight="1">
      <c r="A2895" t="s">
        <v>654</v>
      </c>
      <c r="B2895" t="s">
        <v>4738</v>
      </c>
      <c r="C2895" s="24">
        <v>45180</v>
      </c>
      <c r="D2895" t="s">
        <v>94</v>
      </c>
      <c r="E2895" t="s">
        <v>93</v>
      </c>
      <c r="F2895">
        <v>12</v>
      </c>
      <c r="G2895" s="2" t="s">
        <v>95</v>
      </c>
      <c r="H2895" s="1" t="s">
        <v>1133</v>
      </c>
      <c r="I2895" s="1" t="s">
        <v>1134</v>
      </c>
      <c r="J2895" t="s">
        <v>4308</v>
      </c>
      <c r="L2895" t="str">
        <f t="shared" si="117"/>
        <v>Sep</v>
      </c>
      <c r="M2895">
        <f t="shared" si="118"/>
        <v>2023</v>
      </c>
    </row>
    <row r="2896" spans="1:13" ht="15" customHeight="1">
      <c r="A2896" t="s">
        <v>654</v>
      </c>
      <c r="B2896" t="s">
        <v>4739</v>
      </c>
      <c r="C2896" s="24">
        <v>45180</v>
      </c>
      <c r="D2896" t="s">
        <v>81</v>
      </c>
      <c r="E2896" t="s">
        <v>80</v>
      </c>
      <c r="F2896">
        <v>3</v>
      </c>
      <c r="G2896" s="2" t="s">
        <v>33</v>
      </c>
      <c r="H2896" s="1" t="s">
        <v>1133</v>
      </c>
      <c r="I2896" s="1" t="s">
        <v>1134</v>
      </c>
      <c r="J2896" t="s">
        <v>4308</v>
      </c>
      <c r="L2896" t="str">
        <f t="shared" si="117"/>
        <v>Sep</v>
      </c>
      <c r="M2896">
        <f t="shared" si="118"/>
        <v>2023</v>
      </c>
    </row>
    <row r="2897" spans="1:13" ht="15" customHeight="1">
      <c r="A2897" t="s">
        <v>654</v>
      </c>
      <c r="B2897" t="s">
        <v>4740</v>
      </c>
      <c r="C2897" s="24">
        <v>45180</v>
      </c>
      <c r="D2897" t="s">
        <v>267</v>
      </c>
      <c r="E2897" t="s">
        <v>266</v>
      </c>
      <c r="F2897">
        <v>2</v>
      </c>
      <c r="G2897" s="2" t="s">
        <v>33</v>
      </c>
      <c r="H2897" s="1" t="s">
        <v>1133</v>
      </c>
      <c r="I2897" s="1" t="s">
        <v>1134</v>
      </c>
      <c r="J2897" t="s">
        <v>4308</v>
      </c>
      <c r="L2897" t="str">
        <f t="shared" si="117"/>
        <v>Sep</v>
      </c>
      <c r="M2897">
        <f t="shared" si="118"/>
        <v>2023</v>
      </c>
    </row>
    <row r="2898" spans="1:13" ht="15" customHeight="1">
      <c r="A2898" t="s">
        <v>654</v>
      </c>
      <c r="B2898" t="s">
        <v>4741</v>
      </c>
      <c r="C2898" s="24">
        <v>45180</v>
      </c>
      <c r="D2898" t="s">
        <v>226</v>
      </c>
      <c r="E2898" t="s">
        <v>225</v>
      </c>
      <c r="F2898">
        <v>6</v>
      </c>
      <c r="G2898" s="2" t="s">
        <v>33</v>
      </c>
      <c r="H2898" s="1" t="s">
        <v>1133</v>
      </c>
      <c r="I2898" s="1" t="s">
        <v>1134</v>
      </c>
      <c r="J2898" t="s">
        <v>4308</v>
      </c>
      <c r="L2898" t="str">
        <f t="shared" si="117"/>
        <v>Sep</v>
      </c>
      <c r="M2898">
        <f t="shared" si="118"/>
        <v>2023</v>
      </c>
    </row>
    <row r="2899" spans="1:13" ht="15" customHeight="1">
      <c r="A2899" t="s">
        <v>654</v>
      </c>
      <c r="B2899" t="s">
        <v>4742</v>
      </c>
      <c r="C2899" s="24">
        <v>45180</v>
      </c>
      <c r="D2899" t="s">
        <v>35</v>
      </c>
      <c r="E2899" t="s">
        <v>34</v>
      </c>
      <c r="F2899">
        <v>12</v>
      </c>
      <c r="G2899" s="2" t="s">
        <v>33</v>
      </c>
      <c r="H2899" s="1" t="s">
        <v>1133</v>
      </c>
      <c r="I2899" s="1" t="s">
        <v>1134</v>
      </c>
      <c r="J2899" t="s">
        <v>4308</v>
      </c>
      <c r="L2899" t="str">
        <f t="shared" si="117"/>
        <v>Sep</v>
      </c>
      <c r="M2899">
        <f t="shared" si="118"/>
        <v>2023</v>
      </c>
    </row>
    <row r="2900" spans="1:13" ht="15" customHeight="1">
      <c r="A2900" t="s">
        <v>654</v>
      </c>
      <c r="B2900" t="s">
        <v>4743</v>
      </c>
      <c r="C2900" s="24">
        <v>45180</v>
      </c>
      <c r="D2900" t="s">
        <v>357</v>
      </c>
      <c r="E2900" t="s">
        <v>356</v>
      </c>
      <c r="F2900">
        <v>50</v>
      </c>
      <c r="G2900" s="2" t="s">
        <v>358</v>
      </c>
      <c r="H2900" s="1" t="s">
        <v>1133</v>
      </c>
      <c r="I2900" s="1" t="s">
        <v>1134</v>
      </c>
      <c r="J2900" t="s">
        <v>4308</v>
      </c>
      <c r="L2900" t="str">
        <f t="shared" si="117"/>
        <v>Sep</v>
      </c>
      <c r="M2900">
        <f t="shared" si="118"/>
        <v>2023</v>
      </c>
    </row>
    <row r="2901" spans="1:13" ht="15" customHeight="1">
      <c r="A2901" t="s">
        <v>654</v>
      </c>
      <c r="B2901" t="s">
        <v>4744</v>
      </c>
      <c r="C2901" s="24">
        <v>45181</v>
      </c>
      <c r="D2901" t="s">
        <v>186</v>
      </c>
      <c r="E2901" t="s">
        <v>185</v>
      </c>
      <c r="F2901">
        <v>3</v>
      </c>
      <c r="G2901" s="2" t="s">
        <v>187</v>
      </c>
      <c r="H2901" s="1" t="s">
        <v>1334</v>
      </c>
      <c r="I2901" s="1" t="s">
        <v>1164</v>
      </c>
      <c r="J2901" t="s">
        <v>1334</v>
      </c>
      <c r="L2901" t="str">
        <f t="shared" si="117"/>
        <v>Sep</v>
      </c>
      <c r="M2901">
        <f t="shared" si="118"/>
        <v>2023</v>
      </c>
    </row>
    <row r="2902" spans="1:13" ht="15" customHeight="1">
      <c r="A2902" t="s">
        <v>654</v>
      </c>
      <c r="B2902" t="s">
        <v>4745</v>
      </c>
      <c r="C2902" s="24">
        <v>45182</v>
      </c>
      <c r="D2902" t="s">
        <v>47</v>
      </c>
      <c r="E2902" t="s">
        <v>46</v>
      </c>
      <c r="F2902">
        <v>4</v>
      </c>
      <c r="G2902" s="2" t="s">
        <v>33</v>
      </c>
      <c r="H2902" s="1" t="s">
        <v>1081</v>
      </c>
      <c r="I2902" s="1" t="s">
        <v>1160</v>
      </c>
      <c r="J2902" t="s">
        <v>1081</v>
      </c>
      <c r="L2902" t="str">
        <f t="shared" si="117"/>
        <v>Sep</v>
      </c>
      <c r="M2902">
        <f t="shared" si="118"/>
        <v>2023</v>
      </c>
    </row>
    <row r="2903" spans="1:13" ht="15" customHeight="1">
      <c r="A2903" t="s">
        <v>654</v>
      </c>
      <c r="B2903" t="s">
        <v>4746</v>
      </c>
      <c r="C2903" s="24">
        <v>45183</v>
      </c>
      <c r="D2903" t="s">
        <v>186</v>
      </c>
      <c r="E2903" t="s">
        <v>185</v>
      </c>
      <c r="F2903">
        <v>2</v>
      </c>
      <c r="G2903" s="2" t="s">
        <v>187</v>
      </c>
      <c r="H2903" s="1" t="s">
        <v>1816</v>
      </c>
      <c r="I2903" s="1" t="s">
        <v>1054</v>
      </c>
      <c r="J2903" t="s">
        <v>1817</v>
      </c>
      <c r="L2903" t="str">
        <f t="shared" si="117"/>
        <v>Sep</v>
      </c>
      <c r="M2903">
        <f t="shared" si="118"/>
        <v>2023</v>
      </c>
    </row>
    <row r="2904" spans="1:13" ht="15" customHeight="1">
      <c r="A2904" t="s">
        <v>654</v>
      </c>
      <c r="B2904" t="s">
        <v>4747</v>
      </c>
      <c r="C2904" s="24">
        <v>45183</v>
      </c>
      <c r="D2904" t="s">
        <v>173</v>
      </c>
      <c r="E2904" t="s">
        <v>172</v>
      </c>
      <c r="F2904">
        <v>1</v>
      </c>
      <c r="G2904" s="2" t="s">
        <v>33</v>
      </c>
      <c r="H2904" s="1" t="s">
        <v>1816</v>
      </c>
      <c r="I2904" s="1" t="s">
        <v>1054</v>
      </c>
      <c r="J2904" t="s">
        <v>1817</v>
      </c>
      <c r="L2904" t="str">
        <f t="shared" si="117"/>
        <v>Sep</v>
      </c>
      <c r="M2904">
        <f t="shared" si="118"/>
        <v>2023</v>
      </c>
    </row>
    <row r="2905" spans="1:13" ht="15" customHeight="1">
      <c r="A2905" t="s">
        <v>654</v>
      </c>
      <c r="B2905" t="s">
        <v>4748</v>
      </c>
      <c r="C2905" s="24">
        <v>45183</v>
      </c>
      <c r="D2905" t="s">
        <v>329</v>
      </c>
      <c r="E2905" t="s">
        <v>328</v>
      </c>
      <c r="F2905">
        <v>1</v>
      </c>
      <c r="G2905" s="2" t="s">
        <v>33</v>
      </c>
      <c r="H2905" s="1" t="s">
        <v>1816</v>
      </c>
      <c r="I2905" s="1" t="s">
        <v>1054</v>
      </c>
      <c r="J2905" t="s">
        <v>1817</v>
      </c>
      <c r="L2905" t="str">
        <f t="shared" si="117"/>
        <v>Sep</v>
      </c>
      <c r="M2905">
        <f t="shared" si="118"/>
        <v>2023</v>
      </c>
    </row>
    <row r="2906" spans="1:13" ht="15" customHeight="1">
      <c r="A2906" t="s">
        <v>654</v>
      </c>
      <c r="B2906" t="s">
        <v>4749</v>
      </c>
      <c r="C2906" s="24">
        <v>45183</v>
      </c>
      <c r="D2906" t="s">
        <v>198</v>
      </c>
      <c r="E2906" t="s">
        <v>197</v>
      </c>
      <c r="F2906">
        <v>10</v>
      </c>
      <c r="G2906" s="2" t="s">
        <v>194</v>
      </c>
      <c r="H2906" s="1" t="s">
        <v>1459</v>
      </c>
      <c r="I2906" s="1" t="s">
        <v>1328</v>
      </c>
      <c r="J2906" t="s">
        <v>1460</v>
      </c>
      <c r="L2906" t="str">
        <f t="shared" si="117"/>
        <v>Sep</v>
      </c>
      <c r="M2906">
        <f t="shared" si="118"/>
        <v>2023</v>
      </c>
    </row>
    <row r="2907" spans="1:13" ht="15" customHeight="1">
      <c r="A2907" t="s">
        <v>654</v>
      </c>
      <c r="B2907" t="s">
        <v>4750</v>
      </c>
      <c r="C2907" s="24">
        <v>45183</v>
      </c>
      <c r="D2907" t="s">
        <v>55</v>
      </c>
      <c r="E2907" t="s">
        <v>54</v>
      </c>
      <c r="F2907">
        <v>12</v>
      </c>
      <c r="G2907" s="2" t="s">
        <v>56</v>
      </c>
      <c r="H2907" s="1" t="s">
        <v>1191</v>
      </c>
      <c r="I2907" s="1" t="s">
        <v>1090</v>
      </c>
      <c r="J2907" t="s">
        <v>1191</v>
      </c>
      <c r="L2907" t="str">
        <f t="shared" si="117"/>
        <v>Sep</v>
      </c>
      <c r="M2907">
        <f t="shared" si="118"/>
        <v>2023</v>
      </c>
    </row>
    <row r="2908" spans="1:13" ht="15" customHeight="1">
      <c r="A2908" t="s">
        <v>654</v>
      </c>
      <c r="B2908" t="s">
        <v>4751</v>
      </c>
      <c r="C2908" s="24">
        <v>45183</v>
      </c>
      <c r="D2908" t="s">
        <v>186</v>
      </c>
      <c r="E2908" t="s">
        <v>185</v>
      </c>
      <c r="F2908">
        <v>6</v>
      </c>
      <c r="G2908" s="2" t="s">
        <v>187</v>
      </c>
      <c r="H2908" s="1" t="s">
        <v>1191</v>
      </c>
      <c r="I2908" s="1" t="s">
        <v>1090</v>
      </c>
      <c r="J2908" t="s">
        <v>1191</v>
      </c>
      <c r="L2908" t="str">
        <f t="shared" si="117"/>
        <v>Sep</v>
      </c>
      <c r="M2908">
        <f t="shared" si="118"/>
        <v>2023</v>
      </c>
    </row>
    <row r="2909" spans="1:13" ht="15" customHeight="1">
      <c r="A2909" t="s">
        <v>654</v>
      </c>
      <c r="B2909" t="s">
        <v>4752</v>
      </c>
      <c r="C2909" s="24">
        <v>45183</v>
      </c>
      <c r="D2909" t="s">
        <v>198</v>
      </c>
      <c r="E2909" t="s">
        <v>197</v>
      </c>
      <c r="F2909">
        <v>40</v>
      </c>
      <c r="G2909" s="2" t="s">
        <v>194</v>
      </c>
      <c r="H2909" s="1" t="s">
        <v>1191</v>
      </c>
      <c r="I2909" s="1" t="s">
        <v>1090</v>
      </c>
      <c r="J2909" t="s">
        <v>1191</v>
      </c>
      <c r="L2909" t="str">
        <f t="shared" si="117"/>
        <v>Sep</v>
      </c>
      <c r="M2909">
        <f t="shared" si="118"/>
        <v>2023</v>
      </c>
    </row>
    <row r="2910" spans="1:13" ht="15" customHeight="1">
      <c r="A2910" t="s">
        <v>654</v>
      </c>
      <c r="B2910" t="s">
        <v>4753</v>
      </c>
      <c r="C2910" s="24">
        <v>45184</v>
      </c>
      <c r="D2910" t="s">
        <v>175</v>
      </c>
      <c r="E2910" t="s">
        <v>174</v>
      </c>
      <c r="F2910">
        <v>2</v>
      </c>
      <c r="G2910" s="2" t="s">
        <v>176</v>
      </c>
      <c r="H2910" s="1" t="s">
        <v>1594</v>
      </c>
      <c r="I2910" s="1" t="s">
        <v>1405</v>
      </c>
      <c r="J2910" t="s">
        <v>4419</v>
      </c>
      <c r="L2910" t="str">
        <f t="shared" si="117"/>
        <v>Sep</v>
      </c>
      <c r="M2910">
        <f t="shared" si="118"/>
        <v>2023</v>
      </c>
    </row>
    <row r="2911" spans="1:13" ht="15" customHeight="1">
      <c r="A2911" t="s">
        <v>654</v>
      </c>
      <c r="B2911" t="s">
        <v>4754</v>
      </c>
      <c r="C2911" s="24">
        <v>45184</v>
      </c>
      <c r="D2911" t="s">
        <v>206</v>
      </c>
      <c r="E2911" t="s">
        <v>205</v>
      </c>
      <c r="F2911">
        <v>1</v>
      </c>
      <c r="G2911" s="2" t="s">
        <v>194</v>
      </c>
      <c r="H2911" s="1" t="s">
        <v>1594</v>
      </c>
      <c r="I2911" s="1" t="s">
        <v>1405</v>
      </c>
      <c r="J2911" t="s">
        <v>4419</v>
      </c>
      <c r="L2911" t="str">
        <f t="shared" si="117"/>
        <v>Sep</v>
      </c>
      <c r="M2911">
        <f t="shared" si="118"/>
        <v>2023</v>
      </c>
    </row>
    <row r="2912" spans="1:13" ht="15" customHeight="1">
      <c r="A2912" t="s">
        <v>654</v>
      </c>
      <c r="B2912" t="s">
        <v>4755</v>
      </c>
      <c r="C2912" s="24">
        <v>45184</v>
      </c>
      <c r="D2912" t="s">
        <v>206</v>
      </c>
      <c r="E2912" t="s">
        <v>205</v>
      </c>
      <c r="F2912">
        <v>1</v>
      </c>
      <c r="G2912" s="2" t="s">
        <v>194</v>
      </c>
      <c r="H2912" s="1" t="s">
        <v>1594</v>
      </c>
      <c r="I2912" s="1" t="s">
        <v>1405</v>
      </c>
      <c r="J2912" t="s">
        <v>4419</v>
      </c>
      <c r="L2912" t="str">
        <f t="shared" si="117"/>
        <v>Sep</v>
      </c>
      <c r="M2912">
        <f t="shared" si="118"/>
        <v>2023</v>
      </c>
    </row>
    <row r="2913" spans="1:13" ht="15" customHeight="1">
      <c r="A2913" t="s">
        <v>654</v>
      </c>
      <c r="B2913" t="s">
        <v>4756</v>
      </c>
      <c r="C2913" s="24">
        <v>45184</v>
      </c>
      <c r="D2913" t="s">
        <v>218</v>
      </c>
      <c r="E2913" t="s">
        <v>217</v>
      </c>
      <c r="F2913">
        <v>12</v>
      </c>
      <c r="G2913" s="2" t="s">
        <v>33</v>
      </c>
      <c r="H2913" s="1" t="s">
        <v>1594</v>
      </c>
      <c r="I2913" s="1" t="s">
        <v>1405</v>
      </c>
      <c r="J2913" t="s">
        <v>4419</v>
      </c>
      <c r="L2913" t="str">
        <f t="shared" si="117"/>
        <v>Sep</v>
      </c>
      <c r="M2913">
        <f t="shared" si="118"/>
        <v>2023</v>
      </c>
    </row>
    <row r="2914" spans="1:13" ht="15" customHeight="1">
      <c r="A2914" t="s">
        <v>654</v>
      </c>
      <c r="B2914" t="s">
        <v>4757</v>
      </c>
      <c r="C2914" s="24">
        <v>45184</v>
      </c>
      <c r="D2914" t="s">
        <v>202</v>
      </c>
      <c r="E2914" t="s">
        <v>201</v>
      </c>
      <c r="F2914">
        <v>1</v>
      </c>
      <c r="G2914" s="2" t="s">
        <v>194</v>
      </c>
      <c r="H2914" s="1" t="s">
        <v>1594</v>
      </c>
      <c r="I2914" s="1" t="s">
        <v>1405</v>
      </c>
      <c r="J2914" t="s">
        <v>4419</v>
      </c>
      <c r="L2914" t="str">
        <f t="shared" si="117"/>
        <v>Sep</v>
      </c>
      <c r="M2914">
        <f t="shared" si="118"/>
        <v>2023</v>
      </c>
    </row>
    <row r="2915" spans="1:13" ht="15" customHeight="1">
      <c r="A2915" t="s">
        <v>654</v>
      </c>
      <c r="B2915" t="s">
        <v>4758</v>
      </c>
      <c r="C2915" s="24">
        <v>45184</v>
      </c>
      <c r="D2915" t="s">
        <v>35</v>
      </c>
      <c r="E2915" t="s">
        <v>34</v>
      </c>
      <c r="F2915">
        <v>12</v>
      </c>
      <c r="G2915" s="2" t="s">
        <v>33</v>
      </c>
      <c r="H2915" s="1" t="s">
        <v>1594</v>
      </c>
      <c r="I2915" s="1" t="s">
        <v>1405</v>
      </c>
      <c r="J2915" t="s">
        <v>4419</v>
      </c>
      <c r="L2915" t="str">
        <f t="shared" si="117"/>
        <v>Sep</v>
      </c>
      <c r="M2915">
        <f t="shared" si="118"/>
        <v>2023</v>
      </c>
    </row>
    <row r="2916" spans="1:13" ht="15" customHeight="1">
      <c r="A2916" t="s">
        <v>654</v>
      </c>
      <c r="B2916" t="s">
        <v>4759</v>
      </c>
      <c r="C2916" s="24">
        <v>45184</v>
      </c>
      <c r="D2916" t="s">
        <v>198</v>
      </c>
      <c r="E2916" t="s">
        <v>197</v>
      </c>
      <c r="F2916">
        <v>20</v>
      </c>
      <c r="G2916" s="2" t="s">
        <v>194</v>
      </c>
      <c r="H2916" s="1" t="s">
        <v>1334</v>
      </c>
      <c r="I2916" s="1" t="s">
        <v>1164</v>
      </c>
      <c r="J2916" t="s">
        <v>1230</v>
      </c>
      <c r="L2916" t="str">
        <f t="shared" si="117"/>
        <v>Sep</v>
      </c>
      <c r="M2916">
        <f t="shared" si="118"/>
        <v>2023</v>
      </c>
    </row>
    <row r="2917" spans="1:13" ht="15" customHeight="1">
      <c r="A2917" t="s">
        <v>654</v>
      </c>
      <c r="B2917" t="s">
        <v>4760</v>
      </c>
      <c r="C2917" s="24">
        <v>45184</v>
      </c>
      <c r="D2917" t="s">
        <v>55</v>
      </c>
      <c r="E2917" t="s">
        <v>54</v>
      </c>
      <c r="F2917">
        <v>10</v>
      </c>
      <c r="G2917" s="2" t="s">
        <v>56</v>
      </c>
      <c r="H2917" s="1" t="s">
        <v>1141</v>
      </c>
      <c r="I2917" s="1" t="s">
        <v>1090</v>
      </c>
      <c r="J2917" t="s">
        <v>1141</v>
      </c>
      <c r="L2917" t="str">
        <f t="shared" si="117"/>
        <v>Sep</v>
      </c>
      <c r="M2917">
        <f t="shared" si="118"/>
        <v>2023</v>
      </c>
    </row>
    <row r="2918" spans="1:13" ht="15" customHeight="1">
      <c r="A2918" t="s">
        <v>654</v>
      </c>
      <c r="B2918" t="s">
        <v>4761</v>
      </c>
      <c r="C2918" s="24">
        <v>45184</v>
      </c>
      <c r="D2918" t="s">
        <v>61</v>
      </c>
      <c r="E2918" t="s">
        <v>60</v>
      </c>
      <c r="F2918">
        <v>3</v>
      </c>
      <c r="G2918" s="2" t="s">
        <v>56</v>
      </c>
      <c r="H2918" s="1" t="s">
        <v>1141</v>
      </c>
      <c r="I2918" s="1" t="s">
        <v>1090</v>
      </c>
      <c r="J2918" t="s">
        <v>1141</v>
      </c>
      <c r="L2918" t="str">
        <f t="shared" si="117"/>
        <v>Sep</v>
      </c>
      <c r="M2918">
        <f t="shared" si="118"/>
        <v>2023</v>
      </c>
    </row>
    <row r="2919" spans="1:13" ht="15" customHeight="1">
      <c r="A2919" t="s">
        <v>654</v>
      </c>
      <c r="B2919" t="s">
        <v>4762</v>
      </c>
      <c r="C2919" s="24">
        <v>45184</v>
      </c>
      <c r="D2919" t="s">
        <v>58</v>
      </c>
      <c r="E2919" t="s">
        <v>57</v>
      </c>
      <c r="F2919">
        <v>10</v>
      </c>
      <c r="G2919" s="2" t="s">
        <v>59</v>
      </c>
      <c r="H2919" s="1" t="s">
        <v>1141</v>
      </c>
      <c r="I2919" s="1" t="s">
        <v>1090</v>
      </c>
      <c r="J2919" t="s">
        <v>1141</v>
      </c>
      <c r="L2919" t="str">
        <f t="shared" si="117"/>
        <v>Sep</v>
      </c>
      <c r="M2919">
        <f t="shared" si="118"/>
        <v>2023</v>
      </c>
    </row>
    <row r="2920" spans="1:13" ht="15" customHeight="1">
      <c r="A2920" t="s">
        <v>654</v>
      </c>
      <c r="B2920" t="s">
        <v>4763</v>
      </c>
      <c r="C2920" s="24">
        <v>45184</v>
      </c>
      <c r="D2920" t="s">
        <v>275</v>
      </c>
      <c r="E2920" t="s">
        <v>274</v>
      </c>
      <c r="F2920">
        <v>2</v>
      </c>
      <c r="G2920" s="2" t="s">
        <v>33</v>
      </c>
      <c r="H2920" s="1" t="s">
        <v>1141</v>
      </c>
      <c r="I2920" s="1" t="s">
        <v>1090</v>
      </c>
      <c r="J2920" t="s">
        <v>1141</v>
      </c>
      <c r="L2920" t="str">
        <f t="shared" si="117"/>
        <v>Sep</v>
      </c>
      <c r="M2920">
        <f t="shared" si="118"/>
        <v>2023</v>
      </c>
    </row>
    <row r="2921" spans="1:13" ht="15" customHeight="1">
      <c r="A2921" t="s">
        <v>654</v>
      </c>
      <c r="B2921" t="s">
        <v>4764</v>
      </c>
      <c r="C2921" s="24">
        <v>45187</v>
      </c>
      <c r="D2921" t="s">
        <v>357</v>
      </c>
      <c r="E2921" t="s">
        <v>356</v>
      </c>
      <c r="F2921">
        <v>100</v>
      </c>
      <c r="G2921" s="2" t="s">
        <v>358</v>
      </c>
      <c r="H2921" s="1" t="s">
        <v>1459</v>
      </c>
      <c r="I2921" s="1" t="s">
        <v>1328</v>
      </c>
      <c r="J2921" t="s">
        <v>1460</v>
      </c>
      <c r="L2921" t="str">
        <f t="shared" si="117"/>
        <v>Sep</v>
      </c>
      <c r="M2921">
        <f t="shared" si="118"/>
        <v>2023</v>
      </c>
    </row>
    <row r="2922" spans="1:13" ht="15" customHeight="1">
      <c r="A2922" t="s">
        <v>654</v>
      </c>
      <c r="B2922" t="s">
        <v>4765</v>
      </c>
      <c r="C2922" s="24">
        <v>45189</v>
      </c>
      <c r="D2922" t="s">
        <v>198</v>
      </c>
      <c r="E2922" t="s">
        <v>197</v>
      </c>
      <c r="F2922">
        <v>5</v>
      </c>
      <c r="G2922" s="2" t="s">
        <v>194</v>
      </c>
      <c r="H2922" s="1" t="s">
        <v>1289</v>
      </c>
      <c r="I2922" s="1" t="s">
        <v>1290</v>
      </c>
      <c r="J2922" t="s">
        <v>1289</v>
      </c>
      <c r="L2922" t="str">
        <f t="shared" si="117"/>
        <v>Sep</v>
      </c>
      <c r="M2922">
        <f t="shared" si="118"/>
        <v>2023</v>
      </c>
    </row>
    <row r="2923" spans="1:13" ht="15" customHeight="1">
      <c r="A2923" t="s">
        <v>654</v>
      </c>
      <c r="B2923" t="s">
        <v>4766</v>
      </c>
      <c r="C2923" s="24">
        <v>45190</v>
      </c>
      <c r="D2923" t="s">
        <v>55</v>
      </c>
      <c r="E2923" t="s">
        <v>54</v>
      </c>
      <c r="F2923">
        <v>1</v>
      </c>
      <c r="G2923" s="2" t="s">
        <v>56</v>
      </c>
      <c r="H2923" s="1" t="s">
        <v>1053</v>
      </c>
      <c r="I2923" s="1" t="s">
        <v>1054</v>
      </c>
      <c r="J2923" t="s">
        <v>1053</v>
      </c>
      <c r="L2923" t="str">
        <f t="shared" si="117"/>
        <v>Sep</v>
      </c>
      <c r="M2923">
        <f t="shared" si="118"/>
        <v>2023</v>
      </c>
    </row>
    <row r="2924" spans="1:13" ht="15" customHeight="1">
      <c r="A2924" t="s">
        <v>654</v>
      </c>
      <c r="B2924" t="s">
        <v>4767</v>
      </c>
      <c r="C2924" s="24">
        <v>45190</v>
      </c>
      <c r="D2924" t="s">
        <v>198</v>
      </c>
      <c r="E2924" t="s">
        <v>197</v>
      </c>
      <c r="F2924">
        <v>5</v>
      </c>
      <c r="G2924" s="2" t="s">
        <v>194</v>
      </c>
      <c r="H2924" s="1" t="s">
        <v>1053</v>
      </c>
      <c r="I2924" s="1" t="s">
        <v>1054</v>
      </c>
      <c r="J2924" t="s">
        <v>1053</v>
      </c>
      <c r="L2924" t="str">
        <f t="shared" si="117"/>
        <v>Sep</v>
      </c>
      <c r="M2924">
        <f t="shared" si="118"/>
        <v>2023</v>
      </c>
    </row>
    <row r="2925" spans="1:13" ht="15" customHeight="1">
      <c r="A2925" t="s">
        <v>654</v>
      </c>
      <c r="B2925" t="s">
        <v>4768</v>
      </c>
      <c r="C2925" s="24">
        <v>45190</v>
      </c>
      <c r="D2925" t="s">
        <v>58</v>
      </c>
      <c r="E2925" t="s">
        <v>57</v>
      </c>
      <c r="F2925">
        <v>1</v>
      </c>
      <c r="G2925" s="2" t="s">
        <v>59</v>
      </c>
      <c r="H2925" s="1" t="s">
        <v>1053</v>
      </c>
      <c r="I2925" s="1" t="s">
        <v>1054</v>
      </c>
      <c r="J2925" t="s">
        <v>1053</v>
      </c>
      <c r="L2925" t="str">
        <f t="shared" si="117"/>
        <v>Sep</v>
      </c>
      <c r="M2925">
        <f t="shared" si="118"/>
        <v>2023</v>
      </c>
    </row>
    <row r="2926" spans="1:13" ht="15" customHeight="1">
      <c r="A2926" t="s">
        <v>654</v>
      </c>
      <c r="B2926" t="s">
        <v>4769</v>
      </c>
      <c r="C2926" s="24">
        <v>45190</v>
      </c>
      <c r="D2926" t="s">
        <v>212</v>
      </c>
      <c r="E2926" t="s">
        <v>211</v>
      </c>
      <c r="F2926">
        <v>7</v>
      </c>
      <c r="G2926" s="2" t="s">
        <v>95</v>
      </c>
      <c r="H2926" s="1" t="s">
        <v>1053</v>
      </c>
      <c r="I2926" s="1" t="s">
        <v>1054</v>
      </c>
      <c r="J2926" t="s">
        <v>1053</v>
      </c>
      <c r="L2926" t="str">
        <f t="shared" si="117"/>
        <v>Sep</v>
      </c>
      <c r="M2926">
        <f t="shared" si="118"/>
        <v>2023</v>
      </c>
    </row>
    <row r="2927" spans="1:13" ht="15" customHeight="1">
      <c r="A2927" t="s">
        <v>654</v>
      </c>
      <c r="B2927" t="s">
        <v>4770</v>
      </c>
      <c r="C2927" s="24">
        <v>45190</v>
      </c>
      <c r="D2927" t="s">
        <v>329</v>
      </c>
      <c r="E2927" t="s">
        <v>328</v>
      </c>
      <c r="F2927">
        <v>1</v>
      </c>
      <c r="G2927" s="2" t="s">
        <v>33</v>
      </c>
      <c r="H2927" s="1" t="s">
        <v>1053</v>
      </c>
      <c r="I2927" s="1" t="s">
        <v>1054</v>
      </c>
      <c r="J2927" t="s">
        <v>1053</v>
      </c>
      <c r="L2927" t="str">
        <f t="shared" si="117"/>
        <v>Sep</v>
      </c>
      <c r="M2927">
        <f t="shared" si="118"/>
        <v>2023</v>
      </c>
    </row>
    <row r="2928" spans="1:13" ht="15" customHeight="1">
      <c r="A2928" t="s">
        <v>654</v>
      </c>
      <c r="B2928" t="s">
        <v>4771</v>
      </c>
      <c r="C2928" s="24">
        <v>45190</v>
      </c>
      <c r="D2928" t="s">
        <v>22</v>
      </c>
      <c r="E2928" t="s">
        <v>21</v>
      </c>
      <c r="F2928">
        <v>1</v>
      </c>
      <c r="G2928" s="2" t="s">
        <v>16</v>
      </c>
      <c r="H2928" s="1" t="s">
        <v>1053</v>
      </c>
      <c r="I2928" s="1" t="s">
        <v>1054</v>
      </c>
      <c r="J2928" t="s">
        <v>1053</v>
      </c>
      <c r="L2928" t="str">
        <f t="shared" si="117"/>
        <v>Sep</v>
      </c>
      <c r="M2928">
        <f t="shared" si="118"/>
        <v>2023</v>
      </c>
    </row>
    <row r="2929" spans="1:13" ht="15" customHeight="1">
      <c r="A2929" t="s">
        <v>654</v>
      </c>
      <c r="B2929" t="s">
        <v>4772</v>
      </c>
      <c r="C2929" s="24">
        <v>45190</v>
      </c>
      <c r="D2929" t="s">
        <v>226</v>
      </c>
      <c r="E2929" t="s">
        <v>225</v>
      </c>
      <c r="F2929">
        <v>4</v>
      </c>
      <c r="G2929" s="2" t="s">
        <v>33</v>
      </c>
      <c r="H2929" s="1" t="s">
        <v>1053</v>
      </c>
      <c r="I2929" s="1" t="s">
        <v>1054</v>
      </c>
      <c r="J2929" t="s">
        <v>1053</v>
      </c>
      <c r="L2929" t="str">
        <f t="shared" si="117"/>
        <v>Sep</v>
      </c>
      <c r="M2929">
        <f t="shared" si="118"/>
        <v>2023</v>
      </c>
    </row>
    <row r="2930" spans="1:13" ht="15" customHeight="1">
      <c r="A2930" t="s">
        <v>654</v>
      </c>
      <c r="B2930" t="s">
        <v>4773</v>
      </c>
      <c r="C2930" s="24">
        <v>45190</v>
      </c>
      <c r="D2930" t="s">
        <v>35</v>
      </c>
      <c r="E2930" t="s">
        <v>34</v>
      </c>
      <c r="F2930">
        <v>5</v>
      </c>
      <c r="G2930" s="2" t="s">
        <v>33</v>
      </c>
      <c r="H2930" s="1" t="s">
        <v>1053</v>
      </c>
      <c r="I2930" s="1" t="s">
        <v>1054</v>
      </c>
      <c r="J2930" t="s">
        <v>1053</v>
      </c>
      <c r="L2930" t="str">
        <f t="shared" si="117"/>
        <v>Sep</v>
      </c>
      <c r="M2930">
        <f t="shared" si="118"/>
        <v>2023</v>
      </c>
    </row>
    <row r="2931" spans="1:13" ht="15" customHeight="1">
      <c r="A2931" t="s">
        <v>654</v>
      </c>
      <c r="B2931" t="s">
        <v>4774</v>
      </c>
      <c r="C2931" s="24">
        <v>45190</v>
      </c>
      <c r="D2931" t="s">
        <v>136</v>
      </c>
      <c r="E2931" t="s">
        <v>135</v>
      </c>
      <c r="F2931">
        <v>15</v>
      </c>
      <c r="G2931" s="2" t="s">
        <v>16</v>
      </c>
      <c r="H2931" s="1" t="s">
        <v>1141</v>
      </c>
      <c r="I2931" s="1" t="s">
        <v>1090</v>
      </c>
      <c r="J2931" t="s">
        <v>1141</v>
      </c>
      <c r="L2931" t="str">
        <f t="shared" si="117"/>
        <v>Sep</v>
      </c>
      <c r="M2931">
        <f t="shared" si="118"/>
        <v>2023</v>
      </c>
    </row>
    <row r="2932" spans="1:13" ht="15" customHeight="1">
      <c r="A2932" t="s">
        <v>654</v>
      </c>
      <c r="B2932" t="s">
        <v>4775</v>
      </c>
      <c r="C2932" s="24">
        <v>45190</v>
      </c>
      <c r="D2932" t="s">
        <v>305</v>
      </c>
      <c r="E2932" t="s">
        <v>304</v>
      </c>
      <c r="F2932">
        <v>3</v>
      </c>
      <c r="G2932" s="2" t="s">
        <v>33</v>
      </c>
      <c r="H2932" s="1" t="s">
        <v>1191</v>
      </c>
      <c r="I2932" s="1" t="s">
        <v>1090</v>
      </c>
      <c r="J2932" t="s">
        <v>1191</v>
      </c>
      <c r="L2932" t="str">
        <f t="shared" si="117"/>
        <v>Sep</v>
      </c>
      <c r="M2932">
        <f t="shared" si="118"/>
        <v>2023</v>
      </c>
    </row>
    <row r="2933" spans="1:13" ht="15" customHeight="1">
      <c r="A2933" t="s">
        <v>654</v>
      </c>
      <c r="B2933" t="s">
        <v>4776</v>
      </c>
      <c r="C2933" s="24">
        <v>45190</v>
      </c>
      <c r="D2933" t="s">
        <v>178</v>
      </c>
      <c r="E2933" t="s">
        <v>177</v>
      </c>
      <c r="F2933">
        <v>2</v>
      </c>
      <c r="G2933" s="2" t="s">
        <v>176</v>
      </c>
      <c r="H2933" s="1" t="s">
        <v>1191</v>
      </c>
      <c r="I2933" s="1" t="s">
        <v>1090</v>
      </c>
      <c r="J2933" t="s">
        <v>1191</v>
      </c>
      <c r="L2933" t="str">
        <f t="shared" si="117"/>
        <v>Sep</v>
      </c>
      <c r="M2933">
        <f t="shared" si="118"/>
        <v>2023</v>
      </c>
    </row>
    <row r="2934" spans="1:13" ht="15" customHeight="1">
      <c r="A2934" t="s">
        <v>654</v>
      </c>
      <c r="B2934" t="s">
        <v>4777</v>
      </c>
      <c r="C2934" s="24">
        <v>45190</v>
      </c>
      <c r="D2934" t="s">
        <v>347</v>
      </c>
      <c r="E2934" t="s">
        <v>346</v>
      </c>
      <c r="F2934">
        <v>3</v>
      </c>
      <c r="G2934" s="2" t="s">
        <v>345</v>
      </c>
      <c r="H2934" s="1" t="s">
        <v>1191</v>
      </c>
      <c r="I2934" s="1" t="s">
        <v>1090</v>
      </c>
      <c r="J2934" t="s">
        <v>1191</v>
      </c>
      <c r="L2934" t="str">
        <f t="shared" si="117"/>
        <v>Sep</v>
      </c>
      <c r="M2934">
        <f t="shared" si="118"/>
        <v>2023</v>
      </c>
    </row>
    <row r="2935" spans="1:13" ht="15" customHeight="1">
      <c r="A2935" t="s">
        <v>654</v>
      </c>
      <c r="B2935" t="s">
        <v>4778</v>
      </c>
      <c r="C2935" s="24">
        <v>45190</v>
      </c>
      <c r="D2935" t="s">
        <v>344</v>
      </c>
      <c r="E2935" t="s">
        <v>343</v>
      </c>
      <c r="F2935">
        <v>1</v>
      </c>
      <c r="G2935" s="2" t="s">
        <v>345</v>
      </c>
      <c r="H2935" s="1" t="s">
        <v>1191</v>
      </c>
      <c r="I2935" s="1" t="s">
        <v>1090</v>
      </c>
      <c r="J2935" t="s">
        <v>1191</v>
      </c>
      <c r="L2935" t="str">
        <f t="shared" ref="L2935:L2998" si="119">TEXT(C2935,"MMM")</f>
        <v>Sep</v>
      </c>
      <c r="M2935">
        <f t="shared" ref="M2935:M2998" si="120">YEAR(C2935)</f>
        <v>2023</v>
      </c>
    </row>
    <row r="2936" spans="1:13" ht="15" customHeight="1">
      <c r="A2936" t="s">
        <v>654</v>
      </c>
      <c r="B2936" t="s">
        <v>4779</v>
      </c>
      <c r="C2936" s="24">
        <v>45190</v>
      </c>
      <c r="D2936" t="s">
        <v>349</v>
      </c>
      <c r="E2936" t="s">
        <v>348</v>
      </c>
      <c r="F2936">
        <v>3</v>
      </c>
      <c r="G2936" s="2" t="s">
        <v>345</v>
      </c>
      <c r="H2936" s="1" t="s">
        <v>1191</v>
      </c>
      <c r="I2936" s="1" t="s">
        <v>1090</v>
      </c>
      <c r="J2936" t="s">
        <v>1191</v>
      </c>
      <c r="L2936" t="str">
        <f t="shared" si="119"/>
        <v>Sep</v>
      </c>
      <c r="M2936">
        <f t="shared" si="120"/>
        <v>2023</v>
      </c>
    </row>
    <row r="2937" spans="1:13" ht="15" customHeight="1">
      <c r="A2937" t="s">
        <v>654</v>
      </c>
      <c r="B2937" t="s">
        <v>4780</v>
      </c>
      <c r="C2937" s="24">
        <v>45190</v>
      </c>
      <c r="D2937" t="s">
        <v>218</v>
      </c>
      <c r="E2937" t="s">
        <v>217</v>
      </c>
      <c r="F2937">
        <v>1</v>
      </c>
      <c r="G2937" s="2" t="s">
        <v>33</v>
      </c>
      <c r="H2937" s="1" t="s">
        <v>1191</v>
      </c>
      <c r="I2937" s="1" t="s">
        <v>1090</v>
      </c>
      <c r="J2937" t="s">
        <v>1191</v>
      </c>
      <c r="L2937" t="str">
        <f t="shared" si="119"/>
        <v>Sep</v>
      </c>
      <c r="M2937">
        <f t="shared" si="120"/>
        <v>2023</v>
      </c>
    </row>
    <row r="2938" spans="1:13" ht="15" customHeight="1">
      <c r="A2938" t="s">
        <v>654</v>
      </c>
      <c r="B2938" t="s">
        <v>4781</v>
      </c>
      <c r="C2938" s="24">
        <v>45190</v>
      </c>
      <c r="D2938" t="s">
        <v>267</v>
      </c>
      <c r="E2938" t="s">
        <v>266</v>
      </c>
      <c r="F2938">
        <v>2</v>
      </c>
      <c r="G2938" s="2" t="s">
        <v>33</v>
      </c>
      <c r="H2938" s="1" t="s">
        <v>1191</v>
      </c>
      <c r="I2938" s="1" t="s">
        <v>1090</v>
      </c>
      <c r="J2938" t="s">
        <v>1191</v>
      </c>
      <c r="L2938" t="str">
        <f t="shared" si="119"/>
        <v>Sep</v>
      </c>
      <c r="M2938">
        <f t="shared" si="120"/>
        <v>2023</v>
      </c>
    </row>
    <row r="2939" spans="1:13" ht="15" customHeight="1">
      <c r="A2939" t="s">
        <v>654</v>
      </c>
      <c r="B2939" t="s">
        <v>4782</v>
      </c>
      <c r="C2939" s="24">
        <v>45190</v>
      </c>
      <c r="D2939" t="s">
        <v>275</v>
      </c>
      <c r="E2939" t="s">
        <v>274</v>
      </c>
      <c r="F2939">
        <v>1</v>
      </c>
      <c r="G2939" s="2" t="s">
        <v>33</v>
      </c>
      <c r="H2939" s="1" t="s">
        <v>1191</v>
      </c>
      <c r="I2939" s="1" t="s">
        <v>1090</v>
      </c>
      <c r="J2939" t="s">
        <v>1191</v>
      </c>
      <c r="L2939" t="str">
        <f t="shared" si="119"/>
        <v>Sep</v>
      </c>
      <c r="M2939">
        <f t="shared" si="120"/>
        <v>2023</v>
      </c>
    </row>
    <row r="2940" spans="1:13" ht="15" customHeight="1">
      <c r="A2940" t="s">
        <v>654</v>
      </c>
      <c r="B2940" t="s">
        <v>4783</v>
      </c>
      <c r="C2940" s="24">
        <v>45190</v>
      </c>
      <c r="D2940" t="s">
        <v>391</v>
      </c>
      <c r="E2940" t="s">
        <v>390</v>
      </c>
      <c r="F2940">
        <v>1</v>
      </c>
      <c r="G2940" s="2" t="s">
        <v>16</v>
      </c>
      <c r="H2940" s="1" t="s">
        <v>1191</v>
      </c>
      <c r="I2940" s="1" t="s">
        <v>1090</v>
      </c>
      <c r="J2940" t="s">
        <v>1191</v>
      </c>
      <c r="L2940" t="str">
        <f t="shared" si="119"/>
        <v>Sep</v>
      </c>
      <c r="M2940">
        <f t="shared" si="120"/>
        <v>2023</v>
      </c>
    </row>
    <row r="2941" spans="1:13" ht="15" customHeight="1">
      <c r="A2941" t="s">
        <v>654</v>
      </c>
      <c r="B2941" t="s">
        <v>4784</v>
      </c>
      <c r="C2941" s="24">
        <v>45194</v>
      </c>
      <c r="D2941" t="s">
        <v>22</v>
      </c>
      <c r="E2941" t="s">
        <v>21</v>
      </c>
      <c r="F2941">
        <v>1</v>
      </c>
      <c r="G2941" s="2" t="s">
        <v>16</v>
      </c>
      <c r="H2941" s="1" t="s">
        <v>1490</v>
      </c>
      <c r="I2941" s="1" t="s">
        <v>1491</v>
      </c>
      <c r="J2941" t="s">
        <v>1490</v>
      </c>
      <c r="L2941" t="str">
        <f t="shared" si="119"/>
        <v>Sep</v>
      </c>
      <c r="M2941">
        <f t="shared" si="120"/>
        <v>2023</v>
      </c>
    </row>
    <row r="2942" spans="1:13" ht="15" customHeight="1">
      <c r="A2942" t="s">
        <v>654</v>
      </c>
      <c r="B2942" t="s">
        <v>4785</v>
      </c>
      <c r="C2942" s="24">
        <v>45194</v>
      </c>
      <c r="D2942" t="s">
        <v>353</v>
      </c>
      <c r="E2942" t="s">
        <v>352</v>
      </c>
      <c r="F2942">
        <v>1</v>
      </c>
      <c r="G2942" s="2" t="s">
        <v>33</v>
      </c>
      <c r="H2942" s="1" t="s">
        <v>2795</v>
      </c>
      <c r="I2942" s="1" t="s">
        <v>1073</v>
      </c>
      <c r="J2942" t="s">
        <v>2795</v>
      </c>
      <c r="L2942" t="str">
        <f t="shared" si="119"/>
        <v>Sep</v>
      </c>
      <c r="M2942">
        <f t="shared" si="120"/>
        <v>2023</v>
      </c>
    </row>
    <row r="2943" spans="1:13" ht="15" customHeight="1">
      <c r="A2943" t="s">
        <v>654</v>
      </c>
      <c r="B2943" t="s">
        <v>4786</v>
      </c>
      <c r="C2943" s="24">
        <v>45194</v>
      </c>
      <c r="D2943" t="s">
        <v>218</v>
      </c>
      <c r="E2943" t="s">
        <v>217</v>
      </c>
      <c r="F2943">
        <v>1</v>
      </c>
      <c r="G2943" s="2" t="s">
        <v>33</v>
      </c>
      <c r="H2943" s="1" t="s">
        <v>2795</v>
      </c>
      <c r="I2943" s="1" t="s">
        <v>1073</v>
      </c>
      <c r="J2943" t="s">
        <v>2795</v>
      </c>
      <c r="L2943" t="str">
        <f t="shared" si="119"/>
        <v>Sep</v>
      </c>
      <c r="M2943">
        <f t="shared" si="120"/>
        <v>2023</v>
      </c>
    </row>
    <row r="2944" spans="1:13" ht="15" customHeight="1">
      <c r="A2944" t="s">
        <v>654</v>
      </c>
      <c r="B2944" t="s">
        <v>4787</v>
      </c>
      <c r="C2944" s="24">
        <v>45194</v>
      </c>
      <c r="D2944" t="s">
        <v>47</v>
      </c>
      <c r="E2944" t="s">
        <v>46</v>
      </c>
      <c r="F2944">
        <v>4</v>
      </c>
      <c r="G2944" s="2" t="s">
        <v>33</v>
      </c>
      <c r="H2944" s="1" t="s">
        <v>4487</v>
      </c>
      <c r="I2944" s="1" t="s">
        <v>4282</v>
      </c>
      <c r="J2944" t="s">
        <v>4487</v>
      </c>
      <c r="L2944" t="str">
        <f t="shared" si="119"/>
        <v>Sep</v>
      </c>
      <c r="M2944">
        <f t="shared" si="120"/>
        <v>2023</v>
      </c>
    </row>
    <row r="2945" spans="1:13" ht="15" customHeight="1">
      <c r="A2945" t="s">
        <v>654</v>
      </c>
      <c r="B2945" t="s">
        <v>4788</v>
      </c>
      <c r="C2945" s="24">
        <v>45195</v>
      </c>
      <c r="D2945" t="s">
        <v>49</v>
      </c>
      <c r="E2945" t="s">
        <v>48</v>
      </c>
      <c r="F2945">
        <v>3</v>
      </c>
      <c r="G2945" s="2" t="s">
        <v>33</v>
      </c>
      <c r="H2945" s="1" t="s">
        <v>4789</v>
      </c>
      <c r="I2945" s="1" t="s">
        <v>4790</v>
      </c>
      <c r="J2945" t="s">
        <v>4791</v>
      </c>
      <c r="L2945" t="str">
        <f t="shared" si="119"/>
        <v>Sep</v>
      </c>
      <c r="M2945">
        <f t="shared" si="120"/>
        <v>2023</v>
      </c>
    </row>
    <row r="2946" spans="1:13" ht="15" customHeight="1">
      <c r="A2946" t="s">
        <v>654</v>
      </c>
      <c r="B2946" t="s">
        <v>4792</v>
      </c>
      <c r="C2946" s="24">
        <v>45195</v>
      </c>
      <c r="D2946" t="s">
        <v>212</v>
      </c>
      <c r="E2946" t="s">
        <v>211</v>
      </c>
      <c r="F2946">
        <v>3</v>
      </c>
      <c r="G2946" s="2" t="s">
        <v>95</v>
      </c>
      <c r="H2946" s="1" t="s">
        <v>4381</v>
      </c>
      <c r="I2946" s="1" t="s">
        <v>3488</v>
      </c>
      <c r="J2946" t="s">
        <v>4381</v>
      </c>
      <c r="L2946" t="str">
        <f t="shared" si="119"/>
        <v>Sep</v>
      </c>
      <c r="M2946">
        <f t="shared" si="120"/>
        <v>2023</v>
      </c>
    </row>
    <row r="2947" spans="1:13" ht="15" customHeight="1">
      <c r="A2947" t="s">
        <v>654</v>
      </c>
      <c r="B2947" t="s">
        <v>4793</v>
      </c>
      <c r="C2947" s="24">
        <v>45195</v>
      </c>
      <c r="D2947" t="s">
        <v>214</v>
      </c>
      <c r="E2947" t="s">
        <v>213</v>
      </c>
      <c r="F2947">
        <v>3</v>
      </c>
      <c r="G2947" s="2" t="s">
        <v>95</v>
      </c>
      <c r="H2947" s="1" t="s">
        <v>4381</v>
      </c>
      <c r="I2947" s="1" t="s">
        <v>3488</v>
      </c>
      <c r="J2947" t="s">
        <v>4381</v>
      </c>
      <c r="L2947" t="str">
        <f t="shared" si="119"/>
        <v>Sep</v>
      </c>
      <c r="M2947">
        <f t="shared" si="120"/>
        <v>2023</v>
      </c>
    </row>
    <row r="2948" spans="1:13" ht="15" customHeight="1">
      <c r="A2948" t="s">
        <v>654</v>
      </c>
      <c r="B2948" t="s">
        <v>4794</v>
      </c>
      <c r="C2948" s="24">
        <v>45195</v>
      </c>
      <c r="D2948" t="s">
        <v>218</v>
      </c>
      <c r="E2948" t="s">
        <v>217</v>
      </c>
      <c r="F2948">
        <v>8</v>
      </c>
      <c r="G2948" s="2" t="s">
        <v>33</v>
      </c>
      <c r="H2948" s="1" t="s">
        <v>4381</v>
      </c>
      <c r="I2948" s="1" t="s">
        <v>3488</v>
      </c>
      <c r="J2948" t="s">
        <v>4381</v>
      </c>
      <c r="L2948" t="str">
        <f t="shared" si="119"/>
        <v>Sep</v>
      </c>
      <c r="M2948">
        <f t="shared" si="120"/>
        <v>2023</v>
      </c>
    </row>
    <row r="2949" spans="1:13" ht="15" customHeight="1">
      <c r="A2949" t="s">
        <v>654</v>
      </c>
      <c r="B2949" t="s">
        <v>4795</v>
      </c>
      <c r="C2949" s="24">
        <v>45195</v>
      </c>
      <c r="D2949" t="s">
        <v>391</v>
      </c>
      <c r="E2949" t="s">
        <v>390</v>
      </c>
      <c r="F2949">
        <v>2</v>
      </c>
      <c r="G2949" s="2" t="s">
        <v>16</v>
      </c>
      <c r="H2949" s="1" t="s">
        <v>4381</v>
      </c>
      <c r="I2949" s="1" t="s">
        <v>3488</v>
      </c>
      <c r="J2949" t="s">
        <v>4381</v>
      </c>
      <c r="L2949" t="str">
        <f t="shared" si="119"/>
        <v>Sep</v>
      </c>
      <c r="M2949">
        <f t="shared" si="120"/>
        <v>2023</v>
      </c>
    </row>
    <row r="2950" spans="1:13" ht="15" customHeight="1">
      <c r="A2950" t="s">
        <v>654</v>
      </c>
      <c r="B2950" t="s">
        <v>4796</v>
      </c>
      <c r="C2950" s="24">
        <v>45195</v>
      </c>
      <c r="D2950" t="s">
        <v>297</v>
      </c>
      <c r="E2950" t="s">
        <v>296</v>
      </c>
      <c r="F2950">
        <v>4</v>
      </c>
      <c r="G2950" s="2" t="s">
        <v>33</v>
      </c>
      <c r="H2950" s="1" t="s">
        <v>2795</v>
      </c>
      <c r="I2950" s="1" t="s">
        <v>1073</v>
      </c>
      <c r="J2950" t="s">
        <v>2795</v>
      </c>
      <c r="L2950" t="str">
        <f t="shared" si="119"/>
        <v>Sep</v>
      </c>
      <c r="M2950">
        <f t="shared" si="120"/>
        <v>2023</v>
      </c>
    </row>
    <row r="2951" spans="1:13" ht="15" customHeight="1">
      <c r="A2951" t="s">
        <v>654</v>
      </c>
      <c r="B2951" t="s">
        <v>4797</v>
      </c>
      <c r="C2951" s="24">
        <v>45195</v>
      </c>
      <c r="D2951" t="s">
        <v>299</v>
      </c>
      <c r="E2951" t="s">
        <v>298</v>
      </c>
      <c r="F2951">
        <v>4</v>
      </c>
      <c r="G2951" s="2" t="s">
        <v>33</v>
      </c>
      <c r="H2951" s="1" t="s">
        <v>2795</v>
      </c>
      <c r="I2951" s="1" t="s">
        <v>1073</v>
      </c>
      <c r="J2951" t="s">
        <v>2795</v>
      </c>
      <c r="L2951" t="str">
        <f t="shared" si="119"/>
        <v>Sep</v>
      </c>
      <c r="M2951">
        <f t="shared" si="120"/>
        <v>2023</v>
      </c>
    </row>
    <row r="2952" spans="1:13" ht="15" customHeight="1">
      <c r="A2952" t="s">
        <v>654</v>
      </c>
      <c r="B2952" t="s">
        <v>4798</v>
      </c>
      <c r="C2952" s="24">
        <v>45195</v>
      </c>
      <c r="D2952" t="s">
        <v>301</v>
      </c>
      <c r="E2952" t="s">
        <v>300</v>
      </c>
      <c r="F2952">
        <v>4</v>
      </c>
      <c r="G2952" s="2" t="s">
        <v>33</v>
      </c>
      <c r="H2952" s="1" t="s">
        <v>2795</v>
      </c>
      <c r="I2952" s="1" t="s">
        <v>1073</v>
      </c>
      <c r="J2952" t="s">
        <v>2795</v>
      </c>
      <c r="L2952" t="str">
        <f t="shared" si="119"/>
        <v>Sep</v>
      </c>
      <c r="M2952">
        <f t="shared" si="120"/>
        <v>2023</v>
      </c>
    </row>
    <row r="2953" spans="1:13" ht="15" customHeight="1">
      <c r="A2953" t="s">
        <v>654</v>
      </c>
      <c r="B2953" t="s">
        <v>4799</v>
      </c>
      <c r="C2953" s="24">
        <v>45196</v>
      </c>
      <c r="D2953" t="s">
        <v>250</v>
      </c>
      <c r="E2953" t="s">
        <v>249</v>
      </c>
      <c r="F2953">
        <v>6</v>
      </c>
      <c r="G2953" s="2" t="s">
        <v>33</v>
      </c>
      <c r="H2953" s="1" t="s">
        <v>1191</v>
      </c>
      <c r="I2953" s="1" t="s">
        <v>1090</v>
      </c>
      <c r="J2953" t="s">
        <v>1191</v>
      </c>
      <c r="L2953" t="str">
        <f t="shared" si="119"/>
        <v>Sep</v>
      </c>
      <c r="M2953">
        <f t="shared" si="120"/>
        <v>2023</v>
      </c>
    </row>
    <row r="2954" spans="1:13" ht="15" customHeight="1">
      <c r="A2954" t="s">
        <v>654</v>
      </c>
      <c r="B2954" t="s">
        <v>4800</v>
      </c>
      <c r="C2954" s="24">
        <v>45198</v>
      </c>
      <c r="D2954" t="s">
        <v>94</v>
      </c>
      <c r="E2954" t="s">
        <v>93</v>
      </c>
      <c r="F2954">
        <v>2</v>
      </c>
      <c r="G2954" s="2" t="s">
        <v>95</v>
      </c>
      <c r="H2954" s="1" t="s">
        <v>1144</v>
      </c>
      <c r="I2954" s="1" t="s">
        <v>1145</v>
      </c>
      <c r="J2954" t="s">
        <v>1144</v>
      </c>
      <c r="L2954" t="str">
        <f t="shared" si="119"/>
        <v>Sep</v>
      </c>
      <c r="M2954">
        <f t="shared" si="120"/>
        <v>2023</v>
      </c>
    </row>
    <row r="2955" spans="1:13" ht="15" customHeight="1">
      <c r="A2955" t="s">
        <v>654</v>
      </c>
      <c r="B2955" t="s">
        <v>4801</v>
      </c>
      <c r="C2955" s="24">
        <v>45198</v>
      </c>
      <c r="D2955" t="s">
        <v>41</v>
      </c>
      <c r="E2955" t="s">
        <v>40</v>
      </c>
      <c r="F2955">
        <v>2</v>
      </c>
      <c r="G2955" s="2" t="s">
        <v>33</v>
      </c>
      <c r="H2955" s="1" t="s">
        <v>1144</v>
      </c>
      <c r="I2955" s="1" t="s">
        <v>1145</v>
      </c>
      <c r="J2955" t="s">
        <v>1144</v>
      </c>
      <c r="L2955" t="str">
        <f t="shared" si="119"/>
        <v>Sep</v>
      </c>
      <c r="M2955">
        <f t="shared" si="120"/>
        <v>2023</v>
      </c>
    </row>
    <row r="2956" spans="1:13" ht="15" customHeight="1">
      <c r="A2956" t="s">
        <v>654</v>
      </c>
      <c r="B2956" t="s">
        <v>4802</v>
      </c>
      <c r="C2956" s="24">
        <v>45201</v>
      </c>
      <c r="D2956" t="s">
        <v>55</v>
      </c>
      <c r="E2956" t="s">
        <v>54</v>
      </c>
      <c r="F2956">
        <v>2</v>
      </c>
      <c r="G2956" s="2" t="s">
        <v>56</v>
      </c>
      <c r="H2956" s="1" t="s">
        <v>1334</v>
      </c>
      <c r="I2956" s="1" t="s">
        <v>1164</v>
      </c>
      <c r="J2956" t="s">
        <v>1334</v>
      </c>
      <c r="L2956" t="str">
        <f t="shared" si="119"/>
        <v>Oct</v>
      </c>
      <c r="M2956">
        <f t="shared" si="120"/>
        <v>2023</v>
      </c>
    </row>
    <row r="2957" spans="1:13" ht="15" customHeight="1">
      <c r="A2957" t="s">
        <v>654</v>
      </c>
      <c r="B2957" t="s">
        <v>4803</v>
      </c>
      <c r="C2957" s="24">
        <v>45201</v>
      </c>
      <c r="D2957" t="s">
        <v>61</v>
      </c>
      <c r="E2957" t="s">
        <v>60</v>
      </c>
      <c r="F2957">
        <v>2</v>
      </c>
      <c r="G2957" s="2" t="s">
        <v>56</v>
      </c>
      <c r="H2957" s="1" t="s">
        <v>1334</v>
      </c>
      <c r="I2957" s="1" t="s">
        <v>1164</v>
      </c>
      <c r="L2957" t="str">
        <f t="shared" si="119"/>
        <v>Oct</v>
      </c>
      <c r="M2957">
        <f t="shared" si="120"/>
        <v>2023</v>
      </c>
    </row>
    <row r="2958" spans="1:13" ht="15" customHeight="1">
      <c r="A2958" t="s">
        <v>654</v>
      </c>
      <c r="B2958" t="s">
        <v>4804</v>
      </c>
      <c r="C2958" s="24">
        <v>45201</v>
      </c>
      <c r="D2958" t="s">
        <v>329</v>
      </c>
      <c r="E2958" t="s">
        <v>328</v>
      </c>
      <c r="F2958">
        <v>1</v>
      </c>
      <c r="G2958" s="2" t="s">
        <v>33</v>
      </c>
      <c r="H2958" s="1" t="s">
        <v>1334</v>
      </c>
      <c r="I2958" s="1" t="s">
        <v>1164</v>
      </c>
      <c r="J2958" t="s">
        <v>1334</v>
      </c>
      <c r="L2958" t="str">
        <f t="shared" si="119"/>
        <v>Oct</v>
      </c>
      <c r="M2958">
        <f t="shared" si="120"/>
        <v>2023</v>
      </c>
    </row>
    <row r="2959" spans="1:13" ht="15" customHeight="1">
      <c r="A2959" t="s">
        <v>654</v>
      </c>
      <c r="B2959" t="s">
        <v>4805</v>
      </c>
      <c r="C2959" s="24">
        <v>45202</v>
      </c>
      <c r="D2959" t="s">
        <v>357</v>
      </c>
      <c r="E2959" t="s">
        <v>356</v>
      </c>
      <c r="F2959">
        <v>10</v>
      </c>
      <c r="G2959" s="2" t="s">
        <v>358</v>
      </c>
      <c r="H2959" s="1" t="s">
        <v>3304</v>
      </c>
      <c r="I2959" s="1" t="s">
        <v>3305</v>
      </c>
      <c r="J2959" t="s">
        <v>3304</v>
      </c>
      <c r="L2959" t="str">
        <f t="shared" si="119"/>
        <v>Oct</v>
      </c>
      <c r="M2959">
        <f t="shared" si="120"/>
        <v>2023</v>
      </c>
    </row>
    <row r="2960" spans="1:13" ht="15" customHeight="1">
      <c r="A2960" t="s">
        <v>654</v>
      </c>
      <c r="B2960" t="s">
        <v>4806</v>
      </c>
      <c r="C2960" s="24">
        <v>45203</v>
      </c>
      <c r="D2960" t="s">
        <v>55</v>
      </c>
      <c r="E2960" t="s">
        <v>54</v>
      </c>
      <c r="F2960">
        <v>12</v>
      </c>
      <c r="G2960" s="2" t="s">
        <v>56</v>
      </c>
      <c r="H2960" s="1" t="s">
        <v>1089</v>
      </c>
      <c r="I2960" s="1" t="s">
        <v>1090</v>
      </c>
      <c r="J2960" t="s">
        <v>1089</v>
      </c>
      <c r="L2960" t="str">
        <f t="shared" si="119"/>
        <v>Oct</v>
      </c>
      <c r="M2960">
        <f t="shared" si="120"/>
        <v>2023</v>
      </c>
    </row>
    <row r="2961" spans="1:13" ht="15" customHeight="1">
      <c r="A2961" t="s">
        <v>654</v>
      </c>
      <c r="B2961" t="s">
        <v>4807</v>
      </c>
      <c r="C2961" s="24">
        <v>45203</v>
      </c>
      <c r="D2961" t="s">
        <v>58</v>
      </c>
      <c r="E2961" t="s">
        <v>57</v>
      </c>
      <c r="F2961">
        <v>4</v>
      </c>
      <c r="G2961" s="2" t="s">
        <v>59</v>
      </c>
      <c r="H2961" s="1" t="s">
        <v>1089</v>
      </c>
      <c r="I2961" s="1" t="s">
        <v>1090</v>
      </c>
      <c r="J2961" t="s">
        <v>1089</v>
      </c>
      <c r="L2961" t="str">
        <f t="shared" si="119"/>
        <v>Oct</v>
      </c>
      <c r="M2961">
        <f t="shared" si="120"/>
        <v>2023</v>
      </c>
    </row>
    <row r="2962" spans="1:13" ht="15" customHeight="1">
      <c r="A2962" t="s">
        <v>654</v>
      </c>
      <c r="B2962" t="s">
        <v>4808</v>
      </c>
      <c r="C2962" s="24">
        <v>45203</v>
      </c>
      <c r="D2962" t="s">
        <v>254</v>
      </c>
      <c r="E2962" t="s">
        <v>253</v>
      </c>
      <c r="F2962">
        <v>2</v>
      </c>
      <c r="G2962" s="2" t="s">
        <v>187</v>
      </c>
      <c r="H2962" s="1" t="s">
        <v>1089</v>
      </c>
      <c r="I2962" s="1" t="s">
        <v>1090</v>
      </c>
      <c r="J2962" t="s">
        <v>1089</v>
      </c>
      <c r="L2962" t="str">
        <f t="shared" si="119"/>
        <v>Oct</v>
      </c>
      <c r="M2962">
        <f t="shared" si="120"/>
        <v>2023</v>
      </c>
    </row>
    <row r="2963" spans="1:13" ht="15" customHeight="1">
      <c r="A2963" t="s">
        <v>654</v>
      </c>
      <c r="B2963" t="s">
        <v>4809</v>
      </c>
      <c r="C2963" s="24">
        <v>45203</v>
      </c>
      <c r="D2963" t="s">
        <v>47</v>
      </c>
      <c r="E2963" t="s">
        <v>46</v>
      </c>
      <c r="F2963">
        <v>2</v>
      </c>
      <c r="G2963" s="2" t="s">
        <v>33</v>
      </c>
      <c r="H2963" s="1" t="s">
        <v>1081</v>
      </c>
      <c r="I2963" s="1" t="s">
        <v>1160</v>
      </c>
      <c r="J2963" t="s">
        <v>1081</v>
      </c>
      <c r="L2963" t="str">
        <f t="shared" si="119"/>
        <v>Oct</v>
      </c>
      <c r="M2963">
        <f t="shared" si="120"/>
        <v>2023</v>
      </c>
    </row>
    <row r="2964" spans="1:13" ht="15" customHeight="1">
      <c r="A2964" t="s">
        <v>654</v>
      </c>
      <c r="B2964" t="s">
        <v>4810</v>
      </c>
      <c r="C2964" s="24">
        <v>45205</v>
      </c>
      <c r="D2964" t="s">
        <v>265</v>
      </c>
      <c r="E2964" t="s">
        <v>264</v>
      </c>
      <c r="F2964">
        <v>1</v>
      </c>
      <c r="G2964" s="2" t="s">
        <v>33</v>
      </c>
      <c r="H2964" s="1" t="s">
        <v>1309</v>
      </c>
      <c r="I2964" s="1" t="s">
        <v>1160</v>
      </c>
      <c r="J2964" t="s">
        <v>1309</v>
      </c>
      <c r="L2964" t="str">
        <f t="shared" si="119"/>
        <v>Oct</v>
      </c>
      <c r="M2964">
        <f t="shared" si="120"/>
        <v>2023</v>
      </c>
    </row>
    <row r="2965" spans="1:13" ht="15" customHeight="1">
      <c r="A2965" t="s">
        <v>654</v>
      </c>
      <c r="B2965" t="s">
        <v>4811</v>
      </c>
      <c r="C2965" s="24">
        <v>45205</v>
      </c>
      <c r="D2965" t="s">
        <v>212</v>
      </c>
      <c r="E2965" t="s">
        <v>211</v>
      </c>
      <c r="F2965">
        <v>11</v>
      </c>
      <c r="G2965" s="2" t="s">
        <v>95</v>
      </c>
      <c r="H2965" s="1" t="s">
        <v>1309</v>
      </c>
      <c r="I2965" s="1" t="s">
        <v>1160</v>
      </c>
      <c r="J2965" t="s">
        <v>1309</v>
      </c>
      <c r="L2965" t="str">
        <f t="shared" si="119"/>
        <v>Oct</v>
      </c>
      <c r="M2965">
        <f t="shared" si="120"/>
        <v>2023</v>
      </c>
    </row>
    <row r="2966" spans="1:13" ht="15" customHeight="1">
      <c r="A2966" t="s">
        <v>654</v>
      </c>
      <c r="B2966" t="s">
        <v>4812</v>
      </c>
      <c r="C2966" s="24">
        <v>45205</v>
      </c>
      <c r="D2966" t="s">
        <v>79</v>
      </c>
      <c r="E2966" t="s">
        <v>78</v>
      </c>
      <c r="F2966">
        <v>4</v>
      </c>
      <c r="G2966" s="2" t="s">
        <v>33</v>
      </c>
      <c r="H2966" s="1" t="s">
        <v>1309</v>
      </c>
      <c r="I2966" s="1" t="s">
        <v>1160</v>
      </c>
      <c r="J2966" t="s">
        <v>1309</v>
      </c>
      <c r="L2966" t="str">
        <f t="shared" si="119"/>
        <v>Oct</v>
      </c>
      <c r="M2966">
        <f t="shared" si="120"/>
        <v>2023</v>
      </c>
    </row>
    <row r="2967" spans="1:13" ht="15" customHeight="1">
      <c r="A2967" t="s">
        <v>654</v>
      </c>
      <c r="B2967" t="s">
        <v>4813</v>
      </c>
      <c r="C2967" s="24">
        <v>45205</v>
      </c>
      <c r="D2967" t="s">
        <v>35</v>
      </c>
      <c r="E2967" t="s">
        <v>34</v>
      </c>
      <c r="F2967">
        <v>12</v>
      </c>
      <c r="G2967" s="2" t="s">
        <v>33</v>
      </c>
      <c r="H2967" s="1" t="s">
        <v>1309</v>
      </c>
      <c r="I2967" s="1" t="s">
        <v>1160</v>
      </c>
      <c r="J2967" t="s">
        <v>1309</v>
      </c>
      <c r="L2967" t="str">
        <f t="shared" si="119"/>
        <v>Oct</v>
      </c>
      <c r="M2967">
        <f t="shared" si="120"/>
        <v>2023</v>
      </c>
    </row>
    <row r="2968" spans="1:13" ht="15" customHeight="1">
      <c r="A2968" t="s">
        <v>654</v>
      </c>
      <c r="B2968" t="s">
        <v>4814</v>
      </c>
      <c r="C2968" s="24">
        <v>45205</v>
      </c>
      <c r="D2968" t="s">
        <v>186</v>
      </c>
      <c r="E2968" t="s">
        <v>185</v>
      </c>
      <c r="F2968">
        <v>1</v>
      </c>
      <c r="G2968" s="2" t="s">
        <v>187</v>
      </c>
      <c r="H2968" s="1" t="s">
        <v>1049</v>
      </c>
      <c r="I2968" s="1" t="s">
        <v>1050</v>
      </c>
      <c r="J2968" t="s">
        <v>1049</v>
      </c>
      <c r="L2968" t="str">
        <f t="shared" si="119"/>
        <v>Oct</v>
      </c>
      <c r="M2968">
        <f t="shared" si="120"/>
        <v>2023</v>
      </c>
    </row>
    <row r="2969" spans="1:13" ht="15" customHeight="1">
      <c r="A2969" t="s">
        <v>654</v>
      </c>
      <c r="B2969" t="s">
        <v>4815</v>
      </c>
      <c r="C2969" s="24">
        <v>45205</v>
      </c>
      <c r="D2969" t="s">
        <v>305</v>
      </c>
      <c r="E2969" t="s">
        <v>304</v>
      </c>
      <c r="F2969">
        <v>2</v>
      </c>
      <c r="G2969" s="2" t="s">
        <v>33</v>
      </c>
      <c r="H2969" s="1" t="s">
        <v>1060</v>
      </c>
      <c r="I2969" s="1" t="s">
        <v>1061</v>
      </c>
      <c r="J2969" t="s">
        <v>1060</v>
      </c>
      <c r="L2969" t="str">
        <f t="shared" si="119"/>
        <v>Oct</v>
      </c>
      <c r="M2969">
        <f t="shared" si="120"/>
        <v>2023</v>
      </c>
    </row>
    <row r="2970" spans="1:13" ht="15" customHeight="1">
      <c r="A2970" t="s">
        <v>654</v>
      </c>
      <c r="B2970" t="s">
        <v>4816</v>
      </c>
      <c r="C2970" s="24">
        <v>45205</v>
      </c>
      <c r="D2970" t="s">
        <v>353</v>
      </c>
      <c r="E2970" t="s">
        <v>352</v>
      </c>
      <c r="F2970">
        <v>1</v>
      </c>
      <c r="G2970" s="2" t="s">
        <v>33</v>
      </c>
      <c r="H2970" s="1" t="s">
        <v>1060</v>
      </c>
      <c r="I2970" s="1" t="s">
        <v>1061</v>
      </c>
      <c r="J2970" t="s">
        <v>1060</v>
      </c>
      <c r="L2970" t="str">
        <f t="shared" si="119"/>
        <v>Oct</v>
      </c>
      <c r="M2970">
        <f t="shared" si="120"/>
        <v>2023</v>
      </c>
    </row>
    <row r="2971" spans="1:13" ht="15" customHeight="1">
      <c r="A2971" t="s">
        <v>654</v>
      </c>
      <c r="B2971" t="s">
        <v>4817</v>
      </c>
      <c r="C2971" s="24">
        <v>45205</v>
      </c>
      <c r="D2971" t="s">
        <v>69</v>
      </c>
      <c r="E2971" t="s">
        <v>68</v>
      </c>
      <c r="F2971">
        <v>3</v>
      </c>
      <c r="G2971" s="2" t="s">
        <v>33</v>
      </c>
      <c r="H2971" s="1" t="s">
        <v>1060</v>
      </c>
      <c r="I2971" s="1" t="s">
        <v>1061</v>
      </c>
      <c r="J2971" t="s">
        <v>1060</v>
      </c>
      <c r="L2971" t="str">
        <f t="shared" si="119"/>
        <v>Oct</v>
      </c>
      <c r="M2971">
        <f t="shared" si="120"/>
        <v>2023</v>
      </c>
    </row>
    <row r="2972" spans="1:13" ht="15" customHeight="1">
      <c r="A2972" t="s">
        <v>654</v>
      </c>
      <c r="B2972" t="s">
        <v>4818</v>
      </c>
      <c r="C2972" s="24">
        <v>45205</v>
      </c>
      <c r="D2972" t="s">
        <v>35</v>
      </c>
      <c r="E2972" t="s">
        <v>34</v>
      </c>
      <c r="F2972">
        <v>6</v>
      </c>
      <c r="G2972" s="2" t="s">
        <v>33</v>
      </c>
      <c r="H2972" s="1" t="s">
        <v>1060</v>
      </c>
      <c r="I2972" s="1" t="s">
        <v>1061</v>
      </c>
      <c r="J2972" t="s">
        <v>1060</v>
      </c>
      <c r="L2972" t="str">
        <f t="shared" si="119"/>
        <v>Oct</v>
      </c>
      <c r="M2972">
        <f t="shared" si="120"/>
        <v>2023</v>
      </c>
    </row>
    <row r="2973" spans="1:13" ht="15" customHeight="1">
      <c r="A2973" t="s">
        <v>654</v>
      </c>
      <c r="B2973" t="s">
        <v>4819</v>
      </c>
      <c r="C2973" s="24">
        <v>45205</v>
      </c>
      <c r="D2973" t="s">
        <v>357</v>
      </c>
      <c r="E2973" t="s">
        <v>356</v>
      </c>
      <c r="F2973">
        <v>100</v>
      </c>
      <c r="G2973" s="2" t="s">
        <v>358</v>
      </c>
      <c r="H2973" s="1" t="s">
        <v>1060</v>
      </c>
      <c r="I2973" s="1" t="s">
        <v>1061</v>
      </c>
      <c r="J2973" t="s">
        <v>1060</v>
      </c>
      <c r="L2973" t="str">
        <f t="shared" si="119"/>
        <v>Oct</v>
      </c>
      <c r="M2973">
        <f t="shared" si="120"/>
        <v>2023</v>
      </c>
    </row>
    <row r="2974" spans="1:13" ht="15" customHeight="1">
      <c r="A2974" t="s">
        <v>654</v>
      </c>
      <c r="B2974" t="s">
        <v>4820</v>
      </c>
      <c r="C2974" s="24">
        <v>45205</v>
      </c>
      <c r="D2974" t="s">
        <v>212</v>
      </c>
      <c r="E2974" t="s">
        <v>211</v>
      </c>
      <c r="F2974">
        <v>5</v>
      </c>
      <c r="G2974" s="2" t="s">
        <v>95</v>
      </c>
      <c r="H2974" s="1" t="s">
        <v>1060</v>
      </c>
      <c r="I2974" s="1" t="s">
        <v>1061</v>
      </c>
      <c r="J2974" t="s">
        <v>1060</v>
      </c>
      <c r="L2974" t="str">
        <f t="shared" si="119"/>
        <v>Oct</v>
      </c>
      <c r="M2974">
        <f t="shared" si="120"/>
        <v>2023</v>
      </c>
    </row>
    <row r="2975" spans="1:13" ht="15" customHeight="1">
      <c r="A2975" t="s">
        <v>654</v>
      </c>
      <c r="B2975" t="s">
        <v>4821</v>
      </c>
      <c r="C2975" s="24">
        <v>45209</v>
      </c>
      <c r="D2975" t="s">
        <v>47</v>
      </c>
      <c r="E2975" t="s">
        <v>46</v>
      </c>
      <c r="F2975">
        <v>2</v>
      </c>
      <c r="G2975" s="2" t="s">
        <v>33</v>
      </c>
      <c r="H2975" s="1" t="s">
        <v>1081</v>
      </c>
      <c r="I2975" s="1" t="s">
        <v>1160</v>
      </c>
      <c r="J2975" t="s">
        <v>1081</v>
      </c>
      <c r="L2975" t="str">
        <f t="shared" si="119"/>
        <v>Oct</v>
      </c>
      <c r="M2975">
        <f t="shared" si="120"/>
        <v>2023</v>
      </c>
    </row>
    <row r="2976" spans="1:13" ht="15" customHeight="1">
      <c r="A2976" t="s">
        <v>654</v>
      </c>
      <c r="B2976" t="s">
        <v>4822</v>
      </c>
      <c r="C2976" s="24">
        <v>45209</v>
      </c>
      <c r="D2976" t="s">
        <v>79</v>
      </c>
      <c r="E2976" t="s">
        <v>78</v>
      </c>
      <c r="F2976">
        <v>2</v>
      </c>
      <c r="G2976" s="2" t="s">
        <v>33</v>
      </c>
      <c r="H2976" s="1" t="s">
        <v>1060</v>
      </c>
      <c r="I2976" s="1" t="s">
        <v>1061</v>
      </c>
      <c r="J2976" t="s">
        <v>1060</v>
      </c>
      <c r="L2976" t="str">
        <f t="shared" si="119"/>
        <v>Oct</v>
      </c>
      <c r="M2976">
        <f t="shared" si="120"/>
        <v>2023</v>
      </c>
    </row>
    <row r="2977" spans="1:13" ht="15" customHeight="1">
      <c r="A2977" t="s">
        <v>654</v>
      </c>
      <c r="B2977" t="s">
        <v>4823</v>
      </c>
      <c r="C2977" s="24">
        <v>45209</v>
      </c>
      <c r="D2977" t="s">
        <v>81</v>
      </c>
      <c r="E2977" t="s">
        <v>80</v>
      </c>
      <c r="F2977">
        <v>2</v>
      </c>
      <c r="G2977" s="2" t="s">
        <v>33</v>
      </c>
      <c r="H2977" s="1" t="s">
        <v>1060</v>
      </c>
      <c r="I2977" s="1" t="s">
        <v>1061</v>
      </c>
      <c r="J2977" t="s">
        <v>1060</v>
      </c>
      <c r="L2977" t="str">
        <f t="shared" si="119"/>
        <v>Oct</v>
      </c>
      <c r="M2977">
        <f t="shared" si="120"/>
        <v>2023</v>
      </c>
    </row>
    <row r="2978" spans="1:13" ht="15" customHeight="1">
      <c r="A2978" t="s">
        <v>654</v>
      </c>
      <c r="B2978" t="s">
        <v>4824</v>
      </c>
      <c r="C2978" s="24">
        <v>45209</v>
      </c>
      <c r="D2978" t="s">
        <v>198</v>
      </c>
      <c r="E2978" t="s">
        <v>197</v>
      </c>
      <c r="F2978">
        <v>40</v>
      </c>
      <c r="G2978" s="2" t="s">
        <v>194</v>
      </c>
      <c r="H2978" s="1" t="s">
        <v>1191</v>
      </c>
      <c r="I2978" s="1" t="s">
        <v>1090</v>
      </c>
      <c r="J2978" t="s">
        <v>1191</v>
      </c>
      <c r="L2978" t="str">
        <f t="shared" si="119"/>
        <v>Oct</v>
      </c>
      <c r="M2978">
        <f t="shared" si="120"/>
        <v>2023</v>
      </c>
    </row>
    <row r="2979" spans="1:13" ht="15" customHeight="1">
      <c r="A2979" t="s">
        <v>654</v>
      </c>
      <c r="B2979" t="s">
        <v>4825</v>
      </c>
      <c r="C2979" s="24">
        <v>45210</v>
      </c>
      <c r="D2979" t="s">
        <v>26</v>
      </c>
      <c r="E2979" t="s">
        <v>25</v>
      </c>
      <c r="F2979">
        <v>2</v>
      </c>
      <c r="G2979" s="2" t="s">
        <v>16</v>
      </c>
      <c r="H2979" s="1" t="s">
        <v>1191</v>
      </c>
      <c r="I2979" s="1" t="s">
        <v>1090</v>
      </c>
      <c r="J2979" t="s">
        <v>1191</v>
      </c>
      <c r="L2979" t="str">
        <f t="shared" si="119"/>
        <v>Oct</v>
      </c>
      <c r="M2979">
        <f t="shared" si="120"/>
        <v>2023</v>
      </c>
    </row>
    <row r="2980" spans="1:13" ht="15" customHeight="1">
      <c r="A2980" t="s">
        <v>654</v>
      </c>
      <c r="B2980" t="s">
        <v>4826</v>
      </c>
      <c r="C2980" s="24">
        <v>45211</v>
      </c>
      <c r="D2980" t="s">
        <v>313</v>
      </c>
      <c r="E2980" t="s">
        <v>312</v>
      </c>
      <c r="F2980">
        <v>5</v>
      </c>
      <c r="G2980" s="2" t="s">
        <v>33</v>
      </c>
      <c r="H2980" s="1" t="s">
        <v>1594</v>
      </c>
      <c r="I2980" s="1" t="s">
        <v>1405</v>
      </c>
      <c r="J2980" t="s">
        <v>4419</v>
      </c>
      <c r="L2980" t="str">
        <f t="shared" si="119"/>
        <v>Oct</v>
      </c>
      <c r="M2980">
        <f t="shared" si="120"/>
        <v>2023</v>
      </c>
    </row>
    <row r="2981" spans="1:13" ht="15" customHeight="1">
      <c r="A2981" t="s">
        <v>654</v>
      </c>
      <c r="B2981" t="s">
        <v>4827</v>
      </c>
      <c r="C2981" s="24">
        <v>45211</v>
      </c>
      <c r="D2981" t="s">
        <v>186</v>
      </c>
      <c r="E2981" t="s">
        <v>185</v>
      </c>
      <c r="F2981">
        <v>5</v>
      </c>
      <c r="G2981" s="2" t="s">
        <v>187</v>
      </c>
      <c r="H2981" s="1" t="s">
        <v>1594</v>
      </c>
      <c r="I2981" s="1" t="s">
        <v>1405</v>
      </c>
      <c r="J2981" t="s">
        <v>4419</v>
      </c>
      <c r="L2981" t="str">
        <f t="shared" si="119"/>
        <v>Oct</v>
      </c>
      <c r="M2981">
        <f t="shared" si="120"/>
        <v>2023</v>
      </c>
    </row>
    <row r="2982" spans="1:13" ht="15" customHeight="1">
      <c r="A2982" t="s">
        <v>654</v>
      </c>
      <c r="B2982" t="s">
        <v>4828</v>
      </c>
      <c r="C2982" s="24">
        <v>45211</v>
      </c>
      <c r="D2982" t="s">
        <v>218</v>
      </c>
      <c r="E2982" t="s">
        <v>217</v>
      </c>
      <c r="F2982">
        <v>5</v>
      </c>
      <c r="G2982" s="2" t="s">
        <v>33</v>
      </c>
      <c r="H2982" s="1" t="s">
        <v>1594</v>
      </c>
      <c r="I2982" s="1" t="s">
        <v>1405</v>
      </c>
      <c r="J2982" t="s">
        <v>4419</v>
      </c>
      <c r="L2982" t="str">
        <f t="shared" si="119"/>
        <v>Oct</v>
      </c>
      <c r="M2982">
        <f t="shared" si="120"/>
        <v>2023</v>
      </c>
    </row>
    <row r="2983" spans="1:13" ht="15" customHeight="1">
      <c r="A2983" t="s">
        <v>654</v>
      </c>
      <c r="B2983" t="s">
        <v>4829</v>
      </c>
      <c r="C2983" s="24">
        <v>45211</v>
      </c>
      <c r="D2983" t="s">
        <v>35</v>
      </c>
      <c r="E2983" t="s">
        <v>34</v>
      </c>
      <c r="F2983">
        <v>6</v>
      </c>
      <c r="G2983" s="2" t="s">
        <v>33</v>
      </c>
      <c r="H2983" s="1" t="s">
        <v>1594</v>
      </c>
      <c r="I2983" s="1" t="s">
        <v>1405</v>
      </c>
      <c r="J2983" t="s">
        <v>4419</v>
      </c>
      <c r="L2983" t="str">
        <f t="shared" si="119"/>
        <v>Oct</v>
      </c>
      <c r="M2983">
        <f t="shared" si="120"/>
        <v>2023</v>
      </c>
    </row>
    <row r="2984" spans="1:13" ht="15" customHeight="1">
      <c r="A2984" t="s">
        <v>654</v>
      </c>
      <c r="B2984" t="s">
        <v>4830</v>
      </c>
      <c r="C2984" s="24">
        <v>45211</v>
      </c>
      <c r="D2984" t="s">
        <v>357</v>
      </c>
      <c r="E2984" t="s">
        <v>356</v>
      </c>
      <c r="F2984">
        <v>20</v>
      </c>
      <c r="G2984" s="2" t="s">
        <v>358</v>
      </c>
      <c r="H2984" s="1" t="s">
        <v>1594</v>
      </c>
      <c r="I2984" s="1" t="s">
        <v>1405</v>
      </c>
      <c r="J2984" t="s">
        <v>4419</v>
      </c>
      <c r="L2984" t="str">
        <f t="shared" si="119"/>
        <v>Oct</v>
      </c>
      <c r="M2984">
        <f t="shared" si="120"/>
        <v>2023</v>
      </c>
    </row>
    <row r="2985" spans="1:13" ht="15" customHeight="1">
      <c r="A2985" t="s">
        <v>654</v>
      </c>
      <c r="B2985" t="s">
        <v>4831</v>
      </c>
      <c r="C2985" s="24">
        <v>45212</v>
      </c>
      <c r="D2985" t="s">
        <v>99</v>
      </c>
      <c r="E2985" t="s">
        <v>98</v>
      </c>
      <c r="F2985">
        <v>24</v>
      </c>
      <c r="G2985" s="2" t="s">
        <v>95</v>
      </c>
      <c r="H2985" s="1" t="s">
        <v>4651</v>
      </c>
      <c r="I2985" s="1" t="s">
        <v>1145</v>
      </c>
      <c r="J2985" t="s">
        <v>4651</v>
      </c>
      <c r="L2985" t="str">
        <f t="shared" si="119"/>
        <v>Oct</v>
      </c>
      <c r="M2985">
        <f t="shared" si="120"/>
        <v>2023</v>
      </c>
    </row>
    <row r="2986" spans="1:13" ht="15" customHeight="1">
      <c r="A2986" t="s">
        <v>654</v>
      </c>
      <c r="B2986" t="s">
        <v>4832</v>
      </c>
      <c r="C2986" s="24">
        <v>45212</v>
      </c>
      <c r="D2986" t="s">
        <v>212</v>
      </c>
      <c r="E2986" t="s">
        <v>211</v>
      </c>
      <c r="F2986">
        <v>24</v>
      </c>
      <c r="G2986" s="2" t="s">
        <v>95</v>
      </c>
      <c r="H2986" s="1" t="s">
        <v>4651</v>
      </c>
      <c r="I2986" s="1" t="s">
        <v>1145</v>
      </c>
      <c r="J2986" t="s">
        <v>4651</v>
      </c>
      <c r="L2986" t="str">
        <f t="shared" si="119"/>
        <v>Oct</v>
      </c>
      <c r="M2986">
        <f t="shared" si="120"/>
        <v>2023</v>
      </c>
    </row>
    <row r="2987" spans="1:13" ht="15" customHeight="1">
      <c r="A2987" t="s">
        <v>654</v>
      </c>
      <c r="B2987" t="s">
        <v>4833</v>
      </c>
      <c r="C2987" s="24">
        <v>45212</v>
      </c>
      <c r="D2987" t="s">
        <v>35</v>
      </c>
      <c r="E2987" t="s">
        <v>34</v>
      </c>
      <c r="F2987">
        <v>2</v>
      </c>
      <c r="G2987" s="2" t="s">
        <v>33</v>
      </c>
      <c r="H2987" s="1" t="s">
        <v>1156</v>
      </c>
      <c r="I2987" s="1" t="s">
        <v>1157</v>
      </c>
      <c r="J2987" t="s">
        <v>1156</v>
      </c>
      <c r="L2987" t="str">
        <f t="shared" si="119"/>
        <v>Oct</v>
      </c>
      <c r="M2987">
        <f t="shared" si="120"/>
        <v>2023</v>
      </c>
    </row>
    <row r="2988" spans="1:13" ht="15" customHeight="1">
      <c r="A2988" t="s">
        <v>654</v>
      </c>
      <c r="B2988" t="s">
        <v>4834</v>
      </c>
      <c r="C2988" s="24">
        <v>45212</v>
      </c>
      <c r="D2988" t="s">
        <v>49</v>
      </c>
      <c r="E2988" t="s">
        <v>48</v>
      </c>
      <c r="F2988">
        <v>2</v>
      </c>
      <c r="G2988" s="2" t="s">
        <v>33</v>
      </c>
      <c r="H2988" s="1" t="s">
        <v>1816</v>
      </c>
      <c r="I2988" s="1" t="s">
        <v>1054</v>
      </c>
      <c r="J2988" t="s">
        <v>1817</v>
      </c>
      <c r="L2988" t="str">
        <f t="shared" si="119"/>
        <v>Oct</v>
      </c>
      <c r="M2988">
        <f t="shared" si="120"/>
        <v>2023</v>
      </c>
    </row>
    <row r="2989" spans="1:13" ht="15" customHeight="1">
      <c r="A2989" t="s">
        <v>654</v>
      </c>
      <c r="B2989" t="s">
        <v>4835</v>
      </c>
      <c r="C2989" s="24">
        <v>45212</v>
      </c>
      <c r="D2989" t="s">
        <v>212</v>
      </c>
      <c r="E2989" t="s">
        <v>211</v>
      </c>
      <c r="F2989">
        <v>2</v>
      </c>
      <c r="G2989" s="2" t="s">
        <v>95</v>
      </c>
      <c r="H2989" s="1" t="s">
        <v>4487</v>
      </c>
      <c r="I2989" s="1" t="s">
        <v>4282</v>
      </c>
      <c r="J2989" t="s">
        <v>4487</v>
      </c>
      <c r="L2989" t="str">
        <f t="shared" si="119"/>
        <v>Oct</v>
      </c>
      <c r="M2989">
        <f t="shared" si="120"/>
        <v>2023</v>
      </c>
    </row>
    <row r="2990" spans="1:13" ht="15" customHeight="1">
      <c r="A2990" t="s">
        <v>654</v>
      </c>
      <c r="B2990" t="s">
        <v>4836</v>
      </c>
      <c r="C2990" s="24">
        <v>45212</v>
      </c>
      <c r="D2990" t="s">
        <v>97</v>
      </c>
      <c r="E2990" t="s">
        <v>96</v>
      </c>
      <c r="F2990">
        <v>4</v>
      </c>
      <c r="G2990" s="2" t="s">
        <v>95</v>
      </c>
      <c r="H2990" s="1" t="s">
        <v>4487</v>
      </c>
      <c r="I2990" s="1" t="s">
        <v>4282</v>
      </c>
      <c r="J2990" t="s">
        <v>4487</v>
      </c>
      <c r="L2990" t="str">
        <f t="shared" si="119"/>
        <v>Oct</v>
      </c>
      <c r="M2990">
        <f t="shared" si="120"/>
        <v>2023</v>
      </c>
    </row>
    <row r="2991" spans="1:13" ht="15" customHeight="1">
      <c r="A2991" t="s">
        <v>654</v>
      </c>
      <c r="B2991" t="s">
        <v>4837</v>
      </c>
      <c r="C2991" s="24">
        <v>45215</v>
      </c>
      <c r="D2991" t="s">
        <v>47</v>
      </c>
      <c r="E2991" t="s">
        <v>46</v>
      </c>
      <c r="F2991">
        <v>4</v>
      </c>
      <c r="G2991" s="2" t="s">
        <v>33</v>
      </c>
      <c r="H2991" s="1" t="s">
        <v>1081</v>
      </c>
      <c r="I2991" s="1" t="s">
        <v>1160</v>
      </c>
      <c r="J2991" t="s">
        <v>1081</v>
      </c>
      <c r="L2991" t="str">
        <f t="shared" si="119"/>
        <v>Oct</v>
      </c>
      <c r="M2991">
        <f t="shared" si="120"/>
        <v>2023</v>
      </c>
    </row>
    <row r="2992" spans="1:13" ht="15" customHeight="1">
      <c r="A2992" t="s">
        <v>654</v>
      </c>
      <c r="B2992" t="s">
        <v>4838</v>
      </c>
      <c r="C2992" s="24">
        <v>45215</v>
      </c>
      <c r="D2992" t="s">
        <v>178</v>
      </c>
      <c r="E2992" t="s">
        <v>177</v>
      </c>
      <c r="F2992">
        <v>4</v>
      </c>
      <c r="G2992" s="2" t="s">
        <v>176</v>
      </c>
      <c r="H2992" s="1" t="s">
        <v>1620</v>
      </c>
      <c r="I2992" s="1" t="s">
        <v>1381</v>
      </c>
      <c r="J2992" t="s">
        <v>1620</v>
      </c>
      <c r="L2992" t="str">
        <f t="shared" si="119"/>
        <v>Oct</v>
      </c>
      <c r="M2992">
        <f t="shared" si="120"/>
        <v>2023</v>
      </c>
    </row>
    <row r="2993" spans="1:13" ht="15" customHeight="1">
      <c r="A2993" t="s">
        <v>654</v>
      </c>
      <c r="B2993" t="s">
        <v>4839</v>
      </c>
      <c r="C2993" s="24">
        <v>45215</v>
      </c>
      <c r="D2993" t="s">
        <v>58</v>
      </c>
      <c r="E2993" t="s">
        <v>57</v>
      </c>
      <c r="F2993">
        <v>5</v>
      </c>
      <c r="G2993" s="2" t="s">
        <v>59</v>
      </c>
      <c r="H2993" s="1" t="s">
        <v>1620</v>
      </c>
      <c r="I2993" s="1" t="s">
        <v>1381</v>
      </c>
      <c r="J2993" t="s">
        <v>1620</v>
      </c>
      <c r="L2993" t="str">
        <f t="shared" si="119"/>
        <v>Oct</v>
      </c>
      <c r="M2993">
        <f t="shared" si="120"/>
        <v>2023</v>
      </c>
    </row>
    <row r="2994" spans="1:13" ht="15" customHeight="1">
      <c r="A2994" t="s">
        <v>654</v>
      </c>
      <c r="B2994" t="s">
        <v>4840</v>
      </c>
      <c r="C2994" s="24">
        <v>45215</v>
      </c>
      <c r="D2994" t="s">
        <v>355</v>
      </c>
      <c r="E2994" t="s">
        <v>354</v>
      </c>
      <c r="F2994">
        <v>5</v>
      </c>
      <c r="G2994" s="2" t="s">
        <v>187</v>
      </c>
      <c r="H2994" s="1" t="s">
        <v>1620</v>
      </c>
      <c r="I2994" s="1" t="s">
        <v>1381</v>
      </c>
      <c r="J2994" t="s">
        <v>1620</v>
      </c>
      <c r="L2994" t="str">
        <f t="shared" si="119"/>
        <v>Oct</v>
      </c>
      <c r="M2994">
        <f t="shared" si="120"/>
        <v>2023</v>
      </c>
    </row>
    <row r="2995" spans="1:13" ht="15" customHeight="1">
      <c r="A2995" t="s">
        <v>654</v>
      </c>
      <c r="B2995" t="s">
        <v>4841</v>
      </c>
      <c r="C2995" s="24">
        <v>45215</v>
      </c>
      <c r="D2995" t="s">
        <v>254</v>
      </c>
      <c r="E2995" t="s">
        <v>253</v>
      </c>
      <c r="F2995">
        <v>5</v>
      </c>
      <c r="G2995" s="2" t="s">
        <v>187</v>
      </c>
      <c r="H2995" s="1" t="s">
        <v>1620</v>
      </c>
      <c r="I2995" s="1" t="s">
        <v>1381</v>
      </c>
      <c r="J2995" t="s">
        <v>1620</v>
      </c>
      <c r="L2995" t="str">
        <f t="shared" si="119"/>
        <v>Oct</v>
      </c>
      <c r="M2995">
        <f t="shared" si="120"/>
        <v>2023</v>
      </c>
    </row>
    <row r="2996" spans="1:13" ht="15" customHeight="1">
      <c r="A2996" t="s">
        <v>654</v>
      </c>
      <c r="B2996" t="s">
        <v>4842</v>
      </c>
      <c r="C2996" s="24">
        <v>45215</v>
      </c>
      <c r="D2996" t="s">
        <v>94</v>
      </c>
      <c r="E2996" t="s">
        <v>93</v>
      </c>
      <c r="F2996">
        <v>10</v>
      </c>
      <c r="G2996" s="2" t="s">
        <v>95</v>
      </c>
      <c r="H2996" s="1" t="s">
        <v>1620</v>
      </c>
      <c r="I2996" s="1" t="s">
        <v>1381</v>
      </c>
      <c r="J2996" t="s">
        <v>1620</v>
      </c>
      <c r="L2996" t="str">
        <f t="shared" si="119"/>
        <v>Oct</v>
      </c>
      <c r="M2996">
        <f t="shared" si="120"/>
        <v>2023</v>
      </c>
    </row>
    <row r="2997" spans="1:13" ht="15" customHeight="1">
      <c r="A2997" t="s">
        <v>654</v>
      </c>
      <c r="B2997" t="s">
        <v>4843</v>
      </c>
      <c r="C2997" s="24">
        <v>45215</v>
      </c>
      <c r="D2997" t="s">
        <v>267</v>
      </c>
      <c r="E2997" t="s">
        <v>266</v>
      </c>
      <c r="F2997">
        <v>1</v>
      </c>
      <c r="G2997" s="2" t="s">
        <v>33</v>
      </c>
      <c r="H2997" s="1" t="s">
        <v>1620</v>
      </c>
      <c r="I2997" s="1" t="s">
        <v>1381</v>
      </c>
      <c r="J2997" t="s">
        <v>1620</v>
      </c>
      <c r="L2997" t="str">
        <f t="shared" si="119"/>
        <v>Oct</v>
      </c>
      <c r="M2997">
        <f t="shared" si="120"/>
        <v>2023</v>
      </c>
    </row>
    <row r="2998" spans="1:13" ht="15" customHeight="1">
      <c r="A2998" t="s">
        <v>654</v>
      </c>
      <c r="B2998" t="s">
        <v>4844</v>
      </c>
      <c r="C2998" s="24">
        <v>45215</v>
      </c>
      <c r="D2998" t="s">
        <v>275</v>
      </c>
      <c r="E2998" t="s">
        <v>274</v>
      </c>
      <c r="F2998">
        <v>1</v>
      </c>
      <c r="G2998" s="2" t="s">
        <v>33</v>
      </c>
      <c r="H2998" s="1" t="s">
        <v>1620</v>
      </c>
      <c r="I2998" s="1" t="s">
        <v>1381</v>
      </c>
      <c r="J2998" t="s">
        <v>1620</v>
      </c>
      <c r="L2998" t="str">
        <f t="shared" si="119"/>
        <v>Oct</v>
      </c>
      <c r="M2998">
        <f t="shared" si="120"/>
        <v>2023</v>
      </c>
    </row>
    <row r="2999" spans="1:13" ht="15" customHeight="1">
      <c r="A2999" t="s">
        <v>654</v>
      </c>
      <c r="B2999" t="s">
        <v>4845</v>
      </c>
      <c r="C2999" s="24">
        <v>45215</v>
      </c>
      <c r="D2999" t="s">
        <v>35</v>
      </c>
      <c r="E2999" t="s">
        <v>34</v>
      </c>
      <c r="F2999">
        <v>4</v>
      </c>
      <c r="G2999" s="2" t="s">
        <v>33</v>
      </c>
      <c r="H2999" s="1" t="s">
        <v>1620</v>
      </c>
      <c r="I2999" s="1" t="s">
        <v>1381</v>
      </c>
      <c r="J2999" t="s">
        <v>1620</v>
      </c>
      <c r="L2999" t="str">
        <f t="shared" ref="L2999:L3062" si="121">TEXT(C2999,"MMM")</f>
        <v>Oct</v>
      </c>
      <c r="M2999">
        <f t="shared" ref="M2999:M3062" si="122">YEAR(C2999)</f>
        <v>2023</v>
      </c>
    </row>
    <row r="3000" spans="1:13" ht="15" customHeight="1">
      <c r="A3000" t="s">
        <v>654</v>
      </c>
      <c r="B3000" t="s">
        <v>4846</v>
      </c>
      <c r="C3000" s="24">
        <v>45215</v>
      </c>
      <c r="D3000" t="s">
        <v>218</v>
      </c>
      <c r="E3000" t="s">
        <v>217</v>
      </c>
      <c r="F3000">
        <v>5</v>
      </c>
      <c r="G3000" s="2" t="s">
        <v>33</v>
      </c>
      <c r="H3000" s="1" t="s">
        <v>1144</v>
      </c>
      <c r="I3000" s="1" t="s">
        <v>1145</v>
      </c>
      <c r="J3000" t="s">
        <v>1144</v>
      </c>
      <c r="L3000" t="str">
        <f t="shared" si="121"/>
        <v>Oct</v>
      </c>
      <c r="M3000">
        <f t="shared" si="122"/>
        <v>2023</v>
      </c>
    </row>
    <row r="3001" spans="1:13" ht="15" customHeight="1">
      <c r="A3001" t="s">
        <v>654</v>
      </c>
      <c r="B3001" t="s">
        <v>4847</v>
      </c>
      <c r="C3001" s="24">
        <v>45216</v>
      </c>
      <c r="D3001" t="s">
        <v>212</v>
      </c>
      <c r="E3001" t="s">
        <v>211</v>
      </c>
      <c r="F3001">
        <v>4</v>
      </c>
      <c r="G3001" s="2" t="s">
        <v>95</v>
      </c>
      <c r="H3001" s="1" t="s">
        <v>1547</v>
      </c>
      <c r="I3001" s="1" t="s">
        <v>1548</v>
      </c>
      <c r="J3001" t="s">
        <v>1547</v>
      </c>
      <c r="L3001" t="str">
        <f t="shared" si="121"/>
        <v>Oct</v>
      </c>
      <c r="M3001">
        <f t="shared" si="122"/>
        <v>2023</v>
      </c>
    </row>
    <row r="3002" spans="1:13" ht="15" customHeight="1">
      <c r="A3002" t="s">
        <v>654</v>
      </c>
      <c r="B3002" t="s">
        <v>4848</v>
      </c>
      <c r="C3002" s="24">
        <v>45216</v>
      </c>
      <c r="D3002" t="s">
        <v>47</v>
      </c>
      <c r="E3002" t="s">
        <v>46</v>
      </c>
      <c r="F3002">
        <v>8</v>
      </c>
      <c r="G3002" s="2" t="s">
        <v>33</v>
      </c>
      <c r="H3002" s="1" t="s">
        <v>1547</v>
      </c>
      <c r="I3002" s="1" t="s">
        <v>1548</v>
      </c>
      <c r="J3002" t="s">
        <v>1547</v>
      </c>
      <c r="L3002" t="str">
        <f t="shared" si="121"/>
        <v>Oct</v>
      </c>
      <c r="M3002">
        <f t="shared" si="122"/>
        <v>2023</v>
      </c>
    </row>
    <row r="3003" spans="1:13" ht="15" customHeight="1">
      <c r="A3003" t="s">
        <v>654</v>
      </c>
      <c r="B3003" t="s">
        <v>4849</v>
      </c>
      <c r="C3003" s="24">
        <v>45216</v>
      </c>
      <c r="D3003" t="s">
        <v>149</v>
      </c>
      <c r="E3003" t="s">
        <v>148</v>
      </c>
      <c r="F3003">
        <v>3</v>
      </c>
      <c r="G3003" s="2" t="s">
        <v>95</v>
      </c>
      <c r="H3003" s="1" t="s">
        <v>1547</v>
      </c>
      <c r="I3003" s="1" t="s">
        <v>1548</v>
      </c>
      <c r="J3003" t="s">
        <v>1547</v>
      </c>
      <c r="L3003" t="str">
        <f t="shared" si="121"/>
        <v>Oct</v>
      </c>
      <c r="M3003">
        <f t="shared" si="122"/>
        <v>2023</v>
      </c>
    </row>
    <row r="3004" spans="1:13" ht="15" customHeight="1">
      <c r="A3004" t="s">
        <v>654</v>
      </c>
      <c r="B3004" t="s">
        <v>4850</v>
      </c>
      <c r="C3004" s="24">
        <v>45216</v>
      </c>
      <c r="D3004" t="s">
        <v>317</v>
      </c>
      <c r="E3004" t="s">
        <v>316</v>
      </c>
      <c r="F3004">
        <v>2</v>
      </c>
      <c r="G3004" s="2" t="s">
        <v>33</v>
      </c>
      <c r="H3004" s="1" t="s">
        <v>1547</v>
      </c>
      <c r="I3004" s="1" t="s">
        <v>1548</v>
      </c>
      <c r="J3004" t="s">
        <v>1547</v>
      </c>
      <c r="L3004" t="str">
        <f t="shared" si="121"/>
        <v>Oct</v>
      </c>
      <c r="M3004">
        <f t="shared" si="122"/>
        <v>2023</v>
      </c>
    </row>
    <row r="3005" spans="1:13" ht="15" customHeight="1">
      <c r="A3005" t="s">
        <v>654</v>
      </c>
      <c r="B3005" t="s">
        <v>4851</v>
      </c>
      <c r="C3005" s="24">
        <v>45217</v>
      </c>
      <c r="D3005" t="s">
        <v>198</v>
      </c>
      <c r="E3005" t="s">
        <v>197</v>
      </c>
      <c r="F3005">
        <v>30</v>
      </c>
      <c r="G3005" s="2" t="s">
        <v>194</v>
      </c>
      <c r="H3005" s="1" t="s">
        <v>1334</v>
      </c>
      <c r="I3005" s="1" t="s">
        <v>1164</v>
      </c>
      <c r="J3005" t="s">
        <v>1334</v>
      </c>
      <c r="L3005" t="str">
        <f t="shared" si="121"/>
        <v>Oct</v>
      </c>
      <c r="M3005">
        <f t="shared" si="122"/>
        <v>2023</v>
      </c>
    </row>
    <row r="3006" spans="1:13" ht="15" customHeight="1">
      <c r="A3006" t="s">
        <v>654</v>
      </c>
      <c r="B3006" t="s">
        <v>4852</v>
      </c>
      <c r="C3006" s="24">
        <v>45217</v>
      </c>
      <c r="D3006" t="s">
        <v>37</v>
      </c>
      <c r="E3006" t="s">
        <v>36</v>
      </c>
      <c r="F3006">
        <v>10</v>
      </c>
      <c r="G3006" s="2" t="s">
        <v>33</v>
      </c>
      <c r="H3006" s="1" t="s">
        <v>1334</v>
      </c>
      <c r="I3006" s="1" t="s">
        <v>1164</v>
      </c>
      <c r="J3006" t="s">
        <v>1334</v>
      </c>
      <c r="L3006" t="str">
        <f t="shared" si="121"/>
        <v>Oct</v>
      </c>
      <c r="M3006">
        <f t="shared" si="122"/>
        <v>2023</v>
      </c>
    </row>
    <row r="3007" spans="1:13" ht="15" customHeight="1">
      <c r="A3007" t="s">
        <v>654</v>
      </c>
      <c r="B3007" t="s">
        <v>4853</v>
      </c>
      <c r="C3007" s="24">
        <v>45217</v>
      </c>
      <c r="D3007" t="s">
        <v>218</v>
      </c>
      <c r="E3007" t="s">
        <v>217</v>
      </c>
      <c r="F3007">
        <v>2</v>
      </c>
      <c r="G3007" s="2" t="s">
        <v>33</v>
      </c>
      <c r="H3007" s="1" t="s">
        <v>1334</v>
      </c>
      <c r="I3007" s="1" t="s">
        <v>1164</v>
      </c>
      <c r="J3007" t="s">
        <v>1334</v>
      </c>
      <c r="L3007" t="str">
        <f t="shared" si="121"/>
        <v>Oct</v>
      </c>
      <c r="M3007">
        <f t="shared" si="122"/>
        <v>2023</v>
      </c>
    </row>
    <row r="3008" spans="1:13" ht="15" customHeight="1">
      <c r="A3008" t="s">
        <v>654</v>
      </c>
      <c r="B3008" t="s">
        <v>4854</v>
      </c>
      <c r="C3008" s="24">
        <v>45218</v>
      </c>
      <c r="D3008" t="s">
        <v>55</v>
      </c>
      <c r="E3008" t="s">
        <v>54</v>
      </c>
      <c r="F3008">
        <v>1</v>
      </c>
      <c r="G3008" s="2" t="s">
        <v>56</v>
      </c>
      <c r="H3008" s="1" t="s">
        <v>2795</v>
      </c>
      <c r="I3008" s="1" t="s">
        <v>1073</v>
      </c>
      <c r="J3008" t="s">
        <v>2795</v>
      </c>
      <c r="L3008" t="str">
        <f t="shared" si="121"/>
        <v>Oct</v>
      </c>
      <c r="M3008">
        <f t="shared" si="122"/>
        <v>2023</v>
      </c>
    </row>
    <row r="3009" spans="1:13" ht="15" customHeight="1">
      <c r="A3009" t="s">
        <v>654</v>
      </c>
      <c r="B3009" t="s">
        <v>4855</v>
      </c>
      <c r="C3009" s="24">
        <v>45218</v>
      </c>
      <c r="D3009" t="s">
        <v>355</v>
      </c>
      <c r="E3009" t="s">
        <v>354</v>
      </c>
      <c r="F3009">
        <v>1</v>
      </c>
      <c r="G3009" s="2" t="s">
        <v>187</v>
      </c>
      <c r="H3009" s="1" t="s">
        <v>2795</v>
      </c>
      <c r="I3009" s="1" t="s">
        <v>1073</v>
      </c>
      <c r="J3009" t="s">
        <v>2795</v>
      </c>
      <c r="L3009" t="str">
        <f t="shared" si="121"/>
        <v>Oct</v>
      </c>
      <c r="M3009">
        <f t="shared" si="122"/>
        <v>2023</v>
      </c>
    </row>
    <row r="3010" spans="1:13" ht="15" customHeight="1">
      <c r="A3010" t="s">
        <v>654</v>
      </c>
      <c r="B3010" t="s">
        <v>4856</v>
      </c>
      <c r="C3010" s="24">
        <v>45218</v>
      </c>
      <c r="D3010" t="s">
        <v>94</v>
      </c>
      <c r="E3010" t="s">
        <v>93</v>
      </c>
      <c r="F3010">
        <v>1</v>
      </c>
      <c r="G3010" s="2" t="s">
        <v>95</v>
      </c>
      <c r="H3010" s="1" t="s">
        <v>2795</v>
      </c>
      <c r="I3010" s="1" t="s">
        <v>1073</v>
      </c>
      <c r="J3010" t="s">
        <v>2795</v>
      </c>
      <c r="L3010" t="str">
        <f t="shared" si="121"/>
        <v>Oct</v>
      </c>
      <c r="M3010">
        <f t="shared" si="122"/>
        <v>2023</v>
      </c>
    </row>
    <row r="3011" spans="1:13" ht="15" customHeight="1">
      <c r="A3011" t="s">
        <v>654</v>
      </c>
      <c r="B3011" t="s">
        <v>4857</v>
      </c>
      <c r="C3011" s="24">
        <v>45218</v>
      </c>
      <c r="D3011" t="s">
        <v>35</v>
      </c>
      <c r="E3011" t="s">
        <v>34</v>
      </c>
      <c r="F3011">
        <v>5</v>
      </c>
      <c r="G3011" s="2" t="s">
        <v>33</v>
      </c>
      <c r="H3011" s="1" t="s">
        <v>2795</v>
      </c>
      <c r="I3011" s="1" t="s">
        <v>1073</v>
      </c>
      <c r="J3011" t="s">
        <v>2795</v>
      </c>
      <c r="L3011" t="str">
        <f t="shared" si="121"/>
        <v>Oct</v>
      </c>
      <c r="M3011">
        <f t="shared" si="122"/>
        <v>2023</v>
      </c>
    </row>
    <row r="3012" spans="1:13" ht="15" customHeight="1">
      <c r="A3012" t="s">
        <v>654</v>
      </c>
      <c r="B3012" t="s">
        <v>4858</v>
      </c>
      <c r="C3012" s="24">
        <v>45218</v>
      </c>
      <c r="D3012" t="s">
        <v>357</v>
      </c>
      <c r="E3012" t="s">
        <v>356</v>
      </c>
      <c r="F3012">
        <v>5</v>
      </c>
      <c r="G3012" s="2" t="s">
        <v>358</v>
      </c>
      <c r="H3012" s="1" t="s">
        <v>2795</v>
      </c>
      <c r="I3012" s="1" t="s">
        <v>1073</v>
      </c>
      <c r="J3012" t="s">
        <v>2795</v>
      </c>
      <c r="L3012" t="str">
        <f t="shared" si="121"/>
        <v>Oct</v>
      </c>
      <c r="M3012">
        <f t="shared" si="122"/>
        <v>2023</v>
      </c>
    </row>
    <row r="3013" spans="1:13" ht="15" customHeight="1">
      <c r="A3013" t="s">
        <v>654</v>
      </c>
      <c r="B3013" t="s">
        <v>4859</v>
      </c>
      <c r="C3013" s="24">
        <v>45219</v>
      </c>
      <c r="D3013" t="s">
        <v>198</v>
      </c>
      <c r="E3013" t="s">
        <v>197</v>
      </c>
      <c r="F3013">
        <v>10</v>
      </c>
      <c r="G3013" s="2" t="s">
        <v>194</v>
      </c>
      <c r="H3013" s="1" t="s">
        <v>1594</v>
      </c>
      <c r="I3013" s="1" t="s">
        <v>1405</v>
      </c>
      <c r="J3013" t="s">
        <v>3254</v>
      </c>
      <c r="L3013" t="str">
        <f t="shared" si="121"/>
        <v>Oct</v>
      </c>
      <c r="M3013">
        <f t="shared" si="122"/>
        <v>2023</v>
      </c>
    </row>
    <row r="3014" spans="1:13" ht="15" customHeight="1">
      <c r="A3014" t="s">
        <v>654</v>
      </c>
      <c r="B3014" t="s">
        <v>4860</v>
      </c>
      <c r="C3014" s="24">
        <v>45219</v>
      </c>
      <c r="D3014" t="s">
        <v>186</v>
      </c>
      <c r="E3014" t="s">
        <v>185</v>
      </c>
      <c r="F3014">
        <v>20</v>
      </c>
      <c r="G3014" s="2" t="s">
        <v>187</v>
      </c>
      <c r="H3014" s="1" t="s">
        <v>4861</v>
      </c>
      <c r="I3014" s="1" t="s">
        <v>1164</v>
      </c>
      <c r="J3014" t="s">
        <v>4861</v>
      </c>
      <c r="L3014" t="str">
        <f t="shared" si="121"/>
        <v>Oct</v>
      </c>
      <c r="M3014">
        <f t="shared" si="122"/>
        <v>2023</v>
      </c>
    </row>
    <row r="3015" spans="1:13" ht="15" customHeight="1">
      <c r="A3015" t="s">
        <v>654</v>
      </c>
      <c r="B3015" t="s">
        <v>4862</v>
      </c>
      <c r="C3015" s="24">
        <v>45219</v>
      </c>
      <c r="D3015" t="s">
        <v>365</v>
      </c>
      <c r="E3015" t="s">
        <v>364</v>
      </c>
      <c r="F3015">
        <v>15</v>
      </c>
      <c r="G3015" s="2" t="s">
        <v>16</v>
      </c>
      <c r="H3015" s="1" t="s">
        <v>4861</v>
      </c>
      <c r="I3015" s="1" t="s">
        <v>1164</v>
      </c>
      <c r="J3015" t="s">
        <v>4861</v>
      </c>
      <c r="L3015" t="str">
        <f t="shared" si="121"/>
        <v>Oct</v>
      </c>
      <c r="M3015">
        <f t="shared" si="122"/>
        <v>2023</v>
      </c>
    </row>
    <row r="3016" spans="1:13" ht="15" customHeight="1">
      <c r="A3016" t="s">
        <v>654</v>
      </c>
      <c r="B3016" t="s">
        <v>4863</v>
      </c>
      <c r="C3016" s="24">
        <v>45219</v>
      </c>
      <c r="D3016" t="s">
        <v>212</v>
      </c>
      <c r="E3016" t="s">
        <v>211</v>
      </c>
      <c r="F3016">
        <v>2</v>
      </c>
      <c r="G3016" s="2" t="s">
        <v>95</v>
      </c>
      <c r="H3016" s="1" t="s">
        <v>4861</v>
      </c>
      <c r="I3016" s="1" t="s">
        <v>1164</v>
      </c>
      <c r="J3016" t="s">
        <v>4861</v>
      </c>
      <c r="L3016" t="str">
        <f t="shared" si="121"/>
        <v>Oct</v>
      </c>
      <c r="M3016">
        <f t="shared" si="122"/>
        <v>2023</v>
      </c>
    </row>
    <row r="3017" spans="1:13" ht="15" customHeight="1">
      <c r="A3017" t="s">
        <v>654</v>
      </c>
      <c r="B3017" t="s">
        <v>4864</v>
      </c>
      <c r="C3017" s="24">
        <v>45219</v>
      </c>
      <c r="D3017" t="s">
        <v>254</v>
      </c>
      <c r="E3017" t="s">
        <v>253</v>
      </c>
      <c r="F3017">
        <v>5</v>
      </c>
      <c r="G3017" s="2" t="s">
        <v>187</v>
      </c>
      <c r="H3017" s="1" t="s">
        <v>4861</v>
      </c>
      <c r="I3017" s="1" t="s">
        <v>1164</v>
      </c>
      <c r="J3017" t="s">
        <v>4861</v>
      </c>
      <c r="L3017" t="str">
        <f t="shared" si="121"/>
        <v>Oct</v>
      </c>
      <c r="M3017">
        <f t="shared" si="122"/>
        <v>2023</v>
      </c>
    </row>
    <row r="3018" spans="1:13" ht="15" customHeight="1">
      <c r="A3018" t="s">
        <v>654</v>
      </c>
      <c r="B3018" t="s">
        <v>4865</v>
      </c>
      <c r="C3018" s="24">
        <v>45219</v>
      </c>
      <c r="D3018" t="s">
        <v>218</v>
      </c>
      <c r="E3018" t="s">
        <v>217</v>
      </c>
      <c r="F3018">
        <v>12</v>
      </c>
      <c r="G3018" s="2" t="s">
        <v>33</v>
      </c>
      <c r="H3018" s="1" t="s">
        <v>4861</v>
      </c>
      <c r="I3018" s="1" t="s">
        <v>1164</v>
      </c>
      <c r="J3018" t="s">
        <v>4861</v>
      </c>
      <c r="L3018" t="str">
        <f t="shared" si="121"/>
        <v>Oct</v>
      </c>
      <c r="M3018">
        <f t="shared" si="122"/>
        <v>2023</v>
      </c>
    </row>
    <row r="3019" spans="1:13" ht="15" customHeight="1">
      <c r="A3019" t="s">
        <v>654</v>
      </c>
      <c r="B3019" t="s">
        <v>4866</v>
      </c>
      <c r="C3019" s="24">
        <v>45219</v>
      </c>
      <c r="D3019" t="s">
        <v>47</v>
      </c>
      <c r="E3019" t="s">
        <v>46</v>
      </c>
      <c r="F3019">
        <v>2</v>
      </c>
      <c r="G3019" s="2" t="s">
        <v>33</v>
      </c>
      <c r="H3019" s="1" t="s">
        <v>2795</v>
      </c>
      <c r="I3019" s="1" t="s">
        <v>1073</v>
      </c>
      <c r="J3019" t="s">
        <v>2795</v>
      </c>
      <c r="L3019" t="str">
        <f t="shared" si="121"/>
        <v>Oct</v>
      </c>
      <c r="M3019">
        <f t="shared" si="122"/>
        <v>2023</v>
      </c>
    </row>
    <row r="3020" spans="1:13" ht="15" customHeight="1">
      <c r="A3020" t="s">
        <v>654</v>
      </c>
      <c r="B3020" t="s">
        <v>4867</v>
      </c>
      <c r="C3020" s="24">
        <v>45219</v>
      </c>
      <c r="D3020" t="s">
        <v>49</v>
      </c>
      <c r="E3020" t="s">
        <v>48</v>
      </c>
      <c r="F3020">
        <v>2</v>
      </c>
      <c r="G3020" s="2" t="s">
        <v>33</v>
      </c>
      <c r="H3020" s="1" t="s">
        <v>2795</v>
      </c>
      <c r="I3020" s="1" t="s">
        <v>1073</v>
      </c>
      <c r="J3020" t="s">
        <v>2795</v>
      </c>
      <c r="L3020" t="str">
        <f t="shared" si="121"/>
        <v>Oct</v>
      </c>
      <c r="M3020">
        <f t="shared" si="122"/>
        <v>2023</v>
      </c>
    </row>
    <row r="3021" spans="1:13" ht="15" customHeight="1">
      <c r="A3021" t="s">
        <v>654</v>
      </c>
      <c r="B3021" t="s">
        <v>4868</v>
      </c>
      <c r="C3021" s="24">
        <v>45219</v>
      </c>
      <c r="D3021" t="s">
        <v>45</v>
      </c>
      <c r="E3021" t="s">
        <v>44</v>
      </c>
      <c r="F3021">
        <v>3</v>
      </c>
      <c r="G3021" s="2" t="s">
        <v>33</v>
      </c>
      <c r="H3021" s="1" t="s">
        <v>2795</v>
      </c>
      <c r="I3021" s="1" t="s">
        <v>1073</v>
      </c>
      <c r="J3021" t="s">
        <v>2795</v>
      </c>
      <c r="L3021" t="str">
        <f t="shared" si="121"/>
        <v>Oct</v>
      </c>
      <c r="M3021">
        <f t="shared" si="122"/>
        <v>2023</v>
      </c>
    </row>
    <row r="3022" spans="1:13" ht="15" customHeight="1">
      <c r="A3022" t="s">
        <v>654</v>
      </c>
      <c r="B3022" t="s">
        <v>4869</v>
      </c>
      <c r="C3022" s="24">
        <v>45219</v>
      </c>
      <c r="D3022" t="s">
        <v>198</v>
      </c>
      <c r="E3022" t="s">
        <v>197</v>
      </c>
      <c r="F3022">
        <v>5</v>
      </c>
      <c r="G3022" s="2" t="s">
        <v>194</v>
      </c>
      <c r="H3022" s="1" t="s">
        <v>2795</v>
      </c>
      <c r="I3022" s="1" t="s">
        <v>1073</v>
      </c>
      <c r="J3022" t="s">
        <v>2795</v>
      </c>
      <c r="L3022" t="str">
        <f t="shared" si="121"/>
        <v>Oct</v>
      </c>
      <c r="M3022">
        <f t="shared" si="122"/>
        <v>2023</v>
      </c>
    </row>
    <row r="3023" spans="1:13" ht="15" customHeight="1">
      <c r="A3023" t="s">
        <v>654</v>
      </c>
      <c r="B3023" t="s">
        <v>4870</v>
      </c>
      <c r="C3023" s="24">
        <v>45222</v>
      </c>
      <c r="D3023" t="s">
        <v>297</v>
      </c>
      <c r="E3023" t="s">
        <v>296</v>
      </c>
      <c r="F3023">
        <v>2</v>
      </c>
      <c r="G3023" s="2" t="s">
        <v>33</v>
      </c>
      <c r="H3023" s="1" t="s">
        <v>4871</v>
      </c>
      <c r="I3023" s="1" t="s">
        <v>4872</v>
      </c>
      <c r="J3023" t="s">
        <v>4871</v>
      </c>
      <c r="L3023" t="str">
        <f t="shared" si="121"/>
        <v>Oct</v>
      </c>
      <c r="M3023">
        <f t="shared" si="122"/>
        <v>2023</v>
      </c>
    </row>
    <row r="3024" spans="1:13" ht="15" customHeight="1">
      <c r="A3024" t="s">
        <v>654</v>
      </c>
      <c r="B3024" t="s">
        <v>4873</v>
      </c>
      <c r="C3024" s="24">
        <v>45222</v>
      </c>
      <c r="D3024" t="s">
        <v>226</v>
      </c>
      <c r="E3024" t="s">
        <v>225</v>
      </c>
      <c r="F3024">
        <v>10</v>
      </c>
      <c r="G3024" s="2" t="s">
        <v>33</v>
      </c>
      <c r="H3024" s="1" t="s">
        <v>2028</v>
      </c>
      <c r="I3024" s="1" t="s">
        <v>2029</v>
      </c>
      <c r="J3024" t="s">
        <v>2028</v>
      </c>
      <c r="L3024" t="str">
        <f t="shared" si="121"/>
        <v>Oct</v>
      </c>
      <c r="M3024">
        <f t="shared" si="122"/>
        <v>2023</v>
      </c>
    </row>
    <row r="3025" spans="1:13" ht="15" customHeight="1">
      <c r="A3025" t="s">
        <v>654</v>
      </c>
      <c r="B3025" t="s">
        <v>4874</v>
      </c>
      <c r="C3025" s="24">
        <v>45222</v>
      </c>
      <c r="D3025" t="s">
        <v>357</v>
      </c>
      <c r="E3025" t="s">
        <v>356</v>
      </c>
      <c r="F3025">
        <v>100</v>
      </c>
      <c r="G3025" s="2" t="s">
        <v>358</v>
      </c>
      <c r="H3025" s="1" t="s">
        <v>1049</v>
      </c>
      <c r="I3025" s="1" t="s">
        <v>1050</v>
      </c>
      <c r="J3025" t="s">
        <v>1049</v>
      </c>
      <c r="L3025" t="str">
        <f t="shared" si="121"/>
        <v>Oct</v>
      </c>
      <c r="M3025">
        <f t="shared" si="122"/>
        <v>2023</v>
      </c>
    </row>
    <row r="3026" spans="1:13" ht="15" customHeight="1">
      <c r="A3026" t="s">
        <v>654</v>
      </c>
      <c r="B3026" t="s">
        <v>4875</v>
      </c>
      <c r="C3026" s="24">
        <v>45223</v>
      </c>
      <c r="D3026" t="s">
        <v>22</v>
      </c>
      <c r="E3026" t="s">
        <v>21</v>
      </c>
      <c r="F3026">
        <v>1</v>
      </c>
      <c r="G3026" s="2" t="s">
        <v>16</v>
      </c>
      <c r="H3026" s="1" t="s">
        <v>2028</v>
      </c>
      <c r="I3026" s="1" t="s">
        <v>2029</v>
      </c>
      <c r="J3026" t="s">
        <v>2028</v>
      </c>
      <c r="L3026" t="str">
        <f t="shared" si="121"/>
        <v>Oct</v>
      </c>
      <c r="M3026">
        <f t="shared" si="122"/>
        <v>2023</v>
      </c>
    </row>
    <row r="3027" spans="1:13" ht="15" customHeight="1">
      <c r="A3027" t="s">
        <v>654</v>
      </c>
      <c r="B3027" t="s">
        <v>4876</v>
      </c>
      <c r="C3027" s="24">
        <v>45223</v>
      </c>
      <c r="D3027" t="s">
        <v>47</v>
      </c>
      <c r="E3027" t="s">
        <v>46</v>
      </c>
      <c r="F3027">
        <v>4</v>
      </c>
      <c r="G3027" s="2" t="s">
        <v>33</v>
      </c>
      <c r="H3027" s="1" t="s">
        <v>4487</v>
      </c>
      <c r="I3027" s="1" t="s">
        <v>4282</v>
      </c>
      <c r="J3027" t="s">
        <v>4487</v>
      </c>
      <c r="L3027" t="str">
        <f t="shared" si="121"/>
        <v>Oct</v>
      </c>
      <c r="M3027">
        <f t="shared" si="122"/>
        <v>2023</v>
      </c>
    </row>
    <row r="3028" spans="1:13" ht="15" customHeight="1">
      <c r="A3028" t="s">
        <v>654</v>
      </c>
      <c r="B3028" t="s">
        <v>4877</v>
      </c>
      <c r="C3028" s="24">
        <v>45225</v>
      </c>
      <c r="D3028" t="s">
        <v>35</v>
      </c>
      <c r="E3028" t="s">
        <v>34</v>
      </c>
      <c r="F3028">
        <v>3</v>
      </c>
      <c r="G3028" s="2" t="s">
        <v>33</v>
      </c>
      <c r="H3028" s="1" t="s">
        <v>4427</v>
      </c>
      <c r="I3028" s="1" t="s">
        <v>2272</v>
      </c>
      <c r="J3028" t="s">
        <v>4427</v>
      </c>
      <c r="L3028" t="str">
        <f t="shared" si="121"/>
        <v>Oct</v>
      </c>
      <c r="M3028">
        <f t="shared" si="122"/>
        <v>2023</v>
      </c>
    </row>
    <row r="3029" spans="1:13" ht="15" customHeight="1">
      <c r="A3029" t="s">
        <v>654</v>
      </c>
      <c r="B3029" t="s">
        <v>4878</v>
      </c>
      <c r="C3029" s="24">
        <v>45225</v>
      </c>
      <c r="D3029" t="s">
        <v>357</v>
      </c>
      <c r="E3029" t="s">
        <v>356</v>
      </c>
      <c r="F3029">
        <v>20</v>
      </c>
      <c r="G3029" s="2" t="s">
        <v>358</v>
      </c>
      <c r="H3029" s="1" t="s">
        <v>4427</v>
      </c>
      <c r="I3029" s="1" t="s">
        <v>2272</v>
      </c>
      <c r="J3029" t="s">
        <v>4427</v>
      </c>
      <c r="L3029" t="str">
        <f t="shared" si="121"/>
        <v>Oct</v>
      </c>
      <c r="M3029">
        <f t="shared" si="122"/>
        <v>2023</v>
      </c>
    </row>
    <row r="3030" spans="1:13" ht="15" customHeight="1">
      <c r="A3030" t="s">
        <v>654</v>
      </c>
      <c r="B3030" t="s">
        <v>4879</v>
      </c>
      <c r="C3030" s="24">
        <v>45225</v>
      </c>
      <c r="D3030" t="s">
        <v>287</v>
      </c>
      <c r="E3030" t="s">
        <v>286</v>
      </c>
      <c r="F3030">
        <v>3</v>
      </c>
      <c r="G3030" s="2" t="s">
        <v>33</v>
      </c>
      <c r="H3030" s="1" t="s">
        <v>1191</v>
      </c>
      <c r="I3030" s="1" t="s">
        <v>1090</v>
      </c>
      <c r="J3030" t="s">
        <v>1191</v>
      </c>
      <c r="L3030" t="str">
        <f t="shared" si="121"/>
        <v>Oct</v>
      </c>
      <c r="M3030">
        <f t="shared" si="122"/>
        <v>2023</v>
      </c>
    </row>
    <row r="3031" spans="1:13" ht="15" customHeight="1">
      <c r="A3031" t="s">
        <v>654</v>
      </c>
      <c r="B3031" t="s">
        <v>4880</v>
      </c>
      <c r="C3031" s="24">
        <v>45225</v>
      </c>
      <c r="D3031" t="s">
        <v>35</v>
      </c>
      <c r="E3031" t="s">
        <v>34</v>
      </c>
      <c r="F3031">
        <v>1</v>
      </c>
      <c r="G3031" s="2" t="s">
        <v>33</v>
      </c>
      <c r="H3031" s="1" t="s">
        <v>4487</v>
      </c>
      <c r="I3031" s="1" t="s">
        <v>4282</v>
      </c>
      <c r="J3031" t="s">
        <v>4487</v>
      </c>
      <c r="L3031" t="str">
        <f t="shared" si="121"/>
        <v>Oct</v>
      </c>
      <c r="M3031">
        <f t="shared" si="122"/>
        <v>2023</v>
      </c>
    </row>
    <row r="3032" spans="1:13" ht="15" customHeight="1">
      <c r="A3032" t="s">
        <v>654</v>
      </c>
      <c r="B3032" t="s">
        <v>4881</v>
      </c>
      <c r="C3032" s="24">
        <v>45225</v>
      </c>
      <c r="D3032" t="s">
        <v>198</v>
      </c>
      <c r="E3032" t="s">
        <v>197</v>
      </c>
      <c r="F3032">
        <v>4</v>
      </c>
      <c r="G3032" s="2" t="s">
        <v>194</v>
      </c>
      <c r="H3032" s="1" t="s">
        <v>2795</v>
      </c>
      <c r="I3032" s="1" t="s">
        <v>1073</v>
      </c>
      <c r="J3032" t="s">
        <v>4882</v>
      </c>
      <c r="L3032" t="str">
        <f t="shared" si="121"/>
        <v>Oct</v>
      </c>
      <c r="M3032">
        <f t="shared" si="122"/>
        <v>2023</v>
      </c>
    </row>
    <row r="3033" spans="1:13" ht="15" customHeight="1">
      <c r="A3033" t="s">
        <v>654</v>
      </c>
      <c r="B3033" t="s">
        <v>4883</v>
      </c>
      <c r="C3033" s="24">
        <v>45225</v>
      </c>
      <c r="D3033" t="s">
        <v>26</v>
      </c>
      <c r="E3033" t="s">
        <v>25</v>
      </c>
      <c r="F3033">
        <v>4</v>
      </c>
      <c r="G3033" s="2" t="s">
        <v>16</v>
      </c>
      <c r="H3033" s="1" t="s">
        <v>2795</v>
      </c>
      <c r="I3033" s="1" t="s">
        <v>1073</v>
      </c>
      <c r="J3033" t="s">
        <v>4882</v>
      </c>
      <c r="L3033" t="str">
        <f t="shared" si="121"/>
        <v>Oct</v>
      </c>
      <c r="M3033">
        <f t="shared" si="122"/>
        <v>2023</v>
      </c>
    </row>
    <row r="3034" spans="1:13" ht="15" customHeight="1">
      <c r="A3034" t="s">
        <v>654</v>
      </c>
      <c r="B3034" t="s">
        <v>4884</v>
      </c>
      <c r="C3034" s="24">
        <v>45225</v>
      </c>
      <c r="D3034" t="s">
        <v>24</v>
      </c>
      <c r="E3034" t="s">
        <v>23</v>
      </c>
      <c r="F3034">
        <v>4</v>
      </c>
      <c r="G3034" s="2" t="s">
        <v>16</v>
      </c>
      <c r="H3034" s="1" t="s">
        <v>2795</v>
      </c>
      <c r="I3034" s="1" t="s">
        <v>1073</v>
      </c>
      <c r="J3034" t="s">
        <v>4882</v>
      </c>
      <c r="L3034" t="str">
        <f t="shared" si="121"/>
        <v>Oct</v>
      </c>
      <c r="M3034">
        <f t="shared" si="122"/>
        <v>2023</v>
      </c>
    </row>
    <row r="3035" spans="1:13" ht="15" customHeight="1">
      <c r="A3035" t="s">
        <v>654</v>
      </c>
      <c r="B3035" t="s">
        <v>4885</v>
      </c>
      <c r="C3035" s="24">
        <v>45230</v>
      </c>
      <c r="D3035" t="s">
        <v>303</v>
      </c>
      <c r="E3035" t="s">
        <v>302</v>
      </c>
      <c r="F3035">
        <v>4</v>
      </c>
      <c r="G3035" s="2" t="s">
        <v>33</v>
      </c>
      <c r="H3035" s="1" t="s">
        <v>1141</v>
      </c>
      <c r="I3035" s="1" t="s">
        <v>1090</v>
      </c>
      <c r="J3035" t="s">
        <v>1141</v>
      </c>
      <c r="L3035" t="str">
        <f t="shared" si="121"/>
        <v>Oct</v>
      </c>
      <c r="M3035">
        <f t="shared" si="122"/>
        <v>2023</v>
      </c>
    </row>
    <row r="3036" spans="1:13" ht="15" customHeight="1">
      <c r="A3036" t="s">
        <v>654</v>
      </c>
      <c r="B3036" t="s">
        <v>4886</v>
      </c>
      <c r="C3036" s="24">
        <v>45230</v>
      </c>
      <c r="D3036" t="s">
        <v>186</v>
      </c>
      <c r="E3036" t="s">
        <v>185</v>
      </c>
      <c r="F3036">
        <v>20</v>
      </c>
      <c r="G3036" s="2" t="s">
        <v>187</v>
      </c>
      <c r="H3036" s="1" t="s">
        <v>1141</v>
      </c>
      <c r="I3036" s="1" t="s">
        <v>1090</v>
      </c>
      <c r="J3036" t="s">
        <v>1141</v>
      </c>
      <c r="L3036" t="str">
        <f t="shared" si="121"/>
        <v>Oct</v>
      </c>
      <c r="M3036">
        <f t="shared" si="122"/>
        <v>2023</v>
      </c>
    </row>
    <row r="3037" spans="1:13" ht="15" customHeight="1">
      <c r="A3037" t="s">
        <v>654</v>
      </c>
      <c r="B3037" t="s">
        <v>4887</v>
      </c>
      <c r="C3037" s="24">
        <v>45230</v>
      </c>
      <c r="D3037" t="s">
        <v>173</v>
      </c>
      <c r="E3037" t="s">
        <v>172</v>
      </c>
      <c r="F3037">
        <v>1</v>
      </c>
      <c r="G3037" s="2" t="s">
        <v>33</v>
      </c>
      <c r="H3037" s="1" t="s">
        <v>1141</v>
      </c>
      <c r="I3037" s="1" t="s">
        <v>1090</v>
      </c>
      <c r="J3037" t="s">
        <v>1141</v>
      </c>
      <c r="L3037" t="str">
        <f t="shared" si="121"/>
        <v>Oct</v>
      </c>
      <c r="M3037">
        <f t="shared" si="122"/>
        <v>2023</v>
      </c>
    </row>
    <row r="3038" spans="1:13" ht="15" customHeight="1">
      <c r="A3038" t="s">
        <v>654</v>
      </c>
      <c r="B3038" t="s">
        <v>4888</v>
      </c>
      <c r="C3038" s="24">
        <v>45230</v>
      </c>
      <c r="D3038" t="s">
        <v>37</v>
      </c>
      <c r="E3038" t="s">
        <v>36</v>
      </c>
      <c r="F3038">
        <v>2</v>
      </c>
      <c r="G3038" s="2" t="s">
        <v>33</v>
      </c>
      <c r="H3038" s="1" t="s">
        <v>1141</v>
      </c>
      <c r="I3038" s="1" t="s">
        <v>1090</v>
      </c>
      <c r="J3038" t="s">
        <v>1141</v>
      </c>
      <c r="L3038" t="str">
        <f t="shared" si="121"/>
        <v>Oct</v>
      </c>
      <c r="M3038">
        <f t="shared" si="122"/>
        <v>2023</v>
      </c>
    </row>
    <row r="3039" spans="1:13" ht="15" customHeight="1">
      <c r="A3039" t="s">
        <v>654</v>
      </c>
      <c r="B3039" t="s">
        <v>4889</v>
      </c>
      <c r="C3039" s="24">
        <v>45230</v>
      </c>
      <c r="D3039" t="s">
        <v>315</v>
      </c>
      <c r="E3039" t="s">
        <v>314</v>
      </c>
      <c r="F3039">
        <v>5</v>
      </c>
      <c r="G3039" s="2" t="s">
        <v>33</v>
      </c>
      <c r="H3039" s="1" t="s">
        <v>1141</v>
      </c>
      <c r="I3039" s="1" t="s">
        <v>1090</v>
      </c>
      <c r="J3039" t="s">
        <v>1141</v>
      </c>
      <c r="L3039" t="str">
        <f t="shared" si="121"/>
        <v>Oct</v>
      </c>
      <c r="M3039">
        <f t="shared" si="122"/>
        <v>2023</v>
      </c>
    </row>
    <row r="3040" spans="1:13" ht="15" customHeight="1">
      <c r="A3040" t="s">
        <v>654</v>
      </c>
      <c r="B3040" t="s">
        <v>4890</v>
      </c>
      <c r="C3040" s="24">
        <v>45230</v>
      </c>
      <c r="D3040" t="s">
        <v>309</v>
      </c>
      <c r="E3040" t="s">
        <v>308</v>
      </c>
      <c r="F3040">
        <v>5</v>
      </c>
      <c r="G3040" s="2" t="s">
        <v>33</v>
      </c>
      <c r="H3040" s="1" t="s">
        <v>1141</v>
      </c>
      <c r="I3040" s="1" t="s">
        <v>1090</v>
      </c>
      <c r="J3040" t="s">
        <v>1141</v>
      </c>
      <c r="L3040" t="str">
        <f t="shared" si="121"/>
        <v>Oct</v>
      </c>
      <c r="M3040">
        <f t="shared" si="122"/>
        <v>2023</v>
      </c>
    </row>
    <row r="3041" spans="1:13" ht="15" customHeight="1">
      <c r="A3041" t="s">
        <v>654</v>
      </c>
      <c r="B3041" t="s">
        <v>4891</v>
      </c>
      <c r="C3041" s="24">
        <v>45230</v>
      </c>
      <c r="D3041" t="s">
        <v>311</v>
      </c>
      <c r="E3041" t="s">
        <v>310</v>
      </c>
      <c r="F3041">
        <v>5</v>
      </c>
      <c r="G3041" s="2" t="s">
        <v>33</v>
      </c>
      <c r="H3041" s="1" t="s">
        <v>1141</v>
      </c>
      <c r="I3041" s="1" t="s">
        <v>1090</v>
      </c>
      <c r="J3041" t="s">
        <v>1141</v>
      </c>
      <c r="L3041" t="str">
        <f t="shared" si="121"/>
        <v>Oct</v>
      </c>
      <c r="M3041">
        <f t="shared" si="122"/>
        <v>2023</v>
      </c>
    </row>
    <row r="3042" spans="1:13" ht="15" customHeight="1">
      <c r="A3042" t="s">
        <v>654</v>
      </c>
      <c r="B3042" t="s">
        <v>4892</v>
      </c>
      <c r="C3042" s="24">
        <v>45231</v>
      </c>
      <c r="D3042" t="s">
        <v>303</v>
      </c>
      <c r="E3042" t="s">
        <v>302</v>
      </c>
      <c r="F3042">
        <v>3</v>
      </c>
      <c r="G3042" s="2" t="s">
        <v>33</v>
      </c>
      <c r="H3042" s="1" t="s">
        <v>1735</v>
      </c>
      <c r="I3042" s="1" t="s">
        <v>1736</v>
      </c>
      <c r="J3042" t="s">
        <v>1735</v>
      </c>
      <c r="L3042" t="str">
        <f t="shared" si="121"/>
        <v>Nov</v>
      </c>
      <c r="M3042">
        <f t="shared" si="122"/>
        <v>2023</v>
      </c>
    </row>
    <row r="3043" spans="1:13" ht="15" customHeight="1">
      <c r="A3043" t="s">
        <v>654</v>
      </c>
      <c r="B3043" t="s">
        <v>4893</v>
      </c>
      <c r="C3043" s="24">
        <v>45231</v>
      </c>
      <c r="D3043" t="s">
        <v>329</v>
      </c>
      <c r="E3043" t="s">
        <v>328</v>
      </c>
      <c r="F3043">
        <v>5</v>
      </c>
      <c r="G3043" s="2" t="s">
        <v>33</v>
      </c>
      <c r="H3043" s="1" t="s">
        <v>1735</v>
      </c>
      <c r="I3043" s="1" t="s">
        <v>1736</v>
      </c>
      <c r="J3043" t="s">
        <v>1735</v>
      </c>
      <c r="L3043" t="str">
        <f t="shared" si="121"/>
        <v>Nov</v>
      </c>
      <c r="M3043">
        <f t="shared" si="122"/>
        <v>2023</v>
      </c>
    </row>
    <row r="3044" spans="1:13" ht="15" customHeight="1">
      <c r="A3044" t="s">
        <v>654</v>
      </c>
      <c r="B3044" t="s">
        <v>4894</v>
      </c>
      <c r="C3044" s="24">
        <v>45231</v>
      </c>
      <c r="D3044" t="s">
        <v>18</v>
      </c>
      <c r="E3044" t="s">
        <v>17</v>
      </c>
      <c r="F3044">
        <v>2</v>
      </c>
      <c r="G3044" s="2" t="s">
        <v>16</v>
      </c>
      <c r="H3044" s="1" t="s">
        <v>1735</v>
      </c>
      <c r="I3044" s="1" t="s">
        <v>1736</v>
      </c>
      <c r="J3044" t="s">
        <v>1735</v>
      </c>
      <c r="L3044" t="str">
        <f t="shared" si="121"/>
        <v>Nov</v>
      </c>
      <c r="M3044">
        <f t="shared" si="122"/>
        <v>2023</v>
      </c>
    </row>
    <row r="3045" spans="1:13" ht="15" customHeight="1">
      <c r="A3045" t="s">
        <v>654</v>
      </c>
      <c r="B3045" t="s">
        <v>4895</v>
      </c>
      <c r="C3045" s="24">
        <v>45231</v>
      </c>
      <c r="D3045" t="s">
        <v>35</v>
      </c>
      <c r="E3045" t="s">
        <v>34</v>
      </c>
      <c r="F3045">
        <v>10</v>
      </c>
      <c r="G3045" s="2" t="s">
        <v>33</v>
      </c>
      <c r="H3045" s="1" t="s">
        <v>1735</v>
      </c>
      <c r="I3045" s="1" t="s">
        <v>1736</v>
      </c>
      <c r="J3045" t="s">
        <v>1735</v>
      </c>
      <c r="L3045" t="str">
        <f t="shared" si="121"/>
        <v>Nov</v>
      </c>
      <c r="M3045">
        <f t="shared" si="122"/>
        <v>2023</v>
      </c>
    </row>
    <row r="3046" spans="1:13" ht="15" customHeight="1">
      <c r="A3046" t="s">
        <v>654</v>
      </c>
      <c r="B3046" t="s">
        <v>4896</v>
      </c>
      <c r="C3046" s="24">
        <v>45231</v>
      </c>
      <c r="D3046" t="s">
        <v>35</v>
      </c>
      <c r="E3046" t="s">
        <v>34</v>
      </c>
      <c r="F3046">
        <v>5</v>
      </c>
      <c r="G3046" s="2" t="s">
        <v>33</v>
      </c>
      <c r="H3046" s="1" t="s">
        <v>1580</v>
      </c>
      <c r="I3046" s="1" t="s">
        <v>1186</v>
      </c>
      <c r="J3046" t="s">
        <v>1580</v>
      </c>
      <c r="L3046" t="str">
        <f t="shared" si="121"/>
        <v>Nov</v>
      </c>
      <c r="M3046">
        <f t="shared" si="122"/>
        <v>2023</v>
      </c>
    </row>
    <row r="3047" spans="1:13" ht="15" customHeight="1">
      <c r="A3047" t="s">
        <v>654</v>
      </c>
      <c r="B3047" t="s">
        <v>4897</v>
      </c>
      <c r="C3047" s="24">
        <v>45231</v>
      </c>
      <c r="D3047" t="s">
        <v>357</v>
      </c>
      <c r="E3047" t="s">
        <v>356</v>
      </c>
      <c r="F3047">
        <v>30</v>
      </c>
      <c r="G3047" s="2" t="s">
        <v>358</v>
      </c>
      <c r="H3047" s="1" t="s">
        <v>1580</v>
      </c>
      <c r="I3047" s="1" t="s">
        <v>1186</v>
      </c>
      <c r="J3047" t="s">
        <v>1580</v>
      </c>
      <c r="L3047" t="str">
        <f t="shared" si="121"/>
        <v>Nov</v>
      </c>
      <c r="M3047">
        <f t="shared" si="122"/>
        <v>2023</v>
      </c>
    </row>
    <row r="3048" spans="1:13" ht="15" customHeight="1">
      <c r="A3048" t="s">
        <v>654</v>
      </c>
      <c r="B3048" t="s">
        <v>4898</v>
      </c>
      <c r="C3048" s="24">
        <v>45232</v>
      </c>
      <c r="D3048" t="s">
        <v>35</v>
      </c>
      <c r="E3048" t="s">
        <v>34</v>
      </c>
      <c r="F3048">
        <v>5</v>
      </c>
      <c r="G3048" s="2" t="s">
        <v>33</v>
      </c>
      <c r="H3048" s="1" t="s">
        <v>1156</v>
      </c>
      <c r="I3048" s="1" t="s">
        <v>1157</v>
      </c>
      <c r="J3048" t="s">
        <v>1156</v>
      </c>
      <c r="L3048" t="str">
        <f t="shared" si="121"/>
        <v>Nov</v>
      </c>
      <c r="M3048">
        <f t="shared" si="122"/>
        <v>2023</v>
      </c>
    </row>
    <row r="3049" spans="1:13" ht="15" customHeight="1">
      <c r="A3049" t="s">
        <v>654</v>
      </c>
      <c r="B3049" t="s">
        <v>4899</v>
      </c>
      <c r="C3049" s="24">
        <v>45232</v>
      </c>
      <c r="D3049" t="s">
        <v>49</v>
      </c>
      <c r="E3049" t="s">
        <v>48</v>
      </c>
      <c r="F3049">
        <v>4</v>
      </c>
      <c r="G3049" s="2" t="s">
        <v>33</v>
      </c>
      <c r="H3049" s="1" t="s">
        <v>1068</v>
      </c>
      <c r="I3049" s="1" t="s">
        <v>1069</v>
      </c>
      <c r="J3049" t="s">
        <v>1068</v>
      </c>
      <c r="L3049" t="str">
        <f t="shared" si="121"/>
        <v>Nov</v>
      </c>
      <c r="M3049">
        <f t="shared" si="122"/>
        <v>2023</v>
      </c>
    </row>
    <row r="3050" spans="1:13" ht="15" customHeight="1">
      <c r="A3050" t="s">
        <v>654</v>
      </c>
      <c r="B3050" t="s">
        <v>4900</v>
      </c>
      <c r="C3050" s="24">
        <v>45232</v>
      </c>
      <c r="D3050" t="s">
        <v>357</v>
      </c>
      <c r="E3050" t="s">
        <v>356</v>
      </c>
      <c r="F3050">
        <v>10</v>
      </c>
      <c r="G3050" s="2" t="s">
        <v>358</v>
      </c>
      <c r="H3050" s="1" t="s">
        <v>1068</v>
      </c>
      <c r="I3050" s="1" t="s">
        <v>1069</v>
      </c>
      <c r="J3050" t="s">
        <v>1068</v>
      </c>
      <c r="L3050" t="str">
        <f t="shared" si="121"/>
        <v>Nov</v>
      </c>
      <c r="M3050">
        <f t="shared" si="122"/>
        <v>2023</v>
      </c>
    </row>
    <row r="3051" spans="1:13" ht="15" customHeight="1">
      <c r="A3051" t="s">
        <v>654</v>
      </c>
      <c r="B3051" t="s">
        <v>4901</v>
      </c>
      <c r="C3051" s="24">
        <v>45233</v>
      </c>
      <c r="D3051" t="s">
        <v>26</v>
      </c>
      <c r="E3051" t="s">
        <v>25</v>
      </c>
      <c r="F3051">
        <v>2</v>
      </c>
      <c r="G3051" s="2" t="s">
        <v>16</v>
      </c>
      <c r="H3051" s="1" t="s">
        <v>2795</v>
      </c>
      <c r="I3051" s="1" t="s">
        <v>1073</v>
      </c>
      <c r="J3051" t="s">
        <v>4882</v>
      </c>
      <c r="L3051" t="str">
        <f t="shared" si="121"/>
        <v>Nov</v>
      </c>
      <c r="M3051">
        <f t="shared" si="122"/>
        <v>2023</v>
      </c>
    </row>
    <row r="3052" spans="1:13" ht="15" customHeight="1">
      <c r="A3052" t="s">
        <v>654</v>
      </c>
      <c r="B3052" t="s">
        <v>4902</v>
      </c>
      <c r="C3052" s="24">
        <v>45233</v>
      </c>
      <c r="D3052" t="s">
        <v>24</v>
      </c>
      <c r="E3052" t="s">
        <v>23</v>
      </c>
      <c r="F3052">
        <v>1</v>
      </c>
      <c r="G3052" s="2" t="s">
        <v>16</v>
      </c>
      <c r="H3052" s="1" t="s">
        <v>2795</v>
      </c>
      <c r="I3052" s="1" t="s">
        <v>1073</v>
      </c>
      <c r="J3052" t="s">
        <v>4882</v>
      </c>
      <c r="L3052" t="str">
        <f t="shared" si="121"/>
        <v>Nov</v>
      </c>
      <c r="M3052">
        <f t="shared" si="122"/>
        <v>2023</v>
      </c>
    </row>
    <row r="3053" spans="1:13" ht="15" customHeight="1">
      <c r="A3053" t="s">
        <v>654</v>
      </c>
      <c r="B3053" t="s">
        <v>4903</v>
      </c>
      <c r="C3053" s="24">
        <v>45236</v>
      </c>
      <c r="D3053" t="s">
        <v>186</v>
      </c>
      <c r="E3053" t="s">
        <v>185</v>
      </c>
      <c r="F3053">
        <v>12</v>
      </c>
      <c r="G3053" s="2" t="s">
        <v>187</v>
      </c>
      <c r="H3053" s="1" t="s">
        <v>1735</v>
      </c>
      <c r="I3053" s="1" t="s">
        <v>1736</v>
      </c>
      <c r="J3053" t="s">
        <v>1735</v>
      </c>
      <c r="L3053" t="str">
        <f t="shared" si="121"/>
        <v>Nov</v>
      </c>
      <c r="M3053">
        <f t="shared" si="122"/>
        <v>2023</v>
      </c>
    </row>
    <row r="3054" spans="1:13" ht="15" customHeight="1">
      <c r="A3054" t="s">
        <v>654</v>
      </c>
      <c r="B3054" t="s">
        <v>4904</v>
      </c>
      <c r="C3054" s="24">
        <v>45236</v>
      </c>
      <c r="D3054" t="s">
        <v>196</v>
      </c>
      <c r="E3054" t="s">
        <v>195</v>
      </c>
      <c r="F3054">
        <v>5</v>
      </c>
      <c r="G3054" s="2" t="s">
        <v>194</v>
      </c>
      <c r="H3054" s="1" t="s">
        <v>1490</v>
      </c>
      <c r="I3054" s="1" t="s">
        <v>1491</v>
      </c>
      <c r="J3054" t="s">
        <v>1490</v>
      </c>
      <c r="L3054" t="str">
        <f t="shared" si="121"/>
        <v>Nov</v>
      </c>
      <c r="M3054">
        <f t="shared" si="122"/>
        <v>2023</v>
      </c>
    </row>
    <row r="3055" spans="1:13" ht="15" customHeight="1">
      <c r="A3055" t="s">
        <v>654</v>
      </c>
      <c r="B3055" t="s">
        <v>4905</v>
      </c>
      <c r="C3055" s="24">
        <v>45236</v>
      </c>
      <c r="D3055" t="s">
        <v>305</v>
      </c>
      <c r="E3055" t="s">
        <v>304</v>
      </c>
      <c r="F3055">
        <v>6</v>
      </c>
      <c r="G3055" s="2" t="s">
        <v>33</v>
      </c>
      <c r="H3055" s="1" t="s">
        <v>1053</v>
      </c>
      <c r="I3055" s="1" t="s">
        <v>1054</v>
      </c>
      <c r="J3055" t="s">
        <v>1053</v>
      </c>
      <c r="L3055" t="str">
        <f t="shared" si="121"/>
        <v>Nov</v>
      </c>
      <c r="M3055">
        <f t="shared" si="122"/>
        <v>2023</v>
      </c>
    </row>
    <row r="3056" spans="1:13" ht="15" customHeight="1">
      <c r="A3056" t="s">
        <v>654</v>
      </c>
      <c r="B3056" t="s">
        <v>4906</v>
      </c>
      <c r="C3056" s="24">
        <v>45236</v>
      </c>
      <c r="D3056" t="s">
        <v>175</v>
      </c>
      <c r="E3056" t="s">
        <v>174</v>
      </c>
      <c r="F3056">
        <v>4</v>
      </c>
      <c r="G3056" s="2" t="s">
        <v>176</v>
      </c>
      <c r="H3056" s="1" t="s">
        <v>1053</v>
      </c>
      <c r="I3056" s="1" t="s">
        <v>1054</v>
      </c>
      <c r="J3056" t="s">
        <v>1053</v>
      </c>
      <c r="L3056" t="str">
        <f t="shared" si="121"/>
        <v>Nov</v>
      </c>
      <c r="M3056">
        <f t="shared" si="122"/>
        <v>2023</v>
      </c>
    </row>
    <row r="3057" spans="1:13" ht="15" customHeight="1">
      <c r="A3057" t="s">
        <v>654</v>
      </c>
      <c r="B3057" t="s">
        <v>4907</v>
      </c>
      <c r="C3057" s="24">
        <v>45236</v>
      </c>
      <c r="D3057" t="s">
        <v>246</v>
      </c>
      <c r="E3057" t="s">
        <v>245</v>
      </c>
      <c r="F3057">
        <v>4</v>
      </c>
      <c r="G3057" s="2" t="s">
        <v>33</v>
      </c>
      <c r="H3057" s="1" t="s">
        <v>1053</v>
      </c>
      <c r="I3057" s="1" t="s">
        <v>1054</v>
      </c>
      <c r="J3057" t="s">
        <v>1053</v>
      </c>
      <c r="L3057" t="str">
        <f t="shared" si="121"/>
        <v>Nov</v>
      </c>
      <c r="M3057">
        <f t="shared" si="122"/>
        <v>2023</v>
      </c>
    </row>
    <row r="3058" spans="1:13" ht="15" customHeight="1">
      <c r="A3058" t="s">
        <v>654</v>
      </c>
      <c r="B3058" t="s">
        <v>4908</v>
      </c>
      <c r="C3058" s="24">
        <v>45236</v>
      </c>
      <c r="D3058" t="s">
        <v>35</v>
      </c>
      <c r="E3058" t="s">
        <v>34</v>
      </c>
      <c r="F3058">
        <v>6</v>
      </c>
      <c r="G3058" s="2" t="s">
        <v>33</v>
      </c>
      <c r="H3058" s="1" t="s">
        <v>1053</v>
      </c>
      <c r="I3058" s="1" t="s">
        <v>1054</v>
      </c>
      <c r="J3058" t="s">
        <v>1053</v>
      </c>
      <c r="L3058" t="str">
        <f t="shared" si="121"/>
        <v>Nov</v>
      </c>
      <c r="M3058">
        <f t="shared" si="122"/>
        <v>2023</v>
      </c>
    </row>
    <row r="3059" spans="1:13" ht="15" customHeight="1">
      <c r="A3059" t="s">
        <v>654</v>
      </c>
      <c r="B3059" t="s">
        <v>4909</v>
      </c>
      <c r="C3059" s="24">
        <v>45237</v>
      </c>
      <c r="D3059" t="s">
        <v>198</v>
      </c>
      <c r="E3059" t="s">
        <v>197</v>
      </c>
      <c r="F3059">
        <v>5</v>
      </c>
      <c r="G3059" s="2" t="s">
        <v>194</v>
      </c>
      <c r="H3059" s="1" t="s">
        <v>1156</v>
      </c>
      <c r="I3059" s="1" t="s">
        <v>1157</v>
      </c>
      <c r="J3059" t="s">
        <v>1156</v>
      </c>
      <c r="L3059" t="str">
        <f t="shared" si="121"/>
        <v>Nov</v>
      </c>
      <c r="M3059">
        <f t="shared" si="122"/>
        <v>2023</v>
      </c>
    </row>
    <row r="3060" spans="1:13" ht="15" customHeight="1">
      <c r="A3060" t="s">
        <v>654</v>
      </c>
      <c r="B3060" t="s">
        <v>4910</v>
      </c>
      <c r="C3060" s="24">
        <v>45237</v>
      </c>
      <c r="D3060" t="s">
        <v>353</v>
      </c>
      <c r="E3060" t="s">
        <v>352</v>
      </c>
      <c r="F3060">
        <v>1</v>
      </c>
      <c r="G3060" s="2" t="s">
        <v>33</v>
      </c>
      <c r="H3060" s="1" t="s">
        <v>1144</v>
      </c>
      <c r="I3060" s="1" t="s">
        <v>1145</v>
      </c>
      <c r="J3060" t="s">
        <v>1144</v>
      </c>
      <c r="L3060" t="str">
        <f t="shared" si="121"/>
        <v>Nov</v>
      </c>
      <c r="M3060">
        <f t="shared" si="122"/>
        <v>2023</v>
      </c>
    </row>
    <row r="3061" spans="1:13" ht="15" customHeight="1">
      <c r="A3061" t="s">
        <v>654</v>
      </c>
      <c r="B3061" t="s">
        <v>4911</v>
      </c>
      <c r="C3061" s="24">
        <v>45237</v>
      </c>
      <c r="D3061" t="s">
        <v>287</v>
      </c>
      <c r="E3061" t="s">
        <v>286</v>
      </c>
      <c r="F3061">
        <v>2</v>
      </c>
      <c r="G3061" s="2" t="s">
        <v>33</v>
      </c>
      <c r="H3061" s="1" t="s">
        <v>1144</v>
      </c>
      <c r="I3061" s="1" t="s">
        <v>1145</v>
      </c>
      <c r="J3061" t="s">
        <v>1144</v>
      </c>
      <c r="L3061" t="str">
        <f t="shared" si="121"/>
        <v>Nov</v>
      </c>
      <c r="M3061">
        <f t="shared" si="122"/>
        <v>2023</v>
      </c>
    </row>
    <row r="3062" spans="1:13" ht="15" customHeight="1">
      <c r="A3062" t="s">
        <v>654</v>
      </c>
      <c r="B3062" t="s">
        <v>4912</v>
      </c>
      <c r="C3062" s="24">
        <v>45237</v>
      </c>
      <c r="D3062" t="s">
        <v>212</v>
      </c>
      <c r="E3062" t="s">
        <v>211</v>
      </c>
      <c r="F3062">
        <v>1</v>
      </c>
      <c r="G3062" s="2" t="s">
        <v>95</v>
      </c>
      <c r="H3062" s="1" t="s">
        <v>1144</v>
      </c>
      <c r="I3062" s="1" t="s">
        <v>1145</v>
      </c>
      <c r="J3062" t="s">
        <v>1144</v>
      </c>
      <c r="L3062" t="str">
        <f t="shared" si="121"/>
        <v>Nov</v>
      </c>
      <c r="M3062">
        <f t="shared" si="122"/>
        <v>2023</v>
      </c>
    </row>
    <row r="3063" spans="1:13" ht="15" customHeight="1">
      <c r="A3063" t="s">
        <v>654</v>
      </c>
      <c r="B3063" t="s">
        <v>4913</v>
      </c>
      <c r="C3063" s="24">
        <v>45237</v>
      </c>
      <c r="D3063" t="s">
        <v>94</v>
      </c>
      <c r="E3063" t="s">
        <v>93</v>
      </c>
      <c r="F3063">
        <v>1</v>
      </c>
      <c r="G3063" s="2" t="s">
        <v>95</v>
      </c>
      <c r="H3063" s="1" t="s">
        <v>1144</v>
      </c>
      <c r="I3063" s="1" t="s">
        <v>1145</v>
      </c>
      <c r="J3063" t="s">
        <v>1144</v>
      </c>
      <c r="L3063" t="str">
        <f t="shared" ref="L3063:L3126" si="123">TEXT(C3063,"MMM")</f>
        <v>Nov</v>
      </c>
      <c r="M3063">
        <f t="shared" ref="M3063:M3126" si="124">YEAR(C3063)</f>
        <v>2023</v>
      </c>
    </row>
    <row r="3064" spans="1:13" ht="15" customHeight="1">
      <c r="A3064" t="s">
        <v>654</v>
      </c>
      <c r="B3064" t="s">
        <v>4914</v>
      </c>
      <c r="C3064" s="24">
        <v>45237</v>
      </c>
      <c r="D3064" t="s">
        <v>226</v>
      </c>
      <c r="E3064" t="s">
        <v>225</v>
      </c>
      <c r="F3064">
        <v>5</v>
      </c>
      <c r="G3064" s="2" t="s">
        <v>33</v>
      </c>
      <c r="H3064" s="1" t="s">
        <v>1144</v>
      </c>
      <c r="I3064" s="1" t="s">
        <v>1145</v>
      </c>
      <c r="J3064" t="s">
        <v>1144</v>
      </c>
      <c r="L3064" t="str">
        <f t="shared" si="123"/>
        <v>Nov</v>
      </c>
      <c r="M3064">
        <f t="shared" si="124"/>
        <v>2023</v>
      </c>
    </row>
    <row r="3065" spans="1:13" ht="15" customHeight="1">
      <c r="A3065" t="s">
        <v>654</v>
      </c>
      <c r="B3065" t="s">
        <v>4915</v>
      </c>
      <c r="C3065" s="24">
        <v>45237</v>
      </c>
      <c r="D3065" t="s">
        <v>357</v>
      </c>
      <c r="E3065" t="s">
        <v>356</v>
      </c>
      <c r="F3065">
        <v>20</v>
      </c>
      <c r="G3065" s="2" t="s">
        <v>358</v>
      </c>
      <c r="H3065" s="1" t="s">
        <v>1144</v>
      </c>
      <c r="I3065" s="1" t="s">
        <v>1145</v>
      </c>
      <c r="J3065" t="s">
        <v>1144</v>
      </c>
      <c r="L3065" t="str">
        <f t="shared" si="123"/>
        <v>Nov</v>
      </c>
      <c r="M3065">
        <f t="shared" si="124"/>
        <v>2023</v>
      </c>
    </row>
    <row r="3066" spans="1:13" ht="15" customHeight="1">
      <c r="A3066" t="s">
        <v>654</v>
      </c>
      <c r="B3066" t="s">
        <v>4916</v>
      </c>
      <c r="C3066" s="24">
        <v>45237</v>
      </c>
      <c r="D3066" t="s">
        <v>178</v>
      </c>
      <c r="E3066" t="s">
        <v>177</v>
      </c>
      <c r="F3066">
        <v>7</v>
      </c>
      <c r="G3066" s="2" t="s">
        <v>176</v>
      </c>
      <c r="H3066" s="1" t="s">
        <v>1334</v>
      </c>
      <c r="I3066" s="1" t="s">
        <v>1164</v>
      </c>
      <c r="J3066" t="s">
        <v>1334</v>
      </c>
      <c r="L3066" t="str">
        <f t="shared" si="123"/>
        <v>Nov</v>
      </c>
      <c r="M3066">
        <f t="shared" si="124"/>
        <v>2023</v>
      </c>
    </row>
    <row r="3067" spans="1:13" ht="15" customHeight="1">
      <c r="A3067" t="s">
        <v>654</v>
      </c>
      <c r="B3067" t="s">
        <v>4917</v>
      </c>
      <c r="C3067" s="24">
        <v>45237</v>
      </c>
      <c r="D3067" t="s">
        <v>198</v>
      </c>
      <c r="E3067" t="s">
        <v>197</v>
      </c>
      <c r="F3067">
        <v>30</v>
      </c>
      <c r="G3067" s="2" t="s">
        <v>194</v>
      </c>
      <c r="H3067" s="1" t="s">
        <v>1334</v>
      </c>
      <c r="I3067" s="1" t="s">
        <v>1164</v>
      </c>
      <c r="J3067" t="s">
        <v>1334</v>
      </c>
      <c r="L3067" t="str">
        <f t="shared" si="123"/>
        <v>Nov</v>
      </c>
      <c r="M3067">
        <f t="shared" si="124"/>
        <v>2023</v>
      </c>
    </row>
    <row r="3068" spans="1:13" ht="15" customHeight="1">
      <c r="A3068" t="s">
        <v>654</v>
      </c>
      <c r="B3068" t="s">
        <v>4918</v>
      </c>
      <c r="C3068" s="24">
        <v>45237</v>
      </c>
      <c r="D3068" t="s">
        <v>37</v>
      </c>
      <c r="E3068" t="s">
        <v>36</v>
      </c>
      <c r="F3068">
        <v>5</v>
      </c>
      <c r="G3068" s="2" t="s">
        <v>33</v>
      </c>
      <c r="H3068" s="1" t="s">
        <v>1334</v>
      </c>
      <c r="I3068" s="1" t="s">
        <v>1164</v>
      </c>
      <c r="J3068" t="s">
        <v>1334</v>
      </c>
      <c r="L3068" t="str">
        <f t="shared" si="123"/>
        <v>Nov</v>
      </c>
      <c r="M3068">
        <f t="shared" si="124"/>
        <v>2023</v>
      </c>
    </row>
    <row r="3069" spans="1:13" ht="15" customHeight="1">
      <c r="A3069" t="s">
        <v>654</v>
      </c>
      <c r="B3069" t="s">
        <v>4919</v>
      </c>
      <c r="C3069" s="24">
        <v>45237</v>
      </c>
      <c r="D3069" t="s">
        <v>275</v>
      </c>
      <c r="E3069" t="s">
        <v>274</v>
      </c>
      <c r="F3069">
        <v>2</v>
      </c>
      <c r="G3069" s="2" t="s">
        <v>33</v>
      </c>
      <c r="H3069" s="1" t="s">
        <v>1334</v>
      </c>
      <c r="I3069" s="1" t="s">
        <v>1164</v>
      </c>
      <c r="J3069" t="s">
        <v>1334</v>
      </c>
      <c r="L3069" t="str">
        <f t="shared" si="123"/>
        <v>Nov</v>
      </c>
      <c r="M3069">
        <f t="shared" si="124"/>
        <v>2023</v>
      </c>
    </row>
    <row r="3070" spans="1:13" ht="15" customHeight="1">
      <c r="A3070" t="s">
        <v>654</v>
      </c>
      <c r="B3070" t="s">
        <v>4920</v>
      </c>
      <c r="C3070" s="24">
        <v>45237</v>
      </c>
      <c r="D3070" t="s">
        <v>226</v>
      </c>
      <c r="E3070" t="s">
        <v>225</v>
      </c>
      <c r="F3070">
        <v>5</v>
      </c>
      <c r="G3070" s="2" t="s">
        <v>33</v>
      </c>
      <c r="H3070" s="1" t="s">
        <v>1334</v>
      </c>
      <c r="I3070" s="1" t="s">
        <v>1164</v>
      </c>
      <c r="J3070" t="s">
        <v>1334</v>
      </c>
      <c r="L3070" t="str">
        <f t="shared" si="123"/>
        <v>Nov</v>
      </c>
      <c r="M3070">
        <f t="shared" si="124"/>
        <v>2023</v>
      </c>
    </row>
    <row r="3071" spans="1:13" ht="15" customHeight="1">
      <c r="A3071" t="s">
        <v>654</v>
      </c>
      <c r="B3071" t="s">
        <v>4921</v>
      </c>
      <c r="C3071" s="24">
        <v>45237</v>
      </c>
      <c r="D3071" t="s">
        <v>35</v>
      </c>
      <c r="E3071" t="s">
        <v>34</v>
      </c>
      <c r="F3071">
        <v>10</v>
      </c>
      <c r="G3071" s="2" t="s">
        <v>33</v>
      </c>
      <c r="H3071" s="1" t="s">
        <v>1334</v>
      </c>
      <c r="I3071" s="1" t="s">
        <v>1164</v>
      </c>
      <c r="J3071" t="s">
        <v>1334</v>
      </c>
      <c r="L3071" t="str">
        <f t="shared" si="123"/>
        <v>Nov</v>
      </c>
      <c r="M3071">
        <f t="shared" si="124"/>
        <v>2023</v>
      </c>
    </row>
    <row r="3072" spans="1:13" ht="15" customHeight="1">
      <c r="A3072" t="s">
        <v>654</v>
      </c>
      <c r="B3072" t="s">
        <v>4922</v>
      </c>
      <c r="C3072" s="24">
        <v>45237</v>
      </c>
      <c r="D3072" t="s">
        <v>391</v>
      </c>
      <c r="E3072" t="s">
        <v>390</v>
      </c>
      <c r="F3072">
        <v>10</v>
      </c>
      <c r="G3072" s="2" t="s">
        <v>16</v>
      </c>
      <c r="H3072" s="1" t="s">
        <v>1334</v>
      </c>
      <c r="I3072" s="1" t="s">
        <v>1164</v>
      </c>
      <c r="J3072" t="s">
        <v>1334</v>
      </c>
      <c r="L3072" t="str">
        <f t="shared" si="123"/>
        <v>Nov</v>
      </c>
      <c r="M3072">
        <f t="shared" si="124"/>
        <v>2023</v>
      </c>
    </row>
    <row r="3073" spans="1:13" ht="15" customHeight="1">
      <c r="A3073" t="s">
        <v>654</v>
      </c>
      <c r="B3073" t="s">
        <v>4923</v>
      </c>
      <c r="C3073" s="24">
        <v>45237</v>
      </c>
      <c r="D3073" t="s">
        <v>198</v>
      </c>
      <c r="E3073" t="s">
        <v>197</v>
      </c>
      <c r="F3073">
        <v>40</v>
      </c>
      <c r="G3073" s="2" t="s">
        <v>194</v>
      </c>
      <c r="H3073" s="1" t="s">
        <v>1191</v>
      </c>
      <c r="I3073" s="1" t="s">
        <v>1090</v>
      </c>
      <c r="J3073" t="s">
        <v>1191</v>
      </c>
      <c r="L3073" t="str">
        <f t="shared" si="123"/>
        <v>Nov</v>
      </c>
      <c r="M3073">
        <f t="shared" si="124"/>
        <v>2023</v>
      </c>
    </row>
    <row r="3074" spans="1:13" ht="15" customHeight="1">
      <c r="A3074" t="s">
        <v>654</v>
      </c>
      <c r="B3074" t="s">
        <v>4924</v>
      </c>
      <c r="C3074" s="24">
        <v>45240</v>
      </c>
      <c r="D3074" t="s">
        <v>47</v>
      </c>
      <c r="E3074" t="s">
        <v>46</v>
      </c>
      <c r="F3074">
        <v>3</v>
      </c>
      <c r="G3074" s="2" t="s">
        <v>33</v>
      </c>
      <c r="H3074" s="1" t="s">
        <v>2970</v>
      </c>
      <c r="I3074" s="1" t="s">
        <v>1090</v>
      </c>
      <c r="J3074" t="s">
        <v>2970</v>
      </c>
      <c r="L3074" t="str">
        <f t="shared" si="123"/>
        <v>Nov</v>
      </c>
      <c r="M3074">
        <f t="shared" si="124"/>
        <v>2023</v>
      </c>
    </row>
    <row r="3075" spans="1:13" ht="15" customHeight="1">
      <c r="A3075" t="s">
        <v>654</v>
      </c>
      <c r="B3075" t="s">
        <v>4925</v>
      </c>
      <c r="C3075" s="24">
        <v>45240</v>
      </c>
      <c r="D3075" t="s">
        <v>389</v>
      </c>
      <c r="E3075" t="s">
        <v>388</v>
      </c>
      <c r="F3075">
        <v>3</v>
      </c>
      <c r="G3075" s="2" t="s">
        <v>194</v>
      </c>
      <c r="H3075" s="1" t="s">
        <v>4926</v>
      </c>
      <c r="I3075" s="1" t="s">
        <v>4927</v>
      </c>
      <c r="J3075" t="s">
        <v>4926</v>
      </c>
      <c r="L3075" t="str">
        <f t="shared" si="123"/>
        <v>Nov</v>
      </c>
      <c r="M3075">
        <f t="shared" si="124"/>
        <v>2023</v>
      </c>
    </row>
    <row r="3076" spans="1:13" ht="15" customHeight="1">
      <c r="A3076" t="s">
        <v>654</v>
      </c>
      <c r="B3076" t="s">
        <v>4928</v>
      </c>
      <c r="C3076" s="24">
        <v>45240</v>
      </c>
      <c r="D3076" t="s">
        <v>94</v>
      </c>
      <c r="E3076" t="s">
        <v>93</v>
      </c>
      <c r="F3076">
        <v>4</v>
      </c>
      <c r="G3076" s="2" t="s">
        <v>95</v>
      </c>
      <c r="H3076" s="1" t="s">
        <v>4487</v>
      </c>
      <c r="I3076" s="1" t="s">
        <v>4282</v>
      </c>
      <c r="J3076" t="s">
        <v>4487</v>
      </c>
      <c r="L3076" t="str">
        <f t="shared" si="123"/>
        <v>Nov</v>
      </c>
      <c r="M3076">
        <f t="shared" si="124"/>
        <v>2023</v>
      </c>
    </row>
    <row r="3077" spans="1:13" ht="15" customHeight="1">
      <c r="A3077" t="s">
        <v>654</v>
      </c>
      <c r="B3077" t="s">
        <v>4929</v>
      </c>
      <c r="C3077" s="24">
        <v>45243</v>
      </c>
      <c r="D3077" t="s">
        <v>198</v>
      </c>
      <c r="E3077" t="s">
        <v>197</v>
      </c>
      <c r="F3077">
        <v>10</v>
      </c>
      <c r="G3077" s="2" t="s">
        <v>194</v>
      </c>
      <c r="H3077" s="1" t="s">
        <v>1060</v>
      </c>
      <c r="I3077" s="1" t="s">
        <v>1061</v>
      </c>
      <c r="J3077" t="s">
        <v>1060</v>
      </c>
      <c r="L3077" t="str">
        <f t="shared" si="123"/>
        <v>Nov</v>
      </c>
      <c r="M3077">
        <f t="shared" si="124"/>
        <v>2023</v>
      </c>
    </row>
    <row r="3078" spans="1:13" ht="15" customHeight="1">
      <c r="A3078" t="s">
        <v>654</v>
      </c>
      <c r="B3078" t="s">
        <v>4930</v>
      </c>
      <c r="C3078" s="24">
        <v>45243</v>
      </c>
      <c r="D3078" t="s">
        <v>313</v>
      </c>
      <c r="E3078" t="s">
        <v>312</v>
      </c>
      <c r="F3078">
        <v>2</v>
      </c>
      <c r="G3078" s="2" t="s">
        <v>33</v>
      </c>
      <c r="H3078" s="1" t="s">
        <v>1191</v>
      </c>
      <c r="I3078" s="1" t="s">
        <v>1090</v>
      </c>
      <c r="J3078" t="s">
        <v>1191</v>
      </c>
      <c r="L3078" t="str">
        <f t="shared" si="123"/>
        <v>Nov</v>
      </c>
      <c r="M3078">
        <f t="shared" si="124"/>
        <v>2023</v>
      </c>
    </row>
    <row r="3079" spans="1:13" ht="15" customHeight="1">
      <c r="A3079" t="s">
        <v>654</v>
      </c>
      <c r="B3079" t="s">
        <v>4931</v>
      </c>
      <c r="C3079" s="24">
        <v>45243</v>
      </c>
      <c r="D3079" t="s">
        <v>305</v>
      </c>
      <c r="E3079" t="s">
        <v>304</v>
      </c>
      <c r="F3079">
        <v>1</v>
      </c>
      <c r="G3079" s="2" t="s">
        <v>33</v>
      </c>
      <c r="H3079" s="1" t="s">
        <v>1191</v>
      </c>
      <c r="I3079" s="1" t="s">
        <v>1090</v>
      </c>
      <c r="J3079" t="s">
        <v>1191</v>
      </c>
      <c r="L3079" t="str">
        <f t="shared" si="123"/>
        <v>Nov</v>
      </c>
      <c r="M3079">
        <f t="shared" si="124"/>
        <v>2023</v>
      </c>
    </row>
    <row r="3080" spans="1:13" ht="15" customHeight="1">
      <c r="A3080" t="s">
        <v>654</v>
      </c>
      <c r="B3080" t="s">
        <v>4932</v>
      </c>
      <c r="C3080" s="24">
        <v>45243</v>
      </c>
      <c r="D3080" t="s">
        <v>55</v>
      </c>
      <c r="E3080" t="s">
        <v>54</v>
      </c>
      <c r="F3080">
        <v>12</v>
      </c>
      <c r="G3080" s="2" t="s">
        <v>56</v>
      </c>
      <c r="H3080" s="1" t="s">
        <v>1191</v>
      </c>
      <c r="I3080" s="1" t="s">
        <v>1090</v>
      </c>
      <c r="J3080" t="s">
        <v>1191</v>
      </c>
      <c r="L3080" t="str">
        <f t="shared" si="123"/>
        <v>Nov</v>
      </c>
      <c r="M3080">
        <f t="shared" si="124"/>
        <v>2023</v>
      </c>
    </row>
    <row r="3081" spans="1:13" ht="15" customHeight="1">
      <c r="A3081" t="s">
        <v>654</v>
      </c>
      <c r="B3081" t="s">
        <v>4933</v>
      </c>
      <c r="C3081" s="24">
        <v>45243</v>
      </c>
      <c r="D3081" t="s">
        <v>61</v>
      </c>
      <c r="E3081" t="s">
        <v>60</v>
      </c>
      <c r="F3081">
        <v>8</v>
      </c>
      <c r="G3081" s="2" t="s">
        <v>56</v>
      </c>
      <c r="H3081" s="1" t="s">
        <v>1191</v>
      </c>
      <c r="I3081" s="1" t="s">
        <v>1090</v>
      </c>
      <c r="J3081" t="s">
        <v>1191</v>
      </c>
      <c r="L3081" t="str">
        <f t="shared" si="123"/>
        <v>Nov</v>
      </c>
      <c r="M3081">
        <f t="shared" si="124"/>
        <v>2023</v>
      </c>
    </row>
    <row r="3082" spans="1:13" ht="15" customHeight="1">
      <c r="A3082" t="s">
        <v>654</v>
      </c>
      <c r="B3082" t="s">
        <v>4934</v>
      </c>
      <c r="C3082" s="24">
        <v>45243</v>
      </c>
      <c r="D3082" t="s">
        <v>178</v>
      </c>
      <c r="E3082" t="s">
        <v>177</v>
      </c>
      <c r="F3082">
        <v>2</v>
      </c>
      <c r="G3082" s="2" t="s">
        <v>176</v>
      </c>
      <c r="H3082" s="1" t="s">
        <v>1191</v>
      </c>
      <c r="I3082" s="1" t="s">
        <v>1090</v>
      </c>
      <c r="J3082" t="s">
        <v>1191</v>
      </c>
      <c r="L3082" t="str">
        <f t="shared" si="123"/>
        <v>Nov</v>
      </c>
      <c r="M3082">
        <f t="shared" si="124"/>
        <v>2023</v>
      </c>
    </row>
    <row r="3083" spans="1:13" ht="15" customHeight="1">
      <c r="A3083" t="s">
        <v>654</v>
      </c>
      <c r="B3083" t="s">
        <v>4935</v>
      </c>
      <c r="C3083" s="24">
        <v>45243</v>
      </c>
      <c r="D3083" t="s">
        <v>58</v>
      </c>
      <c r="E3083" t="s">
        <v>57</v>
      </c>
      <c r="F3083">
        <v>8</v>
      </c>
      <c r="G3083" s="2" t="s">
        <v>59</v>
      </c>
      <c r="H3083" s="1" t="s">
        <v>1191</v>
      </c>
      <c r="I3083" s="1" t="s">
        <v>1090</v>
      </c>
      <c r="J3083" t="s">
        <v>1191</v>
      </c>
      <c r="L3083" t="str">
        <f t="shared" si="123"/>
        <v>Nov</v>
      </c>
      <c r="M3083">
        <f t="shared" si="124"/>
        <v>2023</v>
      </c>
    </row>
    <row r="3084" spans="1:13" ht="15" customHeight="1">
      <c r="A3084" t="s">
        <v>654</v>
      </c>
      <c r="B3084" t="s">
        <v>4936</v>
      </c>
      <c r="C3084" s="24">
        <v>45243</v>
      </c>
      <c r="D3084" t="s">
        <v>94</v>
      </c>
      <c r="E3084" t="s">
        <v>93</v>
      </c>
      <c r="F3084">
        <v>6</v>
      </c>
      <c r="G3084" s="2" t="s">
        <v>95</v>
      </c>
      <c r="H3084" s="1" t="s">
        <v>1191</v>
      </c>
      <c r="I3084" s="1" t="s">
        <v>1090</v>
      </c>
      <c r="J3084" t="s">
        <v>1191</v>
      </c>
      <c r="L3084" t="str">
        <f t="shared" si="123"/>
        <v>Nov</v>
      </c>
      <c r="M3084">
        <f t="shared" si="124"/>
        <v>2023</v>
      </c>
    </row>
    <row r="3085" spans="1:13" ht="15" customHeight="1">
      <c r="A3085" t="s">
        <v>654</v>
      </c>
      <c r="B3085" t="s">
        <v>4937</v>
      </c>
      <c r="C3085" s="24">
        <v>45243</v>
      </c>
      <c r="D3085" t="s">
        <v>37</v>
      </c>
      <c r="E3085" t="s">
        <v>36</v>
      </c>
      <c r="F3085">
        <v>1</v>
      </c>
      <c r="G3085" s="2" t="s">
        <v>33</v>
      </c>
      <c r="H3085" s="1" t="s">
        <v>1191</v>
      </c>
      <c r="I3085" s="1" t="s">
        <v>1090</v>
      </c>
      <c r="J3085" t="s">
        <v>1191</v>
      </c>
      <c r="L3085" t="str">
        <f t="shared" si="123"/>
        <v>Nov</v>
      </c>
      <c r="M3085">
        <f t="shared" si="124"/>
        <v>2023</v>
      </c>
    </row>
    <row r="3086" spans="1:13" ht="15" customHeight="1">
      <c r="A3086" t="s">
        <v>654</v>
      </c>
      <c r="B3086" t="s">
        <v>4938</v>
      </c>
      <c r="C3086" s="24">
        <v>45243</v>
      </c>
      <c r="D3086" t="s">
        <v>35</v>
      </c>
      <c r="E3086" t="s">
        <v>34</v>
      </c>
      <c r="F3086">
        <v>12</v>
      </c>
      <c r="G3086" s="2" t="s">
        <v>33</v>
      </c>
      <c r="H3086" s="1" t="s">
        <v>1191</v>
      </c>
      <c r="I3086" s="1" t="s">
        <v>1090</v>
      </c>
      <c r="J3086" t="s">
        <v>1191</v>
      </c>
      <c r="L3086" t="str">
        <f t="shared" si="123"/>
        <v>Nov</v>
      </c>
      <c r="M3086">
        <f t="shared" si="124"/>
        <v>2023</v>
      </c>
    </row>
    <row r="3087" spans="1:13" ht="15" customHeight="1">
      <c r="A3087" t="s">
        <v>654</v>
      </c>
      <c r="B3087" t="s">
        <v>4939</v>
      </c>
      <c r="C3087" s="24">
        <v>45243</v>
      </c>
      <c r="D3087" t="s">
        <v>94</v>
      </c>
      <c r="E3087" t="s">
        <v>93</v>
      </c>
      <c r="F3087">
        <v>24</v>
      </c>
      <c r="G3087" s="2" t="s">
        <v>95</v>
      </c>
      <c r="H3087" s="1" t="s">
        <v>1141</v>
      </c>
      <c r="I3087" s="1" t="s">
        <v>1090</v>
      </c>
      <c r="J3087" t="s">
        <v>1141</v>
      </c>
      <c r="L3087" t="str">
        <f t="shared" si="123"/>
        <v>Nov</v>
      </c>
      <c r="M3087">
        <f t="shared" si="124"/>
        <v>2023</v>
      </c>
    </row>
    <row r="3088" spans="1:13" ht="15" customHeight="1">
      <c r="A3088" t="s">
        <v>654</v>
      </c>
      <c r="B3088" t="s">
        <v>4940</v>
      </c>
      <c r="C3088" s="24">
        <v>45250</v>
      </c>
      <c r="D3088" t="s">
        <v>145</v>
      </c>
      <c r="E3088" t="s">
        <v>144</v>
      </c>
      <c r="F3088">
        <v>4</v>
      </c>
      <c r="G3088" s="2" t="s">
        <v>95</v>
      </c>
      <c r="H3088" s="1" t="s">
        <v>1547</v>
      </c>
      <c r="I3088" s="1" t="s">
        <v>1548</v>
      </c>
      <c r="J3088" t="s">
        <v>1547</v>
      </c>
      <c r="L3088" t="str">
        <f t="shared" si="123"/>
        <v>Nov</v>
      </c>
      <c r="M3088">
        <f t="shared" si="124"/>
        <v>2023</v>
      </c>
    </row>
    <row r="3089" spans="1:13" ht="15" customHeight="1">
      <c r="A3089" t="s">
        <v>654</v>
      </c>
      <c r="B3089" t="s">
        <v>4941</v>
      </c>
      <c r="C3089" s="24">
        <v>45250</v>
      </c>
      <c r="D3089" t="s">
        <v>317</v>
      </c>
      <c r="E3089" t="s">
        <v>316</v>
      </c>
      <c r="F3089">
        <v>1</v>
      </c>
      <c r="G3089" s="2" t="s">
        <v>33</v>
      </c>
      <c r="H3089" s="1" t="s">
        <v>1547</v>
      </c>
      <c r="I3089" s="1" t="s">
        <v>1548</v>
      </c>
      <c r="J3089" t="s">
        <v>1547</v>
      </c>
      <c r="L3089" t="str">
        <f t="shared" si="123"/>
        <v>Nov</v>
      </c>
      <c r="M3089">
        <f t="shared" si="124"/>
        <v>2023</v>
      </c>
    </row>
    <row r="3090" spans="1:13" ht="15" customHeight="1">
      <c r="A3090" t="s">
        <v>654</v>
      </c>
      <c r="B3090" t="s">
        <v>4942</v>
      </c>
      <c r="C3090" s="24">
        <v>45250</v>
      </c>
      <c r="D3090" t="s">
        <v>173</v>
      </c>
      <c r="E3090" t="s">
        <v>172</v>
      </c>
      <c r="F3090">
        <v>1</v>
      </c>
      <c r="G3090" s="2" t="s">
        <v>33</v>
      </c>
      <c r="H3090" s="1" t="s">
        <v>1081</v>
      </c>
      <c r="I3090" s="1" t="s">
        <v>1160</v>
      </c>
      <c r="J3090" t="s">
        <v>1081</v>
      </c>
      <c r="L3090" t="str">
        <f t="shared" si="123"/>
        <v>Nov</v>
      </c>
      <c r="M3090">
        <f t="shared" si="124"/>
        <v>2023</v>
      </c>
    </row>
    <row r="3091" spans="1:13" ht="15" customHeight="1">
      <c r="A3091" t="s">
        <v>654</v>
      </c>
      <c r="B3091" t="s">
        <v>4943</v>
      </c>
      <c r="C3091" s="24">
        <v>45250</v>
      </c>
      <c r="D3091" t="s">
        <v>149</v>
      </c>
      <c r="E3091" t="s">
        <v>148</v>
      </c>
      <c r="F3091">
        <v>2</v>
      </c>
      <c r="G3091" s="2" t="s">
        <v>95</v>
      </c>
      <c r="H3091" s="1" t="s">
        <v>1081</v>
      </c>
      <c r="I3091" s="1" t="s">
        <v>1160</v>
      </c>
      <c r="J3091" t="s">
        <v>1081</v>
      </c>
      <c r="L3091" t="str">
        <f t="shared" si="123"/>
        <v>Nov</v>
      </c>
      <c r="M3091">
        <f t="shared" si="124"/>
        <v>2023</v>
      </c>
    </row>
    <row r="3092" spans="1:13" ht="15" customHeight="1">
      <c r="A3092" t="s">
        <v>654</v>
      </c>
      <c r="B3092" t="s">
        <v>4944</v>
      </c>
      <c r="C3092" s="24">
        <v>45250</v>
      </c>
      <c r="D3092" t="s">
        <v>387</v>
      </c>
      <c r="E3092" t="s">
        <v>386</v>
      </c>
      <c r="F3092">
        <v>4</v>
      </c>
      <c r="G3092" s="2" t="s">
        <v>171</v>
      </c>
      <c r="H3092" s="1" t="s">
        <v>3279</v>
      </c>
      <c r="I3092" s="1" t="s">
        <v>3565</v>
      </c>
      <c r="J3092" t="s">
        <v>3279</v>
      </c>
      <c r="L3092" t="str">
        <f t="shared" si="123"/>
        <v>Nov</v>
      </c>
      <c r="M3092">
        <f t="shared" si="124"/>
        <v>2023</v>
      </c>
    </row>
    <row r="3093" spans="1:13" ht="15" customHeight="1">
      <c r="A3093" t="s">
        <v>654</v>
      </c>
      <c r="B3093" t="s">
        <v>4945</v>
      </c>
      <c r="C3093" s="24">
        <v>45250</v>
      </c>
      <c r="D3093" t="s">
        <v>198</v>
      </c>
      <c r="E3093" t="s">
        <v>197</v>
      </c>
      <c r="F3093">
        <v>10</v>
      </c>
      <c r="G3093" s="2" t="s">
        <v>194</v>
      </c>
      <c r="H3093" s="1" t="s">
        <v>1144</v>
      </c>
      <c r="I3093" s="1" t="s">
        <v>1145</v>
      </c>
      <c r="J3093" t="s">
        <v>1144</v>
      </c>
      <c r="L3093" t="str">
        <f t="shared" si="123"/>
        <v>Nov</v>
      </c>
      <c r="M3093">
        <f t="shared" si="124"/>
        <v>2023</v>
      </c>
    </row>
    <row r="3094" spans="1:13" ht="15" customHeight="1">
      <c r="A3094" t="s">
        <v>654</v>
      </c>
      <c r="B3094" t="s">
        <v>4946</v>
      </c>
      <c r="C3094" s="24">
        <v>45250</v>
      </c>
      <c r="D3094" t="s">
        <v>357</v>
      </c>
      <c r="E3094" t="s">
        <v>356</v>
      </c>
      <c r="F3094">
        <v>100</v>
      </c>
      <c r="G3094" s="2" t="s">
        <v>358</v>
      </c>
      <c r="H3094" s="1" t="s">
        <v>1049</v>
      </c>
      <c r="I3094" s="1" t="s">
        <v>1050</v>
      </c>
      <c r="J3094" t="s">
        <v>1049</v>
      </c>
      <c r="L3094" t="str">
        <f t="shared" si="123"/>
        <v>Nov</v>
      </c>
      <c r="M3094">
        <f t="shared" si="124"/>
        <v>2023</v>
      </c>
    </row>
    <row r="3095" spans="1:13" ht="15" customHeight="1">
      <c r="A3095" t="s">
        <v>654</v>
      </c>
      <c r="B3095" t="s">
        <v>4947</v>
      </c>
      <c r="C3095" s="24">
        <v>45250</v>
      </c>
      <c r="D3095" t="s">
        <v>357</v>
      </c>
      <c r="E3095" t="s">
        <v>356</v>
      </c>
      <c r="F3095">
        <v>100</v>
      </c>
      <c r="G3095" s="2" t="s">
        <v>358</v>
      </c>
      <c r="H3095" s="1" t="s">
        <v>1205</v>
      </c>
      <c r="I3095" s="1" t="s">
        <v>1061</v>
      </c>
      <c r="J3095" t="s">
        <v>1205</v>
      </c>
      <c r="L3095" t="str">
        <f t="shared" si="123"/>
        <v>Nov</v>
      </c>
      <c r="M3095">
        <f t="shared" si="124"/>
        <v>2023</v>
      </c>
    </row>
    <row r="3096" spans="1:13" ht="15" customHeight="1">
      <c r="A3096" t="s">
        <v>654</v>
      </c>
      <c r="B3096" t="s">
        <v>4948</v>
      </c>
      <c r="C3096" s="24">
        <v>45250</v>
      </c>
      <c r="D3096" t="s">
        <v>305</v>
      </c>
      <c r="E3096" t="s">
        <v>304</v>
      </c>
      <c r="F3096">
        <v>5</v>
      </c>
      <c r="G3096" s="2" t="s">
        <v>33</v>
      </c>
      <c r="H3096" s="1" t="s">
        <v>2795</v>
      </c>
      <c r="I3096" s="1" t="s">
        <v>1073</v>
      </c>
      <c r="J3096" t="s">
        <v>2795</v>
      </c>
      <c r="L3096" t="str">
        <f t="shared" si="123"/>
        <v>Nov</v>
      </c>
      <c r="M3096">
        <f t="shared" si="124"/>
        <v>2023</v>
      </c>
    </row>
    <row r="3097" spans="1:13" ht="15" customHeight="1">
      <c r="A3097" t="s">
        <v>654</v>
      </c>
      <c r="B3097" t="s">
        <v>4949</v>
      </c>
      <c r="C3097" s="24">
        <v>45253</v>
      </c>
      <c r="D3097" t="s">
        <v>49</v>
      </c>
      <c r="E3097" t="s">
        <v>48</v>
      </c>
      <c r="F3097">
        <v>1</v>
      </c>
      <c r="G3097" s="2" t="s">
        <v>33</v>
      </c>
      <c r="H3097" s="1" t="s">
        <v>1289</v>
      </c>
      <c r="I3097" s="1" t="s">
        <v>1290</v>
      </c>
      <c r="J3097" t="s">
        <v>1289</v>
      </c>
      <c r="L3097" t="str">
        <f t="shared" si="123"/>
        <v>Nov</v>
      </c>
      <c r="M3097">
        <f t="shared" si="124"/>
        <v>2023</v>
      </c>
    </row>
    <row r="3098" spans="1:13" ht="15" customHeight="1">
      <c r="A3098" t="s">
        <v>654</v>
      </c>
      <c r="B3098" t="s">
        <v>4950</v>
      </c>
      <c r="C3098" s="24">
        <v>45253</v>
      </c>
      <c r="D3098" t="s">
        <v>47</v>
      </c>
      <c r="E3098" t="s">
        <v>46</v>
      </c>
      <c r="F3098">
        <v>4</v>
      </c>
      <c r="G3098" s="2" t="s">
        <v>33</v>
      </c>
      <c r="H3098" s="1" t="s">
        <v>1191</v>
      </c>
      <c r="I3098" s="1" t="s">
        <v>1090</v>
      </c>
      <c r="J3098" t="s">
        <v>1191</v>
      </c>
      <c r="L3098" t="str">
        <f t="shared" si="123"/>
        <v>Nov</v>
      </c>
      <c r="M3098">
        <f t="shared" si="124"/>
        <v>2023</v>
      </c>
    </row>
    <row r="3099" spans="1:13" ht="15" customHeight="1">
      <c r="A3099" t="s">
        <v>654</v>
      </c>
      <c r="B3099" t="s">
        <v>4951</v>
      </c>
      <c r="C3099" s="24">
        <v>45253</v>
      </c>
      <c r="D3099" t="s">
        <v>186</v>
      </c>
      <c r="E3099" t="s">
        <v>185</v>
      </c>
      <c r="F3099">
        <v>26</v>
      </c>
      <c r="G3099" s="2" t="s">
        <v>187</v>
      </c>
      <c r="H3099" s="1" t="s">
        <v>1191</v>
      </c>
      <c r="I3099" s="1" t="s">
        <v>1090</v>
      </c>
      <c r="J3099" t="s">
        <v>1191</v>
      </c>
      <c r="L3099" t="str">
        <f t="shared" si="123"/>
        <v>Nov</v>
      </c>
      <c r="M3099">
        <f t="shared" si="124"/>
        <v>2023</v>
      </c>
    </row>
    <row r="3100" spans="1:13" ht="15" customHeight="1">
      <c r="A3100" t="s">
        <v>654</v>
      </c>
      <c r="B3100" t="s">
        <v>4952</v>
      </c>
      <c r="C3100" s="24">
        <v>45253</v>
      </c>
      <c r="D3100" t="s">
        <v>218</v>
      </c>
      <c r="E3100" t="s">
        <v>217</v>
      </c>
      <c r="F3100">
        <v>2</v>
      </c>
      <c r="G3100" s="2" t="s">
        <v>33</v>
      </c>
      <c r="H3100" s="1" t="s">
        <v>1191</v>
      </c>
      <c r="I3100" s="1" t="s">
        <v>1090</v>
      </c>
      <c r="J3100" t="s">
        <v>1191</v>
      </c>
      <c r="L3100" t="str">
        <f t="shared" si="123"/>
        <v>Nov</v>
      </c>
      <c r="M3100">
        <f t="shared" si="124"/>
        <v>2023</v>
      </c>
    </row>
    <row r="3101" spans="1:13" ht="15" customHeight="1">
      <c r="A3101" t="s">
        <v>654</v>
      </c>
      <c r="B3101" t="s">
        <v>4953</v>
      </c>
      <c r="C3101" s="24">
        <v>45254</v>
      </c>
      <c r="D3101" t="s">
        <v>347</v>
      </c>
      <c r="E3101" t="s">
        <v>346</v>
      </c>
      <c r="F3101">
        <v>3</v>
      </c>
      <c r="G3101" s="2" t="s">
        <v>345</v>
      </c>
      <c r="H3101" s="1" t="s">
        <v>1237</v>
      </c>
      <c r="I3101" s="1" t="s">
        <v>1238</v>
      </c>
      <c r="J3101" t="s">
        <v>1237</v>
      </c>
      <c r="L3101" t="str">
        <f t="shared" si="123"/>
        <v>Nov</v>
      </c>
      <c r="M3101">
        <f t="shared" si="124"/>
        <v>2023</v>
      </c>
    </row>
    <row r="3102" spans="1:13" ht="15" customHeight="1">
      <c r="A3102" t="s">
        <v>654</v>
      </c>
      <c r="B3102" t="s">
        <v>4954</v>
      </c>
      <c r="C3102" s="24">
        <v>45254</v>
      </c>
      <c r="D3102" t="s">
        <v>55</v>
      </c>
      <c r="E3102" t="s">
        <v>54</v>
      </c>
      <c r="F3102">
        <v>3</v>
      </c>
      <c r="G3102" s="2" t="s">
        <v>56</v>
      </c>
      <c r="H3102" s="1" t="s">
        <v>4861</v>
      </c>
      <c r="I3102" s="1" t="s">
        <v>1164</v>
      </c>
      <c r="J3102" t="s">
        <v>4861</v>
      </c>
      <c r="L3102" t="str">
        <f t="shared" si="123"/>
        <v>Nov</v>
      </c>
      <c r="M3102">
        <f t="shared" si="124"/>
        <v>2023</v>
      </c>
    </row>
    <row r="3103" spans="1:13" ht="15" customHeight="1">
      <c r="A3103" t="s">
        <v>654</v>
      </c>
      <c r="B3103" t="s">
        <v>4955</v>
      </c>
      <c r="C3103" s="24">
        <v>45254</v>
      </c>
      <c r="D3103" t="s">
        <v>58</v>
      </c>
      <c r="E3103" t="s">
        <v>57</v>
      </c>
      <c r="F3103">
        <v>3</v>
      </c>
      <c r="G3103" s="2" t="s">
        <v>59</v>
      </c>
      <c r="H3103" s="1" t="s">
        <v>4861</v>
      </c>
      <c r="I3103" s="1" t="s">
        <v>1164</v>
      </c>
      <c r="J3103" t="s">
        <v>4861</v>
      </c>
      <c r="L3103" t="str">
        <f t="shared" si="123"/>
        <v>Nov</v>
      </c>
      <c r="M3103">
        <f t="shared" si="124"/>
        <v>2023</v>
      </c>
    </row>
    <row r="3104" spans="1:13" ht="15" customHeight="1">
      <c r="A3104" t="s">
        <v>654</v>
      </c>
      <c r="B3104" t="s">
        <v>4956</v>
      </c>
      <c r="C3104" s="24">
        <v>45254</v>
      </c>
      <c r="D3104" t="s">
        <v>254</v>
      </c>
      <c r="E3104" t="s">
        <v>253</v>
      </c>
      <c r="F3104">
        <v>10</v>
      </c>
      <c r="G3104" s="2" t="s">
        <v>187</v>
      </c>
      <c r="H3104" s="1" t="s">
        <v>4861</v>
      </c>
      <c r="I3104" s="1" t="s">
        <v>1164</v>
      </c>
      <c r="J3104" t="s">
        <v>4861</v>
      </c>
      <c r="L3104" t="str">
        <f t="shared" si="123"/>
        <v>Nov</v>
      </c>
      <c r="M3104">
        <f t="shared" si="124"/>
        <v>2023</v>
      </c>
    </row>
    <row r="3105" spans="1:13" ht="15" customHeight="1">
      <c r="A3105" t="s">
        <v>654</v>
      </c>
      <c r="B3105" t="s">
        <v>4957</v>
      </c>
      <c r="C3105" s="24">
        <v>45254</v>
      </c>
      <c r="D3105" t="s">
        <v>37</v>
      </c>
      <c r="E3105" t="s">
        <v>36</v>
      </c>
      <c r="F3105">
        <v>4</v>
      </c>
      <c r="G3105" s="2" t="s">
        <v>33</v>
      </c>
      <c r="H3105" s="1" t="s">
        <v>4861</v>
      </c>
      <c r="I3105" s="1" t="s">
        <v>1164</v>
      </c>
      <c r="J3105" t="s">
        <v>4861</v>
      </c>
      <c r="L3105" t="str">
        <f t="shared" si="123"/>
        <v>Nov</v>
      </c>
      <c r="M3105">
        <f t="shared" si="124"/>
        <v>2023</v>
      </c>
    </row>
    <row r="3106" spans="1:13" ht="15" customHeight="1">
      <c r="A3106" t="s">
        <v>654</v>
      </c>
      <c r="B3106" t="s">
        <v>4958</v>
      </c>
      <c r="C3106" s="24">
        <v>45254</v>
      </c>
      <c r="D3106" t="s">
        <v>218</v>
      </c>
      <c r="E3106" t="s">
        <v>217</v>
      </c>
      <c r="F3106">
        <v>2</v>
      </c>
      <c r="G3106" s="2" t="s">
        <v>33</v>
      </c>
      <c r="H3106" s="1" t="s">
        <v>4861</v>
      </c>
      <c r="I3106" s="1" t="s">
        <v>1164</v>
      </c>
      <c r="J3106" t="s">
        <v>4861</v>
      </c>
      <c r="L3106" t="str">
        <f t="shared" si="123"/>
        <v>Nov</v>
      </c>
      <c r="M3106">
        <f t="shared" si="124"/>
        <v>2023</v>
      </c>
    </row>
    <row r="3107" spans="1:13" ht="15" customHeight="1">
      <c r="A3107" t="s">
        <v>654</v>
      </c>
      <c r="B3107" t="s">
        <v>4959</v>
      </c>
      <c r="C3107" s="24">
        <v>45254</v>
      </c>
      <c r="D3107" t="s">
        <v>35</v>
      </c>
      <c r="E3107" t="s">
        <v>34</v>
      </c>
      <c r="F3107">
        <v>5</v>
      </c>
      <c r="G3107" s="2" t="s">
        <v>33</v>
      </c>
      <c r="H3107" s="1" t="s">
        <v>4861</v>
      </c>
      <c r="I3107" s="1" t="s">
        <v>1164</v>
      </c>
      <c r="J3107" t="s">
        <v>4861</v>
      </c>
      <c r="L3107" t="str">
        <f t="shared" si="123"/>
        <v>Nov</v>
      </c>
      <c r="M3107">
        <f t="shared" si="124"/>
        <v>2023</v>
      </c>
    </row>
    <row r="3108" spans="1:13" ht="15" customHeight="1">
      <c r="A3108" t="s">
        <v>654</v>
      </c>
      <c r="B3108" t="s">
        <v>4960</v>
      </c>
      <c r="C3108" s="24">
        <v>45254</v>
      </c>
      <c r="D3108" t="s">
        <v>299</v>
      </c>
      <c r="E3108" t="s">
        <v>298</v>
      </c>
      <c r="F3108">
        <v>3</v>
      </c>
      <c r="G3108" s="2" t="s">
        <v>33</v>
      </c>
      <c r="H3108" s="1" t="s">
        <v>4861</v>
      </c>
      <c r="I3108" s="1" t="s">
        <v>1164</v>
      </c>
      <c r="J3108" t="s">
        <v>4861</v>
      </c>
      <c r="L3108" t="str">
        <f t="shared" si="123"/>
        <v>Nov</v>
      </c>
      <c r="M3108">
        <f t="shared" si="124"/>
        <v>2023</v>
      </c>
    </row>
    <row r="3109" spans="1:13" ht="15" customHeight="1">
      <c r="A3109" t="s">
        <v>654</v>
      </c>
      <c r="B3109" t="s">
        <v>4961</v>
      </c>
      <c r="C3109" s="24">
        <v>45254</v>
      </c>
      <c r="D3109" t="s">
        <v>55</v>
      </c>
      <c r="E3109" t="s">
        <v>54</v>
      </c>
      <c r="F3109">
        <v>3</v>
      </c>
      <c r="G3109" s="2" t="s">
        <v>56</v>
      </c>
      <c r="H3109" s="1" t="s">
        <v>4861</v>
      </c>
      <c r="I3109" s="1" t="s">
        <v>1164</v>
      </c>
      <c r="J3109" t="s">
        <v>4861</v>
      </c>
      <c r="L3109" t="str">
        <f t="shared" si="123"/>
        <v>Nov</v>
      </c>
      <c r="M3109">
        <f t="shared" si="124"/>
        <v>2023</v>
      </c>
    </row>
    <row r="3110" spans="1:13" ht="15" customHeight="1">
      <c r="A3110" t="s">
        <v>654</v>
      </c>
      <c r="B3110" t="s">
        <v>4962</v>
      </c>
      <c r="C3110" s="24">
        <v>45254</v>
      </c>
      <c r="D3110" t="s">
        <v>178</v>
      </c>
      <c r="E3110" t="s">
        <v>177</v>
      </c>
      <c r="F3110">
        <v>2</v>
      </c>
      <c r="G3110" s="2" t="s">
        <v>176</v>
      </c>
      <c r="H3110" s="1" t="s">
        <v>4861</v>
      </c>
      <c r="I3110" s="1" t="s">
        <v>1164</v>
      </c>
      <c r="J3110" t="s">
        <v>4861</v>
      </c>
      <c r="L3110" t="str">
        <f t="shared" si="123"/>
        <v>Nov</v>
      </c>
      <c r="M3110">
        <f t="shared" si="124"/>
        <v>2023</v>
      </c>
    </row>
    <row r="3111" spans="1:13" ht="15" customHeight="1">
      <c r="A3111" t="s">
        <v>654</v>
      </c>
      <c r="B3111" t="s">
        <v>4963</v>
      </c>
      <c r="C3111" s="24">
        <v>45254</v>
      </c>
      <c r="D3111" t="s">
        <v>58</v>
      </c>
      <c r="E3111" t="s">
        <v>57</v>
      </c>
      <c r="F3111">
        <v>3</v>
      </c>
      <c r="G3111" s="2" t="s">
        <v>59</v>
      </c>
      <c r="H3111" s="1" t="s">
        <v>4861</v>
      </c>
      <c r="I3111" s="1" t="s">
        <v>1164</v>
      </c>
      <c r="J3111" t="s">
        <v>4861</v>
      </c>
      <c r="L3111" t="str">
        <f t="shared" si="123"/>
        <v>Nov</v>
      </c>
      <c r="M3111">
        <f t="shared" si="124"/>
        <v>2023</v>
      </c>
    </row>
    <row r="3112" spans="1:13" ht="15" customHeight="1">
      <c r="A3112" t="s">
        <v>654</v>
      </c>
      <c r="B3112" t="s">
        <v>4964</v>
      </c>
      <c r="C3112" s="24">
        <v>45254</v>
      </c>
      <c r="D3112" t="s">
        <v>267</v>
      </c>
      <c r="E3112" t="s">
        <v>266</v>
      </c>
      <c r="F3112">
        <v>1</v>
      </c>
      <c r="G3112" s="2" t="s">
        <v>33</v>
      </c>
      <c r="H3112" s="1" t="s">
        <v>4861</v>
      </c>
      <c r="I3112" s="1" t="s">
        <v>1164</v>
      </c>
      <c r="J3112" t="s">
        <v>4861</v>
      </c>
      <c r="L3112" t="str">
        <f t="shared" si="123"/>
        <v>Nov</v>
      </c>
      <c r="M3112">
        <f t="shared" si="124"/>
        <v>2023</v>
      </c>
    </row>
    <row r="3113" spans="1:13" ht="15" customHeight="1">
      <c r="A3113" t="s">
        <v>654</v>
      </c>
      <c r="B3113" t="s">
        <v>4965</v>
      </c>
      <c r="C3113" s="24">
        <v>45254</v>
      </c>
      <c r="D3113" t="s">
        <v>226</v>
      </c>
      <c r="E3113" t="s">
        <v>225</v>
      </c>
      <c r="F3113">
        <v>2</v>
      </c>
      <c r="G3113" s="2" t="s">
        <v>33</v>
      </c>
      <c r="H3113" s="1" t="s">
        <v>4861</v>
      </c>
      <c r="I3113" s="1" t="s">
        <v>1164</v>
      </c>
      <c r="J3113" t="s">
        <v>4861</v>
      </c>
      <c r="L3113" t="str">
        <f t="shared" si="123"/>
        <v>Nov</v>
      </c>
      <c r="M3113">
        <f t="shared" si="124"/>
        <v>2023</v>
      </c>
    </row>
    <row r="3114" spans="1:13" ht="15" customHeight="1">
      <c r="A3114" t="s">
        <v>654</v>
      </c>
      <c r="B3114" t="s">
        <v>4966</v>
      </c>
      <c r="C3114" s="24">
        <v>45254</v>
      </c>
      <c r="D3114" t="s">
        <v>35</v>
      </c>
      <c r="E3114" t="s">
        <v>34</v>
      </c>
      <c r="F3114">
        <v>1</v>
      </c>
      <c r="G3114" s="2" t="s">
        <v>33</v>
      </c>
      <c r="H3114" s="1" t="s">
        <v>4861</v>
      </c>
      <c r="I3114" s="1" t="s">
        <v>1164</v>
      </c>
      <c r="J3114" t="s">
        <v>4861</v>
      </c>
      <c r="L3114" t="str">
        <f t="shared" si="123"/>
        <v>Nov</v>
      </c>
      <c r="M3114">
        <f t="shared" si="124"/>
        <v>2023</v>
      </c>
    </row>
    <row r="3115" spans="1:13" ht="15" customHeight="1">
      <c r="A3115" t="s">
        <v>654</v>
      </c>
      <c r="B3115" t="s">
        <v>4967</v>
      </c>
      <c r="C3115" s="24">
        <v>45257</v>
      </c>
      <c r="D3115" t="s">
        <v>198</v>
      </c>
      <c r="E3115" t="s">
        <v>197</v>
      </c>
      <c r="F3115">
        <v>4</v>
      </c>
      <c r="G3115" s="2" t="s">
        <v>194</v>
      </c>
      <c r="H3115" s="1" t="s">
        <v>1280</v>
      </c>
      <c r="I3115" s="1" t="s">
        <v>1099</v>
      </c>
      <c r="J3115" t="s">
        <v>1280</v>
      </c>
      <c r="L3115" t="str">
        <f t="shared" si="123"/>
        <v>Nov</v>
      </c>
      <c r="M3115">
        <f t="shared" si="124"/>
        <v>2023</v>
      </c>
    </row>
    <row r="3116" spans="1:13" ht="15" customHeight="1">
      <c r="A3116" t="s">
        <v>654</v>
      </c>
      <c r="B3116" t="s">
        <v>4968</v>
      </c>
      <c r="C3116" s="24">
        <v>45257</v>
      </c>
      <c r="D3116" t="s">
        <v>145</v>
      </c>
      <c r="E3116" t="s">
        <v>144</v>
      </c>
      <c r="F3116">
        <v>2</v>
      </c>
      <c r="G3116" s="2" t="s">
        <v>95</v>
      </c>
      <c r="H3116" s="1" t="s">
        <v>1280</v>
      </c>
      <c r="I3116" s="1" t="s">
        <v>1099</v>
      </c>
      <c r="J3116" t="s">
        <v>1280</v>
      </c>
      <c r="L3116" t="str">
        <f t="shared" si="123"/>
        <v>Nov</v>
      </c>
      <c r="M3116">
        <f t="shared" si="124"/>
        <v>2023</v>
      </c>
    </row>
    <row r="3117" spans="1:13" ht="15" customHeight="1">
      <c r="A3117" t="s">
        <v>654</v>
      </c>
      <c r="B3117" t="s">
        <v>4969</v>
      </c>
      <c r="C3117" s="24">
        <v>45257</v>
      </c>
      <c r="D3117" t="s">
        <v>47</v>
      </c>
      <c r="E3117" t="s">
        <v>46</v>
      </c>
      <c r="F3117">
        <v>6</v>
      </c>
      <c r="G3117" s="2" t="s">
        <v>33</v>
      </c>
      <c r="H3117" s="1" t="s">
        <v>1280</v>
      </c>
      <c r="I3117" s="1" t="s">
        <v>1099</v>
      </c>
      <c r="J3117" t="s">
        <v>1280</v>
      </c>
      <c r="L3117" t="str">
        <f t="shared" si="123"/>
        <v>Nov</v>
      </c>
      <c r="M3117">
        <f t="shared" si="124"/>
        <v>2023</v>
      </c>
    </row>
    <row r="3118" spans="1:13" ht="15" customHeight="1">
      <c r="A3118" t="s">
        <v>654</v>
      </c>
      <c r="B3118" t="s">
        <v>4970</v>
      </c>
      <c r="C3118" s="24">
        <v>45257</v>
      </c>
      <c r="D3118" t="s">
        <v>39</v>
      </c>
      <c r="E3118" t="s">
        <v>38</v>
      </c>
      <c r="F3118">
        <v>10</v>
      </c>
      <c r="G3118" s="2" t="s">
        <v>33</v>
      </c>
      <c r="H3118" s="1" t="s">
        <v>1280</v>
      </c>
      <c r="I3118" s="1" t="s">
        <v>1099</v>
      </c>
      <c r="J3118" t="s">
        <v>1280</v>
      </c>
      <c r="L3118" t="str">
        <f t="shared" si="123"/>
        <v>Nov</v>
      </c>
      <c r="M3118">
        <f t="shared" si="124"/>
        <v>2023</v>
      </c>
    </row>
    <row r="3119" spans="1:13" ht="15" customHeight="1">
      <c r="A3119" t="s">
        <v>654</v>
      </c>
      <c r="B3119" t="s">
        <v>4971</v>
      </c>
      <c r="C3119" s="24">
        <v>45258</v>
      </c>
      <c r="D3119" t="s">
        <v>47</v>
      </c>
      <c r="E3119" t="s">
        <v>46</v>
      </c>
      <c r="F3119">
        <v>2</v>
      </c>
      <c r="G3119" s="2" t="s">
        <v>33</v>
      </c>
      <c r="H3119" s="1" t="s">
        <v>4487</v>
      </c>
      <c r="I3119" s="1" t="s">
        <v>4282</v>
      </c>
      <c r="J3119" t="s">
        <v>4487</v>
      </c>
      <c r="L3119" t="str">
        <f t="shared" si="123"/>
        <v>Nov</v>
      </c>
      <c r="M3119">
        <f t="shared" si="124"/>
        <v>2023</v>
      </c>
    </row>
    <row r="3120" spans="1:13" ht="15" customHeight="1">
      <c r="A3120" t="s">
        <v>654</v>
      </c>
      <c r="B3120" t="s">
        <v>4972</v>
      </c>
      <c r="C3120" s="24">
        <v>45258</v>
      </c>
      <c r="D3120" t="s">
        <v>49</v>
      </c>
      <c r="E3120" t="s">
        <v>48</v>
      </c>
      <c r="F3120">
        <v>2</v>
      </c>
      <c r="G3120" s="2" t="s">
        <v>33</v>
      </c>
      <c r="H3120" s="1" t="s">
        <v>4487</v>
      </c>
      <c r="I3120" s="1" t="s">
        <v>4282</v>
      </c>
      <c r="J3120" t="s">
        <v>4487</v>
      </c>
      <c r="L3120" t="str">
        <f t="shared" si="123"/>
        <v>Nov</v>
      </c>
      <c r="M3120">
        <f t="shared" si="124"/>
        <v>2023</v>
      </c>
    </row>
    <row r="3121" spans="1:13" ht="15" customHeight="1">
      <c r="A3121" t="s">
        <v>654</v>
      </c>
      <c r="B3121" t="s">
        <v>4973</v>
      </c>
      <c r="C3121" s="24">
        <v>45258</v>
      </c>
      <c r="D3121" t="s">
        <v>173</v>
      </c>
      <c r="E3121" t="s">
        <v>172</v>
      </c>
      <c r="F3121">
        <v>2</v>
      </c>
      <c r="G3121" s="2" t="s">
        <v>33</v>
      </c>
      <c r="H3121" s="1" t="s">
        <v>2795</v>
      </c>
      <c r="I3121" s="1" t="s">
        <v>1073</v>
      </c>
      <c r="J3121" t="s">
        <v>2795</v>
      </c>
      <c r="L3121" t="str">
        <f t="shared" si="123"/>
        <v>Nov</v>
      </c>
      <c r="M3121">
        <f t="shared" si="124"/>
        <v>2023</v>
      </c>
    </row>
    <row r="3122" spans="1:13" ht="15" customHeight="1">
      <c r="A3122" t="s">
        <v>654</v>
      </c>
      <c r="B3122" t="s">
        <v>4974</v>
      </c>
      <c r="C3122" s="24">
        <v>45259</v>
      </c>
      <c r="D3122" t="s">
        <v>198</v>
      </c>
      <c r="E3122" t="s">
        <v>197</v>
      </c>
      <c r="F3122">
        <v>10</v>
      </c>
      <c r="G3122" s="2" t="s">
        <v>194</v>
      </c>
      <c r="H3122" s="1" t="s">
        <v>1459</v>
      </c>
      <c r="I3122" s="1" t="s">
        <v>1328</v>
      </c>
      <c r="J3122" t="s">
        <v>4078</v>
      </c>
      <c r="L3122" t="str">
        <f t="shared" si="123"/>
        <v>Nov</v>
      </c>
      <c r="M3122">
        <f t="shared" si="124"/>
        <v>2023</v>
      </c>
    </row>
    <row r="3123" spans="1:13" ht="15" customHeight="1">
      <c r="A3123" t="s">
        <v>654</v>
      </c>
      <c r="B3123" t="s">
        <v>4975</v>
      </c>
      <c r="C3123" s="24">
        <v>45259</v>
      </c>
      <c r="D3123" t="s">
        <v>145</v>
      </c>
      <c r="E3123" t="s">
        <v>144</v>
      </c>
      <c r="F3123">
        <v>2</v>
      </c>
      <c r="G3123" s="2" t="s">
        <v>95</v>
      </c>
      <c r="H3123" s="1" t="s">
        <v>1459</v>
      </c>
      <c r="I3123" s="1" t="s">
        <v>1328</v>
      </c>
      <c r="J3123" t="s">
        <v>4078</v>
      </c>
      <c r="L3123" t="str">
        <f t="shared" si="123"/>
        <v>Nov</v>
      </c>
      <c r="M3123">
        <f t="shared" si="124"/>
        <v>2023</v>
      </c>
    </row>
    <row r="3124" spans="1:13" ht="15" customHeight="1">
      <c r="A3124" t="s">
        <v>654</v>
      </c>
      <c r="B3124" t="s">
        <v>4976</v>
      </c>
      <c r="C3124" s="24">
        <v>45259</v>
      </c>
      <c r="D3124" t="s">
        <v>389</v>
      </c>
      <c r="E3124" t="s">
        <v>388</v>
      </c>
      <c r="F3124">
        <v>2</v>
      </c>
      <c r="G3124" s="2" t="s">
        <v>194</v>
      </c>
      <c r="H3124" s="1" t="s">
        <v>1459</v>
      </c>
      <c r="I3124" s="1" t="s">
        <v>1328</v>
      </c>
      <c r="J3124" t="s">
        <v>4078</v>
      </c>
      <c r="L3124" t="str">
        <f t="shared" si="123"/>
        <v>Nov</v>
      </c>
      <c r="M3124">
        <f t="shared" si="124"/>
        <v>2023</v>
      </c>
    </row>
    <row r="3125" spans="1:13" ht="15" customHeight="1">
      <c r="A3125" t="s">
        <v>654</v>
      </c>
      <c r="B3125" t="s">
        <v>4977</v>
      </c>
      <c r="C3125" s="24">
        <v>45259</v>
      </c>
      <c r="D3125" t="s">
        <v>218</v>
      </c>
      <c r="E3125" t="s">
        <v>217</v>
      </c>
      <c r="F3125">
        <v>2</v>
      </c>
      <c r="G3125" s="2" t="s">
        <v>33</v>
      </c>
      <c r="H3125" s="1" t="s">
        <v>1459</v>
      </c>
      <c r="I3125" s="1" t="s">
        <v>1328</v>
      </c>
      <c r="J3125" t="s">
        <v>4078</v>
      </c>
      <c r="L3125" t="str">
        <f t="shared" si="123"/>
        <v>Nov</v>
      </c>
      <c r="M3125">
        <f t="shared" si="124"/>
        <v>2023</v>
      </c>
    </row>
    <row r="3126" spans="1:13" ht="15" customHeight="1">
      <c r="A3126" t="s">
        <v>654</v>
      </c>
      <c r="B3126" t="s">
        <v>4978</v>
      </c>
      <c r="C3126" s="24">
        <v>45259</v>
      </c>
      <c r="D3126" t="s">
        <v>94</v>
      </c>
      <c r="E3126" t="s">
        <v>93</v>
      </c>
      <c r="F3126">
        <v>1</v>
      </c>
      <c r="G3126" s="2" t="s">
        <v>95</v>
      </c>
      <c r="H3126" s="1" t="s">
        <v>2795</v>
      </c>
      <c r="I3126" s="1" t="s">
        <v>1073</v>
      </c>
      <c r="J3126" t="s">
        <v>2795</v>
      </c>
      <c r="L3126" t="str">
        <f t="shared" si="123"/>
        <v>Nov</v>
      </c>
      <c r="M3126">
        <f t="shared" si="124"/>
        <v>2023</v>
      </c>
    </row>
    <row r="3127" spans="1:13" ht="15" customHeight="1">
      <c r="A3127" t="s">
        <v>654</v>
      </c>
      <c r="B3127" t="s">
        <v>4979</v>
      </c>
      <c r="C3127" s="24">
        <v>45259</v>
      </c>
      <c r="D3127" t="s">
        <v>218</v>
      </c>
      <c r="E3127" t="s">
        <v>217</v>
      </c>
      <c r="F3127">
        <v>1</v>
      </c>
      <c r="G3127" s="2" t="s">
        <v>33</v>
      </c>
      <c r="H3127" s="1" t="s">
        <v>2795</v>
      </c>
      <c r="I3127" s="1" t="s">
        <v>1073</v>
      </c>
      <c r="J3127" t="s">
        <v>2795</v>
      </c>
      <c r="L3127" t="str">
        <f t="shared" ref="L3127:L3171" si="125">TEXT(C3127,"MMM")</f>
        <v>Nov</v>
      </c>
      <c r="M3127">
        <f t="shared" ref="M3127:M3171" si="126">YEAR(C3127)</f>
        <v>2023</v>
      </c>
    </row>
    <row r="3128" spans="1:13" ht="15" customHeight="1">
      <c r="A3128" t="s">
        <v>654</v>
      </c>
      <c r="B3128" t="s">
        <v>4980</v>
      </c>
      <c r="C3128" s="24">
        <v>45259</v>
      </c>
      <c r="D3128" t="s">
        <v>210</v>
      </c>
      <c r="E3128" t="s">
        <v>209</v>
      </c>
      <c r="F3128">
        <v>1</v>
      </c>
      <c r="G3128" s="2" t="s">
        <v>95</v>
      </c>
      <c r="H3128" s="1" t="s">
        <v>2795</v>
      </c>
      <c r="I3128" s="1" t="s">
        <v>1073</v>
      </c>
      <c r="J3128" t="s">
        <v>2795</v>
      </c>
      <c r="L3128" t="str">
        <f t="shared" si="125"/>
        <v>Nov</v>
      </c>
      <c r="M3128">
        <f t="shared" si="126"/>
        <v>2023</v>
      </c>
    </row>
    <row r="3129" spans="1:13" ht="15" customHeight="1">
      <c r="A3129" t="s">
        <v>654</v>
      </c>
      <c r="B3129" t="s">
        <v>4981</v>
      </c>
      <c r="C3129" s="24">
        <v>45259</v>
      </c>
      <c r="D3129" t="s">
        <v>35</v>
      </c>
      <c r="E3129" t="s">
        <v>34</v>
      </c>
      <c r="F3129">
        <v>3</v>
      </c>
      <c r="G3129" s="2" t="s">
        <v>33</v>
      </c>
      <c r="H3129" s="1" t="s">
        <v>2795</v>
      </c>
      <c r="I3129" s="1" t="s">
        <v>1073</v>
      </c>
      <c r="J3129" t="s">
        <v>2795</v>
      </c>
      <c r="L3129" t="str">
        <f t="shared" si="125"/>
        <v>Nov</v>
      </c>
      <c r="M3129">
        <f t="shared" si="126"/>
        <v>2023</v>
      </c>
    </row>
    <row r="3130" spans="1:13" ht="15" customHeight="1">
      <c r="A3130" t="s">
        <v>654</v>
      </c>
      <c r="B3130" t="s">
        <v>4982</v>
      </c>
      <c r="C3130" s="24">
        <v>45261</v>
      </c>
      <c r="D3130" t="s">
        <v>35</v>
      </c>
      <c r="E3130" t="s">
        <v>34</v>
      </c>
      <c r="F3130">
        <v>12</v>
      </c>
      <c r="G3130" s="2" t="s">
        <v>33</v>
      </c>
      <c r="H3130" s="1" t="s">
        <v>1144</v>
      </c>
      <c r="I3130" s="1" t="s">
        <v>1145</v>
      </c>
      <c r="J3130" t="s">
        <v>1144</v>
      </c>
      <c r="L3130" t="str">
        <f t="shared" si="125"/>
        <v>Dec</v>
      </c>
      <c r="M3130">
        <f t="shared" si="126"/>
        <v>2023</v>
      </c>
    </row>
    <row r="3131" spans="1:13" ht="15" customHeight="1">
      <c r="A3131" t="s">
        <v>654</v>
      </c>
      <c r="B3131" t="s">
        <v>4983</v>
      </c>
      <c r="C3131" s="24">
        <v>45264</v>
      </c>
      <c r="D3131" t="s">
        <v>365</v>
      </c>
      <c r="E3131" t="s">
        <v>364</v>
      </c>
      <c r="F3131">
        <v>1</v>
      </c>
      <c r="G3131" s="2" t="s">
        <v>16</v>
      </c>
      <c r="H3131" s="1" t="s">
        <v>1049</v>
      </c>
      <c r="I3131" s="1" t="s">
        <v>1050</v>
      </c>
      <c r="J3131" t="s">
        <v>1049</v>
      </c>
      <c r="L3131" t="str">
        <f t="shared" si="125"/>
        <v>Dec</v>
      </c>
      <c r="M3131">
        <f t="shared" si="126"/>
        <v>2023</v>
      </c>
    </row>
    <row r="3132" spans="1:13" ht="15" customHeight="1">
      <c r="A3132" t="s">
        <v>654</v>
      </c>
      <c r="B3132" t="s">
        <v>4984</v>
      </c>
      <c r="C3132" s="24">
        <v>45264</v>
      </c>
      <c r="D3132" t="s">
        <v>55</v>
      </c>
      <c r="E3132" t="s">
        <v>54</v>
      </c>
      <c r="F3132">
        <v>12</v>
      </c>
      <c r="G3132" s="2" t="s">
        <v>56</v>
      </c>
      <c r="H3132" s="1" t="s">
        <v>1089</v>
      </c>
      <c r="I3132" s="1" t="s">
        <v>1090</v>
      </c>
      <c r="J3132" t="s">
        <v>1089</v>
      </c>
      <c r="L3132" t="str">
        <f t="shared" si="125"/>
        <v>Dec</v>
      </c>
      <c r="M3132">
        <f t="shared" si="126"/>
        <v>2023</v>
      </c>
    </row>
    <row r="3133" spans="1:13" ht="15" customHeight="1">
      <c r="A3133" t="s">
        <v>654</v>
      </c>
      <c r="B3133" t="s">
        <v>4985</v>
      </c>
      <c r="C3133" s="24">
        <v>45264</v>
      </c>
      <c r="D3133" t="s">
        <v>287</v>
      </c>
      <c r="E3133" t="s">
        <v>286</v>
      </c>
      <c r="F3133">
        <v>1</v>
      </c>
      <c r="G3133" s="2" t="s">
        <v>33</v>
      </c>
      <c r="H3133" s="1" t="s">
        <v>1089</v>
      </c>
      <c r="I3133" s="1" t="s">
        <v>1090</v>
      </c>
      <c r="J3133" t="s">
        <v>1089</v>
      </c>
      <c r="L3133" t="str">
        <f t="shared" si="125"/>
        <v>Dec</v>
      </c>
      <c r="M3133">
        <f t="shared" si="126"/>
        <v>2023</v>
      </c>
    </row>
    <row r="3134" spans="1:13" ht="15" customHeight="1">
      <c r="A3134" t="s">
        <v>654</v>
      </c>
      <c r="B3134" t="s">
        <v>4986</v>
      </c>
      <c r="C3134" s="24">
        <v>45264</v>
      </c>
      <c r="D3134" t="s">
        <v>254</v>
      </c>
      <c r="E3134" t="s">
        <v>253</v>
      </c>
      <c r="F3134">
        <v>1</v>
      </c>
      <c r="G3134" s="2" t="s">
        <v>187</v>
      </c>
      <c r="H3134" s="1" t="s">
        <v>1089</v>
      </c>
      <c r="I3134" s="1" t="s">
        <v>1090</v>
      </c>
      <c r="J3134" t="s">
        <v>1089</v>
      </c>
      <c r="L3134" t="str">
        <f t="shared" si="125"/>
        <v>Dec</v>
      </c>
      <c r="M3134">
        <f t="shared" si="126"/>
        <v>2023</v>
      </c>
    </row>
    <row r="3135" spans="1:13" ht="15" customHeight="1">
      <c r="A3135" t="s">
        <v>654</v>
      </c>
      <c r="B3135" t="s">
        <v>4987</v>
      </c>
      <c r="C3135" s="24">
        <v>45264</v>
      </c>
      <c r="D3135" t="s">
        <v>94</v>
      </c>
      <c r="E3135" t="s">
        <v>93</v>
      </c>
      <c r="F3135">
        <v>12</v>
      </c>
      <c r="G3135" s="2" t="s">
        <v>95</v>
      </c>
      <c r="H3135" s="1" t="s">
        <v>1089</v>
      </c>
      <c r="I3135" s="1" t="s">
        <v>1090</v>
      </c>
      <c r="J3135" t="s">
        <v>1089</v>
      </c>
      <c r="L3135" t="str">
        <f t="shared" si="125"/>
        <v>Dec</v>
      </c>
      <c r="M3135">
        <f t="shared" si="126"/>
        <v>2023</v>
      </c>
    </row>
    <row r="3136" spans="1:13" ht="15" customHeight="1">
      <c r="A3136" t="s">
        <v>654</v>
      </c>
      <c r="B3136" t="s">
        <v>4988</v>
      </c>
      <c r="C3136" s="24">
        <v>45264</v>
      </c>
      <c r="D3136" t="s">
        <v>35</v>
      </c>
      <c r="E3136" t="s">
        <v>34</v>
      </c>
      <c r="F3136">
        <v>5</v>
      </c>
      <c r="G3136" s="2" t="s">
        <v>33</v>
      </c>
      <c r="H3136" s="1" t="s">
        <v>1089</v>
      </c>
      <c r="I3136" s="1" t="s">
        <v>1090</v>
      </c>
      <c r="J3136" t="s">
        <v>1089</v>
      </c>
      <c r="L3136" t="str">
        <f t="shared" si="125"/>
        <v>Dec</v>
      </c>
      <c r="M3136">
        <f t="shared" si="126"/>
        <v>2023</v>
      </c>
    </row>
    <row r="3137" spans="1:13" ht="15" customHeight="1">
      <c r="A3137" t="s">
        <v>654</v>
      </c>
      <c r="B3137" t="s">
        <v>4989</v>
      </c>
      <c r="C3137" s="24">
        <v>45264</v>
      </c>
      <c r="D3137" t="s">
        <v>198</v>
      </c>
      <c r="E3137" t="s">
        <v>197</v>
      </c>
      <c r="F3137">
        <v>40</v>
      </c>
      <c r="G3137" s="2" t="s">
        <v>194</v>
      </c>
      <c r="H3137" s="1" t="s">
        <v>1191</v>
      </c>
      <c r="I3137" s="1" t="s">
        <v>1090</v>
      </c>
      <c r="J3137" t="s">
        <v>1191</v>
      </c>
      <c r="L3137" t="str">
        <f t="shared" si="125"/>
        <v>Dec</v>
      </c>
      <c r="M3137">
        <f t="shared" si="126"/>
        <v>2023</v>
      </c>
    </row>
    <row r="3138" spans="1:13" ht="15" customHeight="1">
      <c r="A3138" t="s">
        <v>654</v>
      </c>
      <c r="B3138" t="s">
        <v>4990</v>
      </c>
      <c r="C3138" s="24">
        <v>45265</v>
      </c>
      <c r="D3138" t="s">
        <v>297</v>
      </c>
      <c r="E3138" t="s">
        <v>296</v>
      </c>
      <c r="F3138">
        <v>3</v>
      </c>
      <c r="G3138" s="2" t="s">
        <v>33</v>
      </c>
      <c r="H3138" s="1" t="s">
        <v>1289</v>
      </c>
      <c r="I3138" s="1" t="s">
        <v>1290</v>
      </c>
      <c r="J3138" t="s">
        <v>1289</v>
      </c>
      <c r="L3138" t="str">
        <f t="shared" si="125"/>
        <v>Dec</v>
      </c>
      <c r="M3138">
        <f t="shared" si="126"/>
        <v>2023</v>
      </c>
    </row>
    <row r="3139" spans="1:13" ht="15" customHeight="1">
      <c r="A3139" t="s">
        <v>654</v>
      </c>
      <c r="B3139" t="s">
        <v>4991</v>
      </c>
      <c r="C3139" s="24">
        <v>45265</v>
      </c>
      <c r="D3139" t="s">
        <v>198</v>
      </c>
      <c r="E3139" t="s">
        <v>197</v>
      </c>
      <c r="F3139">
        <v>10</v>
      </c>
      <c r="G3139" s="2" t="s">
        <v>194</v>
      </c>
      <c r="H3139" s="1" t="s">
        <v>1289</v>
      </c>
      <c r="I3139" s="1" t="s">
        <v>1290</v>
      </c>
      <c r="J3139" t="s">
        <v>1289</v>
      </c>
      <c r="L3139" t="str">
        <f t="shared" si="125"/>
        <v>Dec</v>
      </c>
      <c r="M3139">
        <f t="shared" si="126"/>
        <v>2023</v>
      </c>
    </row>
    <row r="3140" spans="1:13" ht="15" customHeight="1">
      <c r="A3140" t="s">
        <v>654</v>
      </c>
      <c r="B3140" t="s">
        <v>4992</v>
      </c>
      <c r="C3140" s="24">
        <v>45265</v>
      </c>
      <c r="D3140" t="s">
        <v>198</v>
      </c>
      <c r="E3140" t="s">
        <v>197</v>
      </c>
      <c r="F3140">
        <v>30</v>
      </c>
      <c r="G3140" s="2" t="s">
        <v>194</v>
      </c>
      <c r="H3140" s="1" t="s">
        <v>1334</v>
      </c>
      <c r="I3140" s="1" t="s">
        <v>1164</v>
      </c>
      <c r="J3140" t="s">
        <v>1334</v>
      </c>
      <c r="L3140" t="str">
        <f t="shared" si="125"/>
        <v>Dec</v>
      </c>
      <c r="M3140">
        <f t="shared" si="126"/>
        <v>2023</v>
      </c>
    </row>
    <row r="3141" spans="1:13" ht="15" customHeight="1">
      <c r="A3141" t="s">
        <v>654</v>
      </c>
      <c r="B3141" t="s">
        <v>4993</v>
      </c>
      <c r="C3141" s="24">
        <v>45266</v>
      </c>
      <c r="D3141" t="s">
        <v>186</v>
      </c>
      <c r="E3141" t="s">
        <v>185</v>
      </c>
      <c r="F3141">
        <v>3</v>
      </c>
      <c r="G3141" s="2" t="s">
        <v>187</v>
      </c>
      <c r="H3141" s="1" t="s">
        <v>1156</v>
      </c>
      <c r="I3141" s="1" t="s">
        <v>1157</v>
      </c>
      <c r="J3141" t="s">
        <v>1156</v>
      </c>
      <c r="L3141" t="str">
        <f t="shared" si="125"/>
        <v>Dec</v>
      </c>
      <c r="M3141">
        <f t="shared" si="126"/>
        <v>2023</v>
      </c>
    </row>
    <row r="3142" spans="1:13" ht="15" customHeight="1">
      <c r="A3142" t="s">
        <v>654</v>
      </c>
      <c r="B3142" t="s">
        <v>4994</v>
      </c>
      <c r="C3142" s="24">
        <v>45266</v>
      </c>
      <c r="D3142" t="s">
        <v>94</v>
      </c>
      <c r="E3142" t="s">
        <v>93</v>
      </c>
      <c r="F3142">
        <v>5</v>
      </c>
      <c r="G3142" s="2" t="s">
        <v>95</v>
      </c>
      <c r="H3142" s="1" t="s">
        <v>1156</v>
      </c>
      <c r="I3142" s="1" t="s">
        <v>1157</v>
      </c>
      <c r="J3142" t="s">
        <v>1156</v>
      </c>
      <c r="L3142" t="str">
        <f t="shared" si="125"/>
        <v>Dec</v>
      </c>
      <c r="M3142">
        <f t="shared" si="126"/>
        <v>2023</v>
      </c>
    </row>
    <row r="3143" spans="1:13" ht="15" customHeight="1">
      <c r="A3143" t="s">
        <v>654</v>
      </c>
      <c r="B3143" t="s">
        <v>4995</v>
      </c>
      <c r="C3143" s="24">
        <v>45266</v>
      </c>
      <c r="D3143" t="s">
        <v>218</v>
      </c>
      <c r="E3143" t="s">
        <v>217</v>
      </c>
      <c r="F3143">
        <v>3</v>
      </c>
      <c r="G3143" s="2" t="s">
        <v>33</v>
      </c>
      <c r="H3143" s="1" t="s">
        <v>1156</v>
      </c>
      <c r="I3143" s="1" t="s">
        <v>1157</v>
      </c>
      <c r="J3143" t="s">
        <v>1156</v>
      </c>
      <c r="L3143" t="str">
        <f t="shared" si="125"/>
        <v>Dec</v>
      </c>
      <c r="M3143">
        <f t="shared" si="126"/>
        <v>2023</v>
      </c>
    </row>
    <row r="3144" spans="1:13" ht="15" customHeight="1">
      <c r="A3144" t="s">
        <v>654</v>
      </c>
      <c r="B3144" t="s">
        <v>4996</v>
      </c>
      <c r="C3144" s="24">
        <v>45266</v>
      </c>
      <c r="D3144" t="s">
        <v>226</v>
      </c>
      <c r="E3144" t="s">
        <v>225</v>
      </c>
      <c r="F3144">
        <v>10</v>
      </c>
      <c r="G3144" s="2" t="s">
        <v>33</v>
      </c>
      <c r="H3144" s="1" t="s">
        <v>1156</v>
      </c>
      <c r="I3144" s="1" t="s">
        <v>1157</v>
      </c>
      <c r="J3144" t="s">
        <v>1156</v>
      </c>
      <c r="L3144" t="str">
        <f t="shared" si="125"/>
        <v>Dec</v>
      </c>
      <c r="M3144">
        <f t="shared" si="126"/>
        <v>2023</v>
      </c>
    </row>
    <row r="3145" spans="1:13" ht="15" customHeight="1">
      <c r="A3145" t="s">
        <v>654</v>
      </c>
      <c r="B3145" t="s">
        <v>4997</v>
      </c>
      <c r="C3145" s="24">
        <v>45266</v>
      </c>
      <c r="D3145" t="s">
        <v>357</v>
      </c>
      <c r="E3145" t="s">
        <v>356</v>
      </c>
      <c r="F3145">
        <v>200</v>
      </c>
      <c r="G3145" s="2" t="s">
        <v>358</v>
      </c>
      <c r="H3145" s="1" t="s">
        <v>1049</v>
      </c>
      <c r="I3145" s="1" t="s">
        <v>1050</v>
      </c>
      <c r="J3145" t="s">
        <v>1049</v>
      </c>
      <c r="L3145" t="str">
        <f t="shared" si="125"/>
        <v>Dec</v>
      </c>
      <c r="M3145">
        <f t="shared" si="126"/>
        <v>2023</v>
      </c>
    </row>
    <row r="3146" spans="1:13" ht="15" customHeight="1">
      <c r="A3146" t="s">
        <v>654</v>
      </c>
      <c r="B3146" t="s">
        <v>4998</v>
      </c>
      <c r="C3146" s="24">
        <v>45266</v>
      </c>
      <c r="D3146" t="s">
        <v>198</v>
      </c>
      <c r="E3146" t="s">
        <v>197</v>
      </c>
      <c r="F3146">
        <v>5</v>
      </c>
      <c r="G3146" s="2" t="s">
        <v>194</v>
      </c>
      <c r="H3146" s="1" t="s">
        <v>1049</v>
      </c>
      <c r="I3146" s="1" t="s">
        <v>1050</v>
      </c>
      <c r="J3146" t="s">
        <v>1049</v>
      </c>
      <c r="L3146" t="str">
        <f t="shared" si="125"/>
        <v>Dec</v>
      </c>
      <c r="M3146">
        <f t="shared" si="126"/>
        <v>2023</v>
      </c>
    </row>
    <row r="3147" spans="1:13" ht="15" customHeight="1">
      <c r="A3147" t="s">
        <v>654</v>
      </c>
      <c r="B3147" t="s">
        <v>4999</v>
      </c>
      <c r="C3147" s="24">
        <v>45266</v>
      </c>
      <c r="D3147" t="s">
        <v>55</v>
      </c>
      <c r="E3147" t="s">
        <v>54</v>
      </c>
      <c r="F3147">
        <v>5</v>
      </c>
      <c r="G3147" s="2" t="s">
        <v>56</v>
      </c>
      <c r="H3147" s="1" t="s">
        <v>5000</v>
      </c>
      <c r="I3147" s="1" t="s">
        <v>1073</v>
      </c>
      <c r="J3147" t="s">
        <v>5000</v>
      </c>
      <c r="L3147" t="str">
        <f t="shared" si="125"/>
        <v>Dec</v>
      </c>
      <c r="M3147">
        <f t="shared" si="126"/>
        <v>2023</v>
      </c>
    </row>
    <row r="3148" spans="1:13" ht="15" customHeight="1">
      <c r="A3148" t="s">
        <v>654</v>
      </c>
      <c r="B3148" t="s">
        <v>5001</v>
      </c>
      <c r="C3148" s="24">
        <v>45266</v>
      </c>
      <c r="D3148" t="s">
        <v>186</v>
      </c>
      <c r="E3148" t="s">
        <v>185</v>
      </c>
      <c r="F3148">
        <v>5</v>
      </c>
      <c r="G3148" s="2" t="s">
        <v>187</v>
      </c>
      <c r="H3148" s="1" t="s">
        <v>5000</v>
      </c>
      <c r="I3148" s="1" t="s">
        <v>1073</v>
      </c>
      <c r="J3148" t="s">
        <v>5000</v>
      </c>
      <c r="L3148" t="str">
        <f t="shared" si="125"/>
        <v>Dec</v>
      </c>
      <c r="M3148">
        <f t="shared" si="126"/>
        <v>2023</v>
      </c>
    </row>
    <row r="3149" spans="1:13" ht="15" customHeight="1">
      <c r="A3149" t="s">
        <v>654</v>
      </c>
      <c r="B3149" t="s">
        <v>5002</v>
      </c>
      <c r="C3149" s="24">
        <v>45266</v>
      </c>
      <c r="D3149" t="s">
        <v>357</v>
      </c>
      <c r="E3149" t="s">
        <v>356</v>
      </c>
      <c r="F3149">
        <v>50</v>
      </c>
      <c r="G3149" s="2" t="s">
        <v>358</v>
      </c>
      <c r="H3149" s="1" t="s">
        <v>5000</v>
      </c>
      <c r="I3149" s="1" t="s">
        <v>1073</v>
      </c>
      <c r="J3149" t="s">
        <v>5000</v>
      </c>
      <c r="L3149" t="str">
        <f t="shared" si="125"/>
        <v>Dec</v>
      </c>
      <c r="M3149">
        <f t="shared" si="126"/>
        <v>2023</v>
      </c>
    </row>
    <row r="3150" spans="1:13" ht="15" customHeight="1">
      <c r="A3150" t="s">
        <v>654</v>
      </c>
      <c r="B3150" t="s">
        <v>5003</v>
      </c>
      <c r="C3150" s="24">
        <v>45266</v>
      </c>
      <c r="D3150" t="s">
        <v>196</v>
      </c>
      <c r="E3150" t="s">
        <v>195</v>
      </c>
      <c r="F3150">
        <v>10</v>
      </c>
      <c r="G3150" s="2" t="s">
        <v>194</v>
      </c>
      <c r="H3150" s="1" t="s">
        <v>2795</v>
      </c>
      <c r="I3150" s="1" t="s">
        <v>1073</v>
      </c>
      <c r="J3150" t="s">
        <v>2795</v>
      </c>
      <c r="L3150" t="str">
        <f t="shared" si="125"/>
        <v>Dec</v>
      </c>
      <c r="M3150">
        <f t="shared" si="126"/>
        <v>2023</v>
      </c>
    </row>
    <row r="3151" spans="1:13" ht="15" customHeight="1">
      <c r="A3151" t="s">
        <v>654</v>
      </c>
      <c r="B3151" t="s">
        <v>5004</v>
      </c>
      <c r="C3151" s="24">
        <v>45268</v>
      </c>
      <c r="D3151" t="s">
        <v>196</v>
      </c>
      <c r="E3151" t="s">
        <v>195</v>
      </c>
      <c r="F3151">
        <v>2</v>
      </c>
      <c r="G3151" s="2" t="s">
        <v>194</v>
      </c>
      <c r="H3151" s="1" t="s">
        <v>2028</v>
      </c>
      <c r="I3151" s="1" t="s">
        <v>2029</v>
      </c>
      <c r="J3151" t="s">
        <v>2028</v>
      </c>
      <c r="L3151" t="str">
        <f t="shared" si="125"/>
        <v>Dec</v>
      </c>
      <c r="M3151">
        <f t="shared" si="126"/>
        <v>2023</v>
      </c>
    </row>
    <row r="3152" spans="1:13" ht="15" customHeight="1">
      <c r="A3152" t="s">
        <v>654</v>
      </c>
      <c r="B3152" t="s">
        <v>5005</v>
      </c>
      <c r="C3152" s="24">
        <v>45268</v>
      </c>
      <c r="D3152" t="s">
        <v>303</v>
      </c>
      <c r="E3152" t="s">
        <v>302</v>
      </c>
      <c r="F3152">
        <v>3</v>
      </c>
      <c r="G3152" s="2" t="s">
        <v>33</v>
      </c>
      <c r="H3152" s="1" t="s">
        <v>1060</v>
      </c>
      <c r="I3152" s="1" t="s">
        <v>1061</v>
      </c>
      <c r="J3152" t="s">
        <v>1060</v>
      </c>
      <c r="L3152" t="str">
        <f t="shared" si="125"/>
        <v>Dec</v>
      </c>
      <c r="M3152">
        <f t="shared" si="126"/>
        <v>2023</v>
      </c>
    </row>
    <row r="3153" spans="1:13" ht="15" customHeight="1">
      <c r="A3153" t="s">
        <v>654</v>
      </c>
      <c r="B3153" t="s">
        <v>5006</v>
      </c>
      <c r="C3153" s="24">
        <v>45268</v>
      </c>
      <c r="D3153" t="s">
        <v>186</v>
      </c>
      <c r="E3153" t="s">
        <v>185</v>
      </c>
      <c r="F3153">
        <v>10</v>
      </c>
      <c r="G3153" s="2" t="s">
        <v>187</v>
      </c>
      <c r="H3153" s="1" t="s">
        <v>1060</v>
      </c>
      <c r="I3153" s="1" t="s">
        <v>1061</v>
      </c>
      <c r="J3153" t="s">
        <v>1060</v>
      </c>
      <c r="L3153" t="str">
        <f t="shared" si="125"/>
        <v>Dec</v>
      </c>
      <c r="M3153">
        <f t="shared" si="126"/>
        <v>2023</v>
      </c>
    </row>
    <row r="3154" spans="1:13" ht="15" customHeight="1">
      <c r="A3154" t="s">
        <v>654</v>
      </c>
      <c r="B3154" t="s">
        <v>5007</v>
      </c>
      <c r="C3154" s="24">
        <v>45268</v>
      </c>
      <c r="D3154" t="s">
        <v>353</v>
      </c>
      <c r="E3154" t="s">
        <v>352</v>
      </c>
      <c r="F3154">
        <v>1</v>
      </c>
      <c r="G3154" s="2" t="s">
        <v>33</v>
      </c>
      <c r="H3154" s="1" t="s">
        <v>1060</v>
      </c>
      <c r="I3154" s="1" t="s">
        <v>1061</v>
      </c>
      <c r="J3154" t="s">
        <v>1060</v>
      </c>
      <c r="L3154" t="str">
        <f t="shared" si="125"/>
        <v>Dec</v>
      </c>
      <c r="M3154">
        <f t="shared" si="126"/>
        <v>2023</v>
      </c>
    </row>
    <row r="3155" spans="1:13" ht="15" customHeight="1">
      <c r="A3155" t="s">
        <v>654</v>
      </c>
      <c r="B3155" t="s">
        <v>5008</v>
      </c>
      <c r="C3155" s="24">
        <v>45268</v>
      </c>
      <c r="D3155" t="s">
        <v>212</v>
      </c>
      <c r="E3155" t="s">
        <v>211</v>
      </c>
      <c r="F3155">
        <v>8</v>
      </c>
      <c r="G3155" s="2" t="s">
        <v>95</v>
      </c>
      <c r="H3155" s="1" t="s">
        <v>1060</v>
      </c>
      <c r="I3155" s="1" t="s">
        <v>1061</v>
      </c>
      <c r="J3155" t="s">
        <v>1060</v>
      </c>
      <c r="L3155" t="str">
        <f t="shared" si="125"/>
        <v>Dec</v>
      </c>
      <c r="M3155">
        <f t="shared" si="126"/>
        <v>2023</v>
      </c>
    </row>
    <row r="3156" spans="1:13" ht="15" customHeight="1">
      <c r="A3156" t="s">
        <v>654</v>
      </c>
      <c r="B3156" t="s">
        <v>5009</v>
      </c>
      <c r="C3156" s="24">
        <v>45268</v>
      </c>
      <c r="D3156" t="s">
        <v>94</v>
      </c>
      <c r="E3156" t="s">
        <v>93</v>
      </c>
      <c r="F3156">
        <v>12</v>
      </c>
      <c r="G3156" s="2" t="s">
        <v>95</v>
      </c>
      <c r="H3156" s="1" t="s">
        <v>1060</v>
      </c>
      <c r="I3156" s="1" t="s">
        <v>1061</v>
      </c>
      <c r="J3156" t="s">
        <v>1060</v>
      </c>
      <c r="L3156" t="str">
        <f t="shared" si="125"/>
        <v>Dec</v>
      </c>
      <c r="M3156">
        <f t="shared" si="126"/>
        <v>2023</v>
      </c>
    </row>
    <row r="3157" spans="1:13" ht="15" customHeight="1">
      <c r="A3157" t="s">
        <v>654</v>
      </c>
      <c r="B3157" t="s">
        <v>5010</v>
      </c>
      <c r="C3157" s="24">
        <v>45268</v>
      </c>
      <c r="D3157" t="s">
        <v>69</v>
      </c>
      <c r="E3157" t="s">
        <v>68</v>
      </c>
      <c r="F3157">
        <v>4</v>
      </c>
      <c r="G3157" s="2" t="s">
        <v>33</v>
      </c>
      <c r="H3157" s="1" t="s">
        <v>1060</v>
      </c>
      <c r="I3157" s="1" t="s">
        <v>1061</v>
      </c>
      <c r="J3157" t="s">
        <v>1060</v>
      </c>
      <c r="L3157" t="str">
        <f t="shared" si="125"/>
        <v>Dec</v>
      </c>
      <c r="M3157">
        <f t="shared" si="126"/>
        <v>2023</v>
      </c>
    </row>
    <row r="3158" spans="1:13" ht="15" customHeight="1">
      <c r="A3158" t="s">
        <v>654</v>
      </c>
      <c r="B3158" t="s">
        <v>5011</v>
      </c>
      <c r="C3158" s="24">
        <v>45268</v>
      </c>
      <c r="D3158" t="s">
        <v>218</v>
      </c>
      <c r="E3158" t="s">
        <v>217</v>
      </c>
      <c r="F3158">
        <v>1</v>
      </c>
      <c r="G3158" s="2" t="s">
        <v>33</v>
      </c>
      <c r="H3158" s="1" t="s">
        <v>1060</v>
      </c>
      <c r="I3158" s="1" t="s">
        <v>1061</v>
      </c>
      <c r="J3158" t="s">
        <v>1060</v>
      </c>
      <c r="L3158" t="str">
        <f t="shared" si="125"/>
        <v>Dec</v>
      </c>
      <c r="M3158">
        <f t="shared" si="126"/>
        <v>2023</v>
      </c>
    </row>
    <row r="3159" spans="1:13" ht="15" customHeight="1">
      <c r="A3159" t="s">
        <v>654</v>
      </c>
      <c r="B3159" t="s">
        <v>5012</v>
      </c>
      <c r="C3159" s="24">
        <v>45268</v>
      </c>
      <c r="D3159" t="s">
        <v>35</v>
      </c>
      <c r="E3159" t="s">
        <v>34</v>
      </c>
      <c r="F3159">
        <v>11</v>
      </c>
      <c r="G3159" s="2" t="s">
        <v>33</v>
      </c>
      <c r="H3159" s="1" t="s">
        <v>1060</v>
      </c>
      <c r="I3159" s="1" t="s">
        <v>1061</v>
      </c>
      <c r="J3159" t="s">
        <v>1060</v>
      </c>
      <c r="L3159" t="str">
        <f t="shared" si="125"/>
        <v>Dec</v>
      </c>
      <c r="M3159">
        <f t="shared" si="126"/>
        <v>2023</v>
      </c>
    </row>
    <row r="3160" spans="1:13" ht="15" customHeight="1">
      <c r="A3160" t="s">
        <v>654</v>
      </c>
      <c r="B3160" t="s">
        <v>5013</v>
      </c>
      <c r="C3160" s="24">
        <v>45268</v>
      </c>
      <c r="D3160" t="s">
        <v>357</v>
      </c>
      <c r="E3160" t="s">
        <v>356</v>
      </c>
      <c r="F3160">
        <v>100</v>
      </c>
      <c r="G3160" s="2" t="s">
        <v>358</v>
      </c>
      <c r="H3160" s="1" t="s">
        <v>1060</v>
      </c>
      <c r="I3160" s="1" t="s">
        <v>1061</v>
      </c>
      <c r="J3160" t="s">
        <v>1060</v>
      </c>
      <c r="L3160" t="str">
        <f t="shared" si="125"/>
        <v>Dec</v>
      </c>
      <c r="M3160">
        <f t="shared" si="126"/>
        <v>2023</v>
      </c>
    </row>
    <row r="3161" spans="1:13" ht="15" customHeight="1">
      <c r="A3161" t="s">
        <v>654</v>
      </c>
      <c r="B3161" t="s">
        <v>5014</v>
      </c>
      <c r="C3161" s="24">
        <v>45271</v>
      </c>
      <c r="D3161" t="s">
        <v>186</v>
      </c>
      <c r="E3161" t="s">
        <v>185</v>
      </c>
      <c r="F3161">
        <v>2</v>
      </c>
      <c r="G3161" s="2" t="s">
        <v>187</v>
      </c>
      <c r="H3161" s="1" t="s">
        <v>1237</v>
      </c>
      <c r="I3161" s="1" t="s">
        <v>1238</v>
      </c>
      <c r="J3161" t="s">
        <v>1237</v>
      </c>
      <c r="L3161" t="str">
        <f t="shared" si="125"/>
        <v>Dec</v>
      </c>
      <c r="M3161">
        <f t="shared" si="126"/>
        <v>2023</v>
      </c>
    </row>
    <row r="3162" spans="1:13" ht="15" customHeight="1">
      <c r="A3162" t="s">
        <v>654</v>
      </c>
      <c r="B3162" t="s">
        <v>5015</v>
      </c>
      <c r="C3162" s="24">
        <v>45271</v>
      </c>
      <c r="D3162" t="s">
        <v>355</v>
      </c>
      <c r="E3162" t="s">
        <v>354</v>
      </c>
      <c r="F3162">
        <v>1</v>
      </c>
      <c r="G3162" s="2" t="s">
        <v>187</v>
      </c>
      <c r="H3162" s="1" t="s">
        <v>1237</v>
      </c>
      <c r="I3162" s="1" t="s">
        <v>1238</v>
      </c>
      <c r="J3162" t="s">
        <v>1237</v>
      </c>
      <c r="L3162" t="str">
        <f t="shared" si="125"/>
        <v>Dec</v>
      </c>
      <c r="M3162">
        <f t="shared" si="126"/>
        <v>2023</v>
      </c>
    </row>
    <row r="3163" spans="1:13" ht="15" customHeight="1">
      <c r="A3163" t="s">
        <v>654</v>
      </c>
      <c r="B3163" t="s">
        <v>5016</v>
      </c>
      <c r="C3163" s="24">
        <v>45271</v>
      </c>
      <c r="D3163" t="s">
        <v>175</v>
      </c>
      <c r="E3163" t="s">
        <v>174</v>
      </c>
      <c r="F3163">
        <v>2</v>
      </c>
      <c r="G3163" s="2" t="s">
        <v>176</v>
      </c>
      <c r="H3163" s="1" t="s">
        <v>1237</v>
      </c>
      <c r="I3163" s="1" t="s">
        <v>1238</v>
      </c>
      <c r="J3163" t="s">
        <v>1237</v>
      </c>
      <c r="L3163" t="str">
        <f t="shared" si="125"/>
        <v>Dec</v>
      </c>
      <c r="M3163">
        <f t="shared" si="126"/>
        <v>2023</v>
      </c>
    </row>
    <row r="3164" spans="1:13" ht="15" customHeight="1">
      <c r="A3164" t="s">
        <v>654</v>
      </c>
      <c r="B3164" t="s">
        <v>5017</v>
      </c>
      <c r="C3164" s="24">
        <v>45271</v>
      </c>
      <c r="D3164" t="s">
        <v>212</v>
      </c>
      <c r="E3164" t="s">
        <v>211</v>
      </c>
      <c r="F3164">
        <v>12</v>
      </c>
      <c r="G3164" s="2" t="s">
        <v>95</v>
      </c>
      <c r="H3164" s="1" t="s">
        <v>1237</v>
      </c>
      <c r="I3164" s="1" t="s">
        <v>1238</v>
      </c>
      <c r="J3164" t="s">
        <v>1237</v>
      </c>
      <c r="L3164" t="str">
        <f t="shared" si="125"/>
        <v>Dec</v>
      </c>
      <c r="M3164">
        <f t="shared" si="126"/>
        <v>2023</v>
      </c>
    </row>
    <row r="3165" spans="1:13" ht="15" customHeight="1">
      <c r="A3165" t="s">
        <v>654</v>
      </c>
      <c r="B3165" t="s">
        <v>5018</v>
      </c>
      <c r="C3165" s="24">
        <v>45271</v>
      </c>
      <c r="D3165" t="s">
        <v>94</v>
      </c>
      <c r="E3165" t="s">
        <v>93</v>
      </c>
      <c r="F3165">
        <v>2</v>
      </c>
      <c r="G3165" s="2" t="s">
        <v>95</v>
      </c>
      <c r="H3165" s="1" t="s">
        <v>1237</v>
      </c>
      <c r="I3165" s="1" t="s">
        <v>1238</v>
      </c>
      <c r="J3165" t="s">
        <v>1237</v>
      </c>
      <c r="L3165" t="str">
        <f t="shared" si="125"/>
        <v>Dec</v>
      </c>
      <c r="M3165">
        <f t="shared" si="126"/>
        <v>2023</v>
      </c>
    </row>
    <row r="3166" spans="1:13" ht="15" customHeight="1">
      <c r="A3166" t="s">
        <v>654</v>
      </c>
      <c r="B3166" t="s">
        <v>5019</v>
      </c>
      <c r="C3166" s="24">
        <v>45271</v>
      </c>
      <c r="D3166" t="s">
        <v>246</v>
      </c>
      <c r="E3166" t="s">
        <v>245</v>
      </c>
      <c r="F3166">
        <v>2</v>
      </c>
      <c r="G3166" s="2" t="s">
        <v>33</v>
      </c>
      <c r="H3166" s="1" t="s">
        <v>1237</v>
      </c>
      <c r="I3166" s="1" t="s">
        <v>1238</v>
      </c>
      <c r="J3166" t="s">
        <v>1237</v>
      </c>
      <c r="L3166" t="str">
        <f t="shared" si="125"/>
        <v>Dec</v>
      </c>
      <c r="M3166">
        <f t="shared" si="126"/>
        <v>2023</v>
      </c>
    </row>
    <row r="3167" spans="1:13" ht="15" customHeight="1">
      <c r="A3167" t="s">
        <v>654</v>
      </c>
      <c r="B3167" t="s">
        <v>5020</v>
      </c>
      <c r="C3167" s="24">
        <v>45271</v>
      </c>
      <c r="D3167" t="s">
        <v>226</v>
      </c>
      <c r="E3167" t="s">
        <v>225</v>
      </c>
      <c r="F3167">
        <v>10</v>
      </c>
      <c r="G3167" s="2" t="s">
        <v>33</v>
      </c>
      <c r="H3167" s="1" t="s">
        <v>1237</v>
      </c>
      <c r="I3167" s="1" t="s">
        <v>1238</v>
      </c>
      <c r="J3167" t="s">
        <v>1237</v>
      </c>
      <c r="L3167" t="str">
        <f t="shared" si="125"/>
        <v>Dec</v>
      </c>
      <c r="M3167">
        <f t="shared" si="126"/>
        <v>2023</v>
      </c>
    </row>
    <row r="3168" spans="1:13" ht="15" customHeight="1">
      <c r="A3168" t="s">
        <v>654</v>
      </c>
      <c r="B3168" t="s">
        <v>5021</v>
      </c>
      <c r="C3168" s="24">
        <v>45271</v>
      </c>
      <c r="D3168" t="s">
        <v>47</v>
      </c>
      <c r="E3168" t="s">
        <v>46</v>
      </c>
      <c r="F3168">
        <v>2</v>
      </c>
      <c r="G3168" s="2" t="s">
        <v>33</v>
      </c>
      <c r="H3168" s="1" t="s">
        <v>1081</v>
      </c>
      <c r="I3168" s="1" t="s">
        <v>1160</v>
      </c>
      <c r="J3168" t="s">
        <v>1081</v>
      </c>
      <c r="L3168" t="str">
        <f t="shared" si="125"/>
        <v>Dec</v>
      </c>
      <c r="M3168">
        <f t="shared" si="126"/>
        <v>2023</v>
      </c>
    </row>
    <row r="3169" spans="1:13" ht="15" customHeight="1">
      <c r="A3169" t="s">
        <v>654</v>
      </c>
      <c r="B3169" t="s">
        <v>5022</v>
      </c>
      <c r="C3169" s="24">
        <v>45271</v>
      </c>
      <c r="D3169" t="s">
        <v>297</v>
      </c>
      <c r="E3169" t="s">
        <v>296</v>
      </c>
      <c r="F3169">
        <v>2</v>
      </c>
      <c r="G3169" s="2" t="s">
        <v>33</v>
      </c>
      <c r="H3169" s="1" t="s">
        <v>4487</v>
      </c>
      <c r="I3169" s="1" t="s">
        <v>4282</v>
      </c>
      <c r="J3169" t="s">
        <v>4487</v>
      </c>
      <c r="L3169" t="str">
        <f t="shared" si="125"/>
        <v>Dec</v>
      </c>
      <c r="M3169">
        <f t="shared" si="126"/>
        <v>2023</v>
      </c>
    </row>
    <row r="3170" spans="1:13" ht="15" customHeight="1">
      <c r="A3170" t="s">
        <v>654</v>
      </c>
      <c r="B3170" t="s">
        <v>5023</v>
      </c>
      <c r="C3170" s="24">
        <v>45271</v>
      </c>
      <c r="D3170" t="s">
        <v>299</v>
      </c>
      <c r="E3170" t="s">
        <v>298</v>
      </c>
      <c r="F3170">
        <v>2</v>
      </c>
      <c r="G3170" s="2" t="s">
        <v>33</v>
      </c>
      <c r="H3170" s="1" t="s">
        <v>4487</v>
      </c>
      <c r="I3170" s="1" t="s">
        <v>4282</v>
      </c>
      <c r="J3170" t="s">
        <v>4487</v>
      </c>
      <c r="L3170" t="str">
        <f t="shared" si="125"/>
        <v>Dec</v>
      </c>
      <c r="M3170">
        <f t="shared" si="126"/>
        <v>2023</v>
      </c>
    </row>
    <row r="3171" spans="1:13" ht="15" customHeight="1">
      <c r="A3171" t="s">
        <v>654</v>
      </c>
      <c r="B3171" t="s">
        <v>5024</v>
      </c>
      <c r="C3171" s="24">
        <v>45271</v>
      </c>
      <c r="D3171" t="s">
        <v>301</v>
      </c>
      <c r="E3171" t="s">
        <v>300</v>
      </c>
      <c r="F3171">
        <v>2</v>
      </c>
      <c r="G3171" s="2" t="s">
        <v>33</v>
      </c>
      <c r="H3171" s="1" t="s">
        <v>4487</v>
      </c>
      <c r="I3171" s="1" t="s">
        <v>4282</v>
      </c>
      <c r="J3171" t="s">
        <v>4487</v>
      </c>
      <c r="L3171" t="str">
        <f t="shared" si="125"/>
        <v>Dec</v>
      </c>
      <c r="M3171">
        <f t="shared" si="126"/>
        <v>2023</v>
      </c>
    </row>
  </sheetData>
  <dataValidations count="1">
    <dataValidation type="list" allowBlank="1" sqref="H2:I536 H567:I979" xr:uid="{00000000-0002-0000-0200-000000000000}">
      <formula1>#REF!</formula1>
    </dataValidation>
  </dataValidations>
  <pageMargins left="0" right="0" top="0" bottom="0" header="0" footer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1992"/>
  <sheetViews>
    <sheetView workbookViewId="0">
      <pane ySplit="1" topLeftCell="A30" activePane="bottomLeft" state="frozen"/>
      <selection pane="bottomLeft" activeCell="G30" sqref="G30"/>
    </sheetView>
  </sheetViews>
  <sheetFormatPr defaultColWidth="14.42578125" defaultRowHeight="15" customHeight="1"/>
  <cols>
    <col min="1" max="1" width="21.42578125" customWidth="1"/>
    <col min="2" max="2" width="18.28515625" customWidth="1"/>
    <col min="3" max="3" width="14.42578125" customWidth="1"/>
    <col min="4" max="4" width="49.5703125" customWidth="1"/>
    <col min="5" max="5" width="14.42578125" customWidth="1"/>
    <col min="6" max="6" width="15.5703125" customWidth="1"/>
    <col min="7" max="7" width="11.85546875" customWidth="1"/>
    <col min="8" max="8" width="90.140625" customWidth="1"/>
  </cols>
  <sheetData>
    <row r="1" spans="1:10" ht="15.75" customHeight="1">
      <c r="A1" s="2" t="s">
        <v>394</v>
      </c>
      <c r="B1" s="2" t="s">
        <v>1042</v>
      </c>
      <c r="C1" s="2" t="s">
        <v>396</v>
      </c>
      <c r="D1" s="2" t="s">
        <v>1</v>
      </c>
      <c r="E1" s="2" t="s">
        <v>0</v>
      </c>
      <c r="F1" s="2" t="s">
        <v>1043</v>
      </c>
      <c r="G1" s="2" t="s">
        <v>2</v>
      </c>
      <c r="H1" s="7" t="s">
        <v>5025</v>
      </c>
      <c r="I1" s="2" t="s">
        <v>402</v>
      </c>
      <c r="J1" s="2" t="s">
        <v>403</v>
      </c>
    </row>
    <row r="2" spans="1:10" ht="15.75" customHeight="1">
      <c r="A2" s="1" t="s">
        <v>404</v>
      </c>
      <c r="B2" s="1" t="s">
        <v>5026</v>
      </c>
      <c r="C2" s="4">
        <v>44242</v>
      </c>
      <c r="D2" s="1" t="s">
        <v>15</v>
      </c>
      <c r="E2" s="1" t="s">
        <v>14</v>
      </c>
      <c r="F2" s="1">
        <v>3</v>
      </c>
      <c r="G2" s="2" t="s">
        <v>16</v>
      </c>
      <c r="H2" s="1" t="s">
        <v>5027</v>
      </c>
      <c r="I2" s="1" t="str">
        <f t="shared" ref="I2:I17" si="0">TEXT(C2,"MMM")</f>
        <v>Feb</v>
      </c>
      <c r="J2" s="1">
        <f t="shared" ref="J2:J17" si="1">YEAR(C2)</f>
        <v>2021</v>
      </c>
    </row>
    <row r="3" spans="1:10" ht="15.75" customHeight="1">
      <c r="A3" s="1" t="s">
        <v>404</v>
      </c>
      <c r="B3" s="1" t="s">
        <v>5028</v>
      </c>
      <c r="C3" s="4">
        <v>44242</v>
      </c>
      <c r="D3" s="1" t="s">
        <v>18</v>
      </c>
      <c r="E3" s="1" t="s">
        <v>17</v>
      </c>
      <c r="F3" s="1">
        <v>1</v>
      </c>
      <c r="G3" s="2" t="s">
        <v>16</v>
      </c>
      <c r="H3" s="1" t="s">
        <v>5029</v>
      </c>
      <c r="I3" s="1" t="str">
        <f t="shared" si="0"/>
        <v>Feb</v>
      </c>
      <c r="J3" s="1">
        <f t="shared" si="1"/>
        <v>2021</v>
      </c>
    </row>
    <row r="4" spans="1:10" ht="15.75" customHeight="1">
      <c r="A4" s="1" t="s">
        <v>404</v>
      </c>
      <c r="B4" s="1" t="s">
        <v>5030</v>
      </c>
      <c r="C4" s="4">
        <v>44242</v>
      </c>
      <c r="D4" s="1" t="s">
        <v>58</v>
      </c>
      <c r="E4" s="1" t="s">
        <v>57</v>
      </c>
      <c r="F4" s="1">
        <v>2</v>
      </c>
      <c r="G4" s="2" t="s">
        <v>56</v>
      </c>
      <c r="H4" s="1" t="s">
        <v>5031</v>
      </c>
      <c r="I4" s="1" t="str">
        <f t="shared" si="0"/>
        <v>Feb</v>
      </c>
      <c r="J4" s="1">
        <f t="shared" si="1"/>
        <v>2021</v>
      </c>
    </row>
    <row r="5" spans="1:10" ht="15.75" customHeight="1">
      <c r="A5" s="1" t="s">
        <v>404</v>
      </c>
      <c r="B5" s="1" t="s">
        <v>5032</v>
      </c>
      <c r="C5" s="4">
        <v>44242</v>
      </c>
      <c r="D5" s="1" t="s">
        <v>389</v>
      </c>
      <c r="E5" s="1" t="s">
        <v>388</v>
      </c>
      <c r="F5" s="1">
        <v>1</v>
      </c>
      <c r="G5" s="2" t="s">
        <v>194</v>
      </c>
      <c r="H5" s="1" t="s">
        <v>5033</v>
      </c>
      <c r="I5" s="1" t="str">
        <f t="shared" si="0"/>
        <v>Feb</v>
      </c>
      <c r="J5" s="1">
        <f t="shared" si="1"/>
        <v>2021</v>
      </c>
    </row>
    <row r="6" spans="1:10" ht="15.75" customHeight="1">
      <c r="A6" s="1" t="s">
        <v>404</v>
      </c>
      <c r="B6" s="1" t="s">
        <v>5034</v>
      </c>
      <c r="C6" s="4">
        <v>44242</v>
      </c>
      <c r="D6" s="1" t="s">
        <v>226</v>
      </c>
      <c r="E6" s="1" t="s">
        <v>225</v>
      </c>
      <c r="F6" s="1">
        <v>24</v>
      </c>
      <c r="G6" s="2" t="s">
        <v>33</v>
      </c>
      <c r="H6" s="1" t="s">
        <v>5035</v>
      </c>
      <c r="I6" s="1" t="str">
        <f t="shared" si="0"/>
        <v>Feb</v>
      </c>
      <c r="J6" s="1">
        <f t="shared" si="1"/>
        <v>2021</v>
      </c>
    </row>
    <row r="7" spans="1:10" ht="15.75" customHeight="1">
      <c r="A7" s="1" t="s">
        <v>404</v>
      </c>
      <c r="B7" s="1" t="s">
        <v>5036</v>
      </c>
      <c r="C7" s="4">
        <v>44242</v>
      </c>
      <c r="D7" s="1" t="s">
        <v>305</v>
      </c>
      <c r="E7" s="1" t="s">
        <v>304</v>
      </c>
      <c r="F7" s="1">
        <v>3</v>
      </c>
      <c r="G7" s="2" t="s">
        <v>33</v>
      </c>
      <c r="H7" s="1" t="s">
        <v>5037</v>
      </c>
      <c r="I7" s="1" t="str">
        <f t="shared" si="0"/>
        <v>Feb</v>
      </c>
      <c r="J7" s="1">
        <f t="shared" si="1"/>
        <v>2021</v>
      </c>
    </row>
    <row r="8" spans="1:10" ht="15.75" customHeight="1">
      <c r="A8" s="1" t="s">
        <v>404</v>
      </c>
      <c r="B8" s="1" t="s">
        <v>5038</v>
      </c>
      <c r="C8" s="4">
        <v>44273</v>
      </c>
      <c r="D8" s="1" t="s">
        <v>35</v>
      </c>
      <c r="E8" s="1" t="s">
        <v>34</v>
      </c>
      <c r="F8" s="1">
        <v>12</v>
      </c>
      <c r="G8" s="2" t="s">
        <v>33</v>
      </c>
      <c r="H8" s="1" t="s">
        <v>5039</v>
      </c>
      <c r="I8" s="1" t="str">
        <f t="shared" si="0"/>
        <v>Mar</v>
      </c>
      <c r="J8" s="1">
        <f t="shared" si="1"/>
        <v>2021</v>
      </c>
    </row>
    <row r="9" spans="1:10" ht="15.75" customHeight="1">
      <c r="A9" s="1" t="s">
        <v>404</v>
      </c>
      <c r="B9" s="1" t="s">
        <v>5040</v>
      </c>
      <c r="C9" s="4">
        <v>44273</v>
      </c>
      <c r="D9" s="1" t="s">
        <v>118</v>
      </c>
      <c r="E9" s="1" t="s">
        <v>117</v>
      </c>
      <c r="F9" s="1">
        <v>2</v>
      </c>
      <c r="G9" s="2" t="s">
        <v>104</v>
      </c>
      <c r="H9" s="1" t="s">
        <v>5041</v>
      </c>
      <c r="I9" s="1" t="str">
        <f t="shared" si="0"/>
        <v>Mar</v>
      </c>
      <c r="J9" s="1">
        <f t="shared" si="1"/>
        <v>2021</v>
      </c>
    </row>
    <row r="10" spans="1:10" ht="15.75" customHeight="1">
      <c r="A10" s="1" t="s">
        <v>404</v>
      </c>
      <c r="B10" s="1" t="s">
        <v>5042</v>
      </c>
      <c r="C10" s="4">
        <v>44274</v>
      </c>
      <c r="D10" s="1" t="s">
        <v>173</v>
      </c>
      <c r="E10" s="1" t="s">
        <v>172</v>
      </c>
      <c r="F10" s="1">
        <v>1</v>
      </c>
      <c r="G10" s="2" t="s">
        <v>33</v>
      </c>
      <c r="H10" s="1" t="s">
        <v>5043</v>
      </c>
      <c r="I10" s="1" t="str">
        <f t="shared" si="0"/>
        <v>Mar</v>
      </c>
      <c r="J10" s="1">
        <f t="shared" si="1"/>
        <v>2021</v>
      </c>
    </row>
    <row r="11" spans="1:10" ht="15.75" customHeight="1">
      <c r="A11" s="1" t="s">
        <v>404</v>
      </c>
      <c r="B11" s="1" t="s">
        <v>5044</v>
      </c>
      <c r="C11" s="4">
        <v>44277</v>
      </c>
      <c r="D11" s="1" t="s">
        <v>55</v>
      </c>
      <c r="E11" s="1" t="s">
        <v>54</v>
      </c>
      <c r="F11" s="1">
        <v>4</v>
      </c>
      <c r="G11" s="2" t="s">
        <v>56</v>
      </c>
      <c r="H11" s="1" t="s">
        <v>5045</v>
      </c>
      <c r="I11" s="1" t="str">
        <f t="shared" si="0"/>
        <v>Mar</v>
      </c>
      <c r="J11" s="1">
        <f t="shared" si="1"/>
        <v>2021</v>
      </c>
    </row>
    <row r="12" spans="1:10" ht="15.75" customHeight="1">
      <c r="A12" s="1" t="s">
        <v>404</v>
      </c>
      <c r="B12" s="1" t="s">
        <v>5046</v>
      </c>
      <c r="C12" s="4">
        <v>44277</v>
      </c>
      <c r="D12" s="1" t="s">
        <v>58</v>
      </c>
      <c r="E12" s="1" t="s">
        <v>57</v>
      </c>
      <c r="F12" s="1">
        <v>0</v>
      </c>
      <c r="G12" s="2" t="s">
        <v>56</v>
      </c>
      <c r="H12" s="1" t="s">
        <v>5047</v>
      </c>
      <c r="I12" s="1" t="str">
        <f t="shared" si="0"/>
        <v>Mar</v>
      </c>
      <c r="J12" s="1">
        <f t="shared" si="1"/>
        <v>2021</v>
      </c>
    </row>
    <row r="13" spans="1:10" ht="15.75" customHeight="1">
      <c r="A13" s="1" t="s">
        <v>404</v>
      </c>
      <c r="B13" s="1" t="s">
        <v>5048</v>
      </c>
      <c r="C13" s="4">
        <v>44277</v>
      </c>
      <c r="D13" s="1" t="s">
        <v>240</v>
      </c>
      <c r="E13" s="1" t="s">
        <v>239</v>
      </c>
      <c r="F13" s="1">
        <v>50</v>
      </c>
      <c r="G13" s="2" t="s">
        <v>33</v>
      </c>
      <c r="H13" s="1" t="s">
        <v>5049</v>
      </c>
      <c r="I13" s="1" t="str">
        <f t="shared" si="0"/>
        <v>Mar</v>
      </c>
      <c r="J13" s="1">
        <f t="shared" si="1"/>
        <v>2021</v>
      </c>
    </row>
    <row r="14" spans="1:10" ht="15.75" customHeight="1">
      <c r="A14" s="1" t="s">
        <v>404</v>
      </c>
      <c r="B14" s="1" t="s">
        <v>5050</v>
      </c>
      <c r="C14" s="4">
        <v>44277</v>
      </c>
      <c r="D14" s="1" t="s">
        <v>242</v>
      </c>
      <c r="E14" s="1" t="s">
        <v>241</v>
      </c>
      <c r="F14" s="1">
        <v>2</v>
      </c>
      <c r="G14" s="2" t="s">
        <v>33</v>
      </c>
      <c r="H14" s="1" t="s">
        <v>5051</v>
      </c>
      <c r="I14" s="1" t="str">
        <f t="shared" si="0"/>
        <v>Mar</v>
      </c>
      <c r="J14" s="1">
        <f t="shared" si="1"/>
        <v>2021</v>
      </c>
    </row>
    <row r="15" spans="1:10" ht="15.75" customHeight="1">
      <c r="A15" s="1" t="s">
        <v>404</v>
      </c>
      <c r="B15" s="1" t="s">
        <v>5052</v>
      </c>
      <c r="C15" s="4">
        <v>44277</v>
      </c>
      <c r="D15" s="1" t="s">
        <v>261</v>
      </c>
      <c r="E15" s="1" t="s">
        <v>260</v>
      </c>
      <c r="F15" s="1">
        <v>3</v>
      </c>
      <c r="G15" s="2" t="s">
        <v>16</v>
      </c>
      <c r="H15" s="1" t="s">
        <v>5053</v>
      </c>
      <c r="I15" s="1" t="str">
        <f t="shared" si="0"/>
        <v>Mar</v>
      </c>
      <c r="J15" s="1">
        <f t="shared" si="1"/>
        <v>2021</v>
      </c>
    </row>
    <row r="16" spans="1:10" ht="15.75" customHeight="1">
      <c r="A16" t="s">
        <v>404</v>
      </c>
      <c r="B16" t="s">
        <v>5054</v>
      </c>
      <c r="C16" s="18">
        <v>44362</v>
      </c>
      <c r="D16" t="s">
        <v>357</v>
      </c>
      <c r="E16" t="s">
        <v>356</v>
      </c>
      <c r="F16">
        <v>1000</v>
      </c>
      <c r="G16" s="2" t="s">
        <v>358</v>
      </c>
      <c r="H16" t="s">
        <v>5055</v>
      </c>
      <c r="I16" s="1" t="str">
        <f t="shared" si="0"/>
        <v>Jun</v>
      </c>
      <c r="J16" s="1">
        <f t="shared" si="1"/>
        <v>2021</v>
      </c>
    </row>
    <row r="17" spans="1:10" ht="15.75" customHeight="1">
      <c r="A17" t="s">
        <v>404</v>
      </c>
      <c r="B17" t="s">
        <v>5056</v>
      </c>
      <c r="C17" s="18">
        <v>44448</v>
      </c>
      <c r="D17" t="s">
        <v>367</v>
      </c>
      <c r="E17" t="s">
        <v>366</v>
      </c>
      <c r="F17">
        <v>100</v>
      </c>
      <c r="G17" s="2" t="s">
        <v>104</v>
      </c>
      <c r="H17" t="s">
        <v>5057</v>
      </c>
      <c r="I17" s="1" t="str">
        <f t="shared" si="0"/>
        <v>Sep</v>
      </c>
      <c r="J17" s="1">
        <f t="shared" si="1"/>
        <v>2021</v>
      </c>
    </row>
    <row r="18" spans="1:10" ht="15.75" customHeight="1">
      <c r="A18" s="1" t="s">
        <v>654</v>
      </c>
      <c r="B18" s="1" t="s">
        <v>5058</v>
      </c>
      <c r="C18" s="4">
        <v>44691</v>
      </c>
      <c r="D18" s="1" t="s">
        <v>198</v>
      </c>
      <c r="E18" s="1" t="s">
        <v>197</v>
      </c>
      <c r="F18" s="1">
        <v>5</v>
      </c>
      <c r="G18" s="2" t="s">
        <v>194</v>
      </c>
      <c r="H18" s="1" t="s">
        <v>5059</v>
      </c>
      <c r="I18" s="1" t="str">
        <f>TEXT(C18,"MMM")</f>
        <v>May</v>
      </c>
      <c r="J18" s="1">
        <f>YEAR(C18)</f>
        <v>2022</v>
      </c>
    </row>
    <row r="19" spans="1:10" ht="15.75" customHeight="1">
      <c r="A19" s="1" t="s">
        <v>654</v>
      </c>
      <c r="B19" s="1" t="s">
        <v>5060</v>
      </c>
      <c r="C19" s="4">
        <v>44817</v>
      </c>
      <c r="D19" s="1" t="s">
        <v>340</v>
      </c>
      <c r="E19" s="1" t="s">
        <v>339</v>
      </c>
      <c r="F19" s="1">
        <v>1</v>
      </c>
      <c r="G19" s="2" t="s">
        <v>33</v>
      </c>
      <c r="H19" s="1" t="s">
        <v>5061</v>
      </c>
      <c r="I19" s="1" t="str">
        <f>TEXT(C19,"MMM")</f>
        <v>Sep</v>
      </c>
      <c r="J19" s="1">
        <f>YEAR(C19)</f>
        <v>2022</v>
      </c>
    </row>
    <row r="20" spans="1:10" ht="15.75" customHeight="1">
      <c r="A20" s="1" t="s">
        <v>654</v>
      </c>
      <c r="B20" s="1" t="s">
        <v>5062</v>
      </c>
      <c r="C20" s="4">
        <v>44907</v>
      </c>
      <c r="D20" s="1" t="s">
        <v>254</v>
      </c>
      <c r="E20" s="1" t="s">
        <v>253</v>
      </c>
      <c r="F20" s="1">
        <v>2</v>
      </c>
      <c r="G20" s="2" t="s">
        <v>187</v>
      </c>
      <c r="H20" s="1" t="s">
        <v>5063</v>
      </c>
      <c r="I20" s="1" t="str">
        <f>TEXT(C20,"MMM")</f>
        <v>Dec</v>
      </c>
      <c r="J20" s="1">
        <f>YEAR(C20)</f>
        <v>2022</v>
      </c>
    </row>
    <row r="21" spans="1:10" ht="15.75" customHeight="1">
      <c r="A21" s="1"/>
      <c r="B21" s="1"/>
      <c r="C21" s="4"/>
      <c r="D21" s="1"/>
      <c r="E21" s="1"/>
      <c r="F21" s="1"/>
      <c r="G21" s="2"/>
      <c r="H21" s="1"/>
      <c r="I21" s="1" t="str">
        <f>TEXT(C21,"MMM")</f>
        <v>Jan</v>
      </c>
      <c r="J21" s="1">
        <f>YEAR(C21)</f>
        <v>1900</v>
      </c>
    </row>
    <row r="22" spans="1:10" ht="15.75" customHeight="1">
      <c r="A22" s="1" t="s">
        <v>654</v>
      </c>
      <c r="B22" s="1" t="s">
        <v>5064</v>
      </c>
      <c r="C22" s="4">
        <v>45005</v>
      </c>
      <c r="D22" s="1" t="s">
        <v>99</v>
      </c>
      <c r="E22" s="1" t="s">
        <v>98</v>
      </c>
      <c r="F22" s="1">
        <v>4</v>
      </c>
      <c r="G22" s="2" t="s">
        <v>95</v>
      </c>
      <c r="H22" s="1" t="s">
        <v>5065</v>
      </c>
      <c r="I22" s="1" t="str">
        <f>TEXT(C22,"MMM")</f>
        <v>Mar</v>
      </c>
      <c r="J22" s="1">
        <f>YEAR(C22)</f>
        <v>2023</v>
      </c>
    </row>
    <row r="23" spans="1:10" ht="15.75" customHeight="1">
      <c r="G23" s="2"/>
    </row>
    <row r="24" spans="1:10" ht="15.75" customHeight="1">
      <c r="G24" s="2"/>
    </row>
    <row r="25" spans="1:10" ht="15.75" customHeight="1">
      <c r="G25" s="2"/>
    </row>
    <row r="26" spans="1:10" ht="15.75" customHeight="1">
      <c r="G26" s="2"/>
    </row>
    <row r="27" spans="1:10" ht="15.75" customHeight="1">
      <c r="G27" s="2"/>
    </row>
    <row r="28" spans="1:10" ht="15.75" customHeight="1">
      <c r="G28" s="2"/>
    </row>
    <row r="29" spans="1:10" ht="15.75" customHeight="1">
      <c r="G29" s="2"/>
    </row>
    <row r="30" spans="1:10" ht="15.75" customHeight="1">
      <c r="G30" s="2"/>
    </row>
    <row r="31" spans="1:10" ht="15.75" customHeight="1">
      <c r="G31" s="2"/>
    </row>
    <row r="32" spans="1:10" ht="15.75" customHeight="1">
      <c r="G32" s="2"/>
    </row>
    <row r="33" spans="7:7" ht="15.75" customHeight="1">
      <c r="G33" s="2"/>
    </row>
    <row r="34" spans="7:7" ht="15.75" customHeight="1">
      <c r="G34" s="2"/>
    </row>
    <row r="35" spans="7:7" ht="15.75" customHeight="1">
      <c r="G35" s="2"/>
    </row>
    <row r="36" spans="7:7" ht="15.75" customHeight="1">
      <c r="G36" s="2"/>
    </row>
    <row r="37" spans="7:7" ht="15.75" customHeight="1">
      <c r="G37" s="2"/>
    </row>
    <row r="38" spans="7:7" ht="15.75" customHeight="1">
      <c r="G38" s="2"/>
    </row>
    <row r="39" spans="7:7" ht="15.75" customHeight="1">
      <c r="G39" s="2"/>
    </row>
    <row r="40" spans="7:7" ht="15.75" customHeight="1">
      <c r="G40" s="2"/>
    </row>
    <row r="41" spans="7:7" ht="15.75" customHeight="1">
      <c r="G41" s="2"/>
    </row>
    <row r="42" spans="7:7" ht="15.75" customHeight="1">
      <c r="G42" s="2"/>
    </row>
    <row r="43" spans="7:7" ht="15.75" customHeight="1">
      <c r="G43" s="2"/>
    </row>
    <row r="44" spans="7:7" ht="15.75" customHeight="1">
      <c r="G44" s="2"/>
    </row>
    <row r="45" spans="7:7" ht="15.75" customHeight="1">
      <c r="G45" s="2"/>
    </row>
    <row r="46" spans="7:7" ht="15.75" customHeight="1">
      <c r="G46" s="2"/>
    </row>
    <row r="47" spans="7:7" ht="15.75" customHeight="1">
      <c r="G47" s="2"/>
    </row>
    <row r="48" spans="7:7" ht="15.75" customHeight="1">
      <c r="G48" s="2"/>
    </row>
    <row r="49" spans="7:7" ht="15.75" customHeight="1">
      <c r="G49" s="2"/>
    </row>
    <row r="50" spans="7:7" ht="15.75" customHeight="1">
      <c r="G50" s="2"/>
    </row>
    <row r="51" spans="7:7" ht="15.75" customHeight="1">
      <c r="G51" s="2"/>
    </row>
    <row r="52" spans="7:7" ht="15.75" customHeight="1">
      <c r="G52" s="2"/>
    </row>
    <row r="53" spans="7:7" ht="15.75" customHeight="1">
      <c r="G53" s="2"/>
    </row>
    <row r="54" spans="7:7" ht="15.75" customHeight="1">
      <c r="G54" s="2"/>
    </row>
    <row r="55" spans="7:7" ht="15.75" customHeight="1">
      <c r="G55" s="2"/>
    </row>
    <row r="56" spans="7:7" ht="15.75" customHeight="1">
      <c r="G56" s="2"/>
    </row>
    <row r="57" spans="7:7" ht="15.75" customHeight="1">
      <c r="G57" s="2"/>
    </row>
    <row r="58" spans="7:7" ht="15.75" customHeight="1">
      <c r="G58" s="2"/>
    </row>
    <row r="59" spans="7:7" ht="15.75" customHeight="1">
      <c r="G59" s="2"/>
    </row>
    <row r="60" spans="7:7" ht="15.75" customHeight="1">
      <c r="G60" s="2"/>
    </row>
    <row r="61" spans="7:7" ht="15.75" customHeight="1">
      <c r="G61" s="2"/>
    </row>
    <row r="62" spans="7:7" ht="15.75" customHeight="1">
      <c r="G62" s="2"/>
    </row>
    <row r="63" spans="7:7" ht="15.75" customHeight="1">
      <c r="G63" s="2"/>
    </row>
    <row r="64" spans="7:7" ht="15.75" customHeight="1">
      <c r="G64" s="2"/>
    </row>
    <row r="65" spans="7:7" ht="15.75" customHeight="1">
      <c r="G65" s="2"/>
    </row>
    <row r="66" spans="7:7" ht="15.75" customHeight="1">
      <c r="G66" s="2"/>
    </row>
    <row r="67" spans="7:7" ht="15.75" customHeight="1">
      <c r="G67" s="2"/>
    </row>
    <row r="68" spans="7:7" ht="15.75" customHeight="1">
      <c r="G68" s="2"/>
    </row>
    <row r="69" spans="7:7" ht="15.75" customHeight="1">
      <c r="G69" s="2"/>
    </row>
    <row r="70" spans="7:7" ht="15.75" customHeight="1">
      <c r="G70" s="2"/>
    </row>
    <row r="71" spans="7:7" ht="15.75" customHeight="1">
      <c r="G71" s="2"/>
    </row>
    <row r="72" spans="7:7" ht="15.75" customHeight="1">
      <c r="G72" s="2"/>
    </row>
    <row r="73" spans="7:7" ht="15.75" customHeight="1">
      <c r="G73" s="2"/>
    </row>
    <row r="74" spans="7:7" ht="15.75" customHeight="1">
      <c r="G74" s="2"/>
    </row>
    <row r="75" spans="7:7" ht="15.75" customHeight="1">
      <c r="G75" s="2"/>
    </row>
    <row r="76" spans="7:7" ht="15.75" customHeight="1">
      <c r="G76" s="2"/>
    </row>
    <row r="77" spans="7:7" ht="15.75" customHeight="1">
      <c r="G77" s="2"/>
    </row>
    <row r="78" spans="7:7" ht="15.75" customHeight="1">
      <c r="G78" s="2"/>
    </row>
    <row r="79" spans="7:7" ht="15.75" customHeight="1">
      <c r="G79" s="2"/>
    </row>
    <row r="80" spans="7:7" ht="15.75" customHeight="1">
      <c r="G80" s="2"/>
    </row>
    <row r="81" spans="7:7" ht="15.75" customHeight="1">
      <c r="G81" s="2"/>
    </row>
    <row r="82" spans="7:7" ht="15.75" customHeight="1">
      <c r="G82" s="2"/>
    </row>
    <row r="83" spans="7:7" ht="15.75" customHeight="1">
      <c r="G83" s="2"/>
    </row>
    <row r="84" spans="7:7" ht="15.75" customHeight="1">
      <c r="G84" s="2"/>
    </row>
    <row r="85" spans="7:7" ht="15.75" customHeight="1">
      <c r="G85" s="2"/>
    </row>
    <row r="86" spans="7:7" ht="15.75" customHeight="1">
      <c r="G86" s="2"/>
    </row>
    <row r="87" spans="7:7" ht="15.75" customHeight="1">
      <c r="G87" s="2"/>
    </row>
    <row r="88" spans="7:7" ht="15.75" customHeight="1">
      <c r="G88" s="2"/>
    </row>
    <row r="89" spans="7:7" ht="15.75" customHeight="1">
      <c r="G89" s="2"/>
    </row>
    <row r="90" spans="7:7" ht="15.75" customHeight="1">
      <c r="G90" s="2"/>
    </row>
    <row r="91" spans="7:7" ht="15.75" customHeight="1">
      <c r="G91" s="2"/>
    </row>
    <row r="92" spans="7:7" ht="15.75" customHeight="1">
      <c r="G92" s="2"/>
    </row>
    <row r="93" spans="7:7" ht="15.75" customHeight="1">
      <c r="G93" s="2"/>
    </row>
    <row r="94" spans="7:7" ht="15.75" customHeight="1">
      <c r="G94" s="2"/>
    </row>
    <row r="95" spans="7:7" ht="15.75" customHeight="1">
      <c r="G95" s="2"/>
    </row>
    <row r="96" spans="7:7" ht="15.75" customHeight="1">
      <c r="G96" s="2"/>
    </row>
    <row r="97" spans="7:7" ht="15.75" customHeight="1">
      <c r="G97" s="2"/>
    </row>
    <row r="98" spans="7:7" ht="15.75" customHeight="1">
      <c r="G98" s="2"/>
    </row>
    <row r="99" spans="7:7" ht="15.75" customHeight="1">
      <c r="G99" s="2"/>
    </row>
    <row r="100" spans="7:7" ht="15.75" customHeight="1">
      <c r="G100" s="2"/>
    </row>
    <row r="101" spans="7:7" ht="15.75" customHeight="1">
      <c r="G101" s="2"/>
    </row>
    <row r="102" spans="7:7" ht="15.75" customHeight="1">
      <c r="G102" s="2"/>
    </row>
    <row r="103" spans="7:7" ht="15.75" customHeight="1">
      <c r="G103" s="2"/>
    </row>
    <row r="104" spans="7:7" ht="15.75" customHeight="1">
      <c r="G104" s="2"/>
    </row>
    <row r="105" spans="7:7" ht="15.75" customHeight="1">
      <c r="G105" s="2"/>
    </row>
    <row r="106" spans="7:7" ht="15.75" customHeight="1">
      <c r="G106" s="2"/>
    </row>
    <row r="107" spans="7:7" ht="15.75" customHeight="1">
      <c r="G107" s="2"/>
    </row>
    <row r="108" spans="7:7" ht="15.75" customHeight="1">
      <c r="G108" s="2"/>
    </row>
    <row r="109" spans="7:7" ht="15.75" customHeight="1">
      <c r="G109" s="2"/>
    </row>
    <row r="110" spans="7:7" ht="15.75" customHeight="1">
      <c r="G110" s="2"/>
    </row>
    <row r="111" spans="7:7" ht="15.75" customHeight="1">
      <c r="G111" s="2"/>
    </row>
    <row r="112" spans="7:7" ht="15.75" customHeight="1">
      <c r="G112" s="2"/>
    </row>
    <row r="113" spans="7:7" ht="15.75" customHeight="1">
      <c r="G113" s="2"/>
    </row>
    <row r="114" spans="7:7" ht="15.75" customHeight="1">
      <c r="G114" s="2"/>
    </row>
    <row r="115" spans="7:7" ht="15.75" customHeight="1">
      <c r="G115" s="2"/>
    </row>
    <row r="116" spans="7:7" ht="15.75" customHeight="1">
      <c r="G116" s="2"/>
    </row>
    <row r="117" spans="7:7" ht="15.75" customHeight="1">
      <c r="G117" s="2"/>
    </row>
    <row r="118" spans="7:7" ht="15.75" customHeight="1">
      <c r="G118" s="2"/>
    </row>
    <row r="119" spans="7:7" ht="15.75" customHeight="1">
      <c r="G119" s="2"/>
    </row>
    <row r="120" spans="7:7" ht="15.75" customHeight="1">
      <c r="G120" s="2"/>
    </row>
    <row r="121" spans="7:7" ht="15.75" customHeight="1">
      <c r="G121" s="2"/>
    </row>
    <row r="122" spans="7:7" ht="15.75" customHeight="1">
      <c r="G122" s="2"/>
    </row>
    <row r="123" spans="7:7" ht="15.75" customHeight="1">
      <c r="G123" s="2"/>
    </row>
    <row r="124" spans="7:7" ht="15.75" customHeight="1">
      <c r="G124" s="2"/>
    </row>
    <row r="125" spans="7:7" ht="15.75" customHeight="1">
      <c r="G125" s="2"/>
    </row>
    <row r="126" spans="7:7" ht="15.75" customHeight="1">
      <c r="G126" s="2"/>
    </row>
    <row r="127" spans="7:7" ht="15.75" customHeight="1">
      <c r="G127" s="2"/>
    </row>
    <row r="128" spans="7:7" ht="15.75" customHeight="1">
      <c r="G128" s="2"/>
    </row>
    <row r="129" spans="7:7" ht="15.75" customHeight="1">
      <c r="G129" s="2"/>
    </row>
    <row r="130" spans="7:7" ht="15.75" customHeight="1">
      <c r="G130" s="2"/>
    </row>
    <row r="131" spans="7:7" ht="15.75" customHeight="1">
      <c r="G131" s="2"/>
    </row>
    <row r="132" spans="7:7" ht="15.75" customHeight="1">
      <c r="G132" s="2"/>
    </row>
    <row r="133" spans="7:7" ht="15.75" customHeight="1">
      <c r="G133" s="2"/>
    </row>
    <row r="134" spans="7:7" ht="15.75" customHeight="1">
      <c r="G134" s="2"/>
    </row>
    <row r="135" spans="7:7" ht="15.75" customHeight="1">
      <c r="G135" s="2"/>
    </row>
    <row r="136" spans="7:7" ht="15.75" customHeight="1">
      <c r="G136" s="2"/>
    </row>
    <row r="137" spans="7:7" ht="15.75" customHeight="1">
      <c r="G137" s="2"/>
    </row>
    <row r="138" spans="7:7" ht="15.75" customHeight="1">
      <c r="G138" s="2"/>
    </row>
    <row r="139" spans="7:7" ht="15.75" customHeight="1">
      <c r="G139" s="2"/>
    </row>
    <row r="140" spans="7:7" ht="15.75" customHeight="1">
      <c r="G140" s="2"/>
    </row>
    <row r="141" spans="7:7" ht="15.75" customHeight="1">
      <c r="G141" s="2"/>
    </row>
    <row r="142" spans="7:7" ht="15.75" customHeight="1">
      <c r="G142" s="2"/>
    </row>
    <row r="143" spans="7:7" ht="15.75" customHeight="1">
      <c r="G143" s="2"/>
    </row>
    <row r="144" spans="7:7" ht="15.75" customHeight="1">
      <c r="G144" s="2"/>
    </row>
    <row r="145" spans="7:7" ht="15.75" customHeight="1">
      <c r="G145" s="2"/>
    </row>
    <row r="146" spans="7:7" ht="15.75" customHeight="1">
      <c r="G146" s="2"/>
    </row>
    <row r="147" spans="7:7" ht="15.75" customHeight="1">
      <c r="G147" s="2"/>
    </row>
    <row r="148" spans="7:7" ht="15.75" customHeight="1">
      <c r="G148" s="2"/>
    </row>
    <row r="149" spans="7:7" ht="15.75" customHeight="1">
      <c r="G149" s="2"/>
    </row>
    <row r="150" spans="7:7" ht="15.75" customHeight="1">
      <c r="G150" s="2"/>
    </row>
    <row r="151" spans="7:7" ht="15.75" customHeight="1">
      <c r="G151" s="2"/>
    </row>
    <row r="152" spans="7:7" ht="15.75" customHeight="1">
      <c r="G152" s="2"/>
    </row>
    <row r="153" spans="7:7" ht="15.75" customHeight="1">
      <c r="G153" s="2"/>
    </row>
    <row r="154" spans="7:7" ht="15.75" customHeight="1">
      <c r="G154" s="2"/>
    </row>
    <row r="155" spans="7:7" ht="15.75" customHeight="1">
      <c r="G155" s="2"/>
    </row>
    <row r="156" spans="7:7" ht="15.75" customHeight="1">
      <c r="G156" s="2"/>
    </row>
    <row r="157" spans="7:7" ht="15.75" customHeight="1">
      <c r="G157" s="2"/>
    </row>
    <row r="158" spans="7:7" ht="15.75" customHeight="1">
      <c r="G158" s="2"/>
    </row>
    <row r="159" spans="7:7" ht="15.75" customHeight="1">
      <c r="G159" s="2"/>
    </row>
    <row r="160" spans="7:7" ht="15.75" customHeight="1">
      <c r="G160" s="2"/>
    </row>
    <row r="161" spans="7:7" ht="15.75" customHeight="1">
      <c r="G161" s="2"/>
    </row>
    <row r="162" spans="7:7" ht="15.75" customHeight="1">
      <c r="G162" s="2"/>
    </row>
    <row r="163" spans="7:7" ht="15.75" customHeight="1">
      <c r="G163" s="2"/>
    </row>
    <row r="164" spans="7:7" ht="15.75" customHeight="1">
      <c r="G164" s="2"/>
    </row>
    <row r="165" spans="7:7" ht="15.75" customHeight="1">
      <c r="G165" s="2"/>
    </row>
    <row r="166" spans="7:7" ht="15.75" customHeight="1">
      <c r="G166" s="2"/>
    </row>
    <row r="167" spans="7:7" ht="15.75" customHeight="1">
      <c r="G167" s="2"/>
    </row>
    <row r="168" spans="7:7" ht="15.75" customHeight="1">
      <c r="G168" s="2"/>
    </row>
    <row r="169" spans="7:7" ht="15.75" customHeight="1">
      <c r="G169" s="2"/>
    </row>
    <row r="170" spans="7:7" ht="15.75" customHeight="1">
      <c r="G170" s="2"/>
    </row>
    <row r="171" spans="7:7" ht="15.75" customHeight="1">
      <c r="G171" s="2"/>
    </row>
    <row r="172" spans="7:7" ht="15.75" customHeight="1">
      <c r="G172" s="2"/>
    </row>
    <row r="173" spans="7:7" ht="15.75" customHeight="1">
      <c r="G173" s="2"/>
    </row>
    <row r="174" spans="7:7" ht="15.75" customHeight="1">
      <c r="G174" s="2"/>
    </row>
    <row r="175" spans="7:7" ht="15.75" customHeight="1">
      <c r="G175" s="2"/>
    </row>
    <row r="176" spans="7:7" ht="15.75" customHeight="1">
      <c r="G176" s="2"/>
    </row>
    <row r="177" spans="7:7" ht="15.75" customHeight="1">
      <c r="G177" s="2"/>
    </row>
    <row r="178" spans="7:7" ht="15.75" customHeight="1">
      <c r="G178" s="2"/>
    </row>
    <row r="179" spans="7:7" ht="15.75" customHeight="1">
      <c r="G179" s="2"/>
    </row>
    <row r="180" spans="7:7" ht="15.75" customHeight="1">
      <c r="G180" s="2"/>
    </row>
    <row r="181" spans="7:7" ht="15.75" customHeight="1">
      <c r="G181" s="2"/>
    </row>
    <row r="182" spans="7:7" ht="15.75" customHeight="1">
      <c r="G182" s="2"/>
    </row>
    <row r="183" spans="7:7" ht="15.75" customHeight="1">
      <c r="G183" s="2"/>
    </row>
    <row r="184" spans="7:7" ht="15.75" customHeight="1">
      <c r="G184" s="2"/>
    </row>
    <row r="185" spans="7:7" ht="15.75" customHeight="1">
      <c r="G185" s="2"/>
    </row>
    <row r="186" spans="7:7" ht="15.75" customHeight="1">
      <c r="G186" s="2"/>
    </row>
    <row r="187" spans="7:7" ht="15.75" customHeight="1">
      <c r="G187" s="2"/>
    </row>
    <row r="188" spans="7:7" ht="15.75" customHeight="1">
      <c r="G188" s="2"/>
    </row>
    <row r="189" spans="7:7" ht="15.75" customHeight="1">
      <c r="G189" s="2"/>
    </row>
    <row r="190" spans="7:7" ht="15.75" customHeight="1">
      <c r="G190" s="2"/>
    </row>
    <row r="191" spans="7:7" ht="15.75" customHeight="1">
      <c r="G191" s="2"/>
    </row>
    <row r="192" spans="7:7" ht="15.75" customHeight="1">
      <c r="G192" s="2"/>
    </row>
    <row r="193" spans="7:7" ht="15.75" customHeight="1">
      <c r="G193" s="2"/>
    </row>
    <row r="194" spans="7:7" ht="15.75" customHeight="1">
      <c r="G194" s="2"/>
    </row>
    <row r="195" spans="7:7" ht="15.75" customHeight="1">
      <c r="G195" s="2"/>
    </row>
    <row r="196" spans="7:7" ht="15.75" customHeight="1">
      <c r="G196" s="2"/>
    </row>
    <row r="197" spans="7:7" ht="15.75" customHeight="1">
      <c r="G197" s="2"/>
    </row>
    <row r="198" spans="7:7" ht="15.75" customHeight="1">
      <c r="G198" s="2"/>
    </row>
    <row r="199" spans="7:7" ht="15.75" customHeight="1">
      <c r="G199" s="2"/>
    </row>
    <row r="200" spans="7:7" ht="15.75" customHeight="1">
      <c r="G200" s="2"/>
    </row>
    <row r="201" spans="7:7" ht="15.75" customHeight="1">
      <c r="G201" s="2"/>
    </row>
    <row r="202" spans="7:7" ht="15.75" customHeight="1">
      <c r="G202" s="2"/>
    </row>
    <row r="203" spans="7:7" ht="15.75" customHeight="1">
      <c r="G203" s="2"/>
    </row>
    <row r="204" spans="7:7" ht="15.75" customHeight="1">
      <c r="G204" s="2"/>
    </row>
    <row r="205" spans="7:7" ht="15.75" customHeight="1">
      <c r="G205" s="2"/>
    </row>
    <row r="206" spans="7:7" ht="15.75" customHeight="1">
      <c r="G206" s="2"/>
    </row>
    <row r="207" spans="7:7" ht="15.75" customHeight="1">
      <c r="G207" s="2"/>
    </row>
    <row r="208" spans="7:7" ht="15.75" customHeight="1">
      <c r="G208" s="2"/>
    </row>
    <row r="209" spans="7:7" ht="15.75" customHeight="1">
      <c r="G209" s="2"/>
    </row>
    <row r="210" spans="7:7" ht="15.75" customHeight="1">
      <c r="G210" s="2"/>
    </row>
    <row r="211" spans="7:7" ht="15.75" customHeight="1">
      <c r="G211" s="2"/>
    </row>
    <row r="212" spans="7:7" ht="15.75" customHeight="1">
      <c r="G212" s="2"/>
    </row>
    <row r="213" spans="7:7" ht="15.75" customHeight="1">
      <c r="G213" s="2"/>
    </row>
    <row r="214" spans="7:7" ht="15.75" customHeight="1">
      <c r="G214" s="2"/>
    </row>
    <row r="215" spans="7:7" ht="15.75" customHeight="1">
      <c r="G215" s="2"/>
    </row>
    <row r="216" spans="7:7" ht="15.75" customHeight="1">
      <c r="G216" s="2"/>
    </row>
    <row r="217" spans="7:7" ht="15.75" customHeight="1">
      <c r="G217" s="2"/>
    </row>
    <row r="218" spans="7:7" ht="15.75" customHeight="1">
      <c r="G218" s="2"/>
    </row>
    <row r="219" spans="7:7" ht="15.75" customHeight="1">
      <c r="G219" s="2"/>
    </row>
    <row r="220" spans="7:7" ht="15.75" customHeight="1">
      <c r="G220" s="2"/>
    </row>
    <row r="221" spans="7:7" ht="15.75" customHeight="1">
      <c r="G221" s="2"/>
    </row>
    <row r="222" spans="7:7" ht="15.75" customHeight="1">
      <c r="G222" s="2"/>
    </row>
    <row r="223" spans="7:7" ht="15.75" customHeight="1">
      <c r="G223" s="2"/>
    </row>
    <row r="224" spans="7:7" ht="15.75" customHeight="1">
      <c r="G224" s="2"/>
    </row>
    <row r="225" spans="7:7" ht="15.75" customHeight="1">
      <c r="G225" s="2"/>
    </row>
    <row r="226" spans="7:7" ht="15.75" customHeight="1">
      <c r="G226" s="2"/>
    </row>
    <row r="227" spans="7:7" ht="15.75" customHeight="1">
      <c r="G227" s="2"/>
    </row>
    <row r="228" spans="7:7" ht="15.75" customHeight="1">
      <c r="G228" s="2"/>
    </row>
    <row r="229" spans="7:7" ht="15.75" customHeight="1">
      <c r="G229" s="2"/>
    </row>
    <row r="230" spans="7:7" ht="15.75" customHeight="1">
      <c r="G230" s="2"/>
    </row>
    <row r="231" spans="7:7" ht="15.75" customHeight="1">
      <c r="G231" s="2"/>
    </row>
    <row r="232" spans="7:7" ht="15.75" customHeight="1">
      <c r="G232" s="2"/>
    </row>
    <row r="233" spans="7:7" ht="15.75" customHeight="1">
      <c r="G233" s="2"/>
    </row>
    <row r="234" spans="7:7" ht="15.75" customHeight="1">
      <c r="G234" s="2"/>
    </row>
    <row r="235" spans="7:7" ht="15.75" customHeight="1">
      <c r="G235" s="2"/>
    </row>
    <row r="236" spans="7:7" ht="15.75" customHeight="1">
      <c r="G236" s="2"/>
    </row>
    <row r="237" spans="7:7" ht="15.75" customHeight="1">
      <c r="G237" s="2"/>
    </row>
    <row r="238" spans="7:7" ht="15.75" customHeight="1">
      <c r="G238" s="2"/>
    </row>
    <row r="239" spans="7:7" ht="15.75" customHeight="1">
      <c r="G239" s="2"/>
    </row>
    <row r="240" spans="7:7" ht="15.75" customHeight="1">
      <c r="G240" s="2"/>
    </row>
    <row r="241" spans="7:7" ht="15.75" customHeight="1">
      <c r="G241" s="2"/>
    </row>
    <row r="242" spans="7:7" ht="15.75" customHeight="1">
      <c r="G242" s="2"/>
    </row>
    <row r="243" spans="7:7" ht="15.75" customHeight="1">
      <c r="G243" s="2"/>
    </row>
    <row r="244" spans="7:7" ht="15.75" customHeight="1">
      <c r="G244" s="2"/>
    </row>
    <row r="245" spans="7:7" ht="15.75" customHeight="1">
      <c r="G245" s="2"/>
    </row>
    <row r="246" spans="7:7" ht="15.75" customHeight="1">
      <c r="G246" s="2"/>
    </row>
    <row r="247" spans="7:7" ht="15.75" customHeight="1">
      <c r="G247" s="2"/>
    </row>
    <row r="248" spans="7:7" ht="15.75" customHeight="1">
      <c r="G248" s="2"/>
    </row>
    <row r="249" spans="7:7" ht="15.75" customHeight="1">
      <c r="G249" s="2"/>
    </row>
    <row r="250" spans="7:7" ht="15.75" customHeight="1">
      <c r="G250" s="2"/>
    </row>
    <row r="251" spans="7:7" ht="15.75" customHeight="1">
      <c r="G251" s="2"/>
    </row>
    <row r="252" spans="7:7" ht="15.75" customHeight="1">
      <c r="G252" s="2"/>
    </row>
    <row r="253" spans="7:7" ht="15.75" customHeight="1">
      <c r="G253" s="2"/>
    </row>
    <row r="254" spans="7:7" ht="15.75" customHeight="1">
      <c r="G254" s="2"/>
    </row>
    <row r="255" spans="7:7" ht="15.75" customHeight="1">
      <c r="G255" s="2"/>
    </row>
    <row r="256" spans="7:7" ht="15.75" customHeight="1">
      <c r="G256" s="2"/>
    </row>
    <row r="257" spans="7:7" ht="15.75" customHeight="1">
      <c r="G257" s="2"/>
    </row>
    <row r="258" spans="7:7" ht="15.75" customHeight="1">
      <c r="G258" s="2"/>
    </row>
    <row r="259" spans="7:7" ht="15.75" customHeight="1">
      <c r="G259" s="2"/>
    </row>
    <row r="260" spans="7:7" ht="15.75" customHeight="1">
      <c r="G260" s="2"/>
    </row>
    <row r="261" spans="7:7" ht="15.75" customHeight="1">
      <c r="G261" s="2"/>
    </row>
    <row r="262" spans="7:7" ht="15.75" customHeight="1">
      <c r="G262" s="2"/>
    </row>
    <row r="263" spans="7:7" ht="15.75" customHeight="1">
      <c r="G263" s="2"/>
    </row>
    <row r="264" spans="7:7" ht="15.75" customHeight="1">
      <c r="G264" s="2"/>
    </row>
    <row r="265" spans="7:7" ht="15.75" customHeight="1">
      <c r="G265" s="2"/>
    </row>
    <row r="266" spans="7:7" ht="15.75" customHeight="1">
      <c r="G266" s="2"/>
    </row>
    <row r="267" spans="7:7" ht="15.75" customHeight="1">
      <c r="G267" s="2"/>
    </row>
    <row r="268" spans="7:7" ht="15.75" customHeight="1">
      <c r="G268" s="2"/>
    </row>
    <row r="269" spans="7:7" ht="15.75" customHeight="1">
      <c r="G269" s="2"/>
    </row>
    <row r="270" spans="7:7" ht="15.75" customHeight="1">
      <c r="G270" s="2"/>
    </row>
    <row r="271" spans="7:7" ht="15.75" customHeight="1">
      <c r="G271" s="2"/>
    </row>
    <row r="272" spans="7:7" ht="15.75" customHeight="1">
      <c r="G272" s="2"/>
    </row>
    <row r="273" spans="7:7" ht="15.75" customHeight="1">
      <c r="G273" s="2"/>
    </row>
    <row r="274" spans="7:7" ht="15.75" customHeight="1">
      <c r="G274" s="2"/>
    </row>
    <row r="275" spans="7:7" ht="15.75" customHeight="1">
      <c r="G275" s="2"/>
    </row>
    <row r="276" spans="7:7" ht="15.75" customHeight="1">
      <c r="G276" s="2"/>
    </row>
    <row r="277" spans="7:7" ht="15.75" customHeight="1">
      <c r="G277" s="2"/>
    </row>
    <row r="278" spans="7:7" ht="15.75" customHeight="1">
      <c r="G278" s="2"/>
    </row>
    <row r="279" spans="7:7" ht="15.75" customHeight="1">
      <c r="G279" s="2"/>
    </row>
    <row r="280" spans="7:7" ht="15.75" customHeight="1">
      <c r="G280" s="2"/>
    </row>
    <row r="281" spans="7:7" ht="15.75" customHeight="1">
      <c r="G281" s="2"/>
    </row>
    <row r="282" spans="7:7" ht="15.75" customHeight="1">
      <c r="G282" s="2"/>
    </row>
    <row r="283" spans="7:7" ht="15.75" customHeight="1">
      <c r="G283" s="2"/>
    </row>
    <row r="284" spans="7:7" ht="15.75" customHeight="1">
      <c r="G284" s="2"/>
    </row>
    <row r="285" spans="7:7" ht="15.75" customHeight="1">
      <c r="G285" s="2"/>
    </row>
    <row r="286" spans="7:7" ht="15.75" customHeight="1">
      <c r="G286" s="2"/>
    </row>
    <row r="287" spans="7:7" ht="15.75" customHeight="1">
      <c r="G287" s="2"/>
    </row>
    <row r="288" spans="7:7" ht="15.75" customHeight="1">
      <c r="G288" s="2"/>
    </row>
    <row r="289" spans="7:7" ht="15.75" customHeight="1">
      <c r="G289" s="2"/>
    </row>
    <row r="290" spans="7:7" ht="15.75" customHeight="1">
      <c r="G290" s="2"/>
    </row>
    <row r="291" spans="7:7" ht="15.75" customHeight="1">
      <c r="G291" s="2"/>
    </row>
    <row r="292" spans="7:7" ht="15.75" customHeight="1">
      <c r="G292" s="2"/>
    </row>
    <row r="293" spans="7:7" ht="15.75" customHeight="1">
      <c r="G293" s="2"/>
    </row>
    <row r="294" spans="7:7" ht="15.75" customHeight="1">
      <c r="G294" s="2"/>
    </row>
    <row r="295" spans="7:7" ht="15.75" customHeight="1">
      <c r="G295" s="2"/>
    </row>
    <row r="296" spans="7:7" ht="15.75" customHeight="1">
      <c r="G296" s="2"/>
    </row>
    <row r="297" spans="7:7" ht="15.75" customHeight="1">
      <c r="G297" s="2"/>
    </row>
    <row r="298" spans="7:7" ht="15.75" customHeight="1">
      <c r="G298" s="2"/>
    </row>
    <row r="299" spans="7:7" ht="15.75" customHeight="1">
      <c r="G299" s="2"/>
    </row>
    <row r="300" spans="7:7" ht="15.75" customHeight="1">
      <c r="G300" s="2"/>
    </row>
    <row r="301" spans="7:7" ht="15.75" customHeight="1">
      <c r="G301" s="2"/>
    </row>
    <row r="302" spans="7:7" ht="15.75" customHeight="1">
      <c r="G302" s="2"/>
    </row>
    <row r="303" spans="7:7" ht="15.75" customHeight="1">
      <c r="G303" s="2"/>
    </row>
    <row r="304" spans="7:7" ht="15.75" customHeight="1">
      <c r="G304" s="2"/>
    </row>
    <row r="305" spans="7:7" ht="15.75" customHeight="1">
      <c r="G305" s="2"/>
    </row>
    <row r="306" spans="7:7" ht="15.75" customHeight="1">
      <c r="G306" s="2"/>
    </row>
    <row r="307" spans="7:7" ht="15.75" customHeight="1">
      <c r="G307" s="2"/>
    </row>
    <row r="308" spans="7:7" ht="15.75" customHeight="1">
      <c r="G308" s="2"/>
    </row>
    <row r="309" spans="7:7" ht="15.75" customHeight="1">
      <c r="G309" s="2"/>
    </row>
    <row r="310" spans="7:7" ht="15.75" customHeight="1">
      <c r="G310" s="2"/>
    </row>
    <row r="311" spans="7:7" ht="15.75" customHeight="1">
      <c r="G311" s="2"/>
    </row>
    <row r="312" spans="7:7" ht="15.75" customHeight="1">
      <c r="G312" s="2"/>
    </row>
    <row r="313" spans="7:7" ht="15.75" customHeight="1">
      <c r="G313" s="2"/>
    </row>
    <row r="314" spans="7:7" ht="15.75" customHeight="1">
      <c r="G314" s="2"/>
    </row>
    <row r="315" spans="7:7" ht="15.75" customHeight="1">
      <c r="G315" s="2"/>
    </row>
    <row r="316" spans="7:7" ht="15.75" customHeight="1">
      <c r="G316" s="2"/>
    </row>
    <row r="317" spans="7:7" ht="15.75" customHeight="1">
      <c r="G317" s="2"/>
    </row>
    <row r="318" spans="7:7" ht="15.75" customHeight="1">
      <c r="G318" s="2"/>
    </row>
    <row r="319" spans="7:7" ht="15.75" customHeight="1">
      <c r="G319" s="2"/>
    </row>
    <row r="320" spans="7:7" ht="15.75" customHeight="1">
      <c r="G320" s="2"/>
    </row>
    <row r="321" spans="7:7" ht="15.75" customHeight="1">
      <c r="G321" s="2"/>
    </row>
    <row r="322" spans="7:7" ht="15.75" customHeight="1">
      <c r="G322" s="2"/>
    </row>
    <row r="323" spans="7:7" ht="15.75" customHeight="1">
      <c r="G323" s="2"/>
    </row>
    <row r="324" spans="7:7" ht="15.75" customHeight="1">
      <c r="G324" s="2"/>
    </row>
    <row r="325" spans="7:7" ht="15.75" customHeight="1">
      <c r="G325" s="2"/>
    </row>
    <row r="326" spans="7:7" ht="15.75" customHeight="1">
      <c r="G326" s="2"/>
    </row>
    <row r="327" spans="7:7" ht="15.75" customHeight="1">
      <c r="G327" s="2"/>
    </row>
    <row r="328" spans="7:7" ht="15.75" customHeight="1">
      <c r="G328" s="2"/>
    </row>
    <row r="329" spans="7:7" ht="15.75" customHeight="1">
      <c r="G329" s="2"/>
    </row>
    <row r="330" spans="7:7" ht="15.75" customHeight="1">
      <c r="G330" s="2"/>
    </row>
    <row r="331" spans="7:7" ht="15.75" customHeight="1">
      <c r="G331" s="2"/>
    </row>
    <row r="332" spans="7:7" ht="15.75" customHeight="1">
      <c r="G332" s="2"/>
    </row>
    <row r="333" spans="7:7" ht="15.75" customHeight="1">
      <c r="G333" s="2"/>
    </row>
    <row r="334" spans="7:7" ht="15.75" customHeight="1">
      <c r="G334" s="2"/>
    </row>
    <row r="335" spans="7:7" ht="15.75" customHeight="1">
      <c r="G335" s="2"/>
    </row>
    <row r="336" spans="7:7" ht="15.75" customHeight="1">
      <c r="G336" s="2"/>
    </row>
    <row r="337" spans="7:7" ht="15.75" customHeight="1">
      <c r="G337" s="2"/>
    </row>
    <row r="338" spans="7:7" ht="15.75" customHeight="1">
      <c r="G338" s="2"/>
    </row>
    <row r="339" spans="7:7" ht="15.75" customHeight="1">
      <c r="G339" s="2"/>
    </row>
    <row r="340" spans="7:7" ht="15.75" customHeight="1">
      <c r="G340" s="2"/>
    </row>
    <row r="341" spans="7:7" ht="15.75" customHeight="1">
      <c r="G341" s="2"/>
    </row>
    <row r="342" spans="7:7" ht="15.75" customHeight="1">
      <c r="G342" s="2"/>
    </row>
    <row r="343" spans="7:7" ht="15.75" customHeight="1">
      <c r="G343" s="2"/>
    </row>
    <row r="344" spans="7:7" ht="15.75" customHeight="1">
      <c r="G344" s="2"/>
    </row>
    <row r="345" spans="7:7" ht="15.75" customHeight="1">
      <c r="G345" s="2"/>
    </row>
    <row r="346" spans="7:7" ht="15.75" customHeight="1">
      <c r="G346" s="2"/>
    </row>
    <row r="347" spans="7:7" ht="15.75" customHeight="1">
      <c r="G347" s="2"/>
    </row>
    <row r="348" spans="7:7" ht="15.75" customHeight="1">
      <c r="G348" s="2"/>
    </row>
    <row r="349" spans="7:7" ht="15.75" customHeight="1">
      <c r="G349" s="2"/>
    </row>
    <row r="350" spans="7:7" ht="15.75" customHeight="1">
      <c r="G350" s="2"/>
    </row>
    <row r="351" spans="7:7" ht="15.75" customHeight="1">
      <c r="G351" s="2"/>
    </row>
    <row r="352" spans="7:7" ht="15.75" customHeight="1">
      <c r="G352" s="2"/>
    </row>
    <row r="353" spans="7:7" ht="15.75" customHeight="1">
      <c r="G353" s="2"/>
    </row>
    <row r="354" spans="7:7" ht="15.75" customHeight="1">
      <c r="G354" s="2"/>
    </row>
    <row r="355" spans="7:7" ht="15.75" customHeight="1">
      <c r="G355" s="2"/>
    </row>
    <row r="356" spans="7:7" ht="15.75" customHeight="1">
      <c r="G356" s="2"/>
    </row>
    <row r="357" spans="7:7" ht="15.75" customHeight="1">
      <c r="G357" s="2"/>
    </row>
    <row r="358" spans="7:7" ht="15.75" customHeight="1">
      <c r="G358" s="2"/>
    </row>
    <row r="359" spans="7:7" ht="15.75" customHeight="1">
      <c r="G359" s="2"/>
    </row>
    <row r="360" spans="7:7" ht="15.75" customHeight="1">
      <c r="G360" s="2"/>
    </row>
    <row r="361" spans="7:7" ht="15.75" customHeight="1">
      <c r="G361" s="2"/>
    </row>
    <row r="362" spans="7:7" ht="15.75" customHeight="1">
      <c r="G362" s="2"/>
    </row>
    <row r="363" spans="7:7" ht="15.75" customHeight="1">
      <c r="G363" s="2"/>
    </row>
    <row r="364" spans="7:7" ht="15.75" customHeight="1">
      <c r="G364" s="2"/>
    </row>
    <row r="365" spans="7:7" ht="15.75" customHeight="1">
      <c r="G365" s="2"/>
    </row>
    <row r="366" spans="7:7" ht="15.75" customHeight="1">
      <c r="G366" s="2"/>
    </row>
    <row r="367" spans="7:7" ht="15.75" customHeight="1">
      <c r="G367" s="2"/>
    </row>
    <row r="368" spans="7:7" ht="15.75" customHeight="1">
      <c r="G368" s="2"/>
    </row>
    <row r="369" spans="7:7" ht="15.75" customHeight="1">
      <c r="G369" s="2"/>
    </row>
    <row r="370" spans="7:7" ht="15.75" customHeight="1">
      <c r="G370" s="2"/>
    </row>
    <row r="371" spans="7:7" ht="15.75" customHeight="1">
      <c r="G371" s="2"/>
    </row>
    <row r="372" spans="7:7" ht="15.75" customHeight="1">
      <c r="G372" s="2"/>
    </row>
    <row r="373" spans="7:7" ht="15.75" customHeight="1">
      <c r="G373" s="2"/>
    </row>
    <row r="374" spans="7:7" ht="15.75" customHeight="1">
      <c r="G374" s="2"/>
    </row>
    <row r="375" spans="7:7" ht="15.75" customHeight="1">
      <c r="G375" s="2"/>
    </row>
    <row r="376" spans="7:7" ht="15.75" customHeight="1">
      <c r="G376" s="2"/>
    </row>
    <row r="377" spans="7:7" ht="15.75" customHeight="1">
      <c r="G377" s="2"/>
    </row>
    <row r="378" spans="7:7" ht="15.75" customHeight="1">
      <c r="G378" s="2"/>
    </row>
    <row r="379" spans="7:7" ht="15.75" customHeight="1">
      <c r="G379" s="2"/>
    </row>
    <row r="380" spans="7:7" ht="15.75" customHeight="1">
      <c r="G380" s="2"/>
    </row>
    <row r="381" spans="7:7" ht="15.75" customHeight="1">
      <c r="G381" s="2"/>
    </row>
    <row r="382" spans="7:7" ht="15.75" customHeight="1">
      <c r="G382" s="2"/>
    </row>
    <row r="383" spans="7:7" ht="15.75" customHeight="1">
      <c r="G383" s="2"/>
    </row>
    <row r="384" spans="7:7" ht="15.75" customHeight="1">
      <c r="G384" s="2"/>
    </row>
    <row r="385" spans="7:7" ht="15.75" customHeight="1">
      <c r="G385" s="2"/>
    </row>
    <row r="386" spans="7:7" ht="15.75" customHeight="1">
      <c r="G386" s="2"/>
    </row>
    <row r="387" spans="7:7" ht="15.75" customHeight="1">
      <c r="G387" s="2"/>
    </row>
    <row r="388" spans="7:7" ht="15.75" customHeight="1">
      <c r="G388" s="2"/>
    </row>
    <row r="389" spans="7:7" ht="15.75" customHeight="1">
      <c r="G389" s="2"/>
    </row>
    <row r="390" spans="7:7" ht="15.75" customHeight="1">
      <c r="G390" s="2"/>
    </row>
    <row r="391" spans="7:7" ht="15.75" customHeight="1">
      <c r="G391" s="2"/>
    </row>
    <row r="392" spans="7:7" ht="15.75" customHeight="1">
      <c r="G392" s="2"/>
    </row>
    <row r="393" spans="7:7" ht="15.75" customHeight="1">
      <c r="G393" s="2"/>
    </row>
    <row r="394" spans="7:7" ht="15.75" customHeight="1">
      <c r="G394" s="2"/>
    </row>
    <row r="395" spans="7:7" ht="15.75" customHeight="1">
      <c r="G395" s="2"/>
    </row>
    <row r="396" spans="7:7" ht="15.75" customHeight="1">
      <c r="G396" s="2"/>
    </row>
    <row r="397" spans="7:7" ht="15.75" customHeight="1">
      <c r="G397" s="2"/>
    </row>
    <row r="398" spans="7:7" ht="15.75" customHeight="1">
      <c r="G398" s="2"/>
    </row>
    <row r="399" spans="7:7" ht="15.75" customHeight="1">
      <c r="G399" s="2"/>
    </row>
    <row r="400" spans="7:7" ht="15.75" customHeight="1">
      <c r="G400" s="2"/>
    </row>
    <row r="401" spans="7:7" ht="15.75" customHeight="1">
      <c r="G401" s="2"/>
    </row>
    <row r="402" spans="7:7" ht="15.75" customHeight="1">
      <c r="G402" s="2"/>
    </row>
    <row r="403" spans="7:7" ht="15.75" customHeight="1">
      <c r="G403" s="2"/>
    </row>
    <row r="404" spans="7:7" ht="15.75" customHeight="1">
      <c r="G404" s="2"/>
    </row>
    <row r="405" spans="7:7" ht="15.75" customHeight="1">
      <c r="G405" s="2"/>
    </row>
    <row r="406" spans="7:7" ht="15.75" customHeight="1">
      <c r="G406" s="2"/>
    </row>
    <row r="407" spans="7:7" ht="15.75" customHeight="1">
      <c r="G407" s="2"/>
    </row>
    <row r="408" spans="7:7" ht="15.75" customHeight="1">
      <c r="G408" s="2"/>
    </row>
    <row r="409" spans="7:7" ht="15.75" customHeight="1">
      <c r="G409" s="2"/>
    </row>
    <row r="410" spans="7:7" ht="15.75" customHeight="1">
      <c r="G410" s="2"/>
    </row>
    <row r="411" spans="7:7" ht="15.75" customHeight="1">
      <c r="G411" s="2"/>
    </row>
    <row r="412" spans="7:7" ht="15.75" customHeight="1">
      <c r="G412" s="2"/>
    </row>
    <row r="413" spans="7:7" ht="15.75" customHeight="1">
      <c r="G413" s="2"/>
    </row>
    <row r="414" spans="7:7" ht="15.75" customHeight="1">
      <c r="G414" s="2"/>
    </row>
    <row r="415" spans="7:7" ht="15.75" customHeight="1">
      <c r="G415" s="2"/>
    </row>
    <row r="416" spans="7:7" ht="15.75" customHeight="1">
      <c r="G416" s="2"/>
    </row>
    <row r="417" spans="7:7" ht="15.75" customHeight="1">
      <c r="G417" s="2"/>
    </row>
    <row r="418" spans="7:7" ht="15.75" customHeight="1">
      <c r="G418" s="2"/>
    </row>
    <row r="419" spans="7:7" ht="15.75" customHeight="1">
      <c r="G419" s="2"/>
    </row>
    <row r="420" spans="7:7" ht="15.75" customHeight="1">
      <c r="G420" s="2"/>
    </row>
    <row r="421" spans="7:7" ht="15.75" customHeight="1">
      <c r="G421" s="2"/>
    </row>
    <row r="422" spans="7:7" ht="15.75" customHeight="1">
      <c r="G422" s="2"/>
    </row>
    <row r="423" spans="7:7" ht="15.75" customHeight="1">
      <c r="G423" s="2"/>
    </row>
    <row r="424" spans="7:7" ht="15.75" customHeight="1">
      <c r="G424" s="2"/>
    </row>
    <row r="425" spans="7:7" ht="15.75" customHeight="1">
      <c r="G425" s="2"/>
    </row>
    <row r="426" spans="7:7" ht="15.75" customHeight="1">
      <c r="G426" s="2"/>
    </row>
    <row r="427" spans="7:7" ht="15.75" customHeight="1">
      <c r="G427" s="2"/>
    </row>
    <row r="428" spans="7:7" ht="15.75" customHeight="1">
      <c r="G428" s="2"/>
    </row>
    <row r="429" spans="7:7" ht="15.75" customHeight="1">
      <c r="G429" s="2"/>
    </row>
    <row r="430" spans="7:7" ht="15.75" customHeight="1">
      <c r="G430" s="2"/>
    </row>
    <row r="431" spans="7:7" ht="15.75" customHeight="1">
      <c r="G431" s="2"/>
    </row>
    <row r="432" spans="7:7" ht="15.75" customHeight="1">
      <c r="G432" s="2"/>
    </row>
    <row r="433" spans="7:7" ht="15.75" customHeight="1">
      <c r="G433" s="2"/>
    </row>
    <row r="434" spans="7:7" ht="15.75" customHeight="1">
      <c r="G434" s="2"/>
    </row>
    <row r="435" spans="7:7" ht="15.75" customHeight="1">
      <c r="G435" s="2"/>
    </row>
    <row r="436" spans="7:7" ht="15.75" customHeight="1">
      <c r="G436" s="2"/>
    </row>
    <row r="437" spans="7:7" ht="15.75" customHeight="1">
      <c r="G437" s="2"/>
    </row>
    <row r="438" spans="7:7" ht="15.75" customHeight="1">
      <c r="G438" s="2"/>
    </row>
    <row r="439" spans="7:7" ht="15.75" customHeight="1">
      <c r="G439" s="2"/>
    </row>
    <row r="440" spans="7:7" ht="15.75" customHeight="1">
      <c r="G440" s="2"/>
    </row>
    <row r="441" spans="7:7" ht="15.75" customHeight="1">
      <c r="G441" s="2"/>
    </row>
    <row r="442" spans="7:7" ht="15.75" customHeight="1">
      <c r="G442" s="2"/>
    </row>
    <row r="443" spans="7:7" ht="15.75" customHeight="1">
      <c r="G443" s="2"/>
    </row>
    <row r="444" spans="7:7" ht="15.75" customHeight="1">
      <c r="G444" s="2"/>
    </row>
    <row r="445" spans="7:7" ht="15.75" customHeight="1">
      <c r="G445" s="2"/>
    </row>
    <row r="446" spans="7:7" ht="15.75" customHeight="1">
      <c r="G446" s="2"/>
    </row>
    <row r="447" spans="7:7" ht="15.75" customHeight="1">
      <c r="G447" s="2"/>
    </row>
    <row r="448" spans="7:7" ht="15.75" customHeight="1">
      <c r="G448" s="2"/>
    </row>
    <row r="449" spans="7:7" ht="15.75" customHeight="1">
      <c r="G449" s="2"/>
    </row>
    <row r="450" spans="7:7" ht="15.75" customHeight="1">
      <c r="G450" s="2"/>
    </row>
    <row r="451" spans="7:7" ht="15.75" customHeight="1">
      <c r="G451" s="2"/>
    </row>
    <row r="452" spans="7:7" ht="15.75" customHeight="1">
      <c r="G452" s="2"/>
    </row>
    <row r="453" spans="7:7" ht="15.75" customHeight="1">
      <c r="G453" s="2"/>
    </row>
    <row r="454" spans="7:7" ht="15.75" customHeight="1">
      <c r="G454" s="2"/>
    </row>
    <row r="455" spans="7:7" ht="15.75" customHeight="1">
      <c r="G455" s="2"/>
    </row>
    <row r="456" spans="7:7" ht="15.75" customHeight="1">
      <c r="G456" s="2"/>
    </row>
    <row r="457" spans="7:7" ht="15.75" customHeight="1">
      <c r="G457" s="2"/>
    </row>
    <row r="458" spans="7:7" ht="15.75" customHeight="1">
      <c r="G458" s="2"/>
    </row>
    <row r="459" spans="7:7" ht="15.75" customHeight="1">
      <c r="G459" s="2"/>
    </row>
    <row r="460" spans="7:7" ht="15.75" customHeight="1">
      <c r="G460" s="2"/>
    </row>
    <row r="461" spans="7:7" ht="15.75" customHeight="1">
      <c r="G461" s="2"/>
    </row>
    <row r="462" spans="7:7" ht="15.75" customHeight="1">
      <c r="G462" s="2"/>
    </row>
    <row r="463" spans="7:7" ht="15.75" customHeight="1">
      <c r="G463" s="2"/>
    </row>
    <row r="464" spans="7:7" ht="15.75" customHeight="1">
      <c r="G464" s="2"/>
    </row>
    <row r="465" spans="7:7" ht="15.75" customHeight="1">
      <c r="G465" s="2"/>
    </row>
    <row r="466" spans="7:7" ht="15.75" customHeight="1">
      <c r="G466" s="2"/>
    </row>
    <row r="467" spans="7:7" ht="15.75" customHeight="1">
      <c r="G467" s="2"/>
    </row>
    <row r="468" spans="7:7" ht="15.75" customHeight="1">
      <c r="G468" s="2"/>
    </row>
    <row r="469" spans="7:7" ht="15.75" customHeight="1">
      <c r="G469" s="2"/>
    </row>
    <row r="470" spans="7:7" ht="15.75" customHeight="1">
      <c r="G470" s="2"/>
    </row>
    <row r="471" spans="7:7" ht="15.75" customHeight="1">
      <c r="G471" s="2"/>
    </row>
    <row r="472" spans="7:7" ht="15.75" customHeight="1">
      <c r="G472" s="2"/>
    </row>
    <row r="473" spans="7:7" ht="15.75" customHeight="1">
      <c r="G473" s="2"/>
    </row>
    <row r="474" spans="7:7" ht="15.75" customHeight="1">
      <c r="G474" s="2"/>
    </row>
    <row r="475" spans="7:7" ht="15.75" customHeight="1">
      <c r="G475" s="2"/>
    </row>
    <row r="476" spans="7:7" ht="15.75" customHeight="1">
      <c r="G476" s="2"/>
    </row>
    <row r="477" spans="7:7" ht="15.75" customHeight="1">
      <c r="G477" s="2"/>
    </row>
    <row r="478" spans="7:7" ht="15.75" customHeight="1">
      <c r="G478" s="2"/>
    </row>
    <row r="479" spans="7:7" ht="15.75" customHeight="1">
      <c r="G479" s="2"/>
    </row>
    <row r="480" spans="7:7" ht="15.75" customHeight="1">
      <c r="G480" s="2"/>
    </row>
    <row r="481" spans="7:7" ht="15.75" customHeight="1">
      <c r="G481" s="2"/>
    </row>
    <row r="482" spans="7:7" ht="15.75" customHeight="1">
      <c r="G482" s="2"/>
    </row>
    <row r="483" spans="7:7" ht="15.75" customHeight="1">
      <c r="G483" s="2"/>
    </row>
    <row r="484" spans="7:7" ht="15.75" customHeight="1">
      <c r="G484" s="2"/>
    </row>
    <row r="485" spans="7:7" ht="15.75" customHeight="1">
      <c r="G485" s="2"/>
    </row>
    <row r="486" spans="7:7" ht="15.75" customHeight="1">
      <c r="G486" s="2"/>
    </row>
    <row r="487" spans="7:7" ht="15.75" customHeight="1">
      <c r="G487" s="2"/>
    </row>
    <row r="488" spans="7:7" ht="15.75" customHeight="1">
      <c r="G488" s="2"/>
    </row>
    <row r="489" spans="7:7" ht="15.75" customHeight="1">
      <c r="G489" s="2"/>
    </row>
    <row r="490" spans="7:7" ht="15.75" customHeight="1">
      <c r="G490" s="2"/>
    </row>
    <row r="491" spans="7:7" ht="15.75" customHeight="1">
      <c r="G491" s="2"/>
    </row>
    <row r="492" spans="7:7" ht="15.75" customHeight="1">
      <c r="G492" s="2"/>
    </row>
    <row r="493" spans="7:7" ht="15.75" customHeight="1">
      <c r="G493" s="2"/>
    </row>
    <row r="494" spans="7:7" ht="15.75" customHeight="1">
      <c r="G494" s="2"/>
    </row>
    <row r="495" spans="7:7" ht="15.75" customHeight="1">
      <c r="G495" s="2"/>
    </row>
    <row r="496" spans="7:7" ht="15.75" customHeight="1">
      <c r="G496" s="2"/>
    </row>
    <row r="497" spans="7:7" ht="15.75" customHeight="1">
      <c r="G497" s="2"/>
    </row>
    <row r="498" spans="7:7" ht="15.75" customHeight="1">
      <c r="G498" s="2"/>
    </row>
    <row r="499" spans="7:7" ht="15.75" customHeight="1">
      <c r="G499" s="2"/>
    </row>
    <row r="500" spans="7:7" ht="15.75" customHeight="1">
      <c r="G500" s="2"/>
    </row>
    <row r="501" spans="7:7" ht="15.75" customHeight="1">
      <c r="G501" s="2"/>
    </row>
    <row r="502" spans="7:7" ht="15.75" customHeight="1">
      <c r="G502" s="2"/>
    </row>
    <row r="503" spans="7:7" ht="15.75" customHeight="1">
      <c r="G503" s="2"/>
    </row>
    <row r="504" spans="7:7" ht="15.75" customHeight="1">
      <c r="G504" s="2"/>
    </row>
    <row r="505" spans="7:7" ht="15.75" customHeight="1">
      <c r="G505" s="2"/>
    </row>
    <row r="506" spans="7:7" ht="15.75" customHeight="1">
      <c r="G506" s="2"/>
    </row>
    <row r="507" spans="7:7" ht="15.75" customHeight="1">
      <c r="G507" s="2"/>
    </row>
    <row r="508" spans="7:7" ht="15.75" customHeight="1">
      <c r="G508" s="2"/>
    </row>
    <row r="509" spans="7:7" ht="15.75" customHeight="1">
      <c r="G509" s="2"/>
    </row>
    <row r="510" spans="7:7" ht="15.75" customHeight="1">
      <c r="G510" s="2"/>
    </row>
    <row r="511" spans="7:7" ht="15.75" customHeight="1">
      <c r="G511" s="2"/>
    </row>
    <row r="512" spans="7:7" ht="15.75" customHeight="1">
      <c r="G512" s="2"/>
    </row>
    <row r="513" spans="7:7" ht="15.75" customHeight="1">
      <c r="G513" s="2"/>
    </row>
    <row r="514" spans="7:7" ht="15.75" customHeight="1">
      <c r="G514" s="2"/>
    </row>
    <row r="515" spans="7:7" ht="15.75" customHeight="1">
      <c r="G515" s="2"/>
    </row>
    <row r="516" spans="7:7" ht="15.75" customHeight="1">
      <c r="G516" s="2"/>
    </row>
    <row r="517" spans="7:7" ht="15.75" customHeight="1">
      <c r="G517" s="2"/>
    </row>
    <row r="518" spans="7:7" ht="15.75" customHeight="1">
      <c r="G518" s="2"/>
    </row>
    <row r="519" spans="7:7" ht="15.75" customHeight="1">
      <c r="G519" s="2"/>
    </row>
    <row r="520" spans="7:7" ht="15.75" customHeight="1">
      <c r="G520" s="2"/>
    </row>
    <row r="521" spans="7:7" ht="15.75" customHeight="1">
      <c r="G521" s="2"/>
    </row>
    <row r="522" spans="7:7" ht="15.75" customHeight="1">
      <c r="G522" s="2"/>
    </row>
    <row r="523" spans="7:7" ht="15.75" customHeight="1">
      <c r="G523" s="2"/>
    </row>
    <row r="524" spans="7:7" ht="15.75" customHeight="1">
      <c r="G524" s="2"/>
    </row>
    <row r="525" spans="7:7" ht="15.75" customHeight="1">
      <c r="G525" s="2"/>
    </row>
    <row r="526" spans="7:7" ht="15.75" customHeight="1">
      <c r="G526" s="2"/>
    </row>
    <row r="527" spans="7:7" ht="15.75" customHeight="1">
      <c r="G527" s="2"/>
    </row>
    <row r="528" spans="7:7" ht="15.75" customHeight="1">
      <c r="G528" s="2"/>
    </row>
    <row r="529" spans="7:7" ht="15.75" customHeight="1">
      <c r="G529" s="2"/>
    </row>
    <row r="530" spans="7:7" ht="15.75" customHeight="1">
      <c r="G530" s="2"/>
    </row>
    <row r="531" spans="7:7" ht="15.75" customHeight="1">
      <c r="G531" s="2"/>
    </row>
    <row r="532" spans="7:7" ht="15.75" customHeight="1">
      <c r="G532" s="2"/>
    </row>
    <row r="533" spans="7:7" ht="15.75" customHeight="1">
      <c r="G533" s="2"/>
    </row>
    <row r="534" spans="7:7" ht="15.75" customHeight="1">
      <c r="G534" s="2"/>
    </row>
    <row r="535" spans="7:7" ht="15.75" customHeight="1">
      <c r="G535" s="2"/>
    </row>
    <row r="536" spans="7:7" ht="15.75" customHeight="1">
      <c r="G536" s="2"/>
    </row>
    <row r="537" spans="7:7" ht="15.75" customHeight="1">
      <c r="G537" s="2"/>
    </row>
    <row r="538" spans="7:7" ht="15.75" customHeight="1">
      <c r="G538" s="2"/>
    </row>
    <row r="539" spans="7:7" ht="15.75" customHeight="1">
      <c r="G539" s="2"/>
    </row>
    <row r="540" spans="7:7" ht="15.75" customHeight="1">
      <c r="G540" s="2"/>
    </row>
    <row r="541" spans="7:7" ht="15.75" customHeight="1">
      <c r="G541" s="2"/>
    </row>
    <row r="542" spans="7:7" ht="15.75" customHeight="1">
      <c r="G542" s="2"/>
    </row>
    <row r="543" spans="7:7" ht="15.75" customHeight="1">
      <c r="G543" s="2"/>
    </row>
    <row r="544" spans="7:7" ht="15.75" customHeight="1">
      <c r="G544" s="2"/>
    </row>
    <row r="545" spans="7:7" ht="15.75" customHeight="1">
      <c r="G545" s="2"/>
    </row>
    <row r="546" spans="7:7" ht="15.75" customHeight="1">
      <c r="G546" s="2"/>
    </row>
    <row r="547" spans="7:7" ht="15.75" customHeight="1">
      <c r="G547" s="2"/>
    </row>
    <row r="548" spans="7:7" ht="15.75" customHeight="1">
      <c r="G548" s="2"/>
    </row>
    <row r="549" spans="7:7" ht="15.75" customHeight="1">
      <c r="G549" s="2"/>
    </row>
    <row r="550" spans="7:7" ht="15.75" customHeight="1">
      <c r="G550" s="2"/>
    </row>
    <row r="551" spans="7:7" ht="15.75" customHeight="1">
      <c r="G551" s="2"/>
    </row>
    <row r="552" spans="7:7" ht="15.75" customHeight="1">
      <c r="G552" s="2"/>
    </row>
    <row r="553" spans="7:7" ht="15.75" customHeight="1">
      <c r="G553" s="2"/>
    </row>
    <row r="554" spans="7:7" ht="15.75" customHeight="1">
      <c r="G554" s="2"/>
    </row>
    <row r="555" spans="7:7" ht="15.75" customHeight="1">
      <c r="G555" s="2"/>
    </row>
    <row r="556" spans="7:7" ht="15.75" customHeight="1">
      <c r="G556" s="2"/>
    </row>
    <row r="557" spans="7:7" ht="15.75" customHeight="1">
      <c r="G557" s="2"/>
    </row>
    <row r="558" spans="7:7" ht="15.75" customHeight="1">
      <c r="G558" s="2"/>
    </row>
    <row r="559" spans="7:7" ht="15.75" customHeight="1">
      <c r="G559" s="2"/>
    </row>
    <row r="560" spans="7:7" ht="15.75" customHeight="1">
      <c r="G560" s="2"/>
    </row>
    <row r="561" spans="7:7" ht="15.75" customHeight="1">
      <c r="G561" s="2"/>
    </row>
    <row r="562" spans="7:7" ht="15.75" customHeight="1">
      <c r="G562" s="2"/>
    </row>
    <row r="563" spans="7:7" ht="15.75" customHeight="1">
      <c r="G563" s="2"/>
    </row>
    <row r="564" spans="7:7" ht="15.75" customHeight="1">
      <c r="G564" s="2"/>
    </row>
    <row r="565" spans="7:7" ht="15.75" customHeight="1">
      <c r="G565" s="2"/>
    </row>
    <row r="566" spans="7:7" ht="15.75" customHeight="1">
      <c r="G566" s="2"/>
    </row>
    <row r="567" spans="7:7" ht="15.75" customHeight="1">
      <c r="G567" s="2"/>
    </row>
    <row r="568" spans="7:7" ht="15.75" customHeight="1">
      <c r="G568" s="2"/>
    </row>
    <row r="569" spans="7:7" ht="15.75" customHeight="1">
      <c r="G569" s="2"/>
    </row>
    <row r="570" spans="7:7" ht="15.75" customHeight="1">
      <c r="G570" s="2"/>
    </row>
    <row r="571" spans="7:7" ht="15.75" customHeight="1">
      <c r="G571" s="2"/>
    </row>
    <row r="572" spans="7:7" ht="15.75" customHeight="1">
      <c r="G572" s="2"/>
    </row>
    <row r="573" spans="7:7" ht="15.75" customHeight="1">
      <c r="G573" s="2"/>
    </row>
    <row r="574" spans="7:7" ht="15.75" customHeight="1">
      <c r="G574" s="2"/>
    </row>
    <row r="575" spans="7:7" ht="15.75" customHeight="1">
      <c r="G575" s="2"/>
    </row>
    <row r="576" spans="7:7" ht="15.75" customHeight="1">
      <c r="G576" s="2"/>
    </row>
    <row r="577" spans="7:7" ht="15.75" customHeight="1">
      <c r="G577" s="2"/>
    </row>
    <row r="578" spans="7:7" ht="15.75" customHeight="1">
      <c r="G578" s="2"/>
    </row>
    <row r="579" spans="7:7" ht="15.75" customHeight="1">
      <c r="G579" s="2"/>
    </row>
    <row r="580" spans="7:7" ht="15.75" customHeight="1">
      <c r="G580" s="2"/>
    </row>
    <row r="581" spans="7:7" ht="15.75" customHeight="1">
      <c r="G581" s="2"/>
    </row>
    <row r="582" spans="7:7" ht="15.75" customHeight="1">
      <c r="G582" s="2"/>
    </row>
    <row r="583" spans="7:7" ht="15.75" customHeight="1">
      <c r="G583" s="2"/>
    </row>
    <row r="584" spans="7:7" ht="15.75" customHeight="1">
      <c r="G584" s="2"/>
    </row>
    <row r="585" spans="7:7" ht="15.75" customHeight="1">
      <c r="G585" s="2"/>
    </row>
    <row r="586" spans="7:7" ht="15.75" customHeight="1">
      <c r="G586" s="2"/>
    </row>
    <row r="587" spans="7:7" ht="15.75" customHeight="1">
      <c r="G587" s="2"/>
    </row>
    <row r="588" spans="7:7" ht="15.75" customHeight="1">
      <c r="G588" s="2"/>
    </row>
    <row r="589" spans="7:7" ht="15.75" customHeight="1">
      <c r="G589" s="2"/>
    </row>
    <row r="590" spans="7:7" ht="15.75" customHeight="1">
      <c r="G590" s="2"/>
    </row>
    <row r="591" spans="7:7" ht="15.75" customHeight="1">
      <c r="G591" s="2"/>
    </row>
    <row r="592" spans="7:7" ht="15.75" customHeight="1">
      <c r="G592" s="2"/>
    </row>
    <row r="593" spans="7:7" ht="15.75" customHeight="1">
      <c r="G593" s="2"/>
    </row>
    <row r="594" spans="7:7" ht="15.75" customHeight="1">
      <c r="G594" s="2"/>
    </row>
    <row r="595" spans="7:7" ht="15.75" customHeight="1">
      <c r="G595" s="2"/>
    </row>
    <row r="596" spans="7:7" ht="15.75" customHeight="1">
      <c r="G596" s="2"/>
    </row>
    <row r="597" spans="7:7" ht="15.75" customHeight="1">
      <c r="G597" s="2"/>
    </row>
    <row r="598" spans="7:7" ht="15.75" customHeight="1">
      <c r="G598" s="2"/>
    </row>
    <row r="599" spans="7:7" ht="15.75" customHeight="1">
      <c r="G599" s="2"/>
    </row>
    <row r="600" spans="7:7" ht="15.75" customHeight="1">
      <c r="G600" s="2"/>
    </row>
    <row r="601" spans="7:7" ht="15.75" customHeight="1">
      <c r="G601" s="2"/>
    </row>
    <row r="602" spans="7:7" ht="15.75" customHeight="1">
      <c r="G602" s="2"/>
    </row>
    <row r="603" spans="7:7" ht="15.75" customHeight="1">
      <c r="G603" s="2"/>
    </row>
    <row r="604" spans="7:7" ht="15.75" customHeight="1">
      <c r="G604" s="2"/>
    </row>
    <row r="605" spans="7:7" ht="15.75" customHeight="1">
      <c r="G605" s="2"/>
    </row>
    <row r="606" spans="7:7" ht="15.75" customHeight="1">
      <c r="G606" s="2"/>
    </row>
    <row r="607" spans="7:7" ht="15.75" customHeight="1">
      <c r="G607" s="2"/>
    </row>
    <row r="608" spans="7:7" ht="15.75" customHeight="1">
      <c r="G608" s="2"/>
    </row>
    <row r="609" spans="7:7" ht="15.75" customHeight="1">
      <c r="G609" s="2"/>
    </row>
    <row r="610" spans="7:7" ht="15.75" customHeight="1">
      <c r="G610" s="2"/>
    </row>
    <row r="611" spans="7:7" ht="15.75" customHeight="1">
      <c r="G611" s="2"/>
    </row>
    <row r="612" spans="7:7" ht="15.75" customHeight="1">
      <c r="G612" s="2"/>
    </row>
    <row r="613" spans="7:7" ht="15.75" customHeight="1">
      <c r="G613" s="2"/>
    </row>
    <row r="614" spans="7:7" ht="15.75" customHeight="1">
      <c r="G614" s="2"/>
    </row>
    <row r="615" spans="7:7" ht="15.75" customHeight="1">
      <c r="G615" s="2"/>
    </row>
    <row r="616" spans="7:7" ht="15.75" customHeight="1">
      <c r="G616" s="2"/>
    </row>
    <row r="617" spans="7:7" ht="15.75" customHeight="1">
      <c r="G617" s="2"/>
    </row>
    <row r="618" spans="7:7" ht="15.75" customHeight="1">
      <c r="G618" s="2"/>
    </row>
    <row r="619" spans="7:7" ht="15.75" customHeight="1">
      <c r="G619" s="2"/>
    </row>
    <row r="620" spans="7:7" ht="15.75" customHeight="1">
      <c r="G620" s="2"/>
    </row>
    <row r="621" spans="7:7" ht="15.75" customHeight="1">
      <c r="G621" s="2"/>
    </row>
    <row r="622" spans="7:7" ht="15.75" customHeight="1">
      <c r="G622" s="2"/>
    </row>
    <row r="623" spans="7:7" ht="15.75" customHeight="1">
      <c r="G623" s="2"/>
    </row>
    <row r="624" spans="7:7" ht="15.75" customHeight="1">
      <c r="G624" s="2"/>
    </row>
    <row r="625" spans="7:7" ht="15.75" customHeight="1">
      <c r="G625" s="2"/>
    </row>
    <row r="626" spans="7:7" ht="15.75" customHeight="1">
      <c r="G626" s="2"/>
    </row>
    <row r="627" spans="7:7" ht="15.75" customHeight="1">
      <c r="G627" s="2"/>
    </row>
    <row r="628" spans="7:7" ht="15.75" customHeight="1">
      <c r="G628" s="2"/>
    </row>
    <row r="629" spans="7:7" ht="15.75" customHeight="1">
      <c r="G629" s="2"/>
    </row>
    <row r="630" spans="7:7" ht="15.75" customHeight="1">
      <c r="G630" s="2"/>
    </row>
    <row r="631" spans="7:7" ht="15.75" customHeight="1">
      <c r="G631" s="2"/>
    </row>
    <row r="632" spans="7:7" ht="15.75" customHeight="1">
      <c r="G632" s="2"/>
    </row>
    <row r="633" spans="7:7" ht="15.75" customHeight="1">
      <c r="G633" s="2"/>
    </row>
    <row r="634" spans="7:7" ht="15.75" customHeight="1">
      <c r="G634" s="2"/>
    </row>
    <row r="635" spans="7:7" ht="15.75" customHeight="1">
      <c r="G635" s="2"/>
    </row>
    <row r="636" spans="7:7" ht="15.75" customHeight="1">
      <c r="G636" s="2"/>
    </row>
    <row r="637" spans="7:7" ht="15.75" customHeight="1">
      <c r="G637" s="2"/>
    </row>
    <row r="638" spans="7:7" ht="15.75" customHeight="1">
      <c r="G638" s="2"/>
    </row>
    <row r="639" spans="7:7" ht="15.75" customHeight="1">
      <c r="G639" s="2"/>
    </row>
    <row r="640" spans="7:7" ht="15.75" customHeight="1">
      <c r="G640" s="2"/>
    </row>
    <row r="641" spans="7:7" ht="15.75" customHeight="1">
      <c r="G641" s="2"/>
    </row>
    <row r="642" spans="7:7" ht="15.75" customHeight="1">
      <c r="G642" s="2"/>
    </row>
    <row r="643" spans="7:7" ht="15.75" customHeight="1">
      <c r="G643" s="2"/>
    </row>
    <row r="644" spans="7:7" ht="15.75" customHeight="1">
      <c r="G644" s="2"/>
    </row>
    <row r="645" spans="7:7" ht="15.75" customHeight="1">
      <c r="G645" s="2"/>
    </row>
    <row r="646" spans="7:7" ht="15.75" customHeight="1">
      <c r="G646" s="2"/>
    </row>
    <row r="647" spans="7:7" ht="15.75" customHeight="1">
      <c r="G647" s="2"/>
    </row>
    <row r="648" spans="7:7" ht="15.75" customHeight="1">
      <c r="G648" s="2"/>
    </row>
    <row r="649" spans="7:7" ht="15.75" customHeight="1">
      <c r="G649" s="2"/>
    </row>
    <row r="650" spans="7:7" ht="15.75" customHeight="1">
      <c r="G650" s="2"/>
    </row>
    <row r="651" spans="7:7" ht="15.75" customHeight="1">
      <c r="G651" s="2"/>
    </row>
    <row r="652" spans="7:7" ht="15.75" customHeight="1">
      <c r="G652" s="2"/>
    </row>
    <row r="653" spans="7:7" ht="15.75" customHeight="1">
      <c r="G653" s="2"/>
    </row>
    <row r="654" spans="7:7" ht="15.75" customHeight="1">
      <c r="G654" s="2"/>
    </row>
    <row r="655" spans="7:7" ht="15.75" customHeight="1">
      <c r="G655" s="2"/>
    </row>
    <row r="656" spans="7:7" ht="15.75" customHeight="1">
      <c r="G656" s="2"/>
    </row>
    <row r="657" spans="7:7" ht="15.75" customHeight="1">
      <c r="G657" s="2"/>
    </row>
    <row r="658" spans="7:7" ht="15.75" customHeight="1">
      <c r="G658" s="2"/>
    </row>
    <row r="659" spans="7:7" ht="15.75" customHeight="1">
      <c r="G659" s="2"/>
    </row>
    <row r="660" spans="7:7" ht="15.75" customHeight="1">
      <c r="G660" s="2"/>
    </row>
    <row r="661" spans="7:7" ht="15.75" customHeight="1">
      <c r="G661" s="2"/>
    </row>
    <row r="662" spans="7:7" ht="15.75" customHeight="1">
      <c r="G662" s="2"/>
    </row>
    <row r="663" spans="7:7" ht="15.75" customHeight="1">
      <c r="G663" s="2"/>
    </row>
    <row r="664" spans="7:7" ht="15.75" customHeight="1">
      <c r="G664" s="2"/>
    </row>
    <row r="665" spans="7:7" ht="15.75" customHeight="1">
      <c r="G665" s="2"/>
    </row>
    <row r="666" spans="7:7" ht="15.75" customHeight="1">
      <c r="G666" s="2"/>
    </row>
    <row r="667" spans="7:7" ht="15.75" customHeight="1">
      <c r="G667" s="2"/>
    </row>
    <row r="668" spans="7:7" ht="15.75" customHeight="1">
      <c r="G668" s="2"/>
    </row>
    <row r="669" spans="7:7" ht="15.75" customHeight="1">
      <c r="G669" s="2"/>
    </row>
    <row r="670" spans="7:7" ht="15.75" customHeight="1">
      <c r="G670" s="2"/>
    </row>
    <row r="671" spans="7:7" ht="15.75" customHeight="1">
      <c r="G671" s="2"/>
    </row>
    <row r="672" spans="7:7" ht="15.75" customHeight="1">
      <c r="G672" s="2"/>
    </row>
    <row r="673" spans="7:7" ht="15.75" customHeight="1">
      <c r="G673" s="2"/>
    </row>
    <row r="674" spans="7:7" ht="15.75" customHeight="1">
      <c r="G674" s="2"/>
    </row>
    <row r="675" spans="7:7" ht="15.75" customHeight="1">
      <c r="G675" s="2"/>
    </row>
    <row r="676" spans="7:7" ht="15.75" customHeight="1">
      <c r="G676" s="2"/>
    </row>
    <row r="677" spans="7:7" ht="15.75" customHeight="1">
      <c r="G677" s="2"/>
    </row>
    <row r="678" spans="7:7" ht="15.75" customHeight="1">
      <c r="G678" s="2"/>
    </row>
    <row r="679" spans="7:7" ht="15.75" customHeight="1">
      <c r="G679" s="2"/>
    </row>
    <row r="680" spans="7:7" ht="15.75" customHeight="1">
      <c r="G680" s="2"/>
    </row>
    <row r="681" spans="7:7" ht="15.75" customHeight="1">
      <c r="G681" s="2"/>
    </row>
    <row r="682" spans="7:7" ht="15.75" customHeight="1">
      <c r="G682" s="2"/>
    </row>
    <row r="683" spans="7:7" ht="15.75" customHeight="1">
      <c r="G683" s="2"/>
    </row>
    <row r="684" spans="7:7" ht="15.75" customHeight="1">
      <c r="G684" s="2"/>
    </row>
    <row r="685" spans="7:7" ht="15.75" customHeight="1">
      <c r="G685" s="2"/>
    </row>
    <row r="686" spans="7:7" ht="15.75" customHeight="1">
      <c r="G686" s="2"/>
    </row>
    <row r="687" spans="7:7" ht="15.75" customHeight="1">
      <c r="G687" s="2"/>
    </row>
    <row r="688" spans="7:7" ht="15.75" customHeight="1">
      <c r="G688" s="2"/>
    </row>
    <row r="689" spans="7:7" ht="15.75" customHeight="1">
      <c r="G689" s="2"/>
    </row>
    <row r="690" spans="7:7" ht="15.75" customHeight="1">
      <c r="G690" s="2"/>
    </row>
    <row r="691" spans="7:7" ht="15.75" customHeight="1">
      <c r="G691" s="2"/>
    </row>
    <row r="692" spans="7:7" ht="15.75" customHeight="1">
      <c r="G692" s="2"/>
    </row>
    <row r="693" spans="7:7" ht="15.75" customHeight="1">
      <c r="G693" s="2"/>
    </row>
    <row r="694" spans="7:7" ht="15.75" customHeight="1">
      <c r="G694" s="2"/>
    </row>
    <row r="695" spans="7:7" ht="15.75" customHeight="1">
      <c r="G695" s="2"/>
    </row>
    <row r="696" spans="7:7" ht="15.75" customHeight="1">
      <c r="G696" s="2"/>
    </row>
    <row r="697" spans="7:7" ht="15.75" customHeight="1">
      <c r="G697" s="2"/>
    </row>
    <row r="698" spans="7:7" ht="15.75" customHeight="1">
      <c r="G698" s="2"/>
    </row>
    <row r="699" spans="7:7" ht="15.75" customHeight="1">
      <c r="G699" s="2"/>
    </row>
    <row r="700" spans="7:7" ht="15.75" customHeight="1">
      <c r="G700" s="2"/>
    </row>
    <row r="701" spans="7:7" ht="15.75" customHeight="1">
      <c r="G701" s="2"/>
    </row>
    <row r="702" spans="7:7" ht="15.75" customHeight="1">
      <c r="G702" s="2"/>
    </row>
    <row r="703" spans="7:7" ht="15.75" customHeight="1">
      <c r="G703" s="2"/>
    </row>
    <row r="704" spans="7:7" ht="15.75" customHeight="1">
      <c r="G704" s="2"/>
    </row>
    <row r="705" spans="7:7" ht="15.75" customHeight="1">
      <c r="G705" s="2"/>
    </row>
    <row r="706" spans="7:7" ht="15.75" customHeight="1">
      <c r="G706" s="2"/>
    </row>
    <row r="707" spans="7:7" ht="15.75" customHeight="1">
      <c r="G707" s="2"/>
    </row>
    <row r="708" spans="7:7" ht="15.75" customHeight="1">
      <c r="G708" s="2"/>
    </row>
    <row r="709" spans="7:7" ht="15.75" customHeight="1">
      <c r="G709" s="2"/>
    </row>
    <row r="710" spans="7:7" ht="15.75" customHeight="1">
      <c r="G710" s="2"/>
    </row>
    <row r="711" spans="7:7" ht="15.75" customHeight="1">
      <c r="G711" s="2"/>
    </row>
    <row r="712" spans="7:7" ht="15.75" customHeight="1">
      <c r="G712" s="2"/>
    </row>
    <row r="713" spans="7:7" ht="15.75" customHeight="1">
      <c r="G713" s="2"/>
    </row>
    <row r="714" spans="7:7" ht="15.75" customHeight="1">
      <c r="G714" s="2"/>
    </row>
    <row r="715" spans="7:7" ht="15.75" customHeight="1">
      <c r="G715" s="2"/>
    </row>
    <row r="716" spans="7:7" ht="15.75" customHeight="1">
      <c r="G716" s="2"/>
    </row>
    <row r="717" spans="7:7" ht="15.75" customHeight="1">
      <c r="G717" s="2"/>
    </row>
    <row r="718" spans="7:7" ht="15.75" customHeight="1">
      <c r="G718" s="2"/>
    </row>
    <row r="719" spans="7:7" ht="15.75" customHeight="1">
      <c r="G719" s="2"/>
    </row>
    <row r="720" spans="7:7" ht="15.75" customHeight="1">
      <c r="G720" s="2"/>
    </row>
    <row r="721" spans="7:7" ht="15.75" customHeight="1">
      <c r="G721" s="2"/>
    </row>
    <row r="722" spans="7:7" ht="15.75" customHeight="1">
      <c r="G722" s="2"/>
    </row>
    <row r="723" spans="7:7" ht="15.75" customHeight="1">
      <c r="G723" s="2"/>
    </row>
    <row r="724" spans="7:7" ht="15.75" customHeight="1">
      <c r="G724" s="2"/>
    </row>
    <row r="725" spans="7:7" ht="15.75" customHeight="1">
      <c r="G725" s="2"/>
    </row>
    <row r="726" spans="7:7" ht="15.75" customHeight="1">
      <c r="G726" s="2"/>
    </row>
    <row r="727" spans="7:7" ht="15.75" customHeight="1">
      <c r="G727" s="2"/>
    </row>
    <row r="728" spans="7:7" ht="15.75" customHeight="1">
      <c r="G728" s="2"/>
    </row>
    <row r="729" spans="7:7" ht="15.75" customHeight="1">
      <c r="G729" s="2"/>
    </row>
    <row r="730" spans="7:7" ht="15.75" customHeight="1">
      <c r="G730" s="2"/>
    </row>
    <row r="731" spans="7:7" ht="15.75" customHeight="1">
      <c r="G731" s="2"/>
    </row>
    <row r="732" spans="7:7" ht="15.75" customHeight="1">
      <c r="G732" s="2"/>
    </row>
    <row r="733" spans="7:7" ht="15.75" customHeight="1">
      <c r="G733" s="2"/>
    </row>
    <row r="734" spans="7:7" ht="15.75" customHeight="1">
      <c r="G734" s="2"/>
    </row>
    <row r="735" spans="7:7" ht="15.75" customHeight="1">
      <c r="G735" s="2"/>
    </row>
    <row r="736" spans="7:7" ht="15.75" customHeight="1">
      <c r="G736" s="2"/>
    </row>
    <row r="737" spans="7:7" ht="15.75" customHeight="1">
      <c r="G737" s="2"/>
    </row>
    <row r="738" spans="7:7" ht="15.75" customHeight="1">
      <c r="G738" s="2"/>
    </row>
    <row r="739" spans="7:7" ht="15.75" customHeight="1">
      <c r="G739" s="2"/>
    </row>
    <row r="740" spans="7:7" ht="15.75" customHeight="1">
      <c r="G740" s="2"/>
    </row>
    <row r="741" spans="7:7" ht="15.75" customHeight="1">
      <c r="G741" s="2"/>
    </row>
    <row r="742" spans="7:7" ht="15.75" customHeight="1">
      <c r="G742" s="2"/>
    </row>
    <row r="743" spans="7:7" ht="15.75" customHeight="1">
      <c r="G743" s="2"/>
    </row>
    <row r="744" spans="7:7" ht="15.75" customHeight="1">
      <c r="G744" s="2"/>
    </row>
    <row r="745" spans="7:7" ht="15.75" customHeight="1">
      <c r="G745" s="2"/>
    </row>
    <row r="746" spans="7:7" ht="15.75" customHeight="1">
      <c r="G746" s="2"/>
    </row>
    <row r="747" spans="7:7" ht="15.75" customHeight="1">
      <c r="G747" s="2"/>
    </row>
    <row r="748" spans="7:7" ht="15.75" customHeight="1">
      <c r="G748" s="2"/>
    </row>
    <row r="749" spans="7:7" ht="15.75" customHeight="1">
      <c r="G749" s="2"/>
    </row>
    <row r="750" spans="7:7" ht="15.75" customHeight="1">
      <c r="G750" s="2"/>
    </row>
    <row r="751" spans="7:7" ht="15.75" customHeight="1">
      <c r="G751" s="2"/>
    </row>
    <row r="752" spans="7:7" ht="15.75" customHeight="1">
      <c r="G752" s="2"/>
    </row>
    <row r="753" spans="7:7" ht="15.75" customHeight="1">
      <c r="G753" s="2"/>
    </row>
    <row r="754" spans="7:7" ht="15.75" customHeight="1">
      <c r="G754" s="2"/>
    </row>
    <row r="755" spans="7:7" ht="15.75" customHeight="1">
      <c r="G755" s="2"/>
    </row>
    <row r="756" spans="7:7" ht="15.75" customHeight="1">
      <c r="G756" s="2"/>
    </row>
    <row r="757" spans="7:7" ht="15.75" customHeight="1">
      <c r="G757" s="2"/>
    </row>
    <row r="758" spans="7:7" ht="15.75" customHeight="1">
      <c r="G758" s="2"/>
    </row>
    <row r="759" spans="7:7" ht="15.75" customHeight="1">
      <c r="G759" s="2"/>
    </row>
    <row r="760" spans="7:7" ht="15.75" customHeight="1">
      <c r="G760" s="2"/>
    </row>
    <row r="761" spans="7:7" ht="15.75" customHeight="1">
      <c r="G761" s="2"/>
    </row>
    <row r="762" spans="7:7" ht="15.75" customHeight="1">
      <c r="G762" s="2"/>
    </row>
    <row r="763" spans="7:7" ht="15.75" customHeight="1">
      <c r="G763" s="2"/>
    </row>
    <row r="764" spans="7:7" ht="15.75" customHeight="1">
      <c r="G764" s="2"/>
    </row>
    <row r="765" spans="7:7" ht="15.75" customHeight="1">
      <c r="G765" s="2"/>
    </row>
    <row r="766" spans="7:7" ht="15.75" customHeight="1">
      <c r="G766" s="2"/>
    </row>
    <row r="767" spans="7:7" ht="15.75" customHeight="1">
      <c r="G767" s="2"/>
    </row>
    <row r="768" spans="7:7" ht="15.75" customHeight="1">
      <c r="G768" s="2"/>
    </row>
    <row r="769" spans="7:7" ht="15.75" customHeight="1">
      <c r="G769" s="2"/>
    </row>
    <row r="770" spans="7:7" ht="15.75" customHeight="1">
      <c r="G770" s="2"/>
    </row>
    <row r="771" spans="7:7" ht="15.75" customHeight="1">
      <c r="G771" s="2"/>
    </row>
    <row r="772" spans="7:7" ht="15.75" customHeight="1">
      <c r="G772" s="2"/>
    </row>
    <row r="773" spans="7:7" ht="15.75" customHeight="1">
      <c r="G773" s="2"/>
    </row>
    <row r="774" spans="7:7" ht="15.75" customHeight="1">
      <c r="G774" s="2"/>
    </row>
    <row r="775" spans="7:7" ht="15.75" customHeight="1">
      <c r="G775" s="2"/>
    </row>
    <row r="776" spans="7:7" ht="15.75" customHeight="1">
      <c r="G776" s="2"/>
    </row>
    <row r="777" spans="7:7" ht="15.75" customHeight="1">
      <c r="G777" s="2"/>
    </row>
    <row r="778" spans="7:7" ht="15.75" customHeight="1">
      <c r="G778" s="2"/>
    </row>
    <row r="779" spans="7:7" ht="15.75" customHeight="1">
      <c r="G779" s="2"/>
    </row>
    <row r="780" spans="7:7" ht="15.75" customHeight="1">
      <c r="G780" s="2"/>
    </row>
    <row r="781" spans="7:7" ht="15.75" customHeight="1">
      <c r="G781" s="2"/>
    </row>
    <row r="782" spans="7:7" ht="15.75" customHeight="1">
      <c r="G782" s="2"/>
    </row>
    <row r="783" spans="7:7" ht="15.75" customHeight="1">
      <c r="G783" s="2"/>
    </row>
    <row r="784" spans="7:7" ht="15.75" customHeight="1">
      <c r="G784" s="2"/>
    </row>
    <row r="785" spans="7:7" ht="15.75" customHeight="1">
      <c r="G785" s="2"/>
    </row>
    <row r="786" spans="7:7" ht="15.75" customHeight="1">
      <c r="G786" s="2"/>
    </row>
    <row r="787" spans="7:7" ht="15.75" customHeight="1">
      <c r="G787" s="2"/>
    </row>
    <row r="788" spans="7:7" ht="15.75" customHeight="1">
      <c r="G788" s="2"/>
    </row>
    <row r="789" spans="7:7" ht="15.75" customHeight="1">
      <c r="G789" s="2"/>
    </row>
    <row r="790" spans="7:7" ht="15.75" customHeight="1">
      <c r="G790" s="2"/>
    </row>
    <row r="791" spans="7:7" ht="15.75" customHeight="1">
      <c r="G791" s="2"/>
    </row>
    <row r="792" spans="7:7" ht="15.75" customHeight="1">
      <c r="G792" s="2"/>
    </row>
    <row r="793" spans="7:7" ht="15.75" customHeight="1">
      <c r="G793" s="2"/>
    </row>
    <row r="794" spans="7:7" ht="15.75" customHeight="1">
      <c r="G794" s="2"/>
    </row>
    <row r="795" spans="7:7" ht="15.75" customHeight="1">
      <c r="G795" s="2"/>
    </row>
    <row r="796" spans="7:7" ht="15.75" customHeight="1">
      <c r="G796" s="2"/>
    </row>
    <row r="797" spans="7:7" ht="15.75" customHeight="1">
      <c r="G797" s="2"/>
    </row>
    <row r="798" spans="7:7" ht="15.75" customHeight="1">
      <c r="G798" s="2"/>
    </row>
    <row r="799" spans="7:7" ht="15.75" customHeight="1">
      <c r="G799" s="2"/>
    </row>
    <row r="800" spans="7:7" ht="15.75" customHeight="1">
      <c r="G800" s="2"/>
    </row>
    <row r="801" spans="7:7" ht="15.75" customHeight="1">
      <c r="G801" s="2"/>
    </row>
    <row r="802" spans="7:7" ht="15.75" customHeight="1">
      <c r="G802" s="2"/>
    </row>
    <row r="803" spans="7:7" ht="15.75" customHeight="1">
      <c r="G803" s="2"/>
    </row>
    <row r="804" spans="7:7" ht="15.75" customHeight="1">
      <c r="G804" s="2"/>
    </row>
    <row r="805" spans="7:7" ht="15.75" customHeight="1">
      <c r="G805" s="2"/>
    </row>
    <row r="806" spans="7:7" ht="15.75" customHeight="1">
      <c r="G806" s="2"/>
    </row>
    <row r="807" spans="7:7" ht="15.75" customHeight="1">
      <c r="G807" s="2"/>
    </row>
    <row r="808" spans="7:7" ht="15.75" customHeight="1">
      <c r="G808" s="2"/>
    </row>
    <row r="809" spans="7:7" ht="15.75" customHeight="1">
      <c r="G809" s="2"/>
    </row>
    <row r="810" spans="7:7" ht="15.75" customHeight="1">
      <c r="G810" s="2"/>
    </row>
    <row r="811" spans="7:7" ht="15.75" customHeight="1">
      <c r="G811" s="2"/>
    </row>
    <row r="812" spans="7:7" ht="15.75" customHeight="1">
      <c r="G812" s="2"/>
    </row>
    <row r="813" spans="7:7" ht="15.75" customHeight="1">
      <c r="G813" s="2"/>
    </row>
    <row r="814" spans="7:7" ht="15.75" customHeight="1">
      <c r="G814" s="2"/>
    </row>
    <row r="815" spans="7:7" ht="15.75" customHeight="1">
      <c r="G815" s="2"/>
    </row>
    <row r="816" spans="7:7" ht="15.75" customHeight="1">
      <c r="G816" s="2"/>
    </row>
    <row r="817" spans="7:7" ht="15.75" customHeight="1">
      <c r="G817" s="2"/>
    </row>
    <row r="818" spans="7:7" ht="15.75" customHeight="1">
      <c r="G818" s="2"/>
    </row>
    <row r="819" spans="7:7" ht="15.75" customHeight="1">
      <c r="G819" s="2"/>
    </row>
    <row r="820" spans="7:7" ht="15.75" customHeight="1">
      <c r="G820" s="2"/>
    </row>
    <row r="821" spans="7:7" ht="15.75" customHeight="1">
      <c r="G821" s="2"/>
    </row>
    <row r="822" spans="7:7" ht="15.75" customHeight="1">
      <c r="G822" s="2"/>
    </row>
    <row r="823" spans="7:7" ht="15.75" customHeight="1">
      <c r="G823" s="2"/>
    </row>
    <row r="824" spans="7:7" ht="15.75" customHeight="1">
      <c r="G824" s="2"/>
    </row>
    <row r="825" spans="7:7" ht="15.75" customHeight="1">
      <c r="G825" s="2"/>
    </row>
    <row r="826" spans="7:7" ht="15.75" customHeight="1">
      <c r="G826" s="2"/>
    </row>
    <row r="827" spans="7:7" ht="15.75" customHeight="1">
      <c r="G827" s="2"/>
    </row>
    <row r="828" spans="7:7" ht="15.75" customHeight="1">
      <c r="G828" s="2"/>
    </row>
    <row r="829" spans="7:7" ht="15.75" customHeight="1">
      <c r="G829" s="2"/>
    </row>
    <row r="830" spans="7:7" ht="15.75" customHeight="1">
      <c r="G830" s="2"/>
    </row>
    <row r="831" spans="7:7" ht="15.75" customHeight="1">
      <c r="G831" s="2"/>
    </row>
    <row r="832" spans="7:7" ht="15.75" customHeight="1">
      <c r="G832" s="2"/>
    </row>
    <row r="833" spans="7:7" ht="15.75" customHeight="1">
      <c r="G833" s="2"/>
    </row>
    <row r="834" spans="7:7" ht="15.75" customHeight="1">
      <c r="G834" s="2"/>
    </row>
    <row r="835" spans="7:7" ht="15.75" customHeight="1">
      <c r="G835" s="2"/>
    </row>
    <row r="836" spans="7:7" ht="15.75" customHeight="1">
      <c r="G836" s="2"/>
    </row>
    <row r="837" spans="7:7" ht="15.75" customHeight="1">
      <c r="G837" s="2"/>
    </row>
    <row r="838" spans="7:7" ht="15.75" customHeight="1">
      <c r="G838" s="2"/>
    </row>
    <row r="839" spans="7:7" ht="15.75" customHeight="1">
      <c r="G839" s="2"/>
    </row>
    <row r="840" spans="7:7" ht="15.75" customHeight="1">
      <c r="G840" s="2"/>
    </row>
    <row r="841" spans="7:7" ht="15.75" customHeight="1">
      <c r="G841" s="2"/>
    </row>
    <row r="842" spans="7:7" ht="15.75" customHeight="1">
      <c r="G842" s="2"/>
    </row>
    <row r="843" spans="7:7" ht="15.75" customHeight="1">
      <c r="G843" s="2"/>
    </row>
    <row r="844" spans="7:7" ht="15.75" customHeight="1">
      <c r="G844" s="2"/>
    </row>
    <row r="845" spans="7:7" ht="15.75" customHeight="1">
      <c r="G845" s="2"/>
    </row>
    <row r="846" spans="7:7" ht="15.75" customHeight="1">
      <c r="G846" s="2"/>
    </row>
    <row r="847" spans="7:7" ht="15.75" customHeight="1">
      <c r="G847" s="2"/>
    </row>
    <row r="848" spans="7:7" ht="15.75" customHeight="1">
      <c r="G848" s="2"/>
    </row>
    <row r="849" spans="7:7" ht="15.75" customHeight="1">
      <c r="G849" s="2"/>
    </row>
    <row r="850" spans="7:7" ht="15.75" customHeight="1">
      <c r="G850" s="2"/>
    </row>
    <row r="851" spans="7:7" ht="15.75" customHeight="1">
      <c r="G851" s="2"/>
    </row>
    <row r="852" spans="7:7" ht="15.75" customHeight="1">
      <c r="G852" s="2"/>
    </row>
    <row r="853" spans="7:7" ht="15.75" customHeight="1">
      <c r="G853" s="2"/>
    </row>
    <row r="854" spans="7:7" ht="15.75" customHeight="1">
      <c r="G854" s="2"/>
    </row>
    <row r="855" spans="7:7" ht="15.75" customHeight="1">
      <c r="G855" s="2"/>
    </row>
    <row r="856" spans="7:7" ht="15.75" customHeight="1">
      <c r="G856" s="2"/>
    </row>
    <row r="857" spans="7:7" ht="15.75" customHeight="1">
      <c r="G857" s="2"/>
    </row>
    <row r="858" spans="7:7" ht="15.75" customHeight="1">
      <c r="G858" s="2"/>
    </row>
    <row r="859" spans="7:7" ht="15.75" customHeight="1">
      <c r="G859" s="2"/>
    </row>
    <row r="860" spans="7:7" ht="15.75" customHeight="1">
      <c r="G860" s="2"/>
    </row>
    <row r="861" spans="7:7" ht="15.75" customHeight="1">
      <c r="G861" s="2"/>
    </row>
    <row r="862" spans="7:7" ht="15.75" customHeight="1">
      <c r="G862" s="2"/>
    </row>
    <row r="863" spans="7:7" ht="15.75" customHeight="1">
      <c r="G863" s="2"/>
    </row>
    <row r="864" spans="7:7" ht="15.75" customHeight="1">
      <c r="G864" s="2"/>
    </row>
    <row r="865" spans="7:7" ht="15.75" customHeight="1">
      <c r="G865" s="2"/>
    </row>
    <row r="866" spans="7:7" ht="15.75" customHeight="1">
      <c r="G866" s="2"/>
    </row>
    <row r="867" spans="7:7" ht="15.75" customHeight="1">
      <c r="G867" s="2"/>
    </row>
    <row r="868" spans="7:7" ht="15.75" customHeight="1">
      <c r="G868" s="2"/>
    </row>
    <row r="869" spans="7:7" ht="15.75" customHeight="1">
      <c r="G869" s="2"/>
    </row>
    <row r="870" spans="7:7" ht="15.75" customHeight="1">
      <c r="G870" s="2"/>
    </row>
    <row r="871" spans="7:7" ht="15.75" customHeight="1">
      <c r="G871" s="2"/>
    </row>
    <row r="872" spans="7:7" ht="15.75" customHeight="1">
      <c r="G872" s="2"/>
    </row>
    <row r="873" spans="7:7" ht="15.75" customHeight="1">
      <c r="G873" s="2"/>
    </row>
    <row r="874" spans="7:7" ht="15.75" customHeight="1">
      <c r="G874" s="2"/>
    </row>
    <row r="875" spans="7:7" ht="15.75" customHeight="1">
      <c r="G875" s="2"/>
    </row>
    <row r="876" spans="7:7" ht="15.75" customHeight="1">
      <c r="G876" s="2"/>
    </row>
    <row r="877" spans="7:7" ht="15.75" customHeight="1">
      <c r="G877" s="2"/>
    </row>
    <row r="878" spans="7:7" ht="15.75" customHeight="1">
      <c r="G878" s="2"/>
    </row>
    <row r="879" spans="7:7" ht="15.75" customHeight="1">
      <c r="G879" s="2"/>
    </row>
    <row r="880" spans="7:7" ht="15.75" customHeight="1">
      <c r="G880" s="2"/>
    </row>
    <row r="881" spans="7:7" ht="15.75" customHeight="1">
      <c r="G881" s="2"/>
    </row>
    <row r="882" spans="7:7" ht="15.75" customHeight="1">
      <c r="G882" s="2"/>
    </row>
    <row r="883" spans="7:7" ht="15.75" customHeight="1">
      <c r="G883" s="2"/>
    </row>
    <row r="884" spans="7:7" ht="15.75" customHeight="1">
      <c r="G884" s="2"/>
    </row>
    <row r="885" spans="7:7" ht="15.75" customHeight="1">
      <c r="G885" s="2"/>
    </row>
    <row r="886" spans="7:7" ht="15.75" customHeight="1">
      <c r="G886" s="2"/>
    </row>
    <row r="887" spans="7:7" ht="15.75" customHeight="1">
      <c r="G887" s="2"/>
    </row>
    <row r="888" spans="7:7" ht="15.75" customHeight="1">
      <c r="G888" s="2"/>
    </row>
    <row r="889" spans="7:7" ht="15.75" customHeight="1">
      <c r="G889" s="2"/>
    </row>
    <row r="890" spans="7:7" ht="15.75" customHeight="1">
      <c r="G890" s="2"/>
    </row>
    <row r="891" spans="7:7" ht="15.75" customHeight="1">
      <c r="G891" s="2"/>
    </row>
    <row r="892" spans="7:7" ht="15.75" customHeight="1">
      <c r="G892" s="2"/>
    </row>
    <row r="893" spans="7:7" ht="15.75" customHeight="1">
      <c r="G893" s="2"/>
    </row>
    <row r="894" spans="7:7" ht="15.75" customHeight="1">
      <c r="G894" s="2"/>
    </row>
    <row r="895" spans="7:7" ht="15.75" customHeight="1">
      <c r="G895" s="2"/>
    </row>
    <row r="896" spans="7:7" ht="15.75" customHeight="1">
      <c r="G896" s="2"/>
    </row>
    <row r="897" spans="7:7" ht="15.75" customHeight="1">
      <c r="G897" s="2"/>
    </row>
    <row r="898" spans="7:7" ht="15.75" customHeight="1">
      <c r="G898" s="2"/>
    </row>
    <row r="899" spans="7:7" ht="15.75" customHeight="1">
      <c r="G899" s="2"/>
    </row>
    <row r="900" spans="7:7" ht="15.75" customHeight="1">
      <c r="G900" s="2"/>
    </row>
    <row r="901" spans="7:7" ht="15.75" customHeight="1">
      <c r="G901" s="2"/>
    </row>
    <row r="902" spans="7:7" ht="15.75" customHeight="1">
      <c r="G902" s="2"/>
    </row>
    <row r="903" spans="7:7" ht="15.75" customHeight="1">
      <c r="G903" s="2"/>
    </row>
    <row r="904" spans="7:7" ht="15.75" customHeight="1">
      <c r="G904" s="2"/>
    </row>
    <row r="905" spans="7:7" ht="15.75" customHeight="1">
      <c r="G905" s="2"/>
    </row>
    <row r="906" spans="7:7" ht="15.75" customHeight="1">
      <c r="G906" s="2"/>
    </row>
    <row r="907" spans="7:7" ht="15.75" customHeight="1">
      <c r="G907" s="2"/>
    </row>
    <row r="908" spans="7:7" ht="15.75" customHeight="1">
      <c r="G908" s="2"/>
    </row>
    <row r="909" spans="7:7" ht="15.75" customHeight="1">
      <c r="G909" s="2"/>
    </row>
    <row r="910" spans="7:7" ht="15.75" customHeight="1">
      <c r="G910" s="2"/>
    </row>
    <row r="911" spans="7:7" ht="15.75" customHeight="1">
      <c r="G911" s="2"/>
    </row>
    <row r="912" spans="7:7" ht="15.75" customHeight="1">
      <c r="G912" s="2"/>
    </row>
    <row r="913" spans="7:7" ht="15.75" customHeight="1">
      <c r="G913" s="2"/>
    </row>
    <row r="914" spans="7:7" ht="15.75" customHeight="1">
      <c r="G914" s="2"/>
    </row>
    <row r="915" spans="7:7" ht="15.75" customHeight="1">
      <c r="G915" s="2"/>
    </row>
    <row r="916" spans="7:7" ht="15.75" customHeight="1">
      <c r="G916" s="2"/>
    </row>
    <row r="917" spans="7:7" ht="15.75" customHeight="1">
      <c r="G917" s="2"/>
    </row>
    <row r="918" spans="7:7" ht="15.75" customHeight="1">
      <c r="G918" s="2"/>
    </row>
    <row r="919" spans="7:7" ht="15.75" customHeight="1">
      <c r="G919" s="2"/>
    </row>
    <row r="920" spans="7:7" ht="15.75" customHeight="1">
      <c r="G920" s="2"/>
    </row>
    <row r="921" spans="7:7" ht="15.75" customHeight="1">
      <c r="G921" s="2"/>
    </row>
    <row r="922" spans="7:7" ht="15.75" customHeight="1">
      <c r="G922" s="2"/>
    </row>
    <row r="923" spans="7:7" ht="15.75" customHeight="1">
      <c r="G923" s="2"/>
    </row>
    <row r="924" spans="7:7" ht="15.75" customHeight="1">
      <c r="G924" s="2"/>
    </row>
    <row r="925" spans="7:7" ht="15.75" customHeight="1">
      <c r="G925" s="2"/>
    </row>
    <row r="926" spans="7:7" ht="15.75" customHeight="1">
      <c r="G926" s="2"/>
    </row>
    <row r="927" spans="7:7" ht="15.75" customHeight="1">
      <c r="G927" s="2"/>
    </row>
    <row r="928" spans="7:7" ht="15.75" customHeight="1">
      <c r="G928" s="2"/>
    </row>
    <row r="929" spans="7:7" ht="15.75" customHeight="1">
      <c r="G929" s="2"/>
    </row>
    <row r="930" spans="7:7" ht="15.75" customHeight="1">
      <c r="G930" s="2"/>
    </row>
    <row r="931" spans="7:7" ht="15.75" customHeight="1">
      <c r="G931" s="2"/>
    </row>
    <row r="932" spans="7:7" ht="15.75" customHeight="1">
      <c r="G932" s="2"/>
    </row>
    <row r="933" spans="7:7" ht="15.75" customHeight="1">
      <c r="G933" s="2"/>
    </row>
    <row r="934" spans="7:7" ht="15.75" customHeight="1">
      <c r="G934" s="2"/>
    </row>
    <row r="935" spans="7:7" ht="15.75" customHeight="1">
      <c r="G935" s="2"/>
    </row>
    <row r="936" spans="7:7" ht="15.75" customHeight="1">
      <c r="G936" s="2"/>
    </row>
    <row r="937" spans="7:7" ht="15.75" customHeight="1">
      <c r="G937" s="2"/>
    </row>
    <row r="938" spans="7:7" ht="15.75" customHeight="1">
      <c r="G938" s="2"/>
    </row>
    <row r="939" spans="7:7" ht="15.75" customHeight="1">
      <c r="G939" s="2"/>
    </row>
    <row r="940" spans="7:7" ht="15.75" customHeight="1">
      <c r="G940" s="2"/>
    </row>
    <row r="941" spans="7:7" ht="15.75" customHeight="1">
      <c r="G941" s="2"/>
    </row>
    <row r="942" spans="7:7" ht="15.75" customHeight="1">
      <c r="G942" s="2"/>
    </row>
    <row r="943" spans="7:7" ht="15.75" customHeight="1">
      <c r="G943" s="2"/>
    </row>
    <row r="944" spans="7:7" ht="15.75" customHeight="1">
      <c r="G944" s="2"/>
    </row>
    <row r="945" spans="7:7" ht="15.75" customHeight="1">
      <c r="G945" s="2"/>
    </row>
    <row r="946" spans="7:7" ht="15.75" customHeight="1">
      <c r="G946" s="2"/>
    </row>
    <row r="947" spans="7:7" ht="15.75" customHeight="1">
      <c r="G947" s="2"/>
    </row>
    <row r="948" spans="7:7" ht="15.75" customHeight="1">
      <c r="G948" s="2"/>
    </row>
    <row r="949" spans="7:7" ht="15.75" customHeight="1">
      <c r="G949" s="2"/>
    </row>
    <row r="950" spans="7:7" ht="15.75" customHeight="1">
      <c r="G950" s="2"/>
    </row>
    <row r="951" spans="7:7" ht="15.75" customHeight="1">
      <c r="G951" s="2"/>
    </row>
    <row r="952" spans="7:7" ht="15.75" customHeight="1">
      <c r="G952" s="2"/>
    </row>
    <row r="953" spans="7:7" ht="15.75" customHeight="1">
      <c r="G953" s="2"/>
    </row>
    <row r="954" spans="7:7" ht="15.75" customHeight="1">
      <c r="G954" s="2"/>
    </row>
    <row r="955" spans="7:7" ht="15.75" customHeight="1">
      <c r="G955" s="2"/>
    </row>
    <row r="956" spans="7:7" ht="15.75" customHeight="1">
      <c r="G956" s="2"/>
    </row>
    <row r="957" spans="7:7" ht="15.75" customHeight="1">
      <c r="G957" s="2"/>
    </row>
    <row r="958" spans="7:7" ht="15.75" customHeight="1">
      <c r="G958" s="2"/>
    </row>
    <row r="959" spans="7:7" ht="15.75" customHeight="1">
      <c r="G959" s="2"/>
    </row>
    <row r="960" spans="7:7" ht="15.75" customHeight="1">
      <c r="G960" s="2"/>
    </row>
    <row r="961" spans="7:7" ht="15.75" customHeight="1">
      <c r="G961" s="2"/>
    </row>
    <row r="962" spans="7:7" ht="15.75" customHeight="1">
      <c r="G962" s="2"/>
    </row>
    <row r="963" spans="7:7" ht="15.75" customHeight="1">
      <c r="G963" s="2"/>
    </row>
    <row r="964" spans="7:7" ht="15.75" customHeight="1">
      <c r="G964" s="2"/>
    </row>
    <row r="965" spans="7:7" ht="15.75" customHeight="1">
      <c r="G965" s="2"/>
    </row>
    <row r="966" spans="7:7" ht="15.75" customHeight="1">
      <c r="G966" s="2"/>
    </row>
    <row r="967" spans="7:7" ht="15.75" customHeight="1">
      <c r="G967" s="2"/>
    </row>
    <row r="968" spans="7:7" ht="15.75" customHeight="1">
      <c r="G968" s="2"/>
    </row>
    <row r="969" spans="7:7" ht="15.75" customHeight="1">
      <c r="G969" s="2"/>
    </row>
    <row r="970" spans="7:7" ht="15.75" customHeight="1">
      <c r="G970" s="2"/>
    </row>
    <row r="971" spans="7:7" ht="15.75" customHeight="1">
      <c r="G971" s="2"/>
    </row>
    <row r="972" spans="7:7" ht="15.75" customHeight="1">
      <c r="G972" s="2"/>
    </row>
    <row r="973" spans="7:7" ht="15.75" customHeight="1">
      <c r="G973" s="2"/>
    </row>
    <row r="974" spans="7:7" ht="15.75" customHeight="1">
      <c r="G974" s="2"/>
    </row>
    <row r="975" spans="7:7" ht="15.75" customHeight="1">
      <c r="G975" s="2"/>
    </row>
    <row r="976" spans="7:7" ht="15.75" customHeight="1">
      <c r="G976" s="2"/>
    </row>
    <row r="977" spans="7:7" ht="15.75" customHeight="1">
      <c r="G977" s="2"/>
    </row>
    <row r="978" spans="7:7" ht="15.75" customHeight="1">
      <c r="G978" s="2"/>
    </row>
    <row r="979" spans="7:7" ht="15.75" customHeight="1">
      <c r="G979" s="2"/>
    </row>
    <row r="980" spans="7:7" ht="15.75" customHeight="1">
      <c r="G980" s="2"/>
    </row>
    <row r="981" spans="7:7" ht="15.75" customHeight="1">
      <c r="G981" s="2"/>
    </row>
    <row r="982" spans="7:7" ht="15.75" customHeight="1">
      <c r="G982" s="2"/>
    </row>
    <row r="983" spans="7:7" ht="15.75" customHeight="1">
      <c r="G983" s="2"/>
    </row>
    <row r="984" spans="7:7" ht="15.75" customHeight="1">
      <c r="G984" s="2"/>
    </row>
    <row r="985" spans="7:7" ht="15.75" customHeight="1">
      <c r="G985" s="2"/>
    </row>
    <row r="986" spans="7:7" ht="15.75" customHeight="1">
      <c r="G986" s="2"/>
    </row>
    <row r="987" spans="7:7" ht="15.75" customHeight="1">
      <c r="G987" s="2"/>
    </row>
    <row r="988" spans="7:7" ht="15.75" customHeight="1">
      <c r="G988" s="2"/>
    </row>
    <row r="989" spans="7:7" ht="15.75" customHeight="1">
      <c r="G989" s="2"/>
    </row>
    <row r="990" spans="7:7" ht="15.75" customHeight="1">
      <c r="G990" s="2"/>
    </row>
    <row r="991" spans="7:7" ht="15.75" customHeight="1">
      <c r="G991" s="2"/>
    </row>
    <row r="992" spans="7:7" ht="15.75" customHeight="1">
      <c r="G992" s="2"/>
    </row>
    <row r="993" spans="7:7" ht="15.75" customHeight="1">
      <c r="G993" s="2"/>
    </row>
    <row r="994" spans="7:7" ht="15.75" customHeight="1">
      <c r="G994" s="2"/>
    </row>
    <row r="995" spans="7:7" ht="15.75" customHeight="1">
      <c r="G995" s="2"/>
    </row>
    <row r="996" spans="7:7" ht="15.75" customHeight="1">
      <c r="G996" s="2"/>
    </row>
    <row r="997" spans="7:7" ht="15.75" customHeight="1">
      <c r="G997" s="2"/>
    </row>
    <row r="998" spans="7:7" ht="15.75" customHeight="1">
      <c r="G998" s="2"/>
    </row>
    <row r="999" spans="7:7" ht="15.75" customHeight="1">
      <c r="G999" s="2"/>
    </row>
    <row r="1000" spans="7:7" ht="15.75" customHeight="1">
      <c r="G1000" s="2"/>
    </row>
    <row r="1001" spans="7:7" ht="15.75" customHeight="1">
      <c r="G1001" s="2"/>
    </row>
    <row r="1002" spans="7:7" ht="15.75" customHeight="1">
      <c r="G1002" s="2"/>
    </row>
    <row r="1003" spans="7:7" ht="15.75" customHeight="1">
      <c r="G1003" s="2"/>
    </row>
    <row r="1004" spans="7:7" ht="15.75" customHeight="1">
      <c r="G1004" s="2"/>
    </row>
    <row r="1005" spans="7:7" ht="15.75" customHeight="1">
      <c r="G1005" s="2"/>
    </row>
    <row r="1006" spans="7:7" ht="15.75" customHeight="1">
      <c r="G1006" s="2"/>
    </row>
    <row r="1007" spans="7:7" ht="15.75" customHeight="1">
      <c r="G1007" s="2"/>
    </row>
    <row r="1008" spans="7:7" ht="15.75" customHeight="1">
      <c r="G1008" s="2"/>
    </row>
    <row r="1009" spans="7:7" ht="15.75" customHeight="1">
      <c r="G1009" s="2"/>
    </row>
    <row r="1010" spans="7:7" ht="15.75" customHeight="1">
      <c r="G1010" s="2"/>
    </row>
    <row r="1011" spans="7:7" ht="15.75" customHeight="1">
      <c r="G1011" s="2"/>
    </row>
    <row r="1012" spans="7:7" ht="15.75" customHeight="1">
      <c r="G1012" s="2"/>
    </row>
    <row r="1013" spans="7:7" ht="15.75" customHeight="1">
      <c r="G1013" s="2"/>
    </row>
    <row r="1014" spans="7:7" ht="15.75" customHeight="1">
      <c r="G1014" s="2"/>
    </row>
    <row r="1015" spans="7:7" ht="15.75" customHeight="1">
      <c r="G1015" s="2"/>
    </row>
    <row r="1016" spans="7:7" ht="15.75" customHeight="1">
      <c r="G1016" s="2"/>
    </row>
    <row r="1017" spans="7:7" ht="15.75" customHeight="1">
      <c r="G1017" s="2"/>
    </row>
    <row r="1018" spans="7:7" ht="15.75" customHeight="1">
      <c r="G1018" s="2"/>
    </row>
    <row r="1019" spans="7:7" ht="15.75" customHeight="1">
      <c r="G1019" s="2"/>
    </row>
    <row r="1020" spans="7:7" ht="15.75" customHeight="1">
      <c r="G1020" s="2"/>
    </row>
    <row r="1021" spans="7:7" ht="15.75" customHeight="1">
      <c r="G1021" s="2"/>
    </row>
    <row r="1022" spans="7:7" ht="15.75" customHeight="1">
      <c r="G1022" s="2"/>
    </row>
    <row r="1023" spans="7:7" ht="15.75" customHeight="1">
      <c r="G1023" s="2"/>
    </row>
    <row r="1024" spans="7:7" ht="15.75" customHeight="1">
      <c r="G1024" s="2"/>
    </row>
    <row r="1025" spans="7:7" ht="15.75" customHeight="1">
      <c r="G1025" s="2"/>
    </row>
    <row r="1026" spans="7:7" ht="15.75" customHeight="1">
      <c r="G1026" s="2"/>
    </row>
    <row r="1027" spans="7:7" ht="15.75" customHeight="1">
      <c r="G1027" s="2"/>
    </row>
    <row r="1028" spans="7:7" ht="15.75" customHeight="1">
      <c r="G1028" s="2"/>
    </row>
    <row r="1029" spans="7:7" ht="15.75" customHeight="1">
      <c r="G1029" s="2"/>
    </row>
    <row r="1030" spans="7:7" ht="15.75" customHeight="1">
      <c r="G1030" s="2"/>
    </row>
    <row r="1031" spans="7:7" ht="15.75" customHeight="1">
      <c r="G1031" s="2"/>
    </row>
    <row r="1032" spans="7:7" ht="15.75" customHeight="1">
      <c r="G1032" s="2"/>
    </row>
    <row r="1033" spans="7:7" ht="15.75" customHeight="1">
      <c r="G1033" s="2"/>
    </row>
    <row r="1034" spans="7:7" ht="15.75" customHeight="1">
      <c r="G1034" s="2"/>
    </row>
    <row r="1035" spans="7:7" ht="15.75" customHeight="1">
      <c r="G1035" s="2"/>
    </row>
    <row r="1036" spans="7:7" ht="15.75" customHeight="1">
      <c r="G1036" s="2"/>
    </row>
    <row r="1037" spans="7:7" ht="15.75" customHeight="1">
      <c r="G1037" s="2"/>
    </row>
    <row r="1038" spans="7:7" ht="15.75" customHeight="1">
      <c r="G1038" s="2"/>
    </row>
    <row r="1039" spans="7:7" ht="15.75" customHeight="1">
      <c r="G1039" s="2"/>
    </row>
    <row r="1040" spans="7:7" ht="15.75" customHeight="1">
      <c r="G1040" s="2"/>
    </row>
    <row r="1041" spans="7:7" ht="15.75" customHeight="1">
      <c r="G1041" s="2"/>
    </row>
    <row r="1042" spans="7:7" ht="15.75" customHeight="1">
      <c r="G1042" s="2"/>
    </row>
    <row r="1043" spans="7:7" ht="15.75" customHeight="1">
      <c r="G1043" s="2"/>
    </row>
    <row r="1044" spans="7:7" ht="15.75" customHeight="1">
      <c r="G1044" s="2"/>
    </row>
    <row r="1045" spans="7:7" ht="15.75" customHeight="1">
      <c r="G1045" s="2"/>
    </row>
    <row r="1046" spans="7:7" ht="15.75" customHeight="1">
      <c r="G1046" s="2"/>
    </row>
    <row r="1047" spans="7:7" ht="15.75" customHeight="1">
      <c r="G1047" s="2"/>
    </row>
    <row r="1048" spans="7:7" ht="15.75" customHeight="1">
      <c r="G1048" s="2"/>
    </row>
    <row r="1049" spans="7:7" ht="15.75" customHeight="1">
      <c r="G1049" s="2"/>
    </row>
    <row r="1050" spans="7:7" ht="15.75" customHeight="1">
      <c r="G1050" s="2"/>
    </row>
    <row r="1051" spans="7:7" ht="15.75" customHeight="1">
      <c r="G1051" s="2"/>
    </row>
    <row r="1052" spans="7:7" ht="15.75" customHeight="1">
      <c r="G1052" s="2"/>
    </row>
    <row r="1053" spans="7:7" ht="15.75" customHeight="1">
      <c r="G1053" s="2"/>
    </row>
    <row r="1054" spans="7:7" ht="15.75" customHeight="1">
      <c r="G1054" s="2"/>
    </row>
    <row r="1055" spans="7:7" ht="15.75" customHeight="1">
      <c r="G1055" s="2"/>
    </row>
    <row r="1056" spans="7:7" ht="15.75" customHeight="1">
      <c r="G1056" s="2"/>
    </row>
    <row r="1057" spans="7:7" ht="15.75" customHeight="1">
      <c r="G1057" s="2"/>
    </row>
    <row r="1058" spans="7:7" ht="15.75" customHeight="1">
      <c r="G1058" s="2"/>
    </row>
    <row r="1059" spans="7:7" ht="15.75" customHeight="1">
      <c r="G1059" s="2"/>
    </row>
    <row r="1060" spans="7:7" ht="15.75" customHeight="1">
      <c r="G1060" s="2"/>
    </row>
    <row r="1061" spans="7:7" ht="15.75" customHeight="1">
      <c r="G1061" s="2"/>
    </row>
    <row r="1062" spans="7:7" ht="15.75" customHeight="1">
      <c r="G1062" s="2"/>
    </row>
    <row r="1063" spans="7:7" ht="15.75" customHeight="1">
      <c r="G1063" s="2"/>
    </row>
    <row r="1064" spans="7:7" ht="15.75" customHeight="1">
      <c r="G1064" s="2"/>
    </row>
    <row r="1065" spans="7:7" ht="15.75" customHeight="1">
      <c r="G1065" s="2"/>
    </row>
    <row r="1066" spans="7:7" ht="15.75" customHeight="1">
      <c r="G1066" s="2"/>
    </row>
    <row r="1067" spans="7:7" ht="15.75" customHeight="1">
      <c r="G1067" s="2"/>
    </row>
    <row r="1068" spans="7:7" ht="15.75" customHeight="1">
      <c r="G1068" s="2"/>
    </row>
    <row r="1069" spans="7:7" ht="15.75" customHeight="1">
      <c r="G1069" s="2"/>
    </row>
    <row r="1070" spans="7:7" ht="15.75" customHeight="1">
      <c r="G1070" s="2"/>
    </row>
    <row r="1071" spans="7:7" ht="15.75" customHeight="1">
      <c r="G1071" s="2"/>
    </row>
    <row r="1072" spans="7:7" ht="15.75" customHeight="1">
      <c r="G1072" s="2"/>
    </row>
    <row r="1073" spans="7:7" ht="15.75" customHeight="1">
      <c r="G1073" s="2"/>
    </row>
    <row r="1074" spans="7:7" ht="15.75" customHeight="1">
      <c r="G1074" s="2"/>
    </row>
    <row r="1075" spans="7:7" ht="15.75" customHeight="1">
      <c r="G1075" s="2"/>
    </row>
    <row r="1076" spans="7:7" ht="15.75" customHeight="1">
      <c r="G1076" s="2"/>
    </row>
    <row r="1077" spans="7:7" ht="15.75" customHeight="1">
      <c r="G1077" s="2"/>
    </row>
    <row r="1078" spans="7:7" ht="15.75" customHeight="1">
      <c r="G1078" s="2"/>
    </row>
    <row r="1079" spans="7:7" ht="15.75" customHeight="1">
      <c r="G1079" s="2"/>
    </row>
    <row r="1080" spans="7:7" ht="15.75" customHeight="1">
      <c r="G1080" s="2"/>
    </row>
    <row r="1081" spans="7:7" ht="15.75" customHeight="1">
      <c r="G1081" s="2"/>
    </row>
    <row r="1082" spans="7:7" ht="15.75" customHeight="1">
      <c r="G1082" s="2"/>
    </row>
    <row r="1083" spans="7:7" ht="15.75" customHeight="1">
      <c r="G1083" s="2"/>
    </row>
    <row r="1084" spans="7:7" ht="15.75" customHeight="1">
      <c r="G1084" s="2"/>
    </row>
    <row r="1085" spans="7:7" ht="15.75" customHeight="1">
      <c r="G1085" s="2"/>
    </row>
    <row r="1086" spans="7:7" ht="15.75" customHeight="1">
      <c r="G1086" s="2"/>
    </row>
    <row r="1087" spans="7:7" ht="15.75" customHeight="1">
      <c r="G1087" s="2"/>
    </row>
    <row r="1088" spans="7:7" ht="15.75" customHeight="1">
      <c r="G1088" s="2"/>
    </row>
    <row r="1089" spans="7:7" ht="15.75" customHeight="1">
      <c r="G1089" s="2"/>
    </row>
    <row r="1090" spans="7:7" ht="15.75" customHeight="1">
      <c r="G1090" s="2"/>
    </row>
    <row r="1091" spans="7:7" ht="15.75" customHeight="1">
      <c r="G1091" s="2"/>
    </row>
    <row r="1092" spans="7:7" ht="15.75" customHeight="1">
      <c r="G1092" s="2"/>
    </row>
    <row r="1093" spans="7:7" ht="15.75" customHeight="1">
      <c r="G1093" s="2"/>
    </row>
    <row r="1094" spans="7:7" ht="15.75" customHeight="1">
      <c r="G1094" s="2"/>
    </row>
    <row r="1095" spans="7:7" ht="15.75" customHeight="1">
      <c r="G1095" s="2"/>
    </row>
    <row r="1096" spans="7:7" ht="15.75" customHeight="1">
      <c r="G1096" s="2"/>
    </row>
    <row r="1097" spans="7:7" ht="15.75" customHeight="1">
      <c r="G1097" s="2"/>
    </row>
    <row r="1098" spans="7:7" ht="15.75" customHeight="1">
      <c r="G1098" s="2"/>
    </row>
    <row r="1099" spans="7:7" ht="15.75" customHeight="1">
      <c r="G1099" s="2"/>
    </row>
    <row r="1100" spans="7:7" ht="15.75" customHeight="1">
      <c r="G1100" s="2"/>
    </row>
    <row r="1101" spans="7:7" ht="15.75" customHeight="1">
      <c r="G1101" s="2"/>
    </row>
    <row r="1102" spans="7:7" ht="15.75" customHeight="1">
      <c r="G1102" s="2"/>
    </row>
    <row r="1103" spans="7:7" ht="15.75" customHeight="1">
      <c r="G1103" s="2"/>
    </row>
    <row r="1104" spans="7:7" ht="15.75" customHeight="1">
      <c r="G1104" s="2"/>
    </row>
    <row r="1105" spans="7:7" ht="15.75" customHeight="1">
      <c r="G1105" s="2"/>
    </row>
    <row r="1106" spans="7:7" ht="15.75" customHeight="1">
      <c r="G1106" s="2"/>
    </row>
    <row r="1107" spans="7:7" ht="15.75" customHeight="1">
      <c r="G1107" s="2"/>
    </row>
    <row r="1108" spans="7:7" ht="15.75" customHeight="1">
      <c r="G1108" s="2"/>
    </row>
    <row r="1109" spans="7:7" ht="15.75" customHeight="1">
      <c r="G1109" s="2"/>
    </row>
    <row r="1110" spans="7:7" ht="15.75" customHeight="1">
      <c r="G1110" s="2"/>
    </row>
    <row r="1111" spans="7:7" ht="15.75" customHeight="1">
      <c r="G1111" s="2"/>
    </row>
    <row r="1112" spans="7:7" ht="15.75" customHeight="1">
      <c r="G1112" s="2"/>
    </row>
    <row r="1113" spans="7:7" ht="15.75" customHeight="1">
      <c r="G1113" s="2"/>
    </row>
    <row r="1114" spans="7:7" ht="15.75" customHeight="1">
      <c r="G1114" s="2"/>
    </row>
    <row r="1115" spans="7:7" ht="15.75" customHeight="1">
      <c r="G1115" s="2"/>
    </row>
    <row r="1116" spans="7:7" ht="15.75" customHeight="1">
      <c r="G1116" s="2"/>
    </row>
    <row r="1117" spans="7:7" ht="15.75" customHeight="1">
      <c r="G1117" s="2"/>
    </row>
    <row r="1118" spans="7:7" ht="15.75" customHeight="1">
      <c r="G1118" s="2"/>
    </row>
    <row r="1119" spans="7:7" ht="15.75" customHeight="1">
      <c r="G1119" s="2"/>
    </row>
    <row r="1120" spans="7:7" ht="15.75" customHeight="1">
      <c r="G1120" s="2"/>
    </row>
    <row r="1121" spans="7:7" ht="15.75" customHeight="1">
      <c r="G1121" s="2"/>
    </row>
    <row r="1122" spans="7:7" ht="15.75" customHeight="1">
      <c r="G1122" s="2"/>
    </row>
    <row r="1123" spans="7:7" ht="15.75" customHeight="1">
      <c r="G1123" s="2"/>
    </row>
    <row r="1124" spans="7:7" ht="15.75" customHeight="1">
      <c r="G1124" s="2"/>
    </row>
    <row r="1125" spans="7:7" ht="15.75" customHeight="1">
      <c r="G1125" s="2"/>
    </row>
    <row r="1126" spans="7:7" ht="15.75" customHeight="1">
      <c r="G1126" s="2"/>
    </row>
    <row r="1127" spans="7:7" ht="15.75" customHeight="1">
      <c r="G1127" s="2"/>
    </row>
    <row r="1128" spans="7:7" ht="15.75" customHeight="1">
      <c r="G1128" s="2"/>
    </row>
    <row r="1129" spans="7:7" ht="15.75" customHeight="1">
      <c r="G1129" s="2"/>
    </row>
    <row r="1130" spans="7:7" ht="15.75" customHeight="1">
      <c r="G1130" s="2"/>
    </row>
    <row r="1131" spans="7:7" ht="15.75" customHeight="1">
      <c r="G1131" s="2"/>
    </row>
    <row r="1132" spans="7:7" ht="15.75" customHeight="1">
      <c r="G1132" s="2"/>
    </row>
    <row r="1133" spans="7:7" ht="15.75" customHeight="1">
      <c r="G1133" s="2"/>
    </row>
    <row r="1134" spans="7:7" ht="15.75" customHeight="1">
      <c r="G1134" s="2"/>
    </row>
    <row r="1135" spans="7:7" ht="15.75" customHeight="1">
      <c r="G1135" s="2"/>
    </row>
    <row r="1136" spans="7:7" ht="15.75" customHeight="1">
      <c r="G1136" s="2"/>
    </row>
    <row r="1137" spans="7:7" ht="15.75" customHeight="1">
      <c r="G1137" s="2"/>
    </row>
    <row r="1138" spans="7:7" ht="15.75" customHeight="1">
      <c r="G1138" s="2"/>
    </row>
    <row r="1139" spans="7:7" ht="15.75" customHeight="1">
      <c r="G1139" s="2"/>
    </row>
    <row r="1140" spans="7:7" ht="15.75" customHeight="1">
      <c r="G1140" s="2"/>
    </row>
    <row r="1141" spans="7:7" ht="15.75" customHeight="1">
      <c r="G1141" s="2"/>
    </row>
    <row r="1142" spans="7:7" ht="15.75" customHeight="1">
      <c r="G1142" s="2"/>
    </row>
    <row r="1143" spans="7:7" ht="15.75" customHeight="1">
      <c r="G1143" s="2"/>
    </row>
    <row r="1144" spans="7:7" ht="15.75" customHeight="1">
      <c r="G1144" s="2"/>
    </row>
    <row r="1145" spans="7:7" ht="15.75" customHeight="1">
      <c r="G1145" s="2"/>
    </row>
    <row r="1146" spans="7:7" ht="15.75" customHeight="1">
      <c r="G1146" s="2"/>
    </row>
    <row r="1147" spans="7:7" ht="15.75" customHeight="1">
      <c r="G1147" s="2"/>
    </row>
    <row r="1148" spans="7:7" ht="15.75" customHeight="1">
      <c r="G1148" s="2"/>
    </row>
    <row r="1149" spans="7:7" ht="15.75" customHeight="1">
      <c r="G1149" s="2"/>
    </row>
    <row r="1150" spans="7:7" ht="15.75" customHeight="1">
      <c r="G1150" s="2"/>
    </row>
    <row r="1151" spans="7:7" ht="15.75" customHeight="1">
      <c r="G1151" s="2"/>
    </row>
    <row r="1152" spans="7:7" ht="15.75" customHeight="1">
      <c r="G1152" s="2"/>
    </row>
    <row r="1153" spans="7:7" ht="15.75" customHeight="1">
      <c r="G1153" s="2"/>
    </row>
    <row r="1154" spans="7:7" ht="15.75" customHeight="1">
      <c r="G1154" s="2"/>
    </row>
    <row r="1155" spans="7:7" ht="15.75" customHeight="1">
      <c r="G1155" s="2"/>
    </row>
    <row r="1156" spans="7:7" ht="15.75" customHeight="1">
      <c r="G1156" s="2"/>
    </row>
    <row r="1157" spans="7:7" ht="15.75" customHeight="1">
      <c r="G1157" s="2"/>
    </row>
    <row r="1158" spans="7:7" ht="15.75" customHeight="1">
      <c r="G1158" s="2"/>
    </row>
    <row r="1159" spans="7:7" ht="15.75" customHeight="1">
      <c r="G1159" s="2"/>
    </row>
    <row r="1160" spans="7:7" ht="15.75" customHeight="1">
      <c r="G1160" s="2"/>
    </row>
    <row r="1161" spans="7:7" ht="15.75" customHeight="1">
      <c r="G1161" s="2"/>
    </row>
    <row r="1162" spans="7:7" ht="15.75" customHeight="1">
      <c r="G1162" s="2"/>
    </row>
    <row r="1163" spans="7:7" ht="15.75" customHeight="1">
      <c r="G1163" s="2"/>
    </row>
    <row r="1164" spans="7:7" ht="15.75" customHeight="1">
      <c r="G1164" s="2"/>
    </row>
    <row r="1165" spans="7:7" ht="15.75" customHeight="1">
      <c r="G1165" s="2"/>
    </row>
    <row r="1166" spans="7:7" ht="15.75" customHeight="1">
      <c r="G1166" s="2"/>
    </row>
    <row r="1167" spans="7:7" ht="15.75" customHeight="1">
      <c r="G1167" s="2"/>
    </row>
    <row r="1168" spans="7:7" ht="15.75" customHeight="1">
      <c r="G1168" s="2"/>
    </row>
    <row r="1169" spans="7:7" ht="15.75" customHeight="1">
      <c r="G1169" s="2"/>
    </row>
    <row r="1170" spans="7:7" ht="15.75" customHeight="1">
      <c r="G1170" s="2"/>
    </row>
    <row r="1171" spans="7:7" ht="15.75" customHeight="1">
      <c r="G1171" s="2"/>
    </row>
    <row r="1172" spans="7:7" ht="15.75" customHeight="1">
      <c r="G1172" s="2"/>
    </row>
    <row r="1173" spans="7:7" ht="15.75" customHeight="1">
      <c r="G1173" s="2"/>
    </row>
    <row r="1174" spans="7:7" ht="15.75" customHeight="1">
      <c r="G1174" s="2"/>
    </row>
    <row r="1175" spans="7:7" ht="15.75" customHeight="1">
      <c r="G1175" s="2"/>
    </row>
    <row r="1176" spans="7:7" ht="15.75" customHeight="1">
      <c r="G1176" s="2"/>
    </row>
    <row r="1177" spans="7:7" ht="15.75" customHeight="1">
      <c r="G1177" s="2"/>
    </row>
    <row r="1178" spans="7:7" ht="15.75" customHeight="1">
      <c r="G1178" s="2"/>
    </row>
    <row r="1179" spans="7:7" ht="15.75" customHeight="1">
      <c r="G1179" s="2"/>
    </row>
    <row r="1180" spans="7:7" ht="15.75" customHeight="1">
      <c r="G1180" s="2"/>
    </row>
    <row r="1181" spans="7:7" ht="15.75" customHeight="1">
      <c r="G1181" s="2"/>
    </row>
    <row r="1182" spans="7:7" ht="15.75" customHeight="1">
      <c r="G1182" s="2"/>
    </row>
    <row r="1183" spans="7:7" ht="15.75" customHeight="1">
      <c r="G1183" s="2"/>
    </row>
    <row r="1184" spans="7:7" ht="15.75" customHeight="1">
      <c r="G1184" s="2"/>
    </row>
    <row r="1185" spans="7:7" ht="15.75" customHeight="1">
      <c r="G1185" s="2"/>
    </row>
    <row r="1186" spans="7:7" ht="15.75" customHeight="1">
      <c r="G1186" s="2"/>
    </row>
    <row r="1187" spans="7:7" ht="15.75" customHeight="1">
      <c r="G1187" s="2"/>
    </row>
    <row r="1188" spans="7:7" ht="15.75" customHeight="1">
      <c r="G1188" s="2"/>
    </row>
    <row r="1189" spans="7:7" ht="15.75" customHeight="1">
      <c r="G1189" s="2"/>
    </row>
    <row r="1190" spans="7:7" ht="15.75" customHeight="1">
      <c r="G1190" s="2"/>
    </row>
    <row r="1191" spans="7:7" ht="15.75" customHeight="1">
      <c r="G1191" s="2"/>
    </row>
    <row r="1192" spans="7:7" ht="15.75" customHeight="1">
      <c r="G1192" s="2"/>
    </row>
    <row r="1193" spans="7:7" ht="15.75" customHeight="1">
      <c r="G1193" s="2"/>
    </row>
    <row r="1194" spans="7:7" ht="15.75" customHeight="1">
      <c r="G1194" s="2"/>
    </row>
    <row r="1195" spans="7:7" ht="15.75" customHeight="1">
      <c r="G1195" s="2"/>
    </row>
    <row r="1196" spans="7:7" ht="15.75" customHeight="1">
      <c r="G1196" s="2"/>
    </row>
    <row r="1197" spans="7:7" ht="15.75" customHeight="1">
      <c r="G1197" s="2"/>
    </row>
    <row r="1198" spans="7:7" ht="15.75" customHeight="1">
      <c r="G1198" s="2"/>
    </row>
    <row r="1199" spans="7:7" ht="15.75" customHeight="1">
      <c r="G1199" s="2"/>
    </row>
    <row r="1200" spans="7:7" ht="15.75" customHeight="1">
      <c r="G1200" s="2"/>
    </row>
    <row r="1201" spans="7:7" ht="15.75" customHeight="1">
      <c r="G1201" s="2"/>
    </row>
    <row r="1202" spans="7:7" ht="15.75" customHeight="1">
      <c r="G1202" s="2"/>
    </row>
    <row r="1203" spans="7:7" ht="15.75" customHeight="1">
      <c r="G1203" s="2"/>
    </row>
    <row r="1204" spans="7:7" ht="15.75" customHeight="1">
      <c r="G1204" s="2"/>
    </row>
    <row r="1205" spans="7:7" ht="15.75" customHeight="1">
      <c r="G1205" s="2"/>
    </row>
    <row r="1206" spans="7:7" ht="15.75" customHeight="1">
      <c r="G1206" s="2"/>
    </row>
    <row r="1207" spans="7:7" ht="15.75" customHeight="1">
      <c r="G1207" s="2"/>
    </row>
    <row r="1208" spans="7:7" ht="15.75" customHeight="1">
      <c r="G1208" s="2"/>
    </row>
    <row r="1209" spans="7:7" ht="15.75" customHeight="1">
      <c r="G1209" s="2"/>
    </row>
    <row r="1210" spans="7:7" ht="15.75" customHeight="1">
      <c r="G1210" s="2"/>
    </row>
    <row r="1211" spans="7:7" ht="15.75" customHeight="1">
      <c r="G1211" s="2"/>
    </row>
    <row r="1212" spans="7:7" ht="15.75" customHeight="1">
      <c r="G1212" s="2"/>
    </row>
    <row r="1213" spans="7:7" ht="15.75" customHeight="1">
      <c r="G1213" s="2"/>
    </row>
    <row r="1214" spans="7:7" ht="15.75" customHeight="1">
      <c r="G1214" s="2"/>
    </row>
    <row r="1215" spans="7:7" ht="15.75" customHeight="1">
      <c r="G1215" s="2"/>
    </row>
    <row r="1216" spans="7:7" ht="15.75" customHeight="1">
      <c r="G1216" s="2"/>
    </row>
    <row r="1217" spans="7:7" ht="15.75" customHeight="1">
      <c r="G1217" s="2"/>
    </row>
    <row r="1218" spans="7:7" ht="15.75" customHeight="1">
      <c r="G1218" s="2"/>
    </row>
    <row r="1219" spans="7:7" ht="15.75" customHeight="1">
      <c r="G1219" s="2"/>
    </row>
    <row r="1220" spans="7:7" ht="15.75" customHeight="1">
      <c r="G1220" s="2"/>
    </row>
    <row r="1221" spans="7:7" ht="15.75" customHeight="1">
      <c r="G1221" s="2"/>
    </row>
    <row r="1222" spans="7:7" ht="15.75" customHeight="1">
      <c r="G1222" s="2"/>
    </row>
    <row r="1223" spans="7:7" ht="15.75" customHeight="1">
      <c r="G1223" s="2"/>
    </row>
    <row r="1224" spans="7:7" ht="15.75" customHeight="1">
      <c r="G1224" s="2"/>
    </row>
    <row r="1225" spans="7:7" ht="15.75" customHeight="1">
      <c r="G1225" s="2"/>
    </row>
    <row r="1226" spans="7:7" ht="15.75" customHeight="1">
      <c r="G1226" s="2"/>
    </row>
    <row r="1227" spans="7:7" ht="15.75" customHeight="1">
      <c r="G1227" s="2"/>
    </row>
    <row r="1228" spans="7:7" ht="15.75" customHeight="1">
      <c r="G1228" s="2"/>
    </row>
    <row r="1229" spans="7:7" ht="15.75" customHeight="1">
      <c r="G1229" s="2"/>
    </row>
    <row r="1230" spans="7:7" ht="15.75" customHeight="1">
      <c r="G1230" s="2"/>
    </row>
    <row r="1231" spans="7:7" ht="15.75" customHeight="1">
      <c r="G1231" s="2"/>
    </row>
    <row r="1232" spans="7:7" ht="15.75" customHeight="1">
      <c r="G1232" s="2"/>
    </row>
    <row r="1233" spans="7:7" ht="15.75" customHeight="1">
      <c r="G1233" s="2"/>
    </row>
    <row r="1234" spans="7:7" ht="15.75" customHeight="1">
      <c r="G1234" s="2"/>
    </row>
    <row r="1235" spans="7:7" ht="15.75" customHeight="1">
      <c r="G1235" s="2"/>
    </row>
    <row r="1236" spans="7:7" ht="15.75" customHeight="1">
      <c r="G1236" s="2"/>
    </row>
    <row r="1237" spans="7:7" ht="15.75" customHeight="1">
      <c r="G1237" s="2"/>
    </row>
    <row r="1238" spans="7:7" ht="15.75" customHeight="1">
      <c r="G1238" s="2"/>
    </row>
    <row r="1239" spans="7:7" ht="15.75" customHeight="1">
      <c r="G1239" s="2"/>
    </row>
    <row r="1240" spans="7:7" ht="15.75" customHeight="1">
      <c r="G1240" s="2"/>
    </row>
    <row r="1241" spans="7:7" ht="15.75" customHeight="1">
      <c r="G1241" s="2"/>
    </row>
    <row r="1242" spans="7:7" ht="15.75" customHeight="1">
      <c r="G1242" s="2"/>
    </row>
    <row r="1243" spans="7:7" ht="15.75" customHeight="1">
      <c r="G1243" s="2"/>
    </row>
    <row r="1244" spans="7:7" ht="15.75" customHeight="1">
      <c r="G1244" s="2"/>
    </row>
    <row r="1245" spans="7:7" ht="15.75" customHeight="1">
      <c r="G1245" s="2"/>
    </row>
    <row r="1246" spans="7:7" ht="15.75" customHeight="1">
      <c r="G1246" s="2"/>
    </row>
    <row r="1247" spans="7:7" ht="15.75" customHeight="1">
      <c r="G1247" s="2"/>
    </row>
    <row r="1248" spans="7:7" ht="15.75" customHeight="1">
      <c r="G1248" s="2"/>
    </row>
    <row r="1249" spans="7:7" ht="15.75" customHeight="1">
      <c r="G1249" s="2"/>
    </row>
    <row r="1250" spans="7:7" ht="15.75" customHeight="1">
      <c r="G1250" s="2"/>
    </row>
    <row r="1251" spans="7:7" ht="15.75" customHeight="1">
      <c r="G1251" s="2"/>
    </row>
    <row r="1252" spans="7:7" ht="15.75" customHeight="1">
      <c r="G1252" s="2"/>
    </row>
    <row r="1253" spans="7:7" ht="15.75" customHeight="1">
      <c r="G1253" s="2"/>
    </row>
    <row r="1254" spans="7:7" ht="15.75" customHeight="1">
      <c r="G1254" s="2"/>
    </row>
    <row r="1255" spans="7:7" ht="15.75" customHeight="1">
      <c r="G1255" s="2"/>
    </row>
    <row r="1256" spans="7:7" ht="15.75" customHeight="1">
      <c r="G1256" s="2"/>
    </row>
    <row r="1257" spans="7:7" ht="15.75" customHeight="1">
      <c r="G1257" s="2"/>
    </row>
    <row r="1258" spans="7:7" ht="15.75" customHeight="1">
      <c r="G1258" s="2"/>
    </row>
    <row r="1259" spans="7:7" ht="15.75" customHeight="1">
      <c r="G1259" s="2"/>
    </row>
    <row r="1260" spans="7:7" ht="15.75" customHeight="1">
      <c r="G1260" s="2"/>
    </row>
    <row r="1261" spans="7:7" ht="15.75" customHeight="1">
      <c r="G1261" s="2"/>
    </row>
    <row r="1262" spans="7:7" ht="15.75" customHeight="1">
      <c r="G1262" s="2"/>
    </row>
    <row r="1263" spans="7:7" ht="15.75" customHeight="1">
      <c r="G1263" s="2"/>
    </row>
    <row r="1264" spans="7:7" ht="15.75" customHeight="1">
      <c r="G1264" s="2"/>
    </row>
    <row r="1265" spans="7:7" ht="15.75" customHeight="1">
      <c r="G1265" s="2"/>
    </row>
    <row r="1266" spans="7:7" ht="15.75" customHeight="1">
      <c r="G1266" s="2"/>
    </row>
    <row r="1267" spans="7:7" ht="15.75" customHeight="1">
      <c r="G1267" s="2"/>
    </row>
    <row r="1268" spans="7:7" ht="15.75" customHeight="1">
      <c r="G1268" s="2"/>
    </row>
    <row r="1269" spans="7:7" ht="15.75" customHeight="1">
      <c r="G1269" s="2"/>
    </row>
    <row r="1270" spans="7:7" ht="15.75" customHeight="1">
      <c r="G1270" s="2"/>
    </row>
    <row r="1271" spans="7:7" ht="15.75" customHeight="1">
      <c r="G1271" s="2"/>
    </row>
    <row r="1272" spans="7:7" ht="15.75" customHeight="1">
      <c r="G1272" s="2"/>
    </row>
    <row r="1273" spans="7:7" ht="15.75" customHeight="1">
      <c r="G1273" s="2"/>
    </row>
    <row r="1274" spans="7:7" ht="15.75" customHeight="1">
      <c r="G1274" s="2"/>
    </row>
    <row r="1275" spans="7:7" ht="15.75" customHeight="1">
      <c r="G1275" s="2"/>
    </row>
    <row r="1276" spans="7:7" ht="15.75" customHeight="1">
      <c r="G1276" s="2"/>
    </row>
    <row r="1277" spans="7:7" ht="15.75" customHeight="1">
      <c r="G1277" s="2"/>
    </row>
    <row r="1278" spans="7:7" ht="15.75" customHeight="1">
      <c r="G1278" s="2"/>
    </row>
    <row r="1279" spans="7:7" ht="15.75" customHeight="1">
      <c r="G1279" s="2"/>
    </row>
    <row r="1280" spans="7:7" ht="15.75" customHeight="1">
      <c r="G1280" s="2"/>
    </row>
    <row r="1281" spans="7:7" ht="15.75" customHeight="1">
      <c r="G1281" s="2"/>
    </row>
    <row r="1282" spans="7:7" ht="15.75" customHeight="1">
      <c r="G1282" s="2"/>
    </row>
    <row r="1283" spans="7:7" ht="15.75" customHeight="1">
      <c r="G1283" s="2"/>
    </row>
    <row r="1284" spans="7:7" ht="15.75" customHeight="1">
      <c r="G1284" s="2"/>
    </row>
    <row r="1285" spans="7:7" ht="15.75" customHeight="1">
      <c r="G1285" s="2"/>
    </row>
    <row r="1286" spans="7:7" ht="15.75" customHeight="1">
      <c r="G1286" s="2"/>
    </row>
    <row r="1287" spans="7:7" ht="15.75" customHeight="1">
      <c r="G1287" s="2"/>
    </row>
    <row r="1288" spans="7:7" ht="15.75" customHeight="1">
      <c r="G1288" s="2"/>
    </row>
    <row r="1289" spans="7:7" ht="15.75" customHeight="1">
      <c r="G1289" s="2"/>
    </row>
    <row r="1290" spans="7:7" ht="15.75" customHeight="1">
      <c r="G1290" s="2"/>
    </row>
    <row r="1291" spans="7:7" ht="15.75" customHeight="1">
      <c r="G1291" s="2"/>
    </row>
    <row r="1292" spans="7:7" ht="15.75" customHeight="1">
      <c r="G1292" s="2"/>
    </row>
    <row r="1293" spans="7:7" ht="15.75" customHeight="1">
      <c r="G1293" s="2"/>
    </row>
    <row r="1294" spans="7:7" ht="15.75" customHeight="1">
      <c r="G1294" s="2"/>
    </row>
    <row r="1295" spans="7:7" ht="15.75" customHeight="1">
      <c r="G1295" s="2"/>
    </row>
    <row r="1296" spans="7:7" ht="15.75" customHeight="1">
      <c r="G1296" s="2"/>
    </row>
    <row r="1297" spans="7:7" ht="15.75" customHeight="1">
      <c r="G1297" s="2"/>
    </row>
    <row r="1298" spans="7:7" ht="15.75" customHeight="1">
      <c r="G1298" s="2"/>
    </row>
    <row r="1299" spans="7:7" ht="15.75" customHeight="1">
      <c r="G1299" s="2"/>
    </row>
    <row r="1300" spans="7:7" ht="15.75" customHeight="1">
      <c r="G1300" s="2"/>
    </row>
    <row r="1301" spans="7:7" ht="15.75" customHeight="1">
      <c r="G1301" s="2"/>
    </row>
    <row r="1302" spans="7:7" ht="15.75" customHeight="1">
      <c r="G1302" s="2"/>
    </row>
    <row r="1303" spans="7:7" ht="15.75" customHeight="1">
      <c r="G1303" s="2"/>
    </row>
    <row r="1304" spans="7:7" ht="15.75" customHeight="1">
      <c r="G1304" s="2"/>
    </row>
    <row r="1305" spans="7:7" ht="15.75" customHeight="1">
      <c r="G1305" s="2"/>
    </row>
    <row r="1306" spans="7:7" ht="15.75" customHeight="1">
      <c r="G1306" s="2"/>
    </row>
    <row r="1307" spans="7:7" ht="15.75" customHeight="1">
      <c r="G1307" s="2"/>
    </row>
    <row r="1308" spans="7:7" ht="15.75" customHeight="1">
      <c r="G1308" s="2"/>
    </row>
    <row r="1309" spans="7:7" ht="15.75" customHeight="1">
      <c r="G1309" s="2"/>
    </row>
    <row r="1310" spans="7:7" ht="15.75" customHeight="1">
      <c r="G1310" s="2"/>
    </row>
    <row r="1311" spans="7:7" ht="15.75" customHeight="1">
      <c r="G1311" s="2"/>
    </row>
    <row r="1312" spans="7:7" ht="15.75" customHeight="1">
      <c r="G1312" s="2"/>
    </row>
    <row r="1313" spans="7:7" ht="15.75" customHeight="1">
      <c r="G1313" s="2"/>
    </row>
    <row r="1314" spans="7:7" ht="15.75" customHeight="1">
      <c r="G1314" s="2"/>
    </row>
    <row r="1315" spans="7:7" ht="15.75" customHeight="1">
      <c r="G1315" s="2"/>
    </row>
    <row r="1316" spans="7:7" ht="15.75" customHeight="1">
      <c r="G1316" s="2"/>
    </row>
    <row r="1317" spans="7:7" ht="15.75" customHeight="1">
      <c r="G1317" s="2"/>
    </row>
    <row r="1318" spans="7:7" ht="15.75" customHeight="1">
      <c r="G1318" s="2"/>
    </row>
    <row r="1319" spans="7:7" ht="15.75" customHeight="1">
      <c r="G1319" s="2"/>
    </row>
    <row r="1320" spans="7:7" ht="15.75" customHeight="1">
      <c r="G1320" s="2"/>
    </row>
    <row r="1321" spans="7:7" ht="15.75" customHeight="1">
      <c r="G1321" s="2"/>
    </row>
    <row r="1322" spans="7:7" ht="15.75" customHeight="1">
      <c r="G1322" s="2"/>
    </row>
    <row r="1323" spans="7:7" ht="15.75" customHeight="1">
      <c r="G1323" s="2"/>
    </row>
    <row r="1324" spans="7:7" ht="15.75" customHeight="1">
      <c r="G1324" s="2"/>
    </row>
    <row r="1325" spans="7:7" ht="15.75" customHeight="1">
      <c r="G1325" s="2"/>
    </row>
    <row r="1326" spans="7:7" ht="15.75" customHeight="1">
      <c r="G1326" s="2"/>
    </row>
    <row r="1327" spans="7:7" ht="15.75" customHeight="1">
      <c r="G1327" s="2"/>
    </row>
    <row r="1328" spans="7:7" ht="15.75" customHeight="1">
      <c r="G1328" s="2"/>
    </row>
    <row r="1329" spans="7:7" ht="15.75" customHeight="1">
      <c r="G1329" s="2"/>
    </row>
    <row r="1330" spans="7:7" ht="15.75" customHeight="1">
      <c r="G1330" s="2"/>
    </row>
    <row r="1331" spans="7:7" ht="15.75" customHeight="1">
      <c r="G1331" s="2"/>
    </row>
    <row r="1332" spans="7:7" ht="15.75" customHeight="1">
      <c r="G1332" s="2"/>
    </row>
    <row r="1333" spans="7:7" ht="15.75" customHeight="1">
      <c r="G1333" s="2"/>
    </row>
    <row r="1334" spans="7:7" ht="15.75" customHeight="1">
      <c r="G1334" s="2"/>
    </row>
    <row r="1335" spans="7:7" ht="15.75" customHeight="1">
      <c r="G1335" s="2"/>
    </row>
    <row r="1336" spans="7:7" ht="15.75" customHeight="1">
      <c r="G1336" s="2"/>
    </row>
    <row r="1337" spans="7:7" ht="15.75" customHeight="1">
      <c r="G1337" s="2"/>
    </row>
    <row r="1338" spans="7:7" ht="15.75" customHeight="1">
      <c r="G1338" s="2"/>
    </row>
    <row r="1339" spans="7:7" ht="15.75" customHeight="1">
      <c r="G1339" s="2"/>
    </row>
    <row r="1340" spans="7:7" ht="15.75" customHeight="1">
      <c r="G1340" s="2"/>
    </row>
    <row r="1341" spans="7:7" ht="15.75" customHeight="1">
      <c r="G1341" s="2"/>
    </row>
    <row r="1342" spans="7:7" ht="15.75" customHeight="1">
      <c r="G1342" s="2"/>
    </row>
    <row r="1343" spans="7:7" ht="15.75" customHeight="1">
      <c r="G1343" s="2"/>
    </row>
    <row r="1344" spans="7:7" ht="15.75" customHeight="1">
      <c r="G1344" s="2"/>
    </row>
    <row r="1345" spans="7:7" ht="15.75" customHeight="1">
      <c r="G1345" s="2"/>
    </row>
    <row r="1346" spans="7:7" ht="15.75" customHeight="1">
      <c r="G1346" s="2"/>
    </row>
    <row r="1347" spans="7:7" ht="15.75" customHeight="1">
      <c r="G1347" s="2"/>
    </row>
    <row r="1348" spans="7:7" ht="15.75" customHeight="1">
      <c r="G1348" s="2"/>
    </row>
    <row r="1349" spans="7:7" ht="15.75" customHeight="1">
      <c r="G1349" s="2"/>
    </row>
    <row r="1350" spans="7:7" ht="15.75" customHeight="1">
      <c r="G1350" s="2"/>
    </row>
    <row r="1351" spans="7:7" ht="15.75" customHeight="1">
      <c r="G1351" s="2"/>
    </row>
    <row r="1352" spans="7:7" ht="15.75" customHeight="1">
      <c r="G1352" s="2"/>
    </row>
    <row r="1353" spans="7:7" ht="15.75" customHeight="1">
      <c r="G1353" s="2"/>
    </row>
    <row r="1354" spans="7:7" ht="15.75" customHeight="1">
      <c r="G1354" s="2"/>
    </row>
    <row r="1355" spans="7:7" ht="15.75" customHeight="1">
      <c r="G1355" s="2"/>
    </row>
    <row r="1356" spans="7:7" ht="15.75" customHeight="1">
      <c r="G1356" s="2"/>
    </row>
    <row r="1357" spans="7:7" ht="15.75" customHeight="1">
      <c r="G1357" s="2"/>
    </row>
    <row r="1358" spans="7:7" ht="15.75" customHeight="1">
      <c r="G1358" s="2"/>
    </row>
    <row r="1359" spans="7:7" ht="15.75" customHeight="1">
      <c r="G1359" s="2"/>
    </row>
    <row r="1360" spans="7:7" ht="15.75" customHeight="1">
      <c r="G1360" s="2"/>
    </row>
    <row r="1361" spans="7:7" ht="15.75" customHeight="1">
      <c r="G1361" s="2"/>
    </row>
    <row r="1362" spans="7:7" ht="15.75" customHeight="1">
      <c r="G1362" s="2"/>
    </row>
    <row r="1363" spans="7:7" ht="15.75" customHeight="1">
      <c r="G1363" s="2"/>
    </row>
    <row r="1364" spans="7:7" ht="15.75" customHeight="1">
      <c r="G1364" s="2"/>
    </row>
    <row r="1365" spans="7:7" ht="15.75" customHeight="1">
      <c r="G1365" s="2"/>
    </row>
    <row r="1366" spans="7:7" ht="15.75" customHeight="1">
      <c r="G1366" s="2"/>
    </row>
    <row r="1367" spans="7:7" ht="15.75" customHeight="1">
      <c r="G1367" s="2"/>
    </row>
    <row r="1368" spans="7:7" ht="15.75" customHeight="1">
      <c r="G1368" s="2"/>
    </row>
    <row r="1369" spans="7:7" ht="15.75" customHeight="1">
      <c r="G1369" s="2"/>
    </row>
    <row r="1370" spans="7:7" ht="15.75" customHeight="1">
      <c r="G1370" s="2"/>
    </row>
    <row r="1371" spans="7:7" ht="15.75" customHeight="1">
      <c r="G1371" s="2"/>
    </row>
    <row r="1372" spans="7:7" ht="15.75" customHeight="1">
      <c r="G1372" s="2"/>
    </row>
    <row r="1373" spans="7:7" ht="15.75" customHeight="1">
      <c r="G1373" s="2"/>
    </row>
    <row r="1374" spans="7:7" ht="15.75" customHeight="1">
      <c r="G1374" s="2"/>
    </row>
    <row r="1375" spans="7:7" ht="15.75" customHeight="1">
      <c r="G1375" s="2"/>
    </row>
    <row r="1376" spans="7:7" ht="15.75" customHeight="1">
      <c r="G1376" s="2"/>
    </row>
    <row r="1377" spans="7:7" ht="15.75" customHeight="1">
      <c r="G1377" s="2"/>
    </row>
    <row r="1378" spans="7:7" ht="15.75" customHeight="1">
      <c r="G1378" s="2"/>
    </row>
    <row r="1379" spans="7:7" ht="15.75" customHeight="1">
      <c r="G1379" s="2"/>
    </row>
    <row r="1380" spans="7:7" ht="15.75" customHeight="1">
      <c r="G1380" s="2"/>
    </row>
    <row r="1381" spans="7:7" ht="15.75" customHeight="1">
      <c r="G1381" s="2"/>
    </row>
    <row r="1382" spans="7:7" ht="15.75" customHeight="1">
      <c r="G1382" s="2"/>
    </row>
    <row r="1383" spans="7:7" ht="15.75" customHeight="1">
      <c r="G1383" s="2"/>
    </row>
    <row r="1384" spans="7:7" ht="15.75" customHeight="1">
      <c r="G1384" s="2"/>
    </row>
    <row r="1385" spans="7:7" ht="15.75" customHeight="1">
      <c r="G1385" s="2"/>
    </row>
    <row r="1386" spans="7:7" ht="15.75" customHeight="1">
      <c r="G1386" s="2"/>
    </row>
    <row r="1387" spans="7:7" ht="15.75" customHeight="1">
      <c r="G1387" s="2"/>
    </row>
    <row r="1388" spans="7:7" ht="15.75" customHeight="1">
      <c r="G1388" s="2"/>
    </row>
    <row r="1389" spans="7:7" ht="15.75" customHeight="1">
      <c r="G1389" s="2"/>
    </row>
    <row r="1390" spans="7:7" ht="15.75" customHeight="1">
      <c r="G1390" s="2"/>
    </row>
    <row r="1391" spans="7:7" ht="15.75" customHeight="1">
      <c r="G1391" s="2"/>
    </row>
    <row r="1392" spans="7:7" ht="15.75" customHeight="1">
      <c r="G1392" s="2"/>
    </row>
    <row r="1393" spans="7:7" ht="15.75" customHeight="1">
      <c r="G1393" s="2"/>
    </row>
    <row r="1394" spans="7:7" ht="15.75" customHeight="1">
      <c r="G1394" s="2"/>
    </row>
    <row r="1395" spans="7:7" ht="15.75" customHeight="1">
      <c r="G1395" s="2"/>
    </row>
    <row r="1396" spans="7:7" ht="15.75" customHeight="1">
      <c r="G1396" s="2"/>
    </row>
    <row r="1397" spans="7:7" ht="15.75" customHeight="1">
      <c r="G1397" s="2"/>
    </row>
    <row r="1398" spans="7:7" ht="15.75" customHeight="1">
      <c r="G1398" s="2"/>
    </row>
    <row r="1399" spans="7:7" ht="15.75" customHeight="1">
      <c r="G1399" s="2"/>
    </row>
    <row r="1400" spans="7:7" ht="15.75" customHeight="1">
      <c r="G1400" s="2"/>
    </row>
    <row r="1401" spans="7:7" ht="15.75" customHeight="1">
      <c r="G1401" s="2"/>
    </row>
    <row r="1402" spans="7:7" ht="15.75" customHeight="1">
      <c r="G1402" s="2"/>
    </row>
    <row r="1403" spans="7:7" ht="15.75" customHeight="1">
      <c r="G1403" s="2"/>
    </row>
    <row r="1404" spans="7:7" ht="15.75" customHeight="1">
      <c r="G1404" s="2"/>
    </row>
    <row r="1405" spans="7:7" ht="15.75" customHeight="1">
      <c r="G1405" s="2"/>
    </row>
    <row r="1406" spans="7:7" ht="15.75" customHeight="1">
      <c r="G1406" s="2"/>
    </row>
    <row r="1407" spans="7:7" ht="15.75" customHeight="1">
      <c r="G1407" s="2"/>
    </row>
    <row r="1408" spans="7:7" ht="15.75" customHeight="1">
      <c r="G1408" s="2"/>
    </row>
    <row r="1409" spans="7:7" ht="15.75" customHeight="1">
      <c r="G1409" s="2"/>
    </row>
    <row r="1410" spans="7:7" ht="15.75" customHeight="1">
      <c r="G1410" s="2"/>
    </row>
    <row r="1411" spans="7:7" ht="15.75" customHeight="1">
      <c r="G1411" s="2"/>
    </row>
    <row r="1412" spans="7:7" ht="15.75" customHeight="1">
      <c r="G1412" s="2"/>
    </row>
    <row r="1413" spans="7:7" ht="15.75" customHeight="1">
      <c r="G1413" s="2"/>
    </row>
    <row r="1414" spans="7:7" ht="15.75" customHeight="1">
      <c r="G1414" s="2"/>
    </row>
    <row r="1415" spans="7:7" ht="15.75" customHeight="1">
      <c r="G1415" s="2"/>
    </row>
    <row r="1416" spans="7:7" ht="15.75" customHeight="1">
      <c r="G1416" s="2"/>
    </row>
    <row r="1417" spans="7:7" ht="15.75" customHeight="1">
      <c r="G1417" s="2"/>
    </row>
    <row r="1418" spans="7:7" ht="15.75" customHeight="1">
      <c r="G1418" s="2"/>
    </row>
    <row r="1419" spans="7:7" ht="15.75" customHeight="1">
      <c r="G1419" s="2"/>
    </row>
    <row r="1420" spans="7:7" ht="15.75" customHeight="1">
      <c r="G1420" s="2"/>
    </row>
    <row r="1421" spans="7:7" ht="15.75" customHeight="1">
      <c r="G1421" s="2"/>
    </row>
    <row r="1422" spans="7:7" ht="15.75" customHeight="1">
      <c r="G1422" s="2"/>
    </row>
    <row r="1423" spans="7:7" ht="15.75" customHeight="1">
      <c r="G1423" s="2"/>
    </row>
    <row r="1424" spans="7:7" ht="15.75" customHeight="1">
      <c r="G1424" s="2"/>
    </row>
    <row r="1425" spans="7:7" ht="15.75" customHeight="1">
      <c r="G1425" s="2"/>
    </row>
    <row r="1426" spans="7:7" ht="15.75" customHeight="1">
      <c r="G1426" s="2"/>
    </row>
    <row r="1427" spans="7:7" ht="15.75" customHeight="1">
      <c r="G1427" s="2"/>
    </row>
    <row r="1428" spans="7:7" ht="15.75" customHeight="1">
      <c r="G1428" s="2"/>
    </row>
    <row r="1429" spans="7:7" ht="15.75" customHeight="1">
      <c r="G1429" s="2"/>
    </row>
    <row r="1430" spans="7:7" ht="15.75" customHeight="1">
      <c r="G1430" s="2"/>
    </row>
    <row r="1431" spans="7:7" ht="15.75" customHeight="1">
      <c r="G1431" s="2"/>
    </row>
    <row r="1432" spans="7:7" ht="15.75" customHeight="1">
      <c r="G1432" s="2"/>
    </row>
    <row r="1433" spans="7:7" ht="15.75" customHeight="1">
      <c r="G1433" s="2"/>
    </row>
    <row r="1434" spans="7:7" ht="15.75" customHeight="1">
      <c r="G1434" s="2"/>
    </row>
    <row r="1435" spans="7:7" ht="15.75" customHeight="1">
      <c r="G1435" s="2"/>
    </row>
    <row r="1436" spans="7:7" ht="15.75" customHeight="1">
      <c r="G1436" s="2"/>
    </row>
    <row r="1437" spans="7:7" ht="15.75" customHeight="1">
      <c r="G1437" s="2"/>
    </row>
    <row r="1438" spans="7:7" ht="15.75" customHeight="1">
      <c r="G1438" s="2"/>
    </row>
    <row r="1439" spans="7:7" ht="15.75" customHeight="1">
      <c r="G1439" s="2"/>
    </row>
    <row r="1440" spans="7:7" ht="15.75" customHeight="1">
      <c r="G1440" s="2"/>
    </row>
    <row r="1441" spans="7:7" ht="15.75" customHeight="1">
      <c r="G1441" s="2"/>
    </row>
    <row r="1442" spans="7:7" ht="15.75" customHeight="1">
      <c r="G1442" s="2"/>
    </row>
    <row r="1443" spans="7:7" ht="15.75" customHeight="1">
      <c r="G1443" s="2"/>
    </row>
    <row r="1444" spans="7:7" ht="15.75" customHeight="1">
      <c r="G1444" s="2"/>
    </row>
    <row r="1445" spans="7:7" ht="15.75" customHeight="1">
      <c r="G1445" s="2"/>
    </row>
    <row r="1446" spans="7:7" ht="15.75" customHeight="1">
      <c r="G1446" s="2"/>
    </row>
    <row r="1447" spans="7:7" ht="15.75" customHeight="1">
      <c r="G1447" s="2"/>
    </row>
    <row r="1448" spans="7:7" ht="15.75" customHeight="1">
      <c r="G1448" s="2"/>
    </row>
    <row r="1449" spans="7:7" ht="15.75" customHeight="1">
      <c r="G1449" s="2"/>
    </row>
    <row r="1450" spans="7:7" ht="15.75" customHeight="1">
      <c r="G1450" s="2"/>
    </row>
    <row r="1451" spans="7:7" ht="15.75" customHeight="1">
      <c r="G1451" s="2"/>
    </row>
    <row r="1452" spans="7:7" ht="15.75" customHeight="1">
      <c r="G1452" s="2"/>
    </row>
    <row r="1453" spans="7:7" ht="15.75" customHeight="1">
      <c r="G1453" s="2"/>
    </row>
    <row r="1454" spans="7:7" ht="15.75" customHeight="1">
      <c r="G1454" s="2"/>
    </row>
    <row r="1455" spans="7:7" ht="15.75" customHeight="1">
      <c r="G1455" s="2"/>
    </row>
    <row r="1456" spans="7:7" ht="15.75" customHeight="1">
      <c r="G1456" s="2"/>
    </row>
    <row r="1457" spans="7:7" ht="15.75" customHeight="1">
      <c r="G1457" s="2"/>
    </row>
    <row r="1458" spans="7:7" ht="15.75" customHeight="1">
      <c r="G1458" s="2"/>
    </row>
    <row r="1459" spans="7:7" ht="15.75" customHeight="1">
      <c r="G1459" s="2"/>
    </row>
    <row r="1460" spans="7:7" ht="15.75" customHeight="1">
      <c r="G1460" s="2"/>
    </row>
    <row r="1461" spans="7:7" ht="15.75" customHeight="1">
      <c r="G1461" s="2"/>
    </row>
    <row r="1462" spans="7:7" ht="15.75" customHeight="1">
      <c r="G1462" s="2"/>
    </row>
    <row r="1463" spans="7:7" ht="15.75" customHeight="1">
      <c r="G1463" s="2"/>
    </row>
    <row r="1464" spans="7:7" ht="15.75" customHeight="1">
      <c r="G1464" s="2"/>
    </row>
    <row r="1465" spans="7:7" ht="15.75" customHeight="1">
      <c r="G1465" s="2"/>
    </row>
    <row r="1466" spans="7:7" ht="15.75" customHeight="1">
      <c r="G1466" s="2"/>
    </row>
    <row r="1467" spans="7:7" ht="15.75" customHeight="1">
      <c r="G1467" s="2"/>
    </row>
    <row r="1468" spans="7:7" ht="15.75" customHeight="1">
      <c r="G1468" s="2"/>
    </row>
    <row r="1469" spans="7:7" ht="15.75" customHeight="1">
      <c r="G1469" s="2"/>
    </row>
    <row r="1470" spans="7:7" ht="15.75" customHeight="1">
      <c r="G1470" s="2"/>
    </row>
    <row r="1471" spans="7:7" ht="15.75" customHeight="1">
      <c r="G1471" s="2"/>
    </row>
    <row r="1472" spans="7:7" ht="15.75" customHeight="1">
      <c r="G1472" s="2"/>
    </row>
    <row r="1473" spans="7:7" ht="15.75" customHeight="1">
      <c r="G1473" s="2"/>
    </row>
    <row r="1474" spans="7:7" ht="15.75" customHeight="1">
      <c r="G1474" s="2"/>
    </row>
    <row r="1475" spans="7:7" ht="15.75" customHeight="1">
      <c r="G1475" s="2"/>
    </row>
    <row r="1476" spans="7:7" ht="15.75" customHeight="1">
      <c r="G1476" s="2"/>
    </row>
    <row r="1477" spans="7:7" ht="15.75" customHeight="1">
      <c r="G1477" s="2"/>
    </row>
    <row r="1478" spans="7:7" ht="15.75" customHeight="1">
      <c r="G1478" s="2"/>
    </row>
    <row r="1479" spans="7:7" ht="15.75" customHeight="1">
      <c r="G1479" s="2"/>
    </row>
    <row r="1480" spans="7:7" ht="15.75" customHeight="1">
      <c r="G1480" s="2"/>
    </row>
    <row r="1481" spans="7:7" ht="15.75" customHeight="1">
      <c r="G1481" s="2"/>
    </row>
    <row r="1482" spans="7:7" ht="15.75" customHeight="1">
      <c r="G1482" s="2"/>
    </row>
    <row r="1483" spans="7:7" ht="15.75" customHeight="1">
      <c r="G1483" s="2"/>
    </row>
    <row r="1484" spans="7:7" ht="15.75" customHeight="1">
      <c r="G1484" s="2"/>
    </row>
    <row r="1485" spans="7:7" ht="15.75" customHeight="1">
      <c r="G1485" s="2"/>
    </row>
    <row r="1486" spans="7:7" ht="15.75" customHeight="1">
      <c r="G1486" s="2"/>
    </row>
    <row r="1487" spans="7:7" ht="15.75" customHeight="1">
      <c r="G1487" s="2"/>
    </row>
    <row r="1488" spans="7:7" ht="15.75" customHeight="1">
      <c r="G1488" s="2"/>
    </row>
    <row r="1489" spans="7:7" ht="15.75" customHeight="1">
      <c r="G1489" s="2"/>
    </row>
    <row r="1490" spans="7:7" ht="15.75" customHeight="1">
      <c r="G1490" s="2"/>
    </row>
    <row r="1491" spans="7:7" ht="15.75" customHeight="1">
      <c r="G1491" s="2"/>
    </row>
    <row r="1492" spans="7:7" ht="15.75" customHeight="1">
      <c r="G1492" s="2"/>
    </row>
    <row r="1493" spans="7:7" ht="15.75" customHeight="1">
      <c r="G1493" s="2"/>
    </row>
    <row r="1494" spans="7:7" ht="15.75" customHeight="1">
      <c r="G1494" s="2"/>
    </row>
    <row r="1495" spans="7:7" ht="15.75" customHeight="1">
      <c r="G1495" s="2"/>
    </row>
    <row r="1496" spans="7:7" ht="15.75" customHeight="1">
      <c r="G1496" s="2"/>
    </row>
    <row r="1497" spans="7:7" ht="15.75" customHeight="1">
      <c r="G1497" s="2"/>
    </row>
    <row r="1498" spans="7:7" ht="15.75" customHeight="1">
      <c r="G1498" s="2"/>
    </row>
    <row r="1499" spans="7:7" ht="15.75" customHeight="1">
      <c r="G1499" s="2"/>
    </row>
    <row r="1500" spans="7:7" ht="15.75" customHeight="1">
      <c r="G1500" s="2"/>
    </row>
    <row r="1501" spans="7:7" ht="15.75" customHeight="1">
      <c r="G1501" s="2"/>
    </row>
    <row r="1502" spans="7:7" ht="15.75" customHeight="1">
      <c r="G1502" s="2"/>
    </row>
    <row r="1503" spans="7:7" ht="15.75" customHeight="1">
      <c r="G1503" s="2"/>
    </row>
    <row r="1504" spans="7:7" ht="15.75" customHeight="1">
      <c r="G1504" s="2"/>
    </row>
    <row r="1505" spans="7:7" ht="15.75" customHeight="1">
      <c r="G1505" s="2"/>
    </row>
    <row r="1506" spans="7:7" ht="15.75" customHeight="1">
      <c r="G1506" s="2"/>
    </row>
    <row r="1507" spans="7:7" ht="15.75" customHeight="1">
      <c r="G1507" s="2"/>
    </row>
    <row r="1508" spans="7:7" ht="15.75" customHeight="1">
      <c r="G1508" s="2"/>
    </row>
    <row r="1509" spans="7:7" ht="15.75" customHeight="1">
      <c r="G1509" s="2"/>
    </row>
    <row r="1510" spans="7:7" ht="15.75" customHeight="1">
      <c r="G1510" s="2"/>
    </row>
    <row r="1511" spans="7:7" ht="15.75" customHeight="1">
      <c r="G1511" s="2"/>
    </row>
    <row r="1512" spans="7:7" ht="15.75" customHeight="1">
      <c r="G1512" s="2"/>
    </row>
    <row r="1513" spans="7:7" ht="15.75" customHeight="1">
      <c r="G1513" s="2"/>
    </row>
    <row r="1514" spans="7:7" ht="15.75" customHeight="1">
      <c r="G1514" s="2"/>
    </row>
    <row r="1515" spans="7:7" ht="15.75" customHeight="1">
      <c r="G1515" s="2"/>
    </row>
    <row r="1516" spans="7:7" ht="15.75" customHeight="1">
      <c r="G1516" s="2"/>
    </row>
    <row r="1517" spans="7:7" ht="15.75" customHeight="1">
      <c r="G1517" s="2"/>
    </row>
    <row r="1518" spans="7:7" ht="15.75" customHeight="1">
      <c r="G1518" s="2"/>
    </row>
    <row r="1519" spans="7:7" ht="15.75" customHeight="1">
      <c r="G1519" s="2"/>
    </row>
    <row r="1520" spans="7:7" ht="15.75" customHeight="1">
      <c r="G1520" s="2"/>
    </row>
    <row r="1521" spans="7:7" ht="15.75" customHeight="1">
      <c r="G1521" s="2"/>
    </row>
    <row r="1522" spans="7:7" ht="15.75" customHeight="1">
      <c r="G1522" s="2"/>
    </row>
    <row r="1523" spans="7:7" ht="15.75" customHeight="1">
      <c r="G1523" s="2"/>
    </row>
    <row r="1524" spans="7:7" ht="15.75" customHeight="1">
      <c r="G1524" s="2"/>
    </row>
    <row r="1525" spans="7:7" ht="15.75" customHeight="1">
      <c r="G1525" s="2"/>
    </row>
    <row r="1526" spans="7:7" ht="15.75" customHeight="1">
      <c r="G1526" s="2"/>
    </row>
    <row r="1527" spans="7:7" ht="15.75" customHeight="1">
      <c r="G1527" s="2"/>
    </row>
    <row r="1528" spans="7:7" ht="15.75" customHeight="1">
      <c r="G1528" s="2"/>
    </row>
    <row r="1529" spans="7:7" ht="15.75" customHeight="1">
      <c r="G1529" s="2"/>
    </row>
    <row r="1530" spans="7:7" ht="15.75" customHeight="1">
      <c r="G1530" s="2"/>
    </row>
    <row r="1531" spans="7:7" ht="15.75" customHeight="1">
      <c r="G1531" s="2"/>
    </row>
    <row r="1532" spans="7:7" ht="15.75" customHeight="1">
      <c r="G1532" s="2"/>
    </row>
    <row r="1533" spans="7:7" ht="15.75" customHeight="1">
      <c r="G1533" s="2"/>
    </row>
    <row r="1534" spans="7:7" ht="15.75" customHeight="1">
      <c r="G1534" s="2"/>
    </row>
    <row r="1535" spans="7:7" ht="15.75" customHeight="1">
      <c r="G1535" s="2"/>
    </row>
    <row r="1536" spans="7:7" ht="15.75" customHeight="1">
      <c r="G1536" s="2"/>
    </row>
    <row r="1537" spans="7:7" ht="15.75" customHeight="1">
      <c r="G1537" s="2"/>
    </row>
    <row r="1538" spans="7:7" ht="15.75" customHeight="1">
      <c r="G1538" s="2"/>
    </row>
    <row r="1539" spans="7:7" ht="15.75" customHeight="1">
      <c r="G1539" s="2"/>
    </row>
    <row r="1540" spans="7:7" ht="15.75" customHeight="1">
      <c r="G1540" s="2"/>
    </row>
    <row r="1541" spans="7:7" ht="15.75" customHeight="1">
      <c r="G1541" s="2"/>
    </row>
    <row r="1542" spans="7:7" ht="15.75" customHeight="1">
      <c r="G1542" s="2"/>
    </row>
    <row r="1543" spans="7:7" ht="15.75" customHeight="1">
      <c r="G1543" s="2"/>
    </row>
    <row r="1544" spans="7:7" ht="15.75" customHeight="1">
      <c r="G1544" s="2"/>
    </row>
    <row r="1545" spans="7:7" ht="15.75" customHeight="1">
      <c r="G1545" s="2"/>
    </row>
    <row r="1546" spans="7:7" ht="15.75" customHeight="1">
      <c r="G1546" s="2"/>
    </row>
    <row r="1547" spans="7:7" ht="15.75" customHeight="1">
      <c r="G1547" s="2"/>
    </row>
    <row r="1548" spans="7:7" ht="15.75" customHeight="1">
      <c r="G1548" s="2"/>
    </row>
    <row r="1549" spans="7:7" ht="15.75" customHeight="1">
      <c r="G1549" s="2"/>
    </row>
    <row r="1550" spans="7:7" ht="15.75" customHeight="1">
      <c r="G1550" s="2"/>
    </row>
    <row r="1551" spans="7:7" ht="15.75" customHeight="1">
      <c r="G1551" s="2"/>
    </row>
    <row r="1552" spans="7:7" ht="15.75" customHeight="1">
      <c r="G1552" s="2"/>
    </row>
    <row r="1553" spans="7:7" ht="15.75" customHeight="1">
      <c r="G1553" s="2"/>
    </row>
    <row r="1554" spans="7:7" ht="15.75" customHeight="1">
      <c r="G1554" s="2"/>
    </row>
    <row r="1555" spans="7:7" ht="15.75" customHeight="1">
      <c r="G1555" s="2"/>
    </row>
    <row r="1556" spans="7:7" ht="15.75" customHeight="1">
      <c r="G1556" s="2"/>
    </row>
    <row r="1557" spans="7:7" ht="15.75" customHeight="1">
      <c r="G1557" s="2"/>
    </row>
    <row r="1558" spans="7:7" ht="15.75" customHeight="1">
      <c r="G1558" s="2"/>
    </row>
    <row r="1559" spans="7:7" ht="15.75" customHeight="1">
      <c r="G1559" s="2"/>
    </row>
    <row r="1560" spans="7:7" ht="15.75" customHeight="1">
      <c r="G1560" s="2"/>
    </row>
    <row r="1561" spans="7:7" ht="15.75" customHeight="1">
      <c r="G1561" s="2"/>
    </row>
    <row r="1562" spans="7:7" ht="15.75" customHeight="1">
      <c r="G1562" s="2"/>
    </row>
    <row r="1563" spans="7:7" ht="15.75" customHeight="1">
      <c r="G1563" s="2"/>
    </row>
    <row r="1564" spans="7:7" ht="15.75" customHeight="1">
      <c r="G1564" s="2"/>
    </row>
    <row r="1565" spans="7:7" ht="15.75" customHeight="1">
      <c r="G1565" s="2"/>
    </row>
    <row r="1566" spans="7:7" ht="15.75" customHeight="1">
      <c r="G1566" s="2"/>
    </row>
    <row r="1567" spans="7:7" ht="15.75" customHeight="1">
      <c r="G1567" s="2"/>
    </row>
    <row r="1568" spans="7:7" ht="15.75" customHeight="1">
      <c r="G1568" s="2"/>
    </row>
    <row r="1569" spans="7:7" ht="15.75" customHeight="1">
      <c r="G1569" s="2"/>
    </row>
    <row r="1570" spans="7:7" ht="15.75" customHeight="1">
      <c r="G1570" s="2"/>
    </row>
    <row r="1571" spans="7:7" ht="15.75" customHeight="1">
      <c r="G1571" s="2"/>
    </row>
    <row r="1572" spans="7:7" ht="15.75" customHeight="1">
      <c r="G1572" s="2"/>
    </row>
    <row r="1573" spans="7:7" ht="15.75" customHeight="1">
      <c r="G1573" s="2"/>
    </row>
    <row r="1574" spans="7:7" ht="15.75" customHeight="1">
      <c r="G1574" s="2"/>
    </row>
    <row r="1575" spans="7:7" ht="15.75" customHeight="1">
      <c r="G1575" s="2"/>
    </row>
    <row r="1576" spans="7:7" ht="15.75" customHeight="1">
      <c r="G1576" s="2"/>
    </row>
    <row r="1577" spans="7:7" ht="15.75" customHeight="1">
      <c r="G1577" s="2"/>
    </row>
    <row r="1578" spans="7:7" ht="15.75" customHeight="1">
      <c r="G1578" s="2"/>
    </row>
    <row r="1579" spans="7:7" ht="15.75" customHeight="1">
      <c r="G1579" s="2"/>
    </row>
    <row r="1580" spans="7:7" ht="15.75" customHeight="1">
      <c r="G1580" s="2"/>
    </row>
    <row r="1581" spans="7:7" ht="15.75" customHeight="1">
      <c r="G1581" s="2"/>
    </row>
    <row r="1582" spans="7:7" ht="15.75" customHeight="1">
      <c r="G1582" s="2"/>
    </row>
    <row r="1583" spans="7:7" ht="15.75" customHeight="1">
      <c r="G1583" s="2"/>
    </row>
    <row r="1584" spans="7:7" ht="15.75" customHeight="1">
      <c r="G1584" s="2"/>
    </row>
    <row r="1585" spans="7:7" ht="15.75" customHeight="1">
      <c r="G1585" s="2"/>
    </row>
    <row r="1586" spans="7:7" ht="15.75" customHeight="1">
      <c r="G1586" s="2"/>
    </row>
    <row r="1587" spans="7:7" ht="15.75" customHeight="1">
      <c r="G1587" s="2"/>
    </row>
    <row r="1588" spans="7:7" ht="15.75" customHeight="1">
      <c r="G1588" s="2"/>
    </row>
    <row r="1589" spans="7:7" ht="15.75" customHeight="1">
      <c r="G1589" s="2"/>
    </row>
    <row r="1590" spans="7:7" ht="15.75" customHeight="1">
      <c r="G1590" s="2"/>
    </row>
    <row r="1591" spans="7:7" ht="15.75" customHeight="1">
      <c r="G1591" s="2"/>
    </row>
    <row r="1592" spans="7:7" ht="15.75" customHeight="1">
      <c r="G1592" s="2"/>
    </row>
    <row r="1593" spans="7:7" ht="15.75" customHeight="1">
      <c r="G1593" s="2"/>
    </row>
    <row r="1594" spans="7:7" ht="15.75" customHeight="1">
      <c r="G1594" s="2"/>
    </row>
    <row r="1595" spans="7:7" ht="15.75" customHeight="1">
      <c r="G1595" s="2"/>
    </row>
    <row r="1596" spans="7:7" ht="15.75" customHeight="1">
      <c r="G1596" s="2"/>
    </row>
    <row r="1597" spans="7:7" ht="15.75" customHeight="1">
      <c r="G1597" s="2"/>
    </row>
    <row r="1598" spans="7:7" ht="15.75" customHeight="1">
      <c r="G1598" s="2"/>
    </row>
    <row r="1599" spans="7:7" ht="15.75" customHeight="1">
      <c r="G1599" s="2"/>
    </row>
    <row r="1600" spans="7:7" ht="15.75" customHeight="1">
      <c r="G1600" s="2"/>
    </row>
    <row r="1601" spans="7:7" ht="15.75" customHeight="1">
      <c r="G1601" s="2"/>
    </row>
    <row r="1602" spans="7:7" ht="15.75" customHeight="1">
      <c r="G1602" s="2"/>
    </row>
    <row r="1603" spans="7:7" ht="15.75" customHeight="1">
      <c r="G1603" s="2"/>
    </row>
    <row r="1604" spans="7:7" ht="15.75" customHeight="1">
      <c r="G1604" s="2"/>
    </row>
    <row r="1605" spans="7:7" ht="15.75" customHeight="1">
      <c r="G1605" s="2"/>
    </row>
    <row r="1606" spans="7:7" ht="15.75" customHeight="1">
      <c r="G1606" s="2"/>
    </row>
    <row r="1607" spans="7:7" ht="15.75" customHeight="1">
      <c r="G1607" s="2"/>
    </row>
    <row r="1608" spans="7:7" ht="15.75" customHeight="1">
      <c r="G1608" s="2"/>
    </row>
    <row r="1609" spans="7:7" ht="15.75" customHeight="1">
      <c r="G1609" s="2"/>
    </row>
    <row r="1610" spans="7:7" ht="15.75" customHeight="1">
      <c r="G1610" s="2"/>
    </row>
    <row r="1611" spans="7:7" ht="15.75" customHeight="1">
      <c r="G1611" s="2"/>
    </row>
    <row r="1612" spans="7:7" ht="15.75" customHeight="1">
      <c r="G1612" s="2"/>
    </row>
    <row r="1613" spans="7:7" ht="15.75" customHeight="1">
      <c r="G1613" s="2"/>
    </row>
    <row r="1614" spans="7:7" ht="15.75" customHeight="1">
      <c r="G1614" s="2"/>
    </row>
    <row r="1615" spans="7:7" ht="15.75" customHeight="1">
      <c r="G1615" s="2"/>
    </row>
    <row r="1616" spans="7:7" ht="15.75" customHeight="1">
      <c r="G1616" s="2"/>
    </row>
    <row r="1617" spans="7:7" ht="15.75" customHeight="1">
      <c r="G1617" s="2"/>
    </row>
    <row r="1618" spans="7:7" ht="15.75" customHeight="1">
      <c r="G1618" s="2"/>
    </row>
    <row r="1619" spans="7:7" ht="15.75" customHeight="1">
      <c r="G1619" s="2"/>
    </row>
    <row r="1620" spans="7:7" ht="15.75" customHeight="1">
      <c r="G1620" s="2"/>
    </row>
    <row r="1621" spans="7:7" ht="15.75" customHeight="1">
      <c r="G1621" s="2"/>
    </row>
    <row r="1622" spans="7:7" ht="15.75" customHeight="1">
      <c r="G1622" s="2"/>
    </row>
    <row r="1623" spans="7:7" ht="15.75" customHeight="1">
      <c r="G1623" s="2"/>
    </row>
    <row r="1624" spans="7:7" ht="15.75" customHeight="1">
      <c r="G1624" s="2"/>
    </row>
    <row r="1625" spans="7:7" ht="15.75" customHeight="1">
      <c r="G1625" s="2"/>
    </row>
    <row r="1626" spans="7:7" ht="15.75" customHeight="1">
      <c r="G1626" s="2"/>
    </row>
    <row r="1627" spans="7:7" ht="15.75" customHeight="1">
      <c r="G1627" s="2"/>
    </row>
    <row r="1628" spans="7:7" ht="15.75" customHeight="1">
      <c r="G1628" s="2"/>
    </row>
    <row r="1629" spans="7:7" ht="15.75" customHeight="1">
      <c r="G1629" s="2"/>
    </row>
    <row r="1630" spans="7:7" ht="15.75" customHeight="1">
      <c r="G1630" s="2"/>
    </row>
    <row r="1631" spans="7:7" ht="15.75" customHeight="1">
      <c r="G1631" s="2"/>
    </row>
    <row r="1632" spans="7:7" ht="15.75" customHeight="1">
      <c r="G1632" s="2"/>
    </row>
    <row r="1633" spans="7:7" ht="15.75" customHeight="1">
      <c r="G1633" s="2"/>
    </row>
    <row r="1634" spans="7:7" ht="15.75" customHeight="1">
      <c r="G1634" s="2"/>
    </row>
    <row r="1635" spans="7:7" ht="15.75" customHeight="1">
      <c r="G1635" s="2"/>
    </row>
    <row r="1636" spans="7:7" ht="15.75" customHeight="1">
      <c r="G1636" s="2"/>
    </row>
    <row r="1637" spans="7:7" ht="15.75" customHeight="1">
      <c r="G1637" s="2"/>
    </row>
    <row r="1638" spans="7:7" ht="15.75" customHeight="1">
      <c r="G1638" s="2"/>
    </row>
    <row r="1639" spans="7:7" ht="15.75" customHeight="1">
      <c r="G1639" s="2"/>
    </row>
    <row r="1640" spans="7:7" ht="15.75" customHeight="1">
      <c r="G1640" s="2"/>
    </row>
    <row r="1641" spans="7:7" ht="15.75" customHeight="1">
      <c r="G1641" s="2"/>
    </row>
    <row r="1642" spans="7:7" ht="15.75" customHeight="1">
      <c r="G1642" s="2"/>
    </row>
    <row r="1643" spans="7:7" ht="15.75" customHeight="1">
      <c r="G1643" s="2"/>
    </row>
    <row r="1644" spans="7:7" ht="15.75" customHeight="1">
      <c r="G1644" s="2"/>
    </row>
    <row r="1645" spans="7:7" ht="15.75" customHeight="1">
      <c r="G1645" s="2"/>
    </row>
    <row r="1646" spans="7:7" ht="15.75" customHeight="1">
      <c r="G1646" s="2"/>
    </row>
    <row r="1647" spans="7:7" ht="15.75" customHeight="1">
      <c r="G1647" s="2"/>
    </row>
    <row r="1648" spans="7:7" ht="15.75" customHeight="1">
      <c r="G1648" s="2"/>
    </row>
    <row r="1649" spans="7:7" ht="15.75" customHeight="1">
      <c r="G1649" s="2"/>
    </row>
    <row r="1650" spans="7:7" ht="15.75" customHeight="1">
      <c r="G1650" s="2"/>
    </row>
    <row r="1651" spans="7:7" ht="15.75" customHeight="1">
      <c r="G1651" s="2"/>
    </row>
    <row r="1652" spans="7:7" ht="15.75" customHeight="1">
      <c r="G1652" s="2"/>
    </row>
    <row r="1653" spans="7:7" ht="15.75" customHeight="1">
      <c r="G1653" s="2"/>
    </row>
    <row r="1654" spans="7:7" ht="15.75" customHeight="1">
      <c r="G1654" s="2"/>
    </row>
    <row r="1655" spans="7:7" ht="15.75" customHeight="1">
      <c r="G1655" s="2"/>
    </row>
    <row r="1656" spans="7:7" ht="15.75" customHeight="1">
      <c r="G1656" s="2"/>
    </row>
    <row r="1657" spans="7:7" ht="15.75" customHeight="1">
      <c r="G1657" s="2"/>
    </row>
    <row r="1658" spans="7:7" ht="15.75" customHeight="1">
      <c r="G1658" s="2"/>
    </row>
    <row r="1659" spans="7:7" ht="15.75" customHeight="1">
      <c r="G1659" s="2"/>
    </row>
    <row r="1660" spans="7:7" ht="15.75" customHeight="1">
      <c r="G1660" s="2"/>
    </row>
    <row r="1661" spans="7:7" ht="15.75" customHeight="1">
      <c r="G1661" s="2"/>
    </row>
    <row r="1662" spans="7:7" ht="15.75" customHeight="1">
      <c r="G1662" s="2"/>
    </row>
    <row r="1663" spans="7:7" ht="15.75" customHeight="1">
      <c r="G1663" s="2"/>
    </row>
    <row r="1664" spans="7:7" ht="15.75" customHeight="1">
      <c r="G1664" s="2"/>
    </row>
    <row r="1665" spans="7:7" ht="15.75" customHeight="1">
      <c r="G1665" s="2"/>
    </row>
    <row r="1666" spans="7:7" ht="15.75" customHeight="1">
      <c r="G1666" s="2"/>
    </row>
    <row r="1667" spans="7:7" ht="15.75" customHeight="1">
      <c r="G1667" s="2"/>
    </row>
    <row r="1668" spans="7:7" ht="15.75" customHeight="1">
      <c r="G1668" s="2"/>
    </row>
    <row r="1669" spans="7:7" ht="15.75" customHeight="1">
      <c r="G1669" s="2"/>
    </row>
    <row r="1670" spans="7:7" ht="15.75" customHeight="1">
      <c r="G1670" s="2"/>
    </row>
    <row r="1671" spans="7:7" ht="15.75" customHeight="1">
      <c r="G1671" s="2"/>
    </row>
    <row r="1672" spans="7:7" ht="15.75" customHeight="1">
      <c r="G1672" s="2"/>
    </row>
    <row r="1673" spans="7:7" ht="15.75" customHeight="1">
      <c r="G1673" s="2"/>
    </row>
    <row r="1674" spans="7:7" ht="15.75" customHeight="1">
      <c r="G1674" s="2"/>
    </row>
    <row r="1675" spans="7:7" ht="15.75" customHeight="1">
      <c r="G1675" s="2"/>
    </row>
    <row r="1676" spans="7:7" ht="15.75" customHeight="1">
      <c r="G1676" s="2"/>
    </row>
    <row r="1677" spans="7:7" ht="15.75" customHeight="1">
      <c r="G1677" s="2"/>
    </row>
    <row r="1678" spans="7:7" ht="15.75" customHeight="1">
      <c r="G1678" s="2"/>
    </row>
    <row r="1679" spans="7:7" ht="15.75" customHeight="1">
      <c r="G1679" s="2"/>
    </row>
    <row r="1680" spans="7:7" ht="15.75" customHeight="1">
      <c r="G1680" s="2"/>
    </row>
    <row r="1681" spans="7:7" ht="15.75" customHeight="1">
      <c r="G1681" s="2"/>
    </row>
    <row r="1682" spans="7:7" ht="15.75" customHeight="1">
      <c r="G1682" s="2"/>
    </row>
    <row r="1683" spans="7:7" ht="15.75" customHeight="1">
      <c r="G1683" s="2"/>
    </row>
    <row r="1684" spans="7:7" ht="15.75" customHeight="1">
      <c r="G1684" s="2"/>
    </row>
    <row r="1685" spans="7:7" ht="15.75" customHeight="1">
      <c r="G1685" s="2"/>
    </row>
    <row r="1686" spans="7:7" ht="15.75" customHeight="1">
      <c r="G1686" s="2"/>
    </row>
    <row r="1687" spans="7:7" ht="15.75" customHeight="1">
      <c r="G1687" s="2"/>
    </row>
    <row r="1688" spans="7:7" ht="15.75" customHeight="1">
      <c r="G1688" s="2"/>
    </row>
    <row r="1689" spans="7:7" ht="15.75" customHeight="1">
      <c r="G1689" s="2"/>
    </row>
    <row r="1690" spans="7:7" ht="15.75" customHeight="1">
      <c r="G1690" s="2"/>
    </row>
    <row r="1691" spans="7:7" ht="15.75" customHeight="1">
      <c r="G1691" s="2"/>
    </row>
    <row r="1692" spans="7:7" ht="15.75" customHeight="1">
      <c r="G1692" s="2"/>
    </row>
    <row r="1693" spans="7:7" ht="15.75" customHeight="1">
      <c r="G1693" s="2"/>
    </row>
    <row r="1694" spans="7:7" ht="15.75" customHeight="1">
      <c r="G1694" s="2"/>
    </row>
    <row r="1695" spans="7:7" ht="15.75" customHeight="1">
      <c r="G1695" s="2"/>
    </row>
    <row r="1696" spans="7:7" ht="15.75" customHeight="1">
      <c r="G1696" s="2"/>
    </row>
    <row r="1697" spans="7:7" ht="15.75" customHeight="1">
      <c r="G1697" s="2"/>
    </row>
    <row r="1698" spans="7:7" ht="15.75" customHeight="1">
      <c r="G1698" s="2"/>
    </row>
    <row r="1699" spans="7:7" ht="15.75" customHeight="1">
      <c r="G1699" s="2"/>
    </row>
    <row r="1700" spans="7:7" ht="15.75" customHeight="1">
      <c r="G1700" s="2"/>
    </row>
    <row r="1701" spans="7:7" ht="15.75" customHeight="1">
      <c r="G1701" s="2"/>
    </row>
    <row r="1702" spans="7:7" ht="15.75" customHeight="1">
      <c r="G1702" s="2"/>
    </row>
    <row r="1703" spans="7:7" ht="15.75" customHeight="1">
      <c r="G1703" s="2"/>
    </row>
    <row r="1704" spans="7:7" ht="15.75" customHeight="1">
      <c r="G1704" s="2"/>
    </row>
    <row r="1705" spans="7:7" ht="15.75" customHeight="1">
      <c r="G1705" s="2"/>
    </row>
    <row r="1706" spans="7:7" ht="15.75" customHeight="1">
      <c r="G1706" s="2"/>
    </row>
    <row r="1707" spans="7:7" ht="15.75" customHeight="1">
      <c r="G1707" s="2"/>
    </row>
    <row r="1708" spans="7:7" ht="15.75" customHeight="1">
      <c r="G1708" s="2"/>
    </row>
    <row r="1709" spans="7:7" ht="15.75" customHeight="1">
      <c r="G1709" s="2"/>
    </row>
    <row r="1710" spans="7:7" ht="15.75" customHeight="1">
      <c r="G1710" s="2"/>
    </row>
    <row r="1711" spans="7:7" ht="15.75" customHeight="1">
      <c r="G1711" s="2"/>
    </row>
    <row r="1712" spans="7:7" ht="15.75" customHeight="1">
      <c r="G1712" s="2"/>
    </row>
    <row r="1713" spans="7:7" ht="15.75" customHeight="1">
      <c r="G1713" s="2"/>
    </row>
    <row r="1714" spans="7:7" ht="15.75" customHeight="1">
      <c r="G1714" s="2"/>
    </row>
    <row r="1715" spans="7:7" ht="15.75" customHeight="1">
      <c r="G1715" s="2"/>
    </row>
    <row r="1716" spans="7:7" ht="15.75" customHeight="1">
      <c r="G1716" s="2"/>
    </row>
    <row r="1717" spans="7:7" ht="15.75" customHeight="1">
      <c r="G1717" s="2"/>
    </row>
    <row r="1718" spans="7:7" ht="15.75" customHeight="1">
      <c r="G1718" s="2"/>
    </row>
    <row r="1719" spans="7:7" ht="15.75" customHeight="1">
      <c r="G1719" s="2"/>
    </row>
    <row r="1720" spans="7:7" ht="15.75" customHeight="1">
      <c r="G1720" s="2"/>
    </row>
    <row r="1721" spans="7:7" ht="15.75" customHeight="1">
      <c r="G1721" s="2"/>
    </row>
    <row r="1722" spans="7:7" ht="15.75" customHeight="1">
      <c r="G1722" s="2"/>
    </row>
    <row r="1723" spans="7:7" ht="15.75" customHeight="1">
      <c r="G1723" s="2"/>
    </row>
    <row r="1724" spans="7:7" ht="15.75" customHeight="1">
      <c r="G1724" s="2"/>
    </row>
    <row r="1725" spans="7:7" ht="15.75" customHeight="1">
      <c r="G1725" s="2"/>
    </row>
    <row r="1726" spans="7:7" ht="15.75" customHeight="1">
      <c r="G1726" s="2"/>
    </row>
    <row r="1727" spans="7:7" ht="15.75" customHeight="1">
      <c r="G1727" s="2"/>
    </row>
    <row r="1728" spans="7:7" ht="15.75" customHeight="1">
      <c r="G1728" s="2"/>
    </row>
    <row r="1729" spans="7:7" ht="15.75" customHeight="1">
      <c r="G1729" s="2"/>
    </row>
    <row r="1730" spans="7:7" ht="15.75" customHeight="1">
      <c r="G1730" s="2"/>
    </row>
    <row r="1731" spans="7:7" ht="15.75" customHeight="1">
      <c r="G1731" s="2"/>
    </row>
    <row r="1732" spans="7:7" ht="15.75" customHeight="1">
      <c r="G1732" s="2"/>
    </row>
    <row r="1733" spans="7:7" ht="15.75" customHeight="1">
      <c r="G1733" s="2"/>
    </row>
    <row r="1734" spans="7:7" ht="15.75" customHeight="1">
      <c r="G1734" s="2"/>
    </row>
    <row r="1735" spans="7:7" ht="15.75" customHeight="1">
      <c r="G1735" s="2"/>
    </row>
    <row r="1736" spans="7:7" ht="15.75" customHeight="1">
      <c r="G1736" s="2"/>
    </row>
    <row r="1737" spans="7:7" ht="15.75" customHeight="1">
      <c r="G1737" s="2"/>
    </row>
    <row r="1738" spans="7:7" ht="15.75" customHeight="1">
      <c r="G1738" s="2"/>
    </row>
    <row r="1739" spans="7:7" ht="15.75" customHeight="1">
      <c r="G1739" s="2"/>
    </row>
    <row r="1740" spans="7:7" ht="15.75" customHeight="1">
      <c r="G1740" s="2"/>
    </row>
    <row r="1741" spans="7:7" ht="15.75" customHeight="1">
      <c r="G1741" s="2"/>
    </row>
    <row r="1742" spans="7:7" ht="15.75" customHeight="1">
      <c r="G1742" s="2"/>
    </row>
    <row r="1743" spans="7:7" ht="15.75" customHeight="1">
      <c r="G1743" s="2"/>
    </row>
    <row r="1744" spans="7:7" ht="15.75" customHeight="1">
      <c r="G1744" s="2"/>
    </row>
    <row r="1745" spans="7:7" ht="15.75" customHeight="1">
      <c r="G1745" s="2"/>
    </row>
    <row r="1746" spans="7:7" ht="15.75" customHeight="1">
      <c r="G1746" s="2"/>
    </row>
    <row r="1747" spans="7:7" ht="15.75" customHeight="1">
      <c r="G1747" s="2"/>
    </row>
    <row r="1748" spans="7:7" ht="15.75" customHeight="1">
      <c r="G1748" s="2"/>
    </row>
    <row r="1749" spans="7:7" ht="15.75" customHeight="1">
      <c r="G1749" s="2"/>
    </row>
    <row r="1750" spans="7:7" ht="15.75" customHeight="1">
      <c r="G1750" s="2"/>
    </row>
    <row r="1751" spans="7:7" ht="15.75" customHeight="1">
      <c r="G1751" s="2"/>
    </row>
    <row r="1752" spans="7:7" ht="15.75" customHeight="1">
      <c r="G1752" s="2"/>
    </row>
    <row r="1753" spans="7:7" ht="15.75" customHeight="1">
      <c r="G1753" s="2"/>
    </row>
    <row r="1754" spans="7:7" ht="15.75" customHeight="1">
      <c r="G1754" s="2"/>
    </row>
    <row r="1755" spans="7:7" ht="15.75" customHeight="1">
      <c r="G1755" s="2"/>
    </row>
    <row r="1756" spans="7:7" ht="15.75" customHeight="1">
      <c r="G1756" s="2"/>
    </row>
    <row r="1757" spans="7:7" ht="15.75" customHeight="1">
      <c r="G1757" s="2"/>
    </row>
    <row r="1758" spans="7:7" ht="15.75" customHeight="1">
      <c r="G1758" s="2"/>
    </row>
    <row r="1759" spans="7:7" ht="15.75" customHeight="1">
      <c r="G1759" s="2"/>
    </row>
    <row r="1760" spans="7:7" ht="15.75" customHeight="1">
      <c r="G1760" s="2"/>
    </row>
    <row r="1761" spans="7:7" ht="15.75" customHeight="1">
      <c r="G1761" s="2"/>
    </row>
    <row r="1762" spans="7:7" ht="15.75" customHeight="1">
      <c r="G1762" s="2"/>
    </row>
    <row r="1763" spans="7:7" ht="15.75" customHeight="1">
      <c r="G1763" s="2"/>
    </row>
    <row r="1764" spans="7:7" ht="15.75" customHeight="1">
      <c r="G1764" s="2"/>
    </row>
    <row r="1765" spans="7:7" ht="15.75" customHeight="1">
      <c r="G1765" s="2"/>
    </row>
    <row r="1766" spans="7:7" ht="15.75" customHeight="1">
      <c r="G1766" s="2"/>
    </row>
    <row r="1767" spans="7:7" ht="15.75" customHeight="1">
      <c r="G1767" s="2"/>
    </row>
    <row r="1768" spans="7:7" ht="15.75" customHeight="1">
      <c r="G1768" s="2"/>
    </row>
    <row r="1769" spans="7:7" ht="15.75" customHeight="1">
      <c r="G1769" s="2"/>
    </row>
    <row r="1770" spans="7:7" ht="15.75" customHeight="1">
      <c r="G1770" s="2"/>
    </row>
    <row r="1771" spans="7:7" ht="15.75" customHeight="1">
      <c r="G1771" s="2"/>
    </row>
    <row r="1772" spans="7:7" ht="15.75" customHeight="1">
      <c r="G1772" s="2"/>
    </row>
    <row r="1773" spans="7:7" ht="15.75" customHeight="1">
      <c r="G1773" s="2"/>
    </row>
    <row r="1774" spans="7:7" ht="15.75" customHeight="1">
      <c r="G1774" s="2"/>
    </row>
    <row r="1775" spans="7:7" ht="15.75" customHeight="1">
      <c r="G1775" s="2"/>
    </row>
    <row r="1776" spans="7:7" ht="15.75" customHeight="1">
      <c r="G1776" s="2"/>
    </row>
    <row r="1777" spans="7:7" ht="15.75" customHeight="1">
      <c r="G1777" s="2"/>
    </row>
    <row r="1778" spans="7:7" ht="15.75" customHeight="1">
      <c r="G1778" s="2"/>
    </row>
    <row r="1779" spans="7:7" ht="15.75" customHeight="1">
      <c r="G1779" s="2"/>
    </row>
    <row r="1780" spans="7:7" ht="15.75" customHeight="1">
      <c r="G1780" s="2"/>
    </row>
    <row r="1781" spans="7:7" ht="15.75" customHeight="1">
      <c r="G1781" s="2"/>
    </row>
    <row r="1782" spans="7:7" ht="15.75" customHeight="1">
      <c r="G1782" s="2"/>
    </row>
    <row r="1783" spans="7:7" ht="15.75" customHeight="1">
      <c r="G1783" s="2"/>
    </row>
    <row r="1784" spans="7:7" ht="15.75" customHeight="1">
      <c r="G1784" s="2"/>
    </row>
    <row r="1785" spans="7:7" ht="15.75" customHeight="1">
      <c r="G1785" s="2"/>
    </row>
    <row r="1786" spans="7:7" ht="15.75" customHeight="1">
      <c r="G1786" s="2"/>
    </row>
    <row r="1787" spans="7:7" ht="15.75" customHeight="1">
      <c r="G1787" s="2"/>
    </row>
    <row r="1788" spans="7:7" ht="15.75" customHeight="1">
      <c r="G1788" s="2"/>
    </row>
    <row r="1789" spans="7:7" ht="15.75" customHeight="1">
      <c r="G1789" s="2"/>
    </row>
    <row r="1790" spans="7:7" ht="15.75" customHeight="1">
      <c r="G1790" s="2"/>
    </row>
    <row r="1791" spans="7:7" ht="15.75" customHeight="1">
      <c r="G1791" s="2"/>
    </row>
    <row r="1792" spans="7:7" ht="15.75" customHeight="1">
      <c r="G1792" s="2"/>
    </row>
    <row r="1793" spans="7:7" ht="15.75" customHeight="1">
      <c r="G1793" s="2"/>
    </row>
    <row r="1794" spans="7:7" ht="15.75" customHeight="1">
      <c r="G1794" s="2"/>
    </row>
    <row r="1795" spans="7:7" ht="15.75" customHeight="1">
      <c r="G1795" s="2"/>
    </row>
    <row r="1796" spans="7:7" ht="15.75" customHeight="1">
      <c r="G1796" s="2"/>
    </row>
    <row r="1797" spans="7:7" ht="15.75" customHeight="1">
      <c r="G1797" s="2"/>
    </row>
    <row r="1798" spans="7:7" ht="15.75" customHeight="1">
      <c r="G1798" s="2"/>
    </row>
    <row r="1799" spans="7:7" ht="15.75" customHeight="1">
      <c r="G1799" s="2"/>
    </row>
    <row r="1800" spans="7:7" ht="15.75" customHeight="1">
      <c r="G1800" s="2"/>
    </row>
    <row r="1801" spans="7:7" ht="15.75" customHeight="1">
      <c r="G1801" s="2"/>
    </row>
    <row r="1802" spans="7:7" ht="15.75" customHeight="1">
      <c r="G1802" s="2"/>
    </row>
    <row r="1803" spans="7:7" ht="15.75" customHeight="1">
      <c r="G1803" s="2"/>
    </row>
    <row r="1804" spans="7:7" ht="15.75" customHeight="1">
      <c r="G1804" s="2"/>
    </row>
    <row r="1805" spans="7:7" ht="15.75" customHeight="1">
      <c r="G1805" s="2"/>
    </row>
    <row r="1806" spans="7:7" ht="15.75" customHeight="1">
      <c r="G1806" s="2"/>
    </row>
    <row r="1807" spans="7:7" ht="15.75" customHeight="1">
      <c r="G1807" s="2"/>
    </row>
    <row r="1808" spans="7:7" ht="15.75" customHeight="1">
      <c r="G1808" s="2"/>
    </row>
    <row r="1809" spans="7:7" ht="15.75" customHeight="1">
      <c r="G1809" s="2"/>
    </row>
    <row r="1810" spans="7:7" ht="15.75" customHeight="1">
      <c r="G1810" s="2"/>
    </row>
    <row r="1811" spans="7:7" ht="15.75" customHeight="1">
      <c r="G1811" s="2"/>
    </row>
    <row r="1812" spans="7:7" ht="15.75" customHeight="1">
      <c r="G1812" s="2"/>
    </row>
    <row r="1813" spans="7:7" ht="15.75" customHeight="1">
      <c r="G1813" s="2"/>
    </row>
    <row r="1814" spans="7:7" ht="15.75" customHeight="1">
      <c r="G1814" s="2"/>
    </row>
    <row r="1815" spans="7:7" ht="15.75" customHeight="1">
      <c r="G1815" s="2"/>
    </row>
    <row r="1816" spans="7:7" ht="15.75" customHeight="1">
      <c r="G1816" s="2"/>
    </row>
    <row r="1817" spans="7:7" ht="15.75" customHeight="1">
      <c r="G1817" s="2"/>
    </row>
    <row r="1818" spans="7:7" ht="15.75" customHeight="1">
      <c r="G1818" s="2"/>
    </row>
    <row r="1819" spans="7:7" ht="15.75" customHeight="1">
      <c r="G1819" s="2"/>
    </row>
    <row r="1820" spans="7:7" ht="15.75" customHeight="1">
      <c r="G1820" s="2"/>
    </row>
    <row r="1821" spans="7:7" ht="15.75" customHeight="1">
      <c r="G1821" s="2"/>
    </row>
    <row r="1822" spans="7:7" ht="15.75" customHeight="1">
      <c r="G1822" s="2"/>
    </row>
    <row r="1823" spans="7:7" ht="15.75" customHeight="1">
      <c r="G1823" s="2"/>
    </row>
    <row r="1824" spans="7:7" ht="15.75" customHeight="1">
      <c r="G1824" s="2"/>
    </row>
    <row r="1825" spans="7:7" ht="15.75" customHeight="1">
      <c r="G1825" s="2"/>
    </row>
    <row r="1826" spans="7:7" ht="15.75" customHeight="1">
      <c r="G1826" s="2"/>
    </row>
    <row r="1827" spans="7:7" ht="15.75" customHeight="1">
      <c r="G1827" s="2"/>
    </row>
    <row r="1828" spans="7:7" ht="15.75" customHeight="1">
      <c r="G1828" s="2"/>
    </row>
    <row r="1829" spans="7:7" ht="15.75" customHeight="1">
      <c r="G1829" s="2"/>
    </row>
    <row r="1830" spans="7:7" ht="15.75" customHeight="1">
      <c r="G1830" s="2"/>
    </row>
    <row r="1831" spans="7:7" ht="15.75" customHeight="1">
      <c r="G1831" s="2"/>
    </row>
    <row r="1832" spans="7:7" ht="15.75" customHeight="1">
      <c r="G1832" s="2"/>
    </row>
    <row r="1833" spans="7:7" ht="15.75" customHeight="1">
      <c r="G1833" s="2"/>
    </row>
    <row r="1834" spans="7:7" ht="15.75" customHeight="1">
      <c r="G1834" s="2"/>
    </row>
    <row r="1835" spans="7:7" ht="15.75" customHeight="1">
      <c r="G1835" s="2"/>
    </row>
    <row r="1836" spans="7:7" ht="15.75" customHeight="1">
      <c r="G1836" s="2"/>
    </row>
    <row r="1837" spans="7:7" ht="15.75" customHeight="1">
      <c r="G1837" s="2"/>
    </row>
    <row r="1838" spans="7:7" ht="15.75" customHeight="1">
      <c r="G1838" s="2"/>
    </row>
    <row r="1839" spans="7:7" ht="15.75" customHeight="1">
      <c r="G1839" s="2"/>
    </row>
    <row r="1840" spans="7:7" ht="15.75" customHeight="1">
      <c r="G1840" s="2"/>
    </row>
    <row r="1841" spans="7:7" ht="15.75" customHeight="1">
      <c r="G1841" s="2"/>
    </row>
    <row r="1842" spans="7:7" ht="15.75" customHeight="1">
      <c r="G1842" s="2"/>
    </row>
    <row r="1843" spans="7:7" ht="15.75" customHeight="1">
      <c r="G1843" s="2"/>
    </row>
    <row r="1844" spans="7:7" ht="15.75" customHeight="1">
      <c r="G1844" s="2"/>
    </row>
    <row r="1845" spans="7:7" ht="15.75" customHeight="1">
      <c r="G1845" s="2"/>
    </row>
    <row r="1846" spans="7:7" ht="15.75" customHeight="1">
      <c r="G1846" s="2"/>
    </row>
    <row r="1847" spans="7:7" ht="15.75" customHeight="1">
      <c r="G1847" s="2"/>
    </row>
    <row r="1848" spans="7:7" ht="15.75" customHeight="1">
      <c r="G1848" s="2"/>
    </row>
    <row r="1849" spans="7:7" ht="15.75" customHeight="1">
      <c r="G1849" s="2"/>
    </row>
    <row r="1850" spans="7:7" ht="15.75" customHeight="1">
      <c r="G1850" s="2"/>
    </row>
    <row r="1851" spans="7:7" ht="15.75" customHeight="1">
      <c r="G1851" s="2"/>
    </row>
    <row r="1852" spans="7:7" ht="15.75" customHeight="1">
      <c r="G1852" s="2"/>
    </row>
    <row r="1853" spans="7:7" ht="15.75" customHeight="1">
      <c r="G1853" s="2"/>
    </row>
    <row r="1854" spans="7:7" ht="15.75" customHeight="1">
      <c r="G1854" s="2"/>
    </row>
    <row r="1855" spans="7:7" ht="15.75" customHeight="1">
      <c r="G1855" s="2"/>
    </row>
    <row r="1856" spans="7:7" ht="15.75" customHeight="1">
      <c r="G1856" s="2"/>
    </row>
    <row r="1857" spans="7:7" ht="15.75" customHeight="1">
      <c r="G1857" s="2"/>
    </row>
    <row r="1858" spans="7:7" ht="15.75" customHeight="1">
      <c r="G1858" s="2"/>
    </row>
    <row r="1859" spans="7:7" ht="15.75" customHeight="1">
      <c r="G1859" s="2"/>
    </row>
    <row r="1860" spans="7:7" ht="15.75" customHeight="1">
      <c r="G1860" s="2"/>
    </row>
    <row r="1861" spans="7:7" ht="15.75" customHeight="1">
      <c r="G1861" s="2"/>
    </row>
    <row r="1862" spans="7:7" ht="15.75" customHeight="1">
      <c r="G1862" s="2"/>
    </row>
    <row r="1863" spans="7:7" ht="15.75" customHeight="1">
      <c r="G1863" s="2"/>
    </row>
    <row r="1864" spans="7:7" ht="15.75" customHeight="1">
      <c r="G1864" s="2"/>
    </row>
    <row r="1865" spans="7:7" ht="15.75" customHeight="1">
      <c r="G1865" s="2"/>
    </row>
    <row r="1866" spans="7:7" ht="15.75" customHeight="1">
      <c r="G1866" s="2"/>
    </row>
    <row r="1867" spans="7:7" ht="15.75" customHeight="1">
      <c r="G1867" s="2"/>
    </row>
    <row r="1868" spans="7:7" ht="15.75" customHeight="1">
      <c r="G1868" s="2"/>
    </row>
    <row r="1869" spans="7:7" ht="15.75" customHeight="1">
      <c r="G1869" s="2"/>
    </row>
    <row r="1870" spans="7:7" ht="15.75" customHeight="1">
      <c r="G1870" s="2"/>
    </row>
    <row r="1871" spans="7:7" ht="15.75" customHeight="1">
      <c r="G1871" s="2"/>
    </row>
    <row r="1872" spans="7:7" ht="15.75" customHeight="1">
      <c r="G1872" s="2"/>
    </row>
    <row r="1873" spans="7:7" ht="15.75" customHeight="1">
      <c r="G1873" s="2"/>
    </row>
    <row r="1874" spans="7:7" ht="15.75" customHeight="1">
      <c r="G1874" s="2"/>
    </row>
    <row r="1875" spans="7:7" ht="15.75" customHeight="1">
      <c r="G1875" s="2"/>
    </row>
    <row r="1876" spans="7:7" ht="15.75" customHeight="1">
      <c r="G1876" s="2"/>
    </row>
    <row r="1877" spans="7:7" ht="15.75" customHeight="1">
      <c r="G1877" s="2"/>
    </row>
    <row r="1878" spans="7:7" ht="15.75" customHeight="1">
      <c r="G1878" s="2"/>
    </row>
    <row r="1879" spans="7:7" ht="15.75" customHeight="1">
      <c r="G1879" s="2"/>
    </row>
    <row r="1880" spans="7:7" ht="15.75" customHeight="1">
      <c r="G1880" s="2"/>
    </row>
    <row r="1881" spans="7:7" ht="15.75" customHeight="1">
      <c r="G1881" s="2"/>
    </row>
    <row r="1882" spans="7:7" ht="15.75" customHeight="1">
      <c r="G1882" s="2"/>
    </row>
    <row r="1883" spans="7:7" ht="15.75" customHeight="1">
      <c r="G1883" s="2"/>
    </row>
    <row r="1884" spans="7:7" ht="15.75" customHeight="1">
      <c r="G1884" s="2"/>
    </row>
    <row r="1885" spans="7:7" ht="15.75" customHeight="1">
      <c r="G1885" s="2"/>
    </row>
    <row r="1886" spans="7:7" ht="15.75" customHeight="1">
      <c r="G1886" s="2"/>
    </row>
    <row r="1887" spans="7:7" ht="15.75" customHeight="1">
      <c r="G1887" s="2"/>
    </row>
    <row r="1888" spans="7:7" ht="15.75" customHeight="1">
      <c r="G1888" s="2"/>
    </row>
    <row r="1889" spans="7:7" ht="15.75" customHeight="1">
      <c r="G1889" s="2"/>
    </row>
    <row r="1890" spans="7:7" ht="15.75" customHeight="1">
      <c r="G1890" s="2"/>
    </row>
    <row r="1891" spans="7:7" ht="15.75" customHeight="1">
      <c r="G1891" s="2"/>
    </row>
    <row r="1892" spans="7:7" ht="15.75" customHeight="1">
      <c r="G1892" s="2"/>
    </row>
    <row r="1893" spans="7:7" ht="15.75" customHeight="1">
      <c r="G1893" s="2"/>
    </row>
    <row r="1894" spans="7:7" ht="15.75" customHeight="1">
      <c r="G1894" s="2"/>
    </row>
    <row r="1895" spans="7:7" ht="15.75" customHeight="1">
      <c r="G1895" s="2"/>
    </row>
    <row r="1896" spans="7:7" ht="15.75" customHeight="1">
      <c r="G1896" s="2"/>
    </row>
    <row r="1897" spans="7:7" ht="15.75" customHeight="1">
      <c r="G1897" s="2"/>
    </row>
    <row r="1898" spans="7:7" ht="15.75" customHeight="1">
      <c r="G1898" s="2"/>
    </row>
    <row r="1899" spans="7:7" ht="15.75" customHeight="1">
      <c r="G1899" s="2"/>
    </row>
    <row r="1900" spans="7:7" ht="15.75" customHeight="1">
      <c r="G1900" s="2"/>
    </row>
    <row r="1901" spans="7:7" ht="15.75" customHeight="1">
      <c r="G1901" s="2"/>
    </row>
    <row r="1902" spans="7:7" ht="15.75" customHeight="1">
      <c r="G1902" s="2"/>
    </row>
    <row r="1903" spans="7:7" ht="15.75" customHeight="1">
      <c r="G1903" s="2"/>
    </row>
    <row r="1904" spans="7:7" ht="15.75" customHeight="1">
      <c r="G1904" s="2"/>
    </row>
    <row r="1905" spans="7:7" ht="15.75" customHeight="1">
      <c r="G1905" s="2"/>
    </row>
    <row r="1906" spans="7:7" ht="15.75" customHeight="1">
      <c r="G1906" s="2"/>
    </row>
    <row r="1907" spans="7:7" ht="15.75" customHeight="1">
      <c r="G1907" s="2"/>
    </row>
    <row r="1908" spans="7:7" ht="15.75" customHeight="1">
      <c r="G1908" s="2"/>
    </row>
    <row r="1909" spans="7:7" ht="15.75" customHeight="1">
      <c r="G1909" s="2"/>
    </row>
    <row r="1910" spans="7:7" ht="15.75" customHeight="1">
      <c r="G1910" s="2"/>
    </row>
    <row r="1911" spans="7:7" ht="15.75" customHeight="1">
      <c r="G1911" s="2"/>
    </row>
    <row r="1912" spans="7:7" ht="15.75" customHeight="1">
      <c r="G1912" s="2"/>
    </row>
    <row r="1913" spans="7:7" ht="15.75" customHeight="1">
      <c r="G1913" s="2"/>
    </row>
    <row r="1914" spans="7:7" ht="15.75" customHeight="1">
      <c r="G1914" s="2"/>
    </row>
    <row r="1915" spans="7:7" ht="15.75" customHeight="1">
      <c r="G1915" s="2"/>
    </row>
    <row r="1916" spans="7:7" ht="15.75" customHeight="1">
      <c r="G1916" s="2"/>
    </row>
    <row r="1917" spans="7:7" ht="15.75" customHeight="1">
      <c r="G1917" s="2"/>
    </row>
    <row r="1918" spans="7:7" ht="15.75" customHeight="1">
      <c r="G1918" s="2"/>
    </row>
    <row r="1919" spans="7:7" ht="15.75" customHeight="1">
      <c r="G1919" s="2"/>
    </row>
    <row r="1920" spans="7:7" ht="15.75" customHeight="1">
      <c r="G1920" s="2"/>
    </row>
    <row r="1921" spans="7:7" ht="15.75" customHeight="1">
      <c r="G1921" s="2"/>
    </row>
    <row r="1922" spans="7:7" ht="15.75" customHeight="1">
      <c r="G1922" s="2"/>
    </row>
    <row r="1923" spans="7:7" ht="15.75" customHeight="1">
      <c r="G1923" s="2"/>
    </row>
    <row r="1924" spans="7:7" ht="15.75" customHeight="1">
      <c r="G1924" s="2"/>
    </row>
    <row r="1925" spans="7:7" ht="15.75" customHeight="1">
      <c r="G1925" s="2"/>
    </row>
    <row r="1926" spans="7:7" ht="15.75" customHeight="1">
      <c r="G1926" s="2"/>
    </row>
    <row r="1927" spans="7:7" ht="15.75" customHeight="1">
      <c r="G1927" s="2"/>
    </row>
    <row r="1928" spans="7:7" ht="15.75" customHeight="1">
      <c r="G1928" s="2"/>
    </row>
    <row r="1929" spans="7:7" ht="15.75" customHeight="1">
      <c r="G1929" s="2"/>
    </row>
    <row r="1930" spans="7:7" ht="15.75" customHeight="1">
      <c r="G1930" s="2"/>
    </row>
    <row r="1931" spans="7:7" ht="15.75" customHeight="1">
      <c r="G1931" s="2"/>
    </row>
    <row r="1932" spans="7:7" ht="15.75" customHeight="1">
      <c r="G1932" s="2"/>
    </row>
    <row r="1933" spans="7:7" ht="15.75" customHeight="1">
      <c r="G1933" s="2"/>
    </row>
    <row r="1934" spans="7:7" ht="15.75" customHeight="1">
      <c r="G1934" s="2"/>
    </row>
    <row r="1935" spans="7:7" ht="15.75" customHeight="1">
      <c r="G1935" s="2"/>
    </row>
    <row r="1936" spans="7:7" ht="15.75" customHeight="1">
      <c r="G1936" s="2"/>
    </row>
    <row r="1937" spans="7:7" ht="15.75" customHeight="1">
      <c r="G1937" s="2"/>
    </row>
    <row r="1938" spans="7:7" ht="15.75" customHeight="1">
      <c r="G1938" s="2"/>
    </row>
    <row r="1939" spans="7:7" ht="15.75" customHeight="1">
      <c r="G1939" s="2"/>
    </row>
    <row r="1940" spans="7:7" ht="15.75" customHeight="1">
      <c r="G1940" s="2"/>
    </row>
    <row r="1941" spans="7:7" ht="15.75" customHeight="1">
      <c r="G1941" s="2"/>
    </row>
    <row r="1942" spans="7:7" ht="15.75" customHeight="1">
      <c r="G1942" s="2"/>
    </row>
    <row r="1943" spans="7:7" ht="15.75" customHeight="1">
      <c r="G1943" s="2"/>
    </row>
    <row r="1944" spans="7:7" ht="15.75" customHeight="1">
      <c r="G1944" s="2"/>
    </row>
    <row r="1945" spans="7:7" ht="15.75" customHeight="1">
      <c r="G1945" s="2"/>
    </row>
    <row r="1946" spans="7:7" ht="15.75" customHeight="1">
      <c r="G1946" s="2"/>
    </row>
    <row r="1947" spans="7:7" ht="15.75" customHeight="1">
      <c r="G1947" s="2"/>
    </row>
    <row r="1948" spans="7:7" ht="15.75" customHeight="1">
      <c r="G1948" s="2"/>
    </row>
    <row r="1949" spans="7:7" ht="15.75" customHeight="1">
      <c r="G1949" s="2"/>
    </row>
    <row r="1950" spans="7:7" ht="15.75" customHeight="1">
      <c r="G1950" s="2"/>
    </row>
    <row r="1951" spans="7:7" ht="15.75" customHeight="1">
      <c r="G1951" s="2"/>
    </row>
    <row r="1952" spans="7:7" ht="15.75" customHeight="1">
      <c r="G1952" s="2"/>
    </row>
    <row r="1953" spans="7:7" ht="15.75" customHeight="1">
      <c r="G1953" s="2"/>
    </row>
    <row r="1954" spans="7:7" ht="15.75" customHeight="1">
      <c r="G1954" s="2"/>
    </row>
    <row r="1955" spans="7:7" ht="15.75" customHeight="1">
      <c r="G1955" s="2"/>
    </row>
    <row r="1956" spans="7:7" ht="15.75" customHeight="1">
      <c r="G1956" s="2"/>
    </row>
    <row r="1957" spans="7:7" ht="15.75" customHeight="1">
      <c r="G1957" s="2"/>
    </row>
    <row r="1958" spans="7:7" ht="15.75" customHeight="1">
      <c r="G1958" s="2"/>
    </row>
    <row r="1959" spans="7:7" ht="15.75" customHeight="1">
      <c r="G1959" s="2"/>
    </row>
    <row r="1960" spans="7:7" ht="15.75" customHeight="1">
      <c r="G1960" s="2"/>
    </row>
    <row r="1961" spans="7:7" ht="15.75" customHeight="1">
      <c r="G1961" s="2"/>
    </row>
    <row r="1962" spans="7:7" ht="15.75" customHeight="1">
      <c r="G1962" s="2"/>
    </row>
    <row r="1963" spans="7:7" ht="15.75" customHeight="1">
      <c r="G1963" s="2"/>
    </row>
    <row r="1964" spans="7:7" ht="15.75" customHeight="1">
      <c r="G1964" s="2"/>
    </row>
    <row r="1965" spans="7:7" ht="15.75" customHeight="1">
      <c r="G1965" s="2"/>
    </row>
    <row r="1966" spans="7:7" ht="15.75" customHeight="1">
      <c r="G1966" s="2"/>
    </row>
    <row r="1967" spans="7:7" ht="15.75" customHeight="1">
      <c r="G1967" s="2"/>
    </row>
    <row r="1968" spans="7:7" ht="15.75" customHeight="1">
      <c r="G1968" s="2"/>
    </row>
    <row r="1969" spans="7:7" ht="15.75" customHeight="1">
      <c r="G1969" s="2"/>
    </row>
    <row r="1970" spans="7:7" ht="15.75" customHeight="1">
      <c r="G1970" s="2"/>
    </row>
    <row r="1971" spans="7:7" ht="15.75" customHeight="1">
      <c r="G1971" s="2"/>
    </row>
    <row r="1972" spans="7:7" ht="15.75" customHeight="1">
      <c r="G1972" s="2"/>
    </row>
    <row r="1973" spans="7:7" ht="15.75" customHeight="1">
      <c r="G1973" s="2"/>
    </row>
    <row r="1974" spans="7:7" ht="15.75" customHeight="1">
      <c r="G1974" s="2"/>
    </row>
    <row r="1975" spans="7:7" ht="15.75" customHeight="1">
      <c r="G1975" s="2"/>
    </row>
    <row r="1976" spans="7:7" ht="15.75" customHeight="1">
      <c r="G1976" s="2"/>
    </row>
    <row r="1977" spans="7:7" ht="15.75" customHeight="1">
      <c r="G1977" s="2"/>
    </row>
    <row r="1978" spans="7:7" ht="15.75" customHeight="1">
      <c r="G1978" s="2"/>
    </row>
    <row r="1979" spans="7:7" ht="15.75" customHeight="1">
      <c r="G1979" s="2"/>
    </row>
    <row r="1980" spans="7:7" ht="15.75" customHeight="1">
      <c r="G1980" s="2"/>
    </row>
    <row r="1981" spans="7:7" ht="15.75" customHeight="1">
      <c r="G1981" s="2"/>
    </row>
    <row r="1982" spans="7:7" ht="15.75" customHeight="1">
      <c r="G1982" s="2"/>
    </row>
    <row r="1983" spans="7:7" ht="15.75" customHeight="1">
      <c r="G1983" s="2"/>
    </row>
    <row r="1984" spans="7:7" ht="15.75" customHeight="1">
      <c r="G1984" s="2"/>
    </row>
    <row r="1985" spans="7:7" ht="15.75" customHeight="1">
      <c r="G1985" s="2"/>
    </row>
    <row r="1986" spans="7:7" ht="15.75" customHeight="1">
      <c r="G1986" s="2"/>
    </row>
    <row r="1987" spans="7:7" ht="15.75" customHeight="1">
      <c r="G1987" s="2"/>
    </row>
    <row r="1988" spans="7:7" ht="15.75" customHeight="1">
      <c r="G1988" s="2"/>
    </row>
    <row r="1989" spans="7:7" ht="15.75" customHeight="1">
      <c r="G1989" s="2"/>
    </row>
    <row r="1990" spans="7:7" ht="15.75" customHeight="1">
      <c r="G1990" s="2"/>
    </row>
    <row r="1991" spans="7:7" ht="15.75" customHeight="1">
      <c r="G1991" s="2"/>
    </row>
    <row r="1992" spans="7:7" ht="15.75" customHeight="1">
      <c r="G1992" s="2"/>
    </row>
  </sheetData>
  <pageMargins left="0" right="0" top="0" bottom="0" header="0" footer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996"/>
  <sheetViews>
    <sheetView workbookViewId="0">
      <pane ySplit="1" topLeftCell="A14" activePane="bottomLeft" state="frozen"/>
      <selection pane="bottomLeft" activeCell="D14" sqref="D14"/>
    </sheetView>
  </sheetViews>
  <sheetFormatPr defaultColWidth="14.42578125" defaultRowHeight="15" customHeight="1"/>
  <cols>
    <col min="1" max="1" width="20" customWidth="1"/>
    <col min="2" max="2" width="16.7109375" customWidth="1"/>
    <col min="3" max="3" width="14.42578125" customWidth="1"/>
    <col min="4" max="4" width="47.28515625" customWidth="1"/>
    <col min="5" max="6" width="14.42578125" customWidth="1"/>
    <col min="7" max="7" width="10.28515625" customWidth="1"/>
    <col min="8" max="8" width="94.42578125" customWidth="1"/>
  </cols>
  <sheetData>
    <row r="1" spans="1:10" ht="15.75" customHeight="1">
      <c r="A1" s="2" t="s">
        <v>394</v>
      </c>
      <c r="B1" s="2" t="s">
        <v>395</v>
      </c>
      <c r="C1" s="2" t="s">
        <v>396</v>
      </c>
      <c r="D1" s="2" t="s">
        <v>1</v>
      </c>
      <c r="E1" s="2" t="s">
        <v>0</v>
      </c>
      <c r="F1" s="2" t="s">
        <v>397</v>
      </c>
      <c r="G1" s="2" t="s">
        <v>2</v>
      </c>
      <c r="H1" s="2" t="s">
        <v>5025</v>
      </c>
      <c r="I1" s="2" t="s">
        <v>402</v>
      </c>
      <c r="J1" s="2" t="s">
        <v>403</v>
      </c>
    </row>
    <row r="2" spans="1:10" ht="15.75" customHeight="1">
      <c r="A2" s="1" t="s">
        <v>654</v>
      </c>
      <c r="B2" s="1" t="s">
        <v>5066</v>
      </c>
      <c r="C2" s="4">
        <v>44564</v>
      </c>
      <c r="D2" s="1" t="s">
        <v>118</v>
      </c>
      <c r="E2" s="1" t="s">
        <v>117</v>
      </c>
      <c r="F2" s="1">
        <v>5</v>
      </c>
      <c r="G2" s="1" t="s">
        <v>104</v>
      </c>
      <c r="H2" s="1" t="s">
        <v>5067</v>
      </c>
      <c r="I2" s="1" t="str">
        <f t="shared" ref="I2:I14" si="0">TEXT(C2,"MMM")</f>
        <v>Jan</v>
      </c>
      <c r="J2" s="1">
        <f t="shared" ref="J2:J14" si="1">YEAR(C2)</f>
        <v>2022</v>
      </c>
    </row>
    <row r="3" spans="1:10" ht="15.75" customHeight="1">
      <c r="A3" s="1" t="s">
        <v>654</v>
      </c>
      <c r="B3" s="1" t="s">
        <v>5068</v>
      </c>
      <c r="C3" s="4">
        <v>44564</v>
      </c>
      <c r="D3" t="s">
        <v>126</v>
      </c>
      <c r="E3" t="s">
        <v>125</v>
      </c>
      <c r="F3" s="1">
        <v>5</v>
      </c>
      <c r="G3" s="1" t="s">
        <v>104</v>
      </c>
      <c r="H3" s="1" t="s">
        <v>5069</v>
      </c>
      <c r="I3" s="1" t="str">
        <f t="shared" si="0"/>
        <v>Jan</v>
      </c>
      <c r="J3" s="1">
        <f t="shared" si="1"/>
        <v>2022</v>
      </c>
    </row>
    <row r="4" spans="1:10" ht="15.75" customHeight="1">
      <c r="A4" s="1" t="s">
        <v>654</v>
      </c>
      <c r="B4" s="1" t="s">
        <v>5070</v>
      </c>
      <c r="C4" s="4">
        <v>44564</v>
      </c>
      <c r="D4" t="s">
        <v>126</v>
      </c>
      <c r="E4" t="s">
        <v>125</v>
      </c>
      <c r="F4" s="1">
        <v>5</v>
      </c>
      <c r="G4" s="1" t="s">
        <v>104</v>
      </c>
      <c r="H4" s="1" t="s">
        <v>5071</v>
      </c>
      <c r="I4" s="1" t="str">
        <f t="shared" si="0"/>
        <v>Jan</v>
      </c>
      <c r="J4" s="1">
        <f t="shared" si="1"/>
        <v>2022</v>
      </c>
    </row>
    <row r="5" spans="1:10" ht="15.75" customHeight="1">
      <c r="A5" s="1" t="s">
        <v>654</v>
      </c>
      <c r="B5" s="1" t="s">
        <v>5072</v>
      </c>
      <c r="C5" s="4">
        <v>44480</v>
      </c>
      <c r="D5" s="1" t="s">
        <v>287</v>
      </c>
      <c r="E5" s="1" t="s">
        <v>286</v>
      </c>
      <c r="F5" s="1">
        <v>5</v>
      </c>
      <c r="G5" s="1" t="s">
        <v>33</v>
      </c>
      <c r="H5" s="1" t="s">
        <v>5073</v>
      </c>
      <c r="I5" s="1" t="str">
        <f t="shared" si="0"/>
        <v>Oct</v>
      </c>
      <c r="J5" s="1">
        <f t="shared" si="1"/>
        <v>2021</v>
      </c>
    </row>
    <row r="6" spans="1:10" ht="15.75" customHeight="1">
      <c r="A6" s="1" t="s">
        <v>404</v>
      </c>
      <c r="B6" s="1" t="s">
        <v>5074</v>
      </c>
      <c r="C6" s="4">
        <v>44277</v>
      </c>
      <c r="D6" s="1" t="s">
        <v>55</v>
      </c>
      <c r="E6" s="1" t="s">
        <v>54</v>
      </c>
      <c r="F6" s="1">
        <v>4</v>
      </c>
      <c r="G6" s="1" t="s">
        <v>56</v>
      </c>
      <c r="H6" s="1" t="s">
        <v>5075</v>
      </c>
      <c r="I6" s="1" t="str">
        <f t="shared" si="0"/>
        <v>Mar</v>
      </c>
      <c r="J6" s="1">
        <f t="shared" si="1"/>
        <v>2021</v>
      </c>
    </row>
    <row r="7" spans="1:10" ht="15.75" customHeight="1">
      <c r="A7" s="1" t="s">
        <v>404</v>
      </c>
      <c r="B7" s="1" t="s">
        <v>5076</v>
      </c>
      <c r="C7" s="4">
        <v>44242</v>
      </c>
      <c r="D7" s="1" t="s">
        <v>134</v>
      </c>
      <c r="E7" s="1" t="s">
        <v>133</v>
      </c>
      <c r="F7" s="1">
        <v>27</v>
      </c>
      <c r="G7" s="1" t="s">
        <v>104</v>
      </c>
      <c r="H7" s="1" t="s">
        <v>5077</v>
      </c>
      <c r="I7" s="1" t="str">
        <f t="shared" si="0"/>
        <v>Feb</v>
      </c>
      <c r="J7" s="1">
        <f t="shared" si="1"/>
        <v>2021</v>
      </c>
    </row>
    <row r="8" spans="1:10" ht="15.75" customHeight="1">
      <c r="A8" s="1" t="s">
        <v>404</v>
      </c>
      <c r="B8" s="1" t="s">
        <v>5078</v>
      </c>
      <c r="C8" s="4">
        <v>44242</v>
      </c>
      <c r="D8" s="1" t="s">
        <v>329</v>
      </c>
      <c r="E8" s="1" t="s">
        <v>328</v>
      </c>
      <c r="F8" s="1">
        <v>2</v>
      </c>
      <c r="G8" s="1" t="s">
        <v>33</v>
      </c>
      <c r="H8" s="1" t="s">
        <v>5079</v>
      </c>
      <c r="I8" s="1" t="str">
        <f t="shared" si="0"/>
        <v>Feb</v>
      </c>
      <c r="J8" s="1">
        <f t="shared" si="1"/>
        <v>2021</v>
      </c>
    </row>
    <row r="9" spans="1:10" ht="15.75" customHeight="1">
      <c r="A9" s="1" t="s">
        <v>654</v>
      </c>
      <c r="B9" s="1" t="s">
        <v>5080</v>
      </c>
      <c r="C9" s="4">
        <v>44817</v>
      </c>
      <c r="D9" s="1" t="s">
        <v>22</v>
      </c>
      <c r="E9" s="1" t="s">
        <v>21</v>
      </c>
      <c r="F9" s="1">
        <v>10</v>
      </c>
      <c r="G9" s="1" t="s">
        <v>16</v>
      </c>
      <c r="H9" s="1" t="s">
        <v>5081</v>
      </c>
      <c r="I9" s="1" t="str">
        <f t="shared" si="0"/>
        <v>Sep</v>
      </c>
      <c r="J9" s="1">
        <f t="shared" si="1"/>
        <v>2022</v>
      </c>
    </row>
    <row r="10" spans="1:10" ht="15.75" customHeight="1">
      <c r="A10" s="1" t="s">
        <v>654</v>
      </c>
      <c r="B10" s="1" t="s">
        <v>5082</v>
      </c>
      <c r="C10" s="4">
        <v>44817</v>
      </c>
      <c r="D10" s="1" t="s">
        <v>365</v>
      </c>
      <c r="E10" s="1" t="s">
        <v>364</v>
      </c>
      <c r="F10" s="1">
        <v>10</v>
      </c>
      <c r="G10" s="1" t="s">
        <v>16</v>
      </c>
      <c r="H10" s="1" t="s">
        <v>5083</v>
      </c>
      <c r="I10" s="1" t="str">
        <f t="shared" si="0"/>
        <v>Sep</v>
      </c>
      <c r="J10" s="1">
        <f t="shared" si="1"/>
        <v>2022</v>
      </c>
    </row>
    <row r="11" spans="1:10" ht="15.75" customHeight="1">
      <c r="A11" s="1" t="s">
        <v>654</v>
      </c>
      <c r="B11" s="1" t="s">
        <v>5084</v>
      </c>
      <c r="C11" s="4">
        <v>44817</v>
      </c>
      <c r="D11" s="1" t="s">
        <v>94</v>
      </c>
      <c r="E11" s="1" t="s">
        <v>93</v>
      </c>
      <c r="F11" s="1">
        <v>1</v>
      </c>
      <c r="G11" s="1" t="s">
        <v>95</v>
      </c>
      <c r="H11" s="1" t="s">
        <v>5085</v>
      </c>
      <c r="I11" s="1" t="str">
        <f t="shared" si="0"/>
        <v>Sep</v>
      </c>
      <c r="J11" s="1">
        <f t="shared" si="1"/>
        <v>2022</v>
      </c>
    </row>
    <row r="12" spans="1:10" ht="15.75" customHeight="1">
      <c r="A12" s="1" t="s">
        <v>654</v>
      </c>
      <c r="B12" s="1" t="s">
        <v>5086</v>
      </c>
      <c r="C12" s="4">
        <v>44907</v>
      </c>
      <c r="D12" s="1" t="s">
        <v>344</v>
      </c>
      <c r="E12" s="1" t="s">
        <v>343</v>
      </c>
      <c r="F12" s="1">
        <v>1</v>
      </c>
      <c r="G12" s="1" t="s">
        <v>345</v>
      </c>
      <c r="H12" s="1" t="s">
        <v>5087</v>
      </c>
      <c r="I12" s="1" t="str">
        <f t="shared" si="0"/>
        <v>Dec</v>
      </c>
      <c r="J12" s="1">
        <f t="shared" si="1"/>
        <v>2022</v>
      </c>
    </row>
    <row r="13" spans="1:10" ht="15.75" customHeight="1">
      <c r="A13" s="1" t="s">
        <v>654</v>
      </c>
      <c r="B13" s="1" t="s">
        <v>5088</v>
      </c>
      <c r="C13" s="4">
        <v>45005</v>
      </c>
      <c r="D13" s="1" t="s">
        <v>97</v>
      </c>
      <c r="E13" s="1" t="s">
        <v>96</v>
      </c>
      <c r="F13" s="1">
        <v>8</v>
      </c>
      <c r="G13" s="1" t="s">
        <v>95</v>
      </c>
      <c r="H13" s="1" t="s">
        <v>5089</v>
      </c>
      <c r="I13" s="1" t="str">
        <f t="shared" si="0"/>
        <v>Mar</v>
      </c>
      <c r="J13" s="1">
        <f t="shared" si="1"/>
        <v>2023</v>
      </c>
    </row>
    <row r="14" spans="1:10" ht="15.75" customHeight="1">
      <c r="A14" s="1" t="s">
        <v>654</v>
      </c>
      <c r="B14" s="1" t="s">
        <v>5090</v>
      </c>
      <c r="C14" s="4">
        <v>45113</v>
      </c>
      <c r="D14" s="1" t="s">
        <v>126</v>
      </c>
      <c r="E14" s="1" t="s">
        <v>125</v>
      </c>
      <c r="F14" s="1">
        <v>2</v>
      </c>
      <c r="G14" s="1" t="s">
        <v>104</v>
      </c>
      <c r="H14" s="1" t="s">
        <v>5091</v>
      </c>
      <c r="I14" s="1" t="str">
        <f t="shared" si="0"/>
        <v>Jul</v>
      </c>
      <c r="J14" s="1">
        <f t="shared" si="1"/>
        <v>2023</v>
      </c>
    </row>
    <row r="15" spans="1:10" ht="15.75" customHeight="1"/>
    <row r="16" spans="1:10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pageMargins left="0" right="0" top="0" bottom="0" header="0" footer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4826"/>
  <sheetViews>
    <sheetView topLeftCell="A2889" workbookViewId="0">
      <selection activeCell="D2907" sqref="D2907"/>
    </sheetView>
  </sheetViews>
  <sheetFormatPr defaultColWidth="14.42578125" defaultRowHeight="15" customHeight="1"/>
  <cols>
    <col min="1" max="1" width="19.7109375" style="64" bestFit="1" customWidth="1"/>
    <col min="2" max="2" width="9" style="65" bestFit="1" customWidth="1"/>
    <col min="3" max="3" width="7.85546875" style="60" customWidth="1"/>
    <col min="4" max="4" width="10" style="60" customWidth="1"/>
    <col min="5" max="5" width="23.7109375" style="60" customWidth="1"/>
    <col min="6" max="6" width="10.140625" style="60" customWidth="1"/>
    <col min="7" max="7" width="7.7109375" style="60" customWidth="1"/>
    <col min="8" max="8" width="11.140625" style="60" customWidth="1"/>
    <col min="9" max="9" width="10" style="60" customWidth="1"/>
    <col min="10" max="11" width="7.7109375" style="60" customWidth="1"/>
    <col min="12" max="12" width="9.42578125" style="60" customWidth="1"/>
    <col min="13" max="13" width="11.42578125" style="85" customWidth="1"/>
    <col min="14" max="14" width="15" style="85" customWidth="1"/>
    <col min="15" max="15" width="16" style="85" customWidth="1"/>
    <col min="16" max="16" width="18.42578125" style="85" customWidth="1"/>
    <col min="17" max="17" width="6.42578125" style="59" customWidth="1"/>
    <col min="18" max="16384" width="14.42578125" style="60"/>
  </cols>
  <sheetData>
    <row r="1" spans="1:20" s="54" customFormat="1" ht="14.25">
      <c r="A1" s="52" t="s">
        <v>396</v>
      </c>
      <c r="B1" s="53" t="s">
        <v>403</v>
      </c>
      <c r="C1" s="54" t="s">
        <v>5092</v>
      </c>
      <c r="D1" s="54" t="s">
        <v>5093</v>
      </c>
      <c r="E1" s="54" t="s">
        <v>1</v>
      </c>
      <c r="F1" s="54" t="s">
        <v>0</v>
      </c>
      <c r="G1" s="54" t="s">
        <v>2</v>
      </c>
      <c r="H1" s="54" t="s">
        <v>8</v>
      </c>
      <c r="I1" s="54" t="s">
        <v>5094</v>
      </c>
      <c r="J1" s="54" t="s">
        <v>5095</v>
      </c>
      <c r="K1" s="54" t="s">
        <v>5096</v>
      </c>
      <c r="L1" s="54" t="s">
        <v>5097</v>
      </c>
      <c r="M1" s="84" t="s">
        <v>5098</v>
      </c>
      <c r="N1" s="84" t="s">
        <v>5099</v>
      </c>
      <c r="O1" s="84" t="s">
        <v>5100</v>
      </c>
      <c r="P1" s="84" t="s">
        <v>5101</v>
      </c>
      <c r="Q1" s="55" t="s">
        <v>5102</v>
      </c>
      <c r="R1" s="54" t="s">
        <v>5103</v>
      </c>
      <c r="S1" s="54" t="s">
        <v>5104</v>
      </c>
      <c r="T1" s="54" t="s">
        <v>5105</v>
      </c>
    </row>
    <row r="2" spans="1:20" ht="16.5">
      <c r="A2" s="56">
        <v>44232</v>
      </c>
      <c r="B2" s="57">
        <f t="shared" ref="B2:B65" si="0">YEAR(A2)</f>
        <v>2021</v>
      </c>
      <c r="C2" s="58">
        <f>MONTH(A2)</f>
        <v>2</v>
      </c>
      <c r="D2" s="58" t="str">
        <f>TEXT(A2,"MMM")&amp;"/"&amp;(B2)</f>
        <v>Feb/2021</v>
      </c>
      <c r="E2" s="58" t="s">
        <v>15</v>
      </c>
      <c r="F2" s="58" t="s">
        <v>14</v>
      </c>
      <c r="G2" s="58" t="s">
        <v>16</v>
      </c>
      <c r="H2" s="58">
        <v>10</v>
      </c>
      <c r="I2" s="58">
        <v>7</v>
      </c>
      <c r="J2" s="58">
        <f>I2-H2</f>
        <v>-3</v>
      </c>
      <c r="K2" s="58" t="str">
        <f>IF(J2=0,"Ok","Selisih")</f>
        <v>Selisih</v>
      </c>
      <c r="L2" s="58">
        <f>ABS(J2)</f>
        <v>3</v>
      </c>
      <c r="M2" s="85">
        <f>VLOOKUP(E2,'DAFTAR ITEM'!B:J,9,FALSE)</f>
        <v>110000</v>
      </c>
      <c r="N2" s="85">
        <f t="shared" ref="N2:N33" si="1">H2*M2</f>
        <v>1100000</v>
      </c>
      <c r="O2" s="85">
        <f>J2*M2</f>
        <v>-330000</v>
      </c>
      <c r="P2" s="85">
        <f>L2*M2</f>
        <v>330000</v>
      </c>
      <c r="Q2" s="59">
        <f>ABS(IF(AND((H2=0),(J2=0)),0,J2/H2))</f>
        <v>0.3</v>
      </c>
      <c r="R2" s="60" t="str">
        <f>IF(ISERROR(Q2),"Bad Count",IF(Q2&gt;0%,"Bad Count","Good Count"))</f>
        <v>Bad Count</v>
      </c>
      <c r="S2" s="61" t="str">
        <f t="shared" ref="S2:S65" si="2">IF(ISERROR(Q2),"Bad Count",IF(Q2&gt;2%,"Bad Count","Good Count"))</f>
        <v>Bad Count</v>
      </c>
      <c r="T2" s="60" t="str">
        <f t="shared" ref="T2:T65" si="3">IF(ISERROR(Q2),"Bad Count",IF(Q2&gt;5%,"Bad Count","Good Count"))</f>
        <v>Bad Count</v>
      </c>
    </row>
    <row r="3" spans="1:20" ht="16.5">
      <c r="A3" s="62">
        <v>44232</v>
      </c>
      <c r="B3" s="57">
        <f t="shared" si="0"/>
        <v>2021</v>
      </c>
      <c r="C3" s="58">
        <f t="shared" ref="C3:C21" si="4">MONTH(A3)</f>
        <v>2</v>
      </c>
      <c r="D3" s="58" t="str">
        <f>TEXT(A3,"MMM")&amp;"/"&amp;(B3)</f>
        <v>Feb/2021</v>
      </c>
      <c r="E3" s="58" t="s">
        <v>18</v>
      </c>
      <c r="F3" s="58" t="s">
        <v>17</v>
      </c>
      <c r="G3" s="58" t="s">
        <v>16</v>
      </c>
      <c r="H3" s="58">
        <v>11</v>
      </c>
      <c r="I3" s="58">
        <v>10</v>
      </c>
      <c r="J3" s="58">
        <f t="shared" ref="J3:J257" si="5">I3-H3</f>
        <v>-1</v>
      </c>
      <c r="K3" s="58" t="str">
        <f t="shared" ref="K3:K257" si="6">IF(J3=0,"Ok","Selisih")</f>
        <v>Selisih</v>
      </c>
      <c r="L3" s="58">
        <f t="shared" ref="L3:L65" si="7">ABS(J3)</f>
        <v>1</v>
      </c>
      <c r="M3" s="85">
        <f>VLOOKUP(E3,'DAFTAR ITEM'!B:J,9,FALSE)</f>
        <v>75000</v>
      </c>
      <c r="N3" s="85">
        <f t="shared" si="1"/>
        <v>825000</v>
      </c>
      <c r="O3" s="85">
        <f t="shared" ref="O3:O65" si="8">J3*M3</f>
        <v>-75000</v>
      </c>
      <c r="P3" s="85">
        <f>L3*M3</f>
        <v>75000</v>
      </c>
      <c r="Q3" s="59">
        <f t="shared" ref="Q3:Q65" si="9">ABS(IF(AND((H3=0),(J3=0)),0,J3/H3))</f>
        <v>9.0909090909090912E-2</v>
      </c>
      <c r="R3" s="60" t="str">
        <f>IF(ISERROR(Q3),"Bad Count",IF(Q3&gt;0%,"Bad Count","Good Count"))</f>
        <v>Bad Count</v>
      </c>
      <c r="S3" s="61" t="str">
        <f t="shared" si="2"/>
        <v>Bad Count</v>
      </c>
      <c r="T3" s="60" t="str">
        <f t="shared" si="3"/>
        <v>Bad Count</v>
      </c>
    </row>
    <row r="4" spans="1:20" ht="16.5">
      <c r="A4" s="62">
        <v>44232</v>
      </c>
      <c r="B4" s="57">
        <f t="shared" si="0"/>
        <v>2021</v>
      </c>
      <c r="C4" s="58">
        <f t="shared" si="4"/>
        <v>2</v>
      </c>
      <c r="D4" s="58" t="str">
        <f>TEXT(A4,"MMM")&amp;"/"&amp;(B4)</f>
        <v>Feb/2021</v>
      </c>
      <c r="E4" s="58" t="s">
        <v>22</v>
      </c>
      <c r="F4" s="58" t="s">
        <v>21</v>
      </c>
      <c r="G4" s="58" t="s">
        <v>16</v>
      </c>
      <c r="H4" s="58">
        <v>53</v>
      </c>
      <c r="I4" s="58">
        <v>53</v>
      </c>
      <c r="J4" s="58">
        <f t="shared" si="5"/>
        <v>0</v>
      </c>
      <c r="K4" s="58" t="str">
        <f t="shared" si="6"/>
        <v>Ok</v>
      </c>
      <c r="L4" s="58">
        <f t="shared" si="7"/>
        <v>0</v>
      </c>
      <c r="M4" s="85">
        <f>VLOOKUP(E4,'DAFTAR ITEM'!B:J,9,FALSE)</f>
        <v>33000</v>
      </c>
      <c r="N4" s="85">
        <f t="shared" si="1"/>
        <v>1749000</v>
      </c>
      <c r="O4" s="85">
        <f t="shared" si="8"/>
        <v>0</v>
      </c>
      <c r="P4" s="85">
        <f t="shared" ref="P4:P65" si="10">L4*M4</f>
        <v>0</v>
      </c>
      <c r="Q4" s="59">
        <f t="shared" si="9"/>
        <v>0</v>
      </c>
      <c r="R4" s="60" t="str">
        <f t="shared" ref="R4:R65" si="11">IF(ISERROR(Q4),"Bad Count",IF(Q4&gt;0%,"Bad Count","Good Count"))</f>
        <v>Good Count</v>
      </c>
      <c r="S4" s="61" t="str">
        <f t="shared" si="2"/>
        <v>Good Count</v>
      </c>
      <c r="T4" s="60" t="str">
        <f t="shared" si="3"/>
        <v>Good Count</v>
      </c>
    </row>
    <row r="5" spans="1:20" ht="16.5">
      <c r="A5" s="62">
        <v>44232</v>
      </c>
      <c r="B5" s="57">
        <f t="shared" si="0"/>
        <v>2021</v>
      </c>
      <c r="C5" s="58">
        <f t="shared" si="4"/>
        <v>2</v>
      </c>
      <c r="D5" s="58" t="str">
        <f>TEXT(A5,"MMM")&amp;"/"&amp;(B5)</f>
        <v>Feb/2021</v>
      </c>
      <c r="E5" s="58" t="s">
        <v>365</v>
      </c>
      <c r="F5" s="58" t="s">
        <v>364</v>
      </c>
      <c r="G5" s="58" t="s">
        <v>16</v>
      </c>
      <c r="H5" s="58">
        <v>54</v>
      </c>
      <c r="I5" s="58">
        <v>54</v>
      </c>
      <c r="J5" s="58">
        <f t="shared" si="5"/>
        <v>0</v>
      </c>
      <c r="K5" s="58" t="str">
        <f t="shared" si="6"/>
        <v>Ok</v>
      </c>
      <c r="L5" s="58">
        <f t="shared" si="7"/>
        <v>0</v>
      </c>
      <c r="M5" s="85">
        <f>VLOOKUP(E5,'DAFTAR ITEM'!B:J,9,FALSE)</f>
        <v>56800</v>
      </c>
      <c r="N5" s="85">
        <f t="shared" si="1"/>
        <v>3067200</v>
      </c>
      <c r="O5" s="85">
        <f t="shared" si="8"/>
        <v>0</v>
      </c>
      <c r="P5" s="85">
        <f t="shared" si="10"/>
        <v>0</v>
      </c>
      <c r="Q5" s="59">
        <f t="shared" si="9"/>
        <v>0</v>
      </c>
      <c r="R5" s="60" t="str">
        <f t="shared" si="11"/>
        <v>Good Count</v>
      </c>
      <c r="S5" s="61" t="str">
        <f t="shared" si="2"/>
        <v>Good Count</v>
      </c>
      <c r="T5" s="60" t="str">
        <f t="shared" si="3"/>
        <v>Good Count</v>
      </c>
    </row>
    <row r="6" spans="1:20" ht="16.5">
      <c r="A6" s="62">
        <v>44232</v>
      </c>
      <c r="B6" s="57">
        <f t="shared" si="0"/>
        <v>2021</v>
      </c>
      <c r="C6" s="58">
        <f t="shared" si="4"/>
        <v>2</v>
      </c>
      <c r="D6" s="58" t="str">
        <f t="shared" ref="D6:D66" si="12">TEXT(A6,"MMM")&amp;"/"&amp;(B6)</f>
        <v>Feb/2021</v>
      </c>
      <c r="E6" s="58" t="s">
        <v>24</v>
      </c>
      <c r="F6" s="58" t="s">
        <v>23</v>
      </c>
      <c r="G6" s="58" t="s">
        <v>16</v>
      </c>
      <c r="H6" s="58">
        <v>17</v>
      </c>
      <c r="I6" s="58">
        <v>17</v>
      </c>
      <c r="J6" s="58">
        <f t="shared" si="5"/>
        <v>0</v>
      </c>
      <c r="K6" s="58" t="str">
        <f t="shared" si="6"/>
        <v>Ok</v>
      </c>
      <c r="L6" s="58">
        <f t="shared" si="7"/>
        <v>0</v>
      </c>
      <c r="M6" s="85">
        <f>VLOOKUP(E6,'DAFTAR ITEM'!B:J,9,FALSE)</f>
        <v>59000</v>
      </c>
      <c r="N6" s="85">
        <f t="shared" si="1"/>
        <v>1003000</v>
      </c>
      <c r="O6" s="85">
        <f t="shared" si="8"/>
        <v>0</v>
      </c>
      <c r="P6" s="85">
        <f t="shared" si="10"/>
        <v>0</v>
      </c>
      <c r="Q6" s="59">
        <f t="shared" si="9"/>
        <v>0</v>
      </c>
      <c r="R6" s="60" t="str">
        <f t="shared" si="11"/>
        <v>Good Count</v>
      </c>
      <c r="S6" s="61" t="str">
        <f t="shared" si="2"/>
        <v>Good Count</v>
      </c>
      <c r="T6" s="60" t="str">
        <f t="shared" si="3"/>
        <v>Good Count</v>
      </c>
    </row>
    <row r="7" spans="1:20" ht="16.5">
      <c r="A7" s="62">
        <v>44232</v>
      </c>
      <c r="B7" s="57">
        <f t="shared" si="0"/>
        <v>2021</v>
      </c>
      <c r="C7" s="58">
        <f t="shared" si="4"/>
        <v>2</v>
      </c>
      <c r="D7" s="58" t="str">
        <f t="shared" si="12"/>
        <v>Feb/2021</v>
      </c>
      <c r="E7" s="58" t="s">
        <v>26</v>
      </c>
      <c r="F7" s="58" t="s">
        <v>25</v>
      </c>
      <c r="G7" s="58" t="s">
        <v>16</v>
      </c>
      <c r="H7" s="58">
        <v>9</v>
      </c>
      <c r="I7" s="58">
        <v>9</v>
      </c>
      <c r="J7" s="58">
        <f t="shared" si="5"/>
        <v>0</v>
      </c>
      <c r="K7" s="58" t="str">
        <f t="shared" si="6"/>
        <v>Ok</v>
      </c>
      <c r="L7" s="58">
        <f t="shared" si="7"/>
        <v>0</v>
      </c>
      <c r="M7" s="85">
        <f>VLOOKUP(E7,'DAFTAR ITEM'!B:J,9,FALSE)</f>
        <v>16250</v>
      </c>
      <c r="N7" s="85">
        <f t="shared" si="1"/>
        <v>146250</v>
      </c>
      <c r="O7" s="85">
        <f t="shared" si="8"/>
        <v>0</v>
      </c>
      <c r="P7" s="85">
        <f t="shared" si="10"/>
        <v>0</v>
      </c>
      <c r="Q7" s="59">
        <f t="shared" si="9"/>
        <v>0</v>
      </c>
      <c r="R7" s="60" t="str">
        <f t="shared" si="11"/>
        <v>Good Count</v>
      </c>
      <c r="S7" s="61" t="str">
        <f t="shared" si="2"/>
        <v>Good Count</v>
      </c>
      <c r="T7" s="60" t="str">
        <f t="shared" si="3"/>
        <v>Good Count</v>
      </c>
    </row>
    <row r="8" spans="1:20" ht="16.5">
      <c r="A8" s="62">
        <v>44232</v>
      </c>
      <c r="B8" s="57">
        <f t="shared" si="0"/>
        <v>2021</v>
      </c>
      <c r="C8" s="58">
        <f t="shared" si="4"/>
        <v>2</v>
      </c>
      <c r="D8" s="58" t="str">
        <f t="shared" si="12"/>
        <v>Feb/2021</v>
      </c>
      <c r="E8" s="58" t="s">
        <v>28</v>
      </c>
      <c r="F8" s="58" t="s">
        <v>27</v>
      </c>
      <c r="G8" s="58" t="s">
        <v>16</v>
      </c>
      <c r="H8" s="58">
        <v>21</v>
      </c>
      <c r="I8" s="58">
        <v>21</v>
      </c>
      <c r="J8" s="58">
        <f t="shared" si="5"/>
        <v>0</v>
      </c>
      <c r="K8" s="58" t="str">
        <f t="shared" si="6"/>
        <v>Ok</v>
      </c>
      <c r="L8" s="58">
        <f t="shared" si="7"/>
        <v>0</v>
      </c>
      <c r="M8" s="85">
        <f>VLOOKUP(E8,'DAFTAR ITEM'!B:J,9,FALSE)</f>
        <v>30000</v>
      </c>
      <c r="N8" s="85">
        <f t="shared" si="1"/>
        <v>630000</v>
      </c>
      <c r="O8" s="85">
        <f t="shared" si="8"/>
        <v>0</v>
      </c>
      <c r="P8" s="85">
        <f t="shared" si="10"/>
        <v>0</v>
      </c>
      <c r="Q8" s="59">
        <f t="shared" si="9"/>
        <v>0</v>
      </c>
      <c r="R8" s="60" t="str">
        <f t="shared" si="11"/>
        <v>Good Count</v>
      </c>
      <c r="S8" s="61" t="str">
        <f t="shared" si="2"/>
        <v>Good Count</v>
      </c>
      <c r="T8" s="60" t="str">
        <f t="shared" si="3"/>
        <v>Good Count</v>
      </c>
    </row>
    <row r="9" spans="1:20" ht="16.5">
      <c r="A9" s="62">
        <v>44232</v>
      </c>
      <c r="B9" s="57">
        <f t="shared" si="0"/>
        <v>2021</v>
      </c>
      <c r="C9" s="58">
        <f t="shared" si="4"/>
        <v>2</v>
      </c>
      <c r="D9" s="58" t="str">
        <f t="shared" si="12"/>
        <v>Feb/2021</v>
      </c>
      <c r="E9" s="58" t="s">
        <v>32</v>
      </c>
      <c r="F9" s="58" t="s">
        <v>31</v>
      </c>
      <c r="G9" s="58" t="s">
        <v>33</v>
      </c>
      <c r="H9" s="58">
        <v>13</v>
      </c>
      <c r="I9" s="58">
        <v>13</v>
      </c>
      <c r="J9" s="58">
        <f t="shared" si="5"/>
        <v>0</v>
      </c>
      <c r="K9" s="58" t="str">
        <f t="shared" si="6"/>
        <v>Ok</v>
      </c>
      <c r="L9" s="58">
        <f t="shared" si="7"/>
        <v>0</v>
      </c>
      <c r="M9" s="85">
        <f>VLOOKUP(E9,'DAFTAR ITEM'!B:J,9,FALSE)</f>
        <v>2100</v>
      </c>
      <c r="N9" s="85">
        <f t="shared" si="1"/>
        <v>27300</v>
      </c>
      <c r="O9" s="85">
        <f t="shared" si="8"/>
        <v>0</v>
      </c>
      <c r="P9" s="85">
        <f t="shared" si="10"/>
        <v>0</v>
      </c>
      <c r="Q9" s="59">
        <f t="shared" si="9"/>
        <v>0</v>
      </c>
      <c r="R9" s="60" t="str">
        <f t="shared" si="11"/>
        <v>Good Count</v>
      </c>
      <c r="S9" s="61" t="str">
        <f t="shared" si="2"/>
        <v>Good Count</v>
      </c>
      <c r="T9" s="60" t="str">
        <f t="shared" si="3"/>
        <v>Good Count</v>
      </c>
    </row>
    <row r="10" spans="1:20" ht="16.5">
      <c r="A10" s="62">
        <v>44232</v>
      </c>
      <c r="B10" s="57">
        <f t="shared" si="0"/>
        <v>2021</v>
      </c>
      <c r="C10" s="58">
        <f t="shared" si="4"/>
        <v>2</v>
      </c>
      <c r="D10" s="58" t="str">
        <f t="shared" si="12"/>
        <v>Feb/2021</v>
      </c>
      <c r="E10" s="58" t="s">
        <v>35</v>
      </c>
      <c r="F10" s="58" t="s">
        <v>34</v>
      </c>
      <c r="G10" s="58" t="s">
        <v>33</v>
      </c>
      <c r="H10" s="58">
        <v>101</v>
      </c>
      <c r="I10" s="58">
        <v>101</v>
      </c>
      <c r="J10" s="58">
        <f t="shared" si="5"/>
        <v>0</v>
      </c>
      <c r="K10" s="58" t="str">
        <f t="shared" si="6"/>
        <v>Ok</v>
      </c>
      <c r="L10" s="58">
        <f t="shared" si="7"/>
        <v>0</v>
      </c>
      <c r="M10" s="85">
        <f>VLOOKUP(E10,'DAFTAR ITEM'!B:J,9,FALSE)</f>
        <v>2100</v>
      </c>
      <c r="N10" s="85">
        <f t="shared" si="1"/>
        <v>212100</v>
      </c>
      <c r="O10" s="85">
        <f t="shared" si="8"/>
        <v>0</v>
      </c>
      <c r="P10" s="85">
        <f t="shared" si="10"/>
        <v>0</v>
      </c>
      <c r="Q10" s="59">
        <f t="shared" si="9"/>
        <v>0</v>
      </c>
      <c r="R10" s="60" t="str">
        <f t="shared" si="11"/>
        <v>Good Count</v>
      </c>
      <c r="S10" s="61" t="str">
        <f t="shared" si="2"/>
        <v>Good Count</v>
      </c>
      <c r="T10" s="60" t="str">
        <f t="shared" si="3"/>
        <v>Good Count</v>
      </c>
    </row>
    <row r="11" spans="1:20" ht="16.5">
      <c r="A11" s="62">
        <v>44232</v>
      </c>
      <c r="B11" s="57">
        <f t="shared" si="0"/>
        <v>2021</v>
      </c>
      <c r="C11" s="58">
        <f t="shared" si="4"/>
        <v>2</v>
      </c>
      <c r="D11" s="58" t="str">
        <f t="shared" si="12"/>
        <v>Feb/2021</v>
      </c>
      <c r="E11" s="58" t="s">
        <v>37</v>
      </c>
      <c r="F11" s="58" t="s">
        <v>36</v>
      </c>
      <c r="G11" s="58" t="s">
        <v>33</v>
      </c>
      <c r="H11" s="58">
        <v>7</v>
      </c>
      <c r="I11" s="58">
        <v>7</v>
      </c>
      <c r="J11" s="58">
        <f t="shared" si="5"/>
        <v>0</v>
      </c>
      <c r="K11" s="58" t="str">
        <f t="shared" si="6"/>
        <v>Ok</v>
      </c>
      <c r="L11" s="58">
        <f t="shared" si="7"/>
        <v>0</v>
      </c>
      <c r="M11" s="85">
        <f>VLOOKUP(E11,'DAFTAR ITEM'!B:J,9,FALSE)</f>
        <v>1750</v>
      </c>
      <c r="N11" s="85">
        <f t="shared" si="1"/>
        <v>12250</v>
      </c>
      <c r="O11" s="85">
        <f t="shared" si="8"/>
        <v>0</v>
      </c>
      <c r="P11" s="85">
        <f t="shared" si="10"/>
        <v>0</v>
      </c>
      <c r="Q11" s="59">
        <f t="shared" si="9"/>
        <v>0</v>
      </c>
      <c r="R11" s="60" t="str">
        <f t="shared" si="11"/>
        <v>Good Count</v>
      </c>
      <c r="S11" s="61" t="str">
        <f t="shared" si="2"/>
        <v>Good Count</v>
      </c>
      <c r="T11" s="60" t="str">
        <f t="shared" si="3"/>
        <v>Good Count</v>
      </c>
    </row>
    <row r="12" spans="1:20" ht="16.5">
      <c r="A12" s="62">
        <v>44232</v>
      </c>
      <c r="B12" s="57">
        <f t="shared" si="0"/>
        <v>2021</v>
      </c>
      <c r="C12" s="58">
        <f t="shared" si="4"/>
        <v>2</v>
      </c>
      <c r="D12" s="58" t="str">
        <f t="shared" si="12"/>
        <v>Feb/2021</v>
      </c>
      <c r="E12" s="58" t="s">
        <v>39</v>
      </c>
      <c r="F12" s="58" t="s">
        <v>38</v>
      </c>
      <c r="G12" s="58" t="s">
        <v>33</v>
      </c>
      <c r="H12" s="58">
        <v>15</v>
      </c>
      <c r="I12" s="58">
        <v>15</v>
      </c>
      <c r="J12" s="58">
        <f t="shared" si="5"/>
        <v>0</v>
      </c>
      <c r="K12" s="58" t="str">
        <f t="shared" si="6"/>
        <v>Ok</v>
      </c>
      <c r="L12" s="58">
        <f t="shared" si="7"/>
        <v>0</v>
      </c>
      <c r="M12" s="85">
        <f>VLOOKUP(E12,'DAFTAR ITEM'!B:J,9,FALSE)</f>
        <v>22500</v>
      </c>
      <c r="N12" s="85">
        <f t="shared" si="1"/>
        <v>337500</v>
      </c>
      <c r="O12" s="85">
        <f t="shared" si="8"/>
        <v>0</v>
      </c>
      <c r="P12" s="85">
        <f t="shared" si="10"/>
        <v>0</v>
      </c>
      <c r="Q12" s="59">
        <f t="shared" si="9"/>
        <v>0</v>
      </c>
      <c r="R12" s="60" t="str">
        <f t="shared" si="11"/>
        <v>Good Count</v>
      </c>
      <c r="S12" s="61" t="str">
        <f t="shared" si="2"/>
        <v>Good Count</v>
      </c>
      <c r="T12" s="60" t="str">
        <f t="shared" si="3"/>
        <v>Good Count</v>
      </c>
    </row>
    <row r="13" spans="1:20" ht="16.5">
      <c r="A13" s="62">
        <v>44232</v>
      </c>
      <c r="B13" s="57">
        <f t="shared" si="0"/>
        <v>2021</v>
      </c>
      <c r="C13" s="58">
        <f t="shared" si="4"/>
        <v>2</v>
      </c>
      <c r="D13" s="58" t="str">
        <f t="shared" si="12"/>
        <v>Feb/2021</v>
      </c>
      <c r="E13" s="58" t="s">
        <v>41</v>
      </c>
      <c r="F13" s="58" t="s">
        <v>40</v>
      </c>
      <c r="G13" s="58" t="s">
        <v>33</v>
      </c>
      <c r="H13" s="58">
        <v>11</v>
      </c>
      <c r="I13" s="58">
        <v>11</v>
      </c>
      <c r="J13" s="58">
        <f t="shared" si="5"/>
        <v>0</v>
      </c>
      <c r="K13" s="58" t="str">
        <f t="shared" si="6"/>
        <v>Ok</v>
      </c>
      <c r="L13" s="58">
        <f t="shared" si="7"/>
        <v>0</v>
      </c>
      <c r="M13" s="85">
        <f>VLOOKUP(E13,'DAFTAR ITEM'!B:J,9,FALSE)</f>
        <v>3580</v>
      </c>
      <c r="N13" s="85">
        <f t="shared" si="1"/>
        <v>39380</v>
      </c>
      <c r="O13" s="85">
        <f t="shared" si="8"/>
        <v>0</v>
      </c>
      <c r="P13" s="85">
        <f t="shared" si="10"/>
        <v>0</v>
      </c>
      <c r="Q13" s="59">
        <f t="shared" si="9"/>
        <v>0</v>
      </c>
      <c r="R13" s="60" t="str">
        <f t="shared" si="11"/>
        <v>Good Count</v>
      </c>
      <c r="S13" s="61" t="str">
        <f t="shared" si="2"/>
        <v>Good Count</v>
      </c>
      <c r="T13" s="60" t="str">
        <f t="shared" si="3"/>
        <v>Good Count</v>
      </c>
    </row>
    <row r="14" spans="1:20" ht="16.5">
      <c r="A14" s="62">
        <v>44232</v>
      </c>
      <c r="B14" s="57">
        <f t="shared" si="0"/>
        <v>2021</v>
      </c>
      <c r="C14" s="58">
        <f t="shared" si="4"/>
        <v>2</v>
      </c>
      <c r="D14" s="58" t="str">
        <f t="shared" si="12"/>
        <v>Feb/2021</v>
      </c>
      <c r="E14" s="58" t="s">
        <v>43</v>
      </c>
      <c r="F14" s="58" t="s">
        <v>42</v>
      </c>
      <c r="G14" s="58" t="s">
        <v>33</v>
      </c>
      <c r="H14" s="58">
        <v>24</v>
      </c>
      <c r="I14" s="58">
        <v>24</v>
      </c>
      <c r="J14" s="58">
        <f t="shared" si="5"/>
        <v>0</v>
      </c>
      <c r="K14" s="58" t="str">
        <f t="shared" si="6"/>
        <v>Ok</v>
      </c>
      <c r="L14" s="58">
        <f t="shared" si="7"/>
        <v>0</v>
      </c>
      <c r="M14" s="85">
        <f>VLOOKUP(E14,'DAFTAR ITEM'!B:J,9,FALSE)</f>
        <v>5250</v>
      </c>
      <c r="N14" s="85">
        <f t="shared" si="1"/>
        <v>126000</v>
      </c>
      <c r="O14" s="85">
        <f t="shared" si="8"/>
        <v>0</v>
      </c>
      <c r="P14" s="85">
        <f t="shared" si="10"/>
        <v>0</v>
      </c>
      <c r="Q14" s="59">
        <f t="shared" si="9"/>
        <v>0</v>
      </c>
      <c r="R14" s="60" t="str">
        <f t="shared" si="11"/>
        <v>Good Count</v>
      </c>
      <c r="S14" s="61" t="str">
        <f t="shared" si="2"/>
        <v>Good Count</v>
      </c>
      <c r="T14" s="60" t="str">
        <f t="shared" si="3"/>
        <v>Good Count</v>
      </c>
    </row>
    <row r="15" spans="1:20" ht="16.5">
      <c r="A15" s="62">
        <v>44232</v>
      </c>
      <c r="B15" s="57">
        <f t="shared" si="0"/>
        <v>2021</v>
      </c>
      <c r="C15" s="58">
        <f t="shared" si="4"/>
        <v>2</v>
      </c>
      <c r="D15" s="58" t="str">
        <f t="shared" si="12"/>
        <v>Feb/2021</v>
      </c>
      <c r="E15" s="58" t="s">
        <v>45</v>
      </c>
      <c r="F15" s="58" t="s">
        <v>44</v>
      </c>
      <c r="G15" s="58" t="s">
        <v>33</v>
      </c>
      <c r="H15" s="58">
        <v>12</v>
      </c>
      <c r="I15" s="58">
        <v>12</v>
      </c>
      <c r="J15" s="58">
        <f t="shared" si="5"/>
        <v>0</v>
      </c>
      <c r="K15" s="58" t="str">
        <f t="shared" si="6"/>
        <v>Ok</v>
      </c>
      <c r="L15" s="58">
        <f t="shared" si="7"/>
        <v>0</v>
      </c>
      <c r="M15" s="85">
        <f>VLOOKUP(E15,'DAFTAR ITEM'!B:J,9,FALSE)</f>
        <v>5250</v>
      </c>
      <c r="N15" s="85">
        <f t="shared" si="1"/>
        <v>63000</v>
      </c>
      <c r="O15" s="85">
        <f t="shared" si="8"/>
        <v>0</v>
      </c>
      <c r="P15" s="85">
        <f t="shared" si="10"/>
        <v>0</v>
      </c>
      <c r="Q15" s="59">
        <f t="shared" si="9"/>
        <v>0</v>
      </c>
      <c r="R15" s="60" t="str">
        <f t="shared" si="11"/>
        <v>Good Count</v>
      </c>
      <c r="S15" s="61" t="str">
        <f t="shared" si="2"/>
        <v>Good Count</v>
      </c>
      <c r="T15" s="60" t="str">
        <f t="shared" si="3"/>
        <v>Good Count</v>
      </c>
    </row>
    <row r="16" spans="1:20" ht="16.5">
      <c r="A16" s="62">
        <v>44232</v>
      </c>
      <c r="B16" s="57">
        <f t="shared" si="0"/>
        <v>2021</v>
      </c>
      <c r="C16" s="58">
        <f t="shared" si="4"/>
        <v>2</v>
      </c>
      <c r="D16" s="58" t="str">
        <f t="shared" si="12"/>
        <v>Feb/2021</v>
      </c>
      <c r="E16" s="58" t="s">
        <v>47</v>
      </c>
      <c r="F16" s="58" t="s">
        <v>46</v>
      </c>
      <c r="G16" s="58" t="s">
        <v>33</v>
      </c>
      <c r="H16" s="58">
        <v>0</v>
      </c>
      <c r="I16" s="58">
        <v>0</v>
      </c>
      <c r="J16" s="58">
        <f t="shared" si="5"/>
        <v>0</v>
      </c>
      <c r="K16" s="58" t="str">
        <f t="shared" si="6"/>
        <v>Ok</v>
      </c>
      <c r="L16" s="58">
        <f t="shared" si="7"/>
        <v>0</v>
      </c>
      <c r="M16" s="85">
        <f>VLOOKUP(E16,'DAFTAR ITEM'!B:J,9,FALSE)</f>
        <v>5225</v>
      </c>
      <c r="N16" s="85">
        <f t="shared" si="1"/>
        <v>0</v>
      </c>
      <c r="O16" s="85">
        <f t="shared" si="8"/>
        <v>0</v>
      </c>
      <c r="P16" s="85">
        <f t="shared" si="10"/>
        <v>0</v>
      </c>
      <c r="Q16" s="59">
        <f t="shared" si="9"/>
        <v>0</v>
      </c>
      <c r="R16" s="60" t="str">
        <f t="shared" si="11"/>
        <v>Good Count</v>
      </c>
      <c r="S16" s="61" t="str">
        <f t="shared" si="2"/>
        <v>Good Count</v>
      </c>
      <c r="T16" s="60" t="str">
        <f t="shared" si="3"/>
        <v>Good Count</v>
      </c>
    </row>
    <row r="17" spans="1:20" ht="16.5">
      <c r="A17" s="62">
        <v>44232</v>
      </c>
      <c r="B17" s="57">
        <f t="shared" si="0"/>
        <v>2021</v>
      </c>
      <c r="C17" s="58">
        <f t="shared" si="4"/>
        <v>2</v>
      </c>
      <c r="D17" s="58" t="str">
        <f t="shared" si="12"/>
        <v>Feb/2021</v>
      </c>
      <c r="E17" s="58" t="s">
        <v>49</v>
      </c>
      <c r="F17" s="58" t="s">
        <v>48</v>
      </c>
      <c r="G17" s="58" t="s">
        <v>33</v>
      </c>
      <c r="H17" s="58">
        <v>30</v>
      </c>
      <c r="I17" s="58">
        <v>30</v>
      </c>
      <c r="J17" s="58">
        <f t="shared" si="5"/>
        <v>0</v>
      </c>
      <c r="K17" s="58" t="str">
        <f t="shared" si="6"/>
        <v>Ok</v>
      </c>
      <c r="L17" s="58">
        <f t="shared" si="7"/>
        <v>0</v>
      </c>
      <c r="M17" s="85">
        <f>VLOOKUP(E17,'DAFTAR ITEM'!B:J,9,FALSE)</f>
        <v>4900</v>
      </c>
      <c r="N17" s="85">
        <f t="shared" si="1"/>
        <v>147000</v>
      </c>
      <c r="O17" s="85">
        <f t="shared" si="8"/>
        <v>0</v>
      </c>
      <c r="P17" s="85">
        <f t="shared" si="10"/>
        <v>0</v>
      </c>
      <c r="Q17" s="59">
        <f t="shared" si="9"/>
        <v>0</v>
      </c>
      <c r="R17" s="60" t="str">
        <f t="shared" si="11"/>
        <v>Good Count</v>
      </c>
      <c r="S17" s="61" t="str">
        <f t="shared" si="2"/>
        <v>Good Count</v>
      </c>
      <c r="T17" s="60" t="str">
        <f t="shared" si="3"/>
        <v>Good Count</v>
      </c>
    </row>
    <row r="18" spans="1:20" ht="16.5">
      <c r="A18" s="62">
        <v>44232</v>
      </c>
      <c r="B18" s="57">
        <f t="shared" si="0"/>
        <v>2021</v>
      </c>
      <c r="C18" s="58">
        <f t="shared" si="4"/>
        <v>2</v>
      </c>
      <c r="D18" s="58" t="str">
        <f t="shared" si="12"/>
        <v>Feb/2021</v>
      </c>
      <c r="E18" s="58" t="s">
        <v>51</v>
      </c>
      <c r="F18" s="58" t="s">
        <v>50</v>
      </c>
      <c r="G18" s="58" t="s">
        <v>33</v>
      </c>
      <c r="H18" s="58">
        <v>10</v>
      </c>
      <c r="I18" s="58">
        <v>10</v>
      </c>
      <c r="J18" s="58">
        <f t="shared" si="5"/>
        <v>0</v>
      </c>
      <c r="K18" s="58" t="str">
        <f t="shared" si="6"/>
        <v>Ok</v>
      </c>
      <c r="L18" s="58">
        <f t="shared" si="7"/>
        <v>0</v>
      </c>
      <c r="M18" s="85">
        <f>VLOOKUP(E18,'DAFTAR ITEM'!B:J,9,FALSE)</f>
        <v>7500</v>
      </c>
      <c r="N18" s="85">
        <f t="shared" si="1"/>
        <v>75000</v>
      </c>
      <c r="O18" s="85">
        <f t="shared" si="8"/>
        <v>0</v>
      </c>
      <c r="P18" s="85">
        <f t="shared" si="10"/>
        <v>0</v>
      </c>
      <c r="Q18" s="59">
        <f t="shared" si="9"/>
        <v>0</v>
      </c>
      <c r="R18" s="60" t="str">
        <f t="shared" si="11"/>
        <v>Good Count</v>
      </c>
      <c r="S18" s="61" t="str">
        <f t="shared" si="2"/>
        <v>Good Count</v>
      </c>
      <c r="T18" s="60" t="str">
        <f t="shared" si="3"/>
        <v>Good Count</v>
      </c>
    </row>
    <row r="19" spans="1:20" ht="16.5">
      <c r="A19" s="62">
        <v>44232</v>
      </c>
      <c r="B19" s="57">
        <f t="shared" si="0"/>
        <v>2021</v>
      </c>
      <c r="C19" s="58">
        <f t="shared" si="4"/>
        <v>2</v>
      </c>
      <c r="D19" s="58" t="str">
        <f t="shared" si="12"/>
        <v>Feb/2021</v>
      </c>
      <c r="E19" s="58" t="s">
        <v>53</v>
      </c>
      <c r="F19" s="58" t="s">
        <v>52</v>
      </c>
      <c r="G19" s="58" t="s">
        <v>33</v>
      </c>
      <c r="H19" s="58">
        <v>6</v>
      </c>
      <c r="I19" s="58">
        <v>6</v>
      </c>
      <c r="J19" s="58">
        <f t="shared" si="5"/>
        <v>0</v>
      </c>
      <c r="K19" s="58" t="str">
        <f t="shared" si="6"/>
        <v>Ok</v>
      </c>
      <c r="L19" s="58">
        <f t="shared" si="7"/>
        <v>0</v>
      </c>
      <c r="M19" s="85">
        <f>VLOOKUP(E19,'DAFTAR ITEM'!B:J,9,FALSE)</f>
        <v>10000</v>
      </c>
      <c r="N19" s="85">
        <f t="shared" si="1"/>
        <v>60000</v>
      </c>
      <c r="O19" s="85">
        <f t="shared" si="8"/>
        <v>0</v>
      </c>
      <c r="P19" s="85">
        <f t="shared" si="10"/>
        <v>0</v>
      </c>
      <c r="Q19" s="59">
        <f t="shared" si="9"/>
        <v>0</v>
      </c>
      <c r="R19" s="60" t="str">
        <f t="shared" si="11"/>
        <v>Good Count</v>
      </c>
      <c r="S19" s="61" t="str">
        <f t="shared" si="2"/>
        <v>Good Count</v>
      </c>
      <c r="T19" s="60" t="str">
        <f t="shared" si="3"/>
        <v>Good Count</v>
      </c>
    </row>
    <row r="20" spans="1:20" ht="16.5">
      <c r="A20" s="62">
        <v>44232</v>
      </c>
      <c r="B20" s="57">
        <f t="shared" si="0"/>
        <v>2021</v>
      </c>
      <c r="C20" s="58">
        <f t="shared" si="4"/>
        <v>2</v>
      </c>
      <c r="D20" s="58" t="str">
        <f t="shared" si="12"/>
        <v>Feb/2021</v>
      </c>
      <c r="E20" s="58" t="s">
        <v>55</v>
      </c>
      <c r="F20" s="58" t="s">
        <v>54</v>
      </c>
      <c r="G20" s="58" t="s">
        <v>56</v>
      </c>
      <c r="H20" s="58">
        <v>43</v>
      </c>
      <c r="I20" s="58">
        <v>43</v>
      </c>
      <c r="J20" s="58">
        <f t="shared" si="5"/>
        <v>0</v>
      </c>
      <c r="K20" s="58" t="str">
        <f t="shared" si="6"/>
        <v>Ok</v>
      </c>
      <c r="L20" s="58">
        <f t="shared" si="7"/>
        <v>0</v>
      </c>
      <c r="M20" s="85">
        <f>VLOOKUP(E20,'DAFTAR ITEM'!B:J,9,FALSE)</f>
        <v>2500</v>
      </c>
      <c r="N20" s="85">
        <f t="shared" si="1"/>
        <v>107500</v>
      </c>
      <c r="O20" s="85">
        <f t="shared" si="8"/>
        <v>0</v>
      </c>
      <c r="P20" s="85">
        <f t="shared" si="10"/>
        <v>0</v>
      </c>
      <c r="Q20" s="59">
        <f t="shared" si="9"/>
        <v>0</v>
      </c>
      <c r="R20" s="60" t="str">
        <f t="shared" si="11"/>
        <v>Good Count</v>
      </c>
      <c r="S20" s="61" t="str">
        <f t="shared" si="2"/>
        <v>Good Count</v>
      </c>
      <c r="T20" s="60" t="str">
        <f t="shared" si="3"/>
        <v>Good Count</v>
      </c>
    </row>
    <row r="21" spans="1:20" ht="16.5">
      <c r="A21" s="62">
        <v>44232</v>
      </c>
      <c r="B21" s="57">
        <f t="shared" si="0"/>
        <v>2021</v>
      </c>
      <c r="C21" s="58">
        <f t="shared" si="4"/>
        <v>2</v>
      </c>
      <c r="D21" s="58" t="str">
        <f t="shared" si="12"/>
        <v>Feb/2021</v>
      </c>
      <c r="E21" s="58" t="s">
        <v>58</v>
      </c>
      <c r="F21" s="58" t="s">
        <v>57</v>
      </c>
      <c r="G21" s="58" t="s">
        <v>56</v>
      </c>
      <c r="H21" s="58">
        <v>36</v>
      </c>
      <c r="I21" s="58">
        <v>34</v>
      </c>
      <c r="J21" s="58">
        <f t="shared" si="5"/>
        <v>-2</v>
      </c>
      <c r="K21" s="58" t="str">
        <f t="shared" si="6"/>
        <v>Selisih</v>
      </c>
      <c r="L21" s="58">
        <f t="shared" si="7"/>
        <v>2</v>
      </c>
      <c r="M21" s="85">
        <f>VLOOKUP(E21,'DAFTAR ITEM'!B:J,9,FALSE)</f>
        <v>5145</v>
      </c>
      <c r="N21" s="85">
        <f t="shared" si="1"/>
        <v>185220</v>
      </c>
      <c r="O21" s="85">
        <f t="shared" si="8"/>
        <v>-10290</v>
      </c>
      <c r="P21" s="85">
        <f t="shared" si="10"/>
        <v>10290</v>
      </c>
      <c r="Q21" s="59">
        <f t="shared" si="9"/>
        <v>5.5555555555555552E-2</v>
      </c>
      <c r="R21" s="60" t="str">
        <f t="shared" si="11"/>
        <v>Bad Count</v>
      </c>
      <c r="S21" s="61" t="str">
        <f t="shared" si="2"/>
        <v>Bad Count</v>
      </c>
      <c r="T21" s="60" t="str">
        <f t="shared" si="3"/>
        <v>Bad Count</v>
      </c>
    </row>
    <row r="22" spans="1:20" ht="16.5">
      <c r="A22" s="62">
        <v>44232</v>
      </c>
      <c r="B22" s="57">
        <f t="shared" si="0"/>
        <v>2021</v>
      </c>
      <c r="C22" s="58">
        <f t="shared" ref="C22:C85" si="13">MONTH(A22)</f>
        <v>2</v>
      </c>
      <c r="D22" s="58" t="str">
        <f t="shared" si="12"/>
        <v>Feb/2021</v>
      </c>
      <c r="E22" s="58" t="s">
        <v>61</v>
      </c>
      <c r="F22" s="58" t="s">
        <v>60</v>
      </c>
      <c r="G22" s="58" t="s">
        <v>56</v>
      </c>
      <c r="H22" s="58">
        <v>5</v>
      </c>
      <c r="I22" s="58">
        <v>5</v>
      </c>
      <c r="J22" s="58">
        <f t="shared" si="5"/>
        <v>0</v>
      </c>
      <c r="K22" s="58" t="str">
        <f t="shared" si="6"/>
        <v>Ok</v>
      </c>
      <c r="L22" s="58">
        <f t="shared" si="7"/>
        <v>0</v>
      </c>
      <c r="M22" s="85">
        <f>VLOOKUP(E22,'DAFTAR ITEM'!B:J,9,FALSE)</f>
        <v>13440</v>
      </c>
      <c r="N22" s="85">
        <f t="shared" si="1"/>
        <v>67200</v>
      </c>
      <c r="O22" s="85">
        <f t="shared" si="8"/>
        <v>0</v>
      </c>
      <c r="P22" s="85">
        <f t="shared" si="10"/>
        <v>0</v>
      </c>
      <c r="Q22" s="59">
        <f t="shared" si="9"/>
        <v>0</v>
      </c>
      <c r="R22" s="60" t="str">
        <f t="shared" si="11"/>
        <v>Good Count</v>
      </c>
      <c r="S22" s="61" t="str">
        <f t="shared" si="2"/>
        <v>Good Count</v>
      </c>
      <c r="T22" s="60" t="str">
        <f t="shared" si="3"/>
        <v>Good Count</v>
      </c>
    </row>
    <row r="23" spans="1:20" ht="16.5">
      <c r="A23" s="62">
        <v>44232</v>
      </c>
      <c r="B23" s="57">
        <f t="shared" si="0"/>
        <v>2021</v>
      </c>
      <c r="C23" s="58">
        <f t="shared" si="13"/>
        <v>2</v>
      </c>
      <c r="D23" s="58" t="str">
        <f t="shared" si="12"/>
        <v>Feb/2021</v>
      </c>
      <c r="E23" s="58" t="s">
        <v>63</v>
      </c>
      <c r="F23" s="58" t="s">
        <v>62</v>
      </c>
      <c r="G23" s="58" t="s">
        <v>33</v>
      </c>
      <c r="H23" s="58">
        <v>17</v>
      </c>
      <c r="I23" s="58">
        <v>17</v>
      </c>
      <c r="J23" s="58">
        <f t="shared" si="5"/>
        <v>0</v>
      </c>
      <c r="K23" s="58" t="str">
        <f t="shared" si="6"/>
        <v>Ok</v>
      </c>
      <c r="L23" s="58">
        <f t="shared" si="7"/>
        <v>0</v>
      </c>
      <c r="M23" s="85">
        <f>VLOOKUP(E23,'DAFTAR ITEM'!B:J,9,FALSE)</f>
        <v>20000</v>
      </c>
      <c r="N23" s="85">
        <f t="shared" si="1"/>
        <v>340000</v>
      </c>
      <c r="O23" s="85">
        <f t="shared" si="8"/>
        <v>0</v>
      </c>
      <c r="P23" s="85">
        <f t="shared" si="10"/>
        <v>0</v>
      </c>
      <c r="Q23" s="59">
        <f t="shared" si="9"/>
        <v>0</v>
      </c>
      <c r="R23" s="60" t="str">
        <f t="shared" si="11"/>
        <v>Good Count</v>
      </c>
      <c r="S23" s="61" t="str">
        <f t="shared" si="2"/>
        <v>Good Count</v>
      </c>
      <c r="T23" s="60" t="str">
        <f t="shared" si="3"/>
        <v>Good Count</v>
      </c>
    </row>
    <row r="24" spans="1:20" ht="16.5">
      <c r="A24" s="62">
        <v>44232</v>
      </c>
      <c r="B24" s="57">
        <f t="shared" si="0"/>
        <v>2021</v>
      </c>
      <c r="C24" s="58">
        <f t="shared" si="13"/>
        <v>2</v>
      </c>
      <c r="D24" s="58" t="str">
        <f t="shared" si="12"/>
        <v>Feb/2021</v>
      </c>
      <c r="E24" s="58" t="s">
        <v>69</v>
      </c>
      <c r="F24" s="58" t="s">
        <v>68</v>
      </c>
      <c r="G24" s="58" t="s">
        <v>33</v>
      </c>
      <c r="H24" s="58">
        <v>22</v>
      </c>
      <c r="I24" s="58">
        <v>22</v>
      </c>
      <c r="J24" s="58">
        <f t="shared" si="5"/>
        <v>0</v>
      </c>
      <c r="K24" s="58" t="str">
        <f t="shared" si="6"/>
        <v>Ok</v>
      </c>
      <c r="L24" s="58">
        <f t="shared" si="7"/>
        <v>0</v>
      </c>
      <c r="M24" s="85">
        <f>VLOOKUP(E24,'DAFTAR ITEM'!B:J,9,FALSE)</f>
        <v>6300</v>
      </c>
      <c r="N24" s="85">
        <f t="shared" si="1"/>
        <v>138600</v>
      </c>
      <c r="O24" s="85">
        <f t="shared" si="8"/>
        <v>0</v>
      </c>
      <c r="P24" s="85">
        <f t="shared" si="10"/>
        <v>0</v>
      </c>
      <c r="Q24" s="59">
        <f t="shared" si="9"/>
        <v>0</v>
      </c>
      <c r="R24" s="60" t="str">
        <f t="shared" si="11"/>
        <v>Good Count</v>
      </c>
      <c r="S24" s="61" t="str">
        <f t="shared" si="2"/>
        <v>Good Count</v>
      </c>
      <c r="T24" s="60" t="str">
        <f t="shared" si="3"/>
        <v>Good Count</v>
      </c>
    </row>
    <row r="25" spans="1:20" ht="16.5">
      <c r="A25" s="62">
        <v>44232</v>
      </c>
      <c r="B25" s="57">
        <f t="shared" si="0"/>
        <v>2021</v>
      </c>
      <c r="C25" s="58">
        <f t="shared" si="13"/>
        <v>2</v>
      </c>
      <c r="D25" s="58" t="str">
        <f t="shared" si="12"/>
        <v>Feb/2021</v>
      </c>
      <c r="E25" s="58" t="s">
        <v>71</v>
      </c>
      <c r="F25" s="58" t="s">
        <v>70</v>
      </c>
      <c r="G25" s="58" t="s">
        <v>33</v>
      </c>
      <c r="H25" s="58">
        <v>7</v>
      </c>
      <c r="I25" s="58">
        <v>7</v>
      </c>
      <c r="J25" s="58">
        <f t="shared" si="5"/>
        <v>0</v>
      </c>
      <c r="K25" s="58" t="str">
        <f t="shared" si="6"/>
        <v>Ok</v>
      </c>
      <c r="L25" s="58">
        <f t="shared" si="7"/>
        <v>0</v>
      </c>
      <c r="M25" s="85">
        <f>VLOOKUP(E25,'DAFTAR ITEM'!B:J,9,FALSE)</f>
        <v>12000</v>
      </c>
      <c r="N25" s="85">
        <f t="shared" si="1"/>
        <v>84000</v>
      </c>
      <c r="O25" s="85">
        <f t="shared" si="8"/>
        <v>0</v>
      </c>
      <c r="P25" s="85">
        <f t="shared" si="10"/>
        <v>0</v>
      </c>
      <c r="Q25" s="59">
        <f t="shared" si="9"/>
        <v>0</v>
      </c>
      <c r="R25" s="60" t="str">
        <f t="shared" si="11"/>
        <v>Good Count</v>
      </c>
      <c r="S25" s="61" t="str">
        <f t="shared" si="2"/>
        <v>Good Count</v>
      </c>
      <c r="T25" s="60" t="str">
        <f t="shared" si="3"/>
        <v>Good Count</v>
      </c>
    </row>
    <row r="26" spans="1:20" ht="16.5">
      <c r="A26" s="62">
        <v>44232</v>
      </c>
      <c r="B26" s="57">
        <f t="shared" si="0"/>
        <v>2021</v>
      </c>
      <c r="C26" s="58">
        <f t="shared" si="13"/>
        <v>2</v>
      </c>
      <c r="D26" s="58" t="str">
        <f t="shared" si="12"/>
        <v>Feb/2021</v>
      </c>
      <c r="E26" s="58" t="s">
        <v>75</v>
      </c>
      <c r="F26" s="58" t="s">
        <v>74</v>
      </c>
      <c r="G26" s="58" t="s">
        <v>33</v>
      </c>
      <c r="H26" s="58">
        <v>12</v>
      </c>
      <c r="I26" s="58">
        <v>12</v>
      </c>
      <c r="J26" s="58">
        <f t="shared" si="5"/>
        <v>0</v>
      </c>
      <c r="K26" s="58" t="str">
        <f t="shared" si="6"/>
        <v>Ok</v>
      </c>
      <c r="L26" s="58">
        <f t="shared" si="7"/>
        <v>0</v>
      </c>
      <c r="M26" s="85">
        <f>VLOOKUP(E26,'DAFTAR ITEM'!B:J,9,FALSE)</f>
        <v>6500</v>
      </c>
      <c r="N26" s="85">
        <f t="shared" si="1"/>
        <v>78000</v>
      </c>
      <c r="O26" s="85">
        <f t="shared" si="8"/>
        <v>0</v>
      </c>
      <c r="P26" s="85">
        <f t="shared" si="10"/>
        <v>0</v>
      </c>
      <c r="Q26" s="59">
        <f t="shared" si="9"/>
        <v>0</v>
      </c>
      <c r="R26" s="60" t="str">
        <f t="shared" si="11"/>
        <v>Good Count</v>
      </c>
      <c r="S26" s="61" t="str">
        <f t="shared" si="2"/>
        <v>Good Count</v>
      </c>
      <c r="T26" s="60" t="str">
        <f t="shared" si="3"/>
        <v>Good Count</v>
      </c>
    </row>
    <row r="27" spans="1:20" ht="16.5">
      <c r="A27" s="62">
        <v>44232</v>
      </c>
      <c r="B27" s="57">
        <f t="shared" si="0"/>
        <v>2021</v>
      </c>
      <c r="C27" s="58">
        <f t="shared" si="13"/>
        <v>2</v>
      </c>
      <c r="D27" s="58" t="str">
        <f t="shared" si="12"/>
        <v>Feb/2021</v>
      </c>
      <c r="E27" s="58" t="s">
        <v>79</v>
      </c>
      <c r="F27" s="58" t="s">
        <v>78</v>
      </c>
      <c r="G27" s="58" t="s">
        <v>33</v>
      </c>
      <c r="H27" s="58">
        <v>23</v>
      </c>
      <c r="I27" s="58">
        <v>23</v>
      </c>
      <c r="J27" s="58">
        <f t="shared" si="5"/>
        <v>0</v>
      </c>
      <c r="K27" s="58" t="str">
        <f t="shared" si="6"/>
        <v>Ok</v>
      </c>
      <c r="L27" s="58">
        <f t="shared" si="7"/>
        <v>0</v>
      </c>
      <c r="M27" s="85">
        <f>VLOOKUP(E27,'DAFTAR ITEM'!B:J,9,FALSE)</f>
        <v>3700</v>
      </c>
      <c r="N27" s="85">
        <f t="shared" si="1"/>
        <v>85100</v>
      </c>
      <c r="O27" s="85">
        <f t="shared" si="8"/>
        <v>0</v>
      </c>
      <c r="P27" s="85">
        <f t="shared" si="10"/>
        <v>0</v>
      </c>
      <c r="Q27" s="59">
        <f t="shared" si="9"/>
        <v>0</v>
      </c>
      <c r="R27" s="60" t="str">
        <f t="shared" si="11"/>
        <v>Good Count</v>
      </c>
      <c r="S27" s="61" t="str">
        <f t="shared" si="2"/>
        <v>Good Count</v>
      </c>
      <c r="T27" s="60" t="str">
        <f t="shared" si="3"/>
        <v>Good Count</v>
      </c>
    </row>
    <row r="28" spans="1:20" ht="16.5">
      <c r="A28" s="62">
        <v>44232</v>
      </c>
      <c r="B28" s="57">
        <f t="shared" si="0"/>
        <v>2021</v>
      </c>
      <c r="C28" s="58">
        <f t="shared" si="13"/>
        <v>2</v>
      </c>
      <c r="D28" s="58" t="str">
        <f t="shared" si="12"/>
        <v>Feb/2021</v>
      </c>
      <c r="E28" s="58" t="s">
        <v>81</v>
      </c>
      <c r="F28" s="58" t="s">
        <v>80</v>
      </c>
      <c r="G28" s="58" t="s">
        <v>33</v>
      </c>
      <c r="H28" s="58">
        <v>15</v>
      </c>
      <c r="I28" s="58">
        <v>15</v>
      </c>
      <c r="J28" s="58">
        <f t="shared" si="5"/>
        <v>0</v>
      </c>
      <c r="K28" s="58" t="str">
        <f t="shared" si="6"/>
        <v>Ok</v>
      </c>
      <c r="L28" s="58">
        <f t="shared" si="7"/>
        <v>0</v>
      </c>
      <c r="M28" s="85">
        <f>VLOOKUP(E28,'DAFTAR ITEM'!B:J,9,FALSE)</f>
        <v>1785</v>
      </c>
      <c r="N28" s="85">
        <f t="shared" si="1"/>
        <v>26775</v>
      </c>
      <c r="O28" s="85">
        <f t="shared" si="8"/>
        <v>0</v>
      </c>
      <c r="P28" s="85">
        <f t="shared" si="10"/>
        <v>0</v>
      </c>
      <c r="Q28" s="59">
        <f t="shared" si="9"/>
        <v>0</v>
      </c>
      <c r="R28" s="60" t="str">
        <f t="shared" si="11"/>
        <v>Good Count</v>
      </c>
      <c r="S28" s="61" t="str">
        <f t="shared" si="2"/>
        <v>Good Count</v>
      </c>
      <c r="T28" s="60" t="str">
        <f t="shared" si="3"/>
        <v>Good Count</v>
      </c>
    </row>
    <row r="29" spans="1:20" ht="16.5">
      <c r="A29" s="62">
        <v>44232</v>
      </c>
      <c r="B29" s="57">
        <f t="shared" si="0"/>
        <v>2021</v>
      </c>
      <c r="C29" s="58">
        <f t="shared" si="13"/>
        <v>2</v>
      </c>
      <c r="D29" s="58" t="str">
        <f t="shared" si="12"/>
        <v>Feb/2021</v>
      </c>
      <c r="E29" s="58" t="s">
        <v>83</v>
      </c>
      <c r="F29" s="58" t="s">
        <v>82</v>
      </c>
      <c r="G29" s="58" t="s">
        <v>33</v>
      </c>
      <c r="H29" s="58">
        <v>60</v>
      </c>
      <c r="I29" s="58">
        <v>60</v>
      </c>
      <c r="J29" s="58">
        <f t="shared" si="5"/>
        <v>0</v>
      </c>
      <c r="K29" s="58" t="str">
        <f t="shared" si="6"/>
        <v>Ok</v>
      </c>
      <c r="L29" s="58">
        <f t="shared" si="7"/>
        <v>0</v>
      </c>
      <c r="M29" s="85">
        <f>VLOOKUP(E29,'DAFTAR ITEM'!B:J,9,FALSE)</f>
        <v>15000</v>
      </c>
      <c r="N29" s="85">
        <f t="shared" si="1"/>
        <v>900000</v>
      </c>
      <c r="O29" s="85">
        <f t="shared" si="8"/>
        <v>0</v>
      </c>
      <c r="P29" s="85">
        <f t="shared" si="10"/>
        <v>0</v>
      </c>
      <c r="Q29" s="59">
        <f t="shared" si="9"/>
        <v>0</v>
      </c>
      <c r="R29" s="60" t="str">
        <f t="shared" si="11"/>
        <v>Good Count</v>
      </c>
      <c r="S29" s="61" t="str">
        <f t="shared" si="2"/>
        <v>Good Count</v>
      </c>
      <c r="T29" s="60" t="str">
        <f t="shared" si="3"/>
        <v>Good Count</v>
      </c>
    </row>
    <row r="30" spans="1:20" ht="16.5">
      <c r="A30" s="62">
        <v>44232</v>
      </c>
      <c r="B30" s="57">
        <f t="shared" si="0"/>
        <v>2021</v>
      </c>
      <c r="C30" s="58">
        <f t="shared" si="13"/>
        <v>2</v>
      </c>
      <c r="D30" s="58" t="str">
        <f t="shared" si="12"/>
        <v>Feb/2021</v>
      </c>
      <c r="E30" s="58" t="s">
        <v>90</v>
      </c>
      <c r="F30" s="58" t="s">
        <v>89</v>
      </c>
      <c r="G30" s="58" t="s">
        <v>33</v>
      </c>
      <c r="H30" s="58">
        <v>6</v>
      </c>
      <c r="I30" s="58">
        <v>6</v>
      </c>
      <c r="J30" s="58">
        <f t="shared" si="5"/>
        <v>0</v>
      </c>
      <c r="K30" s="58" t="str">
        <f t="shared" si="6"/>
        <v>Ok</v>
      </c>
      <c r="L30" s="58">
        <f t="shared" si="7"/>
        <v>0</v>
      </c>
      <c r="M30" s="85">
        <f>VLOOKUP(E30,'DAFTAR ITEM'!B:J,9,FALSE)</f>
        <v>23000</v>
      </c>
      <c r="N30" s="85">
        <f t="shared" si="1"/>
        <v>138000</v>
      </c>
      <c r="O30" s="85">
        <f t="shared" si="8"/>
        <v>0</v>
      </c>
      <c r="P30" s="85">
        <f t="shared" si="10"/>
        <v>0</v>
      </c>
      <c r="Q30" s="59">
        <f t="shared" si="9"/>
        <v>0</v>
      </c>
      <c r="R30" s="60" t="str">
        <f t="shared" si="11"/>
        <v>Good Count</v>
      </c>
      <c r="S30" s="61" t="str">
        <f t="shared" si="2"/>
        <v>Good Count</v>
      </c>
      <c r="T30" s="60" t="str">
        <f t="shared" si="3"/>
        <v>Good Count</v>
      </c>
    </row>
    <row r="31" spans="1:20" ht="16.5">
      <c r="A31" s="62">
        <v>44232</v>
      </c>
      <c r="B31" s="57">
        <f t="shared" si="0"/>
        <v>2021</v>
      </c>
      <c r="C31" s="58">
        <f t="shared" si="13"/>
        <v>2</v>
      </c>
      <c r="D31" s="58" t="str">
        <f t="shared" si="12"/>
        <v>Feb/2021</v>
      </c>
      <c r="E31" s="58" t="s">
        <v>85</v>
      </c>
      <c r="F31" s="58" t="s">
        <v>84</v>
      </c>
      <c r="G31" s="58" t="s">
        <v>33</v>
      </c>
      <c r="H31" s="58">
        <v>70</v>
      </c>
      <c r="I31" s="58">
        <v>70</v>
      </c>
      <c r="J31" s="58">
        <f t="shared" si="5"/>
        <v>0</v>
      </c>
      <c r="K31" s="58" t="str">
        <f t="shared" si="6"/>
        <v>Ok</v>
      </c>
      <c r="L31" s="58">
        <f t="shared" si="7"/>
        <v>0</v>
      </c>
      <c r="M31" s="85">
        <f>VLOOKUP(E31,'DAFTAR ITEM'!B:J,9,FALSE)</f>
        <v>9800</v>
      </c>
      <c r="N31" s="85">
        <f t="shared" si="1"/>
        <v>686000</v>
      </c>
      <c r="O31" s="85">
        <f t="shared" si="8"/>
        <v>0</v>
      </c>
      <c r="P31" s="85">
        <f t="shared" si="10"/>
        <v>0</v>
      </c>
      <c r="Q31" s="59">
        <f t="shared" si="9"/>
        <v>0</v>
      </c>
      <c r="R31" s="60" t="str">
        <f t="shared" si="11"/>
        <v>Good Count</v>
      </c>
      <c r="S31" s="61" t="str">
        <f t="shared" si="2"/>
        <v>Good Count</v>
      </c>
      <c r="T31" s="60" t="str">
        <f t="shared" si="3"/>
        <v>Good Count</v>
      </c>
    </row>
    <row r="32" spans="1:20" ht="16.5">
      <c r="A32" s="62">
        <v>44232</v>
      </c>
      <c r="B32" s="57">
        <f t="shared" si="0"/>
        <v>2021</v>
      </c>
      <c r="C32" s="58">
        <f t="shared" si="13"/>
        <v>2</v>
      </c>
      <c r="D32" s="58" t="str">
        <f t="shared" si="12"/>
        <v>Feb/2021</v>
      </c>
      <c r="E32" s="58" t="s">
        <v>92</v>
      </c>
      <c r="F32" s="58" t="s">
        <v>91</v>
      </c>
      <c r="G32" s="58" t="s">
        <v>88</v>
      </c>
      <c r="H32" s="58">
        <v>0</v>
      </c>
      <c r="I32" s="58">
        <v>0</v>
      </c>
      <c r="J32" s="58">
        <f t="shared" si="5"/>
        <v>0</v>
      </c>
      <c r="K32" s="58" t="str">
        <f t="shared" si="6"/>
        <v>Ok</v>
      </c>
      <c r="L32" s="58">
        <f t="shared" si="7"/>
        <v>0</v>
      </c>
      <c r="M32" s="85">
        <f>VLOOKUP(E32,'DAFTAR ITEM'!B:J,9,FALSE)</f>
        <v>95000</v>
      </c>
      <c r="N32" s="85">
        <f t="shared" si="1"/>
        <v>0</v>
      </c>
      <c r="O32" s="85">
        <f t="shared" si="8"/>
        <v>0</v>
      </c>
      <c r="P32" s="85">
        <f t="shared" si="10"/>
        <v>0</v>
      </c>
      <c r="Q32" s="59">
        <f t="shared" si="9"/>
        <v>0</v>
      </c>
      <c r="R32" s="60" t="str">
        <f t="shared" si="11"/>
        <v>Good Count</v>
      </c>
      <c r="S32" s="61" t="str">
        <f t="shared" si="2"/>
        <v>Good Count</v>
      </c>
      <c r="T32" s="60" t="str">
        <f t="shared" si="3"/>
        <v>Good Count</v>
      </c>
    </row>
    <row r="33" spans="1:20" ht="16.5">
      <c r="A33" s="62">
        <v>44232</v>
      </c>
      <c r="B33" s="57">
        <f t="shared" si="0"/>
        <v>2021</v>
      </c>
      <c r="C33" s="58">
        <f t="shared" si="13"/>
        <v>2</v>
      </c>
      <c r="D33" s="58" t="str">
        <f t="shared" si="12"/>
        <v>Feb/2021</v>
      </c>
      <c r="E33" s="58" t="s">
        <v>94</v>
      </c>
      <c r="F33" s="58" t="s">
        <v>93</v>
      </c>
      <c r="G33" s="58" t="s">
        <v>95</v>
      </c>
      <c r="H33" s="58">
        <v>103</v>
      </c>
      <c r="I33" s="58">
        <v>103</v>
      </c>
      <c r="J33" s="58">
        <f t="shared" si="5"/>
        <v>0</v>
      </c>
      <c r="K33" s="58" t="str">
        <f t="shared" si="6"/>
        <v>Ok</v>
      </c>
      <c r="L33" s="58">
        <f t="shared" si="7"/>
        <v>0</v>
      </c>
      <c r="M33" s="85">
        <f>VLOOKUP(E33,'DAFTAR ITEM'!B:J,9,FALSE)</f>
        <v>5250</v>
      </c>
      <c r="N33" s="85">
        <f t="shared" si="1"/>
        <v>540750</v>
      </c>
      <c r="O33" s="85">
        <f t="shared" si="8"/>
        <v>0</v>
      </c>
      <c r="P33" s="85">
        <f t="shared" si="10"/>
        <v>0</v>
      </c>
      <c r="Q33" s="59">
        <f t="shared" si="9"/>
        <v>0</v>
      </c>
      <c r="R33" s="60" t="str">
        <f t="shared" si="11"/>
        <v>Good Count</v>
      </c>
      <c r="S33" s="61" t="str">
        <f t="shared" si="2"/>
        <v>Good Count</v>
      </c>
      <c r="T33" s="60" t="str">
        <f t="shared" si="3"/>
        <v>Good Count</v>
      </c>
    </row>
    <row r="34" spans="1:20" ht="16.5">
      <c r="A34" s="62">
        <v>44232</v>
      </c>
      <c r="B34" s="57">
        <f t="shared" si="0"/>
        <v>2021</v>
      </c>
      <c r="C34" s="58">
        <f t="shared" si="13"/>
        <v>2</v>
      </c>
      <c r="D34" s="58" t="str">
        <f t="shared" si="12"/>
        <v>Feb/2021</v>
      </c>
      <c r="E34" s="58" t="s">
        <v>97</v>
      </c>
      <c r="F34" s="58" t="s">
        <v>96</v>
      </c>
      <c r="G34" s="58" t="s">
        <v>95</v>
      </c>
      <c r="H34" s="58">
        <v>52</v>
      </c>
      <c r="I34" s="58">
        <v>52</v>
      </c>
      <c r="J34" s="58">
        <f t="shared" si="5"/>
        <v>0</v>
      </c>
      <c r="K34" s="58" t="str">
        <f t="shared" si="6"/>
        <v>Ok</v>
      </c>
      <c r="L34" s="58">
        <f t="shared" si="7"/>
        <v>0</v>
      </c>
      <c r="M34" s="85">
        <f>VLOOKUP(E34,'DAFTAR ITEM'!B:J,9,FALSE)</f>
        <v>12000</v>
      </c>
      <c r="N34" s="85">
        <f t="shared" ref="N34:N65" si="14">H34*M34</f>
        <v>624000</v>
      </c>
      <c r="O34" s="85">
        <f t="shared" si="8"/>
        <v>0</v>
      </c>
      <c r="P34" s="85">
        <f t="shared" si="10"/>
        <v>0</v>
      </c>
      <c r="Q34" s="59">
        <f t="shared" si="9"/>
        <v>0</v>
      </c>
      <c r="R34" s="60" t="str">
        <f t="shared" si="11"/>
        <v>Good Count</v>
      </c>
      <c r="S34" s="61" t="str">
        <f t="shared" si="2"/>
        <v>Good Count</v>
      </c>
      <c r="T34" s="60" t="str">
        <f t="shared" si="3"/>
        <v>Good Count</v>
      </c>
    </row>
    <row r="35" spans="1:20" ht="16.5">
      <c r="A35" s="62">
        <v>44232</v>
      </c>
      <c r="B35" s="57">
        <f t="shared" si="0"/>
        <v>2021</v>
      </c>
      <c r="C35" s="58">
        <f t="shared" si="13"/>
        <v>2</v>
      </c>
      <c r="D35" s="58" t="str">
        <f t="shared" si="12"/>
        <v>Feb/2021</v>
      </c>
      <c r="E35" s="58" t="s">
        <v>99</v>
      </c>
      <c r="F35" s="58" t="s">
        <v>98</v>
      </c>
      <c r="G35" s="58" t="s">
        <v>95</v>
      </c>
      <c r="H35" s="58">
        <v>0</v>
      </c>
      <c r="I35" s="58">
        <v>0</v>
      </c>
      <c r="J35" s="58">
        <f t="shared" si="5"/>
        <v>0</v>
      </c>
      <c r="K35" s="58" t="str">
        <f t="shared" si="6"/>
        <v>Ok</v>
      </c>
      <c r="L35" s="58">
        <f t="shared" si="7"/>
        <v>0</v>
      </c>
      <c r="M35" s="85">
        <f>VLOOKUP(E35,'DAFTAR ITEM'!B:J,9,FALSE)</f>
        <v>24150</v>
      </c>
      <c r="N35" s="85">
        <f t="shared" si="14"/>
        <v>0</v>
      </c>
      <c r="O35" s="85">
        <f t="shared" si="8"/>
        <v>0</v>
      </c>
      <c r="P35" s="85">
        <f t="shared" si="10"/>
        <v>0</v>
      </c>
      <c r="Q35" s="59">
        <f t="shared" si="9"/>
        <v>0</v>
      </c>
      <c r="R35" s="60" t="str">
        <f t="shared" si="11"/>
        <v>Good Count</v>
      </c>
      <c r="S35" s="61" t="str">
        <f t="shared" si="2"/>
        <v>Good Count</v>
      </c>
      <c r="T35" s="60" t="str">
        <f t="shared" si="3"/>
        <v>Good Count</v>
      </c>
    </row>
    <row r="36" spans="1:20" ht="16.5">
      <c r="A36" s="62">
        <v>44232</v>
      </c>
      <c r="B36" s="57">
        <f t="shared" si="0"/>
        <v>2021</v>
      </c>
      <c r="C36" s="58">
        <f t="shared" si="13"/>
        <v>2</v>
      </c>
      <c r="D36" s="58" t="str">
        <f t="shared" si="12"/>
        <v>Feb/2021</v>
      </c>
      <c r="E36" s="58" t="s">
        <v>103</v>
      </c>
      <c r="F36" s="58" t="s">
        <v>102</v>
      </c>
      <c r="G36" s="58" t="s">
        <v>104</v>
      </c>
      <c r="H36" s="58">
        <v>5</v>
      </c>
      <c r="I36" s="58">
        <v>5</v>
      </c>
      <c r="J36" s="58">
        <f t="shared" si="5"/>
        <v>0</v>
      </c>
      <c r="K36" s="58" t="str">
        <f t="shared" si="6"/>
        <v>Ok</v>
      </c>
      <c r="L36" s="58">
        <f t="shared" si="7"/>
        <v>0</v>
      </c>
      <c r="M36" s="85">
        <f>VLOOKUP(E36,'DAFTAR ITEM'!B:J,9,FALSE)</f>
        <v>270000</v>
      </c>
      <c r="N36" s="85">
        <f t="shared" si="14"/>
        <v>1350000</v>
      </c>
      <c r="O36" s="85">
        <f t="shared" si="8"/>
        <v>0</v>
      </c>
      <c r="P36" s="85">
        <f t="shared" si="10"/>
        <v>0</v>
      </c>
      <c r="Q36" s="59">
        <f t="shared" si="9"/>
        <v>0</v>
      </c>
      <c r="R36" s="60" t="str">
        <f t="shared" si="11"/>
        <v>Good Count</v>
      </c>
      <c r="S36" s="61" t="str">
        <f t="shared" si="2"/>
        <v>Good Count</v>
      </c>
      <c r="T36" s="60" t="str">
        <f t="shared" si="3"/>
        <v>Good Count</v>
      </c>
    </row>
    <row r="37" spans="1:20" ht="16.5">
      <c r="A37" s="62">
        <v>44232</v>
      </c>
      <c r="B37" s="57">
        <f t="shared" si="0"/>
        <v>2021</v>
      </c>
      <c r="C37" s="58">
        <f t="shared" si="13"/>
        <v>2</v>
      </c>
      <c r="D37" s="58" t="str">
        <f t="shared" si="12"/>
        <v>Feb/2021</v>
      </c>
      <c r="E37" s="58" t="s">
        <v>106</v>
      </c>
      <c r="F37" s="58" t="s">
        <v>105</v>
      </c>
      <c r="G37" s="58" t="s">
        <v>104</v>
      </c>
      <c r="H37" s="58">
        <v>4</v>
      </c>
      <c r="I37" s="58">
        <v>4</v>
      </c>
      <c r="J37" s="58">
        <f t="shared" si="5"/>
        <v>0</v>
      </c>
      <c r="K37" s="58" t="str">
        <f t="shared" si="6"/>
        <v>Ok</v>
      </c>
      <c r="L37" s="58">
        <f t="shared" si="7"/>
        <v>0</v>
      </c>
      <c r="M37" s="85">
        <f>VLOOKUP(E37,'DAFTAR ITEM'!B:J,9,FALSE)</f>
        <v>337800</v>
      </c>
      <c r="N37" s="85">
        <f t="shared" si="14"/>
        <v>1351200</v>
      </c>
      <c r="O37" s="85">
        <f t="shared" si="8"/>
        <v>0</v>
      </c>
      <c r="P37" s="85">
        <f t="shared" si="10"/>
        <v>0</v>
      </c>
      <c r="Q37" s="59">
        <f t="shared" si="9"/>
        <v>0</v>
      </c>
      <c r="R37" s="60" t="str">
        <f t="shared" si="11"/>
        <v>Good Count</v>
      </c>
      <c r="S37" s="61" t="str">
        <f t="shared" si="2"/>
        <v>Good Count</v>
      </c>
      <c r="T37" s="60" t="str">
        <f t="shared" si="3"/>
        <v>Good Count</v>
      </c>
    </row>
    <row r="38" spans="1:20" ht="16.5">
      <c r="A38" s="62">
        <v>44232</v>
      </c>
      <c r="B38" s="57">
        <f t="shared" si="0"/>
        <v>2021</v>
      </c>
      <c r="C38" s="58">
        <f t="shared" si="13"/>
        <v>2</v>
      </c>
      <c r="D38" s="58" t="str">
        <f t="shared" si="12"/>
        <v>Feb/2021</v>
      </c>
      <c r="E38" s="58" t="s">
        <v>108</v>
      </c>
      <c r="F38" s="58" t="s">
        <v>107</v>
      </c>
      <c r="G38" s="58" t="s">
        <v>104</v>
      </c>
      <c r="H38" s="58">
        <v>9</v>
      </c>
      <c r="I38" s="58">
        <v>9</v>
      </c>
      <c r="J38" s="58">
        <f t="shared" si="5"/>
        <v>0</v>
      </c>
      <c r="K38" s="58" t="str">
        <f t="shared" si="6"/>
        <v>Ok</v>
      </c>
      <c r="L38" s="58">
        <f t="shared" si="7"/>
        <v>0</v>
      </c>
      <c r="M38" s="85">
        <f>VLOOKUP(E38,'DAFTAR ITEM'!B:J,9,FALSE)</f>
        <v>270000</v>
      </c>
      <c r="N38" s="85">
        <f t="shared" si="14"/>
        <v>2430000</v>
      </c>
      <c r="O38" s="85">
        <f t="shared" si="8"/>
        <v>0</v>
      </c>
      <c r="P38" s="85">
        <f t="shared" si="10"/>
        <v>0</v>
      </c>
      <c r="Q38" s="59">
        <f t="shared" si="9"/>
        <v>0</v>
      </c>
      <c r="R38" s="60" t="str">
        <f t="shared" si="11"/>
        <v>Good Count</v>
      </c>
      <c r="S38" s="61" t="str">
        <f t="shared" si="2"/>
        <v>Good Count</v>
      </c>
      <c r="T38" s="60" t="str">
        <f t="shared" si="3"/>
        <v>Good Count</v>
      </c>
    </row>
    <row r="39" spans="1:20" ht="16.5">
      <c r="A39" s="62">
        <v>44232</v>
      </c>
      <c r="B39" s="57">
        <f t="shared" si="0"/>
        <v>2021</v>
      </c>
      <c r="C39" s="58">
        <f t="shared" si="13"/>
        <v>2</v>
      </c>
      <c r="D39" s="58" t="str">
        <f t="shared" si="12"/>
        <v>Feb/2021</v>
      </c>
      <c r="E39" s="58" t="s">
        <v>110</v>
      </c>
      <c r="F39" s="58" t="s">
        <v>109</v>
      </c>
      <c r="G39" s="58" t="s">
        <v>104</v>
      </c>
      <c r="H39" s="58">
        <v>0</v>
      </c>
      <c r="I39" s="58">
        <v>0</v>
      </c>
      <c r="J39" s="58">
        <f t="shared" si="5"/>
        <v>0</v>
      </c>
      <c r="K39" s="58" t="str">
        <f t="shared" si="6"/>
        <v>Ok</v>
      </c>
      <c r="L39" s="58">
        <f t="shared" si="7"/>
        <v>0</v>
      </c>
      <c r="M39" s="85">
        <f>VLOOKUP(E39,'DAFTAR ITEM'!B:J,9,FALSE)</f>
        <v>270000</v>
      </c>
      <c r="N39" s="85">
        <f t="shared" si="14"/>
        <v>0</v>
      </c>
      <c r="O39" s="85">
        <f t="shared" si="8"/>
        <v>0</v>
      </c>
      <c r="P39" s="85">
        <f t="shared" si="10"/>
        <v>0</v>
      </c>
      <c r="Q39" s="59">
        <f t="shared" si="9"/>
        <v>0</v>
      </c>
      <c r="R39" s="60" t="str">
        <f t="shared" si="11"/>
        <v>Good Count</v>
      </c>
      <c r="S39" s="61" t="str">
        <f t="shared" si="2"/>
        <v>Good Count</v>
      </c>
      <c r="T39" s="60" t="str">
        <f t="shared" si="3"/>
        <v>Good Count</v>
      </c>
    </row>
    <row r="40" spans="1:20" ht="16.5">
      <c r="A40" s="62">
        <v>44232</v>
      </c>
      <c r="B40" s="57">
        <f t="shared" si="0"/>
        <v>2021</v>
      </c>
      <c r="C40" s="58">
        <f t="shared" si="13"/>
        <v>2</v>
      </c>
      <c r="D40" s="58" t="str">
        <f t="shared" si="12"/>
        <v>Feb/2021</v>
      </c>
      <c r="E40" s="58" t="s">
        <v>112</v>
      </c>
      <c r="F40" s="58" t="s">
        <v>111</v>
      </c>
      <c r="G40" s="58" t="s">
        <v>104</v>
      </c>
      <c r="H40" s="58">
        <v>5</v>
      </c>
      <c r="I40" s="58">
        <v>5</v>
      </c>
      <c r="J40" s="58">
        <f t="shared" si="5"/>
        <v>0</v>
      </c>
      <c r="K40" s="58" t="str">
        <f t="shared" si="6"/>
        <v>Ok</v>
      </c>
      <c r="L40" s="58">
        <f t="shared" si="7"/>
        <v>0</v>
      </c>
      <c r="M40" s="85">
        <f>VLOOKUP(E40,'DAFTAR ITEM'!B:J,9,FALSE)</f>
        <v>270000</v>
      </c>
      <c r="N40" s="85">
        <f t="shared" si="14"/>
        <v>1350000</v>
      </c>
      <c r="O40" s="85">
        <f t="shared" si="8"/>
        <v>0</v>
      </c>
      <c r="P40" s="85">
        <f t="shared" si="10"/>
        <v>0</v>
      </c>
      <c r="Q40" s="59">
        <f t="shared" si="9"/>
        <v>0</v>
      </c>
      <c r="R40" s="60" t="str">
        <f t="shared" si="11"/>
        <v>Good Count</v>
      </c>
      <c r="S40" s="61" t="str">
        <f t="shared" si="2"/>
        <v>Good Count</v>
      </c>
      <c r="T40" s="60" t="str">
        <f t="shared" si="3"/>
        <v>Good Count</v>
      </c>
    </row>
    <row r="41" spans="1:20" ht="16.5">
      <c r="A41" s="62">
        <v>44232</v>
      </c>
      <c r="B41" s="57">
        <f t="shared" si="0"/>
        <v>2021</v>
      </c>
      <c r="C41" s="58">
        <f t="shared" si="13"/>
        <v>2</v>
      </c>
      <c r="D41" s="58" t="str">
        <f t="shared" si="12"/>
        <v>Feb/2021</v>
      </c>
      <c r="E41" s="58" t="s">
        <v>114</v>
      </c>
      <c r="F41" s="58" t="s">
        <v>113</v>
      </c>
      <c r="G41" s="58" t="s">
        <v>104</v>
      </c>
      <c r="H41" s="58">
        <v>3</v>
      </c>
      <c r="I41" s="58">
        <v>3</v>
      </c>
      <c r="J41" s="58">
        <f t="shared" si="5"/>
        <v>0</v>
      </c>
      <c r="K41" s="58" t="str">
        <f t="shared" si="6"/>
        <v>Ok</v>
      </c>
      <c r="L41" s="58">
        <f t="shared" si="7"/>
        <v>0</v>
      </c>
      <c r="M41" s="85">
        <f>VLOOKUP(E41,'DAFTAR ITEM'!B:J,9,FALSE)</f>
        <v>270000</v>
      </c>
      <c r="N41" s="85">
        <f t="shared" si="14"/>
        <v>810000</v>
      </c>
      <c r="O41" s="85">
        <f t="shared" si="8"/>
        <v>0</v>
      </c>
      <c r="P41" s="85">
        <f t="shared" si="10"/>
        <v>0</v>
      </c>
      <c r="Q41" s="59">
        <f t="shared" si="9"/>
        <v>0</v>
      </c>
      <c r="R41" s="60" t="str">
        <f t="shared" si="11"/>
        <v>Good Count</v>
      </c>
      <c r="S41" s="61" t="str">
        <f t="shared" si="2"/>
        <v>Good Count</v>
      </c>
      <c r="T41" s="60" t="str">
        <f t="shared" si="3"/>
        <v>Good Count</v>
      </c>
    </row>
    <row r="42" spans="1:20" ht="16.5">
      <c r="A42" s="62">
        <v>44232</v>
      </c>
      <c r="B42" s="57">
        <f t="shared" si="0"/>
        <v>2021</v>
      </c>
      <c r="C42" s="58">
        <f t="shared" si="13"/>
        <v>2</v>
      </c>
      <c r="D42" s="58" t="str">
        <f t="shared" si="12"/>
        <v>Feb/2021</v>
      </c>
      <c r="E42" s="58" t="s">
        <v>116</v>
      </c>
      <c r="F42" s="58" t="s">
        <v>115</v>
      </c>
      <c r="G42" s="58" t="s">
        <v>104</v>
      </c>
      <c r="H42" s="58">
        <v>9</v>
      </c>
      <c r="I42" s="58">
        <v>9</v>
      </c>
      <c r="J42" s="58">
        <f t="shared" si="5"/>
        <v>0</v>
      </c>
      <c r="K42" s="58" t="str">
        <f t="shared" si="6"/>
        <v>Ok</v>
      </c>
      <c r="L42" s="58">
        <f t="shared" si="7"/>
        <v>0</v>
      </c>
      <c r="M42" s="85">
        <f>VLOOKUP(E42,'DAFTAR ITEM'!B:J,9,FALSE)</f>
        <v>270000</v>
      </c>
      <c r="N42" s="85">
        <f t="shared" si="14"/>
        <v>2430000</v>
      </c>
      <c r="O42" s="85">
        <f t="shared" si="8"/>
        <v>0</v>
      </c>
      <c r="P42" s="85">
        <f t="shared" si="10"/>
        <v>0</v>
      </c>
      <c r="Q42" s="59">
        <f t="shared" si="9"/>
        <v>0</v>
      </c>
      <c r="R42" s="60" t="str">
        <f t="shared" si="11"/>
        <v>Good Count</v>
      </c>
      <c r="S42" s="61" t="str">
        <f t="shared" si="2"/>
        <v>Good Count</v>
      </c>
      <c r="T42" s="60" t="str">
        <f t="shared" si="3"/>
        <v>Good Count</v>
      </c>
    </row>
    <row r="43" spans="1:20" ht="16.5">
      <c r="A43" s="62">
        <v>44232</v>
      </c>
      <c r="B43" s="57">
        <f t="shared" si="0"/>
        <v>2021</v>
      </c>
      <c r="C43" s="58">
        <f t="shared" si="13"/>
        <v>2</v>
      </c>
      <c r="D43" s="58" t="str">
        <f t="shared" si="12"/>
        <v>Feb/2021</v>
      </c>
      <c r="E43" s="58" t="s">
        <v>118</v>
      </c>
      <c r="F43" s="58" t="s">
        <v>117</v>
      </c>
      <c r="G43" s="58" t="s">
        <v>104</v>
      </c>
      <c r="H43" s="58">
        <v>0</v>
      </c>
      <c r="I43" s="58">
        <v>0</v>
      </c>
      <c r="J43" s="58">
        <f t="shared" si="5"/>
        <v>0</v>
      </c>
      <c r="K43" s="58" t="str">
        <f t="shared" si="6"/>
        <v>Ok</v>
      </c>
      <c r="L43" s="58">
        <f t="shared" si="7"/>
        <v>0</v>
      </c>
      <c r="M43" s="85">
        <f>VLOOKUP(E43,'DAFTAR ITEM'!B:J,9,FALSE)</f>
        <v>220540</v>
      </c>
      <c r="N43" s="85">
        <f t="shared" si="14"/>
        <v>0</v>
      </c>
      <c r="O43" s="85">
        <f t="shared" si="8"/>
        <v>0</v>
      </c>
      <c r="P43" s="85">
        <f t="shared" si="10"/>
        <v>0</v>
      </c>
      <c r="Q43" s="59">
        <f t="shared" si="9"/>
        <v>0</v>
      </c>
      <c r="R43" s="60" t="str">
        <f t="shared" si="11"/>
        <v>Good Count</v>
      </c>
      <c r="S43" s="61" t="str">
        <f t="shared" si="2"/>
        <v>Good Count</v>
      </c>
      <c r="T43" s="60" t="str">
        <f t="shared" si="3"/>
        <v>Good Count</v>
      </c>
    </row>
    <row r="44" spans="1:20" ht="16.5">
      <c r="A44" s="62">
        <v>44232</v>
      </c>
      <c r="B44" s="57">
        <f t="shared" si="0"/>
        <v>2021</v>
      </c>
      <c r="C44" s="58">
        <f t="shared" si="13"/>
        <v>2</v>
      </c>
      <c r="D44" s="58" t="str">
        <f t="shared" si="12"/>
        <v>Feb/2021</v>
      </c>
      <c r="E44" s="58" t="s">
        <v>120</v>
      </c>
      <c r="F44" s="58" t="s">
        <v>119</v>
      </c>
      <c r="G44" s="58" t="s">
        <v>104</v>
      </c>
      <c r="H44" s="58">
        <v>1</v>
      </c>
      <c r="I44" s="58">
        <v>1</v>
      </c>
      <c r="J44" s="58">
        <f t="shared" si="5"/>
        <v>0</v>
      </c>
      <c r="K44" s="58" t="str">
        <f t="shared" si="6"/>
        <v>Ok</v>
      </c>
      <c r="L44" s="58">
        <f t="shared" si="7"/>
        <v>0</v>
      </c>
      <c r="M44" s="85">
        <f>VLOOKUP(E44,'DAFTAR ITEM'!B:J,9,FALSE)</f>
        <v>0</v>
      </c>
      <c r="N44" s="85">
        <f t="shared" si="14"/>
        <v>0</v>
      </c>
      <c r="O44" s="85">
        <f t="shared" si="8"/>
        <v>0</v>
      </c>
      <c r="P44" s="85">
        <f t="shared" si="10"/>
        <v>0</v>
      </c>
      <c r="Q44" s="59">
        <f t="shared" si="9"/>
        <v>0</v>
      </c>
      <c r="R44" s="60" t="str">
        <f t="shared" si="11"/>
        <v>Good Count</v>
      </c>
      <c r="S44" s="61" t="str">
        <f t="shared" si="2"/>
        <v>Good Count</v>
      </c>
      <c r="T44" s="60" t="str">
        <f t="shared" si="3"/>
        <v>Good Count</v>
      </c>
    </row>
    <row r="45" spans="1:20" ht="16.5">
      <c r="A45" s="62">
        <v>44232</v>
      </c>
      <c r="B45" s="57">
        <f t="shared" si="0"/>
        <v>2021</v>
      </c>
      <c r="C45" s="58">
        <f t="shared" si="13"/>
        <v>2</v>
      </c>
      <c r="D45" s="58" t="str">
        <f t="shared" si="12"/>
        <v>Feb/2021</v>
      </c>
      <c r="E45" s="58" t="s">
        <v>124</v>
      </c>
      <c r="F45" s="58" t="s">
        <v>123</v>
      </c>
      <c r="G45" s="58" t="s">
        <v>104</v>
      </c>
      <c r="H45" s="58">
        <v>6</v>
      </c>
      <c r="I45" s="58">
        <v>6</v>
      </c>
      <c r="J45" s="58">
        <f t="shared" si="5"/>
        <v>0</v>
      </c>
      <c r="K45" s="58" t="str">
        <f t="shared" si="6"/>
        <v>Ok</v>
      </c>
      <c r="L45" s="58">
        <f t="shared" si="7"/>
        <v>0</v>
      </c>
      <c r="M45" s="85">
        <f>VLOOKUP(E45,'DAFTAR ITEM'!B:J,9,FALSE)</f>
        <v>0</v>
      </c>
      <c r="N45" s="85">
        <f t="shared" si="14"/>
        <v>0</v>
      </c>
      <c r="O45" s="85">
        <f t="shared" si="8"/>
        <v>0</v>
      </c>
      <c r="P45" s="85">
        <f t="shared" si="10"/>
        <v>0</v>
      </c>
      <c r="Q45" s="59">
        <f t="shared" si="9"/>
        <v>0</v>
      </c>
      <c r="R45" s="60" t="str">
        <f t="shared" si="11"/>
        <v>Good Count</v>
      </c>
      <c r="S45" s="61" t="str">
        <f t="shared" si="2"/>
        <v>Good Count</v>
      </c>
      <c r="T45" s="60" t="str">
        <f t="shared" si="3"/>
        <v>Good Count</v>
      </c>
    </row>
    <row r="46" spans="1:20" ht="16.5">
      <c r="A46" s="62">
        <v>44232</v>
      </c>
      <c r="B46" s="57">
        <f t="shared" si="0"/>
        <v>2021</v>
      </c>
      <c r="C46" s="58">
        <f t="shared" si="13"/>
        <v>2</v>
      </c>
      <c r="D46" s="58" t="str">
        <f t="shared" si="12"/>
        <v>Feb/2021</v>
      </c>
      <c r="E46" s="58" t="s">
        <v>132</v>
      </c>
      <c r="F46" s="58" t="s">
        <v>131</v>
      </c>
      <c r="G46" s="58" t="s">
        <v>104</v>
      </c>
      <c r="H46" s="58">
        <v>0</v>
      </c>
      <c r="I46" s="58">
        <v>0</v>
      </c>
      <c r="J46" s="58">
        <f t="shared" si="5"/>
        <v>0</v>
      </c>
      <c r="K46" s="58" t="str">
        <f t="shared" si="6"/>
        <v>Ok</v>
      </c>
      <c r="L46" s="58">
        <f t="shared" si="7"/>
        <v>0</v>
      </c>
      <c r="M46" s="85">
        <f>VLOOKUP(E46,'DAFTAR ITEM'!B:J,9,FALSE)</f>
        <v>0</v>
      </c>
      <c r="N46" s="85">
        <f t="shared" si="14"/>
        <v>0</v>
      </c>
      <c r="O46" s="85">
        <f t="shared" si="8"/>
        <v>0</v>
      </c>
      <c r="P46" s="85">
        <f t="shared" si="10"/>
        <v>0</v>
      </c>
      <c r="Q46" s="59">
        <f t="shared" si="9"/>
        <v>0</v>
      </c>
      <c r="R46" s="60" t="str">
        <f t="shared" si="11"/>
        <v>Good Count</v>
      </c>
      <c r="S46" s="61" t="str">
        <f t="shared" si="2"/>
        <v>Good Count</v>
      </c>
      <c r="T46" s="60" t="str">
        <f t="shared" si="3"/>
        <v>Good Count</v>
      </c>
    </row>
    <row r="47" spans="1:20" ht="16.5">
      <c r="A47" s="62">
        <v>44232</v>
      </c>
      <c r="B47" s="57">
        <f t="shared" si="0"/>
        <v>2021</v>
      </c>
      <c r="C47" s="58">
        <f t="shared" si="13"/>
        <v>2</v>
      </c>
      <c r="D47" s="58" t="str">
        <f t="shared" si="12"/>
        <v>Feb/2021</v>
      </c>
      <c r="E47" s="58" t="s">
        <v>122</v>
      </c>
      <c r="F47" s="58" t="s">
        <v>121</v>
      </c>
      <c r="G47" s="58" t="s">
        <v>104</v>
      </c>
      <c r="H47" s="58">
        <v>0</v>
      </c>
      <c r="I47" s="58">
        <v>0</v>
      </c>
      <c r="J47" s="58">
        <f t="shared" si="5"/>
        <v>0</v>
      </c>
      <c r="K47" s="58" t="str">
        <f t="shared" si="6"/>
        <v>Ok</v>
      </c>
      <c r="L47" s="58">
        <f t="shared" si="7"/>
        <v>0</v>
      </c>
      <c r="M47" s="85">
        <f>VLOOKUP(E47,'DAFTAR ITEM'!B:J,9,FALSE)</f>
        <v>0</v>
      </c>
      <c r="N47" s="85">
        <f t="shared" si="14"/>
        <v>0</v>
      </c>
      <c r="O47" s="85">
        <f t="shared" si="8"/>
        <v>0</v>
      </c>
      <c r="P47" s="85">
        <f t="shared" si="10"/>
        <v>0</v>
      </c>
      <c r="Q47" s="59">
        <f t="shared" si="9"/>
        <v>0</v>
      </c>
      <c r="R47" s="60" t="str">
        <f t="shared" si="11"/>
        <v>Good Count</v>
      </c>
      <c r="S47" s="61" t="str">
        <f t="shared" si="2"/>
        <v>Good Count</v>
      </c>
      <c r="T47" s="60" t="str">
        <f t="shared" si="3"/>
        <v>Good Count</v>
      </c>
    </row>
    <row r="48" spans="1:20" ht="16.5">
      <c r="A48" s="62">
        <v>44232</v>
      </c>
      <c r="B48" s="57">
        <f t="shared" si="0"/>
        <v>2021</v>
      </c>
      <c r="C48" s="58">
        <f t="shared" si="13"/>
        <v>2</v>
      </c>
      <c r="D48" s="58" t="str">
        <f t="shared" si="12"/>
        <v>Feb/2021</v>
      </c>
      <c r="E48" s="58" t="s">
        <v>130</v>
      </c>
      <c r="F48" s="58" t="s">
        <v>129</v>
      </c>
      <c r="G48" s="58" t="s">
        <v>104</v>
      </c>
      <c r="H48" s="58">
        <v>3</v>
      </c>
      <c r="I48" s="58">
        <v>3</v>
      </c>
      <c r="J48" s="58">
        <f t="shared" si="5"/>
        <v>0</v>
      </c>
      <c r="K48" s="58" t="str">
        <f t="shared" si="6"/>
        <v>Ok</v>
      </c>
      <c r="L48" s="58">
        <f t="shared" si="7"/>
        <v>0</v>
      </c>
      <c r="M48" s="85">
        <f>VLOOKUP(E48,'DAFTAR ITEM'!B:J,9,FALSE)</f>
        <v>270000</v>
      </c>
      <c r="N48" s="85">
        <f t="shared" si="14"/>
        <v>810000</v>
      </c>
      <c r="O48" s="85">
        <f t="shared" si="8"/>
        <v>0</v>
      </c>
      <c r="P48" s="85">
        <f t="shared" si="10"/>
        <v>0</v>
      </c>
      <c r="Q48" s="59">
        <f t="shared" si="9"/>
        <v>0</v>
      </c>
      <c r="R48" s="60" t="str">
        <f t="shared" si="11"/>
        <v>Good Count</v>
      </c>
      <c r="S48" s="61" t="str">
        <f t="shared" si="2"/>
        <v>Good Count</v>
      </c>
      <c r="T48" s="60" t="str">
        <f t="shared" si="3"/>
        <v>Good Count</v>
      </c>
    </row>
    <row r="49" spans="1:20" ht="16.5">
      <c r="A49" s="62">
        <v>44232</v>
      </c>
      <c r="B49" s="57">
        <f t="shared" si="0"/>
        <v>2021</v>
      </c>
      <c r="C49" s="58">
        <f t="shared" si="13"/>
        <v>2</v>
      </c>
      <c r="D49" s="58" t="str">
        <f t="shared" si="12"/>
        <v>Feb/2021</v>
      </c>
      <c r="E49" s="58" t="s">
        <v>126</v>
      </c>
      <c r="F49" s="58" t="s">
        <v>125</v>
      </c>
      <c r="G49" s="58" t="s">
        <v>104</v>
      </c>
      <c r="H49" s="58">
        <v>0</v>
      </c>
      <c r="I49" s="58">
        <v>0</v>
      </c>
      <c r="J49" s="58">
        <f t="shared" si="5"/>
        <v>0</v>
      </c>
      <c r="K49" s="58" t="str">
        <f t="shared" si="6"/>
        <v>Ok</v>
      </c>
      <c r="L49" s="58">
        <f t="shared" si="7"/>
        <v>0</v>
      </c>
      <c r="M49" s="85">
        <f>VLOOKUP(E49,'DAFTAR ITEM'!B:J,9,FALSE)</f>
        <v>190000</v>
      </c>
      <c r="N49" s="85">
        <f t="shared" si="14"/>
        <v>0</v>
      </c>
      <c r="O49" s="85">
        <f t="shared" si="8"/>
        <v>0</v>
      </c>
      <c r="P49" s="85">
        <f t="shared" si="10"/>
        <v>0</v>
      </c>
      <c r="Q49" s="59">
        <f t="shared" si="9"/>
        <v>0</v>
      </c>
      <c r="R49" s="60" t="str">
        <f t="shared" si="11"/>
        <v>Good Count</v>
      </c>
      <c r="S49" s="61" t="str">
        <f t="shared" si="2"/>
        <v>Good Count</v>
      </c>
      <c r="T49" s="60" t="str">
        <f t="shared" si="3"/>
        <v>Good Count</v>
      </c>
    </row>
    <row r="50" spans="1:20" ht="16.5">
      <c r="A50" s="62">
        <v>44232</v>
      </c>
      <c r="B50" s="57">
        <f t="shared" si="0"/>
        <v>2021</v>
      </c>
      <c r="C50" s="58">
        <f t="shared" si="13"/>
        <v>2</v>
      </c>
      <c r="D50" s="58" t="str">
        <f t="shared" si="12"/>
        <v>Feb/2021</v>
      </c>
      <c r="E50" s="58" t="s">
        <v>128</v>
      </c>
      <c r="F50" s="58" t="s">
        <v>127</v>
      </c>
      <c r="G50" s="58" t="s">
        <v>104</v>
      </c>
      <c r="H50" s="58">
        <v>0</v>
      </c>
      <c r="I50" s="58">
        <v>0</v>
      </c>
      <c r="J50" s="58">
        <f t="shared" si="5"/>
        <v>0</v>
      </c>
      <c r="K50" s="58" t="str">
        <f t="shared" si="6"/>
        <v>Ok</v>
      </c>
      <c r="L50" s="58">
        <f t="shared" si="7"/>
        <v>0</v>
      </c>
      <c r="M50" s="85">
        <f>VLOOKUP(E50,'DAFTAR ITEM'!B:J,9,FALSE)</f>
        <v>0</v>
      </c>
      <c r="N50" s="85">
        <f t="shared" si="14"/>
        <v>0</v>
      </c>
      <c r="O50" s="85">
        <f t="shared" si="8"/>
        <v>0</v>
      </c>
      <c r="P50" s="85">
        <f t="shared" si="10"/>
        <v>0</v>
      </c>
      <c r="Q50" s="59">
        <f t="shared" si="9"/>
        <v>0</v>
      </c>
      <c r="R50" s="60" t="str">
        <f t="shared" si="11"/>
        <v>Good Count</v>
      </c>
      <c r="S50" s="61" t="str">
        <f t="shared" si="2"/>
        <v>Good Count</v>
      </c>
      <c r="T50" s="60" t="str">
        <f t="shared" si="3"/>
        <v>Good Count</v>
      </c>
    </row>
    <row r="51" spans="1:20" ht="16.5">
      <c r="A51" s="62">
        <v>44232</v>
      </c>
      <c r="B51" s="57">
        <f t="shared" si="0"/>
        <v>2021</v>
      </c>
      <c r="C51" s="58">
        <f t="shared" si="13"/>
        <v>2</v>
      </c>
      <c r="D51" s="58" t="str">
        <f t="shared" si="12"/>
        <v>Feb/2021</v>
      </c>
      <c r="E51" s="58" t="s">
        <v>134</v>
      </c>
      <c r="F51" s="58" t="s">
        <v>133</v>
      </c>
      <c r="G51" s="58" t="s">
        <v>104</v>
      </c>
      <c r="H51" s="58">
        <v>0</v>
      </c>
      <c r="I51" s="58">
        <v>27</v>
      </c>
      <c r="J51" s="58">
        <f t="shared" si="5"/>
        <v>27</v>
      </c>
      <c r="K51" s="58" t="str">
        <f t="shared" si="6"/>
        <v>Selisih</v>
      </c>
      <c r="L51" s="58">
        <f t="shared" si="7"/>
        <v>27</v>
      </c>
      <c r="M51" s="85">
        <f>VLOOKUP(E51,'DAFTAR ITEM'!B:J,9,FALSE)</f>
        <v>270000</v>
      </c>
      <c r="N51" s="85">
        <f t="shared" si="14"/>
        <v>0</v>
      </c>
      <c r="O51" s="85">
        <f t="shared" si="8"/>
        <v>7290000</v>
      </c>
      <c r="P51" s="85">
        <f t="shared" si="10"/>
        <v>7290000</v>
      </c>
      <c r="Q51" s="59" t="e">
        <f>ABS(IF(AND((H51=0),(J51=0)),0,J51/H51))</f>
        <v>#DIV/0!</v>
      </c>
      <c r="R51" s="60" t="str">
        <f t="shared" si="11"/>
        <v>Bad Count</v>
      </c>
      <c r="S51" s="61" t="str">
        <f t="shared" si="2"/>
        <v>Bad Count</v>
      </c>
      <c r="T51" s="60" t="str">
        <f t="shared" si="3"/>
        <v>Bad Count</v>
      </c>
    </row>
    <row r="52" spans="1:20" ht="16.5">
      <c r="A52" s="62">
        <v>44232</v>
      </c>
      <c r="B52" s="57">
        <f t="shared" si="0"/>
        <v>2021</v>
      </c>
      <c r="C52" s="58">
        <f t="shared" si="13"/>
        <v>2</v>
      </c>
      <c r="D52" s="58" t="str">
        <f t="shared" si="12"/>
        <v>Feb/2021</v>
      </c>
      <c r="E52" s="58" t="s">
        <v>136</v>
      </c>
      <c r="F52" s="58" t="s">
        <v>135</v>
      </c>
      <c r="G52" s="58" t="s">
        <v>16</v>
      </c>
      <c r="H52" s="58">
        <v>13</v>
      </c>
      <c r="I52" s="58">
        <v>13</v>
      </c>
      <c r="J52" s="58">
        <f t="shared" si="5"/>
        <v>0</v>
      </c>
      <c r="K52" s="58" t="str">
        <f t="shared" si="6"/>
        <v>Ok</v>
      </c>
      <c r="L52" s="58">
        <f t="shared" si="7"/>
        <v>0</v>
      </c>
      <c r="M52" s="85">
        <f>VLOOKUP(E52,'DAFTAR ITEM'!B:J,9,FALSE)</f>
        <v>33600</v>
      </c>
      <c r="N52" s="85">
        <f t="shared" si="14"/>
        <v>436800</v>
      </c>
      <c r="O52" s="85">
        <f t="shared" si="8"/>
        <v>0</v>
      </c>
      <c r="P52" s="85">
        <f t="shared" si="10"/>
        <v>0</v>
      </c>
      <c r="Q52" s="59">
        <f t="shared" si="9"/>
        <v>0</v>
      </c>
      <c r="R52" s="60" t="str">
        <f t="shared" si="11"/>
        <v>Good Count</v>
      </c>
      <c r="S52" s="61" t="str">
        <f t="shared" si="2"/>
        <v>Good Count</v>
      </c>
      <c r="T52" s="60" t="str">
        <f t="shared" si="3"/>
        <v>Good Count</v>
      </c>
    </row>
    <row r="53" spans="1:20" ht="16.5">
      <c r="A53" s="62">
        <v>44232</v>
      </c>
      <c r="B53" s="57">
        <f t="shared" si="0"/>
        <v>2021</v>
      </c>
      <c r="C53" s="58">
        <f t="shared" si="13"/>
        <v>2</v>
      </c>
      <c r="D53" s="58" t="str">
        <f t="shared" si="12"/>
        <v>Feb/2021</v>
      </c>
      <c r="E53" s="58" t="s">
        <v>138</v>
      </c>
      <c r="F53" s="58" t="s">
        <v>137</v>
      </c>
      <c r="G53" s="58" t="s">
        <v>139</v>
      </c>
      <c r="H53" s="58">
        <v>259</v>
      </c>
      <c r="I53" s="58">
        <v>259</v>
      </c>
      <c r="J53" s="58">
        <f t="shared" si="5"/>
        <v>0</v>
      </c>
      <c r="K53" s="58" t="str">
        <f t="shared" si="6"/>
        <v>Ok</v>
      </c>
      <c r="L53" s="58">
        <f t="shared" si="7"/>
        <v>0</v>
      </c>
      <c r="M53" s="85">
        <f>VLOOKUP(E53,'DAFTAR ITEM'!B:J,9,FALSE)</f>
        <v>1000</v>
      </c>
      <c r="N53" s="85">
        <f t="shared" si="14"/>
        <v>259000</v>
      </c>
      <c r="O53" s="85">
        <f t="shared" si="8"/>
        <v>0</v>
      </c>
      <c r="P53" s="85">
        <f t="shared" si="10"/>
        <v>0</v>
      </c>
      <c r="Q53" s="59">
        <f t="shared" si="9"/>
        <v>0</v>
      </c>
      <c r="R53" s="60" t="str">
        <f t="shared" si="11"/>
        <v>Good Count</v>
      </c>
      <c r="S53" s="61" t="str">
        <f t="shared" si="2"/>
        <v>Good Count</v>
      </c>
      <c r="T53" s="60" t="str">
        <f t="shared" si="3"/>
        <v>Good Count</v>
      </c>
    </row>
    <row r="54" spans="1:20" ht="16.5">
      <c r="A54" s="62">
        <v>44232</v>
      </c>
      <c r="B54" s="57">
        <f t="shared" si="0"/>
        <v>2021</v>
      </c>
      <c r="C54" s="58">
        <f t="shared" si="13"/>
        <v>2</v>
      </c>
      <c r="D54" s="58" t="str">
        <f t="shared" si="12"/>
        <v>Feb/2021</v>
      </c>
      <c r="E54" s="58" t="s">
        <v>141</v>
      </c>
      <c r="F54" s="58" t="s">
        <v>140</v>
      </c>
      <c r="G54" s="58" t="s">
        <v>33</v>
      </c>
      <c r="H54" s="58">
        <v>17</v>
      </c>
      <c r="I54" s="58">
        <v>17</v>
      </c>
      <c r="J54" s="58">
        <f t="shared" si="5"/>
        <v>0</v>
      </c>
      <c r="K54" s="58" t="str">
        <f t="shared" si="6"/>
        <v>Ok</v>
      </c>
      <c r="L54" s="58">
        <f t="shared" si="7"/>
        <v>0</v>
      </c>
      <c r="M54" s="85">
        <f>VLOOKUP(E54,'DAFTAR ITEM'!B:J,9,FALSE)</f>
        <v>7875</v>
      </c>
      <c r="N54" s="85">
        <f t="shared" si="14"/>
        <v>133875</v>
      </c>
      <c r="O54" s="85">
        <f t="shared" si="8"/>
        <v>0</v>
      </c>
      <c r="P54" s="85">
        <f t="shared" si="10"/>
        <v>0</v>
      </c>
      <c r="Q54" s="59">
        <f t="shared" si="9"/>
        <v>0</v>
      </c>
      <c r="R54" s="60" t="str">
        <f t="shared" si="11"/>
        <v>Good Count</v>
      </c>
      <c r="S54" s="61" t="str">
        <f t="shared" si="2"/>
        <v>Good Count</v>
      </c>
      <c r="T54" s="60" t="str">
        <f t="shared" si="3"/>
        <v>Good Count</v>
      </c>
    </row>
    <row r="55" spans="1:20" ht="16.5">
      <c r="A55" s="62">
        <v>44232</v>
      </c>
      <c r="B55" s="57">
        <f t="shared" si="0"/>
        <v>2021</v>
      </c>
      <c r="C55" s="58">
        <f t="shared" si="13"/>
        <v>2</v>
      </c>
      <c r="D55" s="58" t="str">
        <f t="shared" si="12"/>
        <v>Feb/2021</v>
      </c>
      <c r="E55" s="58" t="s">
        <v>143</v>
      </c>
      <c r="F55" s="58" t="s">
        <v>142</v>
      </c>
      <c r="G55" s="58" t="s">
        <v>88</v>
      </c>
      <c r="H55" s="58">
        <v>3</v>
      </c>
      <c r="I55" s="58">
        <v>3</v>
      </c>
      <c r="J55" s="58">
        <f t="shared" si="5"/>
        <v>0</v>
      </c>
      <c r="K55" s="58" t="str">
        <f t="shared" si="6"/>
        <v>Ok</v>
      </c>
      <c r="L55" s="58">
        <f t="shared" si="7"/>
        <v>0</v>
      </c>
      <c r="M55" s="85">
        <f>VLOOKUP(E55,'DAFTAR ITEM'!B:J,9,FALSE)</f>
        <v>17300</v>
      </c>
      <c r="N55" s="85">
        <f t="shared" si="14"/>
        <v>51900</v>
      </c>
      <c r="O55" s="85">
        <f t="shared" si="8"/>
        <v>0</v>
      </c>
      <c r="P55" s="85">
        <f t="shared" si="10"/>
        <v>0</v>
      </c>
      <c r="Q55" s="59">
        <f t="shared" si="9"/>
        <v>0</v>
      </c>
      <c r="R55" s="60" t="str">
        <f t="shared" si="11"/>
        <v>Good Count</v>
      </c>
      <c r="S55" s="61" t="str">
        <f t="shared" si="2"/>
        <v>Good Count</v>
      </c>
      <c r="T55" s="60" t="str">
        <f t="shared" si="3"/>
        <v>Good Count</v>
      </c>
    </row>
    <row r="56" spans="1:20" ht="16.5">
      <c r="A56" s="62">
        <v>44232</v>
      </c>
      <c r="B56" s="57">
        <f t="shared" si="0"/>
        <v>2021</v>
      </c>
      <c r="C56" s="58">
        <f t="shared" si="13"/>
        <v>2</v>
      </c>
      <c r="D56" s="58" t="str">
        <f t="shared" si="12"/>
        <v>Feb/2021</v>
      </c>
      <c r="E56" s="58" t="s">
        <v>145</v>
      </c>
      <c r="F56" s="58" t="s">
        <v>144</v>
      </c>
      <c r="G56" s="58" t="s">
        <v>95</v>
      </c>
      <c r="H56" s="58">
        <v>10</v>
      </c>
      <c r="I56" s="58">
        <v>10</v>
      </c>
      <c r="J56" s="58">
        <f t="shared" si="5"/>
        <v>0</v>
      </c>
      <c r="K56" s="58" t="str">
        <f t="shared" si="6"/>
        <v>Ok</v>
      </c>
      <c r="L56" s="58">
        <f t="shared" si="7"/>
        <v>0</v>
      </c>
      <c r="M56" s="85">
        <f>VLOOKUP(E56,'DAFTAR ITEM'!B:J,9,FALSE)</f>
        <v>5000</v>
      </c>
      <c r="N56" s="85">
        <f t="shared" si="14"/>
        <v>50000</v>
      </c>
      <c r="O56" s="85">
        <f t="shared" si="8"/>
        <v>0</v>
      </c>
      <c r="P56" s="85">
        <f t="shared" si="10"/>
        <v>0</v>
      </c>
      <c r="Q56" s="59">
        <f t="shared" si="9"/>
        <v>0</v>
      </c>
      <c r="R56" s="60" t="str">
        <f t="shared" si="11"/>
        <v>Good Count</v>
      </c>
      <c r="S56" s="61" t="str">
        <f t="shared" si="2"/>
        <v>Good Count</v>
      </c>
      <c r="T56" s="60" t="str">
        <f t="shared" si="3"/>
        <v>Good Count</v>
      </c>
    </row>
    <row r="57" spans="1:20" ht="16.5">
      <c r="A57" s="62">
        <v>44232</v>
      </c>
      <c r="B57" s="57">
        <f t="shared" si="0"/>
        <v>2021</v>
      </c>
      <c r="C57" s="58">
        <f t="shared" si="13"/>
        <v>2</v>
      </c>
      <c r="D57" s="58" t="str">
        <f t="shared" si="12"/>
        <v>Feb/2021</v>
      </c>
      <c r="E57" s="58" t="s">
        <v>147</v>
      </c>
      <c r="F57" s="58" t="s">
        <v>146</v>
      </c>
      <c r="G57" s="58" t="s">
        <v>95</v>
      </c>
      <c r="H57" s="58">
        <v>0</v>
      </c>
      <c r="I57" s="58">
        <v>0</v>
      </c>
      <c r="J57" s="58">
        <f t="shared" si="5"/>
        <v>0</v>
      </c>
      <c r="K57" s="58" t="str">
        <f t="shared" si="6"/>
        <v>Ok</v>
      </c>
      <c r="L57" s="58">
        <f t="shared" si="7"/>
        <v>0</v>
      </c>
      <c r="M57" s="85">
        <f>VLOOKUP(E57,'DAFTAR ITEM'!B:J,9,FALSE)</f>
        <v>0</v>
      </c>
      <c r="N57" s="85">
        <f t="shared" si="14"/>
        <v>0</v>
      </c>
      <c r="O57" s="85">
        <f t="shared" si="8"/>
        <v>0</v>
      </c>
      <c r="P57" s="85">
        <f t="shared" si="10"/>
        <v>0</v>
      </c>
      <c r="Q57" s="59">
        <f t="shared" si="9"/>
        <v>0</v>
      </c>
      <c r="R57" s="60" t="str">
        <f t="shared" si="11"/>
        <v>Good Count</v>
      </c>
      <c r="S57" s="61" t="str">
        <f t="shared" si="2"/>
        <v>Good Count</v>
      </c>
      <c r="T57" s="60" t="str">
        <f t="shared" si="3"/>
        <v>Good Count</v>
      </c>
    </row>
    <row r="58" spans="1:20" ht="16.5">
      <c r="A58" s="62">
        <v>44232</v>
      </c>
      <c r="B58" s="57">
        <f t="shared" si="0"/>
        <v>2021</v>
      </c>
      <c r="C58" s="58">
        <f t="shared" si="13"/>
        <v>2</v>
      </c>
      <c r="D58" s="58" t="str">
        <f t="shared" si="12"/>
        <v>Feb/2021</v>
      </c>
      <c r="E58" s="58" t="s">
        <v>149</v>
      </c>
      <c r="F58" s="58" t="s">
        <v>148</v>
      </c>
      <c r="G58" s="58" t="s">
        <v>95</v>
      </c>
      <c r="H58" s="58">
        <v>14</v>
      </c>
      <c r="I58" s="58">
        <v>14</v>
      </c>
      <c r="J58" s="58">
        <f t="shared" si="5"/>
        <v>0</v>
      </c>
      <c r="K58" s="58" t="str">
        <f t="shared" si="6"/>
        <v>Ok</v>
      </c>
      <c r="L58" s="58">
        <f t="shared" si="7"/>
        <v>0</v>
      </c>
      <c r="M58" s="85">
        <f>VLOOKUP(E58,'DAFTAR ITEM'!B:J,9,FALSE)</f>
        <v>3000</v>
      </c>
      <c r="N58" s="85">
        <f t="shared" si="14"/>
        <v>42000</v>
      </c>
      <c r="O58" s="85">
        <f t="shared" si="8"/>
        <v>0</v>
      </c>
      <c r="P58" s="85">
        <f t="shared" si="10"/>
        <v>0</v>
      </c>
      <c r="Q58" s="59">
        <f t="shared" si="9"/>
        <v>0</v>
      </c>
      <c r="R58" s="60" t="str">
        <f t="shared" si="11"/>
        <v>Good Count</v>
      </c>
      <c r="S58" s="61" t="str">
        <f t="shared" si="2"/>
        <v>Good Count</v>
      </c>
      <c r="T58" s="60" t="str">
        <f t="shared" si="3"/>
        <v>Good Count</v>
      </c>
    </row>
    <row r="59" spans="1:20" ht="16.5">
      <c r="A59" s="62">
        <v>44232</v>
      </c>
      <c r="B59" s="57">
        <f t="shared" si="0"/>
        <v>2021</v>
      </c>
      <c r="C59" s="58">
        <f t="shared" si="13"/>
        <v>2</v>
      </c>
      <c r="D59" s="58" t="str">
        <f t="shared" si="12"/>
        <v>Feb/2021</v>
      </c>
      <c r="E59" s="58" t="s">
        <v>375</v>
      </c>
      <c r="F59" s="58" t="s">
        <v>374</v>
      </c>
      <c r="G59" s="58" t="s">
        <v>171</v>
      </c>
      <c r="H59" s="58">
        <v>30</v>
      </c>
      <c r="I59" s="58">
        <v>30</v>
      </c>
      <c r="J59" s="58">
        <f t="shared" si="5"/>
        <v>0</v>
      </c>
      <c r="K59" s="58" t="str">
        <f t="shared" si="6"/>
        <v>Ok</v>
      </c>
      <c r="L59" s="58">
        <f t="shared" si="7"/>
        <v>0</v>
      </c>
      <c r="M59" s="85">
        <f>VLOOKUP(E59,'DAFTAR ITEM'!B:J,9,FALSE)</f>
        <v>14300</v>
      </c>
      <c r="N59" s="85">
        <f t="shared" si="14"/>
        <v>429000</v>
      </c>
      <c r="O59" s="85">
        <f t="shared" si="8"/>
        <v>0</v>
      </c>
      <c r="P59" s="85">
        <f t="shared" si="10"/>
        <v>0</v>
      </c>
      <c r="Q59" s="59">
        <f t="shared" si="9"/>
        <v>0</v>
      </c>
      <c r="R59" s="60" t="str">
        <f t="shared" si="11"/>
        <v>Good Count</v>
      </c>
      <c r="S59" s="61" t="str">
        <f t="shared" si="2"/>
        <v>Good Count</v>
      </c>
      <c r="T59" s="60" t="str">
        <f t="shared" si="3"/>
        <v>Good Count</v>
      </c>
    </row>
    <row r="60" spans="1:20" ht="16.5">
      <c r="A60" s="62">
        <v>44232</v>
      </c>
      <c r="B60" s="57">
        <f t="shared" si="0"/>
        <v>2021</v>
      </c>
      <c r="C60" s="58">
        <f t="shared" si="13"/>
        <v>2</v>
      </c>
      <c r="D60" s="58" t="str">
        <f t="shared" si="12"/>
        <v>Feb/2021</v>
      </c>
      <c r="E60" s="58" t="s">
        <v>164</v>
      </c>
      <c r="F60" s="58" t="s">
        <v>163</v>
      </c>
      <c r="G60" s="58" t="s">
        <v>33</v>
      </c>
      <c r="H60" s="58">
        <v>60</v>
      </c>
      <c r="I60" s="58">
        <v>60</v>
      </c>
      <c r="J60" s="58">
        <f t="shared" si="5"/>
        <v>0</v>
      </c>
      <c r="K60" s="58" t="str">
        <f t="shared" si="6"/>
        <v>Ok</v>
      </c>
      <c r="L60" s="58">
        <f t="shared" si="7"/>
        <v>0</v>
      </c>
      <c r="M60" s="85">
        <f>VLOOKUP(E60,'DAFTAR ITEM'!B:J,9,FALSE)</f>
        <v>18700</v>
      </c>
      <c r="N60" s="85">
        <f t="shared" si="14"/>
        <v>1122000</v>
      </c>
      <c r="O60" s="85">
        <f t="shared" si="8"/>
        <v>0</v>
      </c>
      <c r="P60" s="85">
        <f t="shared" si="10"/>
        <v>0</v>
      </c>
      <c r="Q60" s="59">
        <f t="shared" si="9"/>
        <v>0</v>
      </c>
      <c r="R60" s="60" t="str">
        <f t="shared" si="11"/>
        <v>Good Count</v>
      </c>
      <c r="S60" s="61" t="str">
        <f t="shared" si="2"/>
        <v>Good Count</v>
      </c>
      <c r="T60" s="60" t="str">
        <f t="shared" si="3"/>
        <v>Good Count</v>
      </c>
    </row>
    <row r="61" spans="1:20" ht="16.5">
      <c r="A61" s="62">
        <v>44232</v>
      </c>
      <c r="B61" s="57">
        <f t="shared" si="0"/>
        <v>2021</v>
      </c>
      <c r="C61" s="58">
        <f t="shared" si="13"/>
        <v>2</v>
      </c>
      <c r="D61" s="58" t="str">
        <f t="shared" si="12"/>
        <v>Feb/2021</v>
      </c>
      <c r="E61" s="58" t="s">
        <v>387</v>
      </c>
      <c r="F61" s="58" t="s">
        <v>386</v>
      </c>
      <c r="G61" s="58" t="s">
        <v>171</v>
      </c>
      <c r="H61" s="58">
        <v>22</v>
      </c>
      <c r="I61" s="58">
        <v>22</v>
      </c>
      <c r="J61" s="58">
        <f t="shared" si="5"/>
        <v>0</v>
      </c>
      <c r="K61" s="58" t="str">
        <f t="shared" si="6"/>
        <v>Ok</v>
      </c>
      <c r="L61" s="58">
        <f t="shared" si="7"/>
        <v>0</v>
      </c>
      <c r="M61" s="85">
        <f>VLOOKUP(E61,'DAFTAR ITEM'!B:J,9,FALSE)</f>
        <v>12800</v>
      </c>
      <c r="N61" s="85">
        <f t="shared" si="14"/>
        <v>281600</v>
      </c>
      <c r="O61" s="85">
        <f t="shared" si="8"/>
        <v>0</v>
      </c>
      <c r="P61" s="85">
        <f t="shared" si="10"/>
        <v>0</v>
      </c>
      <c r="Q61" s="59">
        <f t="shared" si="9"/>
        <v>0</v>
      </c>
      <c r="R61" s="60" t="str">
        <f t="shared" si="11"/>
        <v>Good Count</v>
      </c>
      <c r="S61" s="61" t="str">
        <f t="shared" si="2"/>
        <v>Good Count</v>
      </c>
      <c r="T61" s="60" t="str">
        <f t="shared" si="3"/>
        <v>Good Count</v>
      </c>
    </row>
    <row r="62" spans="1:20" ht="16.5">
      <c r="A62" s="62">
        <v>44232</v>
      </c>
      <c r="B62" s="57">
        <f t="shared" si="0"/>
        <v>2021</v>
      </c>
      <c r="C62" s="58">
        <f t="shared" si="13"/>
        <v>2</v>
      </c>
      <c r="D62" s="58" t="str">
        <f t="shared" si="12"/>
        <v>Feb/2021</v>
      </c>
      <c r="E62" s="58" t="s">
        <v>173</v>
      </c>
      <c r="F62" s="58" t="s">
        <v>172</v>
      </c>
      <c r="G62" s="58" t="s">
        <v>33</v>
      </c>
      <c r="H62" s="58">
        <v>7</v>
      </c>
      <c r="I62" s="58">
        <v>7</v>
      </c>
      <c r="J62" s="58">
        <f t="shared" si="5"/>
        <v>0</v>
      </c>
      <c r="K62" s="58" t="str">
        <f t="shared" si="6"/>
        <v>Ok</v>
      </c>
      <c r="L62" s="58">
        <f t="shared" si="7"/>
        <v>0</v>
      </c>
      <c r="M62" s="85">
        <f>VLOOKUP(E62,'DAFTAR ITEM'!B:J,9,FALSE)</f>
        <v>5513</v>
      </c>
      <c r="N62" s="85">
        <f t="shared" si="14"/>
        <v>38591</v>
      </c>
      <c r="O62" s="85">
        <f t="shared" si="8"/>
        <v>0</v>
      </c>
      <c r="P62" s="85">
        <f t="shared" si="10"/>
        <v>0</v>
      </c>
      <c r="Q62" s="59">
        <f t="shared" si="9"/>
        <v>0</v>
      </c>
      <c r="R62" s="60" t="str">
        <f t="shared" si="11"/>
        <v>Good Count</v>
      </c>
      <c r="S62" s="61" t="str">
        <f t="shared" si="2"/>
        <v>Good Count</v>
      </c>
      <c r="T62" s="60" t="str">
        <f t="shared" si="3"/>
        <v>Good Count</v>
      </c>
    </row>
    <row r="63" spans="1:20" ht="16.5">
      <c r="A63" s="62">
        <v>44232</v>
      </c>
      <c r="B63" s="57">
        <f t="shared" si="0"/>
        <v>2021</v>
      </c>
      <c r="C63" s="58">
        <f t="shared" si="13"/>
        <v>2</v>
      </c>
      <c r="D63" s="58" t="str">
        <f t="shared" si="12"/>
        <v>Feb/2021</v>
      </c>
      <c r="E63" s="58" t="s">
        <v>175</v>
      </c>
      <c r="F63" s="58" t="s">
        <v>174</v>
      </c>
      <c r="G63" s="58" t="s">
        <v>176</v>
      </c>
      <c r="H63" s="58">
        <v>3</v>
      </c>
      <c r="I63" s="58">
        <v>3</v>
      </c>
      <c r="J63" s="58">
        <f t="shared" si="5"/>
        <v>0</v>
      </c>
      <c r="K63" s="58" t="str">
        <f t="shared" si="6"/>
        <v>Ok</v>
      </c>
      <c r="L63" s="58">
        <f t="shared" si="7"/>
        <v>0</v>
      </c>
      <c r="M63" s="85">
        <f>VLOOKUP(E63,'DAFTAR ITEM'!B:J,9,FALSE)</f>
        <v>3780</v>
      </c>
      <c r="N63" s="85">
        <f t="shared" si="14"/>
        <v>11340</v>
      </c>
      <c r="O63" s="85">
        <f t="shared" si="8"/>
        <v>0</v>
      </c>
      <c r="P63" s="85">
        <f t="shared" si="10"/>
        <v>0</v>
      </c>
      <c r="Q63" s="59">
        <f t="shared" si="9"/>
        <v>0</v>
      </c>
      <c r="R63" s="60" t="str">
        <f t="shared" si="11"/>
        <v>Good Count</v>
      </c>
      <c r="S63" s="61" t="str">
        <f t="shared" si="2"/>
        <v>Good Count</v>
      </c>
      <c r="T63" s="60" t="str">
        <f t="shared" si="3"/>
        <v>Good Count</v>
      </c>
    </row>
    <row r="64" spans="1:20" ht="16.5">
      <c r="A64" s="62">
        <v>44232</v>
      </c>
      <c r="B64" s="57">
        <f t="shared" si="0"/>
        <v>2021</v>
      </c>
      <c r="C64" s="58">
        <f t="shared" si="13"/>
        <v>2</v>
      </c>
      <c r="D64" s="58" t="str">
        <f t="shared" si="12"/>
        <v>Feb/2021</v>
      </c>
      <c r="E64" s="58" t="s">
        <v>178</v>
      </c>
      <c r="F64" s="58" t="s">
        <v>177</v>
      </c>
      <c r="G64" s="58" t="s">
        <v>176</v>
      </c>
      <c r="H64" s="58">
        <v>5</v>
      </c>
      <c r="I64" s="58">
        <v>5</v>
      </c>
      <c r="J64" s="58">
        <f t="shared" si="5"/>
        <v>0</v>
      </c>
      <c r="K64" s="58" t="str">
        <f t="shared" si="6"/>
        <v>Ok</v>
      </c>
      <c r="L64" s="58">
        <f t="shared" si="7"/>
        <v>0</v>
      </c>
      <c r="M64" s="85">
        <f>VLOOKUP(E64,'DAFTAR ITEM'!B:J,9,FALSE)</f>
        <v>2625</v>
      </c>
      <c r="N64" s="85">
        <f t="shared" si="14"/>
        <v>13125</v>
      </c>
      <c r="O64" s="85">
        <f t="shared" si="8"/>
        <v>0</v>
      </c>
      <c r="P64" s="85">
        <f t="shared" si="10"/>
        <v>0</v>
      </c>
      <c r="Q64" s="59">
        <f t="shared" si="9"/>
        <v>0</v>
      </c>
      <c r="R64" s="60" t="str">
        <f t="shared" si="11"/>
        <v>Good Count</v>
      </c>
      <c r="S64" s="61" t="str">
        <f t="shared" si="2"/>
        <v>Good Count</v>
      </c>
      <c r="T64" s="60" t="str">
        <f t="shared" si="3"/>
        <v>Good Count</v>
      </c>
    </row>
    <row r="65" spans="1:20" ht="16.5">
      <c r="A65" s="62">
        <v>44232</v>
      </c>
      <c r="B65" s="57">
        <f t="shared" si="0"/>
        <v>2021</v>
      </c>
      <c r="C65" s="58">
        <f t="shared" si="13"/>
        <v>2</v>
      </c>
      <c r="D65" s="58" t="str">
        <f t="shared" si="12"/>
        <v>Feb/2021</v>
      </c>
      <c r="E65" s="58" t="s">
        <v>180</v>
      </c>
      <c r="F65" s="58" t="s">
        <v>179</v>
      </c>
      <c r="G65" s="58" t="s">
        <v>33</v>
      </c>
      <c r="H65" s="58">
        <v>3</v>
      </c>
      <c r="I65" s="58">
        <v>3</v>
      </c>
      <c r="J65" s="58">
        <f t="shared" si="5"/>
        <v>0</v>
      </c>
      <c r="K65" s="58" t="str">
        <f t="shared" si="6"/>
        <v>Ok</v>
      </c>
      <c r="L65" s="58">
        <f t="shared" si="7"/>
        <v>0</v>
      </c>
      <c r="M65" s="85">
        <f>VLOOKUP(E65,'DAFTAR ITEM'!B:J,9,FALSE)</f>
        <v>20000</v>
      </c>
      <c r="N65" s="85">
        <f t="shared" si="14"/>
        <v>60000</v>
      </c>
      <c r="O65" s="85">
        <f t="shared" si="8"/>
        <v>0</v>
      </c>
      <c r="P65" s="85">
        <f t="shared" si="10"/>
        <v>0</v>
      </c>
      <c r="Q65" s="59">
        <f t="shared" si="9"/>
        <v>0</v>
      </c>
      <c r="R65" s="60" t="str">
        <f t="shared" si="11"/>
        <v>Good Count</v>
      </c>
      <c r="S65" s="61" t="str">
        <f t="shared" si="2"/>
        <v>Good Count</v>
      </c>
      <c r="T65" s="60" t="str">
        <f t="shared" si="3"/>
        <v>Good Count</v>
      </c>
    </row>
    <row r="66" spans="1:20" ht="16.5">
      <c r="A66" s="62">
        <v>44232</v>
      </c>
      <c r="B66" s="57">
        <f t="shared" ref="B66:B129" si="15">YEAR(A66)</f>
        <v>2021</v>
      </c>
      <c r="C66" s="58">
        <f t="shared" si="13"/>
        <v>2</v>
      </c>
      <c r="D66" s="58" t="str">
        <f t="shared" si="12"/>
        <v>Feb/2021</v>
      </c>
      <c r="E66" s="58" t="s">
        <v>182</v>
      </c>
      <c r="F66" s="58" t="s">
        <v>181</v>
      </c>
      <c r="G66" s="58" t="s">
        <v>33</v>
      </c>
      <c r="H66" s="58">
        <v>6</v>
      </c>
      <c r="I66" s="58">
        <v>6</v>
      </c>
      <c r="J66" s="58">
        <f t="shared" si="5"/>
        <v>0</v>
      </c>
      <c r="K66" s="58" t="str">
        <f t="shared" si="6"/>
        <v>Ok</v>
      </c>
      <c r="L66" s="58">
        <f t="shared" ref="L66:L129" si="16">ABS(J66)</f>
        <v>0</v>
      </c>
      <c r="M66" s="85">
        <f>VLOOKUP(E66,'DAFTAR ITEM'!B:J,9,FALSE)</f>
        <v>20000</v>
      </c>
      <c r="N66" s="85">
        <f t="shared" ref="N66:N129" si="17">H66*M66</f>
        <v>120000</v>
      </c>
      <c r="O66" s="85">
        <f t="shared" ref="O66:O129" si="18">J66*M66</f>
        <v>0</v>
      </c>
      <c r="P66" s="85">
        <f t="shared" ref="P66:P97" si="19">L66*M66</f>
        <v>0</v>
      </c>
      <c r="Q66" s="59">
        <f t="shared" ref="Q66:Q129" si="20">ABS(IF(AND((H66=0),(J66=0)),0,J66/H66))</f>
        <v>0</v>
      </c>
      <c r="R66" s="60" t="str">
        <f t="shared" ref="R66:R129" si="21">IF(ISERROR(Q66),"Bad Count",IF(Q66&gt;0%,"Bad Count","Good Count"))</f>
        <v>Good Count</v>
      </c>
      <c r="S66" s="61" t="str">
        <f t="shared" ref="S66:S129" si="22">IF(ISERROR(Q66),"Bad Count",IF(Q66&gt;2%,"Bad Count","Good Count"))</f>
        <v>Good Count</v>
      </c>
      <c r="T66" s="60" t="str">
        <f t="shared" ref="T66:T129" si="23">IF(ISERROR(Q66),"Bad Count",IF(Q66&gt;5%,"Bad Count","Good Count"))</f>
        <v>Good Count</v>
      </c>
    </row>
    <row r="67" spans="1:20" ht="16.5">
      <c r="A67" s="62">
        <v>44232</v>
      </c>
      <c r="B67" s="57">
        <f t="shared" si="15"/>
        <v>2021</v>
      </c>
      <c r="C67" s="58">
        <f t="shared" si="13"/>
        <v>2</v>
      </c>
      <c r="D67" s="58" t="str">
        <f t="shared" ref="D67:D130" si="24">TEXT(A67,"MMM")&amp;"/"&amp;(B67)</f>
        <v>Feb/2021</v>
      </c>
      <c r="E67" s="58" t="s">
        <v>184</v>
      </c>
      <c r="F67" s="58" t="s">
        <v>183</v>
      </c>
      <c r="G67" s="58" t="s">
        <v>33</v>
      </c>
      <c r="H67" s="58">
        <v>5</v>
      </c>
      <c r="I67" s="58">
        <v>5</v>
      </c>
      <c r="J67" s="58">
        <f t="shared" si="5"/>
        <v>0</v>
      </c>
      <c r="K67" s="58" t="str">
        <f t="shared" si="6"/>
        <v>Ok</v>
      </c>
      <c r="L67" s="58">
        <f t="shared" si="16"/>
        <v>0</v>
      </c>
      <c r="M67" s="85">
        <f>VLOOKUP(E67,'DAFTAR ITEM'!B:J,9,FALSE)</f>
        <v>20000</v>
      </c>
      <c r="N67" s="85">
        <f t="shared" si="17"/>
        <v>100000</v>
      </c>
      <c r="O67" s="85">
        <f t="shared" si="18"/>
        <v>0</v>
      </c>
      <c r="P67" s="85">
        <f t="shared" si="19"/>
        <v>0</v>
      </c>
      <c r="Q67" s="59">
        <f t="shared" si="20"/>
        <v>0</v>
      </c>
      <c r="R67" s="60" t="str">
        <f t="shared" si="21"/>
        <v>Good Count</v>
      </c>
      <c r="S67" s="61" t="str">
        <f t="shared" si="22"/>
        <v>Good Count</v>
      </c>
      <c r="T67" s="60" t="str">
        <f t="shared" si="23"/>
        <v>Good Count</v>
      </c>
    </row>
    <row r="68" spans="1:20" ht="16.5">
      <c r="A68" s="62">
        <v>44232</v>
      </c>
      <c r="B68" s="57">
        <f t="shared" si="15"/>
        <v>2021</v>
      </c>
      <c r="C68" s="58">
        <f t="shared" si="13"/>
        <v>2</v>
      </c>
      <c r="D68" s="58" t="str">
        <f t="shared" si="24"/>
        <v>Feb/2021</v>
      </c>
      <c r="E68" s="58" t="s">
        <v>186</v>
      </c>
      <c r="F68" s="58" t="s">
        <v>185</v>
      </c>
      <c r="G68" s="58" t="s">
        <v>187</v>
      </c>
      <c r="H68" s="58">
        <v>94</v>
      </c>
      <c r="I68" s="58">
        <v>94</v>
      </c>
      <c r="J68" s="58">
        <f t="shared" si="5"/>
        <v>0</v>
      </c>
      <c r="K68" s="58" t="str">
        <f t="shared" si="6"/>
        <v>Ok</v>
      </c>
      <c r="L68" s="58">
        <f t="shared" si="16"/>
        <v>0</v>
      </c>
      <c r="M68" s="85">
        <f>VLOOKUP(E68,'DAFTAR ITEM'!B:J,9,FALSE)</f>
        <v>1950</v>
      </c>
      <c r="N68" s="85">
        <f t="shared" si="17"/>
        <v>183300</v>
      </c>
      <c r="O68" s="85">
        <f t="shared" si="18"/>
        <v>0</v>
      </c>
      <c r="P68" s="85">
        <f t="shared" si="19"/>
        <v>0</v>
      </c>
      <c r="Q68" s="59">
        <f t="shared" si="20"/>
        <v>0</v>
      </c>
      <c r="R68" s="60" t="str">
        <f t="shared" si="21"/>
        <v>Good Count</v>
      </c>
      <c r="S68" s="61" t="str">
        <f t="shared" si="22"/>
        <v>Good Count</v>
      </c>
      <c r="T68" s="60" t="str">
        <f t="shared" si="23"/>
        <v>Good Count</v>
      </c>
    </row>
    <row r="69" spans="1:20" ht="16.5">
      <c r="A69" s="62">
        <v>44232</v>
      </c>
      <c r="B69" s="57">
        <f t="shared" si="15"/>
        <v>2021</v>
      </c>
      <c r="C69" s="58">
        <f t="shared" si="13"/>
        <v>2</v>
      </c>
      <c r="D69" s="58" t="str">
        <f t="shared" si="24"/>
        <v>Feb/2021</v>
      </c>
      <c r="E69" s="58" t="s">
        <v>189</v>
      </c>
      <c r="F69" s="58" t="s">
        <v>188</v>
      </c>
      <c r="G69" s="58" t="s">
        <v>187</v>
      </c>
      <c r="H69" s="58">
        <v>8</v>
      </c>
      <c r="I69" s="58">
        <v>8</v>
      </c>
      <c r="J69" s="58">
        <f t="shared" si="5"/>
        <v>0</v>
      </c>
      <c r="K69" s="58" t="str">
        <f t="shared" si="6"/>
        <v>Ok</v>
      </c>
      <c r="L69" s="58">
        <f t="shared" si="16"/>
        <v>0</v>
      </c>
      <c r="M69" s="85">
        <f>VLOOKUP(E69,'DAFTAR ITEM'!B:J,9,FALSE)</f>
        <v>3990</v>
      </c>
      <c r="N69" s="85">
        <f t="shared" si="17"/>
        <v>31920</v>
      </c>
      <c r="O69" s="85">
        <f t="shared" si="18"/>
        <v>0</v>
      </c>
      <c r="P69" s="85">
        <f t="shared" si="19"/>
        <v>0</v>
      </c>
      <c r="Q69" s="59">
        <f t="shared" si="20"/>
        <v>0</v>
      </c>
      <c r="R69" s="60" t="str">
        <f t="shared" si="21"/>
        <v>Good Count</v>
      </c>
      <c r="S69" s="61" t="str">
        <f t="shared" si="22"/>
        <v>Good Count</v>
      </c>
      <c r="T69" s="60" t="str">
        <f t="shared" si="23"/>
        <v>Good Count</v>
      </c>
    </row>
    <row r="70" spans="1:20" ht="16.5">
      <c r="A70" s="62">
        <v>44232</v>
      </c>
      <c r="B70" s="57">
        <f t="shared" si="15"/>
        <v>2021</v>
      </c>
      <c r="C70" s="58">
        <f t="shared" si="13"/>
        <v>2</v>
      </c>
      <c r="D70" s="58" t="str">
        <f t="shared" si="24"/>
        <v>Feb/2021</v>
      </c>
      <c r="E70" s="58" t="s">
        <v>191</v>
      </c>
      <c r="F70" s="58" t="s">
        <v>190</v>
      </c>
      <c r="G70" s="58" t="s">
        <v>16</v>
      </c>
      <c r="H70" s="58">
        <v>6</v>
      </c>
      <c r="I70" s="58">
        <v>6</v>
      </c>
      <c r="J70" s="58">
        <f t="shared" si="5"/>
        <v>0</v>
      </c>
      <c r="K70" s="58" t="str">
        <f t="shared" si="6"/>
        <v>Ok</v>
      </c>
      <c r="L70" s="58">
        <f t="shared" si="16"/>
        <v>0</v>
      </c>
      <c r="M70" s="85">
        <f>VLOOKUP(E70,'DAFTAR ITEM'!B:J,9,FALSE)</f>
        <v>15000</v>
      </c>
      <c r="N70" s="85">
        <f t="shared" si="17"/>
        <v>90000</v>
      </c>
      <c r="O70" s="85">
        <f t="shared" si="18"/>
        <v>0</v>
      </c>
      <c r="P70" s="85">
        <f t="shared" si="19"/>
        <v>0</v>
      </c>
      <c r="Q70" s="59">
        <f t="shared" si="20"/>
        <v>0</v>
      </c>
      <c r="R70" s="60" t="str">
        <f t="shared" si="21"/>
        <v>Good Count</v>
      </c>
      <c r="S70" s="61" t="str">
        <f t="shared" si="22"/>
        <v>Good Count</v>
      </c>
      <c r="T70" s="60" t="str">
        <f t="shared" si="23"/>
        <v>Good Count</v>
      </c>
    </row>
    <row r="71" spans="1:20" ht="16.5">
      <c r="A71" s="62">
        <v>44232</v>
      </c>
      <c r="B71" s="57">
        <f t="shared" si="15"/>
        <v>2021</v>
      </c>
      <c r="C71" s="58">
        <f t="shared" si="13"/>
        <v>2</v>
      </c>
      <c r="D71" s="58" t="str">
        <f t="shared" si="24"/>
        <v>Feb/2021</v>
      </c>
      <c r="E71" s="58" t="s">
        <v>193</v>
      </c>
      <c r="F71" s="58" t="s">
        <v>192</v>
      </c>
      <c r="G71" s="58" t="s">
        <v>194</v>
      </c>
      <c r="H71" s="58">
        <v>8</v>
      </c>
      <c r="I71" s="58">
        <v>8</v>
      </c>
      <c r="J71" s="58">
        <f t="shared" si="5"/>
        <v>0</v>
      </c>
      <c r="K71" s="58" t="str">
        <f t="shared" si="6"/>
        <v>Ok</v>
      </c>
      <c r="L71" s="58">
        <f t="shared" si="16"/>
        <v>0</v>
      </c>
      <c r="M71" s="85">
        <f>VLOOKUP(E71,'DAFTAR ITEM'!B:J,9,FALSE)</f>
        <v>81000</v>
      </c>
      <c r="N71" s="85">
        <f t="shared" si="17"/>
        <v>648000</v>
      </c>
      <c r="O71" s="85">
        <f t="shared" si="18"/>
        <v>0</v>
      </c>
      <c r="P71" s="85">
        <f t="shared" si="19"/>
        <v>0</v>
      </c>
      <c r="Q71" s="59">
        <f t="shared" si="20"/>
        <v>0</v>
      </c>
      <c r="R71" s="60" t="str">
        <f t="shared" si="21"/>
        <v>Good Count</v>
      </c>
      <c r="S71" s="61" t="str">
        <f t="shared" si="22"/>
        <v>Good Count</v>
      </c>
      <c r="T71" s="60" t="str">
        <f t="shared" si="23"/>
        <v>Good Count</v>
      </c>
    </row>
    <row r="72" spans="1:20" ht="16.5">
      <c r="A72" s="62">
        <v>44232</v>
      </c>
      <c r="B72" s="57">
        <f t="shared" si="15"/>
        <v>2021</v>
      </c>
      <c r="C72" s="58">
        <f t="shared" si="13"/>
        <v>2</v>
      </c>
      <c r="D72" s="58" t="str">
        <f t="shared" si="24"/>
        <v>Feb/2021</v>
      </c>
      <c r="E72" s="58" t="s">
        <v>196</v>
      </c>
      <c r="F72" s="58" t="s">
        <v>195</v>
      </c>
      <c r="G72" s="58" t="s">
        <v>194</v>
      </c>
      <c r="H72" s="58">
        <v>36</v>
      </c>
      <c r="I72" s="58">
        <v>36</v>
      </c>
      <c r="J72" s="58">
        <f t="shared" si="5"/>
        <v>0</v>
      </c>
      <c r="K72" s="58" t="str">
        <f t="shared" si="6"/>
        <v>Ok</v>
      </c>
      <c r="L72" s="58">
        <f t="shared" si="16"/>
        <v>0</v>
      </c>
      <c r="M72" s="85">
        <f>VLOOKUP(E72,'DAFTAR ITEM'!B:J,9,FALSE)</f>
        <v>27050</v>
      </c>
      <c r="N72" s="85">
        <f t="shared" si="17"/>
        <v>973800</v>
      </c>
      <c r="O72" s="85">
        <f t="shared" si="18"/>
        <v>0</v>
      </c>
      <c r="P72" s="85">
        <f t="shared" si="19"/>
        <v>0</v>
      </c>
      <c r="Q72" s="59">
        <f t="shared" si="20"/>
        <v>0</v>
      </c>
      <c r="R72" s="60" t="str">
        <f t="shared" si="21"/>
        <v>Good Count</v>
      </c>
      <c r="S72" s="61" t="str">
        <f t="shared" si="22"/>
        <v>Good Count</v>
      </c>
      <c r="T72" s="60" t="str">
        <f t="shared" si="23"/>
        <v>Good Count</v>
      </c>
    </row>
    <row r="73" spans="1:20" ht="16.5">
      <c r="A73" s="62">
        <v>44232</v>
      </c>
      <c r="B73" s="57">
        <f t="shared" si="15"/>
        <v>2021</v>
      </c>
      <c r="C73" s="58">
        <f t="shared" si="13"/>
        <v>2</v>
      </c>
      <c r="D73" s="58" t="str">
        <f t="shared" si="24"/>
        <v>Feb/2021</v>
      </c>
      <c r="E73" s="58" t="s">
        <v>198</v>
      </c>
      <c r="F73" s="58" t="s">
        <v>197</v>
      </c>
      <c r="G73" s="58" t="s">
        <v>194</v>
      </c>
      <c r="H73" s="58">
        <v>127</v>
      </c>
      <c r="I73" s="58">
        <v>127</v>
      </c>
      <c r="J73" s="58">
        <f t="shared" si="5"/>
        <v>0</v>
      </c>
      <c r="K73" s="58" t="str">
        <f t="shared" si="6"/>
        <v>Ok</v>
      </c>
      <c r="L73" s="58">
        <f t="shared" si="16"/>
        <v>0</v>
      </c>
      <c r="M73" s="85">
        <f>VLOOKUP(E73,'DAFTAR ITEM'!B:J,9,FALSE)</f>
        <v>41000</v>
      </c>
      <c r="N73" s="85">
        <f t="shared" si="17"/>
        <v>5207000</v>
      </c>
      <c r="O73" s="85">
        <f t="shared" si="18"/>
        <v>0</v>
      </c>
      <c r="P73" s="85">
        <f t="shared" si="19"/>
        <v>0</v>
      </c>
      <c r="Q73" s="59">
        <f t="shared" si="20"/>
        <v>0</v>
      </c>
      <c r="R73" s="60" t="str">
        <f t="shared" si="21"/>
        <v>Good Count</v>
      </c>
      <c r="S73" s="61" t="str">
        <f t="shared" si="22"/>
        <v>Good Count</v>
      </c>
      <c r="T73" s="60" t="str">
        <f t="shared" si="23"/>
        <v>Good Count</v>
      </c>
    </row>
    <row r="74" spans="1:20" ht="16.5">
      <c r="A74" s="62">
        <v>44232</v>
      </c>
      <c r="B74" s="57">
        <f t="shared" si="15"/>
        <v>2021</v>
      </c>
      <c r="C74" s="58">
        <f t="shared" si="13"/>
        <v>2</v>
      </c>
      <c r="D74" s="58" t="str">
        <f t="shared" si="24"/>
        <v>Feb/2021</v>
      </c>
      <c r="E74" s="58" t="s">
        <v>200</v>
      </c>
      <c r="F74" s="58" t="s">
        <v>199</v>
      </c>
      <c r="G74" s="58" t="s">
        <v>194</v>
      </c>
      <c r="H74" s="58">
        <v>7</v>
      </c>
      <c r="I74" s="58">
        <v>7</v>
      </c>
      <c r="J74" s="58">
        <f t="shared" si="5"/>
        <v>0</v>
      </c>
      <c r="K74" s="58" t="str">
        <f t="shared" si="6"/>
        <v>Ok</v>
      </c>
      <c r="L74" s="58">
        <f t="shared" si="16"/>
        <v>0</v>
      </c>
      <c r="M74" s="85">
        <f>VLOOKUP(E74,'DAFTAR ITEM'!B:J,9,FALSE)</f>
        <v>20000</v>
      </c>
      <c r="N74" s="85">
        <f t="shared" si="17"/>
        <v>140000</v>
      </c>
      <c r="O74" s="85">
        <f t="shared" si="18"/>
        <v>0</v>
      </c>
      <c r="P74" s="85">
        <f t="shared" si="19"/>
        <v>0</v>
      </c>
      <c r="Q74" s="59">
        <f t="shared" si="20"/>
        <v>0</v>
      </c>
      <c r="R74" s="60" t="str">
        <f t="shared" si="21"/>
        <v>Good Count</v>
      </c>
      <c r="S74" s="61" t="str">
        <f t="shared" si="22"/>
        <v>Good Count</v>
      </c>
      <c r="T74" s="60" t="str">
        <f t="shared" si="23"/>
        <v>Good Count</v>
      </c>
    </row>
    <row r="75" spans="1:20" ht="16.5">
      <c r="A75" s="62">
        <v>44232</v>
      </c>
      <c r="B75" s="57">
        <f t="shared" si="15"/>
        <v>2021</v>
      </c>
      <c r="C75" s="58">
        <f t="shared" si="13"/>
        <v>2</v>
      </c>
      <c r="D75" s="58" t="str">
        <f t="shared" si="24"/>
        <v>Feb/2021</v>
      </c>
      <c r="E75" s="58" t="s">
        <v>204</v>
      </c>
      <c r="F75" s="58" t="s">
        <v>203</v>
      </c>
      <c r="G75" s="58" t="s">
        <v>16</v>
      </c>
      <c r="H75" s="58">
        <v>0</v>
      </c>
      <c r="I75" s="58">
        <v>0</v>
      </c>
      <c r="J75" s="58">
        <f t="shared" si="5"/>
        <v>0</v>
      </c>
      <c r="K75" s="58" t="str">
        <f t="shared" si="6"/>
        <v>Ok</v>
      </c>
      <c r="L75" s="58">
        <f t="shared" si="16"/>
        <v>0</v>
      </c>
      <c r="M75" s="85">
        <f>VLOOKUP(E75,'DAFTAR ITEM'!B:J,9,FALSE)</f>
        <v>0</v>
      </c>
      <c r="N75" s="85">
        <f t="shared" si="17"/>
        <v>0</v>
      </c>
      <c r="O75" s="85">
        <f t="shared" si="18"/>
        <v>0</v>
      </c>
      <c r="P75" s="85">
        <f t="shared" si="19"/>
        <v>0</v>
      </c>
      <c r="Q75" s="59">
        <f t="shared" si="20"/>
        <v>0</v>
      </c>
      <c r="R75" s="60" t="str">
        <f t="shared" si="21"/>
        <v>Good Count</v>
      </c>
      <c r="S75" s="61" t="str">
        <f t="shared" si="22"/>
        <v>Good Count</v>
      </c>
      <c r="T75" s="60" t="str">
        <f t="shared" si="23"/>
        <v>Good Count</v>
      </c>
    </row>
    <row r="76" spans="1:20" ht="16.5">
      <c r="A76" s="62">
        <v>44232</v>
      </c>
      <c r="B76" s="57">
        <f t="shared" si="15"/>
        <v>2021</v>
      </c>
      <c r="C76" s="58">
        <f t="shared" si="13"/>
        <v>2</v>
      </c>
      <c r="D76" s="58" t="str">
        <f t="shared" si="24"/>
        <v>Feb/2021</v>
      </c>
      <c r="E76" s="58" t="s">
        <v>206</v>
      </c>
      <c r="F76" s="58" t="s">
        <v>205</v>
      </c>
      <c r="G76" s="58" t="s">
        <v>194</v>
      </c>
      <c r="H76" s="58">
        <v>6</v>
      </c>
      <c r="I76" s="58">
        <v>6</v>
      </c>
      <c r="J76" s="58">
        <f t="shared" si="5"/>
        <v>0</v>
      </c>
      <c r="K76" s="58" t="str">
        <f t="shared" si="6"/>
        <v>Ok</v>
      </c>
      <c r="L76" s="58">
        <f t="shared" si="16"/>
        <v>0</v>
      </c>
      <c r="M76" s="85">
        <f>VLOOKUP(E76,'DAFTAR ITEM'!B:J,9,FALSE)</f>
        <v>39091</v>
      </c>
      <c r="N76" s="85">
        <f t="shared" si="17"/>
        <v>234546</v>
      </c>
      <c r="O76" s="85">
        <f t="shared" si="18"/>
        <v>0</v>
      </c>
      <c r="P76" s="85">
        <f t="shared" si="19"/>
        <v>0</v>
      </c>
      <c r="Q76" s="59">
        <f t="shared" si="20"/>
        <v>0</v>
      </c>
      <c r="R76" s="60" t="str">
        <f t="shared" si="21"/>
        <v>Good Count</v>
      </c>
      <c r="S76" s="61" t="str">
        <f t="shared" si="22"/>
        <v>Good Count</v>
      </c>
      <c r="T76" s="60" t="str">
        <f t="shared" si="23"/>
        <v>Good Count</v>
      </c>
    </row>
    <row r="77" spans="1:20" ht="16.5">
      <c r="A77" s="62">
        <v>44232</v>
      </c>
      <c r="B77" s="57">
        <f t="shared" si="15"/>
        <v>2021</v>
      </c>
      <c r="C77" s="58">
        <f t="shared" si="13"/>
        <v>2</v>
      </c>
      <c r="D77" s="58" t="str">
        <f t="shared" si="24"/>
        <v>Feb/2021</v>
      </c>
      <c r="E77" s="58" t="s">
        <v>208</v>
      </c>
      <c r="F77" s="58" t="s">
        <v>207</v>
      </c>
      <c r="G77" s="58" t="s">
        <v>16</v>
      </c>
      <c r="H77" s="58">
        <v>3</v>
      </c>
      <c r="I77" s="58">
        <v>3</v>
      </c>
      <c r="J77" s="58">
        <f t="shared" si="5"/>
        <v>0</v>
      </c>
      <c r="K77" s="58" t="str">
        <f t="shared" si="6"/>
        <v>Ok</v>
      </c>
      <c r="L77" s="58">
        <f t="shared" si="16"/>
        <v>0</v>
      </c>
      <c r="M77" s="85">
        <f>VLOOKUP(E77,'DAFTAR ITEM'!B:J,9,FALSE)</f>
        <v>45000</v>
      </c>
      <c r="N77" s="85">
        <f t="shared" si="17"/>
        <v>135000</v>
      </c>
      <c r="O77" s="85">
        <f t="shared" si="18"/>
        <v>0</v>
      </c>
      <c r="P77" s="85">
        <f t="shared" si="19"/>
        <v>0</v>
      </c>
      <c r="Q77" s="59">
        <f t="shared" si="20"/>
        <v>0</v>
      </c>
      <c r="R77" s="60" t="str">
        <f t="shared" si="21"/>
        <v>Good Count</v>
      </c>
      <c r="S77" s="61" t="str">
        <f t="shared" si="22"/>
        <v>Good Count</v>
      </c>
      <c r="T77" s="60" t="str">
        <f t="shared" si="23"/>
        <v>Good Count</v>
      </c>
    </row>
    <row r="78" spans="1:20" ht="16.5">
      <c r="A78" s="62">
        <v>44232</v>
      </c>
      <c r="B78" s="57">
        <f t="shared" si="15"/>
        <v>2021</v>
      </c>
      <c r="C78" s="58">
        <f t="shared" si="13"/>
        <v>2</v>
      </c>
      <c r="D78" s="58" t="str">
        <f t="shared" si="24"/>
        <v>Feb/2021</v>
      </c>
      <c r="E78" s="58" t="s">
        <v>210</v>
      </c>
      <c r="F78" s="58" t="s">
        <v>209</v>
      </c>
      <c r="G78" s="58" t="s">
        <v>95</v>
      </c>
      <c r="H78" s="58">
        <v>15</v>
      </c>
      <c r="I78" s="58">
        <v>15</v>
      </c>
      <c r="J78" s="58">
        <f t="shared" si="5"/>
        <v>0</v>
      </c>
      <c r="K78" s="58" t="str">
        <f t="shared" si="6"/>
        <v>Ok</v>
      </c>
      <c r="L78" s="58">
        <f t="shared" si="16"/>
        <v>0</v>
      </c>
      <c r="M78" s="85">
        <f>VLOOKUP(E78,'DAFTAR ITEM'!B:J,9,FALSE)</f>
        <v>29200</v>
      </c>
      <c r="N78" s="85">
        <f t="shared" si="17"/>
        <v>438000</v>
      </c>
      <c r="O78" s="85">
        <f t="shared" si="18"/>
        <v>0</v>
      </c>
      <c r="P78" s="85">
        <f t="shared" si="19"/>
        <v>0</v>
      </c>
      <c r="Q78" s="59">
        <f t="shared" si="20"/>
        <v>0</v>
      </c>
      <c r="R78" s="60" t="str">
        <f t="shared" si="21"/>
        <v>Good Count</v>
      </c>
      <c r="S78" s="61" t="str">
        <f t="shared" si="22"/>
        <v>Good Count</v>
      </c>
      <c r="T78" s="60" t="str">
        <f t="shared" si="23"/>
        <v>Good Count</v>
      </c>
    </row>
    <row r="79" spans="1:20" ht="16.5">
      <c r="A79" s="62">
        <v>44232</v>
      </c>
      <c r="B79" s="57">
        <f t="shared" si="15"/>
        <v>2021</v>
      </c>
      <c r="C79" s="58">
        <f t="shared" si="13"/>
        <v>2</v>
      </c>
      <c r="D79" s="58" t="str">
        <f t="shared" si="24"/>
        <v>Feb/2021</v>
      </c>
      <c r="E79" s="58" t="s">
        <v>389</v>
      </c>
      <c r="F79" s="58" t="s">
        <v>388</v>
      </c>
      <c r="G79" s="58" t="s">
        <v>194</v>
      </c>
      <c r="H79" s="58">
        <v>42</v>
      </c>
      <c r="I79" s="58">
        <v>41</v>
      </c>
      <c r="J79" s="58">
        <f t="shared" si="5"/>
        <v>-1</v>
      </c>
      <c r="K79" s="58" t="str">
        <f t="shared" si="6"/>
        <v>Selisih</v>
      </c>
      <c r="L79" s="58">
        <f t="shared" si="16"/>
        <v>1</v>
      </c>
      <c r="M79" s="85">
        <f>VLOOKUP(E79,'DAFTAR ITEM'!B:J,9,FALSE)</f>
        <v>67500</v>
      </c>
      <c r="N79" s="85">
        <f t="shared" si="17"/>
        <v>2835000</v>
      </c>
      <c r="O79" s="85">
        <f t="shared" si="18"/>
        <v>-67500</v>
      </c>
      <c r="P79" s="85">
        <f t="shared" si="19"/>
        <v>67500</v>
      </c>
      <c r="Q79" s="59">
        <f t="shared" si="20"/>
        <v>2.3809523809523808E-2</v>
      </c>
      <c r="R79" s="60" t="str">
        <f t="shared" si="21"/>
        <v>Bad Count</v>
      </c>
      <c r="S79" s="61" t="str">
        <f t="shared" si="22"/>
        <v>Bad Count</v>
      </c>
      <c r="T79" s="60" t="str">
        <f t="shared" si="23"/>
        <v>Good Count</v>
      </c>
    </row>
    <row r="80" spans="1:20" ht="16.5">
      <c r="A80" s="62">
        <v>44232</v>
      </c>
      <c r="B80" s="57">
        <f t="shared" si="15"/>
        <v>2021</v>
      </c>
      <c r="C80" s="58">
        <f t="shared" si="13"/>
        <v>2</v>
      </c>
      <c r="D80" s="58" t="str">
        <f t="shared" si="24"/>
        <v>Feb/2021</v>
      </c>
      <c r="E80" s="58" t="s">
        <v>212</v>
      </c>
      <c r="F80" s="58" t="s">
        <v>211</v>
      </c>
      <c r="G80" s="58" t="s">
        <v>95</v>
      </c>
      <c r="H80" s="58">
        <v>265</v>
      </c>
      <c r="I80" s="58">
        <v>265</v>
      </c>
      <c r="J80" s="58">
        <f t="shared" si="5"/>
        <v>0</v>
      </c>
      <c r="K80" s="58" t="str">
        <f t="shared" si="6"/>
        <v>Ok</v>
      </c>
      <c r="L80" s="58">
        <f t="shared" si="16"/>
        <v>0</v>
      </c>
      <c r="M80" s="85">
        <f>VLOOKUP(E80,'DAFTAR ITEM'!B:J,9,FALSE)</f>
        <v>7400</v>
      </c>
      <c r="N80" s="85">
        <f t="shared" si="17"/>
        <v>1961000</v>
      </c>
      <c r="O80" s="85">
        <f t="shared" si="18"/>
        <v>0</v>
      </c>
      <c r="P80" s="85">
        <f t="shared" si="19"/>
        <v>0</v>
      </c>
      <c r="Q80" s="59">
        <f t="shared" si="20"/>
        <v>0</v>
      </c>
      <c r="R80" s="60" t="str">
        <f t="shared" si="21"/>
        <v>Good Count</v>
      </c>
      <c r="S80" s="61" t="str">
        <f t="shared" si="22"/>
        <v>Good Count</v>
      </c>
      <c r="T80" s="60" t="str">
        <f t="shared" si="23"/>
        <v>Good Count</v>
      </c>
    </row>
    <row r="81" spans="1:20" ht="16.5">
      <c r="A81" s="62">
        <v>44232</v>
      </c>
      <c r="B81" s="57">
        <f t="shared" si="15"/>
        <v>2021</v>
      </c>
      <c r="C81" s="58">
        <f t="shared" si="13"/>
        <v>2</v>
      </c>
      <c r="D81" s="58" t="str">
        <f t="shared" si="24"/>
        <v>Feb/2021</v>
      </c>
      <c r="E81" s="58" t="s">
        <v>214</v>
      </c>
      <c r="F81" s="58" t="s">
        <v>213</v>
      </c>
      <c r="G81" s="58" t="s">
        <v>95</v>
      </c>
      <c r="H81" s="58">
        <v>5</v>
      </c>
      <c r="I81" s="58">
        <v>5</v>
      </c>
      <c r="J81" s="58">
        <f t="shared" si="5"/>
        <v>0</v>
      </c>
      <c r="K81" s="58" t="str">
        <f t="shared" si="6"/>
        <v>Ok</v>
      </c>
      <c r="L81" s="58">
        <f t="shared" si="16"/>
        <v>0</v>
      </c>
      <c r="M81" s="85">
        <f>VLOOKUP(E81,'DAFTAR ITEM'!B:J,9,FALSE)</f>
        <v>13700</v>
      </c>
      <c r="N81" s="85">
        <f t="shared" si="17"/>
        <v>68500</v>
      </c>
      <c r="O81" s="85">
        <f t="shared" si="18"/>
        <v>0</v>
      </c>
      <c r="P81" s="85">
        <f t="shared" si="19"/>
        <v>0</v>
      </c>
      <c r="Q81" s="59">
        <f t="shared" si="20"/>
        <v>0</v>
      </c>
      <c r="R81" s="60" t="str">
        <f t="shared" si="21"/>
        <v>Good Count</v>
      </c>
      <c r="S81" s="61" t="str">
        <f t="shared" si="22"/>
        <v>Good Count</v>
      </c>
      <c r="T81" s="60" t="str">
        <f t="shared" si="23"/>
        <v>Good Count</v>
      </c>
    </row>
    <row r="82" spans="1:20" ht="16.5">
      <c r="A82" s="62">
        <v>44232</v>
      </c>
      <c r="B82" s="57">
        <f t="shared" si="15"/>
        <v>2021</v>
      </c>
      <c r="C82" s="58">
        <f t="shared" si="13"/>
        <v>2</v>
      </c>
      <c r="D82" s="58" t="str">
        <f t="shared" si="24"/>
        <v>Feb/2021</v>
      </c>
      <c r="E82" s="58" t="s">
        <v>218</v>
      </c>
      <c r="F82" s="58" t="s">
        <v>217</v>
      </c>
      <c r="G82" s="58" t="s">
        <v>33</v>
      </c>
      <c r="H82" s="58">
        <v>47</v>
      </c>
      <c r="I82" s="58">
        <v>47</v>
      </c>
      <c r="J82" s="58">
        <f t="shared" si="5"/>
        <v>0</v>
      </c>
      <c r="K82" s="58" t="str">
        <f t="shared" si="6"/>
        <v>Ok</v>
      </c>
      <c r="L82" s="58">
        <f t="shared" si="16"/>
        <v>0</v>
      </c>
      <c r="M82" s="85">
        <f>VLOOKUP(E82,'DAFTAR ITEM'!B:J,9,FALSE)</f>
        <v>5000</v>
      </c>
      <c r="N82" s="85">
        <f t="shared" si="17"/>
        <v>235000</v>
      </c>
      <c r="O82" s="85">
        <f t="shared" si="18"/>
        <v>0</v>
      </c>
      <c r="P82" s="85">
        <f t="shared" si="19"/>
        <v>0</v>
      </c>
      <c r="Q82" s="59">
        <f t="shared" si="20"/>
        <v>0</v>
      </c>
      <c r="R82" s="60" t="str">
        <f t="shared" si="21"/>
        <v>Good Count</v>
      </c>
      <c r="S82" s="61" t="str">
        <f t="shared" si="22"/>
        <v>Good Count</v>
      </c>
      <c r="T82" s="60" t="str">
        <f t="shared" si="23"/>
        <v>Good Count</v>
      </c>
    </row>
    <row r="83" spans="1:20" ht="16.5">
      <c r="A83" s="62">
        <v>44232</v>
      </c>
      <c r="B83" s="57">
        <f t="shared" si="15"/>
        <v>2021</v>
      </c>
      <c r="C83" s="58">
        <f t="shared" si="13"/>
        <v>2</v>
      </c>
      <c r="D83" s="58" t="str">
        <f t="shared" si="24"/>
        <v>Feb/2021</v>
      </c>
      <c r="E83" s="58" t="s">
        <v>224</v>
      </c>
      <c r="F83" s="58" t="s">
        <v>223</v>
      </c>
      <c r="G83" s="58" t="s">
        <v>33</v>
      </c>
      <c r="H83" s="58">
        <v>30</v>
      </c>
      <c r="I83" s="58">
        <v>30</v>
      </c>
      <c r="J83" s="58">
        <f t="shared" si="5"/>
        <v>0</v>
      </c>
      <c r="K83" s="58" t="str">
        <f t="shared" si="6"/>
        <v>Ok</v>
      </c>
      <c r="L83" s="58">
        <f t="shared" si="16"/>
        <v>0</v>
      </c>
      <c r="M83" s="85">
        <f>VLOOKUP(E83,'DAFTAR ITEM'!B:J,9,FALSE)</f>
        <v>5775</v>
      </c>
      <c r="N83" s="85">
        <f t="shared" si="17"/>
        <v>173250</v>
      </c>
      <c r="O83" s="85">
        <f t="shared" si="18"/>
        <v>0</v>
      </c>
      <c r="P83" s="85">
        <f t="shared" si="19"/>
        <v>0</v>
      </c>
      <c r="Q83" s="59">
        <f t="shared" si="20"/>
        <v>0</v>
      </c>
      <c r="R83" s="60" t="str">
        <f t="shared" si="21"/>
        <v>Good Count</v>
      </c>
      <c r="S83" s="61" t="str">
        <f t="shared" si="22"/>
        <v>Good Count</v>
      </c>
      <c r="T83" s="60" t="str">
        <f t="shared" si="23"/>
        <v>Good Count</v>
      </c>
    </row>
    <row r="84" spans="1:20" ht="16.5">
      <c r="A84" s="62">
        <v>44232</v>
      </c>
      <c r="B84" s="57">
        <f t="shared" si="15"/>
        <v>2021</v>
      </c>
      <c r="C84" s="58">
        <f t="shared" si="13"/>
        <v>2</v>
      </c>
      <c r="D84" s="58" t="str">
        <f t="shared" si="24"/>
        <v>Feb/2021</v>
      </c>
      <c r="E84" s="58" t="s">
        <v>226</v>
      </c>
      <c r="F84" s="58" t="s">
        <v>225</v>
      </c>
      <c r="G84" s="58" t="s">
        <v>33</v>
      </c>
      <c r="H84" s="58">
        <v>73</v>
      </c>
      <c r="I84" s="58">
        <v>49</v>
      </c>
      <c r="J84" s="58">
        <f t="shared" si="5"/>
        <v>-24</v>
      </c>
      <c r="K84" s="58" t="str">
        <f t="shared" si="6"/>
        <v>Selisih</v>
      </c>
      <c r="L84" s="58">
        <f t="shared" si="16"/>
        <v>24</v>
      </c>
      <c r="M84" s="85">
        <f>VLOOKUP(E84,'DAFTAR ITEM'!B:J,9,FALSE)</f>
        <v>2000</v>
      </c>
      <c r="N84" s="85">
        <f t="shared" si="17"/>
        <v>146000</v>
      </c>
      <c r="O84" s="85">
        <f t="shared" si="18"/>
        <v>-48000</v>
      </c>
      <c r="P84" s="85">
        <f t="shared" si="19"/>
        <v>48000</v>
      </c>
      <c r="Q84" s="59">
        <f t="shared" si="20"/>
        <v>0.32876712328767121</v>
      </c>
      <c r="R84" s="60" t="str">
        <f t="shared" si="21"/>
        <v>Bad Count</v>
      </c>
      <c r="S84" s="61" t="str">
        <f t="shared" si="22"/>
        <v>Bad Count</v>
      </c>
      <c r="T84" s="60" t="str">
        <f t="shared" si="23"/>
        <v>Bad Count</v>
      </c>
    </row>
    <row r="85" spans="1:20" ht="16.5">
      <c r="A85" s="62">
        <v>44232</v>
      </c>
      <c r="B85" s="57">
        <f t="shared" si="15"/>
        <v>2021</v>
      </c>
      <c r="C85" s="58">
        <f t="shared" si="13"/>
        <v>2</v>
      </c>
      <c r="D85" s="58" t="str">
        <f t="shared" si="24"/>
        <v>Feb/2021</v>
      </c>
      <c r="E85" s="58" t="s">
        <v>228</v>
      </c>
      <c r="F85" s="58" t="s">
        <v>227</v>
      </c>
      <c r="G85" s="58" t="s">
        <v>16</v>
      </c>
      <c r="H85" s="58">
        <v>2</v>
      </c>
      <c r="I85" s="58">
        <v>2</v>
      </c>
      <c r="J85" s="58">
        <f t="shared" si="5"/>
        <v>0</v>
      </c>
      <c r="K85" s="58" t="str">
        <f t="shared" si="6"/>
        <v>Ok</v>
      </c>
      <c r="L85" s="58">
        <f t="shared" si="16"/>
        <v>0</v>
      </c>
      <c r="M85" s="85">
        <f>VLOOKUP(E85,'DAFTAR ITEM'!B:J,9,FALSE)</f>
        <v>2000</v>
      </c>
      <c r="N85" s="85">
        <f t="shared" si="17"/>
        <v>4000</v>
      </c>
      <c r="O85" s="85">
        <f t="shared" si="18"/>
        <v>0</v>
      </c>
      <c r="P85" s="85">
        <f t="shared" si="19"/>
        <v>0</v>
      </c>
      <c r="Q85" s="59">
        <f t="shared" si="20"/>
        <v>0</v>
      </c>
      <c r="R85" s="60" t="str">
        <f t="shared" si="21"/>
        <v>Good Count</v>
      </c>
      <c r="S85" s="61" t="str">
        <f t="shared" si="22"/>
        <v>Good Count</v>
      </c>
      <c r="T85" s="60" t="str">
        <f t="shared" si="23"/>
        <v>Good Count</v>
      </c>
    </row>
    <row r="86" spans="1:20" ht="16.5">
      <c r="A86" s="62">
        <v>44232</v>
      </c>
      <c r="B86" s="57">
        <f t="shared" si="15"/>
        <v>2021</v>
      </c>
      <c r="C86" s="58">
        <f t="shared" ref="C86:C149" si="25">MONTH(A86)</f>
        <v>2</v>
      </c>
      <c r="D86" s="58" t="str">
        <f t="shared" si="24"/>
        <v>Feb/2021</v>
      </c>
      <c r="E86" s="58" t="s">
        <v>232</v>
      </c>
      <c r="F86" s="58" t="s">
        <v>231</v>
      </c>
      <c r="G86" s="58" t="s">
        <v>33</v>
      </c>
      <c r="H86" s="58">
        <v>65</v>
      </c>
      <c r="I86" s="58">
        <v>65</v>
      </c>
      <c r="J86" s="58">
        <f t="shared" si="5"/>
        <v>0</v>
      </c>
      <c r="K86" s="58" t="str">
        <f t="shared" si="6"/>
        <v>Ok</v>
      </c>
      <c r="L86" s="58">
        <f t="shared" si="16"/>
        <v>0</v>
      </c>
      <c r="M86" s="85">
        <f>VLOOKUP(E86,'DAFTAR ITEM'!B:J,9,FALSE)</f>
        <v>3500</v>
      </c>
      <c r="N86" s="85">
        <f t="shared" si="17"/>
        <v>227500</v>
      </c>
      <c r="O86" s="85">
        <f t="shared" si="18"/>
        <v>0</v>
      </c>
      <c r="P86" s="85">
        <f t="shared" si="19"/>
        <v>0</v>
      </c>
      <c r="Q86" s="59">
        <f t="shared" si="20"/>
        <v>0</v>
      </c>
      <c r="R86" s="60" t="str">
        <f t="shared" si="21"/>
        <v>Good Count</v>
      </c>
      <c r="S86" s="61" t="str">
        <f t="shared" si="22"/>
        <v>Good Count</v>
      </c>
      <c r="T86" s="60" t="str">
        <f t="shared" si="23"/>
        <v>Good Count</v>
      </c>
    </row>
    <row r="87" spans="1:20" ht="16.5">
      <c r="A87" s="62">
        <v>44232</v>
      </c>
      <c r="B87" s="57">
        <f t="shared" si="15"/>
        <v>2021</v>
      </c>
      <c r="C87" s="58">
        <f t="shared" si="25"/>
        <v>2</v>
      </c>
      <c r="D87" s="58" t="str">
        <f t="shared" si="24"/>
        <v>Feb/2021</v>
      </c>
      <c r="E87" s="58" t="s">
        <v>236</v>
      </c>
      <c r="F87" s="58" t="s">
        <v>235</v>
      </c>
      <c r="G87" s="58" t="s">
        <v>33</v>
      </c>
      <c r="H87" s="58">
        <v>18</v>
      </c>
      <c r="I87" s="58">
        <v>18</v>
      </c>
      <c r="J87" s="58">
        <f t="shared" si="5"/>
        <v>0</v>
      </c>
      <c r="K87" s="58" t="str">
        <f t="shared" si="6"/>
        <v>Ok</v>
      </c>
      <c r="L87" s="58">
        <f t="shared" si="16"/>
        <v>0</v>
      </c>
      <c r="M87" s="85">
        <f>VLOOKUP(E87,'DAFTAR ITEM'!B:J,9,FALSE)</f>
        <v>3833</v>
      </c>
      <c r="N87" s="85">
        <f t="shared" si="17"/>
        <v>68994</v>
      </c>
      <c r="O87" s="85">
        <f t="shared" si="18"/>
        <v>0</v>
      </c>
      <c r="P87" s="85">
        <f t="shared" si="19"/>
        <v>0</v>
      </c>
      <c r="Q87" s="59">
        <f t="shared" si="20"/>
        <v>0</v>
      </c>
      <c r="R87" s="60" t="str">
        <f t="shared" si="21"/>
        <v>Good Count</v>
      </c>
      <c r="S87" s="61" t="str">
        <f t="shared" si="22"/>
        <v>Good Count</v>
      </c>
      <c r="T87" s="60" t="str">
        <f t="shared" si="23"/>
        <v>Good Count</v>
      </c>
    </row>
    <row r="88" spans="1:20" ht="16.5">
      <c r="A88" s="62">
        <v>44232</v>
      </c>
      <c r="B88" s="57">
        <f t="shared" si="15"/>
        <v>2021</v>
      </c>
      <c r="C88" s="58">
        <f t="shared" si="25"/>
        <v>2</v>
      </c>
      <c r="D88" s="58" t="str">
        <f t="shared" si="24"/>
        <v>Feb/2021</v>
      </c>
      <c r="E88" s="58" t="s">
        <v>238</v>
      </c>
      <c r="F88" s="58" t="s">
        <v>237</v>
      </c>
      <c r="G88" s="58" t="s">
        <v>16</v>
      </c>
      <c r="H88" s="58">
        <v>12</v>
      </c>
      <c r="I88" s="58">
        <v>12</v>
      </c>
      <c r="J88" s="58">
        <f t="shared" si="5"/>
        <v>0</v>
      </c>
      <c r="K88" s="58" t="str">
        <f t="shared" si="6"/>
        <v>Ok</v>
      </c>
      <c r="L88" s="58">
        <f t="shared" si="16"/>
        <v>0</v>
      </c>
      <c r="M88" s="85">
        <f>VLOOKUP(E88,'DAFTAR ITEM'!B:J,9,FALSE)</f>
        <v>2000</v>
      </c>
      <c r="N88" s="85">
        <f t="shared" si="17"/>
        <v>24000</v>
      </c>
      <c r="O88" s="85">
        <f t="shared" si="18"/>
        <v>0</v>
      </c>
      <c r="P88" s="85">
        <f t="shared" si="19"/>
        <v>0</v>
      </c>
      <c r="Q88" s="59">
        <f t="shared" si="20"/>
        <v>0</v>
      </c>
      <c r="R88" s="60" t="str">
        <f t="shared" si="21"/>
        <v>Good Count</v>
      </c>
      <c r="S88" s="61" t="str">
        <f t="shared" si="22"/>
        <v>Good Count</v>
      </c>
      <c r="T88" s="60" t="str">
        <f t="shared" si="23"/>
        <v>Good Count</v>
      </c>
    </row>
    <row r="89" spans="1:20" ht="16.5">
      <c r="A89" s="62">
        <v>44232</v>
      </c>
      <c r="B89" s="57">
        <f t="shared" si="15"/>
        <v>2021</v>
      </c>
      <c r="C89" s="58">
        <f t="shared" si="25"/>
        <v>2</v>
      </c>
      <c r="D89" s="58" t="str">
        <f t="shared" si="24"/>
        <v>Feb/2021</v>
      </c>
      <c r="E89" s="58" t="s">
        <v>246</v>
      </c>
      <c r="F89" s="58" t="s">
        <v>245</v>
      </c>
      <c r="G89" s="58" t="s">
        <v>33</v>
      </c>
      <c r="H89" s="58">
        <v>9</v>
      </c>
      <c r="I89" s="58">
        <v>9</v>
      </c>
      <c r="J89" s="58">
        <f t="shared" si="5"/>
        <v>0</v>
      </c>
      <c r="K89" s="58" t="str">
        <f t="shared" si="6"/>
        <v>Ok</v>
      </c>
      <c r="L89" s="58">
        <f t="shared" si="16"/>
        <v>0</v>
      </c>
      <c r="M89" s="85">
        <f>VLOOKUP(E89,'DAFTAR ITEM'!B:J,9,FALSE)</f>
        <v>18900</v>
      </c>
      <c r="N89" s="85">
        <f t="shared" si="17"/>
        <v>170100</v>
      </c>
      <c r="O89" s="85">
        <f t="shared" si="18"/>
        <v>0</v>
      </c>
      <c r="P89" s="85">
        <f t="shared" si="19"/>
        <v>0</v>
      </c>
      <c r="Q89" s="59">
        <f t="shared" si="20"/>
        <v>0</v>
      </c>
      <c r="R89" s="60" t="str">
        <f t="shared" si="21"/>
        <v>Good Count</v>
      </c>
      <c r="S89" s="61" t="str">
        <f t="shared" si="22"/>
        <v>Good Count</v>
      </c>
      <c r="T89" s="60" t="str">
        <f t="shared" si="23"/>
        <v>Good Count</v>
      </c>
    </row>
    <row r="90" spans="1:20" ht="16.5">
      <c r="A90" s="62">
        <v>44232</v>
      </c>
      <c r="B90" s="57">
        <f t="shared" si="15"/>
        <v>2021</v>
      </c>
      <c r="C90" s="58">
        <f t="shared" si="25"/>
        <v>2</v>
      </c>
      <c r="D90" s="58" t="str">
        <f t="shared" si="24"/>
        <v>Feb/2021</v>
      </c>
      <c r="E90" s="58" t="s">
        <v>248</v>
      </c>
      <c r="F90" s="58" t="s">
        <v>247</v>
      </c>
      <c r="G90" s="58" t="s">
        <v>33</v>
      </c>
      <c r="H90" s="58">
        <v>5</v>
      </c>
      <c r="I90" s="58">
        <v>5</v>
      </c>
      <c r="J90" s="58">
        <f t="shared" si="5"/>
        <v>0</v>
      </c>
      <c r="K90" s="58" t="str">
        <f t="shared" si="6"/>
        <v>Ok</v>
      </c>
      <c r="L90" s="58">
        <f t="shared" si="16"/>
        <v>0</v>
      </c>
      <c r="M90" s="85">
        <f>VLOOKUP(E90,'DAFTAR ITEM'!B:J,9,FALSE)</f>
        <v>40000</v>
      </c>
      <c r="N90" s="85">
        <f t="shared" si="17"/>
        <v>200000</v>
      </c>
      <c r="O90" s="85">
        <f t="shared" si="18"/>
        <v>0</v>
      </c>
      <c r="P90" s="85">
        <f t="shared" si="19"/>
        <v>0</v>
      </c>
      <c r="Q90" s="59">
        <f t="shared" si="20"/>
        <v>0</v>
      </c>
      <c r="R90" s="60" t="str">
        <f t="shared" si="21"/>
        <v>Good Count</v>
      </c>
      <c r="S90" s="61" t="str">
        <f t="shared" si="22"/>
        <v>Good Count</v>
      </c>
      <c r="T90" s="60" t="str">
        <f t="shared" si="23"/>
        <v>Good Count</v>
      </c>
    </row>
    <row r="91" spans="1:20" ht="16.5">
      <c r="A91" s="62">
        <v>44232</v>
      </c>
      <c r="B91" s="57">
        <f t="shared" si="15"/>
        <v>2021</v>
      </c>
      <c r="C91" s="58">
        <f t="shared" si="25"/>
        <v>2</v>
      </c>
      <c r="D91" s="58" t="str">
        <f t="shared" si="24"/>
        <v>Feb/2021</v>
      </c>
      <c r="E91" s="58" t="s">
        <v>250</v>
      </c>
      <c r="F91" s="58" t="s">
        <v>249</v>
      </c>
      <c r="G91" s="58" t="s">
        <v>33</v>
      </c>
      <c r="H91" s="58">
        <v>26</v>
      </c>
      <c r="I91" s="58">
        <v>26</v>
      </c>
      <c r="J91" s="58">
        <f t="shared" si="5"/>
        <v>0</v>
      </c>
      <c r="K91" s="58" t="str">
        <f t="shared" si="6"/>
        <v>Ok</v>
      </c>
      <c r="L91" s="58">
        <f t="shared" si="16"/>
        <v>0</v>
      </c>
      <c r="M91" s="85">
        <f>VLOOKUP(E91,'DAFTAR ITEM'!B:J,9,FALSE)</f>
        <v>19792</v>
      </c>
      <c r="N91" s="85">
        <f t="shared" si="17"/>
        <v>514592</v>
      </c>
      <c r="O91" s="85">
        <f t="shared" si="18"/>
        <v>0</v>
      </c>
      <c r="P91" s="85">
        <f t="shared" si="19"/>
        <v>0</v>
      </c>
      <c r="Q91" s="59">
        <f t="shared" si="20"/>
        <v>0</v>
      </c>
      <c r="R91" s="60" t="str">
        <f t="shared" si="21"/>
        <v>Good Count</v>
      </c>
      <c r="S91" s="61" t="str">
        <f t="shared" si="22"/>
        <v>Good Count</v>
      </c>
      <c r="T91" s="60" t="str">
        <f t="shared" si="23"/>
        <v>Good Count</v>
      </c>
    </row>
    <row r="92" spans="1:20" ht="16.5">
      <c r="A92" s="62">
        <v>44232</v>
      </c>
      <c r="B92" s="57">
        <f t="shared" si="15"/>
        <v>2021</v>
      </c>
      <c r="C92" s="58">
        <f t="shared" si="25"/>
        <v>2</v>
      </c>
      <c r="D92" s="58" t="str">
        <f t="shared" si="24"/>
        <v>Feb/2021</v>
      </c>
      <c r="E92" s="58" t="s">
        <v>252</v>
      </c>
      <c r="F92" s="58" t="s">
        <v>251</v>
      </c>
      <c r="G92" s="58" t="s">
        <v>33</v>
      </c>
      <c r="H92" s="58">
        <v>35</v>
      </c>
      <c r="I92" s="58">
        <v>35</v>
      </c>
      <c r="J92" s="58">
        <f t="shared" si="5"/>
        <v>0</v>
      </c>
      <c r="K92" s="58" t="str">
        <f t="shared" si="6"/>
        <v>Ok</v>
      </c>
      <c r="L92" s="58">
        <f t="shared" si="16"/>
        <v>0</v>
      </c>
      <c r="M92" s="85">
        <f>VLOOKUP(E92,'DAFTAR ITEM'!B:J,9,FALSE)</f>
        <v>30000</v>
      </c>
      <c r="N92" s="85">
        <f t="shared" si="17"/>
        <v>1050000</v>
      </c>
      <c r="O92" s="85">
        <f t="shared" si="18"/>
        <v>0</v>
      </c>
      <c r="P92" s="85">
        <f t="shared" si="19"/>
        <v>0</v>
      </c>
      <c r="Q92" s="59">
        <f t="shared" si="20"/>
        <v>0</v>
      </c>
      <c r="R92" s="60" t="str">
        <f t="shared" si="21"/>
        <v>Good Count</v>
      </c>
      <c r="S92" s="61" t="str">
        <f t="shared" si="22"/>
        <v>Good Count</v>
      </c>
      <c r="T92" s="60" t="str">
        <f t="shared" si="23"/>
        <v>Good Count</v>
      </c>
    </row>
    <row r="93" spans="1:20" ht="16.5">
      <c r="A93" s="62">
        <v>44232</v>
      </c>
      <c r="B93" s="57">
        <f t="shared" si="15"/>
        <v>2021</v>
      </c>
      <c r="C93" s="58">
        <f t="shared" si="25"/>
        <v>2</v>
      </c>
      <c r="D93" s="58" t="str">
        <f t="shared" si="24"/>
        <v>Feb/2021</v>
      </c>
      <c r="E93" s="58" t="s">
        <v>254</v>
      </c>
      <c r="F93" s="58" t="s">
        <v>253</v>
      </c>
      <c r="G93" s="58" t="s">
        <v>187</v>
      </c>
      <c r="H93" s="58">
        <v>43</v>
      </c>
      <c r="I93" s="58">
        <v>43</v>
      </c>
      <c r="J93" s="58">
        <f t="shared" si="5"/>
        <v>0</v>
      </c>
      <c r="K93" s="58" t="str">
        <f t="shared" si="6"/>
        <v>Ok</v>
      </c>
      <c r="L93" s="58">
        <f t="shared" si="16"/>
        <v>0</v>
      </c>
      <c r="M93" s="85">
        <f>VLOOKUP(E93,'DAFTAR ITEM'!B:J,9,FALSE)</f>
        <v>3360</v>
      </c>
      <c r="N93" s="85">
        <f t="shared" si="17"/>
        <v>144480</v>
      </c>
      <c r="O93" s="85">
        <f t="shared" si="18"/>
        <v>0</v>
      </c>
      <c r="P93" s="85">
        <f t="shared" si="19"/>
        <v>0</v>
      </c>
      <c r="Q93" s="59">
        <f t="shared" si="20"/>
        <v>0</v>
      </c>
      <c r="R93" s="60" t="str">
        <f t="shared" si="21"/>
        <v>Good Count</v>
      </c>
      <c r="S93" s="61" t="str">
        <f t="shared" si="22"/>
        <v>Good Count</v>
      </c>
      <c r="T93" s="60" t="str">
        <f t="shared" si="23"/>
        <v>Good Count</v>
      </c>
    </row>
    <row r="94" spans="1:20" ht="16.5">
      <c r="A94" s="62">
        <v>44232</v>
      </c>
      <c r="B94" s="57">
        <f t="shared" si="15"/>
        <v>2021</v>
      </c>
      <c r="C94" s="58">
        <f t="shared" si="25"/>
        <v>2</v>
      </c>
      <c r="D94" s="58" t="str">
        <f t="shared" si="24"/>
        <v>Feb/2021</v>
      </c>
      <c r="E94" s="58" t="s">
        <v>256</v>
      </c>
      <c r="F94" s="58" t="s">
        <v>255</v>
      </c>
      <c r="G94" s="58" t="s">
        <v>95</v>
      </c>
      <c r="H94" s="58">
        <v>10</v>
      </c>
      <c r="I94" s="58">
        <v>10</v>
      </c>
      <c r="J94" s="58">
        <f t="shared" si="5"/>
        <v>0</v>
      </c>
      <c r="K94" s="58" t="str">
        <f t="shared" si="6"/>
        <v>Ok</v>
      </c>
      <c r="L94" s="58">
        <f t="shared" si="16"/>
        <v>0</v>
      </c>
      <c r="M94" s="85">
        <f>VLOOKUP(E94,'DAFTAR ITEM'!B:J,9,FALSE)</f>
        <v>38000</v>
      </c>
      <c r="N94" s="85">
        <f t="shared" si="17"/>
        <v>380000</v>
      </c>
      <c r="O94" s="85">
        <f t="shared" si="18"/>
        <v>0</v>
      </c>
      <c r="P94" s="85">
        <f t="shared" si="19"/>
        <v>0</v>
      </c>
      <c r="Q94" s="59">
        <f t="shared" si="20"/>
        <v>0</v>
      </c>
      <c r="R94" s="60" t="str">
        <f t="shared" si="21"/>
        <v>Good Count</v>
      </c>
      <c r="S94" s="61" t="str">
        <f t="shared" si="22"/>
        <v>Good Count</v>
      </c>
      <c r="T94" s="60" t="str">
        <f t="shared" si="23"/>
        <v>Good Count</v>
      </c>
    </row>
    <row r="95" spans="1:20" ht="16.5">
      <c r="A95" s="62">
        <v>44232</v>
      </c>
      <c r="B95" s="57">
        <f t="shared" si="15"/>
        <v>2021</v>
      </c>
      <c r="C95" s="58">
        <f t="shared" si="25"/>
        <v>2</v>
      </c>
      <c r="D95" s="58" t="str">
        <f t="shared" si="24"/>
        <v>Feb/2021</v>
      </c>
      <c r="E95" s="58" t="s">
        <v>258</v>
      </c>
      <c r="F95" s="58" t="s">
        <v>257</v>
      </c>
      <c r="G95" s="58" t="s">
        <v>259</v>
      </c>
      <c r="H95" s="58">
        <v>10</v>
      </c>
      <c r="I95" s="58">
        <v>10</v>
      </c>
      <c r="J95" s="58">
        <f t="shared" si="5"/>
        <v>0</v>
      </c>
      <c r="K95" s="58" t="str">
        <f t="shared" si="6"/>
        <v>Ok</v>
      </c>
      <c r="L95" s="58">
        <f t="shared" si="16"/>
        <v>0</v>
      </c>
      <c r="M95" s="85">
        <f>VLOOKUP(E95,'DAFTAR ITEM'!B:J,9,FALSE)</f>
        <v>10000</v>
      </c>
      <c r="N95" s="85">
        <f t="shared" si="17"/>
        <v>100000</v>
      </c>
      <c r="O95" s="85">
        <f t="shared" si="18"/>
        <v>0</v>
      </c>
      <c r="P95" s="85">
        <f t="shared" si="19"/>
        <v>0</v>
      </c>
      <c r="Q95" s="59">
        <f t="shared" si="20"/>
        <v>0</v>
      </c>
      <c r="R95" s="60" t="str">
        <f t="shared" si="21"/>
        <v>Good Count</v>
      </c>
      <c r="S95" s="61" t="str">
        <f t="shared" si="22"/>
        <v>Good Count</v>
      </c>
      <c r="T95" s="60" t="str">
        <f t="shared" si="23"/>
        <v>Good Count</v>
      </c>
    </row>
    <row r="96" spans="1:20" ht="16.5">
      <c r="A96" s="62">
        <v>44232</v>
      </c>
      <c r="B96" s="57">
        <f t="shared" si="15"/>
        <v>2021</v>
      </c>
      <c r="C96" s="58">
        <f t="shared" si="25"/>
        <v>2</v>
      </c>
      <c r="D96" s="58" t="str">
        <f t="shared" si="24"/>
        <v>Feb/2021</v>
      </c>
      <c r="E96" s="58" t="s">
        <v>263</v>
      </c>
      <c r="F96" s="58" t="s">
        <v>262</v>
      </c>
      <c r="G96" s="58" t="s">
        <v>33</v>
      </c>
      <c r="H96" s="58">
        <v>3</v>
      </c>
      <c r="I96" s="58">
        <v>3</v>
      </c>
      <c r="J96" s="58">
        <f t="shared" si="5"/>
        <v>0</v>
      </c>
      <c r="K96" s="58" t="str">
        <f t="shared" si="6"/>
        <v>Ok</v>
      </c>
      <c r="L96" s="58">
        <f t="shared" si="16"/>
        <v>0</v>
      </c>
      <c r="M96" s="85">
        <f>VLOOKUP(E96,'DAFTAR ITEM'!B:J,9,FALSE)</f>
        <v>10000</v>
      </c>
      <c r="N96" s="85">
        <f t="shared" si="17"/>
        <v>30000</v>
      </c>
      <c r="O96" s="85">
        <f t="shared" si="18"/>
        <v>0</v>
      </c>
      <c r="P96" s="85">
        <f t="shared" si="19"/>
        <v>0</v>
      </c>
      <c r="Q96" s="59">
        <f t="shared" si="20"/>
        <v>0</v>
      </c>
      <c r="R96" s="60" t="str">
        <f t="shared" si="21"/>
        <v>Good Count</v>
      </c>
      <c r="S96" s="61" t="str">
        <f t="shared" si="22"/>
        <v>Good Count</v>
      </c>
      <c r="T96" s="60" t="str">
        <f t="shared" si="23"/>
        <v>Good Count</v>
      </c>
    </row>
    <row r="97" spans="1:20" ht="16.5">
      <c r="A97" s="62">
        <v>44232</v>
      </c>
      <c r="B97" s="57">
        <f t="shared" si="15"/>
        <v>2021</v>
      </c>
      <c r="C97" s="58">
        <f t="shared" si="25"/>
        <v>2</v>
      </c>
      <c r="D97" s="58" t="str">
        <f t="shared" si="24"/>
        <v>Feb/2021</v>
      </c>
      <c r="E97" s="58" t="s">
        <v>265</v>
      </c>
      <c r="F97" s="58" t="s">
        <v>264</v>
      </c>
      <c r="G97" s="58" t="s">
        <v>33</v>
      </c>
      <c r="H97" s="58">
        <v>0</v>
      </c>
      <c r="I97" s="58">
        <v>0</v>
      </c>
      <c r="J97" s="58">
        <f t="shared" si="5"/>
        <v>0</v>
      </c>
      <c r="K97" s="58" t="str">
        <f t="shared" si="6"/>
        <v>Ok</v>
      </c>
      <c r="L97" s="58">
        <f t="shared" si="16"/>
        <v>0</v>
      </c>
      <c r="M97" s="85">
        <f>VLOOKUP(E97,'DAFTAR ITEM'!B:J,9,FALSE)</f>
        <v>3000</v>
      </c>
      <c r="N97" s="85">
        <f t="shared" si="17"/>
        <v>0</v>
      </c>
      <c r="O97" s="85">
        <f t="shared" si="18"/>
        <v>0</v>
      </c>
      <c r="P97" s="85">
        <f t="shared" si="19"/>
        <v>0</v>
      </c>
      <c r="Q97" s="59">
        <f t="shared" si="20"/>
        <v>0</v>
      </c>
      <c r="R97" s="60" t="str">
        <f t="shared" si="21"/>
        <v>Good Count</v>
      </c>
      <c r="S97" s="61" t="str">
        <f t="shared" si="22"/>
        <v>Good Count</v>
      </c>
      <c r="T97" s="60" t="str">
        <f t="shared" si="23"/>
        <v>Good Count</v>
      </c>
    </row>
    <row r="98" spans="1:20" ht="16.5">
      <c r="A98" s="62">
        <v>44232</v>
      </c>
      <c r="B98" s="57">
        <f t="shared" si="15"/>
        <v>2021</v>
      </c>
      <c r="C98" s="58">
        <f t="shared" si="25"/>
        <v>2</v>
      </c>
      <c r="D98" s="58" t="str">
        <f t="shared" si="24"/>
        <v>Feb/2021</v>
      </c>
      <c r="E98" s="58" t="s">
        <v>261</v>
      </c>
      <c r="F98" s="58" t="s">
        <v>260</v>
      </c>
      <c r="G98" s="58" t="s">
        <v>16</v>
      </c>
      <c r="H98" s="58">
        <v>8</v>
      </c>
      <c r="I98" s="58">
        <v>8</v>
      </c>
      <c r="J98" s="58">
        <f t="shared" si="5"/>
        <v>0</v>
      </c>
      <c r="K98" s="58" t="str">
        <f t="shared" si="6"/>
        <v>Ok</v>
      </c>
      <c r="L98" s="58">
        <f t="shared" si="16"/>
        <v>0</v>
      </c>
      <c r="M98" s="85">
        <f>VLOOKUP(E98,'DAFTAR ITEM'!B:J,9,FALSE)</f>
        <v>11550</v>
      </c>
      <c r="N98" s="85">
        <f t="shared" si="17"/>
        <v>92400</v>
      </c>
      <c r="O98" s="85">
        <f t="shared" si="18"/>
        <v>0</v>
      </c>
      <c r="P98" s="85">
        <f t="shared" ref="P98:P129" si="26">L98*M98</f>
        <v>0</v>
      </c>
      <c r="Q98" s="59">
        <f t="shared" si="20"/>
        <v>0</v>
      </c>
      <c r="R98" s="60" t="str">
        <f t="shared" si="21"/>
        <v>Good Count</v>
      </c>
      <c r="S98" s="61" t="str">
        <f t="shared" si="22"/>
        <v>Good Count</v>
      </c>
      <c r="T98" s="60" t="str">
        <f t="shared" si="23"/>
        <v>Good Count</v>
      </c>
    </row>
    <row r="99" spans="1:20" ht="16.5">
      <c r="A99" s="62">
        <v>44232</v>
      </c>
      <c r="B99" s="57">
        <f t="shared" si="15"/>
        <v>2021</v>
      </c>
      <c r="C99" s="58">
        <f t="shared" si="25"/>
        <v>2</v>
      </c>
      <c r="D99" s="58" t="str">
        <f t="shared" si="24"/>
        <v>Feb/2021</v>
      </c>
      <c r="E99" s="58" t="s">
        <v>267</v>
      </c>
      <c r="F99" s="58" t="s">
        <v>266</v>
      </c>
      <c r="G99" s="58" t="s">
        <v>33</v>
      </c>
      <c r="H99" s="58">
        <v>11</v>
      </c>
      <c r="I99" s="58">
        <v>11</v>
      </c>
      <c r="J99" s="58">
        <f t="shared" si="5"/>
        <v>0</v>
      </c>
      <c r="K99" s="58" t="str">
        <f t="shared" si="6"/>
        <v>Ok</v>
      </c>
      <c r="L99" s="58">
        <f t="shared" si="16"/>
        <v>0</v>
      </c>
      <c r="M99" s="85">
        <f>VLOOKUP(E99,'DAFTAR ITEM'!B:J,9,FALSE)</f>
        <v>1575</v>
      </c>
      <c r="N99" s="85">
        <f t="shared" si="17"/>
        <v>17325</v>
      </c>
      <c r="O99" s="85">
        <f t="shared" si="18"/>
        <v>0</v>
      </c>
      <c r="P99" s="85">
        <f t="shared" si="26"/>
        <v>0</v>
      </c>
      <c r="Q99" s="59">
        <f t="shared" si="20"/>
        <v>0</v>
      </c>
      <c r="R99" s="60" t="str">
        <f t="shared" si="21"/>
        <v>Good Count</v>
      </c>
      <c r="S99" s="61" t="str">
        <f t="shared" si="22"/>
        <v>Good Count</v>
      </c>
      <c r="T99" s="60" t="str">
        <f t="shared" si="23"/>
        <v>Good Count</v>
      </c>
    </row>
    <row r="100" spans="1:20" ht="16.5">
      <c r="A100" s="62">
        <v>44232</v>
      </c>
      <c r="B100" s="57">
        <f t="shared" si="15"/>
        <v>2021</v>
      </c>
      <c r="C100" s="58">
        <f t="shared" si="25"/>
        <v>2</v>
      </c>
      <c r="D100" s="58" t="str">
        <f t="shared" si="24"/>
        <v>Feb/2021</v>
      </c>
      <c r="E100" s="58" t="s">
        <v>269</v>
      </c>
      <c r="F100" s="58" t="s">
        <v>268</v>
      </c>
      <c r="G100" s="58" t="s">
        <v>33</v>
      </c>
      <c r="H100" s="58">
        <v>1</v>
      </c>
      <c r="I100" s="58">
        <v>1</v>
      </c>
      <c r="J100" s="58">
        <f t="shared" si="5"/>
        <v>0</v>
      </c>
      <c r="K100" s="58" t="str">
        <f t="shared" si="6"/>
        <v>Ok</v>
      </c>
      <c r="L100" s="58">
        <f t="shared" si="16"/>
        <v>0</v>
      </c>
      <c r="M100" s="85">
        <f>VLOOKUP(E100,'DAFTAR ITEM'!B:J,9,FALSE)</f>
        <v>9500</v>
      </c>
      <c r="N100" s="85">
        <f t="shared" si="17"/>
        <v>9500</v>
      </c>
      <c r="O100" s="85">
        <f t="shared" si="18"/>
        <v>0</v>
      </c>
      <c r="P100" s="85">
        <f t="shared" si="26"/>
        <v>0</v>
      </c>
      <c r="Q100" s="59">
        <f t="shared" si="20"/>
        <v>0</v>
      </c>
      <c r="R100" s="60" t="str">
        <f t="shared" si="21"/>
        <v>Good Count</v>
      </c>
      <c r="S100" s="61" t="str">
        <f t="shared" si="22"/>
        <v>Good Count</v>
      </c>
      <c r="T100" s="60" t="str">
        <f t="shared" si="23"/>
        <v>Good Count</v>
      </c>
    </row>
    <row r="101" spans="1:20" ht="16.5">
      <c r="A101" s="62">
        <v>44232</v>
      </c>
      <c r="B101" s="57">
        <f t="shared" si="15"/>
        <v>2021</v>
      </c>
      <c r="C101" s="58">
        <f t="shared" si="25"/>
        <v>2</v>
      </c>
      <c r="D101" s="58" t="str">
        <f t="shared" si="24"/>
        <v>Feb/2021</v>
      </c>
      <c r="E101" s="58" t="s">
        <v>271</v>
      </c>
      <c r="F101" s="58" t="s">
        <v>270</v>
      </c>
      <c r="G101" s="58" t="s">
        <v>33</v>
      </c>
      <c r="H101" s="58">
        <v>20</v>
      </c>
      <c r="I101" s="58">
        <v>20</v>
      </c>
      <c r="J101" s="58">
        <f t="shared" si="5"/>
        <v>0</v>
      </c>
      <c r="K101" s="58" t="str">
        <f t="shared" si="6"/>
        <v>Ok</v>
      </c>
      <c r="L101" s="58">
        <f t="shared" si="16"/>
        <v>0</v>
      </c>
      <c r="M101" s="85">
        <f>VLOOKUP(E101,'DAFTAR ITEM'!B:J,9,FALSE)</f>
        <v>5000</v>
      </c>
      <c r="N101" s="85">
        <f t="shared" si="17"/>
        <v>100000</v>
      </c>
      <c r="O101" s="85">
        <f t="shared" si="18"/>
        <v>0</v>
      </c>
      <c r="P101" s="85">
        <f t="shared" si="26"/>
        <v>0</v>
      </c>
      <c r="Q101" s="59">
        <f t="shared" si="20"/>
        <v>0</v>
      </c>
      <c r="R101" s="60" t="str">
        <f t="shared" si="21"/>
        <v>Good Count</v>
      </c>
      <c r="S101" s="61" t="str">
        <f t="shared" si="22"/>
        <v>Good Count</v>
      </c>
      <c r="T101" s="60" t="str">
        <f t="shared" si="23"/>
        <v>Good Count</v>
      </c>
    </row>
    <row r="102" spans="1:20" ht="16.5">
      <c r="A102" s="62">
        <v>44232</v>
      </c>
      <c r="B102" s="57">
        <f t="shared" si="15"/>
        <v>2021</v>
      </c>
      <c r="C102" s="58">
        <f t="shared" si="25"/>
        <v>2</v>
      </c>
      <c r="D102" s="58" t="str">
        <f t="shared" si="24"/>
        <v>Feb/2021</v>
      </c>
      <c r="E102" s="58" t="s">
        <v>273</v>
      </c>
      <c r="F102" s="58" t="s">
        <v>272</v>
      </c>
      <c r="G102" s="58" t="s">
        <v>33</v>
      </c>
      <c r="H102" s="58">
        <v>48</v>
      </c>
      <c r="I102" s="58">
        <v>48</v>
      </c>
      <c r="J102" s="58">
        <f t="shared" si="5"/>
        <v>0</v>
      </c>
      <c r="K102" s="58" t="str">
        <f t="shared" si="6"/>
        <v>Ok</v>
      </c>
      <c r="L102" s="58">
        <f t="shared" si="16"/>
        <v>0</v>
      </c>
      <c r="M102" s="85">
        <f>VLOOKUP(E102,'DAFTAR ITEM'!B:J,9,FALSE)</f>
        <v>5000</v>
      </c>
      <c r="N102" s="85">
        <f t="shared" si="17"/>
        <v>240000</v>
      </c>
      <c r="O102" s="85">
        <f t="shared" si="18"/>
        <v>0</v>
      </c>
      <c r="P102" s="85">
        <f t="shared" si="26"/>
        <v>0</v>
      </c>
      <c r="Q102" s="59">
        <f t="shared" si="20"/>
        <v>0</v>
      </c>
      <c r="R102" s="60" t="str">
        <f t="shared" si="21"/>
        <v>Good Count</v>
      </c>
      <c r="S102" s="61" t="str">
        <f t="shared" si="22"/>
        <v>Good Count</v>
      </c>
      <c r="T102" s="60" t="str">
        <f t="shared" si="23"/>
        <v>Good Count</v>
      </c>
    </row>
    <row r="103" spans="1:20" ht="16.5">
      <c r="A103" s="62">
        <v>44232</v>
      </c>
      <c r="B103" s="57">
        <f t="shared" si="15"/>
        <v>2021</v>
      </c>
      <c r="C103" s="58">
        <f t="shared" si="25"/>
        <v>2</v>
      </c>
      <c r="D103" s="58" t="str">
        <f t="shared" si="24"/>
        <v>Feb/2021</v>
      </c>
      <c r="E103" s="58" t="s">
        <v>275</v>
      </c>
      <c r="F103" s="58" t="s">
        <v>274</v>
      </c>
      <c r="G103" s="58" t="s">
        <v>33</v>
      </c>
      <c r="H103" s="58">
        <v>15</v>
      </c>
      <c r="I103" s="58">
        <v>15</v>
      </c>
      <c r="J103" s="58">
        <f t="shared" si="5"/>
        <v>0</v>
      </c>
      <c r="K103" s="58" t="str">
        <f t="shared" si="6"/>
        <v>Ok</v>
      </c>
      <c r="L103" s="58">
        <f t="shared" si="16"/>
        <v>0</v>
      </c>
      <c r="M103" s="85">
        <f>VLOOKUP(E103,'DAFTAR ITEM'!B:J,9,FALSE)</f>
        <v>15000</v>
      </c>
      <c r="N103" s="85">
        <f t="shared" si="17"/>
        <v>225000</v>
      </c>
      <c r="O103" s="85">
        <f t="shared" si="18"/>
        <v>0</v>
      </c>
      <c r="P103" s="85">
        <f t="shared" si="26"/>
        <v>0</v>
      </c>
      <c r="Q103" s="59">
        <f t="shared" si="20"/>
        <v>0</v>
      </c>
      <c r="R103" s="60" t="str">
        <f t="shared" si="21"/>
        <v>Good Count</v>
      </c>
      <c r="S103" s="61" t="str">
        <f t="shared" si="22"/>
        <v>Good Count</v>
      </c>
      <c r="T103" s="60" t="str">
        <f t="shared" si="23"/>
        <v>Good Count</v>
      </c>
    </row>
    <row r="104" spans="1:20" ht="16.5">
      <c r="A104" s="62">
        <v>44232</v>
      </c>
      <c r="B104" s="57">
        <f t="shared" si="15"/>
        <v>2021</v>
      </c>
      <c r="C104" s="58">
        <f t="shared" si="25"/>
        <v>2</v>
      </c>
      <c r="D104" s="58" t="str">
        <f t="shared" si="24"/>
        <v>Feb/2021</v>
      </c>
      <c r="E104" s="58" t="s">
        <v>277</v>
      </c>
      <c r="F104" s="58" t="s">
        <v>276</v>
      </c>
      <c r="G104" s="58" t="s">
        <v>33</v>
      </c>
      <c r="H104" s="58">
        <v>0</v>
      </c>
      <c r="I104" s="58">
        <v>0</v>
      </c>
      <c r="J104" s="58">
        <f t="shared" si="5"/>
        <v>0</v>
      </c>
      <c r="K104" s="58" t="str">
        <f t="shared" si="6"/>
        <v>Ok</v>
      </c>
      <c r="L104" s="58">
        <f t="shared" si="16"/>
        <v>0</v>
      </c>
      <c r="M104" s="85">
        <f>VLOOKUP(E104,'DAFTAR ITEM'!B:J,9,FALSE)</f>
        <v>0</v>
      </c>
      <c r="N104" s="85">
        <f t="shared" si="17"/>
        <v>0</v>
      </c>
      <c r="O104" s="85">
        <f t="shared" si="18"/>
        <v>0</v>
      </c>
      <c r="P104" s="85">
        <f t="shared" si="26"/>
        <v>0</v>
      </c>
      <c r="Q104" s="59">
        <f t="shared" si="20"/>
        <v>0</v>
      </c>
      <c r="R104" s="60" t="str">
        <f t="shared" si="21"/>
        <v>Good Count</v>
      </c>
      <c r="S104" s="61" t="str">
        <f t="shared" si="22"/>
        <v>Good Count</v>
      </c>
      <c r="T104" s="60" t="str">
        <f t="shared" si="23"/>
        <v>Good Count</v>
      </c>
    </row>
    <row r="105" spans="1:20" ht="16.5">
      <c r="A105" s="62">
        <v>44232</v>
      </c>
      <c r="B105" s="57">
        <f t="shared" si="15"/>
        <v>2021</v>
      </c>
      <c r="C105" s="58">
        <f t="shared" si="25"/>
        <v>2</v>
      </c>
      <c r="D105" s="58" t="str">
        <f t="shared" si="24"/>
        <v>Feb/2021</v>
      </c>
      <c r="E105" s="58" t="s">
        <v>279</v>
      </c>
      <c r="F105" s="58" t="s">
        <v>278</v>
      </c>
      <c r="G105" s="58" t="s">
        <v>33</v>
      </c>
      <c r="H105" s="58">
        <v>0</v>
      </c>
      <c r="I105" s="58">
        <v>0</v>
      </c>
      <c r="J105" s="58">
        <f t="shared" si="5"/>
        <v>0</v>
      </c>
      <c r="K105" s="58" t="str">
        <f t="shared" si="6"/>
        <v>Ok</v>
      </c>
      <c r="L105" s="58">
        <f t="shared" si="16"/>
        <v>0</v>
      </c>
      <c r="M105" s="85">
        <f>VLOOKUP(E105,'DAFTAR ITEM'!B:J,9,FALSE)</f>
        <v>36000</v>
      </c>
      <c r="N105" s="85">
        <f t="shared" si="17"/>
        <v>0</v>
      </c>
      <c r="O105" s="85">
        <f t="shared" si="18"/>
        <v>0</v>
      </c>
      <c r="P105" s="85">
        <f t="shared" si="26"/>
        <v>0</v>
      </c>
      <c r="Q105" s="59">
        <f t="shared" si="20"/>
        <v>0</v>
      </c>
      <c r="R105" s="60" t="str">
        <f t="shared" si="21"/>
        <v>Good Count</v>
      </c>
      <c r="S105" s="61" t="str">
        <f t="shared" si="22"/>
        <v>Good Count</v>
      </c>
      <c r="T105" s="60" t="str">
        <f t="shared" si="23"/>
        <v>Good Count</v>
      </c>
    </row>
    <row r="106" spans="1:20" ht="16.5">
      <c r="A106" s="62">
        <v>44232</v>
      </c>
      <c r="B106" s="57">
        <f t="shared" si="15"/>
        <v>2021</v>
      </c>
      <c r="C106" s="58">
        <f t="shared" si="25"/>
        <v>2</v>
      </c>
      <c r="D106" s="58" t="str">
        <f t="shared" si="24"/>
        <v>Feb/2021</v>
      </c>
      <c r="E106" s="58" t="s">
        <v>281</v>
      </c>
      <c r="F106" s="58" t="s">
        <v>280</v>
      </c>
      <c r="G106" s="58" t="s">
        <v>139</v>
      </c>
      <c r="H106" s="58">
        <v>248</v>
      </c>
      <c r="I106" s="58">
        <v>248</v>
      </c>
      <c r="J106" s="58">
        <f t="shared" si="5"/>
        <v>0</v>
      </c>
      <c r="K106" s="58" t="str">
        <f t="shared" si="6"/>
        <v>Ok</v>
      </c>
      <c r="L106" s="58">
        <f t="shared" si="16"/>
        <v>0</v>
      </c>
      <c r="M106" s="85">
        <f>VLOOKUP(E106,'DAFTAR ITEM'!B:J,9,FALSE)</f>
        <v>5000</v>
      </c>
      <c r="N106" s="85">
        <f t="shared" si="17"/>
        <v>1240000</v>
      </c>
      <c r="O106" s="85">
        <f t="shared" si="18"/>
        <v>0</v>
      </c>
      <c r="P106" s="85">
        <f t="shared" si="26"/>
        <v>0</v>
      </c>
      <c r="Q106" s="59">
        <f t="shared" si="20"/>
        <v>0</v>
      </c>
      <c r="R106" s="60" t="str">
        <f t="shared" si="21"/>
        <v>Good Count</v>
      </c>
      <c r="S106" s="61" t="str">
        <f t="shared" si="22"/>
        <v>Good Count</v>
      </c>
      <c r="T106" s="60" t="str">
        <f t="shared" si="23"/>
        <v>Good Count</v>
      </c>
    </row>
    <row r="107" spans="1:20" ht="16.5">
      <c r="A107" s="62">
        <v>44232</v>
      </c>
      <c r="B107" s="57">
        <f t="shared" si="15"/>
        <v>2021</v>
      </c>
      <c r="C107" s="58">
        <f t="shared" si="25"/>
        <v>2</v>
      </c>
      <c r="D107" s="58" t="str">
        <f t="shared" si="24"/>
        <v>Feb/2021</v>
      </c>
      <c r="E107" s="58" t="s">
        <v>283</v>
      </c>
      <c r="F107" s="58" t="s">
        <v>282</v>
      </c>
      <c r="G107" s="58" t="s">
        <v>16</v>
      </c>
      <c r="H107" s="58">
        <v>4</v>
      </c>
      <c r="I107" s="58">
        <v>4</v>
      </c>
      <c r="J107" s="58">
        <f t="shared" si="5"/>
        <v>0</v>
      </c>
      <c r="K107" s="58" t="str">
        <f t="shared" si="6"/>
        <v>Ok</v>
      </c>
      <c r="L107" s="58">
        <f t="shared" si="16"/>
        <v>0</v>
      </c>
      <c r="M107" s="85">
        <f>VLOOKUP(E107,'DAFTAR ITEM'!B:J,9,FALSE)</f>
        <v>131250</v>
      </c>
      <c r="N107" s="85">
        <f t="shared" si="17"/>
        <v>525000</v>
      </c>
      <c r="O107" s="85">
        <f t="shared" si="18"/>
        <v>0</v>
      </c>
      <c r="P107" s="85">
        <f t="shared" si="26"/>
        <v>0</v>
      </c>
      <c r="Q107" s="59">
        <f t="shared" si="20"/>
        <v>0</v>
      </c>
      <c r="R107" s="60" t="str">
        <f t="shared" si="21"/>
        <v>Good Count</v>
      </c>
      <c r="S107" s="61" t="str">
        <f t="shared" si="22"/>
        <v>Good Count</v>
      </c>
      <c r="T107" s="60" t="str">
        <f t="shared" si="23"/>
        <v>Good Count</v>
      </c>
    </row>
    <row r="108" spans="1:20" ht="16.5">
      <c r="A108" s="62">
        <v>44232</v>
      </c>
      <c r="B108" s="57">
        <f t="shared" si="15"/>
        <v>2021</v>
      </c>
      <c r="C108" s="58">
        <f t="shared" si="25"/>
        <v>2</v>
      </c>
      <c r="D108" s="58" t="str">
        <f t="shared" si="24"/>
        <v>Feb/2021</v>
      </c>
      <c r="E108" s="58" t="s">
        <v>285</v>
      </c>
      <c r="F108" s="58" t="s">
        <v>284</v>
      </c>
      <c r="G108" s="58" t="s">
        <v>33</v>
      </c>
      <c r="H108" s="58">
        <v>23</v>
      </c>
      <c r="I108" s="58">
        <v>23</v>
      </c>
      <c r="J108" s="58">
        <f t="shared" si="5"/>
        <v>0</v>
      </c>
      <c r="K108" s="58" t="str">
        <f t="shared" si="6"/>
        <v>Ok</v>
      </c>
      <c r="L108" s="58">
        <f t="shared" si="16"/>
        <v>0</v>
      </c>
      <c r="M108" s="85">
        <f>VLOOKUP(E108,'DAFTAR ITEM'!B:J,9,FALSE)</f>
        <v>2625</v>
      </c>
      <c r="N108" s="85">
        <f t="shared" si="17"/>
        <v>60375</v>
      </c>
      <c r="O108" s="85">
        <f t="shared" si="18"/>
        <v>0</v>
      </c>
      <c r="P108" s="85">
        <f t="shared" si="26"/>
        <v>0</v>
      </c>
      <c r="Q108" s="59">
        <f t="shared" si="20"/>
        <v>0</v>
      </c>
      <c r="R108" s="60" t="str">
        <f t="shared" si="21"/>
        <v>Good Count</v>
      </c>
      <c r="S108" s="61" t="str">
        <f t="shared" si="22"/>
        <v>Good Count</v>
      </c>
      <c r="T108" s="60" t="str">
        <f t="shared" si="23"/>
        <v>Good Count</v>
      </c>
    </row>
    <row r="109" spans="1:20" ht="16.5">
      <c r="A109" s="62">
        <v>44232</v>
      </c>
      <c r="B109" s="57">
        <f t="shared" si="15"/>
        <v>2021</v>
      </c>
      <c r="C109" s="58">
        <f t="shared" si="25"/>
        <v>2</v>
      </c>
      <c r="D109" s="58" t="str">
        <f t="shared" si="24"/>
        <v>Feb/2021</v>
      </c>
      <c r="E109" s="58" t="s">
        <v>287</v>
      </c>
      <c r="F109" s="58" t="s">
        <v>286</v>
      </c>
      <c r="G109" s="58" t="s">
        <v>33</v>
      </c>
      <c r="H109" s="58">
        <v>21</v>
      </c>
      <c r="I109" s="58">
        <v>21</v>
      </c>
      <c r="J109" s="58">
        <f t="shared" si="5"/>
        <v>0</v>
      </c>
      <c r="K109" s="58" t="str">
        <f t="shared" si="6"/>
        <v>Ok</v>
      </c>
      <c r="L109" s="58">
        <f t="shared" si="16"/>
        <v>0</v>
      </c>
      <c r="M109" s="85">
        <f>VLOOKUP(E109,'DAFTAR ITEM'!B:J,9,FALSE)</f>
        <v>6825</v>
      </c>
      <c r="N109" s="85">
        <f t="shared" si="17"/>
        <v>143325</v>
      </c>
      <c r="O109" s="85">
        <f t="shared" si="18"/>
        <v>0</v>
      </c>
      <c r="P109" s="85">
        <f t="shared" si="26"/>
        <v>0</v>
      </c>
      <c r="Q109" s="59">
        <f t="shared" si="20"/>
        <v>0</v>
      </c>
      <c r="R109" s="60" t="str">
        <f t="shared" si="21"/>
        <v>Good Count</v>
      </c>
      <c r="S109" s="61" t="str">
        <f t="shared" si="22"/>
        <v>Good Count</v>
      </c>
      <c r="T109" s="60" t="str">
        <f t="shared" si="23"/>
        <v>Good Count</v>
      </c>
    </row>
    <row r="110" spans="1:20" ht="16.5">
      <c r="A110" s="62">
        <v>44232</v>
      </c>
      <c r="B110" s="57">
        <f t="shared" si="15"/>
        <v>2021</v>
      </c>
      <c r="C110" s="58">
        <f t="shared" si="25"/>
        <v>2</v>
      </c>
      <c r="D110" s="58" t="str">
        <f t="shared" si="24"/>
        <v>Feb/2021</v>
      </c>
      <c r="E110" s="58" t="s">
        <v>289</v>
      </c>
      <c r="F110" s="58" t="s">
        <v>288</v>
      </c>
      <c r="G110" s="58" t="s">
        <v>33</v>
      </c>
      <c r="H110" s="58">
        <v>1</v>
      </c>
      <c r="I110" s="58">
        <v>1</v>
      </c>
      <c r="J110" s="58">
        <f t="shared" si="5"/>
        <v>0</v>
      </c>
      <c r="K110" s="58" t="str">
        <f t="shared" si="6"/>
        <v>Ok</v>
      </c>
      <c r="L110" s="58">
        <f t="shared" si="16"/>
        <v>0</v>
      </c>
      <c r="M110" s="85">
        <f>VLOOKUP(E110,'DAFTAR ITEM'!B:J,9,FALSE)</f>
        <v>49350</v>
      </c>
      <c r="N110" s="85">
        <f>H110*M110</f>
        <v>49350</v>
      </c>
      <c r="O110" s="85">
        <f t="shared" si="18"/>
        <v>0</v>
      </c>
      <c r="P110" s="85">
        <f t="shared" si="26"/>
        <v>0</v>
      </c>
      <c r="Q110" s="59">
        <f t="shared" si="20"/>
        <v>0</v>
      </c>
      <c r="R110" s="60" t="str">
        <f t="shared" si="21"/>
        <v>Good Count</v>
      </c>
      <c r="S110" s="61" t="str">
        <f t="shared" si="22"/>
        <v>Good Count</v>
      </c>
      <c r="T110" s="60" t="str">
        <f t="shared" si="23"/>
        <v>Good Count</v>
      </c>
    </row>
    <row r="111" spans="1:20" ht="16.5">
      <c r="A111" s="62">
        <v>44232</v>
      </c>
      <c r="B111" s="57">
        <f t="shared" si="15"/>
        <v>2021</v>
      </c>
      <c r="C111" s="58">
        <f t="shared" si="25"/>
        <v>2</v>
      </c>
      <c r="D111" s="58" t="str">
        <f t="shared" si="24"/>
        <v>Feb/2021</v>
      </c>
      <c r="E111" s="58" t="s">
        <v>291</v>
      </c>
      <c r="F111" s="58" t="s">
        <v>290</v>
      </c>
      <c r="G111" s="58" t="s">
        <v>88</v>
      </c>
      <c r="H111" s="58">
        <v>1</v>
      </c>
      <c r="I111" s="58">
        <v>1</v>
      </c>
      <c r="J111" s="58">
        <f t="shared" si="5"/>
        <v>0</v>
      </c>
      <c r="K111" s="58" t="str">
        <f t="shared" si="6"/>
        <v>Ok</v>
      </c>
      <c r="L111" s="58">
        <f t="shared" si="16"/>
        <v>0</v>
      </c>
      <c r="M111" s="85">
        <f>VLOOKUP(E111,'DAFTAR ITEM'!B:J,9,FALSE)</f>
        <v>10000</v>
      </c>
      <c r="N111" s="85">
        <f t="shared" si="17"/>
        <v>10000</v>
      </c>
      <c r="O111" s="85">
        <f t="shared" si="18"/>
        <v>0</v>
      </c>
      <c r="P111" s="85">
        <f t="shared" si="26"/>
        <v>0</v>
      </c>
      <c r="Q111" s="59">
        <f t="shared" si="20"/>
        <v>0</v>
      </c>
      <c r="R111" s="60" t="str">
        <f t="shared" si="21"/>
        <v>Good Count</v>
      </c>
      <c r="S111" s="61" t="str">
        <f t="shared" si="22"/>
        <v>Good Count</v>
      </c>
      <c r="T111" s="60" t="str">
        <f t="shared" si="23"/>
        <v>Good Count</v>
      </c>
    </row>
    <row r="112" spans="1:20" ht="16.5">
      <c r="A112" s="62">
        <v>44232</v>
      </c>
      <c r="B112" s="57">
        <f t="shared" si="15"/>
        <v>2021</v>
      </c>
      <c r="C112" s="58">
        <f t="shared" si="25"/>
        <v>2</v>
      </c>
      <c r="D112" s="58" t="str">
        <f t="shared" si="24"/>
        <v>Feb/2021</v>
      </c>
      <c r="E112" s="58" t="s">
        <v>295</v>
      </c>
      <c r="F112" s="58" t="s">
        <v>294</v>
      </c>
      <c r="G112" s="58" t="s">
        <v>33</v>
      </c>
      <c r="H112" s="58">
        <v>7</v>
      </c>
      <c r="I112" s="58">
        <v>7</v>
      </c>
      <c r="J112" s="58">
        <f t="shared" si="5"/>
        <v>0</v>
      </c>
      <c r="K112" s="58" t="str">
        <f t="shared" si="6"/>
        <v>Ok</v>
      </c>
      <c r="L112" s="58">
        <f t="shared" si="16"/>
        <v>0</v>
      </c>
      <c r="M112" s="85">
        <f>VLOOKUP(E112,'DAFTAR ITEM'!B:J,9,FALSE)</f>
        <v>22000</v>
      </c>
      <c r="N112" s="85">
        <f t="shared" si="17"/>
        <v>154000</v>
      </c>
      <c r="O112" s="85">
        <f t="shared" si="18"/>
        <v>0</v>
      </c>
      <c r="P112" s="85">
        <f t="shared" si="26"/>
        <v>0</v>
      </c>
      <c r="Q112" s="59">
        <f t="shared" si="20"/>
        <v>0</v>
      </c>
      <c r="R112" s="60" t="str">
        <f t="shared" si="21"/>
        <v>Good Count</v>
      </c>
      <c r="S112" s="61" t="str">
        <f t="shared" si="22"/>
        <v>Good Count</v>
      </c>
      <c r="T112" s="60" t="str">
        <f t="shared" si="23"/>
        <v>Good Count</v>
      </c>
    </row>
    <row r="113" spans="1:20" ht="16.5">
      <c r="A113" s="62">
        <v>44232</v>
      </c>
      <c r="B113" s="57">
        <f t="shared" si="15"/>
        <v>2021</v>
      </c>
      <c r="C113" s="58">
        <f t="shared" si="25"/>
        <v>2</v>
      </c>
      <c r="D113" s="58" t="str">
        <f t="shared" si="24"/>
        <v>Feb/2021</v>
      </c>
      <c r="E113" s="58" t="s">
        <v>297</v>
      </c>
      <c r="F113" s="58" t="s">
        <v>296</v>
      </c>
      <c r="G113" s="58" t="s">
        <v>33</v>
      </c>
      <c r="H113" s="58">
        <v>20</v>
      </c>
      <c r="I113" s="58">
        <v>20</v>
      </c>
      <c r="J113" s="58">
        <f t="shared" si="5"/>
        <v>0</v>
      </c>
      <c r="K113" s="58" t="str">
        <f t="shared" si="6"/>
        <v>Ok</v>
      </c>
      <c r="L113" s="58">
        <f t="shared" si="16"/>
        <v>0</v>
      </c>
      <c r="M113" s="85">
        <f>VLOOKUP(E113,'DAFTAR ITEM'!B:J,9,FALSE)</f>
        <v>8138</v>
      </c>
      <c r="N113" s="85">
        <f t="shared" si="17"/>
        <v>162760</v>
      </c>
      <c r="O113" s="85">
        <f t="shared" si="18"/>
        <v>0</v>
      </c>
      <c r="P113" s="85">
        <f t="shared" si="26"/>
        <v>0</v>
      </c>
      <c r="Q113" s="59">
        <f t="shared" si="20"/>
        <v>0</v>
      </c>
      <c r="R113" s="60" t="str">
        <f t="shared" si="21"/>
        <v>Good Count</v>
      </c>
      <c r="S113" s="61" t="str">
        <f t="shared" si="22"/>
        <v>Good Count</v>
      </c>
      <c r="T113" s="60" t="str">
        <f t="shared" si="23"/>
        <v>Good Count</v>
      </c>
    </row>
    <row r="114" spans="1:20" ht="16.5">
      <c r="A114" s="62">
        <v>44232</v>
      </c>
      <c r="B114" s="57">
        <f t="shared" si="15"/>
        <v>2021</v>
      </c>
      <c r="C114" s="58">
        <f t="shared" si="25"/>
        <v>2</v>
      </c>
      <c r="D114" s="58" t="str">
        <f t="shared" si="24"/>
        <v>Feb/2021</v>
      </c>
      <c r="E114" s="58" t="s">
        <v>299</v>
      </c>
      <c r="F114" s="58" t="s">
        <v>298</v>
      </c>
      <c r="G114" s="58" t="s">
        <v>33</v>
      </c>
      <c r="H114" s="58">
        <v>36</v>
      </c>
      <c r="I114" s="58">
        <v>36</v>
      </c>
      <c r="J114" s="58">
        <f t="shared" si="5"/>
        <v>0</v>
      </c>
      <c r="K114" s="58" t="str">
        <f t="shared" si="6"/>
        <v>Ok</v>
      </c>
      <c r="L114" s="58">
        <f t="shared" si="16"/>
        <v>0</v>
      </c>
      <c r="M114" s="85">
        <f>VLOOKUP(E114,'DAFTAR ITEM'!B:J,9,FALSE)</f>
        <v>8138</v>
      </c>
      <c r="N114" s="85">
        <f t="shared" si="17"/>
        <v>292968</v>
      </c>
      <c r="O114" s="85">
        <f t="shared" si="18"/>
        <v>0</v>
      </c>
      <c r="P114" s="85">
        <f t="shared" si="26"/>
        <v>0</v>
      </c>
      <c r="Q114" s="59">
        <f t="shared" si="20"/>
        <v>0</v>
      </c>
      <c r="R114" s="60" t="str">
        <f t="shared" si="21"/>
        <v>Good Count</v>
      </c>
      <c r="S114" s="61" t="str">
        <f t="shared" si="22"/>
        <v>Good Count</v>
      </c>
      <c r="T114" s="60" t="str">
        <f t="shared" si="23"/>
        <v>Good Count</v>
      </c>
    </row>
    <row r="115" spans="1:20" ht="16.5">
      <c r="A115" s="62">
        <v>44232</v>
      </c>
      <c r="B115" s="57">
        <f t="shared" si="15"/>
        <v>2021</v>
      </c>
      <c r="C115" s="58">
        <f t="shared" si="25"/>
        <v>2</v>
      </c>
      <c r="D115" s="58" t="str">
        <f t="shared" si="24"/>
        <v>Feb/2021</v>
      </c>
      <c r="E115" s="58" t="s">
        <v>301</v>
      </c>
      <c r="F115" s="58" t="s">
        <v>300</v>
      </c>
      <c r="G115" s="58" t="s">
        <v>33</v>
      </c>
      <c r="H115" s="58">
        <v>43</v>
      </c>
      <c r="I115" s="58">
        <v>43</v>
      </c>
      <c r="J115" s="58">
        <f t="shared" si="5"/>
        <v>0</v>
      </c>
      <c r="K115" s="58" t="str">
        <f t="shared" si="6"/>
        <v>Ok</v>
      </c>
      <c r="L115" s="58">
        <f t="shared" si="16"/>
        <v>0</v>
      </c>
      <c r="M115" s="85">
        <f>VLOOKUP(E115,'DAFTAR ITEM'!B:J,9,FALSE)</f>
        <v>10000</v>
      </c>
      <c r="N115" s="85">
        <f t="shared" si="17"/>
        <v>430000</v>
      </c>
      <c r="O115" s="85">
        <f t="shared" si="18"/>
        <v>0</v>
      </c>
      <c r="P115" s="85">
        <f t="shared" si="26"/>
        <v>0</v>
      </c>
      <c r="Q115" s="59">
        <f t="shared" si="20"/>
        <v>0</v>
      </c>
      <c r="R115" s="60" t="str">
        <f t="shared" si="21"/>
        <v>Good Count</v>
      </c>
      <c r="S115" s="61" t="str">
        <f t="shared" si="22"/>
        <v>Good Count</v>
      </c>
      <c r="T115" s="60" t="str">
        <f t="shared" si="23"/>
        <v>Good Count</v>
      </c>
    </row>
    <row r="116" spans="1:20" ht="16.5">
      <c r="A116" s="62">
        <v>44232</v>
      </c>
      <c r="B116" s="57">
        <f t="shared" si="15"/>
        <v>2021</v>
      </c>
      <c r="C116" s="58">
        <f t="shared" si="25"/>
        <v>2</v>
      </c>
      <c r="D116" s="58" t="str">
        <f t="shared" si="24"/>
        <v>Feb/2021</v>
      </c>
      <c r="E116" s="58" t="s">
        <v>303</v>
      </c>
      <c r="F116" s="58" t="s">
        <v>302</v>
      </c>
      <c r="G116" s="58" t="s">
        <v>33</v>
      </c>
      <c r="H116" s="58">
        <v>16</v>
      </c>
      <c r="I116" s="58">
        <v>16</v>
      </c>
      <c r="J116" s="58">
        <f t="shared" si="5"/>
        <v>0</v>
      </c>
      <c r="K116" s="58" t="str">
        <f t="shared" si="6"/>
        <v>Ok</v>
      </c>
      <c r="L116" s="58">
        <f t="shared" si="16"/>
        <v>0</v>
      </c>
      <c r="M116" s="85">
        <f>VLOOKUP(E116,'DAFTAR ITEM'!B:J,9,FALSE)</f>
        <v>9000</v>
      </c>
      <c r="N116" s="85">
        <f t="shared" si="17"/>
        <v>144000</v>
      </c>
      <c r="O116" s="85">
        <f t="shared" si="18"/>
        <v>0</v>
      </c>
      <c r="P116" s="85">
        <f t="shared" si="26"/>
        <v>0</v>
      </c>
      <c r="Q116" s="59">
        <f t="shared" si="20"/>
        <v>0</v>
      </c>
      <c r="R116" s="60" t="str">
        <f t="shared" si="21"/>
        <v>Good Count</v>
      </c>
      <c r="S116" s="61" t="str">
        <f t="shared" si="22"/>
        <v>Good Count</v>
      </c>
      <c r="T116" s="60" t="str">
        <f t="shared" si="23"/>
        <v>Good Count</v>
      </c>
    </row>
    <row r="117" spans="1:20" ht="16.5">
      <c r="A117" s="62">
        <v>44232</v>
      </c>
      <c r="B117" s="57">
        <f t="shared" si="15"/>
        <v>2021</v>
      </c>
      <c r="C117" s="58">
        <f t="shared" si="25"/>
        <v>2</v>
      </c>
      <c r="D117" s="58" t="str">
        <f t="shared" si="24"/>
        <v>Feb/2021</v>
      </c>
      <c r="E117" s="58" t="s">
        <v>305</v>
      </c>
      <c r="F117" s="58" t="s">
        <v>304</v>
      </c>
      <c r="G117" s="58" t="s">
        <v>33</v>
      </c>
      <c r="H117" s="58">
        <v>9</v>
      </c>
      <c r="I117" s="58">
        <v>6</v>
      </c>
      <c r="J117" s="58">
        <f t="shared" si="5"/>
        <v>-3</v>
      </c>
      <c r="K117" s="58" t="str">
        <f t="shared" si="6"/>
        <v>Selisih</v>
      </c>
      <c r="L117" s="58">
        <f t="shared" si="16"/>
        <v>3</v>
      </c>
      <c r="M117" s="85">
        <f>VLOOKUP(E117,'DAFTAR ITEM'!B:J,9,FALSE)</f>
        <v>6720</v>
      </c>
      <c r="N117" s="85">
        <f t="shared" si="17"/>
        <v>60480</v>
      </c>
      <c r="O117" s="85">
        <f t="shared" si="18"/>
        <v>-20160</v>
      </c>
      <c r="P117" s="85">
        <f t="shared" si="26"/>
        <v>20160</v>
      </c>
      <c r="Q117" s="59">
        <f t="shared" si="20"/>
        <v>0.33333333333333331</v>
      </c>
      <c r="R117" s="60" t="str">
        <f t="shared" si="21"/>
        <v>Bad Count</v>
      </c>
      <c r="S117" s="61" t="str">
        <f t="shared" si="22"/>
        <v>Bad Count</v>
      </c>
      <c r="T117" s="60" t="str">
        <f t="shared" si="23"/>
        <v>Bad Count</v>
      </c>
    </row>
    <row r="118" spans="1:20" ht="16.5">
      <c r="A118" s="62">
        <v>44232</v>
      </c>
      <c r="B118" s="57">
        <f t="shared" si="15"/>
        <v>2021</v>
      </c>
      <c r="C118" s="58">
        <f t="shared" si="25"/>
        <v>2</v>
      </c>
      <c r="D118" s="58" t="str">
        <f t="shared" si="24"/>
        <v>Feb/2021</v>
      </c>
      <c r="E118" s="58" t="s">
        <v>307</v>
      </c>
      <c r="F118" s="58" t="s">
        <v>306</v>
      </c>
      <c r="G118" s="58" t="s">
        <v>33</v>
      </c>
      <c r="H118" s="58">
        <v>65</v>
      </c>
      <c r="I118" s="58">
        <v>65</v>
      </c>
      <c r="J118" s="58">
        <f t="shared" si="5"/>
        <v>0</v>
      </c>
      <c r="K118" s="58" t="str">
        <f t="shared" si="6"/>
        <v>Ok</v>
      </c>
      <c r="L118" s="58">
        <f t="shared" si="16"/>
        <v>0</v>
      </c>
      <c r="M118" s="85">
        <f>VLOOKUP(E118,'DAFTAR ITEM'!B:J,9,FALSE)</f>
        <v>9000</v>
      </c>
      <c r="N118" s="85">
        <f t="shared" si="17"/>
        <v>585000</v>
      </c>
      <c r="O118" s="85">
        <f t="shared" si="18"/>
        <v>0</v>
      </c>
      <c r="P118" s="85">
        <f t="shared" si="26"/>
        <v>0</v>
      </c>
      <c r="Q118" s="59">
        <f t="shared" si="20"/>
        <v>0</v>
      </c>
      <c r="R118" s="60" t="str">
        <f t="shared" si="21"/>
        <v>Good Count</v>
      </c>
      <c r="S118" s="61" t="str">
        <f t="shared" si="22"/>
        <v>Good Count</v>
      </c>
      <c r="T118" s="60" t="str">
        <f t="shared" si="23"/>
        <v>Good Count</v>
      </c>
    </row>
    <row r="119" spans="1:20" ht="16.5">
      <c r="A119" s="62">
        <v>44232</v>
      </c>
      <c r="B119" s="57">
        <f t="shared" si="15"/>
        <v>2021</v>
      </c>
      <c r="C119" s="58">
        <f t="shared" si="25"/>
        <v>2</v>
      </c>
      <c r="D119" s="58" t="str">
        <f t="shared" si="24"/>
        <v>Feb/2021</v>
      </c>
      <c r="E119" s="58" t="s">
        <v>309</v>
      </c>
      <c r="F119" s="58" t="s">
        <v>308</v>
      </c>
      <c r="G119" s="58" t="s">
        <v>33</v>
      </c>
      <c r="H119" s="58">
        <v>9</v>
      </c>
      <c r="I119" s="58">
        <v>9</v>
      </c>
      <c r="J119" s="58">
        <f t="shared" si="5"/>
        <v>0</v>
      </c>
      <c r="K119" s="58" t="str">
        <f t="shared" si="6"/>
        <v>Ok</v>
      </c>
      <c r="L119" s="58">
        <f t="shared" si="16"/>
        <v>0</v>
      </c>
      <c r="M119" s="85">
        <f>VLOOKUP(E119,'DAFTAR ITEM'!B:J,9,FALSE)</f>
        <v>840</v>
      </c>
      <c r="N119" s="85">
        <f t="shared" si="17"/>
        <v>7560</v>
      </c>
      <c r="O119" s="85">
        <f t="shared" si="18"/>
        <v>0</v>
      </c>
      <c r="P119" s="85">
        <f t="shared" si="26"/>
        <v>0</v>
      </c>
      <c r="Q119" s="59">
        <f t="shared" si="20"/>
        <v>0</v>
      </c>
      <c r="R119" s="60" t="str">
        <f t="shared" si="21"/>
        <v>Good Count</v>
      </c>
      <c r="S119" s="61" t="str">
        <f t="shared" si="22"/>
        <v>Good Count</v>
      </c>
      <c r="T119" s="60" t="str">
        <f t="shared" si="23"/>
        <v>Good Count</v>
      </c>
    </row>
    <row r="120" spans="1:20" ht="16.5">
      <c r="A120" s="62">
        <v>44232</v>
      </c>
      <c r="B120" s="57">
        <f t="shared" si="15"/>
        <v>2021</v>
      </c>
      <c r="C120" s="58">
        <f t="shared" si="25"/>
        <v>2</v>
      </c>
      <c r="D120" s="58" t="str">
        <f t="shared" si="24"/>
        <v>Feb/2021</v>
      </c>
      <c r="E120" s="58" t="s">
        <v>311</v>
      </c>
      <c r="F120" s="58" t="s">
        <v>310</v>
      </c>
      <c r="G120" s="58" t="s">
        <v>33</v>
      </c>
      <c r="H120" s="58">
        <v>9</v>
      </c>
      <c r="I120" s="58">
        <v>9</v>
      </c>
      <c r="J120" s="58">
        <f t="shared" si="5"/>
        <v>0</v>
      </c>
      <c r="K120" s="58" t="str">
        <f t="shared" si="6"/>
        <v>Ok</v>
      </c>
      <c r="L120" s="58">
        <f t="shared" si="16"/>
        <v>0</v>
      </c>
      <c r="M120" s="85">
        <f>VLOOKUP(E120,'DAFTAR ITEM'!B:J,9,FALSE)</f>
        <v>2000</v>
      </c>
      <c r="N120" s="85">
        <f t="shared" si="17"/>
        <v>18000</v>
      </c>
      <c r="O120" s="85">
        <f t="shared" si="18"/>
        <v>0</v>
      </c>
      <c r="P120" s="85">
        <f t="shared" si="26"/>
        <v>0</v>
      </c>
      <c r="Q120" s="59">
        <f t="shared" si="20"/>
        <v>0</v>
      </c>
      <c r="R120" s="60" t="str">
        <f t="shared" si="21"/>
        <v>Good Count</v>
      </c>
      <c r="S120" s="61" t="str">
        <f t="shared" si="22"/>
        <v>Good Count</v>
      </c>
      <c r="T120" s="60" t="str">
        <f t="shared" si="23"/>
        <v>Good Count</v>
      </c>
    </row>
    <row r="121" spans="1:20" ht="16.5">
      <c r="A121" s="62">
        <v>44232</v>
      </c>
      <c r="B121" s="57">
        <f t="shared" si="15"/>
        <v>2021</v>
      </c>
      <c r="C121" s="58">
        <f t="shared" si="25"/>
        <v>2</v>
      </c>
      <c r="D121" s="58" t="str">
        <f t="shared" si="24"/>
        <v>Feb/2021</v>
      </c>
      <c r="E121" s="58" t="s">
        <v>313</v>
      </c>
      <c r="F121" s="58" t="s">
        <v>312</v>
      </c>
      <c r="G121" s="58" t="s">
        <v>33</v>
      </c>
      <c r="H121" s="58">
        <v>8</v>
      </c>
      <c r="I121" s="58">
        <v>8</v>
      </c>
      <c r="J121" s="58">
        <f t="shared" si="5"/>
        <v>0</v>
      </c>
      <c r="K121" s="58" t="str">
        <f t="shared" si="6"/>
        <v>Ok</v>
      </c>
      <c r="L121" s="58">
        <f t="shared" si="16"/>
        <v>0</v>
      </c>
      <c r="M121" s="85">
        <f>VLOOKUP(E121,'DAFTAR ITEM'!B:J,9,FALSE)</f>
        <v>2000</v>
      </c>
      <c r="N121" s="85">
        <f t="shared" si="17"/>
        <v>16000</v>
      </c>
      <c r="O121" s="85">
        <f t="shared" si="18"/>
        <v>0</v>
      </c>
      <c r="P121" s="85">
        <f t="shared" si="26"/>
        <v>0</v>
      </c>
      <c r="Q121" s="59">
        <f t="shared" si="20"/>
        <v>0</v>
      </c>
      <c r="R121" s="60" t="str">
        <f t="shared" si="21"/>
        <v>Good Count</v>
      </c>
      <c r="S121" s="61" t="str">
        <f t="shared" si="22"/>
        <v>Good Count</v>
      </c>
      <c r="T121" s="60" t="str">
        <f t="shared" si="23"/>
        <v>Good Count</v>
      </c>
    </row>
    <row r="122" spans="1:20" ht="16.5">
      <c r="A122" s="62">
        <v>44232</v>
      </c>
      <c r="B122" s="57">
        <f t="shared" si="15"/>
        <v>2021</v>
      </c>
      <c r="C122" s="58">
        <f t="shared" si="25"/>
        <v>2</v>
      </c>
      <c r="D122" s="58" t="str">
        <f t="shared" si="24"/>
        <v>Feb/2021</v>
      </c>
      <c r="E122" s="58" t="s">
        <v>315</v>
      </c>
      <c r="F122" s="58" t="s">
        <v>314</v>
      </c>
      <c r="G122" s="58" t="s">
        <v>33</v>
      </c>
      <c r="H122" s="58">
        <v>12</v>
      </c>
      <c r="I122" s="58">
        <v>12</v>
      </c>
      <c r="J122" s="58">
        <f t="shared" si="5"/>
        <v>0</v>
      </c>
      <c r="K122" s="58" t="str">
        <f t="shared" si="6"/>
        <v>Ok</v>
      </c>
      <c r="L122" s="58">
        <f t="shared" si="16"/>
        <v>0</v>
      </c>
      <c r="M122" s="85">
        <f>VLOOKUP(E122,'DAFTAR ITEM'!B:J,9,FALSE)</f>
        <v>900</v>
      </c>
      <c r="N122" s="85">
        <f t="shared" si="17"/>
        <v>10800</v>
      </c>
      <c r="O122" s="85">
        <f t="shared" si="18"/>
        <v>0</v>
      </c>
      <c r="P122" s="85">
        <f t="shared" si="26"/>
        <v>0</v>
      </c>
      <c r="Q122" s="59">
        <f t="shared" si="20"/>
        <v>0</v>
      </c>
      <c r="R122" s="60" t="str">
        <f t="shared" si="21"/>
        <v>Good Count</v>
      </c>
      <c r="S122" s="61" t="str">
        <f t="shared" si="22"/>
        <v>Good Count</v>
      </c>
      <c r="T122" s="60" t="str">
        <f t="shared" si="23"/>
        <v>Good Count</v>
      </c>
    </row>
    <row r="123" spans="1:20" ht="16.5">
      <c r="A123" s="62">
        <v>44232</v>
      </c>
      <c r="B123" s="57">
        <f t="shared" si="15"/>
        <v>2021</v>
      </c>
      <c r="C123" s="58">
        <f t="shared" si="25"/>
        <v>2</v>
      </c>
      <c r="D123" s="58" t="str">
        <f t="shared" si="24"/>
        <v>Feb/2021</v>
      </c>
      <c r="E123" s="58" t="s">
        <v>317</v>
      </c>
      <c r="F123" s="58" t="s">
        <v>316</v>
      </c>
      <c r="G123" s="58" t="s">
        <v>33</v>
      </c>
      <c r="H123" s="58">
        <v>1</v>
      </c>
      <c r="I123" s="58">
        <v>1</v>
      </c>
      <c r="J123" s="58">
        <f t="shared" si="5"/>
        <v>0</v>
      </c>
      <c r="K123" s="58" t="str">
        <f t="shared" si="6"/>
        <v>Ok</v>
      </c>
      <c r="L123" s="58">
        <f t="shared" si="16"/>
        <v>0</v>
      </c>
      <c r="M123" s="85">
        <f>VLOOKUP(E123,'DAFTAR ITEM'!B:J,9,FALSE)</f>
        <v>10000</v>
      </c>
      <c r="N123" s="85">
        <f t="shared" si="17"/>
        <v>10000</v>
      </c>
      <c r="O123" s="85">
        <f t="shared" si="18"/>
        <v>0</v>
      </c>
      <c r="P123" s="85">
        <f t="shared" si="26"/>
        <v>0</v>
      </c>
      <c r="Q123" s="59">
        <f t="shared" si="20"/>
        <v>0</v>
      </c>
      <c r="R123" s="60" t="str">
        <f t="shared" si="21"/>
        <v>Good Count</v>
      </c>
      <c r="S123" s="61" t="str">
        <f t="shared" si="22"/>
        <v>Good Count</v>
      </c>
      <c r="T123" s="60" t="str">
        <f t="shared" si="23"/>
        <v>Good Count</v>
      </c>
    </row>
    <row r="124" spans="1:20" ht="16.5">
      <c r="A124" s="62">
        <v>44232</v>
      </c>
      <c r="B124" s="57">
        <f t="shared" si="15"/>
        <v>2021</v>
      </c>
      <c r="C124" s="58">
        <f t="shared" si="25"/>
        <v>2</v>
      </c>
      <c r="D124" s="58" t="str">
        <f t="shared" si="24"/>
        <v>Feb/2021</v>
      </c>
      <c r="E124" s="58" t="s">
        <v>319</v>
      </c>
      <c r="F124" s="58" t="s">
        <v>318</v>
      </c>
      <c r="G124" s="58" t="s">
        <v>33</v>
      </c>
      <c r="H124" s="58">
        <v>7</v>
      </c>
      <c r="I124" s="58">
        <v>7</v>
      </c>
      <c r="J124" s="58">
        <f t="shared" si="5"/>
        <v>0</v>
      </c>
      <c r="K124" s="58" t="str">
        <f t="shared" si="6"/>
        <v>Ok</v>
      </c>
      <c r="L124" s="58">
        <f t="shared" si="16"/>
        <v>0</v>
      </c>
      <c r="M124" s="85">
        <f>VLOOKUP(E124,'DAFTAR ITEM'!B:J,9,FALSE)</f>
        <v>10080</v>
      </c>
      <c r="N124" s="85">
        <f t="shared" si="17"/>
        <v>70560</v>
      </c>
      <c r="O124" s="85">
        <f t="shared" si="18"/>
        <v>0</v>
      </c>
      <c r="P124" s="85">
        <f t="shared" si="26"/>
        <v>0</v>
      </c>
      <c r="Q124" s="59">
        <f t="shared" si="20"/>
        <v>0</v>
      </c>
      <c r="R124" s="60" t="str">
        <f t="shared" si="21"/>
        <v>Good Count</v>
      </c>
      <c r="S124" s="61" t="str">
        <f t="shared" si="22"/>
        <v>Good Count</v>
      </c>
      <c r="T124" s="60" t="str">
        <f t="shared" si="23"/>
        <v>Good Count</v>
      </c>
    </row>
    <row r="125" spans="1:20" ht="16.5">
      <c r="A125" s="62">
        <v>44232</v>
      </c>
      <c r="B125" s="57">
        <f t="shared" si="15"/>
        <v>2021</v>
      </c>
      <c r="C125" s="58">
        <f t="shared" si="25"/>
        <v>2</v>
      </c>
      <c r="D125" s="58" t="str">
        <f t="shared" si="24"/>
        <v>Feb/2021</v>
      </c>
      <c r="E125" s="58" t="s">
        <v>321</v>
      </c>
      <c r="F125" s="58" t="s">
        <v>320</v>
      </c>
      <c r="G125" s="58" t="s">
        <v>33</v>
      </c>
      <c r="H125" s="58">
        <v>5</v>
      </c>
      <c r="I125" s="58">
        <v>5</v>
      </c>
      <c r="J125" s="58">
        <f t="shared" si="5"/>
        <v>0</v>
      </c>
      <c r="K125" s="58" t="str">
        <f t="shared" si="6"/>
        <v>Ok</v>
      </c>
      <c r="L125" s="58">
        <f t="shared" si="16"/>
        <v>0</v>
      </c>
      <c r="M125" s="85">
        <f>VLOOKUP(E125,'DAFTAR ITEM'!B:J,9,FALSE)</f>
        <v>7500</v>
      </c>
      <c r="N125" s="85">
        <f t="shared" si="17"/>
        <v>37500</v>
      </c>
      <c r="O125" s="85">
        <f t="shared" si="18"/>
        <v>0</v>
      </c>
      <c r="P125" s="85">
        <f t="shared" si="26"/>
        <v>0</v>
      </c>
      <c r="Q125" s="59">
        <f t="shared" si="20"/>
        <v>0</v>
      </c>
      <c r="R125" s="60" t="str">
        <f t="shared" si="21"/>
        <v>Good Count</v>
      </c>
      <c r="S125" s="61" t="str">
        <f t="shared" si="22"/>
        <v>Good Count</v>
      </c>
      <c r="T125" s="60" t="str">
        <f t="shared" si="23"/>
        <v>Good Count</v>
      </c>
    </row>
    <row r="126" spans="1:20" ht="16.5">
      <c r="A126" s="62">
        <v>44232</v>
      </c>
      <c r="B126" s="57">
        <f t="shared" si="15"/>
        <v>2021</v>
      </c>
      <c r="C126" s="58">
        <f t="shared" si="25"/>
        <v>2</v>
      </c>
      <c r="D126" s="58" t="str">
        <f t="shared" si="24"/>
        <v>Feb/2021</v>
      </c>
      <c r="E126" s="58" t="s">
        <v>323</v>
      </c>
      <c r="F126" s="58" t="s">
        <v>322</v>
      </c>
      <c r="G126" s="58" t="s">
        <v>33</v>
      </c>
      <c r="H126" s="58">
        <v>4</v>
      </c>
      <c r="I126" s="58">
        <v>4</v>
      </c>
      <c r="J126" s="58">
        <f t="shared" si="5"/>
        <v>0</v>
      </c>
      <c r="K126" s="58" t="str">
        <f t="shared" si="6"/>
        <v>Ok</v>
      </c>
      <c r="L126" s="58">
        <f t="shared" si="16"/>
        <v>0</v>
      </c>
      <c r="M126" s="85">
        <f>VLOOKUP(E126,'DAFTAR ITEM'!B:J,9,FALSE)</f>
        <v>15000</v>
      </c>
      <c r="N126" s="85">
        <f t="shared" si="17"/>
        <v>60000</v>
      </c>
      <c r="O126" s="85">
        <f t="shared" si="18"/>
        <v>0</v>
      </c>
      <c r="P126" s="85">
        <f t="shared" si="26"/>
        <v>0</v>
      </c>
      <c r="Q126" s="59">
        <f t="shared" si="20"/>
        <v>0</v>
      </c>
      <c r="R126" s="60" t="str">
        <f t="shared" si="21"/>
        <v>Good Count</v>
      </c>
      <c r="S126" s="61" t="str">
        <f t="shared" si="22"/>
        <v>Good Count</v>
      </c>
      <c r="T126" s="60" t="str">
        <f t="shared" si="23"/>
        <v>Good Count</v>
      </c>
    </row>
    <row r="127" spans="1:20" ht="16.5">
      <c r="A127" s="62">
        <v>44232</v>
      </c>
      <c r="B127" s="57">
        <f t="shared" si="15"/>
        <v>2021</v>
      </c>
      <c r="C127" s="58">
        <f t="shared" si="25"/>
        <v>2</v>
      </c>
      <c r="D127" s="58" t="str">
        <f t="shared" si="24"/>
        <v>Feb/2021</v>
      </c>
      <c r="E127" s="58" t="s">
        <v>325</v>
      </c>
      <c r="F127" s="58" t="s">
        <v>324</v>
      </c>
      <c r="G127" s="58" t="s">
        <v>33</v>
      </c>
      <c r="H127" s="58">
        <v>2</v>
      </c>
      <c r="I127" s="58">
        <v>2</v>
      </c>
      <c r="J127" s="58">
        <f t="shared" si="5"/>
        <v>0</v>
      </c>
      <c r="K127" s="58" t="str">
        <f t="shared" si="6"/>
        <v>Ok</v>
      </c>
      <c r="L127" s="58">
        <f t="shared" si="16"/>
        <v>0</v>
      </c>
      <c r="M127" s="85">
        <f>VLOOKUP(E127,'DAFTAR ITEM'!B:J,9,FALSE)</f>
        <v>5000</v>
      </c>
      <c r="N127" s="85">
        <f t="shared" si="17"/>
        <v>10000</v>
      </c>
      <c r="O127" s="85">
        <f t="shared" si="18"/>
        <v>0</v>
      </c>
      <c r="P127" s="85">
        <f t="shared" si="26"/>
        <v>0</v>
      </c>
      <c r="Q127" s="59">
        <f t="shared" si="20"/>
        <v>0</v>
      </c>
      <c r="R127" s="60" t="str">
        <f t="shared" si="21"/>
        <v>Good Count</v>
      </c>
      <c r="S127" s="61" t="str">
        <f t="shared" si="22"/>
        <v>Good Count</v>
      </c>
      <c r="T127" s="60" t="str">
        <f t="shared" si="23"/>
        <v>Good Count</v>
      </c>
    </row>
    <row r="128" spans="1:20" ht="16.5">
      <c r="A128" s="62">
        <v>44232</v>
      </c>
      <c r="B128" s="57">
        <f t="shared" si="15"/>
        <v>2021</v>
      </c>
      <c r="C128" s="58">
        <f t="shared" si="25"/>
        <v>2</v>
      </c>
      <c r="D128" s="58" t="str">
        <f t="shared" si="24"/>
        <v>Feb/2021</v>
      </c>
      <c r="E128" s="58" t="s">
        <v>327</v>
      </c>
      <c r="F128" s="58" t="s">
        <v>326</v>
      </c>
      <c r="G128" s="58" t="s">
        <v>33</v>
      </c>
      <c r="H128" s="58">
        <v>4</v>
      </c>
      <c r="I128" s="58">
        <v>4</v>
      </c>
      <c r="J128" s="58">
        <f t="shared" si="5"/>
        <v>0</v>
      </c>
      <c r="K128" s="58" t="str">
        <f t="shared" si="6"/>
        <v>Ok</v>
      </c>
      <c r="L128" s="58">
        <f t="shared" si="16"/>
        <v>0</v>
      </c>
      <c r="M128" s="85">
        <f>VLOOKUP(E128,'DAFTAR ITEM'!B:J,9,FALSE)</f>
        <v>7000</v>
      </c>
      <c r="N128" s="85">
        <f t="shared" si="17"/>
        <v>28000</v>
      </c>
      <c r="O128" s="85">
        <f t="shared" si="18"/>
        <v>0</v>
      </c>
      <c r="P128" s="85">
        <f t="shared" si="26"/>
        <v>0</v>
      </c>
      <c r="Q128" s="59">
        <f t="shared" si="20"/>
        <v>0</v>
      </c>
      <c r="R128" s="60" t="str">
        <f t="shared" si="21"/>
        <v>Good Count</v>
      </c>
      <c r="S128" s="61" t="str">
        <f t="shared" si="22"/>
        <v>Good Count</v>
      </c>
      <c r="T128" s="60" t="str">
        <f t="shared" si="23"/>
        <v>Good Count</v>
      </c>
    </row>
    <row r="129" spans="1:20" ht="16.5">
      <c r="A129" s="62">
        <v>44232</v>
      </c>
      <c r="B129" s="57">
        <f t="shared" si="15"/>
        <v>2021</v>
      </c>
      <c r="C129" s="58">
        <f t="shared" si="25"/>
        <v>2</v>
      </c>
      <c r="D129" s="58" t="str">
        <f t="shared" si="24"/>
        <v>Feb/2021</v>
      </c>
      <c r="E129" s="58" t="s">
        <v>329</v>
      </c>
      <c r="F129" s="58" t="s">
        <v>328</v>
      </c>
      <c r="G129" s="58" t="s">
        <v>33</v>
      </c>
      <c r="H129" s="58">
        <v>7</v>
      </c>
      <c r="I129" s="58">
        <v>9</v>
      </c>
      <c r="J129" s="58">
        <f t="shared" si="5"/>
        <v>2</v>
      </c>
      <c r="K129" s="58" t="str">
        <f t="shared" si="6"/>
        <v>Selisih</v>
      </c>
      <c r="L129" s="58">
        <f t="shared" si="16"/>
        <v>2</v>
      </c>
      <c r="M129" s="85">
        <f>VLOOKUP(E129,'DAFTAR ITEM'!B:J,9,FALSE)</f>
        <v>12000</v>
      </c>
      <c r="N129" s="85">
        <f t="shared" si="17"/>
        <v>84000</v>
      </c>
      <c r="O129" s="85">
        <f t="shared" si="18"/>
        <v>24000</v>
      </c>
      <c r="P129" s="85">
        <f t="shared" si="26"/>
        <v>24000</v>
      </c>
      <c r="Q129" s="59">
        <f t="shared" si="20"/>
        <v>0.2857142857142857</v>
      </c>
      <c r="R129" s="60" t="str">
        <f t="shared" si="21"/>
        <v>Bad Count</v>
      </c>
      <c r="S129" s="61" t="str">
        <f t="shared" si="22"/>
        <v>Bad Count</v>
      </c>
      <c r="T129" s="60" t="str">
        <f t="shared" si="23"/>
        <v>Bad Count</v>
      </c>
    </row>
    <row r="130" spans="1:20" ht="16.5">
      <c r="A130" s="62">
        <v>44232</v>
      </c>
      <c r="B130" s="57">
        <f t="shared" ref="B130:B193" si="27">YEAR(A130)</f>
        <v>2021</v>
      </c>
      <c r="C130" s="58">
        <f t="shared" si="25"/>
        <v>2</v>
      </c>
      <c r="D130" s="58" t="str">
        <f t="shared" si="24"/>
        <v>Feb/2021</v>
      </c>
      <c r="E130" s="58" t="s">
        <v>331</v>
      </c>
      <c r="F130" s="58" t="s">
        <v>330</v>
      </c>
      <c r="G130" s="58" t="s">
        <v>33</v>
      </c>
      <c r="H130" s="58">
        <v>8</v>
      </c>
      <c r="I130" s="58">
        <v>8</v>
      </c>
      <c r="J130" s="58">
        <f t="shared" si="5"/>
        <v>0</v>
      </c>
      <c r="K130" s="58" t="str">
        <f t="shared" si="6"/>
        <v>Ok</v>
      </c>
      <c r="L130" s="58">
        <f t="shared" ref="L130:L193" si="28">ABS(J130)</f>
        <v>0</v>
      </c>
      <c r="M130" s="85">
        <f>VLOOKUP(E130,'DAFTAR ITEM'!B:J,9,FALSE)</f>
        <v>25000</v>
      </c>
      <c r="N130" s="85">
        <f t="shared" ref="N130:N193" si="29">H130*M130</f>
        <v>200000</v>
      </c>
      <c r="O130" s="85">
        <f t="shared" ref="O130:O193" si="30">J130*M130</f>
        <v>0</v>
      </c>
      <c r="P130" s="85">
        <f t="shared" ref="P130:P193" si="31">L130*M130</f>
        <v>0</v>
      </c>
      <c r="Q130" s="59">
        <f t="shared" ref="Q130:Q193" si="32">ABS(IF(AND((H130=0),(J130=0)),0,J130/H130))</f>
        <v>0</v>
      </c>
      <c r="R130" s="60" t="str">
        <f t="shared" ref="R130:R193" si="33">IF(ISERROR(Q130),"Bad Count",IF(Q130&gt;0%,"Bad Count","Good Count"))</f>
        <v>Good Count</v>
      </c>
      <c r="S130" s="61" t="str">
        <f t="shared" ref="S130:S193" si="34">IF(ISERROR(Q130),"Bad Count",IF(Q130&gt;2%,"Bad Count","Good Count"))</f>
        <v>Good Count</v>
      </c>
      <c r="T130" s="60" t="str">
        <f t="shared" ref="T130:T193" si="35">IF(ISERROR(Q130),"Bad Count",IF(Q130&gt;5%,"Bad Count","Good Count"))</f>
        <v>Good Count</v>
      </c>
    </row>
    <row r="131" spans="1:20" ht="16.5">
      <c r="A131" s="62">
        <v>44232</v>
      </c>
      <c r="B131" s="57">
        <f t="shared" si="27"/>
        <v>2021</v>
      </c>
      <c r="C131" s="58">
        <f t="shared" si="25"/>
        <v>2</v>
      </c>
      <c r="D131" s="58" t="str">
        <f t="shared" ref="D131:D194" si="36">TEXT(A131,"MMM")&amp;"/"&amp;(B131)</f>
        <v>Feb/2021</v>
      </c>
      <c r="E131" s="58" t="s">
        <v>336</v>
      </c>
      <c r="F131" s="58" t="s">
        <v>335</v>
      </c>
      <c r="G131" s="58" t="s">
        <v>334</v>
      </c>
      <c r="H131" s="58">
        <v>2</v>
      </c>
      <c r="I131" s="58">
        <v>2</v>
      </c>
      <c r="J131" s="58">
        <f t="shared" si="5"/>
        <v>0</v>
      </c>
      <c r="K131" s="58" t="str">
        <f t="shared" si="6"/>
        <v>Ok</v>
      </c>
      <c r="L131" s="58">
        <f t="shared" si="28"/>
        <v>0</v>
      </c>
      <c r="M131" s="85">
        <f>VLOOKUP(E131,'DAFTAR ITEM'!B:J,9,FALSE)</f>
        <v>4500</v>
      </c>
      <c r="N131" s="85">
        <f t="shared" si="29"/>
        <v>9000</v>
      </c>
      <c r="O131" s="85">
        <f t="shared" si="30"/>
        <v>0</v>
      </c>
      <c r="P131" s="85">
        <f t="shared" si="31"/>
        <v>0</v>
      </c>
      <c r="Q131" s="59">
        <f t="shared" si="32"/>
        <v>0</v>
      </c>
      <c r="R131" s="60" t="str">
        <f t="shared" si="33"/>
        <v>Good Count</v>
      </c>
      <c r="S131" s="61" t="str">
        <f t="shared" si="34"/>
        <v>Good Count</v>
      </c>
      <c r="T131" s="60" t="str">
        <f t="shared" si="35"/>
        <v>Good Count</v>
      </c>
    </row>
    <row r="132" spans="1:20" ht="16.5">
      <c r="A132" s="62">
        <v>44232</v>
      </c>
      <c r="B132" s="57">
        <f t="shared" si="27"/>
        <v>2021</v>
      </c>
      <c r="C132" s="58">
        <f t="shared" si="25"/>
        <v>2</v>
      </c>
      <c r="D132" s="58" t="str">
        <f t="shared" si="36"/>
        <v>Feb/2021</v>
      </c>
      <c r="E132" s="58" t="s">
        <v>338</v>
      </c>
      <c r="F132" s="58" t="s">
        <v>337</v>
      </c>
      <c r="G132" s="58" t="s">
        <v>334</v>
      </c>
      <c r="H132" s="58">
        <v>28</v>
      </c>
      <c r="I132" s="58">
        <v>28</v>
      </c>
      <c r="J132" s="58">
        <f t="shared" si="5"/>
        <v>0</v>
      </c>
      <c r="K132" s="58" t="str">
        <f t="shared" si="6"/>
        <v>Ok</v>
      </c>
      <c r="L132" s="58">
        <f t="shared" si="28"/>
        <v>0</v>
      </c>
      <c r="M132" s="85">
        <f>VLOOKUP(E132,'DAFTAR ITEM'!B:J,9,FALSE)</f>
        <v>5775</v>
      </c>
      <c r="N132" s="85">
        <f t="shared" si="29"/>
        <v>161700</v>
      </c>
      <c r="O132" s="85">
        <f t="shared" si="30"/>
        <v>0</v>
      </c>
      <c r="P132" s="85">
        <f t="shared" si="31"/>
        <v>0</v>
      </c>
      <c r="Q132" s="59">
        <f t="shared" si="32"/>
        <v>0</v>
      </c>
      <c r="R132" s="60" t="str">
        <f t="shared" si="33"/>
        <v>Good Count</v>
      </c>
      <c r="S132" s="61" t="str">
        <f t="shared" si="34"/>
        <v>Good Count</v>
      </c>
      <c r="T132" s="60" t="str">
        <f t="shared" si="35"/>
        <v>Good Count</v>
      </c>
    </row>
    <row r="133" spans="1:20" ht="16.5">
      <c r="A133" s="62">
        <v>44232</v>
      </c>
      <c r="B133" s="57">
        <f t="shared" si="27"/>
        <v>2021</v>
      </c>
      <c r="C133" s="58">
        <f t="shared" si="25"/>
        <v>2</v>
      </c>
      <c r="D133" s="58" t="str">
        <f t="shared" si="36"/>
        <v>Feb/2021</v>
      </c>
      <c r="E133" s="58" t="s">
        <v>340</v>
      </c>
      <c r="F133" s="58" t="s">
        <v>339</v>
      </c>
      <c r="G133" s="58" t="s">
        <v>33</v>
      </c>
      <c r="H133" s="58">
        <v>8</v>
      </c>
      <c r="I133" s="58">
        <v>8</v>
      </c>
      <c r="J133" s="58">
        <f t="shared" si="5"/>
        <v>0</v>
      </c>
      <c r="K133" s="58" t="str">
        <f t="shared" si="6"/>
        <v>Ok</v>
      </c>
      <c r="L133" s="58">
        <f t="shared" si="28"/>
        <v>0</v>
      </c>
      <c r="M133" s="85">
        <f>VLOOKUP(E133,'DAFTAR ITEM'!B:J,9,FALSE)</f>
        <v>11550</v>
      </c>
      <c r="N133" s="85">
        <f t="shared" si="29"/>
        <v>92400</v>
      </c>
      <c r="O133" s="85">
        <f t="shared" si="30"/>
        <v>0</v>
      </c>
      <c r="P133" s="85">
        <f t="shared" si="31"/>
        <v>0</v>
      </c>
      <c r="Q133" s="59">
        <f t="shared" si="32"/>
        <v>0</v>
      </c>
      <c r="R133" s="60" t="str">
        <f t="shared" si="33"/>
        <v>Good Count</v>
      </c>
      <c r="S133" s="61" t="str">
        <f t="shared" si="34"/>
        <v>Good Count</v>
      </c>
      <c r="T133" s="60" t="str">
        <f t="shared" si="35"/>
        <v>Good Count</v>
      </c>
    </row>
    <row r="134" spans="1:20" ht="16.5">
      <c r="A134" s="62">
        <v>44232</v>
      </c>
      <c r="B134" s="57">
        <f t="shared" si="27"/>
        <v>2021</v>
      </c>
      <c r="C134" s="58">
        <f t="shared" si="25"/>
        <v>2</v>
      </c>
      <c r="D134" s="58" t="str">
        <f t="shared" si="36"/>
        <v>Feb/2021</v>
      </c>
      <c r="E134" s="58" t="s">
        <v>342</v>
      </c>
      <c r="F134" s="58" t="s">
        <v>341</v>
      </c>
      <c r="G134" s="58" t="s">
        <v>33</v>
      </c>
      <c r="H134" s="58">
        <v>4</v>
      </c>
      <c r="I134" s="58">
        <v>4</v>
      </c>
      <c r="J134" s="58">
        <f t="shared" si="5"/>
        <v>0</v>
      </c>
      <c r="K134" s="58" t="str">
        <f t="shared" si="6"/>
        <v>Ok</v>
      </c>
      <c r="L134" s="58">
        <f t="shared" si="28"/>
        <v>0</v>
      </c>
      <c r="M134" s="85">
        <f>VLOOKUP(E134,'DAFTAR ITEM'!B:J,9,FALSE)</f>
        <v>30000</v>
      </c>
      <c r="N134" s="85">
        <f t="shared" si="29"/>
        <v>120000</v>
      </c>
      <c r="O134" s="85">
        <f t="shared" si="30"/>
        <v>0</v>
      </c>
      <c r="P134" s="85">
        <f t="shared" si="31"/>
        <v>0</v>
      </c>
      <c r="Q134" s="59">
        <f t="shared" si="32"/>
        <v>0</v>
      </c>
      <c r="R134" s="60" t="str">
        <f t="shared" si="33"/>
        <v>Good Count</v>
      </c>
      <c r="S134" s="61" t="str">
        <f t="shared" si="34"/>
        <v>Good Count</v>
      </c>
      <c r="T134" s="60" t="str">
        <f t="shared" si="35"/>
        <v>Good Count</v>
      </c>
    </row>
    <row r="135" spans="1:20" ht="16.5">
      <c r="A135" s="62">
        <v>44232</v>
      </c>
      <c r="B135" s="57">
        <f t="shared" si="27"/>
        <v>2021</v>
      </c>
      <c r="C135" s="58">
        <f t="shared" si="25"/>
        <v>2</v>
      </c>
      <c r="D135" s="58" t="str">
        <f t="shared" si="36"/>
        <v>Feb/2021</v>
      </c>
      <c r="E135" s="58" t="s">
        <v>344</v>
      </c>
      <c r="F135" s="58" t="s">
        <v>343</v>
      </c>
      <c r="G135" s="58" t="s">
        <v>345</v>
      </c>
      <c r="H135" s="58">
        <v>2</v>
      </c>
      <c r="I135" s="58">
        <v>2</v>
      </c>
      <c r="J135" s="58">
        <f t="shared" si="5"/>
        <v>0</v>
      </c>
      <c r="K135" s="58" t="str">
        <f t="shared" si="6"/>
        <v>Ok</v>
      </c>
      <c r="L135" s="58">
        <f t="shared" si="28"/>
        <v>0</v>
      </c>
      <c r="M135" s="85">
        <f>VLOOKUP(E135,'DAFTAR ITEM'!B:J,9,FALSE)</f>
        <v>8500</v>
      </c>
      <c r="N135" s="85">
        <f t="shared" si="29"/>
        <v>17000</v>
      </c>
      <c r="O135" s="85">
        <f t="shared" si="30"/>
        <v>0</v>
      </c>
      <c r="P135" s="85">
        <f t="shared" si="31"/>
        <v>0</v>
      </c>
      <c r="Q135" s="59">
        <f t="shared" si="32"/>
        <v>0</v>
      </c>
      <c r="R135" s="60" t="str">
        <f t="shared" si="33"/>
        <v>Good Count</v>
      </c>
      <c r="S135" s="61" t="str">
        <f t="shared" si="34"/>
        <v>Good Count</v>
      </c>
      <c r="T135" s="60" t="str">
        <f t="shared" si="35"/>
        <v>Good Count</v>
      </c>
    </row>
    <row r="136" spans="1:20" ht="16.5">
      <c r="A136" s="62">
        <v>44232</v>
      </c>
      <c r="B136" s="57">
        <f t="shared" si="27"/>
        <v>2021</v>
      </c>
      <c r="C136" s="58">
        <f t="shared" si="25"/>
        <v>2</v>
      </c>
      <c r="D136" s="58" t="str">
        <f t="shared" si="36"/>
        <v>Feb/2021</v>
      </c>
      <c r="E136" s="58" t="s">
        <v>347</v>
      </c>
      <c r="F136" s="58" t="s">
        <v>346</v>
      </c>
      <c r="G136" s="58" t="s">
        <v>345</v>
      </c>
      <c r="H136" s="58">
        <v>2</v>
      </c>
      <c r="I136" s="58">
        <v>2</v>
      </c>
      <c r="J136" s="58">
        <f t="shared" si="5"/>
        <v>0</v>
      </c>
      <c r="K136" s="58" t="str">
        <f t="shared" si="6"/>
        <v>Ok</v>
      </c>
      <c r="L136" s="58">
        <f t="shared" si="28"/>
        <v>0</v>
      </c>
      <c r="M136" s="85">
        <f>VLOOKUP(E136,'DAFTAR ITEM'!B:J,9,FALSE)</f>
        <v>8000</v>
      </c>
      <c r="N136" s="85">
        <f t="shared" si="29"/>
        <v>16000</v>
      </c>
      <c r="O136" s="85">
        <f t="shared" si="30"/>
        <v>0</v>
      </c>
      <c r="P136" s="85">
        <f t="shared" si="31"/>
        <v>0</v>
      </c>
      <c r="Q136" s="59">
        <f t="shared" si="32"/>
        <v>0</v>
      </c>
      <c r="R136" s="60" t="str">
        <f t="shared" si="33"/>
        <v>Good Count</v>
      </c>
      <c r="S136" s="61" t="str">
        <f t="shared" si="34"/>
        <v>Good Count</v>
      </c>
      <c r="T136" s="60" t="str">
        <f t="shared" si="35"/>
        <v>Good Count</v>
      </c>
    </row>
    <row r="137" spans="1:20" ht="16.5">
      <c r="A137" s="62">
        <v>44232</v>
      </c>
      <c r="B137" s="57">
        <f t="shared" si="27"/>
        <v>2021</v>
      </c>
      <c r="C137" s="58">
        <f t="shared" si="25"/>
        <v>2</v>
      </c>
      <c r="D137" s="58" t="str">
        <f t="shared" si="36"/>
        <v>Feb/2021</v>
      </c>
      <c r="E137" s="58" t="s">
        <v>351</v>
      </c>
      <c r="F137" s="58" t="s">
        <v>350</v>
      </c>
      <c r="G137" s="58" t="s">
        <v>33</v>
      </c>
      <c r="H137" s="58">
        <v>2</v>
      </c>
      <c r="I137" s="58">
        <v>2</v>
      </c>
      <c r="J137" s="58">
        <f t="shared" si="5"/>
        <v>0</v>
      </c>
      <c r="K137" s="58" t="str">
        <f t="shared" si="6"/>
        <v>Ok</v>
      </c>
      <c r="L137" s="58">
        <f t="shared" si="28"/>
        <v>0</v>
      </c>
      <c r="M137" s="85">
        <f>VLOOKUP(E137,'DAFTAR ITEM'!B:J,9,FALSE)</f>
        <v>8925</v>
      </c>
      <c r="N137" s="85">
        <f t="shared" si="29"/>
        <v>17850</v>
      </c>
      <c r="O137" s="85">
        <f t="shared" si="30"/>
        <v>0</v>
      </c>
      <c r="P137" s="85">
        <f t="shared" si="31"/>
        <v>0</v>
      </c>
      <c r="Q137" s="59">
        <f t="shared" si="32"/>
        <v>0</v>
      </c>
      <c r="R137" s="60" t="str">
        <f t="shared" si="33"/>
        <v>Good Count</v>
      </c>
      <c r="S137" s="61" t="str">
        <f t="shared" si="34"/>
        <v>Good Count</v>
      </c>
      <c r="T137" s="60" t="str">
        <f t="shared" si="35"/>
        <v>Good Count</v>
      </c>
    </row>
    <row r="138" spans="1:20" ht="16.5">
      <c r="A138" s="62">
        <v>44232</v>
      </c>
      <c r="B138" s="57">
        <f t="shared" si="27"/>
        <v>2021</v>
      </c>
      <c r="C138" s="58">
        <f t="shared" si="25"/>
        <v>2</v>
      </c>
      <c r="D138" s="58" t="str">
        <f t="shared" si="36"/>
        <v>Feb/2021</v>
      </c>
      <c r="E138" s="58" t="s">
        <v>349</v>
      </c>
      <c r="F138" s="58" t="s">
        <v>348</v>
      </c>
      <c r="G138" s="58" t="s">
        <v>345</v>
      </c>
      <c r="H138" s="58">
        <v>9</v>
      </c>
      <c r="I138" s="58">
        <v>9</v>
      </c>
      <c r="J138" s="58">
        <f t="shared" si="5"/>
        <v>0</v>
      </c>
      <c r="K138" s="58" t="str">
        <f t="shared" si="6"/>
        <v>Ok</v>
      </c>
      <c r="L138" s="58">
        <f t="shared" si="28"/>
        <v>0</v>
      </c>
      <c r="M138" s="85">
        <f>VLOOKUP(E138,'DAFTAR ITEM'!B:J,9,FALSE)</f>
        <v>15000</v>
      </c>
      <c r="N138" s="85">
        <f t="shared" si="29"/>
        <v>135000</v>
      </c>
      <c r="O138" s="85">
        <f t="shared" si="30"/>
        <v>0</v>
      </c>
      <c r="P138" s="85">
        <f t="shared" si="31"/>
        <v>0</v>
      </c>
      <c r="Q138" s="59">
        <f t="shared" si="32"/>
        <v>0</v>
      </c>
      <c r="R138" s="60" t="str">
        <f t="shared" si="33"/>
        <v>Good Count</v>
      </c>
      <c r="S138" s="61" t="str">
        <f t="shared" si="34"/>
        <v>Good Count</v>
      </c>
      <c r="T138" s="60" t="str">
        <f t="shared" si="35"/>
        <v>Good Count</v>
      </c>
    </row>
    <row r="139" spans="1:20" ht="16.5">
      <c r="A139" s="62">
        <v>44232</v>
      </c>
      <c r="B139" s="57">
        <f t="shared" si="27"/>
        <v>2021</v>
      </c>
      <c r="C139" s="58">
        <f t="shared" si="25"/>
        <v>2</v>
      </c>
      <c r="D139" s="58" t="str">
        <f t="shared" si="36"/>
        <v>Feb/2021</v>
      </c>
      <c r="E139" s="58" t="s">
        <v>353</v>
      </c>
      <c r="F139" s="58" t="s">
        <v>352</v>
      </c>
      <c r="G139" s="58" t="s">
        <v>33</v>
      </c>
      <c r="H139" s="58">
        <v>12</v>
      </c>
      <c r="I139" s="58">
        <v>12</v>
      </c>
      <c r="J139" s="58">
        <f t="shared" si="5"/>
        <v>0</v>
      </c>
      <c r="K139" s="58" t="str">
        <f t="shared" si="6"/>
        <v>Ok</v>
      </c>
      <c r="L139" s="58">
        <f t="shared" si="28"/>
        <v>0</v>
      </c>
      <c r="M139" s="85">
        <f>VLOOKUP(E139,'DAFTAR ITEM'!B:J,9,FALSE)</f>
        <v>3938</v>
      </c>
      <c r="N139" s="85">
        <f t="shared" si="29"/>
        <v>47256</v>
      </c>
      <c r="O139" s="85">
        <f t="shared" si="30"/>
        <v>0</v>
      </c>
      <c r="P139" s="85">
        <f t="shared" si="31"/>
        <v>0</v>
      </c>
      <c r="Q139" s="59">
        <f t="shared" si="32"/>
        <v>0</v>
      </c>
      <c r="R139" s="60" t="str">
        <f t="shared" si="33"/>
        <v>Good Count</v>
      </c>
      <c r="S139" s="61" t="str">
        <f t="shared" si="34"/>
        <v>Good Count</v>
      </c>
      <c r="T139" s="60" t="str">
        <f t="shared" si="35"/>
        <v>Good Count</v>
      </c>
    </row>
    <row r="140" spans="1:20" ht="16.5">
      <c r="A140" s="62">
        <v>44232</v>
      </c>
      <c r="B140" s="57">
        <f t="shared" si="27"/>
        <v>2021</v>
      </c>
      <c r="C140" s="58">
        <f t="shared" si="25"/>
        <v>2</v>
      </c>
      <c r="D140" s="58" t="str">
        <f t="shared" si="36"/>
        <v>Feb/2021</v>
      </c>
      <c r="E140" s="58" t="s">
        <v>355</v>
      </c>
      <c r="F140" s="58" t="s">
        <v>354</v>
      </c>
      <c r="G140" s="58" t="s">
        <v>187</v>
      </c>
      <c r="H140" s="58">
        <v>8</v>
      </c>
      <c r="I140" s="58">
        <v>8</v>
      </c>
      <c r="J140" s="58">
        <f t="shared" si="5"/>
        <v>0</v>
      </c>
      <c r="K140" s="58" t="str">
        <f t="shared" si="6"/>
        <v>Ok</v>
      </c>
      <c r="L140" s="58">
        <f t="shared" si="28"/>
        <v>0</v>
      </c>
      <c r="M140" s="85">
        <f>VLOOKUP(E140,'DAFTAR ITEM'!B:J,9,FALSE)</f>
        <v>1400</v>
      </c>
      <c r="N140" s="85">
        <f t="shared" si="29"/>
        <v>11200</v>
      </c>
      <c r="O140" s="85">
        <f t="shared" si="30"/>
        <v>0</v>
      </c>
      <c r="P140" s="85">
        <f t="shared" si="31"/>
        <v>0</v>
      </c>
      <c r="Q140" s="59">
        <f t="shared" si="32"/>
        <v>0</v>
      </c>
      <c r="R140" s="60" t="str">
        <f t="shared" si="33"/>
        <v>Good Count</v>
      </c>
      <c r="S140" s="61" t="str">
        <f t="shared" si="34"/>
        <v>Good Count</v>
      </c>
      <c r="T140" s="60" t="str">
        <f t="shared" si="35"/>
        <v>Good Count</v>
      </c>
    </row>
    <row r="141" spans="1:20" ht="16.5">
      <c r="A141" s="62">
        <v>44232</v>
      </c>
      <c r="B141" s="57">
        <f t="shared" si="27"/>
        <v>2021</v>
      </c>
      <c r="C141" s="58">
        <f t="shared" si="25"/>
        <v>2</v>
      </c>
      <c r="D141" s="58" t="str">
        <f t="shared" si="36"/>
        <v>Feb/2021</v>
      </c>
      <c r="E141" s="58" t="s">
        <v>30</v>
      </c>
      <c r="F141" s="58" t="s">
        <v>29</v>
      </c>
      <c r="G141" s="58" t="s">
        <v>16</v>
      </c>
      <c r="H141" s="58">
        <v>1</v>
      </c>
      <c r="I141" s="58">
        <v>1</v>
      </c>
      <c r="J141" s="58">
        <f t="shared" si="5"/>
        <v>0</v>
      </c>
      <c r="K141" s="58" t="str">
        <f t="shared" si="6"/>
        <v>Ok</v>
      </c>
      <c r="L141" s="58">
        <f t="shared" si="28"/>
        <v>0</v>
      </c>
      <c r="M141" s="85">
        <f>VLOOKUP(E141,'DAFTAR ITEM'!B:J,9,FALSE)</f>
        <v>50000</v>
      </c>
      <c r="N141" s="85">
        <f t="shared" si="29"/>
        <v>50000</v>
      </c>
      <c r="O141" s="85">
        <f t="shared" si="30"/>
        <v>0</v>
      </c>
      <c r="P141" s="85">
        <f t="shared" si="31"/>
        <v>0</v>
      </c>
      <c r="Q141" s="59">
        <f t="shared" si="32"/>
        <v>0</v>
      </c>
      <c r="R141" s="60" t="str">
        <f t="shared" si="33"/>
        <v>Good Count</v>
      </c>
      <c r="S141" s="61" t="str">
        <f t="shared" si="34"/>
        <v>Good Count</v>
      </c>
      <c r="T141" s="60" t="str">
        <f t="shared" si="35"/>
        <v>Good Count</v>
      </c>
    </row>
    <row r="142" spans="1:20" ht="16.5">
      <c r="A142" s="62">
        <v>44232</v>
      </c>
      <c r="B142" s="57">
        <f t="shared" si="27"/>
        <v>2021</v>
      </c>
      <c r="C142" s="58">
        <f t="shared" si="25"/>
        <v>2</v>
      </c>
      <c r="D142" s="58" t="str">
        <f t="shared" si="36"/>
        <v>Feb/2021</v>
      </c>
      <c r="E142" s="58" t="s">
        <v>65</v>
      </c>
      <c r="F142" s="58" t="s">
        <v>64</v>
      </c>
      <c r="G142" s="58" t="s">
        <v>66</v>
      </c>
      <c r="H142" s="58">
        <v>1</v>
      </c>
      <c r="I142" s="58">
        <v>1</v>
      </c>
      <c r="J142" s="58">
        <f t="shared" si="5"/>
        <v>0</v>
      </c>
      <c r="K142" s="58" t="str">
        <f t="shared" si="6"/>
        <v>Ok</v>
      </c>
      <c r="L142" s="58">
        <f t="shared" si="28"/>
        <v>0</v>
      </c>
      <c r="M142" s="85">
        <f>VLOOKUP(E142,'DAFTAR ITEM'!B:J,9,FALSE)</f>
        <v>90000</v>
      </c>
      <c r="N142" s="85">
        <f t="shared" si="29"/>
        <v>90000</v>
      </c>
      <c r="O142" s="85">
        <f t="shared" si="30"/>
        <v>0</v>
      </c>
      <c r="P142" s="85">
        <f t="shared" si="31"/>
        <v>0</v>
      </c>
      <c r="Q142" s="59">
        <f t="shared" si="32"/>
        <v>0</v>
      </c>
      <c r="R142" s="60" t="str">
        <f t="shared" si="33"/>
        <v>Good Count</v>
      </c>
      <c r="S142" s="61" t="str">
        <f t="shared" si="34"/>
        <v>Good Count</v>
      </c>
      <c r="T142" s="60" t="str">
        <f t="shared" si="35"/>
        <v>Good Count</v>
      </c>
    </row>
    <row r="143" spans="1:20" ht="16.5">
      <c r="A143" s="62">
        <v>44232</v>
      </c>
      <c r="B143" s="57">
        <f t="shared" si="27"/>
        <v>2021</v>
      </c>
      <c r="C143" s="58">
        <f t="shared" si="25"/>
        <v>2</v>
      </c>
      <c r="D143" s="58" t="str">
        <f t="shared" si="36"/>
        <v>Feb/2021</v>
      </c>
      <c r="E143" s="58" t="s">
        <v>73</v>
      </c>
      <c r="F143" s="58" t="s">
        <v>72</v>
      </c>
      <c r="G143" s="58" t="s">
        <v>33</v>
      </c>
      <c r="H143" s="58">
        <v>4</v>
      </c>
      <c r="I143" s="58">
        <v>4</v>
      </c>
      <c r="J143" s="58">
        <f t="shared" si="5"/>
        <v>0</v>
      </c>
      <c r="K143" s="58" t="str">
        <f t="shared" si="6"/>
        <v>Ok</v>
      </c>
      <c r="L143" s="58">
        <f t="shared" si="28"/>
        <v>0</v>
      </c>
      <c r="M143" s="85">
        <f>VLOOKUP(E143,'DAFTAR ITEM'!B:J,9,FALSE)</f>
        <v>24000</v>
      </c>
      <c r="N143" s="85">
        <f t="shared" si="29"/>
        <v>96000</v>
      </c>
      <c r="O143" s="85">
        <f t="shared" si="30"/>
        <v>0</v>
      </c>
      <c r="P143" s="85">
        <f t="shared" si="31"/>
        <v>0</v>
      </c>
      <c r="Q143" s="59">
        <f t="shared" si="32"/>
        <v>0</v>
      </c>
      <c r="R143" s="60" t="str">
        <f t="shared" si="33"/>
        <v>Good Count</v>
      </c>
      <c r="S143" s="61" t="str">
        <f t="shared" si="34"/>
        <v>Good Count</v>
      </c>
      <c r="T143" s="60" t="str">
        <f t="shared" si="35"/>
        <v>Good Count</v>
      </c>
    </row>
    <row r="144" spans="1:20" ht="16.5">
      <c r="A144" s="62">
        <v>44232</v>
      </c>
      <c r="B144" s="57">
        <f t="shared" si="27"/>
        <v>2021</v>
      </c>
      <c r="C144" s="58">
        <f t="shared" si="25"/>
        <v>2</v>
      </c>
      <c r="D144" s="58" t="str">
        <f t="shared" si="36"/>
        <v>Feb/2021</v>
      </c>
      <c r="E144" s="58" t="s">
        <v>77</v>
      </c>
      <c r="F144" s="58" t="s">
        <v>76</v>
      </c>
      <c r="G144" s="58" t="s">
        <v>33</v>
      </c>
      <c r="H144" s="58">
        <v>2</v>
      </c>
      <c r="I144" s="58">
        <v>2</v>
      </c>
      <c r="J144" s="58">
        <f t="shared" si="5"/>
        <v>0</v>
      </c>
      <c r="K144" s="58" t="str">
        <f t="shared" si="6"/>
        <v>Ok</v>
      </c>
      <c r="L144" s="58">
        <f t="shared" si="28"/>
        <v>0</v>
      </c>
      <c r="M144" s="85">
        <f>VLOOKUP(E144,'DAFTAR ITEM'!B:J,9,FALSE)</f>
        <v>50000</v>
      </c>
      <c r="N144" s="85">
        <f t="shared" si="29"/>
        <v>100000</v>
      </c>
      <c r="O144" s="85">
        <f t="shared" si="30"/>
        <v>0</v>
      </c>
      <c r="P144" s="85">
        <f t="shared" si="31"/>
        <v>0</v>
      </c>
      <c r="Q144" s="59">
        <f t="shared" si="32"/>
        <v>0</v>
      </c>
      <c r="R144" s="60" t="str">
        <f t="shared" si="33"/>
        <v>Good Count</v>
      </c>
      <c r="S144" s="61" t="str">
        <f t="shared" si="34"/>
        <v>Good Count</v>
      </c>
      <c r="T144" s="60" t="str">
        <f t="shared" si="35"/>
        <v>Good Count</v>
      </c>
    </row>
    <row r="145" spans="1:20" ht="16.5">
      <c r="A145" s="62">
        <v>44232</v>
      </c>
      <c r="B145" s="57">
        <f t="shared" si="27"/>
        <v>2021</v>
      </c>
      <c r="C145" s="58">
        <f t="shared" si="25"/>
        <v>2</v>
      </c>
      <c r="D145" s="58" t="str">
        <f t="shared" si="36"/>
        <v>Feb/2021</v>
      </c>
      <c r="E145" s="58" t="s">
        <v>87</v>
      </c>
      <c r="F145" s="58" t="s">
        <v>86</v>
      </c>
      <c r="G145" s="58" t="s">
        <v>88</v>
      </c>
      <c r="H145" s="58">
        <v>1</v>
      </c>
      <c r="I145" s="58">
        <v>1</v>
      </c>
      <c r="J145" s="58">
        <f t="shared" si="5"/>
        <v>0</v>
      </c>
      <c r="K145" s="58" t="str">
        <f t="shared" si="6"/>
        <v>Ok</v>
      </c>
      <c r="L145" s="58">
        <f t="shared" si="28"/>
        <v>0</v>
      </c>
      <c r="M145" s="85">
        <f>VLOOKUP(E145,'DAFTAR ITEM'!B:J,9,FALSE)</f>
        <v>15000</v>
      </c>
      <c r="N145" s="85">
        <f t="shared" si="29"/>
        <v>15000</v>
      </c>
      <c r="O145" s="85">
        <f t="shared" si="30"/>
        <v>0</v>
      </c>
      <c r="P145" s="85">
        <f t="shared" si="31"/>
        <v>0</v>
      </c>
      <c r="Q145" s="59">
        <f t="shared" si="32"/>
        <v>0</v>
      </c>
      <c r="R145" s="60" t="str">
        <f t="shared" si="33"/>
        <v>Good Count</v>
      </c>
      <c r="S145" s="61" t="str">
        <f t="shared" si="34"/>
        <v>Good Count</v>
      </c>
      <c r="T145" s="60" t="str">
        <f t="shared" si="35"/>
        <v>Good Count</v>
      </c>
    </row>
    <row r="146" spans="1:20" ht="16.5">
      <c r="A146" s="62">
        <v>44232</v>
      </c>
      <c r="B146" s="57">
        <f t="shared" si="27"/>
        <v>2021</v>
      </c>
      <c r="C146" s="58">
        <f t="shared" si="25"/>
        <v>2</v>
      </c>
      <c r="D146" s="58" t="str">
        <f t="shared" si="36"/>
        <v>Feb/2021</v>
      </c>
      <c r="E146" s="58" t="s">
        <v>202</v>
      </c>
      <c r="F146" s="58" t="s">
        <v>201</v>
      </c>
      <c r="G146" s="58" t="s">
        <v>194</v>
      </c>
      <c r="H146" s="58">
        <v>5</v>
      </c>
      <c r="I146" s="58">
        <v>5</v>
      </c>
      <c r="J146" s="58">
        <f t="shared" si="5"/>
        <v>0</v>
      </c>
      <c r="K146" s="58" t="str">
        <f t="shared" si="6"/>
        <v>Ok</v>
      </c>
      <c r="L146" s="58">
        <f t="shared" si="28"/>
        <v>0</v>
      </c>
      <c r="M146" s="85">
        <f>VLOOKUP(E146,'DAFTAR ITEM'!B:J,9,FALSE)</f>
        <v>23000</v>
      </c>
      <c r="N146" s="85">
        <f t="shared" si="29"/>
        <v>115000</v>
      </c>
      <c r="O146" s="85">
        <f t="shared" si="30"/>
        <v>0</v>
      </c>
      <c r="P146" s="85">
        <f t="shared" si="31"/>
        <v>0</v>
      </c>
      <c r="Q146" s="59">
        <f t="shared" si="32"/>
        <v>0</v>
      </c>
      <c r="R146" s="60" t="str">
        <f t="shared" si="33"/>
        <v>Good Count</v>
      </c>
      <c r="S146" s="61" t="str">
        <f t="shared" si="34"/>
        <v>Good Count</v>
      </c>
      <c r="T146" s="60" t="str">
        <f t="shared" si="35"/>
        <v>Good Count</v>
      </c>
    </row>
    <row r="147" spans="1:20" ht="16.5">
      <c r="A147" s="62">
        <v>44232</v>
      </c>
      <c r="B147" s="57">
        <f t="shared" si="27"/>
        <v>2021</v>
      </c>
      <c r="C147" s="58">
        <f t="shared" si="25"/>
        <v>2</v>
      </c>
      <c r="D147" s="58" t="str">
        <f t="shared" si="36"/>
        <v>Feb/2021</v>
      </c>
      <c r="E147" s="58" t="s">
        <v>222</v>
      </c>
      <c r="F147" s="58" t="s">
        <v>221</v>
      </c>
      <c r="G147" s="58" t="s">
        <v>33</v>
      </c>
      <c r="H147" s="58">
        <v>8</v>
      </c>
      <c r="I147" s="58">
        <v>8</v>
      </c>
      <c r="J147" s="58">
        <f t="shared" si="5"/>
        <v>0</v>
      </c>
      <c r="K147" s="58" t="str">
        <f t="shared" si="6"/>
        <v>Ok</v>
      </c>
      <c r="L147" s="58">
        <f t="shared" si="28"/>
        <v>0</v>
      </c>
      <c r="M147" s="85">
        <f>VLOOKUP(E147,'DAFTAR ITEM'!B:J,9,FALSE)</f>
        <v>3000</v>
      </c>
      <c r="N147" s="85">
        <f t="shared" si="29"/>
        <v>24000</v>
      </c>
      <c r="O147" s="85">
        <f t="shared" si="30"/>
        <v>0</v>
      </c>
      <c r="P147" s="85">
        <f t="shared" si="31"/>
        <v>0</v>
      </c>
      <c r="Q147" s="59">
        <f t="shared" si="32"/>
        <v>0</v>
      </c>
      <c r="R147" s="60" t="str">
        <f t="shared" si="33"/>
        <v>Good Count</v>
      </c>
      <c r="S147" s="61" t="str">
        <f t="shared" si="34"/>
        <v>Good Count</v>
      </c>
      <c r="T147" s="60" t="str">
        <f t="shared" si="35"/>
        <v>Good Count</v>
      </c>
    </row>
    <row r="148" spans="1:20" ht="16.5">
      <c r="A148" s="62">
        <v>44232</v>
      </c>
      <c r="B148" s="57">
        <f t="shared" si="27"/>
        <v>2021</v>
      </c>
      <c r="C148" s="58">
        <f t="shared" si="25"/>
        <v>2</v>
      </c>
      <c r="D148" s="58" t="str">
        <f t="shared" si="36"/>
        <v>Feb/2021</v>
      </c>
      <c r="E148" s="58" t="s">
        <v>230</v>
      </c>
      <c r="F148" s="58" t="s">
        <v>229</v>
      </c>
      <c r="G148" s="58" t="s">
        <v>16</v>
      </c>
      <c r="H148" s="58">
        <v>12</v>
      </c>
      <c r="I148" s="58">
        <v>12</v>
      </c>
      <c r="J148" s="58">
        <f t="shared" si="5"/>
        <v>0</v>
      </c>
      <c r="K148" s="58" t="str">
        <f t="shared" si="6"/>
        <v>Ok</v>
      </c>
      <c r="L148" s="58">
        <f t="shared" si="28"/>
        <v>0</v>
      </c>
      <c r="M148" s="85">
        <f>VLOOKUP(E148,'DAFTAR ITEM'!B:J,9,FALSE)</f>
        <v>2000</v>
      </c>
      <c r="N148" s="85">
        <f t="shared" si="29"/>
        <v>24000</v>
      </c>
      <c r="O148" s="85">
        <f t="shared" si="30"/>
        <v>0</v>
      </c>
      <c r="P148" s="85">
        <f t="shared" si="31"/>
        <v>0</v>
      </c>
      <c r="Q148" s="59">
        <f t="shared" si="32"/>
        <v>0</v>
      </c>
      <c r="R148" s="60" t="str">
        <f t="shared" si="33"/>
        <v>Good Count</v>
      </c>
      <c r="S148" s="61" t="str">
        <f t="shared" si="34"/>
        <v>Good Count</v>
      </c>
      <c r="T148" s="60" t="str">
        <f t="shared" si="35"/>
        <v>Good Count</v>
      </c>
    </row>
    <row r="149" spans="1:20" ht="16.5">
      <c r="A149" s="62">
        <v>44232</v>
      </c>
      <c r="B149" s="57">
        <f t="shared" si="27"/>
        <v>2021</v>
      </c>
      <c r="C149" s="58">
        <f t="shared" si="25"/>
        <v>2</v>
      </c>
      <c r="D149" s="58" t="str">
        <f t="shared" si="36"/>
        <v>Feb/2021</v>
      </c>
      <c r="E149" s="58" t="s">
        <v>234</v>
      </c>
      <c r="F149" s="58" t="s">
        <v>233</v>
      </c>
      <c r="G149" s="58" t="s">
        <v>33</v>
      </c>
      <c r="H149" s="58">
        <v>0</v>
      </c>
      <c r="I149" s="58">
        <v>0</v>
      </c>
      <c r="J149" s="58">
        <f t="shared" si="5"/>
        <v>0</v>
      </c>
      <c r="K149" s="58" t="str">
        <f t="shared" si="6"/>
        <v>Ok</v>
      </c>
      <c r="L149" s="58">
        <f t="shared" si="28"/>
        <v>0</v>
      </c>
      <c r="M149" s="85">
        <f>VLOOKUP(E149,'DAFTAR ITEM'!B:J,9,FALSE)</f>
        <v>0</v>
      </c>
      <c r="N149" s="85">
        <f t="shared" si="29"/>
        <v>0</v>
      </c>
      <c r="O149" s="85">
        <f t="shared" si="30"/>
        <v>0</v>
      </c>
      <c r="P149" s="85">
        <f t="shared" si="31"/>
        <v>0</v>
      </c>
      <c r="Q149" s="59">
        <f t="shared" si="32"/>
        <v>0</v>
      </c>
      <c r="R149" s="60" t="str">
        <f t="shared" si="33"/>
        <v>Good Count</v>
      </c>
      <c r="S149" s="61" t="str">
        <f t="shared" si="34"/>
        <v>Good Count</v>
      </c>
      <c r="T149" s="60" t="str">
        <f t="shared" si="35"/>
        <v>Good Count</v>
      </c>
    </row>
    <row r="150" spans="1:20" ht="16.5">
      <c r="A150" s="62">
        <v>44232</v>
      </c>
      <c r="B150" s="57">
        <f t="shared" si="27"/>
        <v>2021</v>
      </c>
      <c r="C150" s="58">
        <f t="shared" ref="C150:C172" si="37">MONTH(A150)</f>
        <v>2</v>
      </c>
      <c r="D150" s="58" t="str">
        <f t="shared" si="36"/>
        <v>Feb/2021</v>
      </c>
      <c r="E150" s="58" t="s">
        <v>244</v>
      </c>
      <c r="F150" s="58" t="s">
        <v>243</v>
      </c>
      <c r="G150" s="58" t="s">
        <v>88</v>
      </c>
      <c r="H150" s="58">
        <v>1</v>
      </c>
      <c r="I150" s="58">
        <v>1</v>
      </c>
      <c r="J150" s="58">
        <f t="shared" si="5"/>
        <v>0</v>
      </c>
      <c r="K150" s="58" t="str">
        <f t="shared" si="6"/>
        <v>Ok</v>
      </c>
      <c r="L150" s="58">
        <f t="shared" si="28"/>
        <v>0</v>
      </c>
      <c r="M150" s="85">
        <f>VLOOKUP(E150,'DAFTAR ITEM'!B:J,9,FALSE)</f>
        <v>15000</v>
      </c>
      <c r="N150" s="85">
        <f t="shared" si="29"/>
        <v>15000</v>
      </c>
      <c r="O150" s="85">
        <f t="shared" si="30"/>
        <v>0</v>
      </c>
      <c r="P150" s="85">
        <f t="shared" si="31"/>
        <v>0</v>
      </c>
      <c r="Q150" s="59">
        <f t="shared" si="32"/>
        <v>0</v>
      </c>
      <c r="R150" s="60" t="str">
        <f t="shared" si="33"/>
        <v>Good Count</v>
      </c>
      <c r="S150" s="61" t="str">
        <f t="shared" si="34"/>
        <v>Good Count</v>
      </c>
      <c r="T150" s="60" t="str">
        <f t="shared" si="35"/>
        <v>Good Count</v>
      </c>
    </row>
    <row r="151" spans="1:20" ht="16.5">
      <c r="A151" s="62">
        <v>44232</v>
      </c>
      <c r="B151" s="57">
        <f t="shared" si="27"/>
        <v>2021</v>
      </c>
      <c r="C151" s="58">
        <f t="shared" si="37"/>
        <v>2</v>
      </c>
      <c r="D151" s="58" t="str">
        <f t="shared" si="36"/>
        <v>Feb/2021</v>
      </c>
      <c r="E151" s="58" t="s">
        <v>293</v>
      </c>
      <c r="F151" s="58" t="s">
        <v>292</v>
      </c>
      <c r="G151" s="58" t="s">
        <v>33</v>
      </c>
      <c r="H151" s="58">
        <v>2</v>
      </c>
      <c r="I151" s="58">
        <v>2</v>
      </c>
      <c r="J151" s="58">
        <f t="shared" si="5"/>
        <v>0</v>
      </c>
      <c r="K151" s="58" t="str">
        <f t="shared" si="6"/>
        <v>Ok</v>
      </c>
      <c r="L151" s="58">
        <f t="shared" si="28"/>
        <v>0</v>
      </c>
      <c r="M151" s="85">
        <f>VLOOKUP(E151,'DAFTAR ITEM'!B:J,9,FALSE)</f>
        <v>5000</v>
      </c>
      <c r="N151" s="85">
        <f t="shared" si="29"/>
        <v>10000</v>
      </c>
      <c r="O151" s="85">
        <f t="shared" si="30"/>
        <v>0</v>
      </c>
      <c r="P151" s="85">
        <f t="shared" si="31"/>
        <v>0</v>
      </c>
      <c r="Q151" s="59">
        <f t="shared" si="32"/>
        <v>0</v>
      </c>
      <c r="R151" s="60" t="str">
        <f t="shared" si="33"/>
        <v>Good Count</v>
      </c>
      <c r="S151" s="61" t="str">
        <f t="shared" si="34"/>
        <v>Good Count</v>
      </c>
      <c r="T151" s="60" t="str">
        <f t="shared" si="35"/>
        <v>Good Count</v>
      </c>
    </row>
    <row r="152" spans="1:20" ht="16.5">
      <c r="A152" s="62">
        <v>44232</v>
      </c>
      <c r="B152" s="57">
        <f t="shared" si="27"/>
        <v>2021</v>
      </c>
      <c r="C152" s="58">
        <f t="shared" si="37"/>
        <v>2</v>
      </c>
      <c r="D152" s="58" t="str">
        <f t="shared" si="36"/>
        <v>Feb/2021</v>
      </c>
      <c r="E152" s="58" t="s">
        <v>333</v>
      </c>
      <c r="F152" s="58" t="s">
        <v>332</v>
      </c>
      <c r="G152" s="58" t="s">
        <v>334</v>
      </c>
      <c r="H152" s="58">
        <v>4</v>
      </c>
      <c r="I152" s="58">
        <v>4</v>
      </c>
      <c r="J152" s="58">
        <f t="shared" si="5"/>
        <v>0</v>
      </c>
      <c r="K152" s="58" t="str">
        <f t="shared" si="6"/>
        <v>Ok</v>
      </c>
      <c r="L152" s="58">
        <f t="shared" si="28"/>
        <v>0</v>
      </c>
      <c r="M152" s="85">
        <f>VLOOKUP(E152,'DAFTAR ITEM'!B:J,9,FALSE)</f>
        <v>4500</v>
      </c>
      <c r="N152" s="85">
        <f t="shared" si="29"/>
        <v>18000</v>
      </c>
      <c r="O152" s="85">
        <f t="shared" si="30"/>
        <v>0</v>
      </c>
      <c r="P152" s="85">
        <f t="shared" si="31"/>
        <v>0</v>
      </c>
      <c r="Q152" s="59">
        <f t="shared" si="32"/>
        <v>0</v>
      </c>
      <c r="R152" s="60" t="str">
        <f t="shared" si="33"/>
        <v>Good Count</v>
      </c>
      <c r="S152" s="61" t="str">
        <f t="shared" si="34"/>
        <v>Good Count</v>
      </c>
      <c r="T152" s="60" t="str">
        <f t="shared" si="35"/>
        <v>Good Count</v>
      </c>
    </row>
    <row r="153" spans="1:20" ht="16.5">
      <c r="A153" s="62">
        <v>44232</v>
      </c>
      <c r="B153" s="57">
        <f t="shared" si="27"/>
        <v>2021</v>
      </c>
      <c r="C153" s="58">
        <f t="shared" si="37"/>
        <v>2</v>
      </c>
      <c r="D153" s="58" t="str">
        <f t="shared" si="36"/>
        <v>Feb/2021</v>
      </c>
      <c r="E153" s="58" t="s">
        <v>5106</v>
      </c>
      <c r="F153" s="58" t="s">
        <v>5107</v>
      </c>
      <c r="G153" s="58" t="s">
        <v>345</v>
      </c>
      <c r="H153" s="58">
        <v>1</v>
      </c>
      <c r="I153" s="58">
        <v>1</v>
      </c>
      <c r="J153" s="58">
        <f t="shared" si="5"/>
        <v>0</v>
      </c>
      <c r="K153" s="58" t="str">
        <f t="shared" si="6"/>
        <v>Ok</v>
      </c>
      <c r="L153" s="58">
        <f t="shared" si="28"/>
        <v>0</v>
      </c>
      <c r="M153" s="85">
        <v>0</v>
      </c>
      <c r="N153" s="85">
        <f t="shared" si="29"/>
        <v>0</v>
      </c>
      <c r="O153" s="85">
        <f t="shared" si="30"/>
        <v>0</v>
      </c>
      <c r="P153" s="85">
        <f t="shared" si="31"/>
        <v>0</v>
      </c>
      <c r="Q153" s="59">
        <f t="shared" si="32"/>
        <v>0</v>
      </c>
      <c r="R153" s="60" t="str">
        <f t="shared" si="33"/>
        <v>Good Count</v>
      </c>
      <c r="S153" s="61" t="str">
        <f t="shared" si="34"/>
        <v>Good Count</v>
      </c>
      <c r="T153" s="60" t="str">
        <f t="shared" si="35"/>
        <v>Good Count</v>
      </c>
    </row>
    <row r="154" spans="1:20" ht="16.5">
      <c r="A154" s="62">
        <v>44264</v>
      </c>
      <c r="B154" s="57">
        <f t="shared" si="27"/>
        <v>2021</v>
      </c>
      <c r="C154" s="58">
        <f t="shared" si="37"/>
        <v>3</v>
      </c>
      <c r="D154" s="58" t="str">
        <f t="shared" si="36"/>
        <v>Mar/2021</v>
      </c>
      <c r="E154" s="58" t="s">
        <v>15</v>
      </c>
      <c r="F154" s="58" t="s">
        <v>14</v>
      </c>
      <c r="G154" s="58" t="s">
        <v>16</v>
      </c>
      <c r="H154" s="58">
        <v>7</v>
      </c>
      <c r="I154" s="58">
        <v>7</v>
      </c>
      <c r="J154" s="58">
        <f t="shared" si="5"/>
        <v>0</v>
      </c>
      <c r="K154" s="58" t="str">
        <f t="shared" si="6"/>
        <v>Ok</v>
      </c>
      <c r="L154" s="58">
        <f t="shared" si="28"/>
        <v>0</v>
      </c>
      <c r="M154" s="85">
        <f>VLOOKUP(E154,'DAFTAR ITEM'!B:J,9,FALSE)</f>
        <v>110000</v>
      </c>
      <c r="N154" s="85">
        <f t="shared" si="29"/>
        <v>770000</v>
      </c>
      <c r="O154" s="85">
        <f t="shared" si="30"/>
        <v>0</v>
      </c>
      <c r="P154" s="85">
        <f t="shared" si="31"/>
        <v>0</v>
      </c>
      <c r="Q154" s="59">
        <f t="shared" si="32"/>
        <v>0</v>
      </c>
      <c r="R154" s="60" t="str">
        <f t="shared" si="33"/>
        <v>Good Count</v>
      </c>
      <c r="S154" s="61" t="str">
        <f t="shared" si="34"/>
        <v>Good Count</v>
      </c>
      <c r="T154" s="60" t="str">
        <f t="shared" si="35"/>
        <v>Good Count</v>
      </c>
    </row>
    <row r="155" spans="1:20" ht="16.5">
      <c r="A155" s="62">
        <v>44264</v>
      </c>
      <c r="B155" s="57">
        <f t="shared" si="27"/>
        <v>2021</v>
      </c>
      <c r="C155" s="58">
        <f t="shared" si="37"/>
        <v>3</v>
      </c>
      <c r="D155" s="58" t="str">
        <f t="shared" si="36"/>
        <v>Mar/2021</v>
      </c>
      <c r="E155" s="58" t="s">
        <v>18</v>
      </c>
      <c r="F155" s="58" t="s">
        <v>17</v>
      </c>
      <c r="G155" s="58" t="s">
        <v>16</v>
      </c>
      <c r="H155" s="58">
        <v>10</v>
      </c>
      <c r="I155" s="58">
        <v>10</v>
      </c>
      <c r="J155" s="58">
        <f t="shared" si="5"/>
        <v>0</v>
      </c>
      <c r="K155" s="58" t="str">
        <f t="shared" si="6"/>
        <v>Ok</v>
      </c>
      <c r="L155" s="58">
        <f t="shared" si="28"/>
        <v>0</v>
      </c>
      <c r="M155" s="85">
        <f>VLOOKUP(E155,'DAFTAR ITEM'!B:J,9,FALSE)</f>
        <v>75000</v>
      </c>
      <c r="N155" s="85">
        <f t="shared" si="29"/>
        <v>750000</v>
      </c>
      <c r="O155" s="85">
        <f t="shared" si="30"/>
        <v>0</v>
      </c>
      <c r="P155" s="85">
        <f t="shared" si="31"/>
        <v>0</v>
      </c>
      <c r="Q155" s="59">
        <f t="shared" si="32"/>
        <v>0</v>
      </c>
      <c r="R155" s="60" t="str">
        <f t="shared" si="33"/>
        <v>Good Count</v>
      </c>
      <c r="S155" s="61" t="str">
        <f t="shared" si="34"/>
        <v>Good Count</v>
      </c>
      <c r="T155" s="60" t="str">
        <f t="shared" si="35"/>
        <v>Good Count</v>
      </c>
    </row>
    <row r="156" spans="1:20" ht="16.5">
      <c r="A156" s="62">
        <v>44264</v>
      </c>
      <c r="B156" s="57">
        <f t="shared" si="27"/>
        <v>2021</v>
      </c>
      <c r="C156" s="58">
        <f t="shared" si="37"/>
        <v>3</v>
      </c>
      <c r="D156" s="58" t="str">
        <f t="shared" si="36"/>
        <v>Mar/2021</v>
      </c>
      <c r="E156" s="58" t="s">
        <v>20</v>
      </c>
      <c r="F156" s="58" t="s">
        <v>19</v>
      </c>
      <c r="G156" s="58" t="s">
        <v>16</v>
      </c>
      <c r="H156" s="58">
        <v>1</v>
      </c>
      <c r="I156" s="58">
        <v>0</v>
      </c>
      <c r="J156" s="58">
        <f t="shared" si="5"/>
        <v>-1</v>
      </c>
      <c r="K156" s="58" t="str">
        <f t="shared" si="6"/>
        <v>Selisih</v>
      </c>
      <c r="L156" s="58">
        <f t="shared" si="28"/>
        <v>1</v>
      </c>
      <c r="M156" s="85">
        <f>VLOOKUP(E156,'DAFTAR ITEM'!B:J,9,FALSE)</f>
        <v>35700</v>
      </c>
      <c r="N156" s="85">
        <f t="shared" si="29"/>
        <v>35700</v>
      </c>
      <c r="O156" s="85">
        <f t="shared" si="30"/>
        <v>-35700</v>
      </c>
      <c r="P156" s="85">
        <f t="shared" si="31"/>
        <v>35700</v>
      </c>
      <c r="Q156" s="59">
        <f t="shared" si="32"/>
        <v>1</v>
      </c>
      <c r="R156" s="60" t="str">
        <f t="shared" si="33"/>
        <v>Bad Count</v>
      </c>
      <c r="S156" s="61" t="str">
        <f t="shared" si="34"/>
        <v>Bad Count</v>
      </c>
      <c r="T156" s="60" t="str">
        <f t="shared" si="35"/>
        <v>Bad Count</v>
      </c>
    </row>
    <row r="157" spans="1:20" ht="16.5">
      <c r="A157" s="62">
        <v>44264</v>
      </c>
      <c r="B157" s="57">
        <f t="shared" si="27"/>
        <v>2021</v>
      </c>
      <c r="C157" s="58">
        <f t="shared" si="37"/>
        <v>3</v>
      </c>
      <c r="D157" s="58" t="str">
        <f t="shared" si="36"/>
        <v>Mar/2021</v>
      </c>
      <c r="E157" s="58" t="s">
        <v>22</v>
      </c>
      <c r="F157" s="58" t="s">
        <v>21</v>
      </c>
      <c r="G157" s="58" t="s">
        <v>16</v>
      </c>
      <c r="H157" s="58">
        <v>52</v>
      </c>
      <c r="I157" s="58">
        <v>52</v>
      </c>
      <c r="J157" s="58">
        <f t="shared" si="5"/>
        <v>0</v>
      </c>
      <c r="K157" s="58" t="str">
        <f t="shared" si="6"/>
        <v>Ok</v>
      </c>
      <c r="L157" s="58">
        <f t="shared" si="28"/>
        <v>0</v>
      </c>
      <c r="M157" s="85">
        <f>VLOOKUP(E157,'DAFTAR ITEM'!B:J,9,FALSE)</f>
        <v>33000</v>
      </c>
      <c r="N157" s="85">
        <f t="shared" si="29"/>
        <v>1716000</v>
      </c>
      <c r="O157" s="85">
        <f t="shared" si="30"/>
        <v>0</v>
      </c>
      <c r="P157" s="85">
        <f t="shared" si="31"/>
        <v>0</v>
      </c>
      <c r="Q157" s="59">
        <f t="shared" si="32"/>
        <v>0</v>
      </c>
      <c r="R157" s="60" t="str">
        <f t="shared" si="33"/>
        <v>Good Count</v>
      </c>
      <c r="S157" s="61" t="str">
        <f t="shared" si="34"/>
        <v>Good Count</v>
      </c>
      <c r="T157" s="60" t="str">
        <f t="shared" si="35"/>
        <v>Good Count</v>
      </c>
    </row>
    <row r="158" spans="1:20" ht="16.5">
      <c r="A158" s="62">
        <v>44264</v>
      </c>
      <c r="B158" s="57">
        <f t="shared" si="27"/>
        <v>2021</v>
      </c>
      <c r="C158" s="58">
        <f t="shared" si="37"/>
        <v>3</v>
      </c>
      <c r="D158" s="58" t="str">
        <f t="shared" si="36"/>
        <v>Mar/2021</v>
      </c>
      <c r="E158" s="58" t="s">
        <v>365</v>
      </c>
      <c r="F158" s="58" t="s">
        <v>364</v>
      </c>
      <c r="G158" s="58" t="s">
        <v>16</v>
      </c>
      <c r="H158" s="58">
        <v>34</v>
      </c>
      <c r="I158" s="58">
        <v>34</v>
      </c>
      <c r="J158" s="58">
        <f t="shared" si="5"/>
        <v>0</v>
      </c>
      <c r="K158" s="58" t="str">
        <f t="shared" si="6"/>
        <v>Ok</v>
      </c>
      <c r="L158" s="58">
        <f t="shared" si="28"/>
        <v>0</v>
      </c>
      <c r="M158" s="85">
        <f>VLOOKUP(E158,'DAFTAR ITEM'!B:J,9,FALSE)</f>
        <v>56800</v>
      </c>
      <c r="N158" s="85">
        <f t="shared" si="29"/>
        <v>1931200</v>
      </c>
      <c r="O158" s="85">
        <f t="shared" si="30"/>
        <v>0</v>
      </c>
      <c r="P158" s="85">
        <f t="shared" si="31"/>
        <v>0</v>
      </c>
      <c r="Q158" s="59">
        <f t="shared" si="32"/>
        <v>0</v>
      </c>
      <c r="R158" s="60" t="str">
        <f t="shared" si="33"/>
        <v>Good Count</v>
      </c>
      <c r="S158" s="61" t="str">
        <f t="shared" si="34"/>
        <v>Good Count</v>
      </c>
      <c r="T158" s="60" t="str">
        <f t="shared" si="35"/>
        <v>Good Count</v>
      </c>
    </row>
    <row r="159" spans="1:20" ht="16.5">
      <c r="A159" s="62">
        <v>44264</v>
      </c>
      <c r="B159" s="57">
        <f t="shared" si="27"/>
        <v>2021</v>
      </c>
      <c r="C159" s="58">
        <f t="shared" si="37"/>
        <v>3</v>
      </c>
      <c r="D159" s="58" t="str">
        <f t="shared" si="36"/>
        <v>Mar/2021</v>
      </c>
      <c r="E159" s="58" t="s">
        <v>24</v>
      </c>
      <c r="F159" s="58" t="s">
        <v>23</v>
      </c>
      <c r="G159" s="58" t="s">
        <v>16</v>
      </c>
      <c r="H159" s="58">
        <v>17</v>
      </c>
      <c r="I159" s="58">
        <v>17</v>
      </c>
      <c r="J159" s="58">
        <f t="shared" si="5"/>
        <v>0</v>
      </c>
      <c r="K159" s="58" t="str">
        <f t="shared" si="6"/>
        <v>Ok</v>
      </c>
      <c r="L159" s="58">
        <f t="shared" si="28"/>
        <v>0</v>
      </c>
      <c r="M159" s="85">
        <f>VLOOKUP(E159,'DAFTAR ITEM'!B:J,9,FALSE)</f>
        <v>59000</v>
      </c>
      <c r="N159" s="85">
        <f t="shared" si="29"/>
        <v>1003000</v>
      </c>
      <c r="O159" s="85">
        <f t="shared" si="30"/>
        <v>0</v>
      </c>
      <c r="P159" s="85">
        <f t="shared" si="31"/>
        <v>0</v>
      </c>
      <c r="Q159" s="59">
        <f t="shared" si="32"/>
        <v>0</v>
      </c>
      <c r="R159" s="60" t="str">
        <f t="shared" si="33"/>
        <v>Good Count</v>
      </c>
      <c r="S159" s="61" t="str">
        <f t="shared" si="34"/>
        <v>Good Count</v>
      </c>
      <c r="T159" s="60" t="str">
        <f t="shared" si="35"/>
        <v>Good Count</v>
      </c>
    </row>
    <row r="160" spans="1:20" ht="16.5">
      <c r="A160" s="62">
        <v>44264</v>
      </c>
      <c r="B160" s="57">
        <f t="shared" si="27"/>
        <v>2021</v>
      </c>
      <c r="C160" s="58">
        <f t="shared" si="37"/>
        <v>3</v>
      </c>
      <c r="D160" s="58" t="str">
        <f t="shared" si="36"/>
        <v>Mar/2021</v>
      </c>
      <c r="E160" s="58" t="s">
        <v>26</v>
      </c>
      <c r="F160" s="58" t="s">
        <v>25</v>
      </c>
      <c r="G160" s="58" t="s">
        <v>16</v>
      </c>
      <c r="H160" s="58">
        <v>9</v>
      </c>
      <c r="I160" s="58">
        <v>9</v>
      </c>
      <c r="J160" s="58">
        <f t="shared" si="5"/>
        <v>0</v>
      </c>
      <c r="K160" s="58" t="str">
        <f t="shared" si="6"/>
        <v>Ok</v>
      </c>
      <c r="L160" s="58">
        <f t="shared" si="28"/>
        <v>0</v>
      </c>
      <c r="M160" s="85">
        <f>VLOOKUP(E160,'DAFTAR ITEM'!B:J,9,FALSE)</f>
        <v>16250</v>
      </c>
      <c r="N160" s="85">
        <f t="shared" si="29"/>
        <v>146250</v>
      </c>
      <c r="O160" s="85">
        <f t="shared" si="30"/>
        <v>0</v>
      </c>
      <c r="P160" s="85">
        <f t="shared" si="31"/>
        <v>0</v>
      </c>
      <c r="Q160" s="59">
        <f t="shared" si="32"/>
        <v>0</v>
      </c>
      <c r="R160" s="60" t="str">
        <f t="shared" si="33"/>
        <v>Good Count</v>
      </c>
      <c r="S160" s="61" t="str">
        <f t="shared" si="34"/>
        <v>Good Count</v>
      </c>
      <c r="T160" s="60" t="str">
        <f t="shared" si="35"/>
        <v>Good Count</v>
      </c>
    </row>
    <row r="161" spans="1:20" ht="16.5">
      <c r="A161" s="62">
        <v>44264</v>
      </c>
      <c r="B161" s="57">
        <f t="shared" si="27"/>
        <v>2021</v>
      </c>
      <c r="C161" s="58">
        <f t="shared" si="37"/>
        <v>3</v>
      </c>
      <c r="D161" s="58" t="str">
        <f t="shared" si="36"/>
        <v>Mar/2021</v>
      </c>
      <c r="E161" s="58" t="s">
        <v>28</v>
      </c>
      <c r="F161" s="58" t="s">
        <v>27</v>
      </c>
      <c r="G161" s="58" t="s">
        <v>16</v>
      </c>
      <c r="H161" s="58">
        <v>20</v>
      </c>
      <c r="I161" s="58">
        <v>20</v>
      </c>
      <c r="J161" s="58">
        <f t="shared" si="5"/>
        <v>0</v>
      </c>
      <c r="K161" s="58" t="str">
        <f t="shared" si="6"/>
        <v>Ok</v>
      </c>
      <c r="L161" s="58">
        <f t="shared" si="28"/>
        <v>0</v>
      </c>
      <c r="M161" s="85">
        <f>VLOOKUP(E161,'DAFTAR ITEM'!B:J,9,FALSE)</f>
        <v>30000</v>
      </c>
      <c r="N161" s="85">
        <f t="shared" si="29"/>
        <v>600000</v>
      </c>
      <c r="O161" s="85">
        <f t="shared" si="30"/>
        <v>0</v>
      </c>
      <c r="P161" s="85">
        <f t="shared" si="31"/>
        <v>0</v>
      </c>
      <c r="Q161" s="59">
        <f t="shared" si="32"/>
        <v>0</v>
      </c>
      <c r="R161" s="60" t="str">
        <f t="shared" si="33"/>
        <v>Good Count</v>
      </c>
      <c r="S161" s="61" t="str">
        <f t="shared" si="34"/>
        <v>Good Count</v>
      </c>
      <c r="T161" s="60" t="str">
        <f t="shared" si="35"/>
        <v>Good Count</v>
      </c>
    </row>
    <row r="162" spans="1:20" ht="16.5">
      <c r="A162" s="62">
        <v>44264</v>
      </c>
      <c r="B162" s="57">
        <f t="shared" si="27"/>
        <v>2021</v>
      </c>
      <c r="C162" s="58">
        <f t="shared" si="37"/>
        <v>3</v>
      </c>
      <c r="D162" s="58" t="str">
        <f t="shared" si="36"/>
        <v>Mar/2021</v>
      </c>
      <c r="E162" s="58" t="s">
        <v>32</v>
      </c>
      <c r="F162" s="58" t="s">
        <v>31</v>
      </c>
      <c r="G162" s="58" t="s">
        <v>33</v>
      </c>
      <c r="H162" s="58">
        <v>46</v>
      </c>
      <c r="I162" s="58">
        <v>46</v>
      </c>
      <c r="J162" s="58">
        <f t="shared" si="5"/>
        <v>0</v>
      </c>
      <c r="K162" s="58" t="str">
        <f t="shared" si="6"/>
        <v>Ok</v>
      </c>
      <c r="L162" s="58">
        <f t="shared" si="28"/>
        <v>0</v>
      </c>
      <c r="M162" s="85">
        <f>VLOOKUP(E162,'DAFTAR ITEM'!B:J,9,FALSE)</f>
        <v>2100</v>
      </c>
      <c r="N162" s="85">
        <f t="shared" si="29"/>
        <v>96600</v>
      </c>
      <c r="O162" s="85">
        <f t="shared" si="30"/>
        <v>0</v>
      </c>
      <c r="P162" s="85">
        <f t="shared" si="31"/>
        <v>0</v>
      </c>
      <c r="Q162" s="59">
        <f t="shared" si="32"/>
        <v>0</v>
      </c>
      <c r="R162" s="60" t="str">
        <f t="shared" si="33"/>
        <v>Good Count</v>
      </c>
      <c r="S162" s="61" t="str">
        <f t="shared" si="34"/>
        <v>Good Count</v>
      </c>
      <c r="T162" s="60" t="str">
        <f t="shared" si="35"/>
        <v>Good Count</v>
      </c>
    </row>
    <row r="163" spans="1:20" ht="16.5">
      <c r="A163" s="62">
        <v>44264</v>
      </c>
      <c r="B163" s="57">
        <f t="shared" si="27"/>
        <v>2021</v>
      </c>
      <c r="C163" s="58">
        <f t="shared" si="37"/>
        <v>3</v>
      </c>
      <c r="D163" s="58" t="str">
        <f t="shared" si="36"/>
        <v>Mar/2021</v>
      </c>
      <c r="E163" s="58" t="s">
        <v>35</v>
      </c>
      <c r="F163" s="58" t="s">
        <v>34</v>
      </c>
      <c r="G163" s="58" t="s">
        <v>33</v>
      </c>
      <c r="H163" s="58">
        <v>154</v>
      </c>
      <c r="I163" s="58">
        <v>142</v>
      </c>
      <c r="J163" s="58">
        <f t="shared" si="5"/>
        <v>-12</v>
      </c>
      <c r="K163" s="58" t="str">
        <f t="shared" si="6"/>
        <v>Selisih</v>
      </c>
      <c r="L163" s="58">
        <f t="shared" si="28"/>
        <v>12</v>
      </c>
      <c r="M163" s="85">
        <f>VLOOKUP(E163,'DAFTAR ITEM'!B:J,9,FALSE)</f>
        <v>2100</v>
      </c>
      <c r="N163" s="85">
        <f t="shared" si="29"/>
        <v>323400</v>
      </c>
      <c r="O163" s="85">
        <f t="shared" si="30"/>
        <v>-25200</v>
      </c>
      <c r="P163" s="85">
        <f t="shared" si="31"/>
        <v>25200</v>
      </c>
      <c r="Q163" s="59">
        <f t="shared" si="32"/>
        <v>7.792207792207792E-2</v>
      </c>
      <c r="R163" s="60" t="str">
        <f t="shared" si="33"/>
        <v>Bad Count</v>
      </c>
      <c r="S163" s="61" t="str">
        <f t="shared" si="34"/>
        <v>Bad Count</v>
      </c>
      <c r="T163" s="60" t="str">
        <f t="shared" si="35"/>
        <v>Bad Count</v>
      </c>
    </row>
    <row r="164" spans="1:20" ht="16.5">
      <c r="A164" s="62">
        <v>44264</v>
      </c>
      <c r="B164" s="57">
        <f t="shared" si="27"/>
        <v>2021</v>
      </c>
      <c r="C164" s="58">
        <f t="shared" si="37"/>
        <v>3</v>
      </c>
      <c r="D164" s="58" t="str">
        <f t="shared" si="36"/>
        <v>Mar/2021</v>
      </c>
      <c r="E164" s="58" t="s">
        <v>37</v>
      </c>
      <c r="F164" s="58" t="s">
        <v>36</v>
      </c>
      <c r="G164" s="58" t="s">
        <v>33</v>
      </c>
      <c r="H164" s="58">
        <v>17</v>
      </c>
      <c r="I164" s="58">
        <v>17</v>
      </c>
      <c r="J164" s="58">
        <f t="shared" si="5"/>
        <v>0</v>
      </c>
      <c r="K164" s="58" t="str">
        <f t="shared" si="6"/>
        <v>Ok</v>
      </c>
      <c r="L164" s="58">
        <f t="shared" si="28"/>
        <v>0</v>
      </c>
      <c r="M164" s="85">
        <f>VLOOKUP(E164,'DAFTAR ITEM'!B:J,9,FALSE)</f>
        <v>1750</v>
      </c>
      <c r="N164" s="85">
        <f t="shared" si="29"/>
        <v>29750</v>
      </c>
      <c r="O164" s="85">
        <f t="shared" si="30"/>
        <v>0</v>
      </c>
      <c r="P164" s="85">
        <f t="shared" si="31"/>
        <v>0</v>
      </c>
      <c r="Q164" s="59">
        <f t="shared" si="32"/>
        <v>0</v>
      </c>
      <c r="R164" s="60" t="str">
        <f t="shared" si="33"/>
        <v>Good Count</v>
      </c>
      <c r="S164" s="61" t="str">
        <f t="shared" si="34"/>
        <v>Good Count</v>
      </c>
      <c r="T164" s="60" t="str">
        <f t="shared" si="35"/>
        <v>Good Count</v>
      </c>
    </row>
    <row r="165" spans="1:20" ht="16.5">
      <c r="A165" s="62">
        <v>44264</v>
      </c>
      <c r="B165" s="57">
        <f t="shared" si="27"/>
        <v>2021</v>
      </c>
      <c r="C165" s="58">
        <f t="shared" si="37"/>
        <v>3</v>
      </c>
      <c r="D165" s="58" t="str">
        <f t="shared" si="36"/>
        <v>Mar/2021</v>
      </c>
      <c r="E165" s="58" t="s">
        <v>39</v>
      </c>
      <c r="F165" s="58" t="s">
        <v>38</v>
      </c>
      <c r="G165" s="58" t="s">
        <v>33</v>
      </c>
      <c r="H165" s="58">
        <v>15</v>
      </c>
      <c r="I165" s="58">
        <v>15</v>
      </c>
      <c r="J165" s="58">
        <f t="shared" si="5"/>
        <v>0</v>
      </c>
      <c r="K165" s="58" t="str">
        <f t="shared" si="6"/>
        <v>Ok</v>
      </c>
      <c r="L165" s="58">
        <f t="shared" si="28"/>
        <v>0</v>
      </c>
      <c r="M165" s="85">
        <f>VLOOKUP(E165,'DAFTAR ITEM'!B:J,9,FALSE)</f>
        <v>22500</v>
      </c>
      <c r="N165" s="85">
        <f t="shared" si="29"/>
        <v>337500</v>
      </c>
      <c r="O165" s="85">
        <f t="shared" si="30"/>
        <v>0</v>
      </c>
      <c r="P165" s="85">
        <f t="shared" si="31"/>
        <v>0</v>
      </c>
      <c r="Q165" s="59">
        <f t="shared" si="32"/>
        <v>0</v>
      </c>
      <c r="R165" s="60" t="str">
        <f t="shared" si="33"/>
        <v>Good Count</v>
      </c>
      <c r="S165" s="61" t="str">
        <f t="shared" si="34"/>
        <v>Good Count</v>
      </c>
      <c r="T165" s="60" t="str">
        <f t="shared" si="35"/>
        <v>Good Count</v>
      </c>
    </row>
    <row r="166" spans="1:20" ht="16.5">
      <c r="A166" s="62">
        <v>44264</v>
      </c>
      <c r="B166" s="57">
        <f t="shared" si="27"/>
        <v>2021</v>
      </c>
      <c r="C166" s="58">
        <f t="shared" si="37"/>
        <v>3</v>
      </c>
      <c r="D166" s="58" t="str">
        <f t="shared" si="36"/>
        <v>Mar/2021</v>
      </c>
      <c r="E166" s="58" t="s">
        <v>41</v>
      </c>
      <c r="F166" s="58" t="s">
        <v>40</v>
      </c>
      <c r="G166" s="58" t="s">
        <v>33</v>
      </c>
      <c r="H166" s="58">
        <v>10</v>
      </c>
      <c r="I166" s="58">
        <v>10</v>
      </c>
      <c r="J166" s="58">
        <f t="shared" si="5"/>
        <v>0</v>
      </c>
      <c r="K166" s="58" t="str">
        <f t="shared" si="6"/>
        <v>Ok</v>
      </c>
      <c r="L166" s="58">
        <f t="shared" si="28"/>
        <v>0</v>
      </c>
      <c r="M166" s="85">
        <f>VLOOKUP(E166,'DAFTAR ITEM'!B:J,9,FALSE)</f>
        <v>3580</v>
      </c>
      <c r="N166" s="85">
        <f t="shared" si="29"/>
        <v>35800</v>
      </c>
      <c r="O166" s="85">
        <f t="shared" si="30"/>
        <v>0</v>
      </c>
      <c r="P166" s="85">
        <f t="shared" si="31"/>
        <v>0</v>
      </c>
      <c r="Q166" s="59">
        <f t="shared" si="32"/>
        <v>0</v>
      </c>
      <c r="R166" s="60" t="str">
        <f t="shared" si="33"/>
        <v>Good Count</v>
      </c>
      <c r="S166" s="61" t="str">
        <f t="shared" si="34"/>
        <v>Good Count</v>
      </c>
      <c r="T166" s="60" t="str">
        <f t="shared" si="35"/>
        <v>Good Count</v>
      </c>
    </row>
    <row r="167" spans="1:20" ht="16.5">
      <c r="A167" s="62">
        <v>44264</v>
      </c>
      <c r="B167" s="57">
        <f t="shared" si="27"/>
        <v>2021</v>
      </c>
      <c r="C167" s="58">
        <f t="shared" si="37"/>
        <v>3</v>
      </c>
      <c r="D167" s="58" t="str">
        <f t="shared" si="36"/>
        <v>Mar/2021</v>
      </c>
      <c r="E167" s="58" t="s">
        <v>43</v>
      </c>
      <c r="F167" s="58" t="s">
        <v>42</v>
      </c>
      <c r="G167" s="58" t="s">
        <v>33</v>
      </c>
      <c r="H167" s="58">
        <v>24</v>
      </c>
      <c r="I167" s="58">
        <v>24</v>
      </c>
      <c r="J167" s="58">
        <f t="shared" si="5"/>
        <v>0</v>
      </c>
      <c r="K167" s="58" t="str">
        <f t="shared" si="6"/>
        <v>Ok</v>
      </c>
      <c r="L167" s="58">
        <f t="shared" si="28"/>
        <v>0</v>
      </c>
      <c r="M167" s="85">
        <f>VLOOKUP(E167,'DAFTAR ITEM'!B:J,9,FALSE)</f>
        <v>5250</v>
      </c>
      <c r="N167" s="85">
        <f t="shared" si="29"/>
        <v>126000</v>
      </c>
      <c r="O167" s="85">
        <f t="shared" si="30"/>
        <v>0</v>
      </c>
      <c r="P167" s="85">
        <f t="shared" si="31"/>
        <v>0</v>
      </c>
      <c r="Q167" s="59">
        <f t="shared" si="32"/>
        <v>0</v>
      </c>
      <c r="R167" s="60" t="str">
        <f t="shared" si="33"/>
        <v>Good Count</v>
      </c>
      <c r="S167" s="61" t="str">
        <f t="shared" si="34"/>
        <v>Good Count</v>
      </c>
      <c r="T167" s="60" t="str">
        <f t="shared" si="35"/>
        <v>Good Count</v>
      </c>
    </row>
    <row r="168" spans="1:20" ht="16.5">
      <c r="A168" s="62">
        <v>44264</v>
      </c>
      <c r="B168" s="57">
        <f t="shared" si="27"/>
        <v>2021</v>
      </c>
      <c r="C168" s="58">
        <f t="shared" si="37"/>
        <v>3</v>
      </c>
      <c r="D168" s="58" t="str">
        <f t="shared" si="36"/>
        <v>Mar/2021</v>
      </c>
      <c r="E168" s="58" t="s">
        <v>45</v>
      </c>
      <c r="F168" s="58" t="s">
        <v>44</v>
      </c>
      <c r="G168" s="58" t="s">
        <v>33</v>
      </c>
      <c r="H168" s="58">
        <v>12</v>
      </c>
      <c r="I168" s="58">
        <v>12</v>
      </c>
      <c r="J168" s="58">
        <f t="shared" si="5"/>
        <v>0</v>
      </c>
      <c r="K168" s="58" t="str">
        <f t="shared" si="6"/>
        <v>Ok</v>
      </c>
      <c r="L168" s="58">
        <f t="shared" si="28"/>
        <v>0</v>
      </c>
      <c r="M168" s="85">
        <f>VLOOKUP(E168,'DAFTAR ITEM'!B:J,9,FALSE)</f>
        <v>5250</v>
      </c>
      <c r="N168" s="85">
        <f t="shared" si="29"/>
        <v>63000</v>
      </c>
      <c r="O168" s="85">
        <f t="shared" si="30"/>
        <v>0</v>
      </c>
      <c r="P168" s="85">
        <f t="shared" si="31"/>
        <v>0</v>
      </c>
      <c r="Q168" s="59">
        <f t="shared" si="32"/>
        <v>0</v>
      </c>
      <c r="R168" s="60" t="str">
        <f t="shared" si="33"/>
        <v>Good Count</v>
      </c>
      <c r="S168" s="61" t="str">
        <f t="shared" si="34"/>
        <v>Good Count</v>
      </c>
      <c r="T168" s="60" t="str">
        <f t="shared" si="35"/>
        <v>Good Count</v>
      </c>
    </row>
    <row r="169" spans="1:20" ht="16.5">
      <c r="A169" s="62">
        <v>44264</v>
      </c>
      <c r="B169" s="57">
        <f t="shared" si="27"/>
        <v>2021</v>
      </c>
      <c r="C169" s="58">
        <f t="shared" si="37"/>
        <v>3</v>
      </c>
      <c r="D169" s="58" t="str">
        <f t="shared" si="36"/>
        <v>Mar/2021</v>
      </c>
      <c r="E169" s="58" t="s">
        <v>47</v>
      </c>
      <c r="F169" s="58" t="s">
        <v>46</v>
      </c>
      <c r="G169" s="58" t="s">
        <v>33</v>
      </c>
      <c r="H169" s="58">
        <v>80</v>
      </c>
      <c r="I169" s="58">
        <v>80</v>
      </c>
      <c r="J169" s="58">
        <f t="shared" si="5"/>
        <v>0</v>
      </c>
      <c r="K169" s="58" t="str">
        <f t="shared" si="6"/>
        <v>Ok</v>
      </c>
      <c r="L169" s="58">
        <f t="shared" si="28"/>
        <v>0</v>
      </c>
      <c r="M169" s="85">
        <f>VLOOKUP(E169,'DAFTAR ITEM'!B:J,9,FALSE)</f>
        <v>5225</v>
      </c>
      <c r="N169" s="85">
        <f t="shared" si="29"/>
        <v>418000</v>
      </c>
      <c r="O169" s="85">
        <f t="shared" si="30"/>
        <v>0</v>
      </c>
      <c r="P169" s="85">
        <f t="shared" si="31"/>
        <v>0</v>
      </c>
      <c r="Q169" s="59">
        <f t="shared" si="32"/>
        <v>0</v>
      </c>
      <c r="R169" s="60" t="str">
        <f t="shared" si="33"/>
        <v>Good Count</v>
      </c>
      <c r="S169" s="61" t="str">
        <f t="shared" si="34"/>
        <v>Good Count</v>
      </c>
      <c r="T169" s="60" t="str">
        <f t="shared" si="35"/>
        <v>Good Count</v>
      </c>
    </row>
    <row r="170" spans="1:20" ht="16.5">
      <c r="A170" s="62">
        <v>44264</v>
      </c>
      <c r="B170" s="57">
        <f t="shared" si="27"/>
        <v>2021</v>
      </c>
      <c r="C170" s="58">
        <f t="shared" si="37"/>
        <v>3</v>
      </c>
      <c r="D170" s="58" t="str">
        <f t="shared" si="36"/>
        <v>Mar/2021</v>
      </c>
      <c r="E170" s="58" t="s">
        <v>49</v>
      </c>
      <c r="F170" s="58" t="s">
        <v>48</v>
      </c>
      <c r="G170" s="58" t="s">
        <v>33</v>
      </c>
      <c r="H170" s="58">
        <v>50</v>
      </c>
      <c r="I170" s="58">
        <v>50</v>
      </c>
      <c r="J170" s="58">
        <f t="shared" si="5"/>
        <v>0</v>
      </c>
      <c r="K170" s="58" t="str">
        <f t="shared" si="6"/>
        <v>Ok</v>
      </c>
      <c r="L170" s="58">
        <f t="shared" si="28"/>
        <v>0</v>
      </c>
      <c r="M170" s="85">
        <f>VLOOKUP(E170,'DAFTAR ITEM'!B:J,9,FALSE)</f>
        <v>4900</v>
      </c>
      <c r="N170" s="85">
        <f t="shared" si="29"/>
        <v>245000</v>
      </c>
      <c r="O170" s="85">
        <f t="shared" si="30"/>
        <v>0</v>
      </c>
      <c r="P170" s="85">
        <f t="shared" si="31"/>
        <v>0</v>
      </c>
      <c r="Q170" s="59">
        <f t="shared" si="32"/>
        <v>0</v>
      </c>
      <c r="R170" s="60" t="str">
        <f t="shared" si="33"/>
        <v>Good Count</v>
      </c>
      <c r="S170" s="61" t="str">
        <f t="shared" si="34"/>
        <v>Good Count</v>
      </c>
      <c r="T170" s="60" t="str">
        <f t="shared" si="35"/>
        <v>Good Count</v>
      </c>
    </row>
    <row r="171" spans="1:20" ht="16.5">
      <c r="A171" s="62">
        <v>44264</v>
      </c>
      <c r="B171" s="57">
        <f t="shared" si="27"/>
        <v>2021</v>
      </c>
      <c r="C171" s="58">
        <f t="shared" si="37"/>
        <v>3</v>
      </c>
      <c r="D171" s="58" t="str">
        <f t="shared" si="36"/>
        <v>Mar/2021</v>
      </c>
      <c r="E171" s="58" t="s">
        <v>51</v>
      </c>
      <c r="F171" s="58" t="s">
        <v>50</v>
      </c>
      <c r="G171" s="58" t="s">
        <v>33</v>
      </c>
      <c r="H171" s="58">
        <v>10</v>
      </c>
      <c r="I171" s="58">
        <v>10</v>
      </c>
      <c r="J171" s="58">
        <f t="shared" si="5"/>
        <v>0</v>
      </c>
      <c r="K171" s="58" t="str">
        <f t="shared" si="6"/>
        <v>Ok</v>
      </c>
      <c r="L171" s="58">
        <f t="shared" si="28"/>
        <v>0</v>
      </c>
      <c r="M171" s="85">
        <f>VLOOKUP(E171,'DAFTAR ITEM'!B:J,9,FALSE)</f>
        <v>7500</v>
      </c>
      <c r="N171" s="85">
        <f t="shared" si="29"/>
        <v>75000</v>
      </c>
      <c r="O171" s="85">
        <f t="shared" si="30"/>
        <v>0</v>
      </c>
      <c r="P171" s="85">
        <f t="shared" si="31"/>
        <v>0</v>
      </c>
      <c r="Q171" s="59">
        <f t="shared" si="32"/>
        <v>0</v>
      </c>
      <c r="R171" s="60" t="str">
        <f t="shared" si="33"/>
        <v>Good Count</v>
      </c>
      <c r="S171" s="61" t="str">
        <f t="shared" si="34"/>
        <v>Good Count</v>
      </c>
      <c r="T171" s="60" t="str">
        <f t="shared" si="35"/>
        <v>Good Count</v>
      </c>
    </row>
    <row r="172" spans="1:20" ht="16.5">
      <c r="A172" s="62">
        <v>44264</v>
      </c>
      <c r="B172" s="57">
        <f t="shared" si="27"/>
        <v>2021</v>
      </c>
      <c r="C172" s="58">
        <f t="shared" si="37"/>
        <v>3</v>
      </c>
      <c r="D172" s="58" t="str">
        <f t="shared" si="36"/>
        <v>Mar/2021</v>
      </c>
      <c r="E172" s="58" t="s">
        <v>53</v>
      </c>
      <c r="F172" s="58" t="s">
        <v>52</v>
      </c>
      <c r="G172" s="58" t="s">
        <v>33</v>
      </c>
      <c r="H172" s="58">
        <v>6</v>
      </c>
      <c r="I172" s="58">
        <v>6</v>
      </c>
      <c r="J172" s="58">
        <f t="shared" si="5"/>
        <v>0</v>
      </c>
      <c r="K172" s="58" t="str">
        <f t="shared" si="6"/>
        <v>Ok</v>
      </c>
      <c r="L172" s="58">
        <f t="shared" si="28"/>
        <v>0</v>
      </c>
      <c r="M172" s="85">
        <f>VLOOKUP(E172,'DAFTAR ITEM'!B:J,9,FALSE)</f>
        <v>10000</v>
      </c>
      <c r="N172" s="85">
        <f t="shared" si="29"/>
        <v>60000</v>
      </c>
      <c r="O172" s="85">
        <f t="shared" si="30"/>
        <v>0</v>
      </c>
      <c r="P172" s="85">
        <f t="shared" si="31"/>
        <v>0</v>
      </c>
      <c r="Q172" s="59">
        <f t="shared" si="32"/>
        <v>0</v>
      </c>
      <c r="R172" s="60" t="str">
        <f t="shared" si="33"/>
        <v>Good Count</v>
      </c>
      <c r="S172" s="61" t="str">
        <f t="shared" si="34"/>
        <v>Good Count</v>
      </c>
      <c r="T172" s="60" t="str">
        <f t="shared" si="35"/>
        <v>Good Count</v>
      </c>
    </row>
    <row r="173" spans="1:20" ht="16.5">
      <c r="A173" s="62">
        <v>44264</v>
      </c>
      <c r="B173" s="57">
        <f t="shared" si="27"/>
        <v>2021</v>
      </c>
      <c r="C173" s="58">
        <f t="shared" ref="C173:C193" si="38">MONTH(A173)</f>
        <v>3</v>
      </c>
      <c r="D173" s="58" t="str">
        <f t="shared" si="36"/>
        <v>Mar/2021</v>
      </c>
      <c r="E173" s="63" t="s">
        <v>55</v>
      </c>
      <c r="F173" s="63" t="s">
        <v>54</v>
      </c>
      <c r="G173" s="63" t="s">
        <v>56</v>
      </c>
      <c r="H173" s="63">
        <v>44</v>
      </c>
      <c r="I173" s="63">
        <v>48</v>
      </c>
      <c r="J173" s="63">
        <f t="shared" si="5"/>
        <v>4</v>
      </c>
      <c r="K173" s="63" t="str">
        <f t="shared" si="6"/>
        <v>Selisih</v>
      </c>
      <c r="L173" s="63">
        <f t="shared" si="28"/>
        <v>4</v>
      </c>
      <c r="M173" s="85">
        <f>VLOOKUP(E173,'DAFTAR ITEM'!B:J,9,FALSE)</f>
        <v>2500</v>
      </c>
      <c r="N173" s="85">
        <f t="shared" si="29"/>
        <v>110000</v>
      </c>
      <c r="O173" s="85">
        <f t="shared" si="30"/>
        <v>10000</v>
      </c>
      <c r="P173" s="85">
        <f t="shared" si="31"/>
        <v>10000</v>
      </c>
      <c r="Q173" s="59">
        <f t="shared" si="32"/>
        <v>9.0909090909090912E-2</v>
      </c>
      <c r="R173" s="60" t="str">
        <f t="shared" si="33"/>
        <v>Bad Count</v>
      </c>
      <c r="S173" s="61" t="str">
        <f t="shared" si="34"/>
        <v>Bad Count</v>
      </c>
      <c r="T173" s="60" t="str">
        <f t="shared" si="35"/>
        <v>Bad Count</v>
      </c>
    </row>
    <row r="174" spans="1:20" ht="16.5">
      <c r="A174" s="62">
        <v>44264</v>
      </c>
      <c r="B174" s="57">
        <f t="shared" si="27"/>
        <v>2021</v>
      </c>
      <c r="C174" s="58">
        <f t="shared" si="38"/>
        <v>3</v>
      </c>
      <c r="D174" s="58" t="str">
        <f t="shared" si="36"/>
        <v>Mar/2021</v>
      </c>
      <c r="E174" s="63" t="s">
        <v>58</v>
      </c>
      <c r="F174" s="63" t="s">
        <v>57</v>
      </c>
      <c r="G174" s="63" t="s">
        <v>56</v>
      </c>
      <c r="H174" s="63">
        <v>52</v>
      </c>
      <c r="I174" s="63">
        <v>48</v>
      </c>
      <c r="J174" s="63">
        <f t="shared" si="5"/>
        <v>-4</v>
      </c>
      <c r="K174" s="63" t="str">
        <f t="shared" si="6"/>
        <v>Selisih</v>
      </c>
      <c r="L174" s="63">
        <f t="shared" si="28"/>
        <v>4</v>
      </c>
      <c r="M174" s="85">
        <f>VLOOKUP(E174,'DAFTAR ITEM'!B:J,9,FALSE)</f>
        <v>5145</v>
      </c>
      <c r="N174" s="85">
        <f t="shared" si="29"/>
        <v>267540</v>
      </c>
      <c r="O174" s="85">
        <f t="shared" si="30"/>
        <v>-20580</v>
      </c>
      <c r="P174" s="85">
        <f t="shared" si="31"/>
        <v>20580</v>
      </c>
      <c r="Q174" s="59">
        <f t="shared" si="32"/>
        <v>7.6923076923076927E-2</v>
      </c>
      <c r="R174" s="60" t="str">
        <f t="shared" si="33"/>
        <v>Bad Count</v>
      </c>
      <c r="S174" s="61" t="str">
        <f t="shared" si="34"/>
        <v>Bad Count</v>
      </c>
      <c r="T174" s="60" t="str">
        <f t="shared" si="35"/>
        <v>Bad Count</v>
      </c>
    </row>
    <row r="175" spans="1:20" ht="16.5">
      <c r="A175" s="62">
        <v>44264</v>
      </c>
      <c r="B175" s="57">
        <f t="shared" si="27"/>
        <v>2021</v>
      </c>
      <c r="C175" s="58">
        <f t="shared" si="38"/>
        <v>3</v>
      </c>
      <c r="D175" s="58" t="str">
        <f t="shared" si="36"/>
        <v>Mar/2021</v>
      </c>
      <c r="E175" s="58" t="s">
        <v>61</v>
      </c>
      <c r="F175" s="58" t="s">
        <v>60</v>
      </c>
      <c r="G175" s="58" t="s">
        <v>56</v>
      </c>
      <c r="H175" s="58">
        <v>20</v>
      </c>
      <c r="I175" s="58">
        <v>20</v>
      </c>
      <c r="J175" s="58">
        <f t="shared" si="5"/>
        <v>0</v>
      </c>
      <c r="K175" s="58" t="str">
        <f t="shared" si="6"/>
        <v>Ok</v>
      </c>
      <c r="L175" s="58">
        <f t="shared" si="28"/>
        <v>0</v>
      </c>
      <c r="M175" s="85">
        <f>VLOOKUP(E175,'DAFTAR ITEM'!B:J,9,FALSE)</f>
        <v>13440</v>
      </c>
      <c r="N175" s="85">
        <f t="shared" si="29"/>
        <v>268800</v>
      </c>
      <c r="O175" s="85">
        <f t="shared" si="30"/>
        <v>0</v>
      </c>
      <c r="P175" s="85">
        <f t="shared" si="31"/>
        <v>0</v>
      </c>
      <c r="Q175" s="59">
        <f t="shared" si="32"/>
        <v>0</v>
      </c>
      <c r="R175" s="60" t="str">
        <f t="shared" si="33"/>
        <v>Good Count</v>
      </c>
      <c r="S175" s="61" t="str">
        <f t="shared" si="34"/>
        <v>Good Count</v>
      </c>
      <c r="T175" s="60" t="str">
        <f t="shared" si="35"/>
        <v>Good Count</v>
      </c>
    </row>
    <row r="176" spans="1:20" ht="16.5">
      <c r="A176" s="62">
        <v>44264</v>
      </c>
      <c r="B176" s="57">
        <f t="shared" si="27"/>
        <v>2021</v>
      </c>
      <c r="C176" s="58">
        <f t="shared" si="38"/>
        <v>3</v>
      </c>
      <c r="D176" s="58" t="str">
        <f t="shared" si="36"/>
        <v>Mar/2021</v>
      </c>
      <c r="E176" s="58" t="s">
        <v>63</v>
      </c>
      <c r="F176" s="58" t="s">
        <v>62</v>
      </c>
      <c r="G176" s="58" t="s">
        <v>33</v>
      </c>
      <c r="H176" s="58">
        <v>17</v>
      </c>
      <c r="I176" s="58">
        <v>17</v>
      </c>
      <c r="J176" s="58">
        <f t="shared" si="5"/>
        <v>0</v>
      </c>
      <c r="K176" s="58" t="str">
        <f t="shared" si="6"/>
        <v>Ok</v>
      </c>
      <c r="L176" s="58">
        <f t="shared" si="28"/>
        <v>0</v>
      </c>
      <c r="M176" s="85">
        <f>VLOOKUP(E176,'DAFTAR ITEM'!B:J,9,FALSE)</f>
        <v>20000</v>
      </c>
      <c r="N176" s="85">
        <f t="shared" si="29"/>
        <v>340000</v>
      </c>
      <c r="O176" s="85">
        <f t="shared" si="30"/>
        <v>0</v>
      </c>
      <c r="P176" s="85">
        <f t="shared" si="31"/>
        <v>0</v>
      </c>
      <c r="Q176" s="59">
        <f t="shared" si="32"/>
        <v>0</v>
      </c>
      <c r="R176" s="60" t="str">
        <f t="shared" si="33"/>
        <v>Good Count</v>
      </c>
      <c r="S176" s="61" t="str">
        <f t="shared" si="34"/>
        <v>Good Count</v>
      </c>
      <c r="T176" s="60" t="str">
        <f t="shared" si="35"/>
        <v>Good Count</v>
      </c>
    </row>
    <row r="177" spans="1:20" ht="16.5">
      <c r="A177" s="62">
        <v>44264</v>
      </c>
      <c r="B177" s="57">
        <f t="shared" si="27"/>
        <v>2021</v>
      </c>
      <c r="C177" s="58">
        <f t="shared" si="38"/>
        <v>3</v>
      </c>
      <c r="D177" s="58" t="str">
        <f t="shared" si="36"/>
        <v>Mar/2021</v>
      </c>
      <c r="E177" s="58" t="s">
        <v>69</v>
      </c>
      <c r="F177" s="58" t="s">
        <v>68</v>
      </c>
      <c r="G177" s="58" t="s">
        <v>33</v>
      </c>
      <c r="H177" s="58">
        <v>16</v>
      </c>
      <c r="I177" s="58">
        <v>16</v>
      </c>
      <c r="J177" s="58">
        <f t="shared" si="5"/>
        <v>0</v>
      </c>
      <c r="K177" s="58" t="str">
        <f t="shared" si="6"/>
        <v>Ok</v>
      </c>
      <c r="L177" s="58">
        <f t="shared" si="28"/>
        <v>0</v>
      </c>
      <c r="M177" s="85">
        <f>VLOOKUP(E177,'DAFTAR ITEM'!B:J,9,FALSE)</f>
        <v>6300</v>
      </c>
      <c r="N177" s="85">
        <f t="shared" si="29"/>
        <v>100800</v>
      </c>
      <c r="O177" s="85">
        <f t="shared" si="30"/>
        <v>0</v>
      </c>
      <c r="P177" s="85">
        <f t="shared" si="31"/>
        <v>0</v>
      </c>
      <c r="Q177" s="59">
        <f t="shared" si="32"/>
        <v>0</v>
      </c>
      <c r="R177" s="60" t="str">
        <f t="shared" si="33"/>
        <v>Good Count</v>
      </c>
      <c r="S177" s="61" t="str">
        <f t="shared" si="34"/>
        <v>Good Count</v>
      </c>
      <c r="T177" s="60" t="str">
        <f t="shared" si="35"/>
        <v>Good Count</v>
      </c>
    </row>
    <row r="178" spans="1:20" ht="16.5">
      <c r="A178" s="62">
        <v>44264</v>
      </c>
      <c r="B178" s="57">
        <f t="shared" si="27"/>
        <v>2021</v>
      </c>
      <c r="C178" s="58">
        <f t="shared" si="38"/>
        <v>3</v>
      </c>
      <c r="D178" s="58" t="str">
        <f t="shared" si="36"/>
        <v>Mar/2021</v>
      </c>
      <c r="E178" s="58" t="s">
        <v>71</v>
      </c>
      <c r="F178" s="58" t="s">
        <v>70</v>
      </c>
      <c r="G178" s="58" t="s">
        <v>33</v>
      </c>
      <c r="H178" s="58">
        <v>7</v>
      </c>
      <c r="I178" s="58">
        <v>7</v>
      </c>
      <c r="J178" s="58">
        <f t="shared" si="5"/>
        <v>0</v>
      </c>
      <c r="K178" s="58" t="str">
        <f t="shared" si="6"/>
        <v>Ok</v>
      </c>
      <c r="L178" s="58">
        <f t="shared" si="28"/>
        <v>0</v>
      </c>
      <c r="M178" s="85">
        <f>VLOOKUP(E178,'DAFTAR ITEM'!B:J,9,FALSE)</f>
        <v>12000</v>
      </c>
      <c r="N178" s="85">
        <f t="shared" si="29"/>
        <v>84000</v>
      </c>
      <c r="O178" s="85">
        <f t="shared" si="30"/>
        <v>0</v>
      </c>
      <c r="P178" s="85">
        <f t="shared" si="31"/>
        <v>0</v>
      </c>
      <c r="Q178" s="59">
        <f t="shared" si="32"/>
        <v>0</v>
      </c>
      <c r="R178" s="60" t="str">
        <f t="shared" si="33"/>
        <v>Good Count</v>
      </c>
      <c r="S178" s="61" t="str">
        <f t="shared" si="34"/>
        <v>Good Count</v>
      </c>
      <c r="T178" s="60" t="str">
        <f t="shared" si="35"/>
        <v>Good Count</v>
      </c>
    </row>
    <row r="179" spans="1:20" ht="16.5">
      <c r="A179" s="62">
        <v>44264</v>
      </c>
      <c r="B179" s="57">
        <f t="shared" si="27"/>
        <v>2021</v>
      </c>
      <c r="C179" s="58">
        <f t="shared" si="38"/>
        <v>3</v>
      </c>
      <c r="D179" s="58" t="str">
        <f t="shared" si="36"/>
        <v>Mar/2021</v>
      </c>
      <c r="E179" s="58" t="s">
        <v>75</v>
      </c>
      <c r="F179" s="58" t="s">
        <v>74</v>
      </c>
      <c r="G179" s="58" t="s">
        <v>33</v>
      </c>
      <c r="H179" s="58">
        <v>12</v>
      </c>
      <c r="I179" s="58">
        <v>12</v>
      </c>
      <c r="J179" s="58">
        <f t="shared" si="5"/>
        <v>0</v>
      </c>
      <c r="K179" s="58" t="str">
        <f t="shared" si="6"/>
        <v>Ok</v>
      </c>
      <c r="L179" s="58">
        <f t="shared" si="28"/>
        <v>0</v>
      </c>
      <c r="M179" s="85">
        <f>VLOOKUP(E179,'DAFTAR ITEM'!B:J,9,FALSE)</f>
        <v>6500</v>
      </c>
      <c r="N179" s="85">
        <f t="shared" si="29"/>
        <v>78000</v>
      </c>
      <c r="O179" s="85">
        <f t="shared" si="30"/>
        <v>0</v>
      </c>
      <c r="P179" s="85">
        <f t="shared" si="31"/>
        <v>0</v>
      </c>
      <c r="Q179" s="59">
        <f t="shared" si="32"/>
        <v>0</v>
      </c>
      <c r="R179" s="60" t="str">
        <f t="shared" si="33"/>
        <v>Good Count</v>
      </c>
      <c r="S179" s="61" t="str">
        <f t="shared" si="34"/>
        <v>Good Count</v>
      </c>
      <c r="T179" s="60" t="str">
        <f t="shared" si="35"/>
        <v>Good Count</v>
      </c>
    </row>
    <row r="180" spans="1:20" ht="16.5">
      <c r="A180" s="62">
        <v>44264</v>
      </c>
      <c r="B180" s="57">
        <f t="shared" si="27"/>
        <v>2021</v>
      </c>
      <c r="C180" s="58">
        <f t="shared" si="38"/>
        <v>3</v>
      </c>
      <c r="D180" s="58" t="str">
        <f t="shared" si="36"/>
        <v>Mar/2021</v>
      </c>
      <c r="E180" s="58" t="s">
        <v>79</v>
      </c>
      <c r="F180" s="58" t="s">
        <v>78</v>
      </c>
      <c r="G180" s="58" t="s">
        <v>33</v>
      </c>
      <c r="H180" s="58">
        <v>23</v>
      </c>
      <c r="I180" s="58">
        <v>23</v>
      </c>
      <c r="J180" s="58">
        <f t="shared" si="5"/>
        <v>0</v>
      </c>
      <c r="K180" s="58" t="str">
        <f t="shared" si="6"/>
        <v>Ok</v>
      </c>
      <c r="L180" s="58">
        <f t="shared" si="28"/>
        <v>0</v>
      </c>
      <c r="M180" s="85">
        <f>VLOOKUP(E180,'DAFTAR ITEM'!B:J,9,FALSE)</f>
        <v>3700</v>
      </c>
      <c r="N180" s="85">
        <f t="shared" si="29"/>
        <v>85100</v>
      </c>
      <c r="O180" s="85">
        <f t="shared" si="30"/>
        <v>0</v>
      </c>
      <c r="P180" s="85">
        <f t="shared" si="31"/>
        <v>0</v>
      </c>
      <c r="Q180" s="59">
        <f t="shared" si="32"/>
        <v>0</v>
      </c>
      <c r="R180" s="60" t="str">
        <f t="shared" si="33"/>
        <v>Good Count</v>
      </c>
      <c r="S180" s="61" t="str">
        <f t="shared" si="34"/>
        <v>Good Count</v>
      </c>
      <c r="T180" s="60" t="str">
        <f t="shared" si="35"/>
        <v>Good Count</v>
      </c>
    </row>
    <row r="181" spans="1:20" ht="16.5">
      <c r="A181" s="62">
        <v>44264</v>
      </c>
      <c r="B181" s="57">
        <f t="shared" si="27"/>
        <v>2021</v>
      </c>
      <c r="C181" s="58">
        <f t="shared" si="38"/>
        <v>3</v>
      </c>
      <c r="D181" s="58" t="str">
        <f t="shared" si="36"/>
        <v>Mar/2021</v>
      </c>
      <c r="E181" s="58" t="s">
        <v>81</v>
      </c>
      <c r="F181" s="58" t="s">
        <v>80</v>
      </c>
      <c r="G181" s="58" t="s">
        <v>33</v>
      </c>
      <c r="H181" s="58">
        <v>15</v>
      </c>
      <c r="I181" s="58">
        <v>15</v>
      </c>
      <c r="J181" s="58">
        <f t="shared" si="5"/>
        <v>0</v>
      </c>
      <c r="K181" s="58" t="str">
        <f t="shared" si="6"/>
        <v>Ok</v>
      </c>
      <c r="L181" s="58">
        <f t="shared" si="28"/>
        <v>0</v>
      </c>
      <c r="M181" s="85">
        <f>VLOOKUP(E181,'DAFTAR ITEM'!B:J,9,FALSE)</f>
        <v>1785</v>
      </c>
      <c r="N181" s="85">
        <f t="shared" si="29"/>
        <v>26775</v>
      </c>
      <c r="O181" s="85">
        <f t="shared" si="30"/>
        <v>0</v>
      </c>
      <c r="P181" s="85">
        <f t="shared" si="31"/>
        <v>0</v>
      </c>
      <c r="Q181" s="59">
        <f t="shared" si="32"/>
        <v>0</v>
      </c>
      <c r="R181" s="60" t="str">
        <f t="shared" si="33"/>
        <v>Good Count</v>
      </c>
      <c r="S181" s="61" t="str">
        <f t="shared" si="34"/>
        <v>Good Count</v>
      </c>
      <c r="T181" s="60" t="str">
        <f t="shared" si="35"/>
        <v>Good Count</v>
      </c>
    </row>
    <row r="182" spans="1:20" ht="16.5">
      <c r="A182" s="62">
        <v>44264</v>
      </c>
      <c r="B182" s="57">
        <f t="shared" si="27"/>
        <v>2021</v>
      </c>
      <c r="C182" s="58">
        <f t="shared" si="38"/>
        <v>3</v>
      </c>
      <c r="D182" s="58" t="str">
        <f t="shared" si="36"/>
        <v>Mar/2021</v>
      </c>
      <c r="E182" s="58" t="s">
        <v>83</v>
      </c>
      <c r="F182" s="58" t="s">
        <v>82</v>
      </c>
      <c r="G182" s="58" t="s">
        <v>33</v>
      </c>
      <c r="H182" s="58">
        <v>60</v>
      </c>
      <c r="I182" s="58">
        <v>60</v>
      </c>
      <c r="J182" s="58">
        <f t="shared" si="5"/>
        <v>0</v>
      </c>
      <c r="K182" s="58" t="str">
        <f t="shared" si="6"/>
        <v>Ok</v>
      </c>
      <c r="L182" s="58">
        <f t="shared" si="28"/>
        <v>0</v>
      </c>
      <c r="M182" s="85">
        <f>VLOOKUP(E182,'DAFTAR ITEM'!B:J,9,FALSE)</f>
        <v>15000</v>
      </c>
      <c r="N182" s="85">
        <f t="shared" si="29"/>
        <v>900000</v>
      </c>
      <c r="O182" s="85">
        <f t="shared" si="30"/>
        <v>0</v>
      </c>
      <c r="P182" s="85">
        <f t="shared" si="31"/>
        <v>0</v>
      </c>
      <c r="Q182" s="59">
        <f t="shared" si="32"/>
        <v>0</v>
      </c>
      <c r="R182" s="60" t="str">
        <f t="shared" si="33"/>
        <v>Good Count</v>
      </c>
      <c r="S182" s="61" t="str">
        <f t="shared" si="34"/>
        <v>Good Count</v>
      </c>
      <c r="T182" s="60" t="str">
        <f t="shared" si="35"/>
        <v>Good Count</v>
      </c>
    </row>
    <row r="183" spans="1:20" ht="16.5">
      <c r="A183" s="62">
        <v>44264</v>
      </c>
      <c r="B183" s="57">
        <f t="shared" si="27"/>
        <v>2021</v>
      </c>
      <c r="C183" s="58">
        <f t="shared" si="38"/>
        <v>3</v>
      </c>
      <c r="D183" s="58" t="str">
        <f t="shared" si="36"/>
        <v>Mar/2021</v>
      </c>
      <c r="E183" s="58" t="s">
        <v>85</v>
      </c>
      <c r="F183" s="58" t="s">
        <v>84</v>
      </c>
      <c r="G183" s="58" t="s">
        <v>33</v>
      </c>
      <c r="H183" s="58">
        <v>70</v>
      </c>
      <c r="I183" s="58">
        <v>70</v>
      </c>
      <c r="J183" s="58">
        <f t="shared" si="5"/>
        <v>0</v>
      </c>
      <c r="K183" s="58" t="str">
        <f t="shared" si="6"/>
        <v>Ok</v>
      </c>
      <c r="L183" s="58">
        <f t="shared" si="28"/>
        <v>0</v>
      </c>
      <c r="M183" s="85">
        <f>VLOOKUP(E183,'DAFTAR ITEM'!B:J,9,FALSE)</f>
        <v>9800</v>
      </c>
      <c r="N183" s="85">
        <f t="shared" si="29"/>
        <v>686000</v>
      </c>
      <c r="O183" s="85">
        <f t="shared" si="30"/>
        <v>0</v>
      </c>
      <c r="P183" s="85">
        <f t="shared" si="31"/>
        <v>0</v>
      </c>
      <c r="Q183" s="59">
        <f t="shared" si="32"/>
        <v>0</v>
      </c>
      <c r="R183" s="60" t="str">
        <f t="shared" si="33"/>
        <v>Good Count</v>
      </c>
      <c r="S183" s="61" t="str">
        <f t="shared" si="34"/>
        <v>Good Count</v>
      </c>
      <c r="T183" s="60" t="str">
        <f t="shared" si="35"/>
        <v>Good Count</v>
      </c>
    </row>
    <row r="184" spans="1:20" ht="16.5">
      <c r="A184" s="62">
        <v>44264</v>
      </c>
      <c r="B184" s="57">
        <f t="shared" si="27"/>
        <v>2021</v>
      </c>
      <c r="C184" s="58">
        <f t="shared" si="38"/>
        <v>3</v>
      </c>
      <c r="D184" s="58" t="str">
        <f t="shared" si="36"/>
        <v>Mar/2021</v>
      </c>
      <c r="E184" s="58" t="s">
        <v>90</v>
      </c>
      <c r="F184" s="58" t="s">
        <v>89</v>
      </c>
      <c r="G184" s="58" t="s">
        <v>33</v>
      </c>
      <c r="H184" s="58">
        <v>6</v>
      </c>
      <c r="I184" s="58">
        <v>6</v>
      </c>
      <c r="J184" s="58">
        <f t="shared" si="5"/>
        <v>0</v>
      </c>
      <c r="K184" s="58" t="str">
        <f t="shared" si="6"/>
        <v>Ok</v>
      </c>
      <c r="L184" s="58">
        <f t="shared" si="28"/>
        <v>0</v>
      </c>
      <c r="M184" s="85">
        <f>VLOOKUP(E184,'DAFTAR ITEM'!B:J,9,FALSE)</f>
        <v>23000</v>
      </c>
      <c r="N184" s="85">
        <f t="shared" si="29"/>
        <v>138000</v>
      </c>
      <c r="O184" s="85">
        <f t="shared" si="30"/>
        <v>0</v>
      </c>
      <c r="P184" s="85">
        <f t="shared" si="31"/>
        <v>0</v>
      </c>
      <c r="Q184" s="59">
        <f t="shared" si="32"/>
        <v>0</v>
      </c>
      <c r="R184" s="60" t="str">
        <f t="shared" si="33"/>
        <v>Good Count</v>
      </c>
      <c r="S184" s="61" t="str">
        <f t="shared" si="34"/>
        <v>Good Count</v>
      </c>
      <c r="T184" s="60" t="str">
        <f t="shared" si="35"/>
        <v>Good Count</v>
      </c>
    </row>
    <row r="185" spans="1:20" ht="16.5">
      <c r="A185" s="62">
        <v>44264</v>
      </c>
      <c r="B185" s="57">
        <f t="shared" si="27"/>
        <v>2021</v>
      </c>
      <c r="C185" s="58">
        <f t="shared" si="38"/>
        <v>3</v>
      </c>
      <c r="D185" s="58" t="str">
        <f t="shared" si="36"/>
        <v>Mar/2021</v>
      </c>
      <c r="E185" s="58" t="s">
        <v>92</v>
      </c>
      <c r="F185" s="58" t="s">
        <v>91</v>
      </c>
      <c r="G185" s="58" t="s">
        <v>88</v>
      </c>
      <c r="H185" s="58">
        <v>0</v>
      </c>
      <c r="I185" s="58">
        <v>0</v>
      </c>
      <c r="J185" s="58">
        <f t="shared" si="5"/>
        <v>0</v>
      </c>
      <c r="K185" s="58" t="str">
        <f t="shared" si="6"/>
        <v>Ok</v>
      </c>
      <c r="L185" s="58">
        <f t="shared" si="28"/>
        <v>0</v>
      </c>
      <c r="M185" s="85">
        <f>VLOOKUP(E185,'DAFTAR ITEM'!B:J,9,FALSE)</f>
        <v>95000</v>
      </c>
      <c r="N185" s="85">
        <f t="shared" si="29"/>
        <v>0</v>
      </c>
      <c r="O185" s="85">
        <f t="shared" si="30"/>
        <v>0</v>
      </c>
      <c r="P185" s="85">
        <f t="shared" si="31"/>
        <v>0</v>
      </c>
      <c r="Q185" s="59">
        <f t="shared" si="32"/>
        <v>0</v>
      </c>
      <c r="R185" s="60" t="str">
        <f t="shared" si="33"/>
        <v>Good Count</v>
      </c>
      <c r="S185" s="61" t="str">
        <f t="shared" si="34"/>
        <v>Good Count</v>
      </c>
      <c r="T185" s="60" t="str">
        <f t="shared" si="35"/>
        <v>Good Count</v>
      </c>
    </row>
    <row r="186" spans="1:20" ht="16.5">
      <c r="A186" s="62">
        <v>44264</v>
      </c>
      <c r="B186" s="57">
        <f t="shared" si="27"/>
        <v>2021</v>
      </c>
      <c r="C186" s="58">
        <f t="shared" si="38"/>
        <v>3</v>
      </c>
      <c r="D186" s="58" t="str">
        <f t="shared" si="36"/>
        <v>Mar/2021</v>
      </c>
      <c r="E186" s="58" t="s">
        <v>94</v>
      </c>
      <c r="F186" s="58" t="s">
        <v>93</v>
      </c>
      <c r="G186" s="58" t="s">
        <v>95</v>
      </c>
      <c r="H186" s="58">
        <v>65</v>
      </c>
      <c r="I186" s="58">
        <v>65</v>
      </c>
      <c r="J186" s="58">
        <f t="shared" si="5"/>
        <v>0</v>
      </c>
      <c r="K186" s="58" t="str">
        <f t="shared" si="6"/>
        <v>Ok</v>
      </c>
      <c r="L186" s="58">
        <f t="shared" si="28"/>
        <v>0</v>
      </c>
      <c r="M186" s="85">
        <f>VLOOKUP(E186,'DAFTAR ITEM'!B:J,9,FALSE)</f>
        <v>5250</v>
      </c>
      <c r="N186" s="85">
        <f t="shared" si="29"/>
        <v>341250</v>
      </c>
      <c r="O186" s="85">
        <f t="shared" si="30"/>
        <v>0</v>
      </c>
      <c r="P186" s="85">
        <f t="shared" si="31"/>
        <v>0</v>
      </c>
      <c r="Q186" s="59">
        <f t="shared" si="32"/>
        <v>0</v>
      </c>
      <c r="R186" s="60" t="str">
        <f t="shared" si="33"/>
        <v>Good Count</v>
      </c>
      <c r="S186" s="61" t="str">
        <f t="shared" si="34"/>
        <v>Good Count</v>
      </c>
      <c r="T186" s="60" t="str">
        <f t="shared" si="35"/>
        <v>Good Count</v>
      </c>
    </row>
    <row r="187" spans="1:20" ht="16.5">
      <c r="A187" s="62">
        <v>44264</v>
      </c>
      <c r="B187" s="57">
        <f t="shared" si="27"/>
        <v>2021</v>
      </c>
      <c r="C187" s="58">
        <f t="shared" si="38"/>
        <v>3</v>
      </c>
      <c r="D187" s="58" t="str">
        <f t="shared" si="36"/>
        <v>Mar/2021</v>
      </c>
      <c r="E187" s="58" t="s">
        <v>97</v>
      </c>
      <c r="F187" s="58" t="s">
        <v>96</v>
      </c>
      <c r="G187" s="58" t="s">
        <v>95</v>
      </c>
      <c r="H187" s="58">
        <v>52</v>
      </c>
      <c r="I187" s="58">
        <v>52</v>
      </c>
      <c r="J187" s="58">
        <f t="shared" si="5"/>
        <v>0</v>
      </c>
      <c r="K187" s="58" t="str">
        <f t="shared" si="6"/>
        <v>Ok</v>
      </c>
      <c r="L187" s="58">
        <f t="shared" si="28"/>
        <v>0</v>
      </c>
      <c r="M187" s="85">
        <f>VLOOKUP(E187,'DAFTAR ITEM'!B:J,9,FALSE)</f>
        <v>12000</v>
      </c>
      <c r="N187" s="85">
        <f t="shared" si="29"/>
        <v>624000</v>
      </c>
      <c r="O187" s="85">
        <f t="shared" si="30"/>
        <v>0</v>
      </c>
      <c r="P187" s="85">
        <f t="shared" si="31"/>
        <v>0</v>
      </c>
      <c r="Q187" s="59">
        <f t="shared" si="32"/>
        <v>0</v>
      </c>
      <c r="R187" s="60" t="str">
        <f t="shared" si="33"/>
        <v>Good Count</v>
      </c>
      <c r="S187" s="61" t="str">
        <f t="shared" si="34"/>
        <v>Good Count</v>
      </c>
      <c r="T187" s="60" t="str">
        <f t="shared" si="35"/>
        <v>Good Count</v>
      </c>
    </row>
    <row r="188" spans="1:20" ht="16.5">
      <c r="A188" s="62">
        <v>44264</v>
      </c>
      <c r="B188" s="57">
        <f t="shared" si="27"/>
        <v>2021</v>
      </c>
      <c r="C188" s="58">
        <f t="shared" si="38"/>
        <v>3</v>
      </c>
      <c r="D188" s="58" t="str">
        <f t="shared" si="36"/>
        <v>Mar/2021</v>
      </c>
      <c r="E188" s="58" t="s">
        <v>99</v>
      </c>
      <c r="F188" s="58" t="s">
        <v>98</v>
      </c>
      <c r="G188" s="58" t="s">
        <v>95</v>
      </c>
      <c r="H188" s="58">
        <v>0</v>
      </c>
      <c r="I188" s="58">
        <v>0</v>
      </c>
      <c r="J188" s="58">
        <f t="shared" si="5"/>
        <v>0</v>
      </c>
      <c r="K188" s="58" t="str">
        <f t="shared" si="6"/>
        <v>Ok</v>
      </c>
      <c r="L188" s="58">
        <f t="shared" si="28"/>
        <v>0</v>
      </c>
      <c r="M188" s="85">
        <f>VLOOKUP(E188,'DAFTAR ITEM'!B:J,9,FALSE)</f>
        <v>24150</v>
      </c>
      <c r="N188" s="85">
        <f t="shared" si="29"/>
        <v>0</v>
      </c>
      <c r="O188" s="85">
        <f t="shared" si="30"/>
        <v>0</v>
      </c>
      <c r="P188" s="85">
        <f t="shared" si="31"/>
        <v>0</v>
      </c>
      <c r="Q188" s="59">
        <f t="shared" si="32"/>
        <v>0</v>
      </c>
      <c r="R188" s="60" t="str">
        <f t="shared" si="33"/>
        <v>Good Count</v>
      </c>
      <c r="S188" s="61" t="str">
        <f t="shared" si="34"/>
        <v>Good Count</v>
      </c>
      <c r="T188" s="60" t="str">
        <f t="shared" si="35"/>
        <v>Good Count</v>
      </c>
    </row>
    <row r="189" spans="1:20" ht="16.5">
      <c r="A189" s="62">
        <v>44264</v>
      </c>
      <c r="B189" s="57">
        <f t="shared" si="27"/>
        <v>2021</v>
      </c>
      <c r="C189" s="58">
        <f t="shared" si="38"/>
        <v>3</v>
      </c>
      <c r="D189" s="58" t="str">
        <f t="shared" si="36"/>
        <v>Mar/2021</v>
      </c>
      <c r="E189" s="58" t="s">
        <v>101</v>
      </c>
      <c r="F189" s="58" t="s">
        <v>100</v>
      </c>
      <c r="G189" s="58" t="s">
        <v>33</v>
      </c>
      <c r="H189" s="58">
        <v>0</v>
      </c>
      <c r="I189" s="58">
        <v>0</v>
      </c>
      <c r="J189" s="58">
        <f t="shared" si="5"/>
        <v>0</v>
      </c>
      <c r="K189" s="58" t="str">
        <f t="shared" si="6"/>
        <v>Ok</v>
      </c>
      <c r="L189" s="58">
        <f t="shared" si="28"/>
        <v>0</v>
      </c>
      <c r="M189" s="85">
        <f>VLOOKUP(E189,'DAFTAR ITEM'!B:J,9,FALSE)</f>
        <v>0</v>
      </c>
      <c r="N189" s="85">
        <f t="shared" si="29"/>
        <v>0</v>
      </c>
      <c r="O189" s="85">
        <f t="shared" si="30"/>
        <v>0</v>
      </c>
      <c r="P189" s="85">
        <f t="shared" si="31"/>
        <v>0</v>
      </c>
      <c r="Q189" s="59">
        <f t="shared" si="32"/>
        <v>0</v>
      </c>
      <c r="R189" s="60" t="str">
        <f t="shared" si="33"/>
        <v>Good Count</v>
      </c>
      <c r="S189" s="61" t="str">
        <f t="shared" si="34"/>
        <v>Good Count</v>
      </c>
      <c r="T189" s="60" t="str">
        <f t="shared" si="35"/>
        <v>Good Count</v>
      </c>
    </row>
    <row r="190" spans="1:20" ht="16.5">
      <c r="A190" s="62">
        <v>44264</v>
      </c>
      <c r="B190" s="57">
        <f t="shared" si="27"/>
        <v>2021</v>
      </c>
      <c r="C190" s="58">
        <f t="shared" si="38"/>
        <v>3</v>
      </c>
      <c r="D190" s="58" t="str">
        <f t="shared" si="36"/>
        <v>Mar/2021</v>
      </c>
      <c r="E190" s="58" t="s">
        <v>103</v>
      </c>
      <c r="F190" s="58" t="s">
        <v>102</v>
      </c>
      <c r="G190" s="58" t="s">
        <v>104</v>
      </c>
      <c r="H190" s="58">
        <v>5</v>
      </c>
      <c r="I190" s="58">
        <v>5</v>
      </c>
      <c r="J190" s="58">
        <f t="shared" si="5"/>
        <v>0</v>
      </c>
      <c r="K190" s="58" t="str">
        <f t="shared" si="6"/>
        <v>Ok</v>
      </c>
      <c r="L190" s="58">
        <f t="shared" si="28"/>
        <v>0</v>
      </c>
      <c r="M190" s="85">
        <f>VLOOKUP(E190,'DAFTAR ITEM'!B:J,9,FALSE)</f>
        <v>270000</v>
      </c>
      <c r="N190" s="85">
        <f t="shared" si="29"/>
        <v>1350000</v>
      </c>
      <c r="O190" s="85">
        <f t="shared" si="30"/>
        <v>0</v>
      </c>
      <c r="P190" s="85">
        <f t="shared" si="31"/>
        <v>0</v>
      </c>
      <c r="Q190" s="59">
        <f t="shared" si="32"/>
        <v>0</v>
      </c>
      <c r="R190" s="60" t="str">
        <f t="shared" si="33"/>
        <v>Good Count</v>
      </c>
      <c r="S190" s="61" t="str">
        <f t="shared" si="34"/>
        <v>Good Count</v>
      </c>
      <c r="T190" s="60" t="str">
        <f t="shared" si="35"/>
        <v>Good Count</v>
      </c>
    </row>
    <row r="191" spans="1:20" ht="16.5">
      <c r="A191" s="62">
        <v>44264</v>
      </c>
      <c r="B191" s="57">
        <f t="shared" si="27"/>
        <v>2021</v>
      </c>
      <c r="C191" s="58">
        <f t="shared" si="38"/>
        <v>3</v>
      </c>
      <c r="D191" s="58" t="str">
        <f t="shared" si="36"/>
        <v>Mar/2021</v>
      </c>
      <c r="E191" s="58" t="s">
        <v>106</v>
      </c>
      <c r="F191" s="58" t="s">
        <v>105</v>
      </c>
      <c r="G191" s="58" t="s">
        <v>104</v>
      </c>
      <c r="H191" s="58">
        <v>4</v>
      </c>
      <c r="I191" s="58">
        <v>4</v>
      </c>
      <c r="J191" s="58">
        <f t="shared" si="5"/>
        <v>0</v>
      </c>
      <c r="K191" s="58" t="str">
        <f t="shared" si="6"/>
        <v>Ok</v>
      </c>
      <c r="L191" s="58">
        <f t="shared" si="28"/>
        <v>0</v>
      </c>
      <c r="M191" s="85">
        <f>VLOOKUP(E191,'DAFTAR ITEM'!B:J,9,FALSE)</f>
        <v>337800</v>
      </c>
      <c r="N191" s="85">
        <f t="shared" si="29"/>
        <v>1351200</v>
      </c>
      <c r="O191" s="85">
        <f t="shared" si="30"/>
        <v>0</v>
      </c>
      <c r="P191" s="85">
        <f t="shared" si="31"/>
        <v>0</v>
      </c>
      <c r="Q191" s="59">
        <f t="shared" si="32"/>
        <v>0</v>
      </c>
      <c r="R191" s="60" t="str">
        <f t="shared" si="33"/>
        <v>Good Count</v>
      </c>
      <c r="S191" s="61" t="str">
        <f t="shared" si="34"/>
        <v>Good Count</v>
      </c>
      <c r="T191" s="60" t="str">
        <f t="shared" si="35"/>
        <v>Good Count</v>
      </c>
    </row>
    <row r="192" spans="1:20" ht="16.5">
      <c r="A192" s="62">
        <v>44264</v>
      </c>
      <c r="B192" s="57">
        <f t="shared" si="27"/>
        <v>2021</v>
      </c>
      <c r="C192" s="58">
        <f t="shared" si="38"/>
        <v>3</v>
      </c>
      <c r="D192" s="58" t="str">
        <f t="shared" si="36"/>
        <v>Mar/2021</v>
      </c>
      <c r="E192" s="58" t="s">
        <v>108</v>
      </c>
      <c r="F192" s="58" t="s">
        <v>107</v>
      </c>
      <c r="G192" s="58" t="s">
        <v>104</v>
      </c>
      <c r="H192" s="58">
        <v>9</v>
      </c>
      <c r="I192" s="58">
        <v>9</v>
      </c>
      <c r="J192" s="58">
        <f t="shared" si="5"/>
        <v>0</v>
      </c>
      <c r="K192" s="58" t="str">
        <f t="shared" si="6"/>
        <v>Ok</v>
      </c>
      <c r="L192" s="58">
        <f t="shared" si="28"/>
        <v>0</v>
      </c>
      <c r="M192" s="85">
        <f>VLOOKUP(E192,'DAFTAR ITEM'!B:J,9,FALSE)</f>
        <v>270000</v>
      </c>
      <c r="N192" s="85">
        <f t="shared" si="29"/>
        <v>2430000</v>
      </c>
      <c r="O192" s="85">
        <f t="shared" si="30"/>
        <v>0</v>
      </c>
      <c r="P192" s="85">
        <f t="shared" si="31"/>
        <v>0</v>
      </c>
      <c r="Q192" s="59">
        <f t="shared" si="32"/>
        <v>0</v>
      </c>
      <c r="R192" s="60" t="str">
        <f t="shared" si="33"/>
        <v>Good Count</v>
      </c>
      <c r="S192" s="61" t="str">
        <f t="shared" si="34"/>
        <v>Good Count</v>
      </c>
      <c r="T192" s="60" t="str">
        <f t="shared" si="35"/>
        <v>Good Count</v>
      </c>
    </row>
    <row r="193" spans="1:20" ht="16.5">
      <c r="A193" s="62">
        <v>44264</v>
      </c>
      <c r="B193" s="57">
        <f t="shared" si="27"/>
        <v>2021</v>
      </c>
      <c r="C193" s="58">
        <f t="shared" si="38"/>
        <v>3</v>
      </c>
      <c r="D193" s="58" t="str">
        <f t="shared" si="36"/>
        <v>Mar/2021</v>
      </c>
      <c r="E193" s="58" t="s">
        <v>110</v>
      </c>
      <c r="F193" s="58" t="s">
        <v>109</v>
      </c>
      <c r="G193" s="58" t="s">
        <v>104</v>
      </c>
      <c r="H193" s="58">
        <v>0</v>
      </c>
      <c r="I193" s="58">
        <v>0</v>
      </c>
      <c r="J193" s="58">
        <f t="shared" si="5"/>
        <v>0</v>
      </c>
      <c r="K193" s="58" t="str">
        <f t="shared" si="6"/>
        <v>Ok</v>
      </c>
      <c r="L193" s="58">
        <f t="shared" si="28"/>
        <v>0</v>
      </c>
      <c r="M193" s="85">
        <f>VLOOKUP(E193,'DAFTAR ITEM'!B:J,9,FALSE)</f>
        <v>270000</v>
      </c>
      <c r="N193" s="85">
        <f t="shared" si="29"/>
        <v>0</v>
      </c>
      <c r="O193" s="85">
        <f t="shared" si="30"/>
        <v>0</v>
      </c>
      <c r="P193" s="85">
        <f t="shared" si="31"/>
        <v>0</v>
      </c>
      <c r="Q193" s="59">
        <f t="shared" si="32"/>
        <v>0</v>
      </c>
      <c r="R193" s="60" t="str">
        <f t="shared" si="33"/>
        <v>Good Count</v>
      </c>
      <c r="S193" s="61" t="str">
        <f t="shared" si="34"/>
        <v>Good Count</v>
      </c>
      <c r="T193" s="60" t="str">
        <f t="shared" si="35"/>
        <v>Good Count</v>
      </c>
    </row>
    <row r="194" spans="1:20" ht="16.5">
      <c r="A194" s="62">
        <v>44264</v>
      </c>
      <c r="B194" s="57">
        <f t="shared" ref="B194:B257" si="39">YEAR(A194)</f>
        <v>2021</v>
      </c>
      <c r="C194" s="58">
        <f t="shared" ref="C194:C257" si="40">MONTH(A194)</f>
        <v>3</v>
      </c>
      <c r="D194" s="58" t="str">
        <f t="shared" si="36"/>
        <v>Mar/2021</v>
      </c>
      <c r="E194" s="58" t="s">
        <v>112</v>
      </c>
      <c r="F194" s="58" t="s">
        <v>111</v>
      </c>
      <c r="G194" s="58" t="s">
        <v>104</v>
      </c>
      <c r="H194" s="58">
        <v>5</v>
      </c>
      <c r="I194" s="58">
        <v>5</v>
      </c>
      <c r="J194" s="58">
        <f t="shared" si="5"/>
        <v>0</v>
      </c>
      <c r="K194" s="58" t="str">
        <f t="shared" si="6"/>
        <v>Ok</v>
      </c>
      <c r="L194" s="58">
        <f t="shared" ref="L194:L257" si="41">ABS(J194)</f>
        <v>0</v>
      </c>
      <c r="M194" s="85">
        <f>VLOOKUP(E194,'DAFTAR ITEM'!B:J,9,FALSE)</f>
        <v>270000</v>
      </c>
      <c r="N194" s="85">
        <f t="shared" ref="N194:N257" si="42">H194*M194</f>
        <v>1350000</v>
      </c>
      <c r="O194" s="85">
        <f t="shared" ref="O194:O257" si="43">J194*M194</f>
        <v>0</v>
      </c>
      <c r="P194" s="85">
        <f t="shared" ref="P194:P257" si="44">L194*M194</f>
        <v>0</v>
      </c>
      <c r="Q194" s="59">
        <f t="shared" ref="Q194:Q257" si="45">ABS(IF(AND((H194=0),(J194=0)),0,J194/H194))</f>
        <v>0</v>
      </c>
      <c r="R194" s="60" t="str">
        <f t="shared" ref="R194:R257" si="46">IF(ISERROR(Q194),"Bad Count",IF(Q194&gt;0%,"Bad Count","Good Count"))</f>
        <v>Good Count</v>
      </c>
      <c r="S194" s="61" t="str">
        <f t="shared" ref="S194:S257" si="47">IF(ISERROR(Q194),"Bad Count",IF(Q194&gt;2%,"Bad Count","Good Count"))</f>
        <v>Good Count</v>
      </c>
      <c r="T194" s="60" t="str">
        <f t="shared" ref="T194:T257" si="48">IF(ISERROR(Q194),"Bad Count",IF(Q194&gt;5%,"Bad Count","Good Count"))</f>
        <v>Good Count</v>
      </c>
    </row>
    <row r="195" spans="1:20" ht="16.5">
      <c r="A195" s="62">
        <v>44264</v>
      </c>
      <c r="B195" s="57">
        <f t="shared" si="39"/>
        <v>2021</v>
      </c>
      <c r="C195" s="58">
        <f t="shared" si="40"/>
        <v>3</v>
      </c>
      <c r="D195" s="58" t="str">
        <f t="shared" ref="D195:D258" si="49">TEXT(A195,"MMM")&amp;"/"&amp;(B195)</f>
        <v>Mar/2021</v>
      </c>
      <c r="E195" s="58" t="s">
        <v>114</v>
      </c>
      <c r="F195" s="58" t="s">
        <v>113</v>
      </c>
      <c r="G195" s="58" t="s">
        <v>104</v>
      </c>
      <c r="H195" s="58">
        <v>3</v>
      </c>
      <c r="I195" s="58">
        <v>3</v>
      </c>
      <c r="J195" s="58">
        <f t="shared" si="5"/>
        <v>0</v>
      </c>
      <c r="K195" s="58" t="str">
        <f t="shared" si="6"/>
        <v>Ok</v>
      </c>
      <c r="L195" s="58">
        <f t="shared" si="41"/>
        <v>0</v>
      </c>
      <c r="M195" s="85">
        <f>VLOOKUP(E195,'DAFTAR ITEM'!B:J,9,FALSE)</f>
        <v>270000</v>
      </c>
      <c r="N195" s="85">
        <f t="shared" si="42"/>
        <v>810000</v>
      </c>
      <c r="O195" s="85">
        <f t="shared" si="43"/>
        <v>0</v>
      </c>
      <c r="P195" s="85">
        <f t="shared" si="44"/>
        <v>0</v>
      </c>
      <c r="Q195" s="59">
        <f t="shared" si="45"/>
        <v>0</v>
      </c>
      <c r="R195" s="60" t="str">
        <f t="shared" si="46"/>
        <v>Good Count</v>
      </c>
      <c r="S195" s="61" t="str">
        <f t="shared" si="47"/>
        <v>Good Count</v>
      </c>
      <c r="T195" s="60" t="str">
        <f t="shared" si="48"/>
        <v>Good Count</v>
      </c>
    </row>
    <row r="196" spans="1:20" ht="16.5">
      <c r="A196" s="62">
        <v>44264</v>
      </c>
      <c r="B196" s="57">
        <f t="shared" si="39"/>
        <v>2021</v>
      </c>
      <c r="C196" s="58">
        <f t="shared" si="40"/>
        <v>3</v>
      </c>
      <c r="D196" s="58" t="str">
        <f t="shared" si="49"/>
        <v>Mar/2021</v>
      </c>
      <c r="E196" s="58" t="s">
        <v>116</v>
      </c>
      <c r="F196" s="58" t="s">
        <v>115</v>
      </c>
      <c r="G196" s="58" t="s">
        <v>104</v>
      </c>
      <c r="H196" s="58">
        <v>9</v>
      </c>
      <c r="I196" s="58">
        <v>9</v>
      </c>
      <c r="J196" s="58">
        <f t="shared" si="5"/>
        <v>0</v>
      </c>
      <c r="K196" s="58" t="str">
        <f t="shared" si="6"/>
        <v>Ok</v>
      </c>
      <c r="L196" s="58">
        <f t="shared" si="41"/>
        <v>0</v>
      </c>
      <c r="M196" s="85">
        <f>VLOOKUP(E196,'DAFTAR ITEM'!B:J,9,FALSE)</f>
        <v>270000</v>
      </c>
      <c r="N196" s="85">
        <f t="shared" si="42"/>
        <v>2430000</v>
      </c>
      <c r="O196" s="85">
        <f t="shared" si="43"/>
        <v>0</v>
      </c>
      <c r="P196" s="85">
        <f t="shared" si="44"/>
        <v>0</v>
      </c>
      <c r="Q196" s="59">
        <f t="shared" si="45"/>
        <v>0</v>
      </c>
      <c r="R196" s="60" t="str">
        <f t="shared" si="46"/>
        <v>Good Count</v>
      </c>
      <c r="S196" s="61" t="str">
        <f t="shared" si="47"/>
        <v>Good Count</v>
      </c>
      <c r="T196" s="60" t="str">
        <f t="shared" si="48"/>
        <v>Good Count</v>
      </c>
    </row>
    <row r="197" spans="1:20" ht="16.5">
      <c r="A197" s="62">
        <v>44264</v>
      </c>
      <c r="B197" s="57">
        <f t="shared" si="39"/>
        <v>2021</v>
      </c>
      <c r="C197" s="58">
        <f t="shared" si="40"/>
        <v>3</v>
      </c>
      <c r="D197" s="58" t="str">
        <f t="shared" si="49"/>
        <v>Mar/2021</v>
      </c>
      <c r="E197" s="58" t="s">
        <v>118</v>
      </c>
      <c r="F197" s="58" t="s">
        <v>117</v>
      </c>
      <c r="G197" s="58" t="s">
        <v>104</v>
      </c>
      <c r="H197" s="58">
        <v>2</v>
      </c>
      <c r="I197" s="58">
        <v>0</v>
      </c>
      <c r="J197" s="58">
        <f t="shared" si="5"/>
        <v>-2</v>
      </c>
      <c r="K197" s="58" t="str">
        <f t="shared" si="6"/>
        <v>Selisih</v>
      </c>
      <c r="L197" s="58">
        <f t="shared" si="41"/>
        <v>2</v>
      </c>
      <c r="M197" s="85">
        <f>VLOOKUP(E197,'DAFTAR ITEM'!B:J,9,FALSE)</f>
        <v>220540</v>
      </c>
      <c r="N197" s="85">
        <f t="shared" si="42"/>
        <v>441080</v>
      </c>
      <c r="O197" s="85">
        <f t="shared" si="43"/>
        <v>-441080</v>
      </c>
      <c r="P197" s="85">
        <f t="shared" si="44"/>
        <v>441080</v>
      </c>
      <c r="Q197" s="59">
        <f t="shared" si="45"/>
        <v>1</v>
      </c>
      <c r="R197" s="60" t="str">
        <f t="shared" si="46"/>
        <v>Bad Count</v>
      </c>
      <c r="S197" s="61" t="str">
        <f t="shared" si="47"/>
        <v>Bad Count</v>
      </c>
      <c r="T197" s="60" t="str">
        <f t="shared" si="48"/>
        <v>Bad Count</v>
      </c>
    </row>
    <row r="198" spans="1:20" ht="16.5">
      <c r="A198" s="62">
        <v>44264</v>
      </c>
      <c r="B198" s="57">
        <f t="shared" si="39"/>
        <v>2021</v>
      </c>
      <c r="C198" s="58">
        <f t="shared" si="40"/>
        <v>3</v>
      </c>
      <c r="D198" s="58" t="str">
        <f t="shared" si="49"/>
        <v>Mar/2021</v>
      </c>
      <c r="E198" s="58" t="s">
        <v>120</v>
      </c>
      <c r="F198" s="58" t="s">
        <v>119</v>
      </c>
      <c r="G198" s="58" t="s">
        <v>104</v>
      </c>
      <c r="H198" s="58">
        <v>0</v>
      </c>
      <c r="I198" s="58">
        <v>0</v>
      </c>
      <c r="J198" s="58">
        <f t="shared" si="5"/>
        <v>0</v>
      </c>
      <c r="K198" s="58" t="str">
        <f t="shared" si="6"/>
        <v>Ok</v>
      </c>
      <c r="L198" s="58">
        <f t="shared" si="41"/>
        <v>0</v>
      </c>
      <c r="M198" s="85">
        <f>VLOOKUP(E198,'DAFTAR ITEM'!B:J,9,FALSE)</f>
        <v>0</v>
      </c>
      <c r="N198" s="85">
        <f t="shared" si="42"/>
        <v>0</v>
      </c>
      <c r="O198" s="85">
        <f t="shared" si="43"/>
        <v>0</v>
      </c>
      <c r="P198" s="85">
        <f t="shared" si="44"/>
        <v>0</v>
      </c>
      <c r="Q198" s="59">
        <f t="shared" si="45"/>
        <v>0</v>
      </c>
      <c r="R198" s="60" t="str">
        <f t="shared" si="46"/>
        <v>Good Count</v>
      </c>
      <c r="S198" s="61" t="str">
        <f t="shared" si="47"/>
        <v>Good Count</v>
      </c>
      <c r="T198" s="60" t="str">
        <f t="shared" si="48"/>
        <v>Good Count</v>
      </c>
    </row>
    <row r="199" spans="1:20" ht="16.5">
      <c r="A199" s="62">
        <v>44264</v>
      </c>
      <c r="B199" s="57">
        <f t="shared" si="39"/>
        <v>2021</v>
      </c>
      <c r="C199" s="58">
        <f t="shared" si="40"/>
        <v>3</v>
      </c>
      <c r="D199" s="58" t="str">
        <f t="shared" si="49"/>
        <v>Mar/2021</v>
      </c>
      <c r="E199" s="58" t="s">
        <v>122</v>
      </c>
      <c r="F199" s="58" t="s">
        <v>121</v>
      </c>
      <c r="G199" s="58" t="s">
        <v>104</v>
      </c>
      <c r="H199" s="58">
        <v>0</v>
      </c>
      <c r="I199" s="58">
        <v>0</v>
      </c>
      <c r="J199" s="58">
        <f t="shared" si="5"/>
        <v>0</v>
      </c>
      <c r="K199" s="58" t="str">
        <f t="shared" si="6"/>
        <v>Ok</v>
      </c>
      <c r="L199" s="58">
        <f t="shared" si="41"/>
        <v>0</v>
      </c>
      <c r="M199" s="85">
        <f>VLOOKUP(E199,'DAFTAR ITEM'!B:J,9,FALSE)</f>
        <v>0</v>
      </c>
      <c r="N199" s="85">
        <f t="shared" si="42"/>
        <v>0</v>
      </c>
      <c r="O199" s="85">
        <f t="shared" si="43"/>
        <v>0</v>
      </c>
      <c r="P199" s="85">
        <f t="shared" si="44"/>
        <v>0</v>
      </c>
      <c r="Q199" s="59">
        <f t="shared" si="45"/>
        <v>0</v>
      </c>
      <c r="R199" s="60" t="str">
        <f t="shared" si="46"/>
        <v>Good Count</v>
      </c>
      <c r="S199" s="61" t="str">
        <f t="shared" si="47"/>
        <v>Good Count</v>
      </c>
      <c r="T199" s="60" t="str">
        <f t="shared" si="48"/>
        <v>Good Count</v>
      </c>
    </row>
    <row r="200" spans="1:20" ht="16.5">
      <c r="A200" s="62">
        <v>44264</v>
      </c>
      <c r="B200" s="57">
        <f t="shared" si="39"/>
        <v>2021</v>
      </c>
      <c r="C200" s="58">
        <f t="shared" si="40"/>
        <v>3</v>
      </c>
      <c r="D200" s="58" t="str">
        <f t="shared" si="49"/>
        <v>Mar/2021</v>
      </c>
      <c r="E200" s="58" t="s">
        <v>124</v>
      </c>
      <c r="F200" s="58" t="s">
        <v>123</v>
      </c>
      <c r="G200" s="58" t="s">
        <v>104</v>
      </c>
      <c r="H200" s="58">
        <v>6</v>
      </c>
      <c r="I200" s="58">
        <v>6</v>
      </c>
      <c r="J200" s="58">
        <f t="shared" si="5"/>
        <v>0</v>
      </c>
      <c r="K200" s="58" t="str">
        <f t="shared" si="6"/>
        <v>Ok</v>
      </c>
      <c r="L200" s="58">
        <f t="shared" si="41"/>
        <v>0</v>
      </c>
      <c r="M200" s="85">
        <f>VLOOKUP(E200,'DAFTAR ITEM'!B:J,9,FALSE)</f>
        <v>0</v>
      </c>
      <c r="N200" s="85">
        <f t="shared" si="42"/>
        <v>0</v>
      </c>
      <c r="O200" s="85">
        <f t="shared" si="43"/>
        <v>0</v>
      </c>
      <c r="P200" s="85">
        <f t="shared" si="44"/>
        <v>0</v>
      </c>
      <c r="Q200" s="59">
        <f t="shared" si="45"/>
        <v>0</v>
      </c>
      <c r="R200" s="60" t="str">
        <f t="shared" si="46"/>
        <v>Good Count</v>
      </c>
      <c r="S200" s="61" t="str">
        <f t="shared" si="47"/>
        <v>Good Count</v>
      </c>
      <c r="T200" s="60" t="str">
        <f t="shared" si="48"/>
        <v>Good Count</v>
      </c>
    </row>
    <row r="201" spans="1:20" ht="16.5">
      <c r="A201" s="62">
        <v>44264</v>
      </c>
      <c r="B201" s="57">
        <f t="shared" si="39"/>
        <v>2021</v>
      </c>
      <c r="C201" s="58">
        <f t="shared" si="40"/>
        <v>3</v>
      </c>
      <c r="D201" s="58" t="str">
        <f t="shared" si="49"/>
        <v>Mar/2021</v>
      </c>
      <c r="E201" s="58" t="s">
        <v>367</v>
      </c>
      <c r="F201" s="58" t="s">
        <v>366</v>
      </c>
      <c r="G201" s="58" t="s">
        <v>104</v>
      </c>
      <c r="H201" s="58">
        <v>100</v>
      </c>
      <c r="I201" s="58">
        <v>0</v>
      </c>
      <c r="J201" s="58">
        <f t="shared" si="5"/>
        <v>-100</v>
      </c>
      <c r="K201" s="58" t="str">
        <f t="shared" si="6"/>
        <v>Selisih</v>
      </c>
      <c r="L201" s="58">
        <f t="shared" si="41"/>
        <v>100</v>
      </c>
      <c r="M201" s="85">
        <f>VLOOKUP(E201,'DAFTAR ITEM'!B:J,9,FALSE)</f>
        <v>385000</v>
      </c>
      <c r="N201" s="85">
        <f t="shared" si="42"/>
        <v>38500000</v>
      </c>
      <c r="O201" s="85">
        <f t="shared" si="43"/>
        <v>-38500000</v>
      </c>
      <c r="P201" s="85">
        <f t="shared" si="44"/>
        <v>38500000</v>
      </c>
      <c r="Q201" s="59">
        <f t="shared" si="45"/>
        <v>1</v>
      </c>
      <c r="R201" s="60" t="str">
        <f t="shared" si="46"/>
        <v>Bad Count</v>
      </c>
      <c r="S201" s="61" t="str">
        <f t="shared" si="47"/>
        <v>Bad Count</v>
      </c>
      <c r="T201" s="60" t="str">
        <f t="shared" si="48"/>
        <v>Bad Count</v>
      </c>
    </row>
    <row r="202" spans="1:20" ht="16.5">
      <c r="A202" s="62">
        <v>44264</v>
      </c>
      <c r="B202" s="57">
        <f t="shared" si="39"/>
        <v>2021</v>
      </c>
      <c r="C202" s="58">
        <f t="shared" si="40"/>
        <v>3</v>
      </c>
      <c r="D202" s="58" t="str">
        <f t="shared" si="49"/>
        <v>Mar/2021</v>
      </c>
      <c r="E202" s="58" t="s">
        <v>126</v>
      </c>
      <c r="F202" s="58" t="s">
        <v>125</v>
      </c>
      <c r="G202" s="58" t="s">
        <v>104</v>
      </c>
      <c r="H202" s="58">
        <v>0</v>
      </c>
      <c r="I202" s="58">
        <v>0</v>
      </c>
      <c r="J202" s="58">
        <f t="shared" si="5"/>
        <v>0</v>
      </c>
      <c r="K202" s="58" t="str">
        <f t="shared" si="6"/>
        <v>Ok</v>
      </c>
      <c r="L202" s="58">
        <f t="shared" si="41"/>
        <v>0</v>
      </c>
      <c r="M202" s="85">
        <f>VLOOKUP(E202,'DAFTAR ITEM'!B:J,9,FALSE)</f>
        <v>190000</v>
      </c>
      <c r="N202" s="85">
        <f t="shared" si="42"/>
        <v>0</v>
      </c>
      <c r="O202" s="85">
        <f t="shared" si="43"/>
        <v>0</v>
      </c>
      <c r="P202" s="85">
        <f t="shared" si="44"/>
        <v>0</v>
      </c>
      <c r="Q202" s="59">
        <f t="shared" si="45"/>
        <v>0</v>
      </c>
      <c r="R202" s="60" t="str">
        <f t="shared" si="46"/>
        <v>Good Count</v>
      </c>
      <c r="S202" s="61" t="str">
        <f t="shared" si="47"/>
        <v>Good Count</v>
      </c>
      <c r="T202" s="60" t="str">
        <f t="shared" si="48"/>
        <v>Good Count</v>
      </c>
    </row>
    <row r="203" spans="1:20" ht="16.5">
      <c r="A203" s="62">
        <v>44264</v>
      </c>
      <c r="B203" s="57">
        <f t="shared" si="39"/>
        <v>2021</v>
      </c>
      <c r="C203" s="58">
        <f t="shared" si="40"/>
        <v>3</v>
      </c>
      <c r="D203" s="58" t="str">
        <f t="shared" si="49"/>
        <v>Mar/2021</v>
      </c>
      <c r="E203" s="58" t="s">
        <v>128</v>
      </c>
      <c r="F203" s="58" t="s">
        <v>127</v>
      </c>
      <c r="G203" s="58" t="s">
        <v>104</v>
      </c>
      <c r="H203" s="58">
        <v>0</v>
      </c>
      <c r="I203" s="58">
        <v>0</v>
      </c>
      <c r="J203" s="58">
        <f t="shared" si="5"/>
        <v>0</v>
      </c>
      <c r="K203" s="58" t="str">
        <f t="shared" si="6"/>
        <v>Ok</v>
      </c>
      <c r="L203" s="58">
        <f t="shared" si="41"/>
        <v>0</v>
      </c>
      <c r="M203" s="85">
        <f>VLOOKUP(E203,'DAFTAR ITEM'!B:J,9,FALSE)</f>
        <v>0</v>
      </c>
      <c r="N203" s="85">
        <f t="shared" si="42"/>
        <v>0</v>
      </c>
      <c r="O203" s="85">
        <f t="shared" si="43"/>
        <v>0</v>
      </c>
      <c r="P203" s="85">
        <f t="shared" si="44"/>
        <v>0</v>
      </c>
      <c r="Q203" s="59">
        <f t="shared" si="45"/>
        <v>0</v>
      </c>
      <c r="R203" s="60" t="str">
        <f t="shared" si="46"/>
        <v>Good Count</v>
      </c>
      <c r="S203" s="61" t="str">
        <f t="shared" si="47"/>
        <v>Good Count</v>
      </c>
      <c r="T203" s="60" t="str">
        <f t="shared" si="48"/>
        <v>Good Count</v>
      </c>
    </row>
    <row r="204" spans="1:20" ht="16.5">
      <c r="A204" s="62">
        <v>44264</v>
      </c>
      <c r="B204" s="57">
        <f t="shared" si="39"/>
        <v>2021</v>
      </c>
      <c r="C204" s="58">
        <f t="shared" si="40"/>
        <v>3</v>
      </c>
      <c r="D204" s="58" t="str">
        <f t="shared" si="49"/>
        <v>Mar/2021</v>
      </c>
      <c r="E204" s="58" t="s">
        <v>130</v>
      </c>
      <c r="F204" s="58" t="s">
        <v>129</v>
      </c>
      <c r="G204" s="58" t="s">
        <v>104</v>
      </c>
      <c r="H204" s="58">
        <v>3</v>
      </c>
      <c r="I204" s="58">
        <v>3</v>
      </c>
      <c r="J204" s="58">
        <f t="shared" si="5"/>
        <v>0</v>
      </c>
      <c r="K204" s="58" t="str">
        <f t="shared" si="6"/>
        <v>Ok</v>
      </c>
      <c r="L204" s="58">
        <f t="shared" si="41"/>
        <v>0</v>
      </c>
      <c r="M204" s="85">
        <f>VLOOKUP(E204,'DAFTAR ITEM'!B:J,9,FALSE)</f>
        <v>270000</v>
      </c>
      <c r="N204" s="85">
        <f t="shared" si="42"/>
        <v>810000</v>
      </c>
      <c r="O204" s="85">
        <f t="shared" si="43"/>
        <v>0</v>
      </c>
      <c r="P204" s="85">
        <f t="shared" si="44"/>
        <v>0</v>
      </c>
      <c r="Q204" s="59">
        <f t="shared" si="45"/>
        <v>0</v>
      </c>
      <c r="R204" s="60" t="str">
        <f t="shared" si="46"/>
        <v>Good Count</v>
      </c>
      <c r="S204" s="61" t="str">
        <f t="shared" si="47"/>
        <v>Good Count</v>
      </c>
      <c r="T204" s="60" t="str">
        <f t="shared" si="48"/>
        <v>Good Count</v>
      </c>
    </row>
    <row r="205" spans="1:20" ht="16.5">
      <c r="A205" s="62">
        <v>44264</v>
      </c>
      <c r="B205" s="57">
        <f t="shared" si="39"/>
        <v>2021</v>
      </c>
      <c r="C205" s="58">
        <f t="shared" si="40"/>
        <v>3</v>
      </c>
      <c r="D205" s="58" t="str">
        <f t="shared" si="49"/>
        <v>Mar/2021</v>
      </c>
      <c r="E205" s="58" t="s">
        <v>369</v>
      </c>
      <c r="F205" s="58" t="s">
        <v>368</v>
      </c>
      <c r="G205" s="58" t="s">
        <v>104</v>
      </c>
      <c r="H205" s="58">
        <v>0</v>
      </c>
      <c r="I205" s="58">
        <v>0</v>
      </c>
      <c r="J205" s="58">
        <f t="shared" si="5"/>
        <v>0</v>
      </c>
      <c r="K205" s="58" t="str">
        <f t="shared" si="6"/>
        <v>Ok</v>
      </c>
      <c r="L205" s="58">
        <f t="shared" si="41"/>
        <v>0</v>
      </c>
      <c r="M205" s="85">
        <f>VLOOKUP(E205,'DAFTAR ITEM'!B:J,9,FALSE)</f>
        <v>265000</v>
      </c>
      <c r="N205" s="85">
        <f t="shared" si="42"/>
        <v>0</v>
      </c>
      <c r="O205" s="85">
        <f t="shared" si="43"/>
        <v>0</v>
      </c>
      <c r="P205" s="85">
        <f t="shared" si="44"/>
        <v>0</v>
      </c>
      <c r="Q205" s="59">
        <f t="shared" si="45"/>
        <v>0</v>
      </c>
      <c r="R205" s="60" t="str">
        <f t="shared" si="46"/>
        <v>Good Count</v>
      </c>
      <c r="S205" s="61" t="str">
        <f t="shared" si="47"/>
        <v>Good Count</v>
      </c>
      <c r="T205" s="60" t="str">
        <f t="shared" si="48"/>
        <v>Good Count</v>
      </c>
    </row>
    <row r="206" spans="1:20" ht="16.5">
      <c r="A206" s="62">
        <v>44264</v>
      </c>
      <c r="B206" s="57">
        <f t="shared" si="39"/>
        <v>2021</v>
      </c>
      <c r="C206" s="58">
        <f t="shared" si="40"/>
        <v>3</v>
      </c>
      <c r="D206" s="58" t="str">
        <f t="shared" si="49"/>
        <v>Mar/2021</v>
      </c>
      <c r="E206" s="58" t="s">
        <v>132</v>
      </c>
      <c r="F206" s="58" t="s">
        <v>131</v>
      </c>
      <c r="G206" s="58" t="s">
        <v>104</v>
      </c>
      <c r="H206" s="58">
        <v>0</v>
      </c>
      <c r="I206" s="58">
        <v>0</v>
      </c>
      <c r="J206" s="58">
        <f t="shared" si="5"/>
        <v>0</v>
      </c>
      <c r="K206" s="58" t="str">
        <f t="shared" si="6"/>
        <v>Ok</v>
      </c>
      <c r="L206" s="58">
        <f t="shared" si="41"/>
        <v>0</v>
      </c>
      <c r="M206" s="85">
        <f>VLOOKUP(E206,'DAFTAR ITEM'!B:J,9,FALSE)</f>
        <v>0</v>
      </c>
      <c r="N206" s="85">
        <f t="shared" si="42"/>
        <v>0</v>
      </c>
      <c r="O206" s="85">
        <f t="shared" si="43"/>
        <v>0</v>
      </c>
      <c r="P206" s="85">
        <f t="shared" si="44"/>
        <v>0</v>
      </c>
      <c r="Q206" s="59">
        <f t="shared" si="45"/>
        <v>0</v>
      </c>
      <c r="R206" s="60" t="str">
        <f t="shared" si="46"/>
        <v>Good Count</v>
      </c>
      <c r="S206" s="61" t="str">
        <f t="shared" si="47"/>
        <v>Good Count</v>
      </c>
      <c r="T206" s="60" t="str">
        <f t="shared" si="48"/>
        <v>Good Count</v>
      </c>
    </row>
    <row r="207" spans="1:20" ht="16.5">
      <c r="A207" s="62">
        <v>44264</v>
      </c>
      <c r="B207" s="57">
        <f t="shared" si="39"/>
        <v>2021</v>
      </c>
      <c r="C207" s="58">
        <f t="shared" si="40"/>
        <v>3</v>
      </c>
      <c r="D207" s="58" t="str">
        <f t="shared" si="49"/>
        <v>Mar/2021</v>
      </c>
      <c r="E207" s="58" t="s">
        <v>134</v>
      </c>
      <c r="F207" s="58" t="s">
        <v>133</v>
      </c>
      <c r="G207" s="58" t="s">
        <v>104</v>
      </c>
      <c r="H207" s="58">
        <v>27</v>
      </c>
      <c r="I207" s="58">
        <v>27</v>
      </c>
      <c r="J207" s="58">
        <f t="shared" si="5"/>
        <v>0</v>
      </c>
      <c r="K207" s="58" t="str">
        <f t="shared" si="6"/>
        <v>Ok</v>
      </c>
      <c r="L207" s="58">
        <f t="shared" si="41"/>
        <v>0</v>
      </c>
      <c r="M207" s="85">
        <f>VLOOKUP(E207,'DAFTAR ITEM'!B:J,9,FALSE)</f>
        <v>270000</v>
      </c>
      <c r="N207" s="85">
        <f t="shared" si="42"/>
        <v>7290000</v>
      </c>
      <c r="O207" s="85">
        <f t="shared" si="43"/>
        <v>0</v>
      </c>
      <c r="P207" s="85">
        <f t="shared" si="44"/>
        <v>0</v>
      </c>
      <c r="Q207" s="59">
        <f t="shared" si="45"/>
        <v>0</v>
      </c>
      <c r="R207" s="60" t="str">
        <f t="shared" si="46"/>
        <v>Good Count</v>
      </c>
      <c r="S207" s="61" t="str">
        <f t="shared" si="47"/>
        <v>Good Count</v>
      </c>
      <c r="T207" s="60" t="str">
        <f t="shared" si="48"/>
        <v>Good Count</v>
      </c>
    </row>
    <row r="208" spans="1:20" ht="16.5">
      <c r="A208" s="62">
        <v>44264</v>
      </c>
      <c r="B208" s="57">
        <f t="shared" si="39"/>
        <v>2021</v>
      </c>
      <c r="C208" s="58">
        <f t="shared" si="40"/>
        <v>3</v>
      </c>
      <c r="D208" s="58" t="str">
        <f t="shared" si="49"/>
        <v>Mar/2021</v>
      </c>
      <c r="E208" s="58" t="s">
        <v>371</v>
      </c>
      <c r="F208" s="58" t="s">
        <v>370</v>
      </c>
      <c r="G208" s="58" t="s">
        <v>104</v>
      </c>
      <c r="H208" s="58">
        <v>27</v>
      </c>
      <c r="I208" s="58">
        <v>0</v>
      </c>
      <c r="J208" s="58">
        <f t="shared" si="5"/>
        <v>-27</v>
      </c>
      <c r="K208" s="58" t="str">
        <f t="shared" si="6"/>
        <v>Selisih</v>
      </c>
      <c r="L208" s="58">
        <f t="shared" si="41"/>
        <v>27</v>
      </c>
      <c r="M208" s="85">
        <f>VLOOKUP(E208,'DAFTAR ITEM'!B:J,9,FALSE)</f>
        <v>255000</v>
      </c>
      <c r="N208" s="85">
        <f t="shared" si="42"/>
        <v>6885000</v>
      </c>
      <c r="O208" s="85">
        <f t="shared" si="43"/>
        <v>-6885000</v>
      </c>
      <c r="P208" s="85">
        <f t="shared" si="44"/>
        <v>6885000</v>
      </c>
      <c r="Q208" s="59">
        <f t="shared" si="45"/>
        <v>1</v>
      </c>
      <c r="R208" s="60" t="str">
        <f t="shared" si="46"/>
        <v>Bad Count</v>
      </c>
      <c r="S208" s="61" t="str">
        <f t="shared" si="47"/>
        <v>Bad Count</v>
      </c>
      <c r="T208" s="60" t="str">
        <f t="shared" si="48"/>
        <v>Bad Count</v>
      </c>
    </row>
    <row r="209" spans="1:20" ht="16.5">
      <c r="A209" s="62">
        <v>44264</v>
      </c>
      <c r="B209" s="57">
        <f t="shared" si="39"/>
        <v>2021</v>
      </c>
      <c r="C209" s="58">
        <f t="shared" si="40"/>
        <v>3</v>
      </c>
      <c r="D209" s="58" t="str">
        <f t="shared" si="49"/>
        <v>Mar/2021</v>
      </c>
      <c r="E209" s="58" t="s">
        <v>136</v>
      </c>
      <c r="F209" s="58" t="s">
        <v>135</v>
      </c>
      <c r="G209" s="58" t="s">
        <v>16</v>
      </c>
      <c r="H209" s="58">
        <v>6</v>
      </c>
      <c r="I209" s="58">
        <v>6</v>
      </c>
      <c r="J209" s="58">
        <f t="shared" si="5"/>
        <v>0</v>
      </c>
      <c r="K209" s="58" t="str">
        <f t="shared" si="6"/>
        <v>Ok</v>
      </c>
      <c r="L209" s="58">
        <f t="shared" si="41"/>
        <v>0</v>
      </c>
      <c r="M209" s="85">
        <f>VLOOKUP(E209,'DAFTAR ITEM'!B:J,9,FALSE)</f>
        <v>33600</v>
      </c>
      <c r="N209" s="85">
        <f t="shared" si="42"/>
        <v>201600</v>
      </c>
      <c r="O209" s="85">
        <f t="shared" si="43"/>
        <v>0</v>
      </c>
      <c r="P209" s="85">
        <f t="shared" si="44"/>
        <v>0</v>
      </c>
      <c r="Q209" s="59">
        <f t="shared" si="45"/>
        <v>0</v>
      </c>
      <c r="R209" s="60" t="str">
        <f t="shared" si="46"/>
        <v>Good Count</v>
      </c>
      <c r="S209" s="61" t="str">
        <f t="shared" si="47"/>
        <v>Good Count</v>
      </c>
      <c r="T209" s="60" t="str">
        <f t="shared" si="48"/>
        <v>Good Count</v>
      </c>
    </row>
    <row r="210" spans="1:20" ht="16.5">
      <c r="A210" s="62">
        <v>44264</v>
      </c>
      <c r="B210" s="57">
        <f t="shared" si="39"/>
        <v>2021</v>
      </c>
      <c r="C210" s="58">
        <f t="shared" si="40"/>
        <v>3</v>
      </c>
      <c r="D210" s="58" t="str">
        <f t="shared" si="49"/>
        <v>Mar/2021</v>
      </c>
      <c r="E210" s="58" t="s">
        <v>138</v>
      </c>
      <c r="F210" s="58" t="s">
        <v>137</v>
      </c>
      <c r="G210" s="58" t="s">
        <v>139</v>
      </c>
      <c r="H210" s="58">
        <v>259</v>
      </c>
      <c r="I210" s="58">
        <v>259</v>
      </c>
      <c r="J210" s="58">
        <f t="shared" si="5"/>
        <v>0</v>
      </c>
      <c r="K210" s="58" t="str">
        <f t="shared" si="6"/>
        <v>Ok</v>
      </c>
      <c r="L210" s="58">
        <f t="shared" si="41"/>
        <v>0</v>
      </c>
      <c r="M210" s="85">
        <f>VLOOKUP(E210,'DAFTAR ITEM'!B:J,9,FALSE)</f>
        <v>1000</v>
      </c>
      <c r="N210" s="85">
        <f t="shared" si="42"/>
        <v>259000</v>
      </c>
      <c r="O210" s="85">
        <f t="shared" si="43"/>
        <v>0</v>
      </c>
      <c r="P210" s="85">
        <f t="shared" si="44"/>
        <v>0</v>
      </c>
      <c r="Q210" s="59">
        <f t="shared" si="45"/>
        <v>0</v>
      </c>
      <c r="R210" s="60" t="str">
        <f t="shared" si="46"/>
        <v>Good Count</v>
      </c>
      <c r="S210" s="61" t="str">
        <f t="shared" si="47"/>
        <v>Good Count</v>
      </c>
      <c r="T210" s="60" t="str">
        <f t="shared" si="48"/>
        <v>Good Count</v>
      </c>
    </row>
    <row r="211" spans="1:20" ht="16.5">
      <c r="A211" s="62">
        <v>44264</v>
      </c>
      <c r="B211" s="57">
        <f t="shared" si="39"/>
        <v>2021</v>
      </c>
      <c r="C211" s="58">
        <f t="shared" si="40"/>
        <v>3</v>
      </c>
      <c r="D211" s="58" t="str">
        <f t="shared" si="49"/>
        <v>Mar/2021</v>
      </c>
      <c r="E211" s="58" t="s">
        <v>141</v>
      </c>
      <c r="F211" s="58" t="s">
        <v>140</v>
      </c>
      <c r="G211" s="58" t="s">
        <v>33</v>
      </c>
      <c r="H211" s="58">
        <v>17</v>
      </c>
      <c r="I211" s="58">
        <v>17</v>
      </c>
      <c r="J211" s="58">
        <f t="shared" si="5"/>
        <v>0</v>
      </c>
      <c r="K211" s="58" t="str">
        <f t="shared" si="6"/>
        <v>Ok</v>
      </c>
      <c r="L211" s="58">
        <f t="shared" si="41"/>
        <v>0</v>
      </c>
      <c r="M211" s="85">
        <f>VLOOKUP(E211,'DAFTAR ITEM'!B:J,9,FALSE)</f>
        <v>7875</v>
      </c>
      <c r="N211" s="85">
        <f t="shared" si="42"/>
        <v>133875</v>
      </c>
      <c r="O211" s="85">
        <f t="shared" si="43"/>
        <v>0</v>
      </c>
      <c r="P211" s="85">
        <f t="shared" si="44"/>
        <v>0</v>
      </c>
      <c r="Q211" s="59">
        <f t="shared" si="45"/>
        <v>0</v>
      </c>
      <c r="R211" s="60" t="str">
        <f t="shared" si="46"/>
        <v>Good Count</v>
      </c>
      <c r="S211" s="61" t="str">
        <f t="shared" si="47"/>
        <v>Good Count</v>
      </c>
      <c r="T211" s="60" t="str">
        <f t="shared" si="48"/>
        <v>Good Count</v>
      </c>
    </row>
    <row r="212" spans="1:20" ht="16.5">
      <c r="A212" s="62">
        <v>44264</v>
      </c>
      <c r="B212" s="57">
        <f t="shared" si="39"/>
        <v>2021</v>
      </c>
      <c r="C212" s="58">
        <f t="shared" si="40"/>
        <v>3</v>
      </c>
      <c r="D212" s="58" t="str">
        <f t="shared" si="49"/>
        <v>Mar/2021</v>
      </c>
      <c r="E212" s="58" t="s">
        <v>143</v>
      </c>
      <c r="F212" s="58" t="s">
        <v>142</v>
      </c>
      <c r="G212" s="58" t="s">
        <v>88</v>
      </c>
      <c r="H212" s="58">
        <v>3</v>
      </c>
      <c r="I212" s="58">
        <v>3</v>
      </c>
      <c r="J212" s="58">
        <f t="shared" si="5"/>
        <v>0</v>
      </c>
      <c r="K212" s="58" t="str">
        <f t="shared" si="6"/>
        <v>Ok</v>
      </c>
      <c r="L212" s="58">
        <f t="shared" si="41"/>
        <v>0</v>
      </c>
      <c r="M212" s="85">
        <f>VLOOKUP(E212,'DAFTAR ITEM'!B:J,9,FALSE)</f>
        <v>17300</v>
      </c>
      <c r="N212" s="85">
        <f t="shared" si="42"/>
        <v>51900</v>
      </c>
      <c r="O212" s="85">
        <f t="shared" si="43"/>
        <v>0</v>
      </c>
      <c r="P212" s="85">
        <f t="shared" si="44"/>
        <v>0</v>
      </c>
      <c r="Q212" s="59">
        <f t="shared" si="45"/>
        <v>0</v>
      </c>
      <c r="R212" s="60" t="str">
        <f t="shared" si="46"/>
        <v>Good Count</v>
      </c>
      <c r="S212" s="61" t="str">
        <f t="shared" si="47"/>
        <v>Good Count</v>
      </c>
      <c r="T212" s="60" t="str">
        <f t="shared" si="48"/>
        <v>Good Count</v>
      </c>
    </row>
    <row r="213" spans="1:20" ht="16.5">
      <c r="A213" s="62">
        <v>44264</v>
      </c>
      <c r="B213" s="57">
        <f t="shared" si="39"/>
        <v>2021</v>
      </c>
      <c r="C213" s="58">
        <f t="shared" si="40"/>
        <v>3</v>
      </c>
      <c r="D213" s="58" t="str">
        <f t="shared" si="49"/>
        <v>Mar/2021</v>
      </c>
      <c r="E213" s="58" t="s">
        <v>145</v>
      </c>
      <c r="F213" s="58" t="s">
        <v>144</v>
      </c>
      <c r="G213" s="58" t="s">
        <v>95</v>
      </c>
      <c r="H213" s="58">
        <v>10</v>
      </c>
      <c r="I213" s="58">
        <v>10</v>
      </c>
      <c r="J213" s="58">
        <f t="shared" si="5"/>
        <v>0</v>
      </c>
      <c r="K213" s="58" t="str">
        <f t="shared" si="6"/>
        <v>Ok</v>
      </c>
      <c r="L213" s="58">
        <f t="shared" si="41"/>
        <v>0</v>
      </c>
      <c r="M213" s="85">
        <f>VLOOKUP(E213,'DAFTAR ITEM'!B:J,9,FALSE)</f>
        <v>5000</v>
      </c>
      <c r="N213" s="85">
        <f t="shared" si="42"/>
        <v>50000</v>
      </c>
      <c r="O213" s="85">
        <f t="shared" si="43"/>
        <v>0</v>
      </c>
      <c r="P213" s="85">
        <f t="shared" si="44"/>
        <v>0</v>
      </c>
      <c r="Q213" s="59">
        <f t="shared" si="45"/>
        <v>0</v>
      </c>
      <c r="R213" s="60" t="str">
        <f t="shared" si="46"/>
        <v>Good Count</v>
      </c>
      <c r="S213" s="61" t="str">
        <f t="shared" si="47"/>
        <v>Good Count</v>
      </c>
      <c r="T213" s="60" t="str">
        <f t="shared" si="48"/>
        <v>Good Count</v>
      </c>
    </row>
    <row r="214" spans="1:20" ht="16.5">
      <c r="A214" s="62">
        <v>44264</v>
      </c>
      <c r="B214" s="57">
        <f t="shared" si="39"/>
        <v>2021</v>
      </c>
      <c r="C214" s="58">
        <f t="shared" si="40"/>
        <v>3</v>
      </c>
      <c r="D214" s="58" t="str">
        <f t="shared" si="49"/>
        <v>Mar/2021</v>
      </c>
      <c r="E214" s="58" t="s">
        <v>147</v>
      </c>
      <c r="F214" s="58" t="s">
        <v>146</v>
      </c>
      <c r="G214" s="58" t="s">
        <v>95</v>
      </c>
      <c r="H214" s="58">
        <v>0</v>
      </c>
      <c r="I214" s="58">
        <v>0</v>
      </c>
      <c r="J214" s="58">
        <f t="shared" si="5"/>
        <v>0</v>
      </c>
      <c r="K214" s="58" t="str">
        <f t="shared" si="6"/>
        <v>Ok</v>
      </c>
      <c r="L214" s="58">
        <f t="shared" si="41"/>
        <v>0</v>
      </c>
      <c r="M214" s="85">
        <f>VLOOKUP(E214,'DAFTAR ITEM'!B:J,9,FALSE)</f>
        <v>0</v>
      </c>
      <c r="N214" s="85">
        <f t="shared" si="42"/>
        <v>0</v>
      </c>
      <c r="O214" s="85">
        <f t="shared" si="43"/>
        <v>0</v>
      </c>
      <c r="P214" s="85">
        <f t="shared" si="44"/>
        <v>0</v>
      </c>
      <c r="Q214" s="59">
        <f t="shared" si="45"/>
        <v>0</v>
      </c>
      <c r="R214" s="60" t="str">
        <f t="shared" si="46"/>
        <v>Good Count</v>
      </c>
      <c r="S214" s="61" t="str">
        <f t="shared" si="47"/>
        <v>Good Count</v>
      </c>
      <c r="T214" s="60" t="str">
        <f t="shared" si="48"/>
        <v>Good Count</v>
      </c>
    </row>
    <row r="215" spans="1:20" ht="16.5">
      <c r="A215" s="62">
        <v>44264</v>
      </c>
      <c r="B215" s="57">
        <f t="shared" si="39"/>
        <v>2021</v>
      </c>
      <c r="C215" s="58">
        <f t="shared" si="40"/>
        <v>3</v>
      </c>
      <c r="D215" s="58" t="str">
        <f t="shared" si="49"/>
        <v>Mar/2021</v>
      </c>
      <c r="E215" s="58" t="s">
        <v>149</v>
      </c>
      <c r="F215" s="58" t="s">
        <v>148</v>
      </c>
      <c r="G215" s="58" t="s">
        <v>95</v>
      </c>
      <c r="H215" s="58">
        <v>14</v>
      </c>
      <c r="I215" s="58">
        <v>14</v>
      </c>
      <c r="J215" s="58">
        <f t="shared" si="5"/>
        <v>0</v>
      </c>
      <c r="K215" s="58" t="str">
        <f t="shared" si="6"/>
        <v>Ok</v>
      </c>
      <c r="L215" s="58">
        <f t="shared" si="41"/>
        <v>0</v>
      </c>
      <c r="M215" s="85">
        <f>VLOOKUP(E215,'DAFTAR ITEM'!B:J,9,FALSE)</f>
        <v>3000</v>
      </c>
      <c r="N215" s="85">
        <f t="shared" si="42"/>
        <v>42000</v>
      </c>
      <c r="O215" s="85">
        <f t="shared" si="43"/>
        <v>0</v>
      </c>
      <c r="P215" s="85">
        <f t="shared" si="44"/>
        <v>0</v>
      </c>
      <c r="Q215" s="59">
        <f t="shared" si="45"/>
        <v>0</v>
      </c>
      <c r="R215" s="60" t="str">
        <f t="shared" si="46"/>
        <v>Good Count</v>
      </c>
      <c r="S215" s="61" t="str">
        <f t="shared" si="47"/>
        <v>Good Count</v>
      </c>
      <c r="T215" s="60" t="str">
        <f t="shared" si="48"/>
        <v>Good Count</v>
      </c>
    </row>
    <row r="216" spans="1:20" ht="16.5">
      <c r="A216" s="62">
        <v>44264</v>
      </c>
      <c r="B216" s="57">
        <f t="shared" si="39"/>
        <v>2021</v>
      </c>
      <c r="C216" s="58">
        <f t="shared" si="40"/>
        <v>3</v>
      </c>
      <c r="D216" s="58" t="str">
        <f t="shared" si="49"/>
        <v>Mar/2021</v>
      </c>
      <c r="E216" s="58" t="s">
        <v>373</v>
      </c>
      <c r="F216" s="58" t="s">
        <v>372</v>
      </c>
      <c r="G216" s="58" t="s">
        <v>171</v>
      </c>
      <c r="H216" s="58">
        <v>0</v>
      </c>
      <c r="I216" s="58">
        <v>0</v>
      </c>
      <c r="J216" s="58">
        <f t="shared" si="5"/>
        <v>0</v>
      </c>
      <c r="K216" s="58" t="str">
        <f t="shared" si="6"/>
        <v>Ok</v>
      </c>
      <c r="L216" s="58">
        <f t="shared" si="41"/>
        <v>0</v>
      </c>
      <c r="M216" s="85">
        <f>VLOOKUP(E216,'DAFTAR ITEM'!B:J,9,FALSE)</f>
        <v>0</v>
      </c>
      <c r="N216" s="85">
        <f t="shared" si="42"/>
        <v>0</v>
      </c>
      <c r="O216" s="85">
        <f t="shared" si="43"/>
        <v>0</v>
      </c>
      <c r="P216" s="85">
        <f t="shared" si="44"/>
        <v>0</v>
      </c>
      <c r="Q216" s="59">
        <f t="shared" si="45"/>
        <v>0</v>
      </c>
      <c r="R216" s="60" t="str">
        <f t="shared" si="46"/>
        <v>Good Count</v>
      </c>
      <c r="S216" s="61" t="str">
        <f t="shared" si="47"/>
        <v>Good Count</v>
      </c>
      <c r="T216" s="60" t="str">
        <f t="shared" si="48"/>
        <v>Good Count</v>
      </c>
    </row>
    <row r="217" spans="1:20" ht="16.5">
      <c r="A217" s="62">
        <v>44264</v>
      </c>
      <c r="B217" s="57">
        <f t="shared" si="39"/>
        <v>2021</v>
      </c>
      <c r="C217" s="58">
        <f t="shared" si="40"/>
        <v>3</v>
      </c>
      <c r="D217" s="58" t="str">
        <f t="shared" si="49"/>
        <v>Mar/2021</v>
      </c>
      <c r="E217" s="58" t="s">
        <v>151</v>
      </c>
      <c r="F217" s="58" t="s">
        <v>150</v>
      </c>
      <c r="G217" s="58" t="s">
        <v>33</v>
      </c>
      <c r="H217" s="58">
        <v>0</v>
      </c>
      <c r="I217" s="58">
        <v>0</v>
      </c>
      <c r="J217" s="58">
        <f t="shared" si="5"/>
        <v>0</v>
      </c>
      <c r="K217" s="58" t="str">
        <f t="shared" si="6"/>
        <v>Ok</v>
      </c>
      <c r="L217" s="58">
        <f t="shared" si="41"/>
        <v>0</v>
      </c>
      <c r="M217" s="85">
        <f>VLOOKUP(E217,'DAFTAR ITEM'!B:J,9,FALSE)</f>
        <v>0</v>
      </c>
      <c r="N217" s="85">
        <f t="shared" si="42"/>
        <v>0</v>
      </c>
      <c r="O217" s="85">
        <f t="shared" si="43"/>
        <v>0</v>
      </c>
      <c r="P217" s="85">
        <f t="shared" si="44"/>
        <v>0</v>
      </c>
      <c r="Q217" s="59">
        <f t="shared" si="45"/>
        <v>0</v>
      </c>
      <c r="R217" s="60" t="str">
        <f t="shared" si="46"/>
        <v>Good Count</v>
      </c>
      <c r="S217" s="61" t="str">
        <f t="shared" si="47"/>
        <v>Good Count</v>
      </c>
      <c r="T217" s="60" t="str">
        <f t="shared" si="48"/>
        <v>Good Count</v>
      </c>
    </row>
    <row r="218" spans="1:20" ht="16.5">
      <c r="A218" s="62">
        <v>44264</v>
      </c>
      <c r="B218" s="57">
        <f t="shared" si="39"/>
        <v>2021</v>
      </c>
      <c r="C218" s="58">
        <f t="shared" si="40"/>
        <v>3</v>
      </c>
      <c r="D218" s="58" t="str">
        <f t="shared" si="49"/>
        <v>Mar/2021</v>
      </c>
      <c r="E218" s="58" t="s">
        <v>375</v>
      </c>
      <c r="F218" s="58" t="s">
        <v>374</v>
      </c>
      <c r="G218" s="58" t="s">
        <v>171</v>
      </c>
      <c r="H218" s="58">
        <v>30</v>
      </c>
      <c r="I218" s="58">
        <v>30</v>
      </c>
      <c r="J218" s="58">
        <f t="shared" si="5"/>
        <v>0</v>
      </c>
      <c r="K218" s="58" t="str">
        <f t="shared" si="6"/>
        <v>Ok</v>
      </c>
      <c r="L218" s="58">
        <f t="shared" si="41"/>
        <v>0</v>
      </c>
      <c r="M218" s="85">
        <f>VLOOKUP(E218,'DAFTAR ITEM'!B:J,9,FALSE)</f>
        <v>14300</v>
      </c>
      <c r="N218" s="85">
        <f t="shared" si="42"/>
        <v>429000</v>
      </c>
      <c r="O218" s="85">
        <f t="shared" si="43"/>
        <v>0</v>
      </c>
      <c r="P218" s="85">
        <f t="shared" si="44"/>
        <v>0</v>
      </c>
      <c r="Q218" s="59">
        <f t="shared" si="45"/>
        <v>0</v>
      </c>
      <c r="R218" s="60" t="str">
        <f t="shared" si="46"/>
        <v>Good Count</v>
      </c>
      <c r="S218" s="61" t="str">
        <f t="shared" si="47"/>
        <v>Good Count</v>
      </c>
      <c r="T218" s="60" t="str">
        <f t="shared" si="48"/>
        <v>Good Count</v>
      </c>
    </row>
    <row r="219" spans="1:20" ht="16.5">
      <c r="A219" s="62">
        <v>44264</v>
      </c>
      <c r="B219" s="57">
        <f t="shared" si="39"/>
        <v>2021</v>
      </c>
      <c r="C219" s="58">
        <f t="shared" si="40"/>
        <v>3</v>
      </c>
      <c r="D219" s="58" t="str">
        <f t="shared" si="49"/>
        <v>Mar/2021</v>
      </c>
      <c r="E219" s="58" t="s">
        <v>377</v>
      </c>
      <c r="F219" s="58" t="s">
        <v>376</v>
      </c>
      <c r="G219" s="58" t="s">
        <v>171</v>
      </c>
      <c r="H219" s="58">
        <v>0</v>
      </c>
      <c r="I219" s="58">
        <v>0</v>
      </c>
      <c r="J219" s="58">
        <f t="shared" si="5"/>
        <v>0</v>
      </c>
      <c r="K219" s="58" t="str">
        <f t="shared" si="6"/>
        <v>Ok</v>
      </c>
      <c r="L219" s="58">
        <f t="shared" si="41"/>
        <v>0</v>
      </c>
      <c r="M219" s="85">
        <f>VLOOKUP(E219,'DAFTAR ITEM'!B:J,9,FALSE)</f>
        <v>0</v>
      </c>
      <c r="N219" s="85">
        <f t="shared" si="42"/>
        <v>0</v>
      </c>
      <c r="O219" s="85">
        <f t="shared" si="43"/>
        <v>0</v>
      </c>
      <c r="P219" s="85">
        <f t="shared" si="44"/>
        <v>0</v>
      </c>
      <c r="Q219" s="59">
        <f t="shared" si="45"/>
        <v>0</v>
      </c>
      <c r="R219" s="60" t="str">
        <f t="shared" si="46"/>
        <v>Good Count</v>
      </c>
      <c r="S219" s="61" t="str">
        <f t="shared" si="47"/>
        <v>Good Count</v>
      </c>
      <c r="T219" s="60" t="str">
        <f t="shared" si="48"/>
        <v>Good Count</v>
      </c>
    </row>
    <row r="220" spans="1:20" ht="16.5">
      <c r="A220" s="62">
        <v>44264</v>
      </c>
      <c r="B220" s="57">
        <f t="shared" si="39"/>
        <v>2021</v>
      </c>
      <c r="C220" s="58">
        <f t="shared" si="40"/>
        <v>3</v>
      </c>
      <c r="D220" s="58" t="str">
        <f t="shared" si="49"/>
        <v>Mar/2021</v>
      </c>
      <c r="E220" s="58" t="s">
        <v>379</v>
      </c>
      <c r="F220" s="58" t="s">
        <v>378</v>
      </c>
      <c r="G220" s="58" t="s">
        <v>171</v>
      </c>
      <c r="H220" s="58">
        <v>0</v>
      </c>
      <c r="I220" s="58">
        <v>0</v>
      </c>
      <c r="J220" s="58">
        <f t="shared" si="5"/>
        <v>0</v>
      </c>
      <c r="K220" s="58" t="str">
        <f t="shared" si="6"/>
        <v>Ok</v>
      </c>
      <c r="L220" s="58">
        <f t="shared" si="41"/>
        <v>0</v>
      </c>
      <c r="M220" s="85">
        <f>VLOOKUP(E220,'DAFTAR ITEM'!B:J,9,FALSE)</f>
        <v>0</v>
      </c>
      <c r="N220" s="85">
        <f t="shared" si="42"/>
        <v>0</v>
      </c>
      <c r="O220" s="85">
        <f t="shared" si="43"/>
        <v>0</v>
      </c>
      <c r="P220" s="85">
        <f t="shared" si="44"/>
        <v>0</v>
      </c>
      <c r="Q220" s="59">
        <f t="shared" si="45"/>
        <v>0</v>
      </c>
      <c r="R220" s="60" t="str">
        <f t="shared" si="46"/>
        <v>Good Count</v>
      </c>
      <c r="S220" s="61" t="str">
        <f t="shared" si="47"/>
        <v>Good Count</v>
      </c>
      <c r="T220" s="60" t="str">
        <f t="shared" si="48"/>
        <v>Good Count</v>
      </c>
    </row>
    <row r="221" spans="1:20" ht="16.5">
      <c r="A221" s="62">
        <v>44264</v>
      </c>
      <c r="B221" s="57">
        <f t="shared" si="39"/>
        <v>2021</v>
      </c>
      <c r="C221" s="58">
        <f t="shared" si="40"/>
        <v>3</v>
      </c>
      <c r="D221" s="58" t="str">
        <f t="shared" si="49"/>
        <v>Mar/2021</v>
      </c>
      <c r="E221" s="58" t="s">
        <v>381</v>
      </c>
      <c r="F221" s="58" t="s">
        <v>380</v>
      </c>
      <c r="G221" s="58" t="s">
        <v>104</v>
      </c>
      <c r="H221" s="58">
        <v>0</v>
      </c>
      <c r="I221" s="58">
        <v>0</v>
      </c>
      <c r="J221" s="58">
        <f t="shared" si="5"/>
        <v>0</v>
      </c>
      <c r="K221" s="58" t="str">
        <f t="shared" si="6"/>
        <v>Ok</v>
      </c>
      <c r="L221" s="58">
        <f t="shared" si="41"/>
        <v>0</v>
      </c>
      <c r="M221" s="85">
        <f>VLOOKUP(E221,'DAFTAR ITEM'!B:J,9,FALSE)</f>
        <v>0</v>
      </c>
      <c r="N221" s="85">
        <f t="shared" si="42"/>
        <v>0</v>
      </c>
      <c r="O221" s="85">
        <f t="shared" si="43"/>
        <v>0</v>
      </c>
      <c r="P221" s="85">
        <f t="shared" si="44"/>
        <v>0</v>
      </c>
      <c r="Q221" s="59">
        <f t="shared" si="45"/>
        <v>0</v>
      </c>
      <c r="R221" s="60" t="str">
        <f t="shared" si="46"/>
        <v>Good Count</v>
      </c>
      <c r="S221" s="61" t="str">
        <f t="shared" si="47"/>
        <v>Good Count</v>
      </c>
      <c r="T221" s="60" t="str">
        <f t="shared" si="48"/>
        <v>Good Count</v>
      </c>
    </row>
    <row r="222" spans="1:20" ht="16.5">
      <c r="A222" s="62">
        <v>44264</v>
      </c>
      <c r="B222" s="57">
        <f t="shared" si="39"/>
        <v>2021</v>
      </c>
      <c r="C222" s="58">
        <f t="shared" si="40"/>
        <v>3</v>
      </c>
      <c r="D222" s="58" t="str">
        <f t="shared" si="49"/>
        <v>Mar/2021</v>
      </c>
      <c r="E222" s="58" t="s">
        <v>383</v>
      </c>
      <c r="F222" s="58" t="s">
        <v>382</v>
      </c>
      <c r="G222" s="58" t="s">
        <v>171</v>
      </c>
      <c r="H222" s="58">
        <v>0</v>
      </c>
      <c r="I222" s="58">
        <v>0</v>
      </c>
      <c r="J222" s="58">
        <f t="shared" si="5"/>
        <v>0</v>
      </c>
      <c r="K222" s="58" t="str">
        <f t="shared" si="6"/>
        <v>Ok</v>
      </c>
      <c r="L222" s="58">
        <f t="shared" si="41"/>
        <v>0</v>
      </c>
      <c r="M222" s="85">
        <f>VLOOKUP(E222,'DAFTAR ITEM'!B:J,9,FALSE)</f>
        <v>14300</v>
      </c>
      <c r="N222" s="85">
        <f t="shared" si="42"/>
        <v>0</v>
      </c>
      <c r="O222" s="85">
        <f t="shared" si="43"/>
        <v>0</v>
      </c>
      <c r="P222" s="85">
        <f t="shared" si="44"/>
        <v>0</v>
      </c>
      <c r="Q222" s="59">
        <f t="shared" si="45"/>
        <v>0</v>
      </c>
      <c r="R222" s="60" t="str">
        <f t="shared" si="46"/>
        <v>Good Count</v>
      </c>
      <c r="S222" s="61" t="str">
        <f t="shared" si="47"/>
        <v>Good Count</v>
      </c>
      <c r="T222" s="60" t="str">
        <f t="shared" si="48"/>
        <v>Good Count</v>
      </c>
    </row>
    <row r="223" spans="1:20" ht="16.5">
      <c r="A223" s="62">
        <v>44264</v>
      </c>
      <c r="B223" s="57">
        <f t="shared" si="39"/>
        <v>2021</v>
      </c>
      <c r="C223" s="58">
        <f t="shared" si="40"/>
        <v>3</v>
      </c>
      <c r="D223" s="58" t="str">
        <f t="shared" si="49"/>
        <v>Mar/2021</v>
      </c>
      <c r="E223" s="58" t="s">
        <v>156</v>
      </c>
      <c r="F223" s="58" t="s">
        <v>155</v>
      </c>
      <c r="G223" s="58" t="s">
        <v>33</v>
      </c>
      <c r="H223" s="58">
        <v>0</v>
      </c>
      <c r="I223" s="58">
        <v>0</v>
      </c>
      <c r="J223" s="58">
        <f t="shared" si="5"/>
        <v>0</v>
      </c>
      <c r="K223" s="58" t="str">
        <f t="shared" si="6"/>
        <v>Ok</v>
      </c>
      <c r="L223" s="58">
        <f t="shared" si="41"/>
        <v>0</v>
      </c>
      <c r="M223" s="85">
        <f>VLOOKUP(E223,'DAFTAR ITEM'!B:J,9,FALSE)</f>
        <v>0</v>
      </c>
      <c r="N223" s="85">
        <f t="shared" si="42"/>
        <v>0</v>
      </c>
      <c r="O223" s="85">
        <f t="shared" si="43"/>
        <v>0</v>
      </c>
      <c r="P223" s="85">
        <f t="shared" si="44"/>
        <v>0</v>
      </c>
      <c r="Q223" s="59">
        <f t="shared" si="45"/>
        <v>0</v>
      </c>
      <c r="R223" s="60" t="str">
        <f t="shared" si="46"/>
        <v>Good Count</v>
      </c>
      <c r="S223" s="61" t="str">
        <f t="shared" si="47"/>
        <v>Good Count</v>
      </c>
      <c r="T223" s="60" t="str">
        <f t="shared" si="48"/>
        <v>Good Count</v>
      </c>
    </row>
    <row r="224" spans="1:20" ht="16.5">
      <c r="A224" s="62">
        <v>44264</v>
      </c>
      <c r="B224" s="57">
        <f t="shared" si="39"/>
        <v>2021</v>
      </c>
      <c r="C224" s="58">
        <f t="shared" si="40"/>
        <v>3</v>
      </c>
      <c r="D224" s="58" t="str">
        <f t="shared" si="49"/>
        <v>Mar/2021</v>
      </c>
      <c r="E224" s="58" t="s">
        <v>158</v>
      </c>
      <c r="F224" s="58" t="s">
        <v>157</v>
      </c>
      <c r="G224" s="58" t="s">
        <v>33</v>
      </c>
      <c r="H224" s="58">
        <v>0</v>
      </c>
      <c r="I224" s="58">
        <v>0</v>
      </c>
      <c r="J224" s="58">
        <f t="shared" si="5"/>
        <v>0</v>
      </c>
      <c r="K224" s="58" t="str">
        <f t="shared" si="6"/>
        <v>Ok</v>
      </c>
      <c r="L224" s="58">
        <f t="shared" si="41"/>
        <v>0</v>
      </c>
      <c r="M224" s="85">
        <f>VLOOKUP(E224,'DAFTAR ITEM'!B:J,9,FALSE)</f>
        <v>0</v>
      </c>
      <c r="N224" s="85">
        <f t="shared" si="42"/>
        <v>0</v>
      </c>
      <c r="O224" s="85">
        <f t="shared" si="43"/>
        <v>0</v>
      </c>
      <c r="P224" s="85">
        <f t="shared" si="44"/>
        <v>0</v>
      </c>
      <c r="Q224" s="59">
        <f t="shared" si="45"/>
        <v>0</v>
      </c>
      <c r="R224" s="60" t="str">
        <f t="shared" si="46"/>
        <v>Good Count</v>
      </c>
      <c r="S224" s="61" t="str">
        <f t="shared" si="47"/>
        <v>Good Count</v>
      </c>
      <c r="T224" s="60" t="str">
        <f t="shared" si="48"/>
        <v>Good Count</v>
      </c>
    </row>
    <row r="225" spans="1:20" ht="16.5">
      <c r="A225" s="62">
        <v>44264</v>
      </c>
      <c r="B225" s="57">
        <f t="shared" si="39"/>
        <v>2021</v>
      </c>
      <c r="C225" s="58">
        <f t="shared" si="40"/>
        <v>3</v>
      </c>
      <c r="D225" s="58" t="str">
        <f t="shared" si="49"/>
        <v>Mar/2021</v>
      </c>
      <c r="E225" s="58" t="s">
        <v>385</v>
      </c>
      <c r="F225" s="58" t="s">
        <v>384</v>
      </c>
      <c r="G225" s="58" t="s">
        <v>171</v>
      </c>
      <c r="H225" s="58">
        <v>0</v>
      </c>
      <c r="I225" s="58">
        <v>0</v>
      </c>
      <c r="J225" s="58">
        <f t="shared" si="5"/>
        <v>0</v>
      </c>
      <c r="K225" s="58" t="str">
        <f t="shared" si="6"/>
        <v>Ok</v>
      </c>
      <c r="L225" s="58">
        <f t="shared" si="41"/>
        <v>0</v>
      </c>
      <c r="M225" s="85">
        <f>VLOOKUP(E225,'DAFTAR ITEM'!B:J,9,FALSE)</f>
        <v>12800</v>
      </c>
      <c r="N225" s="85">
        <f t="shared" si="42"/>
        <v>0</v>
      </c>
      <c r="O225" s="85">
        <f t="shared" si="43"/>
        <v>0</v>
      </c>
      <c r="P225" s="85">
        <f t="shared" si="44"/>
        <v>0</v>
      </c>
      <c r="Q225" s="59">
        <f t="shared" si="45"/>
        <v>0</v>
      </c>
      <c r="R225" s="60" t="str">
        <f t="shared" si="46"/>
        <v>Good Count</v>
      </c>
      <c r="S225" s="61" t="str">
        <f t="shared" si="47"/>
        <v>Good Count</v>
      </c>
      <c r="T225" s="60" t="str">
        <f t="shared" si="48"/>
        <v>Good Count</v>
      </c>
    </row>
    <row r="226" spans="1:20" ht="16.5">
      <c r="A226" s="62">
        <v>44264</v>
      </c>
      <c r="B226" s="57">
        <f t="shared" si="39"/>
        <v>2021</v>
      </c>
      <c r="C226" s="58">
        <f t="shared" si="40"/>
        <v>3</v>
      </c>
      <c r="D226" s="58" t="str">
        <f t="shared" si="49"/>
        <v>Mar/2021</v>
      </c>
      <c r="E226" s="58" t="s">
        <v>162</v>
      </c>
      <c r="F226" s="58" t="s">
        <v>161</v>
      </c>
      <c r="G226" s="58" t="s">
        <v>33</v>
      </c>
      <c r="H226" s="58">
        <v>0</v>
      </c>
      <c r="I226" s="58">
        <v>0</v>
      </c>
      <c r="J226" s="58">
        <f t="shared" si="5"/>
        <v>0</v>
      </c>
      <c r="K226" s="58" t="str">
        <f t="shared" si="6"/>
        <v>Ok</v>
      </c>
      <c r="L226" s="58">
        <f t="shared" si="41"/>
        <v>0</v>
      </c>
      <c r="M226" s="85">
        <f>VLOOKUP(E226,'DAFTAR ITEM'!B:J,9,FALSE)</f>
        <v>0</v>
      </c>
      <c r="N226" s="85">
        <f t="shared" si="42"/>
        <v>0</v>
      </c>
      <c r="O226" s="85">
        <f t="shared" si="43"/>
        <v>0</v>
      </c>
      <c r="P226" s="85">
        <f t="shared" si="44"/>
        <v>0</v>
      </c>
      <c r="Q226" s="59">
        <f t="shared" si="45"/>
        <v>0</v>
      </c>
      <c r="R226" s="60" t="str">
        <f t="shared" si="46"/>
        <v>Good Count</v>
      </c>
      <c r="S226" s="61" t="str">
        <f t="shared" si="47"/>
        <v>Good Count</v>
      </c>
      <c r="T226" s="60" t="str">
        <f t="shared" si="48"/>
        <v>Good Count</v>
      </c>
    </row>
    <row r="227" spans="1:20" ht="16.5">
      <c r="A227" s="62">
        <v>44264</v>
      </c>
      <c r="B227" s="57">
        <f t="shared" si="39"/>
        <v>2021</v>
      </c>
      <c r="C227" s="58">
        <f t="shared" si="40"/>
        <v>3</v>
      </c>
      <c r="D227" s="58" t="str">
        <f t="shared" si="49"/>
        <v>Mar/2021</v>
      </c>
      <c r="E227" s="58" t="s">
        <v>164</v>
      </c>
      <c r="F227" s="58" t="s">
        <v>163</v>
      </c>
      <c r="G227" s="58" t="s">
        <v>33</v>
      </c>
      <c r="H227" s="58">
        <v>60</v>
      </c>
      <c r="I227" s="58">
        <v>60</v>
      </c>
      <c r="J227" s="58">
        <f t="shared" si="5"/>
        <v>0</v>
      </c>
      <c r="K227" s="58" t="str">
        <f t="shared" si="6"/>
        <v>Ok</v>
      </c>
      <c r="L227" s="58">
        <f t="shared" si="41"/>
        <v>0</v>
      </c>
      <c r="M227" s="85">
        <f>VLOOKUP(E227,'DAFTAR ITEM'!B:J,9,FALSE)</f>
        <v>18700</v>
      </c>
      <c r="N227" s="85">
        <f t="shared" si="42"/>
        <v>1122000</v>
      </c>
      <c r="O227" s="85">
        <f t="shared" si="43"/>
        <v>0</v>
      </c>
      <c r="P227" s="85">
        <f t="shared" si="44"/>
        <v>0</v>
      </c>
      <c r="Q227" s="59">
        <f t="shared" si="45"/>
        <v>0</v>
      </c>
      <c r="R227" s="60" t="str">
        <f t="shared" si="46"/>
        <v>Good Count</v>
      </c>
      <c r="S227" s="61" t="str">
        <f t="shared" si="47"/>
        <v>Good Count</v>
      </c>
      <c r="T227" s="60" t="str">
        <f t="shared" si="48"/>
        <v>Good Count</v>
      </c>
    </row>
    <row r="228" spans="1:20" ht="16.5">
      <c r="A228" s="62">
        <v>44264</v>
      </c>
      <c r="B228" s="57">
        <f t="shared" si="39"/>
        <v>2021</v>
      </c>
      <c r="C228" s="58">
        <f t="shared" si="40"/>
        <v>3</v>
      </c>
      <c r="D228" s="58" t="str">
        <f t="shared" si="49"/>
        <v>Mar/2021</v>
      </c>
      <c r="E228" s="58" t="s">
        <v>166</v>
      </c>
      <c r="F228" s="58" t="s">
        <v>165</v>
      </c>
      <c r="G228" s="58" t="s">
        <v>33</v>
      </c>
      <c r="H228" s="58">
        <v>0</v>
      </c>
      <c r="I228" s="58">
        <v>0</v>
      </c>
      <c r="J228" s="58">
        <f t="shared" si="5"/>
        <v>0</v>
      </c>
      <c r="K228" s="58" t="str">
        <f t="shared" si="6"/>
        <v>Ok</v>
      </c>
      <c r="L228" s="58">
        <f t="shared" si="41"/>
        <v>0</v>
      </c>
      <c r="M228" s="85">
        <f>VLOOKUP(E228,'DAFTAR ITEM'!B:J,9,FALSE)</f>
        <v>0</v>
      </c>
      <c r="N228" s="85">
        <f t="shared" si="42"/>
        <v>0</v>
      </c>
      <c r="O228" s="85">
        <f t="shared" si="43"/>
        <v>0</v>
      </c>
      <c r="P228" s="85">
        <f t="shared" si="44"/>
        <v>0</v>
      </c>
      <c r="Q228" s="59">
        <f t="shared" si="45"/>
        <v>0</v>
      </c>
      <c r="R228" s="60" t="str">
        <f t="shared" si="46"/>
        <v>Good Count</v>
      </c>
      <c r="S228" s="61" t="str">
        <f t="shared" si="47"/>
        <v>Good Count</v>
      </c>
      <c r="T228" s="60" t="str">
        <f t="shared" si="48"/>
        <v>Good Count</v>
      </c>
    </row>
    <row r="229" spans="1:20" ht="16.5">
      <c r="A229" s="62">
        <v>44264</v>
      </c>
      <c r="B229" s="57">
        <f t="shared" si="39"/>
        <v>2021</v>
      </c>
      <c r="C229" s="58">
        <f t="shared" si="40"/>
        <v>3</v>
      </c>
      <c r="D229" s="58" t="str">
        <f t="shared" si="49"/>
        <v>Mar/2021</v>
      </c>
      <c r="E229" s="58" t="s">
        <v>387</v>
      </c>
      <c r="F229" s="58" t="s">
        <v>386</v>
      </c>
      <c r="G229" s="58" t="s">
        <v>171</v>
      </c>
      <c r="H229" s="58">
        <v>18</v>
      </c>
      <c r="I229" s="58">
        <v>18</v>
      </c>
      <c r="J229" s="58">
        <f t="shared" si="5"/>
        <v>0</v>
      </c>
      <c r="K229" s="58" t="str">
        <f t="shared" si="6"/>
        <v>Ok</v>
      </c>
      <c r="L229" s="58">
        <f t="shared" si="41"/>
        <v>0</v>
      </c>
      <c r="M229" s="85">
        <f>VLOOKUP(E229,'DAFTAR ITEM'!B:J,9,FALSE)</f>
        <v>12800</v>
      </c>
      <c r="N229" s="85">
        <f t="shared" si="42"/>
        <v>230400</v>
      </c>
      <c r="O229" s="85">
        <f t="shared" si="43"/>
        <v>0</v>
      </c>
      <c r="P229" s="85">
        <f t="shared" si="44"/>
        <v>0</v>
      </c>
      <c r="Q229" s="59">
        <f t="shared" si="45"/>
        <v>0</v>
      </c>
      <c r="R229" s="60" t="str">
        <f t="shared" si="46"/>
        <v>Good Count</v>
      </c>
      <c r="S229" s="61" t="str">
        <f t="shared" si="47"/>
        <v>Good Count</v>
      </c>
      <c r="T229" s="60" t="str">
        <f t="shared" si="48"/>
        <v>Good Count</v>
      </c>
    </row>
    <row r="230" spans="1:20" ht="16.5">
      <c r="A230" s="62">
        <v>44264</v>
      </c>
      <c r="B230" s="57">
        <f t="shared" si="39"/>
        <v>2021</v>
      </c>
      <c r="C230" s="58">
        <f t="shared" si="40"/>
        <v>3</v>
      </c>
      <c r="D230" s="58" t="str">
        <f t="shared" si="49"/>
        <v>Mar/2021</v>
      </c>
      <c r="E230" s="58" t="s">
        <v>168</v>
      </c>
      <c r="F230" s="58" t="s">
        <v>167</v>
      </c>
      <c r="G230" s="58" t="s">
        <v>33</v>
      </c>
      <c r="H230" s="58">
        <v>0</v>
      </c>
      <c r="I230" s="58">
        <v>0</v>
      </c>
      <c r="J230" s="58">
        <f t="shared" si="5"/>
        <v>0</v>
      </c>
      <c r="K230" s="58" t="str">
        <f t="shared" si="6"/>
        <v>Ok</v>
      </c>
      <c r="L230" s="58">
        <f t="shared" si="41"/>
        <v>0</v>
      </c>
      <c r="M230" s="85">
        <f>VLOOKUP(E230,'DAFTAR ITEM'!B:J,9,FALSE)</f>
        <v>0</v>
      </c>
      <c r="N230" s="85">
        <f t="shared" si="42"/>
        <v>0</v>
      </c>
      <c r="O230" s="85">
        <f t="shared" si="43"/>
        <v>0</v>
      </c>
      <c r="P230" s="85">
        <f t="shared" si="44"/>
        <v>0</v>
      </c>
      <c r="Q230" s="59">
        <f t="shared" si="45"/>
        <v>0</v>
      </c>
      <c r="R230" s="60" t="str">
        <f t="shared" si="46"/>
        <v>Good Count</v>
      </c>
      <c r="S230" s="61" t="str">
        <f t="shared" si="47"/>
        <v>Good Count</v>
      </c>
      <c r="T230" s="60" t="str">
        <f t="shared" si="48"/>
        <v>Good Count</v>
      </c>
    </row>
    <row r="231" spans="1:20" ht="16.5">
      <c r="A231" s="62">
        <v>44264</v>
      </c>
      <c r="B231" s="57">
        <f t="shared" si="39"/>
        <v>2021</v>
      </c>
      <c r="C231" s="58">
        <f t="shared" si="40"/>
        <v>3</v>
      </c>
      <c r="D231" s="58" t="str">
        <f t="shared" si="49"/>
        <v>Mar/2021</v>
      </c>
      <c r="E231" s="58" t="s">
        <v>170</v>
      </c>
      <c r="F231" s="58" t="s">
        <v>169</v>
      </c>
      <c r="G231" s="58" t="s">
        <v>171</v>
      </c>
      <c r="H231" s="58">
        <v>0</v>
      </c>
      <c r="I231" s="58">
        <v>0</v>
      </c>
      <c r="J231" s="58">
        <f t="shared" si="5"/>
        <v>0</v>
      </c>
      <c r="K231" s="58" t="str">
        <f t="shared" si="6"/>
        <v>Ok</v>
      </c>
      <c r="L231" s="58">
        <f t="shared" si="41"/>
        <v>0</v>
      </c>
      <c r="M231" s="85">
        <f>VLOOKUP(E231,'DAFTAR ITEM'!B:J,9,FALSE)</f>
        <v>8410</v>
      </c>
      <c r="N231" s="85">
        <f t="shared" si="42"/>
        <v>0</v>
      </c>
      <c r="O231" s="85">
        <f t="shared" si="43"/>
        <v>0</v>
      </c>
      <c r="P231" s="85">
        <f t="shared" si="44"/>
        <v>0</v>
      </c>
      <c r="Q231" s="59">
        <f t="shared" si="45"/>
        <v>0</v>
      </c>
      <c r="R231" s="60" t="str">
        <f t="shared" si="46"/>
        <v>Good Count</v>
      </c>
      <c r="S231" s="61" t="str">
        <f t="shared" si="47"/>
        <v>Good Count</v>
      </c>
      <c r="T231" s="60" t="str">
        <f t="shared" si="48"/>
        <v>Good Count</v>
      </c>
    </row>
    <row r="232" spans="1:20" ht="16.5">
      <c r="A232" s="62">
        <v>44264</v>
      </c>
      <c r="B232" s="57">
        <f t="shared" si="39"/>
        <v>2021</v>
      </c>
      <c r="C232" s="58">
        <f t="shared" si="40"/>
        <v>3</v>
      </c>
      <c r="D232" s="58" t="str">
        <f t="shared" si="49"/>
        <v>Mar/2021</v>
      </c>
      <c r="E232" s="58" t="s">
        <v>173</v>
      </c>
      <c r="F232" s="58" t="s">
        <v>172</v>
      </c>
      <c r="G232" s="58" t="s">
        <v>33</v>
      </c>
      <c r="H232" s="58">
        <v>6</v>
      </c>
      <c r="I232" s="58">
        <v>5</v>
      </c>
      <c r="J232" s="58">
        <f t="shared" si="5"/>
        <v>-1</v>
      </c>
      <c r="K232" s="58" t="str">
        <f t="shared" si="6"/>
        <v>Selisih</v>
      </c>
      <c r="L232" s="58">
        <f t="shared" si="41"/>
        <v>1</v>
      </c>
      <c r="M232" s="85">
        <f>VLOOKUP(E232,'DAFTAR ITEM'!B:J,9,FALSE)</f>
        <v>5513</v>
      </c>
      <c r="N232" s="85">
        <f t="shared" si="42"/>
        <v>33078</v>
      </c>
      <c r="O232" s="85">
        <f t="shared" si="43"/>
        <v>-5513</v>
      </c>
      <c r="P232" s="85">
        <f t="shared" si="44"/>
        <v>5513</v>
      </c>
      <c r="Q232" s="59">
        <f t="shared" si="45"/>
        <v>0.16666666666666666</v>
      </c>
      <c r="R232" s="60" t="str">
        <f t="shared" si="46"/>
        <v>Bad Count</v>
      </c>
      <c r="S232" s="61" t="str">
        <f t="shared" si="47"/>
        <v>Bad Count</v>
      </c>
      <c r="T232" s="60" t="str">
        <f t="shared" si="48"/>
        <v>Bad Count</v>
      </c>
    </row>
    <row r="233" spans="1:20" ht="16.5">
      <c r="A233" s="62">
        <v>44264</v>
      </c>
      <c r="B233" s="57">
        <f t="shared" si="39"/>
        <v>2021</v>
      </c>
      <c r="C233" s="58">
        <f t="shared" si="40"/>
        <v>3</v>
      </c>
      <c r="D233" s="58" t="str">
        <f t="shared" si="49"/>
        <v>Mar/2021</v>
      </c>
      <c r="E233" s="58" t="s">
        <v>175</v>
      </c>
      <c r="F233" s="58" t="s">
        <v>174</v>
      </c>
      <c r="G233" s="58" t="s">
        <v>176</v>
      </c>
      <c r="H233" s="58">
        <v>14</v>
      </c>
      <c r="I233" s="58">
        <v>14</v>
      </c>
      <c r="J233" s="58">
        <f t="shared" si="5"/>
        <v>0</v>
      </c>
      <c r="K233" s="58" t="str">
        <f t="shared" si="6"/>
        <v>Ok</v>
      </c>
      <c r="L233" s="58">
        <f t="shared" si="41"/>
        <v>0</v>
      </c>
      <c r="M233" s="85">
        <f>VLOOKUP(E233,'DAFTAR ITEM'!B:J,9,FALSE)</f>
        <v>3780</v>
      </c>
      <c r="N233" s="85">
        <f t="shared" si="42"/>
        <v>52920</v>
      </c>
      <c r="O233" s="85">
        <f t="shared" si="43"/>
        <v>0</v>
      </c>
      <c r="P233" s="85">
        <f t="shared" si="44"/>
        <v>0</v>
      </c>
      <c r="Q233" s="59">
        <f t="shared" si="45"/>
        <v>0</v>
      </c>
      <c r="R233" s="60" t="str">
        <f t="shared" si="46"/>
        <v>Good Count</v>
      </c>
      <c r="S233" s="61" t="str">
        <f t="shared" si="47"/>
        <v>Good Count</v>
      </c>
      <c r="T233" s="60" t="str">
        <f t="shared" si="48"/>
        <v>Good Count</v>
      </c>
    </row>
    <row r="234" spans="1:20" ht="16.5">
      <c r="A234" s="62">
        <v>44264</v>
      </c>
      <c r="B234" s="57">
        <f t="shared" si="39"/>
        <v>2021</v>
      </c>
      <c r="C234" s="58">
        <f t="shared" si="40"/>
        <v>3</v>
      </c>
      <c r="D234" s="58" t="str">
        <f t="shared" si="49"/>
        <v>Mar/2021</v>
      </c>
      <c r="E234" s="58" t="s">
        <v>178</v>
      </c>
      <c r="F234" s="58" t="s">
        <v>177</v>
      </c>
      <c r="G234" s="58" t="s">
        <v>176</v>
      </c>
      <c r="H234" s="58">
        <v>23</v>
      </c>
      <c r="I234" s="58">
        <v>23</v>
      </c>
      <c r="J234" s="58">
        <f t="shared" si="5"/>
        <v>0</v>
      </c>
      <c r="K234" s="58" t="str">
        <f t="shared" si="6"/>
        <v>Ok</v>
      </c>
      <c r="L234" s="58">
        <f t="shared" si="41"/>
        <v>0</v>
      </c>
      <c r="M234" s="85">
        <f>VLOOKUP(E234,'DAFTAR ITEM'!B:J,9,FALSE)</f>
        <v>2625</v>
      </c>
      <c r="N234" s="85">
        <f t="shared" si="42"/>
        <v>60375</v>
      </c>
      <c r="O234" s="85">
        <f t="shared" si="43"/>
        <v>0</v>
      </c>
      <c r="P234" s="85">
        <f t="shared" si="44"/>
        <v>0</v>
      </c>
      <c r="Q234" s="59">
        <f t="shared" si="45"/>
        <v>0</v>
      </c>
      <c r="R234" s="60" t="str">
        <f t="shared" si="46"/>
        <v>Good Count</v>
      </c>
      <c r="S234" s="61" t="str">
        <f t="shared" si="47"/>
        <v>Good Count</v>
      </c>
      <c r="T234" s="60" t="str">
        <f t="shared" si="48"/>
        <v>Good Count</v>
      </c>
    </row>
    <row r="235" spans="1:20" ht="16.5">
      <c r="A235" s="62">
        <v>44264</v>
      </c>
      <c r="B235" s="57">
        <f t="shared" si="39"/>
        <v>2021</v>
      </c>
      <c r="C235" s="58">
        <f t="shared" si="40"/>
        <v>3</v>
      </c>
      <c r="D235" s="58" t="str">
        <f t="shared" si="49"/>
        <v>Mar/2021</v>
      </c>
      <c r="E235" s="58" t="s">
        <v>180</v>
      </c>
      <c r="F235" s="58" t="s">
        <v>179</v>
      </c>
      <c r="G235" s="58" t="s">
        <v>33</v>
      </c>
      <c r="H235" s="58">
        <v>3</v>
      </c>
      <c r="I235" s="58">
        <v>3</v>
      </c>
      <c r="J235" s="58">
        <f t="shared" si="5"/>
        <v>0</v>
      </c>
      <c r="K235" s="58" t="str">
        <f t="shared" si="6"/>
        <v>Ok</v>
      </c>
      <c r="L235" s="58">
        <f t="shared" si="41"/>
        <v>0</v>
      </c>
      <c r="M235" s="85">
        <f>VLOOKUP(E235,'DAFTAR ITEM'!B:J,9,FALSE)</f>
        <v>20000</v>
      </c>
      <c r="N235" s="85">
        <f t="shared" si="42"/>
        <v>60000</v>
      </c>
      <c r="O235" s="85">
        <f t="shared" si="43"/>
        <v>0</v>
      </c>
      <c r="P235" s="85">
        <f t="shared" si="44"/>
        <v>0</v>
      </c>
      <c r="Q235" s="59">
        <f t="shared" si="45"/>
        <v>0</v>
      </c>
      <c r="R235" s="60" t="str">
        <f t="shared" si="46"/>
        <v>Good Count</v>
      </c>
      <c r="S235" s="61" t="str">
        <f t="shared" si="47"/>
        <v>Good Count</v>
      </c>
      <c r="T235" s="60" t="str">
        <f t="shared" si="48"/>
        <v>Good Count</v>
      </c>
    </row>
    <row r="236" spans="1:20" ht="16.5">
      <c r="A236" s="62">
        <v>44264</v>
      </c>
      <c r="B236" s="57">
        <f t="shared" si="39"/>
        <v>2021</v>
      </c>
      <c r="C236" s="58">
        <f t="shared" si="40"/>
        <v>3</v>
      </c>
      <c r="D236" s="58" t="str">
        <f t="shared" si="49"/>
        <v>Mar/2021</v>
      </c>
      <c r="E236" s="58" t="s">
        <v>182</v>
      </c>
      <c r="F236" s="58" t="s">
        <v>181</v>
      </c>
      <c r="G236" s="58" t="s">
        <v>33</v>
      </c>
      <c r="H236" s="58">
        <v>6</v>
      </c>
      <c r="I236" s="58">
        <v>6</v>
      </c>
      <c r="J236" s="58">
        <f t="shared" si="5"/>
        <v>0</v>
      </c>
      <c r="K236" s="58" t="str">
        <f t="shared" si="6"/>
        <v>Ok</v>
      </c>
      <c r="L236" s="58">
        <f t="shared" si="41"/>
        <v>0</v>
      </c>
      <c r="M236" s="85">
        <f>VLOOKUP(E236,'DAFTAR ITEM'!B:J,9,FALSE)</f>
        <v>20000</v>
      </c>
      <c r="N236" s="85">
        <f t="shared" si="42"/>
        <v>120000</v>
      </c>
      <c r="O236" s="85">
        <f t="shared" si="43"/>
        <v>0</v>
      </c>
      <c r="P236" s="85">
        <f t="shared" si="44"/>
        <v>0</v>
      </c>
      <c r="Q236" s="59">
        <f t="shared" si="45"/>
        <v>0</v>
      </c>
      <c r="R236" s="60" t="str">
        <f t="shared" si="46"/>
        <v>Good Count</v>
      </c>
      <c r="S236" s="61" t="str">
        <f t="shared" si="47"/>
        <v>Good Count</v>
      </c>
      <c r="T236" s="60" t="str">
        <f t="shared" si="48"/>
        <v>Good Count</v>
      </c>
    </row>
    <row r="237" spans="1:20" ht="16.5">
      <c r="A237" s="62">
        <v>44264</v>
      </c>
      <c r="B237" s="57">
        <f t="shared" si="39"/>
        <v>2021</v>
      </c>
      <c r="C237" s="58">
        <f t="shared" si="40"/>
        <v>3</v>
      </c>
      <c r="D237" s="58" t="str">
        <f t="shared" si="49"/>
        <v>Mar/2021</v>
      </c>
      <c r="E237" s="58" t="s">
        <v>184</v>
      </c>
      <c r="F237" s="58" t="s">
        <v>183</v>
      </c>
      <c r="G237" s="58" t="s">
        <v>33</v>
      </c>
      <c r="H237" s="58">
        <v>5</v>
      </c>
      <c r="I237" s="58">
        <v>5</v>
      </c>
      <c r="J237" s="58">
        <f t="shared" si="5"/>
        <v>0</v>
      </c>
      <c r="K237" s="58" t="str">
        <f t="shared" si="6"/>
        <v>Ok</v>
      </c>
      <c r="L237" s="58">
        <f t="shared" si="41"/>
        <v>0</v>
      </c>
      <c r="M237" s="85">
        <f>VLOOKUP(E237,'DAFTAR ITEM'!B:J,9,FALSE)</f>
        <v>20000</v>
      </c>
      <c r="N237" s="85">
        <f t="shared" si="42"/>
        <v>100000</v>
      </c>
      <c r="O237" s="85">
        <f t="shared" si="43"/>
        <v>0</v>
      </c>
      <c r="P237" s="85">
        <f t="shared" si="44"/>
        <v>0</v>
      </c>
      <c r="Q237" s="59">
        <f t="shared" si="45"/>
        <v>0</v>
      </c>
      <c r="R237" s="60" t="str">
        <f t="shared" si="46"/>
        <v>Good Count</v>
      </c>
      <c r="S237" s="61" t="str">
        <f t="shared" si="47"/>
        <v>Good Count</v>
      </c>
      <c r="T237" s="60" t="str">
        <f t="shared" si="48"/>
        <v>Good Count</v>
      </c>
    </row>
    <row r="238" spans="1:20" ht="16.5">
      <c r="A238" s="62">
        <v>44264</v>
      </c>
      <c r="B238" s="57">
        <f t="shared" si="39"/>
        <v>2021</v>
      </c>
      <c r="C238" s="58">
        <f t="shared" si="40"/>
        <v>3</v>
      </c>
      <c r="D238" s="58" t="str">
        <f t="shared" si="49"/>
        <v>Mar/2021</v>
      </c>
      <c r="E238" s="58" t="s">
        <v>186</v>
      </c>
      <c r="F238" s="58" t="s">
        <v>185</v>
      </c>
      <c r="G238" s="58" t="s">
        <v>187</v>
      </c>
      <c r="H238" s="58">
        <v>80</v>
      </c>
      <c r="I238" s="58">
        <v>80</v>
      </c>
      <c r="J238" s="58">
        <f t="shared" si="5"/>
        <v>0</v>
      </c>
      <c r="K238" s="58" t="str">
        <f t="shared" si="6"/>
        <v>Ok</v>
      </c>
      <c r="L238" s="58">
        <f t="shared" si="41"/>
        <v>0</v>
      </c>
      <c r="M238" s="85">
        <f>VLOOKUP(E238,'DAFTAR ITEM'!B:J,9,FALSE)</f>
        <v>1950</v>
      </c>
      <c r="N238" s="85">
        <f t="shared" si="42"/>
        <v>156000</v>
      </c>
      <c r="O238" s="85">
        <f t="shared" si="43"/>
        <v>0</v>
      </c>
      <c r="P238" s="85">
        <f t="shared" si="44"/>
        <v>0</v>
      </c>
      <c r="Q238" s="59">
        <f t="shared" si="45"/>
        <v>0</v>
      </c>
      <c r="R238" s="60" t="str">
        <f t="shared" si="46"/>
        <v>Good Count</v>
      </c>
      <c r="S238" s="61" t="str">
        <f t="shared" si="47"/>
        <v>Good Count</v>
      </c>
      <c r="T238" s="60" t="str">
        <f t="shared" si="48"/>
        <v>Good Count</v>
      </c>
    </row>
    <row r="239" spans="1:20" ht="16.5">
      <c r="A239" s="62">
        <v>44264</v>
      </c>
      <c r="B239" s="57">
        <f t="shared" si="39"/>
        <v>2021</v>
      </c>
      <c r="C239" s="58">
        <f t="shared" si="40"/>
        <v>3</v>
      </c>
      <c r="D239" s="58" t="str">
        <f t="shared" si="49"/>
        <v>Mar/2021</v>
      </c>
      <c r="E239" s="58" t="s">
        <v>189</v>
      </c>
      <c r="F239" s="58" t="s">
        <v>188</v>
      </c>
      <c r="G239" s="58" t="s">
        <v>187</v>
      </c>
      <c r="H239" s="58">
        <v>8</v>
      </c>
      <c r="I239" s="58">
        <v>8</v>
      </c>
      <c r="J239" s="58">
        <f t="shared" si="5"/>
        <v>0</v>
      </c>
      <c r="K239" s="58" t="str">
        <f t="shared" si="6"/>
        <v>Ok</v>
      </c>
      <c r="L239" s="58">
        <f t="shared" si="41"/>
        <v>0</v>
      </c>
      <c r="M239" s="85">
        <f>VLOOKUP(E239,'DAFTAR ITEM'!B:J,9,FALSE)</f>
        <v>3990</v>
      </c>
      <c r="N239" s="85">
        <f t="shared" si="42"/>
        <v>31920</v>
      </c>
      <c r="O239" s="85">
        <f t="shared" si="43"/>
        <v>0</v>
      </c>
      <c r="P239" s="85">
        <f t="shared" si="44"/>
        <v>0</v>
      </c>
      <c r="Q239" s="59">
        <f t="shared" si="45"/>
        <v>0</v>
      </c>
      <c r="R239" s="60" t="str">
        <f t="shared" si="46"/>
        <v>Good Count</v>
      </c>
      <c r="S239" s="61" t="str">
        <f t="shared" si="47"/>
        <v>Good Count</v>
      </c>
      <c r="T239" s="60" t="str">
        <f t="shared" si="48"/>
        <v>Good Count</v>
      </c>
    </row>
    <row r="240" spans="1:20" ht="16.5">
      <c r="A240" s="62">
        <v>44264</v>
      </c>
      <c r="B240" s="57">
        <f t="shared" si="39"/>
        <v>2021</v>
      </c>
      <c r="C240" s="58">
        <f t="shared" si="40"/>
        <v>3</v>
      </c>
      <c r="D240" s="58" t="str">
        <f t="shared" si="49"/>
        <v>Mar/2021</v>
      </c>
      <c r="E240" s="58" t="s">
        <v>191</v>
      </c>
      <c r="F240" s="58" t="s">
        <v>190</v>
      </c>
      <c r="G240" s="58" t="s">
        <v>16</v>
      </c>
      <c r="H240" s="58">
        <v>6</v>
      </c>
      <c r="I240" s="58">
        <v>6</v>
      </c>
      <c r="J240" s="58">
        <f t="shared" si="5"/>
        <v>0</v>
      </c>
      <c r="K240" s="58" t="str">
        <f t="shared" si="6"/>
        <v>Ok</v>
      </c>
      <c r="L240" s="58">
        <f t="shared" si="41"/>
        <v>0</v>
      </c>
      <c r="M240" s="85">
        <f>VLOOKUP(E240,'DAFTAR ITEM'!B:J,9,FALSE)</f>
        <v>15000</v>
      </c>
      <c r="N240" s="85">
        <f t="shared" si="42"/>
        <v>90000</v>
      </c>
      <c r="O240" s="85">
        <f t="shared" si="43"/>
        <v>0</v>
      </c>
      <c r="P240" s="85">
        <f t="shared" si="44"/>
        <v>0</v>
      </c>
      <c r="Q240" s="59">
        <f t="shared" si="45"/>
        <v>0</v>
      </c>
      <c r="R240" s="60" t="str">
        <f t="shared" si="46"/>
        <v>Good Count</v>
      </c>
      <c r="S240" s="61" t="str">
        <f t="shared" si="47"/>
        <v>Good Count</v>
      </c>
      <c r="T240" s="60" t="str">
        <f t="shared" si="48"/>
        <v>Good Count</v>
      </c>
    </row>
    <row r="241" spans="1:20" ht="16.5">
      <c r="A241" s="62">
        <v>44264</v>
      </c>
      <c r="B241" s="57">
        <f t="shared" si="39"/>
        <v>2021</v>
      </c>
      <c r="C241" s="58">
        <f t="shared" si="40"/>
        <v>3</v>
      </c>
      <c r="D241" s="58" t="str">
        <f t="shared" si="49"/>
        <v>Mar/2021</v>
      </c>
      <c r="E241" s="58" t="s">
        <v>193</v>
      </c>
      <c r="F241" s="58" t="s">
        <v>192</v>
      </c>
      <c r="G241" s="58" t="s">
        <v>194</v>
      </c>
      <c r="H241" s="58">
        <v>8</v>
      </c>
      <c r="I241" s="58">
        <v>8</v>
      </c>
      <c r="J241" s="58">
        <f t="shared" si="5"/>
        <v>0</v>
      </c>
      <c r="K241" s="58" t="str">
        <f t="shared" si="6"/>
        <v>Ok</v>
      </c>
      <c r="L241" s="58">
        <f t="shared" si="41"/>
        <v>0</v>
      </c>
      <c r="M241" s="85">
        <f>VLOOKUP(E241,'DAFTAR ITEM'!B:J,9,FALSE)</f>
        <v>81000</v>
      </c>
      <c r="N241" s="85">
        <f t="shared" si="42"/>
        <v>648000</v>
      </c>
      <c r="O241" s="85">
        <f t="shared" si="43"/>
        <v>0</v>
      </c>
      <c r="P241" s="85">
        <f t="shared" si="44"/>
        <v>0</v>
      </c>
      <c r="Q241" s="59">
        <f t="shared" si="45"/>
        <v>0</v>
      </c>
      <c r="R241" s="60" t="str">
        <f t="shared" si="46"/>
        <v>Good Count</v>
      </c>
      <c r="S241" s="61" t="str">
        <f t="shared" si="47"/>
        <v>Good Count</v>
      </c>
      <c r="T241" s="60" t="str">
        <f t="shared" si="48"/>
        <v>Good Count</v>
      </c>
    </row>
    <row r="242" spans="1:20" ht="16.5">
      <c r="A242" s="62">
        <v>44264</v>
      </c>
      <c r="B242" s="57">
        <f t="shared" si="39"/>
        <v>2021</v>
      </c>
      <c r="C242" s="58">
        <f t="shared" si="40"/>
        <v>3</v>
      </c>
      <c r="D242" s="58" t="str">
        <f t="shared" si="49"/>
        <v>Mar/2021</v>
      </c>
      <c r="E242" s="58" t="s">
        <v>196</v>
      </c>
      <c r="F242" s="58" t="s">
        <v>195</v>
      </c>
      <c r="G242" s="58" t="s">
        <v>194</v>
      </c>
      <c r="H242" s="58">
        <v>76</v>
      </c>
      <c r="I242" s="58">
        <v>76</v>
      </c>
      <c r="J242" s="58">
        <f t="shared" si="5"/>
        <v>0</v>
      </c>
      <c r="K242" s="58" t="str">
        <f t="shared" si="6"/>
        <v>Ok</v>
      </c>
      <c r="L242" s="58">
        <f t="shared" si="41"/>
        <v>0</v>
      </c>
      <c r="M242" s="85">
        <f>VLOOKUP(E242,'DAFTAR ITEM'!B:J,9,FALSE)</f>
        <v>27050</v>
      </c>
      <c r="N242" s="85">
        <f t="shared" si="42"/>
        <v>2055800</v>
      </c>
      <c r="O242" s="85">
        <f t="shared" si="43"/>
        <v>0</v>
      </c>
      <c r="P242" s="85">
        <f t="shared" si="44"/>
        <v>0</v>
      </c>
      <c r="Q242" s="59">
        <f t="shared" si="45"/>
        <v>0</v>
      </c>
      <c r="R242" s="60" t="str">
        <f t="shared" si="46"/>
        <v>Good Count</v>
      </c>
      <c r="S242" s="61" t="str">
        <f t="shared" si="47"/>
        <v>Good Count</v>
      </c>
      <c r="T242" s="60" t="str">
        <f t="shared" si="48"/>
        <v>Good Count</v>
      </c>
    </row>
    <row r="243" spans="1:20" ht="16.5">
      <c r="A243" s="62">
        <v>44264</v>
      </c>
      <c r="B243" s="57">
        <f t="shared" si="39"/>
        <v>2021</v>
      </c>
      <c r="C243" s="58">
        <f t="shared" si="40"/>
        <v>3</v>
      </c>
      <c r="D243" s="58" t="str">
        <f t="shared" si="49"/>
        <v>Mar/2021</v>
      </c>
      <c r="E243" s="58" t="s">
        <v>198</v>
      </c>
      <c r="F243" s="58" t="s">
        <v>197</v>
      </c>
      <c r="G243" s="58" t="s">
        <v>194</v>
      </c>
      <c r="H243" s="58">
        <v>208</v>
      </c>
      <c r="I243" s="58">
        <v>208</v>
      </c>
      <c r="J243" s="58">
        <f t="shared" si="5"/>
        <v>0</v>
      </c>
      <c r="K243" s="58" t="str">
        <f t="shared" si="6"/>
        <v>Ok</v>
      </c>
      <c r="L243" s="58">
        <f t="shared" si="41"/>
        <v>0</v>
      </c>
      <c r="M243" s="85">
        <f>VLOOKUP(E243,'DAFTAR ITEM'!B:J,9,FALSE)</f>
        <v>41000</v>
      </c>
      <c r="N243" s="85">
        <f t="shared" si="42"/>
        <v>8528000</v>
      </c>
      <c r="O243" s="85">
        <f t="shared" si="43"/>
        <v>0</v>
      </c>
      <c r="P243" s="85">
        <f t="shared" si="44"/>
        <v>0</v>
      </c>
      <c r="Q243" s="59">
        <f t="shared" si="45"/>
        <v>0</v>
      </c>
      <c r="R243" s="60" t="str">
        <f t="shared" si="46"/>
        <v>Good Count</v>
      </c>
      <c r="S243" s="61" t="str">
        <f t="shared" si="47"/>
        <v>Good Count</v>
      </c>
      <c r="T243" s="60" t="str">
        <f t="shared" si="48"/>
        <v>Good Count</v>
      </c>
    </row>
    <row r="244" spans="1:20" ht="16.5">
      <c r="A244" s="62">
        <v>44264</v>
      </c>
      <c r="B244" s="57">
        <f t="shared" si="39"/>
        <v>2021</v>
      </c>
      <c r="C244" s="58">
        <f t="shared" si="40"/>
        <v>3</v>
      </c>
      <c r="D244" s="58" t="str">
        <f t="shared" si="49"/>
        <v>Mar/2021</v>
      </c>
      <c r="E244" s="58" t="s">
        <v>200</v>
      </c>
      <c r="F244" s="58" t="s">
        <v>199</v>
      </c>
      <c r="G244" s="58" t="s">
        <v>194</v>
      </c>
      <c r="H244" s="58">
        <v>7</v>
      </c>
      <c r="I244" s="58">
        <v>7</v>
      </c>
      <c r="J244" s="58">
        <f t="shared" si="5"/>
        <v>0</v>
      </c>
      <c r="K244" s="58" t="str">
        <f t="shared" si="6"/>
        <v>Ok</v>
      </c>
      <c r="L244" s="58">
        <f t="shared" si="41"/>
        <v>0</v>
      </c>
      <c r="M244" s="85">
        <f>VLOOKUP(E244,'DAFTAR ITEM'!B:J,9,FALSE)</f>
        <v>20000</v>
      </c>
      <c r="N244" s="85">
        <f t="shared" si="42"/>
        <v>140000</v>
      </c>
      <c r="O244" s="85">
        <f t="shared" si="43"/>
        <v>0</v>
      </c>
      <c r="P244" s="85">
        <f t="shared" si="44"/>
        <v>0</v>
      </c>
      <c r="Q244" s="59">
        <f t="shared" si="45"/>
        <v>0</v>
      </c>
      <c r="R244" s="60" t="str">
        <f t="shared" si="46"/>
        <v>Good Count</v>
      </c>
      <c r="S244" s="61" t="str">
        <f t="shared" si="47"/>
        <v>Good Count</v>
      </c>
      <c r="T244" s="60" t="str">
        <f t="shared" si="48"/>
        <v>Good Count</v>
      </c>
    </row>
    <row r="245" spans="1:20" ht="16.5">
      <c r="A245" s="62">
        <v>44264</v>
      </c>
      <c r="B245" s="57">
        <f t="shared" si="39"/>
        <v>2021</v>
      </c>
      <c r="C245" s="58">
        <f t="shared" si="40"/>
        <v>3</v>
      </c>
      <c r="D245" s="58" t="str">
        <f t="shared" si="49"/>
        <v>Mar/2021</v>
      </c>
      <c r="E245" s="58" t="s">
        <v>202</v>
      </c>
      <c r="F245" s="58" t="s">
        <v>201</v>
      </c>
      <c r="G245" s="58" t="s">
        <v>194</v>
      </c>
      <c r="H245" s="58">
        <v>5</v>
      </c>
      <c r="I245" s="58">
        <v>5</v>
      </c>
      <c r="J245" s="58">
        <f t="shared" si="5"/>
        <v>0</v>
      </c>
      <c r="K245" s="58" t="str">
        <f t="shared" si="6"/>
        <v>Ok</v>
      </c>
      <c r="L245" s="58">
        <f t="shared" si="41"/>
        <v>0</v>
      </c>
      <c r="M245" s="85">
        <f>VLOOKUP(E245,'DAFTAR ITEM'!B:J,9,FALSE)</f>
        <v>23000</v>
      </c>
      <c r="N245" s="85">
        <f t="shared" si="42"/>
        <v>115000</v>
      </c>
      <c r="O245" s="85">
        <f t="shared" si="43"/>
        <v>0</v>
      </c>
      <c r="P245" s="85">
        <f t="shared" si="44"/>
        <v>0</v>
      </c>
      <c r="Q245" s="59">
        <f t="shared" si="45"/>
        <v>0</v>
      </c>
      <c r="R245" s="60" t="str">
        <f t="shared" si="46"/>
        <v>Good Count</v>
      </c>
      <c r="S245" s="61" t="str">
        <f t="shared" si="47"/>
        <v>Good Count</v>
      </c>
      <c r="T245" s="60" t="str">
        <f t="shared" si="48"/>
        <v>Good Count</v>
      </c>
    </row>
    <row r="246" spans="1:20" ht="16.5">
      <c r="A246" s="62">
        <v>44264</v>
      </c>
      <c r="B246" s="57">
        <f t="shared" si="39"/>
        <v>2021</v>
      </c>
      <c r="C246" s="58">
        <f t="shared" si="40"/>
        <v>3</v>
      </c>
      <c r="D246" s="58" t="str">
        <f t="shared" si="49"/>
        <v>Mar/2021</v>
      </c>
      <c r="E246" s="58" t="s">
        <v>204</v>
      </c>
      <c r="F246" s="58" t="s">
        <v>203</v>
      </c>
      <c r="G246" s="58" t="s">
        <v>16</v>
      </c>
      <c r="H246" s="58">
        <v>0</v>
      </c>
      <c r="I246" s="58">
        <v>0</v>
      </c>
      <c r="J246" s="58">
        <f t="shared" si="5"/>
        <v>0</v>
      </c>
      <c r="K246" s="58" t="str">
        <f t="shared" si="6"/>
        <v>Ok</v>
      </c>
      <c r="L246" s="58">
        <f t="shared" si="41"/>
        <v>0</v>
      </c>
      <c r="M246" s="85">
        <f>VLOOKUP(E246,'DAFTAR ITEM'!B:J,9,FALSE)</f>
        <v>0</v>
      </c>
      <c r="N246" s="85">
        <f t="shared" si="42"/>
        <v>0</v>
      </c>
      <c r="O246" s="85">
        <f t="shared" si="43"/>
        <v>0</v>
      </c>
      <c r="P246" s="85">
        <f t="shared" si="44"/>
        <v>0</v>
      </c>
      <c r="Q246" s="59">
        <f t="shared" si="45"/>
        <v>0</v>
      </c>
      <c r="R246" s="60" t="str">
        <f t="shared" si="46"/>
        <v>Good Count</v>
      </c>
      <c r="S246" s="61" t="str">
        <f t="shared" si="47"/>
        <v>Good Count</v>
      </c>
      <c r="T246" s="60" t="str">
        <f t="shared" si="48"/>
        <v>Good Count</v>
      </c>
    </row>
    <row r="247" spans="1:20" ht="16.5">
      <c r="A247" s="62">
        <v>44264</v>
      </c>
      <c r="B247" s="57">
        <f t="shared" si="39"/>
        <v>2021</v>
      </c>
      <c r="C247" s="58">
        <f t="shared" si="40"/>
        <v>3</v>
      </c>
      <c r="D247" s="58" t="str">
        <f t="shared" si="49"/>
        <v>Mar/2021</v>
      </c>
      <c r="E247" s="58" t="s">
        <v>206</v>
      </c>
      <c r="F247" s="58" t="s">
        <v>205</v>
      </c>
      <c r="G247" s="58" t="s">
        <v>194</v>
      </c>
      <c r="H247" s="58">
        <v>26</v>
      </c>
      <c r="I247" s="58">
        <v>26</v>
      </c>
      <c r="J247" s="58">
        <f t="shared" si="5"/>
        <v>0</v>
      </c>
      <c r="K247" s="58" t="str">
        <f t="shared" si="6"/>
        <v>Ok</v>
      </c>
      <c r="L247" s="58">
        <f t="shared" si="41"/>
        <v>0</v>
      </c>
      <c r="M247" s="85">
        <f>VLOOKUP(E247,'DAFTAR ITEM'!B:J,9,FALSE)</f>
        <v>39091</v>
      </c>
      <c r="N247" s="85">
        <f t="shared" si="42"/>
        <v>1016366</v>
      </c>
      <c r="O247" s="85">
        <f t="shared" si="43"/>
        <v>0</v>
      </c>
      <c r="P247" s="85">
        <f t="shared" si="44"/>
        <v>0</v>
      </c>
      <c r="Q247" s="59">
        <f t="shared" si="45"/>
        <v>0</v>
      </c>
      <c r="R247" s="60" t="str">
        <f t="shared" si="46"/>
        <v>Good Count</v>
      </c>
      <c r="S247" s="61" t="str">
        <f t="shared" si="47"/>
        <v>Good Count</v>
      </c>
      <c r="T247" s="60" t="str">
        <f t="shared" si="48"/>
        <v>Good Count</v>
      </c>
    </row>
    <row r="248" spans="1:20" ht="16.5">
      <c r="A248" s="62">
        <v>44264</v>
      </c>
      <c r="B248" s="57">
        <f t="shared" si="39"/>
        <v>2021</v>
      </c>
      <c r="C248" s="58">
        <f t="shared" si="40"/>
        <v>3</v>
      </c>
      <c r="D248" s="58" t="str">
        <f t="shared" si="49"/>
        <v>Mar/2021</v>
      </c>
      <c r="E248" s="58" t="s">
        <v>208</v>
      </c>
      <c r="F248" s="58" t="s">
        <v>207</v>
      </c>
      <c r="G248" s="58" t="s">
        <v>16</v>
      </c>
      <c r="H248" s="58">
        <v>3</v>
      </c>
      <c r="I248" s="58">
        <v>3</v>
      </c>
      <c r="J248" s="58">
        <f t="shared" si="5"/>
        <v>0</v>
      </c>
      <c r="K248" s="58" t="str">
        <f t="shared" si="6"/>
        <v>Ok</v>
      </c>
      <c r="L248" s="58">
        <f t="shared" si="41"/>
        <v>0</v>
      </c>
      <c r="M248" s="85">
        <f>VLOOKUP(E248,'DAFTAR ITEM'!B:J,9,FALSE)</f>
        <v>45000</v>
      </c>
      <c r="N248" s="85">
        <f t="shared" si="42"/>
        <v>135000</v>
      </c>
      <c r="O248" s="85">
        <f t="shared" si="43"/>
        <v>0</v>
      </c>
      <c r="P248" s="85">
        <f t="shared" si="44"/>
        <v>0</v>
      </c>
      <c r="Q248" s="59">
        <f t="shared" si="45"/>
        <v>0</v>
      </c>
      <c r="R248" s="60" t="str">
        <f t="shared" si="46"/>
        <v>Good Count</v>
      </c>
      <c r="S248" s="61" t="str">
        <f t="shared" si="47"/>
        <v>Good Count</v>
      </c>
      <c r="T248" s="60" t="str">
        <f t="shared" si="48"/>
        <v>Good Count</v>
      </c>
    </row>
    <row r="249" spans="1:20" ht="16.5">
      <c r="A249" s="62">
        <v>44264</v>
      </c>
      <c r="B249" s="57">
        <f t="shared" si="39"/>
        <v>2021</v>
      </c>
      <c r="C249" s="58">
        <f t="shared" si="40"/>
        <v>3</v>
      </c>
      <c r="D249" s="58" t="str">
        <f t="shared" si="49"/>
        <v>Mar/2021</v>
      </c>
      <c r="E249" s="58" t="s">
        <v>210</v>
      </c>
      <c r="F249" s="58" t="s">
        <v>209</v>
      </c>
      <c r="G249" s="58" t="s">
        <v>95</v>
      </c>
      <c r="H249" s="58">
        <v>15</v>
      </c>
      <c r="I249" s="58">
        <v>15</v>
      </c>
      <c r="J249" s="58">
        <f t="shared" si="5"/>
        <v>0</v>
      </c>
      <c r="K249" s="58" t="str">
        <f t="shared" si="6"/>
        <v>Ok</v>
      </c>
      <c r="L249" s="58">
        <f t="shared" si="41"/>
        <v>0</v>
      </c>
      <c r="M249" s="85">
        <f>VLOOKUP(E249,'DAFTAR ITEM'!B:J,9,FALSE)</f>
        <v>29200</v>
      </c>
      <c r="N249" s="85">
        <f t="shared" si="42"/>
        <v>438000</v>
      </c>
      <c r="O249" s="85">
        <f t="shared" si="43"/>
        <v>0</v>
      </c>
      <c r="P249" s="85">
        <f t="shared" si="44"/>
        <v>0</v>
      </c>
      <c r="Q249" s="59">
        <f t="shared" si="45"/>
        <v>0</v>
      </c>
      <c r="R249" s="60" t="str">
        <f t="shared" si="46"/>
        <v>Good Count</v>
      </c>
      <c r="S249" s="61" t="str">
        <f t="shared" si="47"/>
        <v>Good Count</v>
      </c>
      <c r="T249" s="60" t="str">
        <f t="shared" si="48"/>
        <v>Good Count</v>
      </c>
    </row>
    <row r="250" spans="1:20" ht="16.5">
      <c r="A250" s="62">
        <v>44264</v>
      </c>
      <c r="B250" s="57">
        <f t="shared" si="39"/>
        <v>2021</v>
      </c>
      <c r="C250" s="58">
        <f t="shared" si="40"/>
        <v>3</v>
      </c>
      <c r="D250" s="58" t="str">
        <f t="shared" si="49"/>
        <v>Mar/2021</v>
      </c>
      <c r="E250" s="58" t="s">
        <v>389</v>
      </c>
      <c r="F250" s="58" t="s">
        <v>388</v>
      </c>
      <c r="G250" s="58" t="s">
        <v>194</v>
      </c>
      <c r="H250" s="58">
        <v>41</v>
      </c>
      <c r="I250" s="58">
        <v>41</v>
      </c>
      <c r="J250" s="58">
        <f t="shared" si="5"/>
        <v>0</v>
      </c>
      <c r="K250" s="58" t="str">
        <f t="shared" si="6"/>
        <v>Ok</v>
      </c>
      <c r="L250" s="58">
        <f t="shared" si="41"/>
        <v>0</v>
      </c>
      <c r="M250" s="85">
        <f>VLOOKUP(E250,'DAFTAR ITEM'!B:J,9,FALSE)</f>
        <v>67500</v>
      </c>
      <c r="N250" s="85">
        <f t="shared" si="42"/>
        <v>2767500</v>
      </c>
      <c r="O250" s="85">
        <f t="shared" si="43"/>
        <v>0</v>
      </c>
      <c r="P250" s="85">
        <f t="shared" si="44"/>
        <v>0</v>
      </c>
      <c r="Q250" s="59">
        <f t="shared" si="45"/>
        <v>0</v>
      </c>
      <c r="R250" s="60" t="str">
        <f t="shared" si="46"/>
        <v>Good Count</v>
      </c>
      <c r="S250" s="61" t="str">
        <f t="shared" si="47"/>
        <v>Good Count</v>
      </c>
      <c r="T250" s="60" t="str">
        <f t="shared" si="48"/>
        <v>Good Count</v>
      </c>
    </row>
    <row r="251" spans="1:20" ht="16.5">
      <c r="A251" s="62">
        <v>44264</v>
      </c>
      <c r="B251" s="57">
        <f t="shared" si="39"/>
        <v>2021</v>
      </c>
      <c r="C251" s="58">
        <f t="shared" si="40"/>
        <v>3</v>
      </c>
      <c r="D251" s="58" t="str">
        <f t="shared" si="49"/>
        <v>Mar/2021</v>
      </c>
      <c r="E251" s="58" t="s">
        <v>212</v>
      </c>
      <c r="F251" s="58" t="s">
        <v>211</v>
      </c>
      <c r="G251" s="58" t="s">
        <v>95</v>
      </c>
      <c r="H251" s="58">
        <v>218</v>
      </c>
      <c r="I251" s="58">
        <v>218</v>
      </c>
      <c r="J251" s="58">
        <f t="shared" si="5"/>
        <v>0</v>
      </c>
      <c r="K251" s="58" t="str">
        <f t="shared" si="6"/>
        <v>Ok</v>
      </c>
      <c r="L251" s="58">
        <f t="shared" si="41"/>
        <v>0</v>
      </c>
      <c r="M251" s="85">
        <f>VLOOKUP(E251,'DAFTAR ITEM'!B:J,9,FALSE)</f>
        <v>7400</v>
      </c>
      <c r="N251" s="85">
        <f t="shared" si="42"/>
        <v>1613200</v>
      </c>
      <c r="O251" s="85">
        <f t="shared" si="43"/>
        <v>0</v>
      </c>
      <c r="P251" s="85">
        <f t="shared" si="44"/>
        <v>0</v>
      </c>
      <c r="Q251" s="59">
        <f t="shared" si="45"/>
        <v>0</v>
      </c>
      <c r="R251" s="60" t="str">
        <f t="shared" si="46"/>
        <v>Good Count</v>
      </c>
      <c r="S251" s="61" t="str">
        <f t="shared" si="47"/>
        <v>Good Count</v>
      </c>
      <c r="T251" s="60" t="str">
        <f t="shared" si="48"/>
        <v>Good Count</v>
      </c>
    </row>
    <row r="252" spans="1:20" ht="16.5">
      <c r="A252" s="62">
        <v>44264</v>
      </c>
      <c r="B252" s="57">
        <f t="shared" si="39"/>
        <v>2021</v>
      </c>
      <c r="C252" s="58">
        <f t="shared" si="40"/>
        <v>3</v>
      </c>
      <c r="D252" s="58" t="str">
        <f t="shared" si="49"/>
        <v>Mar/2021</v>
      </c>
      <c r="E252" s="58" t="s">
        <v>214</v>
      </c>
      <c r="F252" s="58" t="s">
        <v>213</v>
      </c>
      <c r="G252" s="58" t="s">
        <v>95</v>
      </c>
      <c r="H252" s="58">
        <v>0</v>
      </c>
      <c r="I252" s="58">
        <v>0</v>
      </c>
      <c r="J252" s="58">
        <f t="shared" si="5"/>
        <v>0</v>
      </c>
      <c r="K252" s="58" t="str">
        <f t="shared" si="6"/>
        <v>Ok</v>
      </c>
      <c r="L252" s="58">
        <f t="shared" si="41"/>
        <v>0</v>
      </c>
      <c r="M252" s="85">
        <f>VLOOKUP(E252,'DAFTAR ITEM'!B:J,9,FALSE)</f>
        <v>13700</v>
      </c>
      <c r="N252" s="85">
        <f t="shared" si="42"/>
        <v>0</v>
      </c>
      <c r="O252" s="85">
        <f t="shared" si="43"/>
        <v>0</v>
      </c>
      <c r="P252" s="85">
        <f t="shared" si="44"/>
        <v>0</v>
      </c>
      <c r="Q252" s="59">
        <f t="shared" si="45"/>
        <v>0</v>
      </c>
      <c r="R252" s="60" t="str">
        <f t="shared" si="46"/>
        <v>Good Count</v>
      </c>
      <c r="S252" s="61" t="str">
        <f t="shared" si="47"/>
        <v>Good Count</v>
      </c>
      <c r="T252" s="60" t="str">
        <f t="shared" si="48"/>
        <v>Good Count</v>
      </c>
    </row>
    <row r="253" spans="1:20" ht="16.5">
      <c r="A253" s="62">
        <v>44264</v>
      </c>
      <c r="B253" s="57">
        <f t="shared" si="39"/>
        <v>2021</v>
      </c>
      <c r="C253" s="58">
        <f t="shared" si="40"/>
        <v>3</v>
      </c>
      <c r="D253" s="58" t="str">
        <f t="shared" si="49"/>
        <v>Mar/2021</v>
      </c>
      <c r="E253" s="58" t="s">
        <v>216</v>
      </c>
      <c r="F253" s="58" t="s">
        <v>215</v>
      </c>
      <c r="G253" s="58" t="s">
        <v>95</v>
      </c>
      <c r="H253" s="58">
        <v>0</v>
      </c>
      <c r="I253" s="58">
        <v>0</v>
      </c>
      <c r="J253" s="58">
        <f t="shared" si="5"/>
        <v>0</v>
      </c>
      <c r="K253" s="58" t="str">
        <f t="shared" si="6"/>
        <v>Ok</v>
      </c>
      <c r="L253" s="58">
        <f t="shared" si="41"/>
        <v>0</v>
      </c>
      <c r="M253" s="85">
        <f>VLOOKUP(E253,'DAFTAR ITEM'!B:J,9,FALSE)</f>
        <v>10750</v>
      </c>
      <c r="N253" s="85">
        <f t="shared" si="42"/>
        <v>0</v>
      </c>
      <c r="O253" s="85">
        <f t="shared" si="43"/>
        <v>0</v>
      </c>
      <c r="P253" s="85">
        <f t="shared" si="44"/>
        <v>0</v>
      </c>
      <c r="Q253" s="59">
        <f t="shared" si="45"/>
        <v>0</v>
      </c>
      <c r="R253" s="60" t="str">
        <f t="shared" si="46"/>
        <v>Good Count</v>
      </c>
      <c r="S253" s="61" t="str">
        <f t="shared" si="47"/>
        <v>Good Count</v>
      </c>
      <c r="T253" s="60" t="str">
        <f t="shared" si="48"/>
        <v>Good Count</v>
      </c>
    </row>
    <row r="254" spans="1:20" ht="16.5">
      <c r="A254" s="62">
        <v>44264</v>
      </c>
      <c r="B254" s="57">
        <f t="shared" si="39"/>
        <v>2021</v>
      </c>
      <c r="C254" s="58">
        <f t="shared" si="40"/>
        <v>3</v>
      </c>
      <c r="D254" s="58" t="str">
        <f t="shared" si="49"/>
        <v>Mar/2021</v>
      </c>
      <c r="E254" s="58" t="s">
        <v>218</v>
      </c>
      <c r="F254" s="58" t="s">
        <v>217</v>
      </c>
      <c r="G254" s="58" t="s">
        <v>33</v>
      </c>
      <c r="H254" s="58">
        <v>31</v>
      </c>
      <c r="I254" s="58">
        <v>31</v>
      </c>
      <c r="J254" s="58">
        <f t="shared" si="5"/>
        <v>0</v>
      </c>
      <c r="K254" s="58" t="str">
        <f t="shared" si="6"/>
        <v>Ok</v>
      </c>
      <c r="L254" s="58">
        <f t="shared" si="41"/>
        <v>0</v>
      </c>
      <c r="M254" s="85">
        <f>VLOOKUP(E254,'DAFTAR ITEM'!B:J,9,FALSE)</f>
        <v>5000</v>
      </c>
      <c r="N254" s="85">
        <f t="shared" si="42"/>
        <v>155000</v>
      </c>
      <c r="O254" s="85">
        <f t="shared" si="43"/>
        <v>0</v>
      </c>
      <c r="P254" s="85">
        <f t="shared" si="44"/>
        <v>0</v>
      </c>
      <c r="Q254" s="59">
        <f t="shared" si="45"/>
        <v>0</v>
      </c>
      <c r="R254" s="60" t="str">
        <f t="shared" si="46"/>
        <v>Good Count</v>
      </c>
      <c r="S254" s="61" t="str">
        <f t="shared" si="47"/>
        <v>Good Count</v>
      </c>
      <c r="T254" s="60" t="str">
        <f t="shared" si="48"/>
        <v>Good Count</v>
      </c>
    </row>
    <row r="255" spans="1:20" ht="16.5">
      <c r="A255" s="62">
        <v>44264</v>
      </c>
      <c r="B255" s="57">
        <f t="shared" si="39"/>
        <v>2021</v>
      </c>
      <c r="C255" s="58">
        <f t="shared" si="40"/>
        <v>3</v>
      </c>
      <c r="D255" s="58" t="str">
        <f t="shared" si="49"/>
        <v>Mar/2021</v>
      </c>
      <c r="E255" s="58" t="s">
        <v>220</v>
      </c>
      <c r="F255" s="58" t="s">
        <v>219</v>
      </c>
      <c r="G255" s="58" t="s">
        <v>139</v>
      </c>
      <c r="H255" s="58">
        <v>0</v>
      </c>
      <c r="I255" s="58">
        <v>0</v>
      </c>
      <c r="J255" s="58">
        <f t="shared" si="5"/>
        <v>0</v>
      </c>
      <c r="K255" s="58" t="str">
        <f t="shared" si="6"/>
        <v>Ok</v>
      </c>
      <c r="L255" s="58">
        <f t="shared" si="41"/>
        <v>0</v>
      </c>
      <c r="M255" s="85">
        <f>VLOOKUP(E255,'DAFTAR ITEM'!B:J,9,FALSE)</f>
        <v>0</v>
      </c>
      <c r="N255" s="85">
        <f t="shared" si="42"/>
        <v>0</v>
      </c>
      <c r="O255" s="85">
        <f t="shared" si="43"/>
        <v>0</v>
      </c>
      <c r="P255" s="85">
        <f t="shared" si="44"/>
        <v>0</v>
      </c>
      <c r="Q255" s="59">
        <f t="shared" si="45"/>
        <v>0</v>
      </c>
      <c r="R255" s="60" t="str">
        <f t="shared" si="46"/>
        <v>Good Count</v>
      </c>
      <c r="S255" s="61" t="str">
        <f t="shared" si="47"/>
        <v>Good Count</v>
      </c>
      <c r="T255" s="60" t="str">
        <f t="shared" si="48"/>
        <v>Good Count</v>
      </c>
    </row>
    <row r="256" spans="1:20" ht="16.5">
      <c r="A256" s="62">
        <v>44264</v>
      </c>
      <c r="B256" s="57">
        <f t="shared" si="39"/>
        <v>2021</v>
      </c>
      <c r="C256" s="58">
        <f t="shared" si="40"/>
        <v>3</v>
      </c>
      <c r="D256" s="58" t="str">
        <f t="shared" si="49"/>
        <v>Mar/2021</v>
      </c>
      <c r="E256" s="58" t="s">
        <v>224</v>
      </c>
      <c r="F256" s="58" t="s">
        <v>223</v>
      </c>
      <c r="G256" s="58" t="s">
        <v>33</v>
      </c>
      <c r="H256" s="58">
        <v>30</v>
      </c>
      <c r="I256" s="58">
        <v>30</v>
      </c>
      <c r="J256" s="58">
        <f t="shared" si="5"/>
        <v>0</v>
      </c>
      <c r="K256" s="58" t="str">
        <f t="shared" si="6"/>
        <v>Ok</v>
      </c>
      <c r="L256" s="58">
        <f t="shared" si="41"/>
        <v>0</v>
      </c>
      <c r="M256" s="85">
        <f>VLOOKUP(E256,'DAFTAR ITEM'!B:J,9,FALSE)</f>
        <v>5775</v>
      </c>
      <c r="N256" s="85">
        <f t="shared" si="42"/>
        <v>173250</v>
      </c>
      <c r="O256" s="85">
        <f t="shared" si="43"/>
        <v>0</v>
      </c>
      <c r="P256" s="85">
        <f t="shared" si="44"/>
        <v>0</v>
      </c>
      <c r="Q256" s="59">
        <f t="shared" si="45"/>
        <v>0</v>
      </c>
      <c r="R256" s="60" t="str">
        <f t="shared" si="46"/>
        <v>Good Count</v>
      </c>
      <c r="S256" s="61" t="str">
        <f t="shared" si="47"/>
        <v>Good Count</v>
      </c>
      <c r="T256" s="60" t="str">
        <f t="shared" si="48"/>
        <v>Good Count</v>
      </c>
    </row>
    <row r="257" spans="1:20" ht="16.5">
      <c r="A257" s="62">
        <v>44264</v>
      </c>
      <c r="B257" s="57">
        <f t="shared" si="39"/>
        <v>2021</v>
      </c>
      <c r="C257" s="58">
        <f t="shared" si="40"/>
        <v>3</v>
      </c>
      <c r="D257" s="58" t="str">
        <f t="shared" si="49"/>
        <v>Mar/2021</v>
      </c>
      <c r="E257" s="58" t="s">
        <v>226</v>
      </c>
      <c r="F257" s="58" t="s">
        <v>225</v>
      </c>
      <c r="G257" s="58" t="s">
        <v>33</v>
      </c>
      <c r="H257" s="58">
        <v>25</v>
      </c>
      <c r="I257" s="58">
        <v>25</v>
      </c>
      <c r="J257" s="58">
        <f t="shared" si="5"/>
        <v>0</v>
      </c>
      <c r="K257" s="58" t="str">
        <f t="shared" si="6"/>
        <v>Ok</v>
      </c>
      <c r="L257" s="58">
        <f t="shared" si="41"/>
        <v>0</v>
      </c>
      <c r="M257" s="85">
        <f>VLOOKUP(E257,'DAFTAR ITEM'!B:J,9,FALSE)</f>
        <v>2000</v>
      </c>
      <c r="N257" s="85">
        <f t="shared" si="42"/>
        <v>50000</v>
      </c>
      <c r="O257" s="85">
        <f t="shared" si="43"/>
        <v>0</v>
      </c>
      <c r="P257" s="85">
        <f t="shared" si="44"/>
        <v>0</v>
      </c>
      <c r="Q257" s="59">
        <f t="shared" si="45"/>
        <v>0</v>
      </c>
      <c r="R257" s="60" t="str">
        <f t="shared" si="46"/>
        <v>Good Count</v>
      </c>
      <c r="S257" s="61" t="str">
        <f t="shared" si="47"/>
        <v>Good Count</v>
      </c>
      <c r="T257" s="60" t="str">
        <f t="shared" si="48"/>
        <v>Good Count</v>
      </c>
    </row>
    <row r="258" spans="1:20" ht="16.5">
      <c r="A258" s="62">
        <v>44264</v>
      </c>
      <c r="B258" s="57">
        <f t="shared" ref="B258:B321" si="50">YEAR(A258)</f>
        <v>2021</v>
      </c>
      <c r="C258" s="58">
        <f t="shared" ref="C258:C321" si="51">MONTH(A258)</f>
        <v>3</v>
      </c>
      <c r="D258" s="58" t="str">
        <f t="shared" si="49"/>
        <v>Mar/2021</v>
      </c>
      <c r="E258" s="58" t="s">
        <v>228</v>
      </c>
      <c r="F258" s="58" t="s">
        <v>227</v>
      </c>
      <c r="G258" s="58" t="s">
        <v>16</v>
      </c>
      <c r="H258" s="58">
        <v>2</v>
      </c>
      <c r="I258" s="58">
        <v>2</v>
      </c>
      <c r="J258" s="58">
        <f t="shared" ref="J258:J466" si="52">I258-H258</f>
        <v>0</v>
      </c>
      <c r="K258" s="58" t="str">
        <f t="shared" ref="K258:K466" si="53">IF(J258=0,"Ok","Selisih")</f>
        <v>Ok</v>
      </c>
      <c r="L258" s="58">
        <f t="shared" ref="L258:L321" si="54">ABS(J258)</f>
        <v>0</v>
      </c>
      <c r="M258" s="85">
        <f>VLOOKUP(E258,'DAFTAR ITEM'!B:J,9,FALSE)</f>
        <v>2000</v>
      </c>
      <c r="N258" s="85">
        <f t="shared" ref="N258:N321" si="55">H258*M258</f>
        <v>4000</v>
      </c>
      <c r="O258" s="85">
        <f t="shared" ref="O258:O321" si="56">J258*M258</f>
        <v>0</v>
      </c>
      <c r="P258" s="85">
        <f t="shared" ref="P258:P321" si="57">L258*M258</f>
        <v>0</v>
      </c>
      <c r="Q258" s="59">
        <f t="shared" ref="Q258:Q321" si="58">ABS(IF(AND((H258=0),(J258=0)),0,J258/H258))</f>
        <v>0</v>
      </c>
      <c r="R258" s="60" t="str">
        <f t="shared" ref="R258:R321" si="59">IF(ISERROR(Q258),"Bad Count",IF(Q258&gt;0%,"Bad Count","Good Count"))</f>
        <v>Good Count</v>
      </c>
      <c r="S258" s="61" t="str">
        <f t="shared" ref="S258:S321" si="60">IF(ISERROR(Q258),"Bad Count",IF(Q258&gt;2%,"Bad Count","Good Count"))</f>
        <v>Good Count</v>
      </c>
      <c r="T258" s="60" t="str">
        <f t="shared" ref="T258:T321" si="61">IF(ISERROR(Q258),"Bad Count",IF(Q258&gt;5%,"Bad Count","Good Count"))</f>
        <v>Good Count</v>
      </c>
    </row>
    <row r="259" spans="1:20" ht="16.5">
      <c r="A259" s="62">
        <v>44264</v>
      </c>
      <c r="B259" s="57">
        <f t="shared" si="50"/>
        <v>2021</v>
      </c>
      <c r="C259" s="58">
        <f t="shared" si="51"/>
        <v>3</v>
      </c>
      <c r="D259" s="58" t="str">
        <f t="shared" ref="D259:D322" si="62">TEXT(A259,"MMM")&amp;"/"&amp;(B259)</f>
        <v>Mar/2021</v>
      </c>
      <c r="E259" s="58" t="s">
        <v>232</v>
      </c>
      <c r="F259" s="58" t="s">
        <v>231</v>
      </c>
      <c r="G259" s="58" t="s">
        <v>33</v>
      </c>
      <c r="H259" s="58">
        <v>65</v>
      </c>
      <c r="I259" s="58">
        <v>65</v>
      </c>
      <c r="J259" s="58">
        <f t="shared" si="52"/>
        <v>0</v>
      </c>
      <c r="K259" s="58" t="str">
        <f t="shared" si="53"/>
        <v>Ok</v>
      </c>
      <c r="L259" s="58">
        <f t="shared" si="54"/>
        <v>0</v>
      </c>
      <c r="M259" s="85">
        <f>VLOOKUP(E259,'DAFTAR ITEM'!B:J,9,FALSE)</f>
        <v>3500</v>
      </c>
      <c r="N259" s="85">
        <f t="shared" si="55"/>
        <v>227500</v>
      </c>
      <c r="O259" s="85">
        <f t="shared" si="56"/>
        <v>0</v>
      </c>
      <c r="P259" s="85">
        <f t="shared" si="57"/>
        <v>0</v>
      </c>
      <c r="Q259" s="59">
        <f t="shared" si="58"/>
        <v>0</v>
      </c>
      <c r="R259" s="60" t="str">
        <f t="shared" si="59"/>
        <v>Good Count</v>
      </c>
      <c r="S259" s="61" t="str">
        <f t="shared" si="60"/>
        <v>Good Count</v>
      </c>
      <c r="T259" s="60" t="str">
        <f t="shared" si="61"/>
        <v>Good Count</v>
      </c>
    </row>
    <row r="260" spans="1:20" ht="16.5">
      <c r="A260" s="62">
        <v>44264</v>
      </c>
      <c r="B260" s="57">
        <f t="shared" si="50"/>
        <v>2021</v>
      </c>
      <c r="C260" s="58">
        <f t="shared" si="51"/>
        <v>3</v>
      </c>
      <c r="D260" s="58" t="str">
        <f t="shared" si="62"/>
        <v>Mar/2021</v>
      </c>
      <c r="E260" s="58" t="s">
        <v>234</v>
      </c>
      <c r="F260" s="58" t="s">
        <v>233</v>
      </c>
      <c r="G260" s="58" t="s">
        <v>33</v>
      </c>
      <c r="H260" s="58">
        <v>0</v>
      </c>
      <c r="I260" s="58">
        <v>0</v>
      </c>
      <c r="J260" s="58">
        <f t="shared" si="52"/>
        <v>0</v>
      </c>
      <c r="K260" s="58" t="str">
        <f t="shared" si="53"/>
        <v>Ok</v>
      </c>
      <c r="L260" s="58">
        <f t="shared" si="54"/>
        <v>0</v>
      </c>
      <c r="M260" s="85">
        <f>VLOOKUP(E260,'DAFTAR ITEM'!B:J,9,FALSE)</f>
        <v>0</v>
      </c>
      <c r="N260" s="85">
        <f t="shared" si="55"/>
        <v>0</v>
      </c>
      <c r="O260" s="85">
        <f t="shared" si="56"/>
        <v>0</v>
      </c>
      <c r="P260" s="85">
        <f t="shared" si="57"/>
        <v>0</v>
      </c>
      <c r="Q260" s="59">
        <f t="shared" si="58"/>
        <v>0</v>
      </c>
      <c r="R260" s="60" t="str">
        <f t="shared" si="59"/>
        <v>Good Count</v>
      </c>
      <c r="S260" s="61" t="str">
        <f t="shared" si="60"/>
        <v>Good Count</v>
      </c>
      <c r="T260" s="60" t="str">
        <f t="shared" si="61"/>
        <v>Good Count</v>
      </c>
    </row>
    <row r="261" spans="1:20" ht="16.5">
      <c r="A261" s="62">
        <v>44264</v>
      </c>
      <c r="B261" s="57">
        <f t="shared" si="50"/>
        <v>2021</v>
      </c>
      <c r="C261" s="58">
        <f t="shared" si="51"/>
        <v>3</v>
      </c>
      <c r="D261" s="58" t="str">
        <f t="shared" si="62"/>
        <v>Mar/2021</v>
      </c>
      <c r="E261" s="58" t="s">
        <v>236</v>
      </c>
      <c r="F261" s="58" t="s">
        <v>235</v>
      </c>
      <c r="G261" s="58" t="s">
        <v>33</v>
      </c>
      <c r="H261" s="58">
        <v>18</v>
      </c>
      <c r="I261" s="58">
        <v>18</v>
      </c>
      <c r="J261" s="58">
        <f t="shared" si="52"/>
        <v>0</v>
      </c>
      <c r="K261" s="58" t="str">
        <f t="shared" si="53"/>
        <v>Ok</v>
      </c>
      <c r="L261" s="58">
        <f t="shared" si="54"/>
        <v>0</v>
      </c>
      <c r="M261" s="85">
        <f>VLOOKUP(E261,'DAFTAR ITEM'!B:J,9,FALSE)</f>
        <v>3833</v>
      </c>
      <c r="N261" s="85">
        <f t="shared" si="55"/>
        <v>68994</v>
      </c>
      <c r="O261" s="85">
        <f t="shared" si="56"/>
        <v>0</v>
      </c>
      <c r="P261" s="85">
        <f t="shared" si="57"/>
        <v>0</v>
      </c>
      <c r="Q261" s="59">
        <f t="shared" si="58"/>
        <v>0</v>
      </c>
      <c r="R261" s="60" t="str">
        <f t="shared" si="59"/>
        <v>Good Count</v>
      </c>
      <c r="S261" s="61" t="str">
        <f t="shared" si="60"/>
        <v>Good Count</v>
      </c>
      <c r="T261" s="60" t="str">
        <f t="shared" si="61"/>
        <v>Good Count</v>
      </c>
    </row>
    <row r="262" spans="1:20" ht="16.5">
      <c r="A262" s="62">
        <v>44264</v>
      </c>
      <c r="B262" s="57">
        <f t="shared" si="50"/>
        <v>2021</v>
      </c>
      <c r="C262" s="58">
        <f t="shared" si="51"/>
        <v>3</v>
      </c>
      <c r="D262" s="58" t="str">
        <f t="shared" si="62"/>
        <v>Mar/2021</v>
      </c>
      <c r="E262" s="58" t="s">
        <v>238</v>
      </c>
      <c r="F262" s="58" t="s">
        <v>237</v>
      </c>
      <c r="G262" s="58" t="s">
        <v>16</v>
      </c>
      <c r="H262" s="58">
        <v>12</v>
      </c>
      <c r="I262" s="58">
        <v>12</v>
      </c>
      <c r="J262" s="58">
        <f t="shared" si="52"/>
        <v>0</v>
      </c>
      <c r="K262" s="58" t="str">
        <f t="shared" si="53"/>
        <v>Ok</v>
      </c>
      <c r="L262" s="58">
        <f t="shared" si="54"/>
        <v>0</v>
      </c>
      <c r="M262" s="85">
        <f>VLOOKUP(E262,'DAFTAR ITEM'!B:J,9,FALSE)</f>
        <v>2000</v>
      </c>
      <c r="N262" s="85">
        <f t="shared" si="55"/>
        <v>24000</v>
      </c>
      <c r="O262" s="85">
        <f t="shared" si="56"/>
        <v>0</v>
      </c>
      <c r="P262" s="85">
        <f t="shared" si="57"/>
        <v>0</v>
      </c>
      <c r="Q262" s="59">
        <f t="shared" si="58"/>
        <v>0</v>
      </c>
      <c r="R262" s="60" t="str">
        <f t="shared" si="59"/>
        <v>Good Count</v>
      </c>
      <c r="S262" s="61" t="str">
        <f t="shared" si="60"/>
        <v>Good Count</v>
      </c>
      <c r="T262" s="60" t="str">
        <f t="shared" si="61"/>
        <v>Good Count</v>
      </c>
    </row>
    <row r="263" spans="1:20" ht="16.5">
      <c r="A263" s="62">
        <v>44264</v>
      </c>
      <c r="B263" s="57">
        <f t="shared" si="50"/>
        <v>2021</v>
      </c>
      <c r="C263" s="58">
        <f t="shared" si="51"/>
        <v>3</v>
      </c>
      <c r="D263" s="58" t="str">
        <f t="shared" si="62"/>
        <v>Mar/2021</v>
      </c>
      <c r="E263" s="58" t="s">
        <v>240</v>
      </c>
      <c r="F263" s="58" t="s">
        <v>239</v>
      </c>
      <c r="G263" s="58" t="s">
        <v>33</v>
      </c>
      <c r="H263" s="58">
        <v>1183</v>
      </c>
      <c r="I263" s="58">
        <v>1133</v>
      </c>
      <c r="J263" s="58">
        <f t="shared" si="52"/>
        <v>-50</v>
      </c>
      <c r="K263" s="58" t="str">
        <f t="shared" si="53"/>
        <v>Selisih</v>
      </c>
      <c r="L263" s="58">
        <f t="shared" si="54"/>
        <v>50</v>
      </c>
      <c r="M263" s="85">
        <f>VLOOKUP(E263,'DAFTAR ITEM'!B:J,9,FALSE)</f>
        <v>3000</v>
      </c>
      <c r="N263" s="85">
        <f t="shared" si="55"/>
        <v>3549000</v>
      </c>
      <c r="O263" s="85">
        <f t="shared" si="56"/>
        <v>-150000</v>
      </c>
      <c r="P263" s="85">
        <f t="shared" si="57"/>
        <v>150000</v>
      </c>
      <c r="Q263" s="59">
        <f t="shared" si="58"/>
        <v>4.2265426880811495E-2</v>
      </c>
      <c r="R263" s="60" t="str">
        <f t="shared" si="59"/>
        <v>Bad Count</v>
      </c>
      <c r="S263" s="61" t="str">
        <f t="shared" si="60"/>
        <v>Bad Count</v>
      </c>
      <c r="T263" s="60" t="str">
        <f t="shared" si="61"/>
        <v>Good Count</v>
      </c>
    </row>
    <row r="264" spans="1:20" ht="16.5">
      <c r="A264" s="62">
        <v>44264</v>
      </c>
      <c r="B264" s="57">
        <f t="shared" si="50"/>
        <v>2021</v>
      </c>
      <c r="C264" s="58">
        <f t="shared" si="51"/>
        <v>3</v>
      </c>
      <c r="D264" s="58" t="str">
        <f t="shared" si="62"/>
        <v>Mar/2021</v>
      </c>
      <c r="E264" s="58" t="s">
        <v>242</v>
      </c>
      <c r="F264" s="58" t="s">
        <v>241</v>
      </c>
      <c r="G264" s="58" t="s">
        <v>33</v>
      </c>
      <c r="H264" s="58">
        <v>900</v>
      </c>
      <c r="I264" s="58">
        <v>898</v>
      </c>
      <c r="J264" s="58">
        <f t="shared" si="52"/>
        <v>-2</v>
      </c>
      <c r="K264" s="58" t="str">
        <f t="shared" si="53"/>
        <v>Selisih</v>
      </c>
      <c r="L264" s="58">
        <f t="shared" si="54"/>
        <v>2</v>
      </c>
      <c r="M264" s="85">
        <f>VLOOKUP(E264,'DAFTAR ITEM'!B:J,9,FALSE)</f>
        <v>6000</v>
      </c>
      <c r="N264" s="85">
        <f t="shared" si="55"/>
        <v>5400000</v>
      </c>
      <c r="O264" s="85">
        <f t="shared" si="56"/>
        <v>-12000</v>
      </c>
      <c r="P264" s="85">
        <f t="shared" si="57"/>
        <v>12000</v>
      </c>
      <c r="Q264" s="59">
        <f t="shared" si="58"/>
        <v>2.2222222222222222E-3</v>
      </c>
      <c r="R264" s="60" t="str">
        <f t="shared" si="59"/>
        <v>Bad Count</v>
      </c>
      <c r="S264" s="61" t="str">
        <f t="shared" si="60"/>
        <v>Good Count</v>
      </c>
      <c r="T264" s="60" t="str">
        <f t="shared" si="61"/>
        <v>Good Count</v>
      </c>
    </row>
    <row r="265" spans="1:20" ht="16.5">
      <c r="A265" s="62">
        <v>44264</v>
      </c>
      <c r="B265" s="57">
        <f t="shared" si="50"/>
        <v>2021</v>
      </c>
      <c r="C265" s="58">
        <f t="shared" si="51"/>
        <v>3</v>
      </c>
      <c r="D265" s="58" t="str">
        <f t="shared" si="62"/>
        <v>Mar/2021</v>
      </c>
      <c r="E265" s="58" t="s">
        <v>246</v>
      </c>
      <c r="F265" s="58" t="s">
        <v>245</v>
      </c>
      <c r="G265" s="58" t="s">
        <v>33</v>
      </c>
      <c r="H265" s="58">
        <v>7</v>
      </c>
      <c r="I265" s="58">
        <v>7</v>
      </c>
      <c r="J265" s="58">
        <f t="shared" si="52"/>
        <v>0</v>
      </c>
      <c r="K265" s="58" t="str">
        <f t="shared" si="53"/>
        <v>Ok</v>
      </c>
      <c r="L265" s="58">
        <f t="shared" si="54"/>
        <v>0</v>
      </c>
      <c r="M265" s="85">
        <f>VLOOKUP(E265,'DAFTAR ITEM'!B:J,9,FALSE)</f>
        <v>18900</v>
      </c>
      <c r="N265" s="85">
        <f t="shared" si="55"/>
        <v>132300</v>
      </c>
      <c r="O265" s="85">
        <f t="shared" si="56"/>
        <v>0</v>
      </c>
      <c r="P265" s="85">
        <f t="shared" si="57"/>
        <v>0</v>
      </c>
      <c r="Q265" s="59">
        <f t="shared" si="58"/>
        <v>0</v>
      </c>
      <c r="R265" s="60" t="str">
        <f t="shared" si="59"/>
        <v>Good Count</v>
      </c>
      <c r="S265" s="61" t="str">
        <f t="shared" si="60"/>
        <v>Good Count</v>
      </c>
      <c r="T265" s="60" t="str">
        <f t="shared" si="61"/>
        <v>Good Count</v>
      </c>
    </row>
    <row r="266" spans="1:20" ht="16.5">
      <c r="A266" s="62">
        <v>44264</v>
      </c>
      <c r="B266" s="57">
        <f t="shared" si="50"/>
        <v>2021</v>
      </c>
      <c r="C266" s="58">
        <f t="shared" si="51"/>
        <v>3</v>
      </c>
      <c r="D266" s="58" t="str">
        <f t="shared" si="62"/>
        <v>Mar/2021</v>
      </c>
      <c r="E266" s="58" t="s">
        <v>248</v>
      </c>
      <c r="F266" s="58" t="s">
        <v>247</v>
      </c>
      <c r="G266" s="58" t="s">
        <v>33</v>
      </c>
      <c r="H266" s="58">
        <v>5</v>
      </c>
      <c r="I266" s="58">
        <v>5</v>
      </c>
      <c r="J266" s="58">
        <f t="shared" si="52"/>
        <v>0</v>
      </c>
      <c r="K266" s="58" t="str">
        <f t="shared" si="53"/>
        <v>Ok</v>
      </c>
      <c r="L266" s="58">
        <f t="shared" si="54"/>
        <v>0</v>
      </c>
      <c r="M266" s="85">
        <f>VLOOKUP(E266,'DAFTAR ITEM'!B:J,9,FALSE)</f>
        <v>40000</v>
      </c>
      <c r="N266" s="85">
        <f t="shared" si="55"/>
        <v>200000</v>
      </c>
      <c r="O266" s="85">
        <f t="shared" si="56"/>
        <v>0</v>
      </c>
      <c r="P266" s="85">
        <f t="shared" si="57"/>
        <v>0</v>
      </c>
      <c r="Q266" s="59">
        <f t="shared" si="58"/>
        <v>0</v>
      </c>
      <c r="R266" s="60" t="str">
        <f t="shared" si="59"/>
        <v>Good Count</v>
      </c>
      <c r="S266" s="61" t="str">
        <f t="shared" si="60"/>
        <v>Good Count</v>
      </c>
      <c r="T266" s="60" t="str">
        <f t="shared" si="61"/>
        <v>Good Count</v>
      </c>
    </row>
    <row r="267" spans="1:20" ht="16.5">
      <c r="A267" s="62">
        <v>44264</v>
      </c>
      <c r="B267" s="57">
        <f t="shared" si="50"/>
        <v>2021</v>
      </c>
      <c r="C267" s="58">
        <f t="shared" si="51"/>
        <v>3</v>
      </c>
      <c r="D267" s="58" t="str">
        <f t="shared" si="62"/>
        <v>Mar/2021</v>
      </c>
      <c r="E267" s="58" t="s">
        <v>250</v>
      </c>
      <c r="F267" s="58" t="s">
        <v>249</v>
      </c>
      <c r="G267" s="58" t="s">
        <v>33</v>
      </c>
      <c r="H267" s="58">
        <v>24</v>
      </c>
      <c r="I267" s="58">
        <v>24</v>
      </c>
      <c r="J267" s="58">
        <f t="shared" si="52"/>
        <v>0</v>
      </c>
      <c r="K267" s="58" t="str">
        <f t="shared" si="53"/>
        <v>Ok</v>
      </c>
      <c r="L267" s="58">
        <f t="shared" si="54"/>
        <v>0</v>
      </c>
      <c r="M267" s="85">
        <f>VLOOKUP(E267,'DAFTAR ITEM'!B:J,9,FALSE)</f>
        <v>19792</v>
      </c>
      <c r="N267" s="85">
        <f t="shared" si="55"/>
        <v>475008</v>
      </c>
      <c r="O267" s="85">
        <f t="shared" si="56"/>
        <v>0</v>
      </c>
      <c r="P267" s="85">
        <f t="shared" si="57"/>
        <v>0</v>
      </c>
      <c r="Q267" s="59">
        <f t="shared" si="58"/>
        <v>0</v>
      </c>
      <c r="R267" s="60" t="str">
        <f t="shared" si="59"/>
        <v>Good Count</v>
      </c>
      <c r="S267" s="61" t="str">
        <f t="shared" si="60"/>
        <v>Good Count</v>
      </c>
      <c r="T267" s="60" t="str">
        <f t="shared" si="61"/>
        <v>Good Count</v>
      </c>
    </row>
    <row r="268" spans="1:20" ht="16.5">
      <c r="A268" s="62">
        <v>44264</v>
      </c>
      <c r="B268" s="57">
        <f t="shared" si="50"/>
        <v>2021</v>
      </c>
      <c r="C268" s="58">
        <f t="shared" si="51"/>
        <v>3</v>
      </c>
      <c r="D268" s="58" t="str">
        <f t="shared" si="62"/>
        <v>Mar/2021</v>
      </c>
      <c r="E268" s="58" t="s">
        <v>252</v>
      </c>
      <c r="F268" s="58" t="s">
        <v>251</v>
      </c>
      <c r="G268" s="58" t="s">
        <v>33</v>
      </c>
      <c r="H268" s="58">
        <v>35</v>
      </c>
      <c r="I268" s="58">
        <v>35</v>
      </c>
      <c r="J268" s="58">
        <f t="shared" si="52"/>
        <v>0</v>
      </c>
      <c r="K268" s="58" t="str">
        <f t="shared" si="53"/>
        <v>Ok</v>
      </c>
      <c r="L268" s="58">
        <f t="shared" si="54"/>
        <v>0</v>
      </c>
      <c r="M268" s="85">
        <f>VLOOKUP(E268,'DAFTAR ITEM'!B:J,9,FALSE)</f>
        <v>30000</v>
      </c>
      <c r="N268" s="85">
        <f t="shared" si="55"/>
        <v>1050000</v>
      </c>
      <c r="O268" s="85">
        <f t="shared" si="56"/>
        <v>0</v>
      </c>
      <c r="P268" s="85">
        <f t="shared" si="57"/>
        <v>0</v>
      </c>
      <c r="Q268" s="59">
        <f t="shared" si="58"/>
        <v>0</v>
      </c>
      <c r="R268" s="60" t="str">
        <f t="shared" si="59"/>
        <v>Good Count</v>
      </c>
      <c r="S268" s="61" t="str">
        <f t="shared" si="60"/>
        <v>Good Count</v>
      </c>
      <c r="T268" s="60" t="str">
        <f t="shared" si="61"/>
        <v>Good Count</v>
      </c>
    </row>
    <row r="269" spans="1:20" ht="16.5">
      <c r="A269" s="62">
        <v>44264</v>
      </c>
      <c r="B269" s="57">
        <f t="shared" si="50"/>
        <v>2021</v>
      </c>
      <c r="C269" s="58">
        <f t="shared" si="51"/>
        <v>3</v>
      </c>
      <c r="D269" s="58" t="str">
        <f t="shared" si="62"/>
        <v>Mar/2021</v>
      </c>
      <c r="E269" s="58" t="s">
        <v>254</v>
      </c>
      <c r="F269" s="58" t="s">
        <v>253</v>
      </c>
      <c r="G269" s="58" t="s">
        <v>187</v>
      </c>
      <c r="H269" s="58">
        <v>31</v>
      </c>
      <c r="I269" s="58">
        <v>31</v>
      </c>
      <c r="J269" s="58">
        <f t="shared" si="52"/>
        <v>0</v>
      </c>
      <c r="K269" s="58" t="str">
        <f t="shared" si="53"/>
        <v>Ok</v>
      </c>
      <c r="L269" s="58">
        <f t="shared" si="54"/>
        <v>0</v>
      </c>
      <c r="M269" s="85">
        <f>VLOOKUP(E269,'DAFTAR ITEM'!B:J,9,FALSE)</f>
        <v>3360</v>
      </c>
      <c r="N269" s="85">
        <f t="shared" si="55"/>
        <v>104160</v>
      </c>
      <c r="O269" s="85">
        <f t="shared" si="56"/>
        <v>0</v>
      </c>
      <c r="P269" s="85">
        <f t="shared" si="57"/>
        <v>0</v>
      </c>
      <c r="Q269" s="59">
        <f t="shared" si="58"/>
        <v>0</v>
      </c>
      <c r="R269" s="60" t="str">
        <f t="shared" si="59"/>
        <v>Good Count</v>
      </c>
      <c r="S269" s="61" t="str">
        <f t="shared" si="60"/>
        <v>Good Count</v>
      </c>
      <c r="T269" s="60" t="str">
        <f t="shared" si="61"/>
        <v>Good Count</v>
      </c>
    </row>
    <row r="270" spans="1:20" ht="16.5">
      <c r="A270" s="62">
        <v>44264</v>
      </c>
      <c r="B270" s="57">
        <f t="shared" si="50"/>
        <v>2021</v>
      </c>
      <c r="C270" s="58">
        <f t="shared" si="51"/>
        <v>3</v>
      </c>
      <c r="D270" s="58" t="str">
        <f t="shared" si="62"/>
        <v>Mar/2021</v>
      </c>
      <c r="E270" s="58" t="s">
        <v>256</v>
      </c>
      <c r="F270" s="58" t="s">
        <v>255</v>
      </c>
      <c r="G270" s="58" t="s">
        <v>95</v>
      </c>
      <c r="H270" s="58">
        <v>10</v>
      </c>
      <c r="I270" s="58">
        <v>10</v>
      </c>
      <c r="J270" s="58">
        <f t="shared" si="52"/>
        <v>0</v>
      </c>
      <c r="K270" s="58" t="str">
        <f t="shared" si="53"/>
        <v>Ok</v>
      </c>
      <c r="L270" s="58">
        <f t="shared" si="54"/>
        <v>0</v>
      </c>
      <c r="M270" s="85">
        <f>VLOOKUP(E270,'DAFTAR ITEM'!B:J,9,FALSE)</f>
        <v>38000</v>
      </c>
      <c r="N270" s="85">
        <f t="shared" si="55"/>
        <v>380000</v>
      </c>
      <c r="O270" s="85">
        <f t="shared" si="56"/>
        <v>0</v>
      </c>
      <c r="P270" s="85">
        <f t="shared" si="57"/>
        <v>0</v>
      </c>
      <c r="Q270" s="59">
        <f t="shared" si="58"/>
        <v>0</v>
      </c>
      <c r="R270" s="60" t="str">
        <f t="shared" si="59"/>
        <v>Good Count</v>
      </c>
      <c r="S270" s="61" t="str">
        <f t="shared" si="60"/>
        <v>Good Count</v>
      </c>
      <c r="T270" s="60" t="str">
        <f t="shared" si="61"/>
        <v>Good Count</v>
      </c>
    </row>
    <row r="271" spans="1:20" ht="16.5">
      <c r="A271" s="62">
        <v>44264</v>
      </c>
      <c r="B271" s="57">
        <f t="shared" si="50"/>
        <v>2021</v>
      </c>
      <c r="C271" s="58">
        <f t="shared" si="51"/>
        <v>3</v>
      </c>
      <c r="D271" s="58" t="str">
        <f t="shared" si="62"/>
        <v>Mar/2021</v>
      </c>
      <c r="E271" s="58" t="s">
        <v>258</v>
      </c>
      <c r="F271" s="58" t="s">
        <v>257</v>
      </c>
      <c r="G271" s="58" t="s">
        <v>259</v>
      </c>
      <c r="H271" s="58">
        <v>10</v>
      </c>
      <c r="I271" s="58">
        <v>10</v>
      </c>
      <c r="J271" s="58">
        <f t="shared" si="52"/>
        <v>0</v>
      </c>
      <c r="K271" s="58" t="str">
        <f t="shared" si="53"/>
        <v>Ok</v>
      </c>
      <c r="L271" s="58">
        <f t="shared" si="54"/>
        <v>0</v>
      </c>
      <c r="M271" s="85">
        <f>VLOOKUP(E271,'DAFTAR ITEM'!B:J,9,FALSE)</f>
        <v>10000</v>
      </c>
      <c r="N271" s="85">
        <f t="shared" si="55"/>
        <v>100000</v>
      </c>
      <c r="O271" s="85">
        <f t="shared" si="56"/>
        <v>0</v>
      </c>
      <c r="P271" s="85">
        <f t="shared" si="57"/>
        <v>0</v>
      </c>
      <c r="Q271" s="59">
        <f t="shared" si="58"/>
        <v>0</v>
      </c>
      <c r="R271" s="60" t="str">
        <f t="shared" si="59"/>
        <v>Good Count</v>
      </c>
      <c r="S271" s="61" t="str">
        <f t="shared" si="60"/>
        <v>Good Count</v>
      </c>
      <c r="T271" s="60" t="str">
        <f t="shared" si="61"/>
        <v>Good Count</v>
      </c>
    </row>
    <row r="272" spans="1:20" ht="16.5">
      <c r="A272" s="62">
        <v>44264</v>
      </c>
      <c r="B272" s="57">
        <f t="shared" si="50"/>
        <v>2021</v>
      </c>
      <c r="C272" s="58">
        <f t="shared" si="51"/>
        <v>3</v>
      </c>
      <c r="D272" s="58" t="str">
        <f t="shared" si="62"/>
        <v>Mar/2021</v>
      </c>
      <c r="E272" s="58" t="s">
        <v>261</v>
      </c>
      <c r="F272" s="58" t="s">
        <v>260</v>
      </c>
      <c r="G272" s="58" t="s">
        <v>16</v>
      </c>
      <c r="H272" s="58">
        <v>8</v>
      </c>
      <c r="I272" s="58">
        <v>5</v>
      </c>
      <c r="J272" s="58">
        <f t="shared" si="52"/>
        <v>-3</v>
      </c>
      <c r="K272" s="58" t="str">
        <f t="shared" si="53"/>
        <v>Selisih</v>
      </c>
      <c r="L272" s="58">
        <f t="shared" si="54"/>
        <v>3</v>
      </c>
      <c r="M272" s="85">
        <f>VLOOKUP(E272,'DAFTAR ITEM'!B:J,9,FALSE)</f>
        <v>11550</v>
      </c>
      <c r="N272" s="85">
        <f t="shared" si="55"/>
        <v>92400</v>
      </c>
      <c r="O272" s="85">
        <f t="shared" si="56"/>
        <v>-34650</v>
      </c>
      <c r="P272" s="85">
        <f t="shared" si="57"/>
        <v>34650</v>
      </c>
      <c r="Q272" s="59">
        <f t="shared" si="58"/>
        <v>0.375</v>
      </c>
      <c r="R272" s="60" t="str">
        <f t="shared" si="59"/>
        <v>Bad Count</v>
      </c>
      <c r="S272" s="61" t="str">
        <f t="shared" si="60"/>
        <v>Bad Count</v>
      </c>
      <c r="T272" s="60" t="str">
        <f t="shared" si="61"/>
        <v>Bad Count</v>
      </c>
    </row>
    <row r="273" spans="1:20" ht="16.5">
      <c r="A273" s="62">
        <v>44264</v>
      </c>
      <c r="B273" s="57">
        <f t="shared" si="50"/>
        <v>2021</v>
      </c>
      <c r="C273" s="58">
        <f t="shared" si="51"/>
        <v>3</v>
      </c>
      <c r="D273" s="58" t="str">
        <f t="shared" si="62"/>
        <v>Mar/2021</v>
      </c>
      <c r="E273" s="58" t="s">
        <v>263</v>
      </c>
      <c r="F273" s="58" t="s">
        <v>262</v>
      </c>
      <c r="G273" s="58" t="s">
        <v>33</v>
      </c>
      <c r="H273" s="58">
        <v>2</v>
      </c>
      <c r="I273" s="58">
        <v>2</v>
      </c>
      <c r="J273" s="58">
        <f t="shared" si="52"/>
        <v>0</v>
      </c>
      <c r="K273" s="58" t="str">
        <f t="shared" si="53"/>
        <v>Ok</v>
      </c>
      <c r="L273" s="58">
        <f t="shared" si="54"/>
        <v>0</v>
      </c>
      <c r="M273" s="85">
        <f>VLOOKUP(E273,'DAFTAR ITEM'!B:J,9,FALSE)</f>
        <v>10000</v>
      </c>
      <c r="N273" s="85">
        <f t="shared" si="55"/>
        <v>20000</v>
      </c>
      <c r="O273" s="85">
        <f t="shared" si="56"/>
        <v>0</v>
      </c>
      <c r="P273" s="85">
        <f t="shared" si="57"/>
        <v>0</v>
      </c>
      <c r="Q273" s="59">
        <f t="shared" si="58"/>
        <v>0</v>
      </c>
      <c r="R273" s="60" t="str">
        <f t="shared" si="59"/>
        <v>Good Count</v>
      </c>
      <c r="S273" s="61" t="str">
        <f t="shared" si="60"/>
        <v>Good Count</v>
      </c>
      <c r="T273" s="60" t="str">
        <f t="shared" si="61"/>
        <v>Good Count</v>
      </c>
    </row>
    <row r="274" spans="1:20" ht="16.5">
      <c r="A274" s="62">
        <v>44264</v>
      </c>
      <c r="B274" s="57">
        <f t="shared" si="50"/>
        <v>2021</v>
      </c>
      <c r="C274" s="58">
        <f t="shared" si="51"/>
        <v>3</v>
      </c>
      <c r="D274" s="58" t="str">
        <f t="shared" si="62"/>
        <v>Mar/2021</v>
      </c>
      <c r="E274" s="58" t="s">
        <v>265</v>
      </c>
      <c r="F274" s="58" t="s">
        <v>264</v>
      </c>
      <c r="G274" s="58" t="s">
        <v>33</v>
      </c>
      <c r="H274" s="58">
        <v>0</v>
      </c>
      <c r="I274" s="58">
        <v>0</v>
      </c>
      <c r="J274" s="58">
        <f t="shared" si="52"/>
        <v>0</v>
      </c>
      <c r="K274" s="58" t="str">
        <f t="shared" si="53"/>
        <v>Ok</v>
      </c>
      <c r="L274" s="58">
        <f t="shared" si="54"/>
        <v>0</v>
      </c>
      <c r="M274" s="85">
        <f>VLOOKUP(E274,'DAFTAR ITEM'!B:J,9,FALSE)</f>
        <v>3000</v>
      </c>
      <c r="N274" s="85">
        <f t="shared" si="55"/>
        <v>0</v>
      </c>
      <c r="O274" s="85">
        <f t="shared" si="56"/>
        <v>0</v>
      </c>
      <c r="P274" s="85">
        <f t="shared" si="57"/>
        <v>0</v>
      </c>
      <c r="Q274" s="59">
        <f t="shared" si="58"/>
        <v>0</v>
      </c>
      <c r="R274" s="60" t="str">
        <f t="shared" si="59"/>
        <v>Good Count</v>
      </c>
      <c r="S274" s="61" t="str">
        <f t="shared" si="60"/>
        <v>Good Count</v>
      </c>
      <c r="T274" s="60" t="str">
        <f t="shared" si="61"/>
        <v>Good Count</v>
      </c>
    </row>
    <row r="275" spans="1:20" ht="16.5">
      <c r="A275" s="62">
        <v>44264</v>
      </c>
      <c r="B275" s="57">
        <f t="shared" si="50"/>
        <v>2021</v>
      </c>
      <c r="C275" s="58">
        <f t="shared" si="51"/>
        <v>3</v>
      </c>
      <c r="D275" s="58" t="str">
        <f t="shared" si="62"/>
        <v>Mar/2021</v>
      </c>
      <c r="E275" s="58" t="s">
        <v>267</v>
      </c>
      <c r="F275" s="58" t="s">
        <v>266</v>
      </c>
      <c r="G275" s="58" t="s">
        <v>33</v>
      </c>
      <c r="H275" s="58">
        <v>10</v>
      </c>
      <c r="I275" s="58">
        <v>10</v>
      </c>
      <c r="J275" s="58">
        <f t="shared" si="52"/>
        <v>0</v>
      </c>
      <c r="K275" s="58" t="str">
        <f t="shared" si="53"/>
        <v>Ok</v>
      </c>
      <c r="L275" s="58">
        <f t="shared" si="54"/>
        <v>0</v>
      </c>
      <c r="M275" s="85">
        <f>VLOOKUP(E275,'DAFTAR ITEM'!B:J,9,FALSE)</f>
        <v>1575</v>
      </c>
      <c r="N275" s="85">
        <f t="shared" si="55"/>
        <v>15750</v>
      </c>
      <c r="O275" s="85">
        <f t="shared" si="56"/>
        <v>0</v>
      </c>
      <c r="P275" s="85">
        <f t="shared" si="57"/>
        <v>0</v>
      </c>
      <c r="Q275" s="59">
        <f t="shared" si="58"/>
        <v>0</v>
      </c>
      <c r="R275" s="60" t="str">
        <f t="shared" si="59"/>
        <v>Good Count</v>
      </c>
      <c r="S275" s="61" t="str">
        <f t="shared" si="60"/>
        <v>Good Count</v>
      </c>
      <c r="T275" s="60" t="str">
        <f t="shared" si="61"/>
        <v>Good Count</v>
      </c>
    </row>
    <row r="276" spans="1:20" ht="16.5">
      <c r="A276" s="62">
        <v>44264</v>
      </c>
      <c r="B276" s="57">
        <f t="shared" si="50"/>
        <v>2021</v>
      </c>
      <c r="C276" s="58">
        <f t="shared" si="51"/>
        <v>3</v>
      </c>
      <c r="D276" s="58" t="str">
        <f t="shared" si="62"/>
        <v>Mar/2021</v>
      </c>
      <c r="E276" s="58" t="s">
        <v>269</v>
      </c>
      <c r="F276" s="58" t="s">
        <v>268</v>
      </c>
      <c r="G276" s="58" t="s">
        <v>33</v>
      </c>
      <c r="H276" s="58">
        <v>1</v>
      </c>
      <c r="I276" s="58">
        <v>1</v>
      </c>
      <c r="J276" s="58">
        <f t="shared" si="52"/>
        <v>0</v>
      </c>
      <c r="K276" s="58" t="str">
        <f t="shared" si="53"/>
        <v>Ok</v>
      </c>
      <c r="L276" s="58">
        <f t="shared" si="54"/>
        <v>0</v>
      </c>
      <c r="M276" s="85">
        <f>VLOOKUP(E276,'DAFTAR ITEM'!B:J,9,FALSE)</f>
        <v>9500</v>
      </c>
      <c r="N276" s="85">
        <f t="shared" si="55"/>
        <v>9500</v>
      </c>
      <c r="O276" s="85">
        <f t="shared" si="56"/>
        <v>0</v>
      </c>
      <c r="P276" s="85">
        <f t="shared" si="57"/>
        <v>0</v>
      </c>
      <c r="Q276" s="59">
        <f t="shared" si="58"/>
        <v>0</v>
      </c>
      <c r="R276" s="60" t="str">
        <f t="shared" si="59"/>
        <v>Good Count</v>
      </c>
      <c r="S276" s="61" t="str">
        <f t="shared" si="60"/>
        <v>Good Count</v>
      </c>
      <c r="T276" s="60" t="str">
        <f t="shared" si="61"/>
        <v>Good Count</v>
      </c>
    </row>
    <row r="277" spans="1:20" ht="16.5">
      <c r="A277" s="62">
        <v>44264</v>
      </c>
      <c r="B277" s="57">
        <f t="shared" si="50"/>
        <v>2021</v>
      </c>
      <c r="C277" s="58">
        <f t="shared" si="51"/>
        <v>3</v>
      </c>
      <c r="D277" s="58" t="str">
        <f t="shared" si="62"/>
        <v>Mar/2021</v>
      </c>
      <c r="E277" s="58" t="s">
        <v>271</v>
      </c>
      <c r="F277" s="58" t="s">
        <v>270</v>
      </c>
      <c r="G277" s="58" t="s">
        <v>33</v>
      </c>
      <c r="H277" s="58">
        <v>20</v>
      </c>
      <c r="I277" s="58">
        <v>20</v>
      </c>
      <c r="J277" s="58">
        <f t="shared" si="52"/>
        <v>0</v>
      </c>
      <c r="K277" s="58" t="str">
        <f t="shared" si="53"/>
        <v>Ok</v>
      </c>
      <c r="L277" s="58">
        <f t="shared" si="54"/>
        <v>0</v>
      </c>
      <c r="M277" s="85">
        <f>VLOOKUP(E277,'DAFTAR ITEM'!B:J,9,FALSE)</f>
        <v>5000</v>
      </c>
      <c r="N277" s="85">
        <f t="shared" si="55"/>
        <v>100000</v>
      </c>
      <c r="O277" s="85">
        <f t="shared" si="56"/>
        <v>0</v>
      </c>
      <c r="P277" s="85">
        <f t="shared" si="57"/>
        <v>0</v>
      </c>
      <c r="Q277" s="59">
        <f t="shared" si="58"/>
        <v>0</v>
      </c>
      <c r="R277" s="60" t="str">
        <f t="shared" si="59"/>
        <v>Good Count</v>
      </c>
      <c r="S277" s="61" t="str">
        <f t="shared" si="60"/>
        <v>Good Count</v>
      </c>
      <c r="T277" s="60" t="str">
        <f t="shared" si="61"/>
        <v>Good Count</v>
      </c>
    </row>
    <row r="278" spans="1:20" ht="16.5">
      <c r="A278" s="62">
        <v>44264</v>
      </c>
      <c r="B278" s="57">
        <f t="shared" si="50"/>
        <v>2021</v>
      </c>
      <c r="C278" s="58">
        <f t="shared" si="51"/>
        <v>3</v>
      </c>
      <c r="D278" s="58" t="str">
        <f t="shared" si="62"/>
        <v>Mar/2021</v>
      </c>
      <c r="E278" s="58" t="s">
        <v>273</v>
      </c>
      <c r="F278" s="58" t="s">
        <v>272</v>
      </c>
      <c r="G278" s="58" t="s">
        <v>33</v>
      </c>
      <c r="H278" s="58">
        <v>48</v>
      </c>
      <c r="I278" s="58">
        <v>48</v>
      </c>
      <c r="J278" s="58">
        <f t="shared" si="52"/>
        <v>0</v>
      </c>
      <c r="K278" s="58" t="str">
        <f t="shared" si="53"/>
        <v>Ok</v>
      </c>
      <c r="L278" s="58">
        <f t="shared" si="54"/>
        <v>0</v>
      </c>
      <c r="M278" s="85">
        <f>VLOOKUP(E278,'DAFTAR ITEM'!B:J,9,FALSE)</f>
        <v>5000</v>
      </c>
      <c r="N278" s="85">
        <f t="shared" si="55"/>
        <v>240000</v>
      </c>
      <c r="O278" s="85">
        <f t="shared" si="56"/>
        <v>0</v>
      </c>
      <c r="P278" s="85">
        <f t="shared" si="57"/>
        <v>0</v>
      </c>
      <c r="Q278" s="59">
        <f t="shared" si="58"/>
        <v>0</v>
      </c>
      <c r="R278" s="60" t="str">
        <f t="shared" si="59"/>
        <v>Good Count</v>
      </c>
      <c r="S278" s="61" t="str">
        <f t="shared" si="60"/>
        <v>Good Count</v>
      </c>
      <c r="T278" s="60" t="str">
        <f t="shared" si="61"/>
        <v>Good Count</v>
      </c>
    </row>
    <row r="279" spans="1:20" ht="16.5">
      <c r="A279" s="62">
        <v>44264</v>
      </c>
      <c r="B279" s="57">
        <f t="shared" si="50"/>
        <v>2021</v>
      </c>
      <c r="C279" s="58">
        <f t="shared" si="51"/>
        <v>3</v>
      </c>
      <c r="D279" s="58" t="str">
        <f t="shared" si="62"/>
        <v>Mar/2021</v>
      </c>
      <c r="E279" s="58" t="s">
        <v>275</v>
      </c>
      <c r="F279" s="58" t="s">
        <v>274</v>
      </c>
      <c r="G279" s="58" t="s">
        <v>33</v>
      </c>
      <c r="H279" s="58">
        <v>12</v>
      </c>
      <c r="I279" s="58">
        <v>12</v>
      </c>
      <c r="J279" s="58">
        <f t="shared" si="52"/>
        <v>0</v>
      </c>
      <c r="K279" s="58" t="str">
        <f t="shared" si="53"/>
        <v>Ok</v>
      </c>
      <c r="L279" s="58">
        <f t="shared" si="54"/>
        <v>0</v>
      </c>
      <c r="M279" s="85">
        <f>VLOOKUP(E279,'DAFTAR ITEM'!B:J,9,FALSE)</f>
        <v>15000</v>
      </c>
      <c r="N279" s="85">
        <f t="shared" si="55"/>
        <v>180000</v>
      </c>
      <c r="O279" s="85">
        <f t="shared" si="56"/>
        <v>0</v>
      </c>
      <c r="P279" s="85">
        <f t="shared" si="57"/>
        <v>0</v>
      </c>
      <c r="Q279" s="59">
        <f t="shared" si="58"/>
        <v>0</v>
      </c>
      <c r="R279" s="60" t="str">
        <f t="shared" si="59"/>
        <v>Good Count</v>
      </c>
      <c r="S279" s="61" t="str">
        <f t="shared" si="60"/>
        <v>Good Count</v>
      </c>
      <c r="T279" s="60" t="str">
        <f t="shared" si="61"/>
        <v>Good Count</v>
      </c>
    </row>
    <row r="280" spans="1:20" ht="16.5">
      <c r="A280" s="62">
        <v>44264</v>
      </c>
      <c r="B280" s="57">
        <f t="shared" si="50"/>
        <v>2021</v>
      </c>
      <c r="C280" s="58">
        <f t="shared" si="51"/>
        <v>3</v>
      </c>
      <c r="D280" s="58" t="str">
        <f t="shared" si="62"/>
        <v>Mar/2021</v>
      </c>
      <c r="E280" s="58" t="s">
        <v>277</v>
      </c>
      <c r="F280" s="58" t="s">
        <v>276</v>
      </c>
      <c r="G280" s="58" t="s">
        <v>33</v>
      </c>
      <c r="H280" s="58">
        <v>0</v>
      </c>
      <c r="I280" s="58">
        <v>0</v>
      </c>
      <c r="J280" s="58">
        <f t="shared" si="52"/>
        <v>0</v>
      </c>
      <c r="K280" s="58" t="str">
        <f t="shared" si="53"/>
        <v>Ok</v>
      </c>
      <c r="L280" s="58">
        <f t="shared" si="54"/>
        <v>0</v>
      </c>
      <c r="M280" s="85">
        <f>VLOOKUP(E280,'DAFTAR ITEM'!B:J,9,FALSE)</f>
        <v>0</v>
      </c>
      <c r="N280" s="85">
        <f t="shared" si="55"/>
        <v>0</v>
      </c>
      <c r="O280" s="85">
        <f t="shared" si="56"/>
        <v>0</v>
      </c>
      <c r="P280" s="85">
        <f t="shared" si="57"/>
        <v>0</v>
      </c>
      <c r="Q280" s="59">
        <f t="shared" si="58"/>
        <v>0</v>
      </c>
      <c r="R280" s="60" t="str">
        <f t="shared" si="59"/>
        <v>Good Count</v>
      </c>
      <c r="S280" s="61" t="str">
        <f t="shared" si="60"/>
        <v>Good Count</v>
      </c>
      <c r="T280" s="60" t="str">
        <f t="shared" si="61"/>
        <v>Good Count</v>
      </c>
    </row>
    <row r="281" spans="1:20" ht="16.5">
      <c r="A281" s="62">
        <v>44264</v>
      </c>
      <c r="B281" s="57">
        <f t="shared" si="50"/>
        <v>2021</v>
      </c>
      <c r="C281" s="58">
        <f t="shared" si="51"/>
        <v>3</v>
      </c>
      <c r="D281" s="58" t="str">
        <f t="shared" si="62"/>
        <v>Mar/2021</v>
      </c>
      <c r="E281" s="58" t="s">
        <v>279</v>
      </c>
      <c r="F281" s="58" t="s">
        <v>278</v>
      </c>
      <c r="G281" s="58" t="s">
        <v>33</v>
      </c>
      <c r="H281" s="58">
        <v>0</v>
      </c>
      <c r="I281" s="58">
        <v>0</v>
      </c>
      <c r="J281" s="58">
        <f t="shared" si="52"/>
        <v>0</v>
      </c>
      <c r="K281" s="58" t="str">
        <f t="shared" si="53"/>
        <v>Ok</v>
      </c>
      <c r="L281" s="58">
        <f t="shared" si="54"/>
        <v>0</v>
      </c>
      <c r="M281" s="85">
        <f>VLOOKUP(E281,'DAFTAR ITEM'!B:J,9,FALSE)</f>
        <v>36000</v>
      </c>
      <c r="N281" s="85">
        <f t="shared" si="55"/>
        <v>0</v>
      </c>
      <c r="O281" s="85">
        <f t="shared" si="56"/>
        <v>0</v>
      </c>
      <c r="P281" s="85">
        <f t="shared" si="57"/>
        <v>0</v>
      </c>
      <c r="Q281" s="59">
        <f t="shared" si="58"/>
        <v>0</v>
      </c>
      <c r="R281" s="60" t="str">
        <f t="shared" si="59"/>
        <v>Good Count</v>
      </c>
      <c r="S281" s="61" t="str">
        <f t="shared" si="60"/>
        <v>Good Count</v>
      </c>
      <c r="T281" s="60" t="str">
        <f t="shared" si="61"/>
        <v>Good Count</v>
      </c>
    </row>
    <row r="282" spans="1:20" ht="16.5">
      <c r="A282" s="62">
        <v>44264</v>
      </c>
      <c r="B282" s="57">
        <f t="shared" si="50"/>
        <v>2021</v>
      </c>
      <c r="C282" s="58">
        <f t="shared" si="51"/>
        <v>3</v>
      </c>
      <c r="D282" s="58" t="str">
        <f t="shared" si="62"/>
        <v>Mar/2021</v>
      </c>
      <c r="E282" s="58" t="s">
        <v>281</v>
      </c>
      <c r="F282" s="58" t="s">
        <v>280</v>
      </c>
      <c r="G282" s="58" t="s">
        <v>139</v>
      </c>
      <c r="H282" s="58">
        <v>248</v>
      </c>
      <c r="I282" s="58">
        <v>248</v>
      </c>
      <c r="J282" s="58">
        <f t="shared" si="52"/>
        <v>0</v>
      </c>
      <c r="K282" s="58" t="str">
        <f t="shared" si="53"/>
        <v>Ok</v>
      </c>
      <c r="L282" s="58">
        <f t="shared" si="54"/>
        <v>0</v>
      </c>
      <c r="M282" s="85">
        <f>VLOOKUP(E282,'DAFTAR ITEM'!B:J,9,FALSE)</f>
        <v>5000</v>
      </c>
      <c r="N282" s="85">
        <f t="shared" si="55"/>
        <v>1240000</v>
      </c>
      <c r="O282" s="85">
        <f t="shared" si="56"/>
        <v>0</v>
      </c>
      <c r="P282" s="85">
        <f t="shared" si="57"/>
        <v>0</v>
      </c>
      <c r="Q282" s="59">
        <f t="shared" si="58"/>
        <v>0</v>
      </c>
      <c r="R282" s="60" t="str">
        <f t="shared" si="59"/>
        <v>Good Count</v>
      </c>
      <c r="S282" s="61" t="str">
        <f t="shared" si="60"/>
        <v>Good Count</v>
      </c>
      <c r="T282" s="60" t="str">
        <f t="shared" si="61"/>
        <v>Good Count</v>
      </c>
    </row>
    <row r="283" spans="1:20" ht="16.5">
      <c r="A283" s="62">
        <v>44264</v>
      </c>
      <c r="B283" s="57">
        <f t="shared" si="50"/>
        <v>2021</v>
      </c>
      <c r="C283" s="58">
        <f t="shared" si="51"/>
        <v>3</v>
      </c>
      <c r="D283" s="58" t="str">
        <f t="shared" si="62"/>
        <v>Mar/2021</v>
      </c>
      <c r="E283" s="58" t="s">
        <v>283</v>
      </c>
      <c r="F283" s="58" t="s">
        <v>282</v>
      </c>
      <c r="G283" s="58" t="s">
        <v>16</v>
      </c>
      <c r="H283" s="58">
        <v>3</v>
      </c>
      <c r="I283" s="58">
        <v>3</v>
      </c>
      <c r="J283" s="58">
        <f t="shared" si="52"/>
        <v>0</v>
      </c>
      <c r="K283" s="58" t="str">
        <f t="shared" si="53"/>
        <v>Ok</v>
      </c>
      <c r="L283" s="58">
        <f t="shared" si="54"/>
        <v>0</v>
      </c>
      <c r="M283" s="85">
        <f>VLOOKUP(E283,'DAFTAR ITEM'!B:J,9,FALSE)</f>
        <v>131250</v>
      </c>
      <c r="N283" s="85">
        <f t="shared" si="55"/>
        <v>393750</v>
      </c>
      <c r="O283" s="85">
        <f t="shared" si="56"/>
        <v>0</v>
      </c>
      <c r="P283" s="85">
        <f t="shared" si="57"/>
        <v>0</v>
      </c>
      <c r="Q283" s="59">
        <f t="shared" si="58"/>
        <v>0</v>
      </c>
      <c r="R283" s="60" t="str">
        <f t="shared" si="59"/>
        <v>Good Count</v>
      </c>
      <c r="S283" s="61" t="str">
        <f t="shared" si="60"/>
        <v>Good Count</v>
      </c>
      <c r="T283" s="60" t="str">
        <f t="shared" si="61"/>
        <v>Good Count</v>
      </c>
    </row>
    <row r="284" spans="1:20" ht="16.5">
      <c r="A284" s="62">
        <v>44264</v>
      </c>
      <c r="B284" s="57">
        <f t="shared" si="50"/>
        <v>2021</v>
      </c>
      <c r="C284" s="58">
        <f t="shared" si="51"/>
        <v>3</v>
      </c>
      <c r="D284" s="58" t="str">
        <f t="shared" si="62"/>
        <v>Mar/2021</v>
      </c>
      <c r="E284" s="58" t="s">
        <v>285</v>
      </c>
      <c r="F284" s="58" t="s">
        <v>284</v>
      </c>
      <c r="G284" s="58" t="s">
        <v>33</v>
      </c>
      <c r="H284" s="58">
        <v>23</v>
      </c>
      <c r="I284" s="58">
        <v>23</v>
      </c>
      <c r="J284" s="58">
        <f t="shared" si="52"/>
        <v>0</v>
      </c>
      <c r="K284" s="58" t="str">
        <f t="shared" si="53"/>
        <v>Ok</v>
      </c>
      <c r="L284" s="58">
        <f t="shared" si="54"/>
        <v>0</v>
      </c>
      <c r="M284" s="85">
        <f>VLOOKUP(E284,'DAFTAR ITEM'!B:J,9,FALSE)</f>
        <v>2625</v>
      </c>
      <c r="N284" s="85">
        <f t="shared" si="55"/>
        <v>60375</v>
      </c>
      <c r="O284" s="85">
        <f t="shared" si="56"/>
        <v>0</v>
      </c>
      <c r="P284" s="85">
        <f t="shared" si="57"/>
        <v>0</v>
      </c>
      <c r="Q284" s="59">
        <f t="shared" si="58"/>
        <v>0</v>
      </c>
      <c r="R284" s="60" t="str">
        <f t="shared" si="59"/>
        <v>Good Count</v>
      </c>
      <c r="S284" s="61" t="str">
        <f t="shared" si="60"/>
        <v>Good Count</v>
      </c>
      <c r="T284" s="60" t="str">
        <f t="shared" si="61"/>
        <v>Good Count</v>
      </c>
    </row>
    <row r="285" spans="1:20" ht="16.5">
      <c r="A285" s="62">
        <v>44264</v>
      </c>
      <c r="B285" s="57">
        <f t="shared" si="50"/>
        <v>2021</v>
      </c>
      <c r="C285" s="58">
        <f t="shared" si="51"/>
        <v>3</v>
      </c>
      <c r="D285" s="58" t="str">
        <f t="shared" si="62"/>
        <v>Mar/2021</v>
      </c>
      <c r="E285" s="58" t="s">
        <v>287</v>
      </c>
      <c r="F285" s="58" t="s">
        <v>286</v>
      </c>
      <c r="G285" s="58" t="s">
        <v>33</v>
      </c>
      <c r="H285" s="58">
        <v>25</v>
      </c>
      <c r="I285" s="58">
        <v>25</v>
      </c>
      <c r="J285" s="58">
        <f t="shared" si="52"/>
        <v>0</v>
      </c>
      <c r="K285" s="58" t="str">
        <f t="shared" si="53"/>
        <v>Ok</v>
      </c>
      <c r="L285" s="58">
        <f t="shared" si="54"/>
        <v>0</v>
      </c>
      <c r="M285" s="85">
        <f>VLOOKUP(E285,'DAFTAR ITEM'!B:J,9,FALSE)</f>
        <v>6825</v>
      </c>
      <c r="N285" s="85">
        <f t="shared" si="55"/>
        <v>170625</v>
      </c>
      <c r="O285" s="85">
        <f t="shared" si="56"/>
        <v>0</v>
      </c>
      <c r="P285" s="85">
        <f t="shared" si="57"/>
        <v>0</v>
      </c>
      <c r="Q285" s="59">
        <f t="shared" si="58"/>
        <v>0</v>
      </c>
      <c r="R285" s="60" t="str">
        <f t="shared" si="59"/>
        <v>Good Count</v>
      </c>
      <c r="S285" s="61" t="str">
        <f t="shared" si="60"/>
        <v>Good Count</v>
      </c>
      <c r="T285" s="60" t="str">
        <f t="shared" si="61"/>
        <v>Good Count</v>
      </c>
    </row>
    <row r="286" spans="1:20" ht="16.5">
      <c r="A286" s="62">
        <v>44264</v>
      </c>
      <c r="B286" s="57">
        <f t="shared" si="50"/>
        <v>2021</v>
      </c>
      <c r="C286" s="58">
        <f t="shared" si="51"/>
        <v>3</v>
      </c>
      <c r="D286" s="58" t="str">
        <f t="shared" si="62"/>
        <v>Mar/2021</v>
      </c>
      <c r="E286" s="58" t="s">
        <v>289</v>
      </c>
      <c r="F286" s="58" t="s">
        <v>288</v>
      </c>
      <c r="G286" s="58" t="s">
        <v>33</v>
      </c>
      <c r="H286" s="58">
        <v>1</v>
      </c>
      <c r="I286" s="58">
        <v>1</v>
      </c>
      <c r="J286" s="58">
        <f t="shared" si="52"/>
        <v>0</v>
      </c>
      <c r="K286" s="58" t="str">
        <f t="shared" si="53"/>
        <v>Ok</v>
      </c>
      <c r="L286" s="58">
        <f t="shared" si="54"/>
        <v>0</v>
      </c>
      <c r="M286" s="85">
        <f>VLOOKUP(E286,'DAFTAR ITEM'!B:J,9,FALSE)</f>
        <v>49350</v>
      </c>
      <c r="N286" s="85">
        <f t="shared" si="55"/>
        <v>49350</v>
      </c>
      <c r="O286" s="85">
        <f t="shared" si="56"/>
        <v>0</v>
      </c>
      <c r="P286" s="85">
        <f t="shared" si="57"/>
        <v>0</v>
      </c>
      <c r="Q286" s="59">
        <f t="shared" si="58"/>
        <v>0</v>
      </c>
      <c r="R286" s="60" t="str">
        <f t="shared" si="59"/>
        <v>Good Count</v>
      </c>
      <c r="S286" s="61" t="str">
        <f t="shared" si="60"/>
        <v>Good Count</v>
      </c>
      <c r="T286" s="60" t="str">
        <f t="shared" si="61"/>
        <v>Good Count</v>
      </c>
    </row>
    <row r="287" spans="1:20" ht="16.5">
      <c r="A287" s="62">
        <v>44264</v>
      </c>
      <c r="B287" s="57">
        <f t="shared" si="50"/>
        <v>2021</v>
      </c>
      <c r="C287" s="58">
        <f t="shared" si="51"/>
        <v>3</v>
      </c>
      <c r="D287" s="58" t="str">
        <f t="shared" si="62"/>
        <v>Mar/2021</v>
      </c>
      <c r="E287" s="58" t="s">
        <v>291</v>
      </c>
      <c r="F287" s="58" t="s">
        <v>290</v>
      </c>
      <c r="G287" s="58" t="s">
        <v>88</v>
      </c>
      <c r="H287" s="58">
        <v>1</v>
      </c>
      <c r="I287" s="58">
        <v>1</v>
      </c>
      <c r="J287" s="58">
        <f t="shared" si="52"/>
        <v>0</v>
      </c>
      <c r="K287" s="58" t="str">
        <f t="shared" si="53"/>
        <v>Ok</v>
      </c>
      <c r="L287" s="58">
        <f t="shared" si="54"/>
        <v>0</v>
      </c>
      <c r="M287" s="85">
        <f>VLOOKUP(E287,'DAFTAR ITEM'!B:J,9,FALSE)</f>
        <v>10000</v>
      </c>
      <c r="N287" s="85">
        <f t="shared" si="55"/>
        <v>10000</v>
      </c>
      <c r="O287" s="85">
        <f t="shared" si="56"/>
        <v>0</v>
      </c>
      <c r="P287" s="85">
        <f t="shared" si="57"/>
        <v>0</v>
      </c>
      <c r="Q287" s="59">
        <f t="shared" si="58"/>
        <v>0</v>
      </c>
      <c r="R287" s="60" t="str">
        <f t="shared" si="59"/>
        <v>Good Count</v>
      </c>
      <c r="S287" s="61" t="str">
        <f t="shared" si="60"/>
        <v>Good Count</v>
      </c>
      <c r="T287" s="60" t="str">
        <f t="shared" si="61"/>
        <v>Good Count</v>
      </c>
    </row>
    <row r="288" spans="1:20" ht="16.5">
      <c r="A288" s="62">
        <v>44264</v>
      </c>
      <c r="B288" s="57">
        <f t="shared" si="50"/>
        <v>2021</v>
      </c>
      <c r="C288" s="58">
        <f t="shared" si="51"/>
        <v>3</v>
      </c>
      <c r="D288" s="58" t="str">
        <f t="shared" si="62"/>
        <v>Mar/2021</v>
      </c>
      <c r="E288" s="58" t="s">
        <v>295</v>
      </c>
      <c r="F288" s="58" t="s">
        <v>294</v>
      </c>
      <c r="G288" s="58" t="s">
        <v>33</v>
      </c>
      <c r="H288" s="58">
        <v>7</v>
      </c>
      <c r="I288" s="58">
        <v>7</v>
      </c>
      <c r="J288" s="58">
        <f t="shared" si="52"/>
        <v>0</v>
      </c>
      <c r="K288" s="58" t="str">
        <f t="shared" si="53"/>
        <v>Ok</v>
      </c>
      <c r="L288" s="58">
        <f t="shared" si="54"/>
        <v>0</v>
      </c>
      <c r="M288" s="85">
        <f>VLOOKUP(E288,'DAFTAR ITEM'!B:J,9,FALSE)</f>
        <v>22000</v>
      </c>
      <c r="N288" s="85">
        <f t="shared" si="55"/>
        <v>154000</v>
      </c>
      <c r="O288" s="85">
        <f t="shared" si="56"/>
        <v>0</v>
      </c>
      <c r="P288" s="85">
        <f t="shared" si="57"/>
        <v>0</v>
      </c>
      <c r="Q288" s="59">
        <f t="shared" si="58"/>
        <v>0</v>
      </c>
      <c r="R288" s="60" t="str">
        <f t="shared" si="59"/>
        <v>Good Count</v>
      </c>
      <c r="S288" s="61" t="str">
        <f t="shared" si="60"/>
        <v>Good Count</v>
      </c>
      <c r="T288" s="60" t="str">
        <f t="shared" si="61"/>
        <v>Good Count</v>
      </c>
    </row>
    <row r="289" spans="1:20" ht="16.5">
      <c r="A289" s="62">
        <v>44264</v>
      </c>
      <c r="B289" s="57">
        <f t="shared" si="50"/>
        <v>2021</v>
      </c>
      <c r="C289" s="58">
        <f t="shared" si="51"/>
        <v>3</v>
      </c>
      <c r="D289" s="58" t="str">
        <f t="shared" si="62"/>
        <v>Mar/2021</v>
      </c>
      <c r="E289" s="58" t="s">
        <v>297</v>
      </c>
      <c r="F289" s="58" t="s">
        <v>296</v>
      </c>
      <c r="G289" s="58" t="s">
        <v>33</v>
      </c>
      <c r="H289" s="58">
        <v>20</v>
      </c>
      <c r="I289" s="58">
        <v>20</v>
      </c>
      <c r="J289" s="58">
        <f t="shared" si="52"/>
        <v>0</v>
      </c>
      <c r="K289" s="58" t="str">
        <f t="shared" si="53"/>
        <v>Ok</v>
      </c>
      <c r="L289" s="58">
        <f t="shared" si="54"/>
        <v>0</v>
      </c>
      <c r="M289" s="85">
        <f>VLOOKUP(E289,'DAFTAR ITEM'!B:J,9,FALSE)</f>
        <v>8138</v>
      </c>
      <c r="N289" s="85">
        <f t="shared" si="55"/>
        <v>162760</v>
      </c>
      <c r="O289" s="85">
        <f t="shared" si="56"/>
        <v>0</v>
      </c>
      <c r="P289" s="85">
        <f t="shared" si="57"/>
        <v>0</v>
      </c>
      <c r="Q289" s="59">
        <f t="shared" si="58"/>
        <v>0</v>
      </c>
      <c r="R289" s="60" t="str">
        <f t="shared" si="59"/>
        <v>Good Count</v>
      </c>
      <c r="S289" s="61" t="str">
        <f t="shared" si="60"/>
        <v>Good Count</v>
      </c>
      <c r="T289" s="60" t="str">
        <f t="shared" si="61"/>
        <v>Good Count</v>
      </c>
    </row>
    <row r="290" spans="1:20" ht="16.5">
      <c r="A290" s="62">
        <v>44264</v>
      </c>
      <c r="B290" s="57">
        <f t="shared" si="50"/>
        <v>2021</v>
      </c>
      <c r="C290" s="58">
        <f t="shared" si="51"/>
        <v>3</v>
      </c>
      <c r="D290" s="58" t="str">
        <f t="shared" si="62"/>
        <v>Mar/2021</v>
      </c>
      <c r="E290" s="58" t="s">
        <v>299</v>
      </c>
      <c r="F290" s="58" t="s">
        <v>298</v>
      </c>
      <c r="G290" s="58" t="s">
        <v>33</v>
      </c>
      <c r="H290" s="58">
        <v>35</v>
      </c>
      <c r="I290" s="58">
        <v>35</v>
      </c>
      <c r="J290" s="58">
        <f t="shared" si="52"/>
        <v>0</v>
      </c>
      <c r="K290" s="58" t="str">
        <f t="shared" si="53"/>
        <v>Ok</v>
      </c>
      <c r="L290" s="58">
        <f t="shared" si="54"/>
        <v>0</v>
      </c>
      <c r="M290" s="85">
        <f>VLOOKUP(E290,'DAFTAR ITEM'!B:J,9,FALSE)</f>
        <v>8138</v>
      </c>
      <c r="N290" s="85">
        <f t="shared" si="55"/>
        <v>284830</v>
      </c>
      <c r="O290" s="85">
        <f t="shared" si="56"/>
        <v>0</v>
      </c>
      <c r="P290" s="85">
        <f t="shared" si="57"/>
        <v>0</v>
      </c>
      <c r="Q290" s="59">
        <f t="shared" si="58"/>
        <v>0</v>
      </c>
      <c r="R290" s="60" t="str">
        <f t="shared" si="59"/>
        <v>Good Count</v>
      </c>
      <c r="S290" s="61" t="str">
        <f t="shared" si="60"/>
        <v>Good Count</v>
      </c>
      <c r="T290" s="60" t="str">
        <f t="shared" si="61"/>
        <v>Good Count</v>
      </c>
    </row>
    <row r="291" spans="1:20" ht="16.5">
      <c r="A291" s="62">
        <v>44264</v>
      </c>
      <c r="B291" s="57">
        <f t="shared" si="50"/>
        <v>2021</v>
      </c>
      <c r="C291" s="58">
        <f t="shared" si="51"/>
        <v>3</v>
      </c>
      <c r="D291" s="58" t="str">
        <f t="shared" si="62"/>
        <v>Mar/2021</v>
      </c>
      <c r="E291" s="58" t="s">
        <v>301</v>
      </c>
      <c r="F291" s="58" t="s">
        <v>300</v>
      </c>
      <c r="G291" s="58" t="s">
        <v>33</v>
      </c>
      <c r="H291" s="58">
        <v>43</v>
      </c>
      <c r="I291" s="58">
        <v>43</v>
      </c>
      <c r="J291" s="58">
        <f t="shared" si="52"/>
        <v>0</v>
      </c>
      <c r="K291" s="58" t="str">
        <f t="shared" si="53"/>
        <v>Ok</v>
      </c>
      <c r="L291" s="58">
        <f t="shared" si="54"/>
        <v>0</v>
      </c>
      <c r="M291" s="85">
        <f>VLOOKUP(E291,'DAFTAR ITEM'!B:J,9,FALSE)</f>
        <v>10000</v>
      </c>
      <c r="N291" s="85">
        <f t="shared" si="55"/>
        <v>430000</v>
      </c>
      <c r="O291" s="85">
        <f t="shared" si="56"/>
        <v>0</v>
      </c>
      <c r="P291" s="85">
        <f t="shared" si="57"/>
        <v>0</v>
      </c>
      <c r="Q291" s="59">
        <f t="shared" si="58"/>
        <v>0</v>
      </c>
      <c r="R291" s="60" t="str">
        <f t="shared" si="59"/>
        <v>Good Count</v>
      </c>
      <c r="S291" s="61" t="str">
        <f t="shared" si="60"/>
        <v>Good Count</v>
      </c>
      <c r="T291" s="60" t="str">
        <f t="shared" si="61"/>
        <v>Good Count</v>
      </c>
    </row>
    <row r="292" spans="1:20" ht="16.5">
      <c r="A292" s="62">
        <v>44264</v>
      </c>
      <c r="B292" s="57">
        <f t="shared" si="50"/>
        <v>2021</v>
      </c>
      <c r="C292" s="58">
        <f t="shared" si="51"/>
        <v>3</v>
      </c>
      <c r="D292" s="58" t="str">
        <f t="shared" si="62"/>
        <v>Mar/2021</v>
      </c>
      <c r="E292" s="58" t="s">
        <v>303</v>
      </c>
      <c r="F292" s="58" t="s">
        <v>302</v>
      </c>
      <c r="G292" s="58" t="s">
        <v>33</v>
      </c>
      <c r="H292" s="58">
        <v>15</v>
      </c>
      <c r="I292" s="58">
        <v>15</v>
      </c>
      <c r="J292" s="58">
        <f t="shared" si="52"/>
        <v>0</v>
      </c>
      <c r="K292" s="58" t="str">
        <f t="shared" si="53"/>
        <v>Ok</v>
      </c>
      <c r="L292" s="58">
        <f t="shared" si="54"/>
        <v>0</v>
      </c>
      <c r="M292" s="85">
        <f>VLOOKUP(E292,'DAFTAR ITEM'!B:J,9,FALSE)</f>
        <v>9000</v>
      </c>
      <c r="N292" s="85">
        <f t="shared" si="55"/>
        <v>135000</v>
      </c>
      <c r="O292" s="85">
        <f t="shared" si="56"/>
        <v>0</v>
      </c>
      <c r="P292" s="85">
        <f t="shared" si="57"/>
        <v>0</v>
      </c>
      <c r="Q292" s="59">
        <f t="shared" si="58"/>
        <v>0</v>
      </c>
      <c r="R292" s="60" t="str">
        <f t="shared" si="59"/>
        <v>Good Count</v>
      </c>
      <c r="S292" s="61" t="str">
        <f t="shared" si="60"/>
        <v>Good Count</v>
      </c>
      <c r="T292" s="60" t="str">
        <f t="shared" si="61"/>
        <v>Good Count</v>
      </c>
    </row>
    <row r="293" spans="1:20" ht="16.5">
      <c r="A293" s="62">
        <v>44264</v>
      </c>
      <c r="B293" s="57">
        <f t="shared" si="50"/>
        <v>2021</v>
      </c>
      <c r="C293" s="58">
        <f t="shared" si="51"/>
        <v>3</v>
      </c>
      <c r="D293" s="58" t="str">
        <f t="shared" si="62"/>
        <v>Mar/2021</v>
      </c>
      <c r="E293" s="58" t="s">
        <v>305</v>
      </c>
      <c r="F293" s="58" t="s">
        <v>304</v>
      </c>
      <c r="G293" s="58" t="s">
        <v>33</v>
      </c>
      <c r="H293" s="58">
        <v>4</v>
      </c>
      <c r="I293" s="58">
        <v>4</v>
      </c>
      <c r="J293" s="58">
        <f t="shared" si="52"/>
        <v>0</v>
      </c>
      <c r="K293" s="58" t="str">
        <f t="shared" si="53"/>
        <v>Ok</v>
      </c>
      <c r="L293" s="58">
        <f t="shared" si="54"/>
        <v>0</v>
      </c>
      <c r="M293" s="85">
        <f>VLOOKUP(E293,'DAFTAR ITEM'!B:J,9,FALSE)</f>
        <v>6720</v>
      </c>
      <c r="N293" s="85">
        <f t="shared" si="55"/>
        <v>26880</v>
      </c>
      <c r="O293" s="85">
        <f t="shared" si="56"/>
        <v>0</v>
      </c>
      <c r="P293" s="85">
        <f t="shared" si="57"/>
        <v>0</v>
      </c>
      <c r="Q293" s="59">
        <f t="shared" si="58"/>
        <v>0</v>
      </c>
      <c r="R293" s="60" t="str">
        <f t="shared" si="59"/>
        <v>Good Count</v>
      </c>
      <c r="S293" s="61" t="str">
        <f t="shared" si="60"/>
        <v>Good Count</v>
      </c>
      <c r="T293" s="60" t="str">
        <f t="shared" si="61"/>
        <v>Good Count</v>
      </c>
    </row>
    <row r="294" spans="1:20" ht="16.5">
      <c r="A294" s="62">
        <v>44264</v>
      </c>
      <c r="B294" s="57">
        <f t="shared" si="50"/>
        <v>2021</v>
      </c>
      <c r="C294" s="58">
        <f t="shared" si="51"/>
        <v>3</v>
      </c>
      <c r="D294" s="58" t="str">
        <f t="shared" si="62"/>
        <v>Mar/2021</v>
      </c>
      <c r="E294" s="58" t="s">
        <v>307</v>
      </c>
      <c r="F294" s="58" t="s">
        <v>306</v>
      </c>
      <c r="G294" s="58" t="s">
        <v>33</v>
      </c>
      <c r="H294" s="58">
        <v>63</v>
      </c>
      <c r="I294" s="58">
        <v>63</v>
      </c>
      <c r="J294" s="58">
        <f t="shared" si="52"/>
        <v>0</v>
      </c>
      <c r="K294" s="58" t="str">
        <f t="shared" si="53"/>
        <v>Ok</v>
      </c>
      <c r="L294" s="58">
        <f t="shared" si="54"/>
        <v>0</v>
      </c>
      <c r="M294" s="85">
        <f>VLOOKUP(E294,'DAFTAR ITEM'!B:J,9,FALSE)</f>
        <v>9000</v>
      </c>
      <c r="N294" s="85">
        <f t="shared" si="55"/>
        <v>567000</v>
      </c>
      <c r="O294" s="85">
        <f t="shared" si="56"/>
        <v>0</v>
      </c>
      <c r="P294" s="85">
        <f t="shared" si="57"/>
        <v>0</v>
      </c>
      <c r="Q294" s="59">
        <f t="shared" si="58"/>
        <v>0</v>
      </c>
      <c r="R294" s="60" t="str">
        <f t="shared" si="59"/>
        <v>Good Count</v>
      </c>
      <c r="S294" s="61" t="str">
        <f t="shared" si="60"/>
        <v>Good Count</v>
      </c>
      <c r="T294" s="60" t="str">
        <f t="shared" si="61"/>
        <v>Good Count</v>
      </c>
    </row>
    <row r="295" spans="1:20" ht="16.5">
      <c r="A295" s="62">
        <v>44264</v>
      </c>
      <c r="B295" s="57">
        <f t="shared" si="50"/>
        <v>2021</v>
      </c>
      <c r="C295" s="58">
        <f t="shared" si="51"/>
        <v>3</v>
      </c>
      <c r="D295" s="58" t="str">
        <f t="shared" si="62"/>
        <v>Mar/2021</v>
      </c>
      <c r="E295" s="58" t="s">
        <v>309</v>
      </c>
      <c r="F295" s="58" t="s">
        <v>308</v>
      </c>
      <c r="G295" s="58" t="s">
        <v>33</v>
      </c>
      <c r="H295" s="58">
        <v>3</v>
      </c>
      <c r="I295" s="58">
        <v>3</v>
      </c>
      <c r="J295" s="58">
        <f t="shared" si="52"/>
        <v>0</v>
      </c>
      <c r="K295" s="58" t="str">
        <f t="shared" si="53"/>
        <v>Ok</v>
      </c>
      <c r="L295" s="58">
        <f t="shared" si="54"/>
        <v>0</v>
      </c>
      <c r="M295" s="85">
        <f>VLOOKUP(E295,'DAFTAR ITEM'!B:J,9,FALSE)</f>
        <v>840</v>
      </c>
      <c r="N295" s="85">
        <f t="shared" si="55"/>
        <v>2520</v>
      </c>
      <c r="O295" s="85">
        <f t="shared" si="56"/>
        <v>0</v>
      </c>
      <c r="P295" s="85">
        <f t="shared" si="57"/>
        <v>0</v>
      </c>
      <c r="Q295" s="59">
        <f t="shared" si="58"/>
        <v>0</v>
      </c>
      <c r="R295" s="60" t="str">
        <f t="shared" si="59"/>
        <v>Good Count</v>
      </c>
      <c r="S295" s="61" t="str">
        <f t="shared" si="60"/>
        <v>Good Count</v>
      </c>
      <c r="T295" s="60" t="str">
        <f t="shared" si="61"/>
        <v>Good Count</v>
      </c>
    </row>
    <row r="296" spans="1:20" ht="16.5">
      <c r="A296" s="62">
        <v>44264</v>
      </c>
      <c r="B296" s="57">
        <f t="shared" si="50"/>
        <v>2021</v>
      </c>
      <c r="C296" s="58">
        <f t="shared" si="51"/>
        <v>3</v>
      </c>
      <c r="D296" s="58" t="str">
        <f t="shared" si="62"/>
        <v>Mar/2021</v>
      </c>
      <c r="E296" s="58" t="s">
        <v>311</v>
      </c>
      <c r="F296" s="58" t="s">
        <v>310</v>
      </c>
      <c r="G296" s="58" t="s">
        <v>33</v>
      </c>
      <c r="H296" s="58">
        <v>9</v>
      </c>
      <c r="I296" s="58">
        <v>9</v>
      </c>
      <c r="J296" s="58">
        <f t="shared" si="52"/>
        <v>0</v>
      </c>
      <c r="K296" s="58" t="str">
        <f t="shared" si="53"/>
        <v>Ok</v>
      </c>
      <c r="L296" s="58">
        <f t="shared" si="54"/>
        <v>0</v>
      </c>
      <c r="M296" s="85">
        <f>VLOOKUP(E296,'DAFTAR ITEM'!B:J,9,FALSE)</f>
        <v>2000</v>
      </c>
      <c r="N296" s="85">
        <f t="shared" si="55"/>
        <v>18000</v>
      </c>
      <c r="O296" s="85">
        <f t="shared" si="56"/>
        <v>0</v>
      </c>
      <c r="P296" s="85">
        <f t="shared" si="57"/>
        <v>0</v>
      </c>
      <c r="Q296" s="59">
        <f t="shared" si="58"/>
        <v>0</v>
      </c>
      <c r="R296" s="60" t="str">
        <f t="shared" si="59"/>
        <v>Good Count</v>
      </c>
      <c r="S296" s="61" t="str">
        <f t="shared" si="60"/>
        <v>Good Count</v>
      </c>
      <c r="T296" s="60" t="str">
        <f t="shared" si="61"/>
        <v>Good Count</v>
      </c>
    </row>
    <row r="297" spans="1:20" ht="16.5">
      <c r="A297" s="62">
        <v>44264</v>
      </c>
      <c r="B297" s="57">
        <f t="shared" si="50"/>
        <v>2021</v>
      </c>
      <c r="C297" s="58">
        <f t="shared" si="51"/>
        <v>3</v>
      </c>
      <c r="D297" s="58" t="str">
        <f t="shared" si="62"/>
        <v>Mar/2021</v>
      </c>
      <c r="E297" s="58" t="s">
        <v>313</v>
      </c>
      <c r="F297" s="58" t="s">
        <v>312</v>
      </c>
      <c r="G297" s="58" t="s">
        <v>33</v>
      </c>
      <c r="H297" s="58">
        <v>7</v>
      </c>
      <c r="I297" s="58">
        <v>7</v>
      </c>
      <c r="J297" s="58">
        <f t="shared" si="52"/>
        <v>0</v>
      </c>
      <c r="K297" s="58" t="str">
        <f t="shared" si="53"/>
        <v>Ok</v>
      </c>
      <c r="L297" s="58">
        <f t="shared" si="54"/>
        <v>0</v>
      </c>
      <c r="M297" s="85">
        <f>VLOOKUP(E297,'DAFTAR ITEM'!B:J,9,FALSE)</f>
        <v>2000</v>
      </c>
      <c r="N297" s="85">
        <f t="shared" si="55"/>
        <v>14000</v>
      </c>
      <c r="O297" s="85">
        <f t="shared" si="56"/>
        <v>0</v>
      </c>
      <c r="P297" s="85">
        <f t="shared" si="57"/>
        <v>0</v>
      </c>
      <c r="Q297" s="59">
        <f t="shared" si="58"/>
        <v>0</v>
      </c>
      <c r="R297" s="60" t="str">
        <f t="shared" si="59"/>
        <v>Good Count</v>
      </c>
      <c r="S297" s="61" t="str">
        <f t="shared" si="60"/>
        <v>Good Count</v>
      </c>
      <c r="T297" s="60" t="str">
        <f t="shared" si="61"/>
        <v>Good Count</v>
      </c>
    </row>
    <row r="298" spans="1:20" ht="16.5">
      <c r="A298" s="62">
        <v>44264</v>
      </c>
      <c r="B298" s="57">
        <f t="shared" si="50"/>
        <v>2021</v>
      </c>
      <c r="C298" s="58">
        <f t="shared" si="51"/>
        <v>3</v>
      </c>
      <c r="D298" s="58" t="str">
        <f t="shared" si="62"/>
        <v>Mar/2021</v>
      </c>
      <c r="E298" s="58" t="s">
        <v>315</v>
      </c>
      <c r="F298" s="58" t="s">
        <v>314</v>
      </c>
      <c r="G298" s="58" t="s">
        <v>33</v>
      </c>
      <c r="H298" s="58">
        <v>11</v>
      </c>
      <c r="I298" s="58">
        <v>11</v>
      </c>
      <c r="J298" s="58">
        <f t="shared" si="52"/>
        <v>0</v>
      </c>
      <c r="K298" s="58" t="str">
        <f t="shared" si="53"/>
        <v>Ok</v>
      </c>
      <c r="L298" s="58">
        <f t="shared" si="54"/>
        <v>0</v>
      </c>
      <c r="M298" s="85">
        <f>VLOOKUP(E298,'DAFTAR ITEM'!B:J,9,FALSE)</f>
        <v>900</v>
      </c>
      <c r="N298" s="85">
        <f t="shared" si="55"/>
        <v>9900</v>
      </c>
      <c r="O298" s="85">
        <f t="shared" si="56"/>
        <v>0</v>
      </c>
      <c r="P298" s="85">
        <f t="shared" si="57"/>
        <v>0</v>
      </c>
      <c r="Q298" s="59">
        <f t="shared" si="58"/>
        <v>0</v>
      </c>
      <c r="R298" s="60" t="str">
        <f t="shared" si="59"/>
        <v>Good Count</v>
      </c>
      <c r="S298" s="61" t="str">
        <f t="shared" si="60"/>
        <v>Good Count</v>
      </c>
      <c r="T298" s="60" t="str">
        <f t="shared" si="61"/>
        <v>Good Count</v>
      </c>
    </row>
    <row r="299" spans="1:20" ht="16.5">
      <c r="A299" s="62">
        <v>44264</v>
      </c>
      <c r="B299" s="57">
        <f t="shared" si="50"/>
        <v>2021</v>
      </c>
      <c r="C299" s="58">
        <f t="shared" si="51"/>
        <v>3</v>
      </c>
      <c r="D299" s="58" t="str">
        <f t="shared" si="62"/>
        <v>Mar/2021</v>
      </c>
      <c r="E299" s="58" t="s">
        <v>317</v>
      </c>
      <c r="F299" s="58" t="s">
        <v>316</v>
      </c>
      <c r="G299" s="58" t="s">
        <v>33</v>
      </c>
      <c r="H299" s="58">
        <v>1</v>
      </c>
      <c r="I299" s="58">
        <v>1</v>
      </c>
      <c r="J299" s="58">
        <f t="shared" si="52"/>
        <v>0</v>
      </c>
      <c r="K299" s="58" t="str">
        <f t="shared" si="53"/>
        <v>Ok</v>
      </c>
      <c r="L299" s="58">
        <f t="shared" si="54"/>
        <v>0</v>
      </c>
      <c r="M299" s="85">
        <f>VLOOKUP(E299,'DAFTAR ITEM'!B:J,9,FALSE)</f>
        <v>10000</v>
      </c>
      <c r="N299" s="85">
        <f t="shared" si="55"/>
        <v>10000</v>
      </c>
      <c r="O299" s="85">
        <f t="shared" si="56"/>
        <v>0</v>
      </c>
      <c r="P299" s="85">
        <f t="shared" si="57"/>
        <v>0</v>
      </c>
      <c r="Q299" s="59">
        <f t="shared" si="58"/>
        <v>0</v>
      </c>
      <c r="R299" s="60" t="str">
        <f t="shared" si="59"/>
        <v>Good Count</v>
      </c>
      <c r="S299" s="61" t="str">
        <f t="shared" si="60"/>
        <v>Good Count</v>
      </c>
      <c r="T299" s="60" t="str">
        <f t="shared" si="61"/>
        <v>Good Count</v>
      </c>
    </row>
    <row r="300" spans="1:20" ht="16.5">
      <c r="A300" s="62">
        <v>44264</v>
      </c>
      <c r="B300" s="57">
        <f t="shared" si="50"/>
        <v>2021</v>
      </c>
      <c r="C300" s="58">
        <f t="shared" si="51"/>
        <v>3</v>
      </c>
      <c r="D300" s="58" t="str">
        <f t="shared" si="62"/>
        <v>Mar/2021</v>
      </c>
      <c r="E300" s="58" t="s">
        <v>319</v>
      </c>
      <c r="F300" s="58" t="s">
        <v>318</v>
      </c>
      <c r="G300" s="58" t="s">
        <v>33</v>
      </c>
      <c r="H300" s="58">
        <v>7</v>
      </c>
      <c r="I300" s="58">
        <v>7</v>
      </c>
      <c r="J300" s="58">
        <f t="shared" si="52"/>
        <v>0</v>
      </c>
      <c r="K300" s="58" t="str">
        <f t="shared" si="53"/>
        <v>Ok</v>
      </c>
      <c r="L300" s="58">
        <f t="shared" si="54"/>
        <v>0</v>
      </c>
      <c r="M300" s="85">
        <f>VLOOKUP(E300,'DAFTAR ITEM'!B:J,9,FALSE)</f>
        <v>10080</v>
      </c>
      <c r="N300" s="85">
        <f t="shared" si="55"/>
        <v>70560</v>
      </c>
      <c r="O300" s="85">
        <f t="shared" si="56"/>
        <v>0</v>
      </c>
      <c r="P300" s="85">
        <f t="shared" si="57"/>
        <v>0</v>
      </c>
      <c r="Q300" s="59">
        <f t="shared" si="58"/>
        <v>0</v>
      </c>
      <c r="R300" s="60" t="str">
        <f t="shared" si="59"/>
        <v>Good Count</v>
      </c>
      <c r="S300" s="61" t="str">
        <f t="shared" si="60"/>
        <v>Good Count</v>
      </c>
      <c r="T300" s="60" t="str">
        <f t="shared" si="61"/>
        <v>Good Count</v>
      </c>
    </row>
    <row r="301" spans="1:20" ht="16.5">
      <c r="A301" s="62">
        <v>44264</v>
      </c>
      <c r="B301" s="57">
        <f t="shared" si="50"/>
        <v>2021</v>
      </c>
      <c r="C301" s="58">
        <f t="shared" si="51"/>
        <v>3</v>
      </c>
      <c r="D301" s="58" t="str">
        <f t="shared" si="62"/>
        <v>Mar/2021</v>
      </c>
      <c r="E301" s="58" t="s">
        <v>321</v>
      </c>
      <c r="F301" s="58" t="s">
        <v>320</v>
      </c>
      <c r="G301" s="58" t="s">
        <v>33</v>
      </c>
      <c r="H301" s="58">
        <v>5</v>
      </c>
      <c r="I301" s="58">
        <v>5</v>
      </c>
      <c r="J301" s="58">
        <f t="shared" si="52"/>
        <v>0</v>
      </c>
      <c r="K301" s="58" t="str">
        <f t="shared" si="53"/>
        <v>Ok</v>
      </c>
      <c r="L301" s="58">
        <f t="shared" si="54"/>
        <v>0</v>
      </c>
      <c r="M301" s="85">
        <f>VLOOKUP(E301,'DAFTAR ITEM'!B:J,9,FALSE)</f>
        <v>7500</v>
      </c>
      <c r="N301" s="85">
        <f t="shared" si="55"/>
        <v>37500</v>
      </c>
      <c r="O301" s="85">
        <f t="shared" si="56"/>
        <v>0</v>
      </c>
      <c r="P301" s="85">
        <f t="shared" si="57"/>
        <v>0</v>
      </c>
      <c r="Q301" s="59">
        <f t="shared" si="58"/>
        <v>0</v>
      </c>
      <c r="R301" s="60" t="str">
        <f t="shared" si="59"/>
        <v>Good Count</v>
      </c>
      <c r="S301" s="61" t="str">
        <f t="shared" si="60"/>
        <v>Good Count</v>
      </c>
      <c r="T301" s="60" t="str">
        <f t="shared" si="61"/>
        <v>Good Count</v>
      </c>
    </row>
    <row r="302" spans="1:20" ht="16.5">
      <c r="A302" s="62">
        <v>44264</v>
      </c>
      <c r="B302" s="57">
        <f t="shared" si="50"/>
        <v>2021</v>
      </c>
      <c r="C302" s="58">
        <f t="shared" si="51"/>
        <v>3</v>
      </c>
      <c r="D302" s="58" t="str">
        <f t="shared" si="62"/>
        <v>Mar/2021</v>
      </c>
      <c r="E302" s="58" t="s">
        <v>323</v>
      </c>
      <c r="F302" s="58" t="s">
        <v>322</v>
      </c>
      <c r="G302" s="58" t="s">
        <v>33</v>
      </c>
      <c r="H302" s="58">
        <v>4</v>
      </c>
      <c r="I302" s="58">
        <v>4</v>
      </c>
      <c r="J302" s="58">
        <f t="shared" si="52"/>
        <v>0</v>
      </c>
      <c r="K302" s="58" t="str">
        <f t="shared" si="53"/>
        <v>Ok</v>
      </c>
      <c r="L302" s="58">
        <f t="shared" si="54"/>
        <v>0</v>
      </c>
      <c r="M302" s="85">
        <f>VLOOKUP(E302,'DAFTAR ITEM'!B:J,9,FALSE)</f>
        <v>15000</v>
      </c>
      <c r="N302" s="85">
        <f t="shared" si="55"/>
        <v>60000</v>
      </c>
      <c r="O302" s="85">
        <f t="shared" si="56"/>
        <v>0</v>
      </c>
      <c r="P302" s="85">
        <f t="shared" si="57"/>
        <v>0</v>
      </c>
      <c r="Q302" s="59">
        <f t="shared" si="58"/>
        <v>0</v>
      </c>
      <c r="R302" s="60" t="str">
        <f t="shared" si="59"/>
        <v>Good Count</v>
      </c>
      <c r="S302" s="61" t="str">
        <f t="shared" si="60"/>
        <v>Good Count</v>
      </c>
      <c r="T302" s="60" t="str">
        <f t="shared" si="61"/>
        <v>Good Count</v>
      </c>
    </row>
    <row r="303" spans="1:20" ht="16.5">
      <c r="A303" s="62">
        <v>44264</v>
      </c>
      <c r="B303" s="57">
        <f t="shared" si="50"/>
        <v>2021</v>
      </c>
      <c r="C303" s="58">
        <f t="shared" si="51"/>
        <v>3</v>
      </c>
      <c r="D303" s="58" t="str">
        <f t="shared" si="62"/>
        <v>Mar/2021</v>
      </c>
      <c r="E303" s="58" t="s">
        <v>325</v>
      </c>
      <c r="F303" s="58" t="s">
        <v>324</v>
      </c>
      <c r="G303" s="58" t="s">
        <v>33</v>
      </c>
      <c r="H303" s="58">
        <v>2</v>
      </c>
      <c r="I303" s="58">
        <v>2</v>
      </c>
      <c r="J303" s="58">
        <f t="shared" si="52"/>
        <v>0</v>
      </c>
      <c r="K303" s="58" t="str">
        <f t="shared" si="53"/>
        <v>Ok</v>
      </c>
      <c r="L303" s="58">
        <f t="shared" si="54"/>
        <v>0</v>
      </c>
      <c r="M303" s="85">
        <f>VLOOKUP(E303,'DAFTAR ITEM'!B:J,9,FALSE)</f>
        <v>5000</v>
      </c>
      <c r="N303" s="85">
        <f t="shared" si="55"/>
        <v>10000</v>
      </c>
      <c r="O303" s="85">
        <f t="shared" si="56"/>
        <v>0</v>
      </c>
      <c r="P303" s="85">
        <f t="shared" si="57"/>
        <v>0</v>
      </c>
      <c r="Q303" s="59">
        <f t="shared" si="58"/>
        <v>0</v>
      </c>
      <c r="R303" s="60" t="str">
        <f t="shared" si="59"/>
        <v>Good Count</v>
      </c>
      <c r="S303" s="61" t="str">
        <f t="shared" si="60"/>
        <v>Good Count</v>
      </c>
      <c r="T303" s="60" t="str">
        <f t="shared" si="61"/>
        <v>Good Count</v>
      </c>
    </row>
    <row r="304" spans="1:20" ht="16.5">
      <c r="A304" s="62">
        <v>44264</v>
      </c>
      <c r="B304" s="57">
        <f t="shared" si="50"/>
        <v>2021</v>
      </c>
      <c r="C304" s="58">
        <f t="shared" si="51"/>
        <v>3</v>
      </c>
      <c r="D304" s="58" t="str">
        <f t="shared" si="62"/>
        <v>Mar/2021</v>
      </c>
      <c r="E304" s="58" t="s">
        <v>327</v>
      </c>
      <c r="F304" s="58" t="s">
        <v>326</v>
      </c>
      <c r="G304" s="58" t="s">
        <v>33</v>
      </c>
      <c r="H304" s="58">
        <v>14</v>
      </c>
      <c r="I304" s="58">
        <v>14</v>
      </c>
      <c r="J304" s="58">
        <f t="shared" si="52"/>
        <v>0</v>
      </c>
      <c r="K304" s="58" t="str">
        <f t="shared" si="53"/>
        <v>Ok</v>
      </c>
      <c r="L304" s="58">
        <f t="shared" si="54"/>
        <v>0</v>
      </c>
      <c r="M304" s="85">
        <f>VLOOKUP(E304,'DAFTAR ITEM'!B:J,9,FALSE)</f>
        <v>7000</v>
      </c>
      <c r="N304" s="85">
        <f t="shared" si="55"/>
        <v>98000</v>
      </c>
      <c r="O304" s="85">
        <f t="shared" si="56"/>
        <v>0</v>
      </c>
      <c r="P304" s="85">
        <f t="shared" si="57"/>
        <v>0</v>
      </c>
      <c r="Q304" s="59">
        <f t="shared" si="58"/>
        <v>0</v>
      </c>
      <c r="R304" s="60" t="str">
        <f t="shared" si="59"/>
        <v>Good Count</v>
      </c>
      <c r="S304" s="61" t="str">
        <f t="shared" si="60"/>
        <v>Good Count</v>
      </c>
      <c r="T304" s="60" t="str">
        <f t="shared" si="61"/>
        <v>Good Count</v>
      </c>
    </row>
    <row r="305" spans="1:20" ht="16.5">
      <c r="A305" s="62">
        <v>44264</v>
      </c>
      <c r="B305" s="57">
        <f t="shared" si="50"/>
        <v>2021</v>
      </c>
      <c r="C305" s="58">
        <f t="shared" si="51"/>
        <v>3</v>
      </c>
      <c r="D305" s="58" t="str">
        <f t="shared" si="62"/>
        <v>Mar/2021</v>
      </c>
      <c r="E305" s="58" t="s">
        <v>329</v>
      </c>
      <c r="F305" s="58" t="s">
        <v>328</v>
      </c>
      <c r="G305" s="58" t="s">
        <v>33</v>
      </c>
      <c r="H305" s="58">
        <v>8</v>
      </c>
      <c r="I305" s="58">
        <v>8</v>
      </c>
      <c r="J305" s="58">
        <f t="shared" si="52"/>
        <v>0</v>
      </c>
      <c r="K305" s="58" t="str">
        <f t="shared" si="53"/>
        <v>Ok</v>
      </c>
      <c r="L305" s="58">
        <f t="shared" si="54"/>
        <v>0</v>
      </c>
      <c r="M305" s="85">
        <f>VLOOKUP(E305,'DAFTAR ITEM'!B:J,9,FALSE)</f>
        <v>12000</v>
      </c>
      <c r="N305" s="85">
        <f t="shared" si="55"/>
        <v>96000</v>
      </c>
      <c r="O305" s="85">
        <f t="shared" si="56"/>
        <v>0</v>
      </c>
      <c r="P305" s="85">
        <f t="shared" si="57"/>
        <v>0</v>
      </c>
      <c r="Q305" s="59">
        <f t="shared" si="58"/>
        <v>0</v>
      </c>
      <c r="R305" s="60" t="str">
        <f t="shared" si="59"/>
        <v>Good Count</v>
      </c>
      <c r="S305" s="61" t="str">
        <f t="shared" si="60"/>
        <v>Good Count</v>
      </c>
      <c r="T305" s="60" t="str">
        <f t="shared" si="61"/>
        <v>Good Count</v>
      </c>
    </row>
    <row r="306" spans="1:20" ht="16.5">
      <c r="A306" s="62">
        <v>44264</v>
      </c>
      <c r="B306" s="57">
        <f t="shared" si="50"/>
        <v>2021</v>
      </c>
      <c r="C306" s="58">
        <f t="shared" si="51"/>
        <v>3</v>
      </c>
      <c r="D306" s="58" t="str">
        <f t="shared" si="62"/>
        <v>Mar/2021</v>
      </c>
      <c r="E306" s="58" t="s">
        <v>331</v>
      </c>
      <c r="F306" s="58" t="s">
        <v>330</v>
      </c>
      <c r="G306" s="58" t="s">
        <v>33</v>
      </c>
      <c r="H306" s="58">
        <v>8</v>
      </c>
      <c r="I306" s="58">
        <v>8</v>
      </c>
      <c r="J306" s="58">
        <f t="shared" si="52"/>
        <v>0</v>
      </c>
      <c r="K306" s="58" t="str">
        <f t="shared" si="53"/>
        <v>Ok</v>
      </c>
      <c r="L306" s="58">
        <f t="shared" si="54"/>
        <v>0</v>
      </c>
      <c r="M306" s="85">
        <f>VLOOKUP(E306,'DAFTAR ITEM'!B:J,9,FALSE)</f>
        <v>25000</v>
      </c>
      <c r="N306" s="85">
        <f t="shared" si="55"/>
        <v>200000</v>
      </c>
      <c r="O306" s="85">
        <f t="shared" si="56"/>
        <v>0</v>
      </c>
      <c r="P306" s="85">
        <f t="shared" si="57"/>
        <v>0</v>
      </c>
      <c r="Q306" s="59">
        <f t="shared" si="58"/>
        <v>0</v>
      </c>
      <c r="R306" s="60" t="str">
        <f t="shared" si="59"/>
        <v>Good Count</v>
      </c>
      <c r="S306" s="61" t="str">
        <f t="shared" si="60"/>
        <v>Good Count</v>
      </c>
      <c r="T306" s="60" t="str">
        <f t="shared" si="61"/>
        <v>Good Count</v>
      </c>
    </row>
    <row r="307" spans="1:20" ht="16.5">
      <c r="A307" s="62">
        <v>44264</v>
      </c>
      <c r="B307" s="57">
        <f t="shared" si="50"/>
        <v>2021</v>
      </c>
      <c r="C307" s="58">
        <f t="shared" si="51"/>
        <v>3</v>
      </c>
      <c r="D307" s="58" t="str">
        <f t="shared" si="62"/>
        <v>Mar/2021</v>
      </c>
      <c r="E307" s="58" t="s">
        <v>336</v>
      </c>
      <c r="F307" s="58" t="s">
        <v>335</v>
      </c>
      <c r="G307" s="58" t="s">
        <v>334</v>
      </c>
      <c r="H307" s="58">
        <v>2</v>
      </c>
      <c r="I307" s="58">
        <v>2</v>
      </c>
      <c r="J307" s="58">
        <f t="shared" si="52"/>
        <v>0</v>
      </c>
      <c r="K307" s="58" t="str">
        <f t="shared" si="53"/>
        <v>Ok</v>
      </c>
      <c r="L307" s="58">
        <f t="shared" si="54"/>
        <v>0</v>
      </c>
      <c r="M307" s="85">
        <f>VLOOKUP(E307,'DAFTAR ITEM'!B:J,9,FALSE)</f>
        <v>4500</v>
      </c>
      <c r="N307" s="85">
        <f t="shared" si="55"/>
        <v>9000</v>
      </c>
      <c r="O307" s="85">
        <f t="shared" si="56"/>
        <v>0</v>
      </c>
      <c r="P307" s="85">
        <f t="shared" si="57"/>
        <v>0</v>
      </c>
      <c r="Q307" s="59">
        <f t="shared" si="58"/>
        <v>0</v>
      </c>
      <c r="R307" s="60" t="str">
        <f t="shared" si="59"/>
        <v>Good Count</v>
      </c>
      <c r="S307" s="61" t="str">
        <f t="shared" si="60"/>
        <v>Good Count</v>
      </c>
      <c r="T307" s="60" t="str">
        <f t="shared" si="61"/>
        <v>Good Count</v>
      </c>
    </row>
    <row r="308" spans="1:20" ht="16.5">
      <c r="A308" s="62">
        <v>44264</v>
      </c>
      <c r="B308" s="57">
        <f t="shared" si="50"/>
        <v>2021</v>
      </c>
      <c r="C308" s="58">
        <f t="shared" si="51"/>
        <v>3</v>
      </c>
      <c r="D308" s="58" t="str">
        <f t="shared" si="62"/>
        <v>Mar/2021</v>
      </c>
      <c r="E308" s="58" t="s">
        <v>338</v>
      </c>
      <c r="F308" s="58" t="s">
        <v>337</v>
      </c>
      <c r="G308" s="58" t="s">
        <v>334</v>
      </c>
      <c r="H308" s="58">
        <v>28</v>
      </c>
      <c r="I308" s="58">
        <v>28</v>
      </c>
      <c r="J308" s="58">
        <f t="shared" si="52"/>
        <v>0</v>
      </c>
      <c r="K308" s="58" t="str">
        <f t="shared" si="53"/>
        <v>Ok</v>
      </c>
      <c r="L308" s="58">
        <f t="shared" si="54"/>
        <v>0</v>
      </c>
      <c r="M308" s="85">
        <f>VLOOKUP(E308,'DAFTAR ITEM'!B:J,9,FALSE)</f>
        <v>5775</v>
      </c>
      <c r="N308" s="85">
        <f t="shared" si="55"/>
        <v>161700</v>
      </c>
      <c r="O308" s="85">
        <f t="shared" si="56"/>
        <v>0</v>
      </c>
      <c r="P308" s="85">
        <f t="shared" si="57"/>
        <v>0</v>
      </c>
      <c r="Q308" s="59">
        <f t="shared" si="58"/>
        <v>0</v>
      </c>
      <c r="R308" s="60" t="str">
        <f t="shared" si="59"/>
        <v>Good Count</v>
      </c>
      <c r="S308" s="61" t="str">
        <f t="shared" si="60"/>
        <v>Good Count</v>
      </c>
      <c r="T308" s="60" t="str">
        <f t="shared" si="61"/>
        <v>Good Count</v>
      </c>
    </row>
    <row r="309" spans="1:20" ht="16.5">
      <c r="A309" s="62">
        <v>44264</v>
      </c>
      <c r="B309" s="57">
        <f t="shared" si="50"/>
        <v>2021</v>
      </c>
      <c r="C309" s="58">
        <f t="shared" si="51"/>
        <v>3</v>
      </c>
      <c r="D309" s="58" t="str">
        <f t="shared" si="62"/>
        <v>Mar/2021</v>
      </c>
      <c r="E309" s="58" t="s">
        <v>340</v>
      </c>
      <c r="F309" s="58" t="s">
        <v>339</v>
      </c>
      <c r="G309" s="58" t="s">
        <v>33</v>
      </c>
      <c r="H309" s="58">
        <v>6</v>
      </c>
      <c r="I309" s="58">
        <v>6</v>
      </c>
      <c r="J309" s="58">
        <f t="shared" si="52"/>
        <v>0</v>
      </c>
      <c r="K309" s="58" t="str">
        <f t="shared" si="53"/>
        <v>Ok</v>
      </c>
      <c r="L309" s="58">
        <f t="shared" si="54"/>
        <v>0</v>
      </c>
      <c r="M309" s="85">
        <f>VLOOKUP(E309,'DAFTAR ITEM'!B:J,9,FALSE)</f>
        <v>11550</v>
      </c>
      <c r="N309" s="85">
        <f t="shared" si="55"/>
        <v>69300</v>
      </c>
      <c r="O309" s="85">
        <f t="shared" si="56"/>
        <v>0</v>
      </c>
      <c r="P309" s="85">
        <f t="shared" si="57"/>
        <v>0</v>
      </c>
      <c r="Q309" s="59">
        <f t="shared" si="58"/>
        <v>0</v>
      </c>
      <c r="R309" s="60" t="str">
        <f t="shared" si="59"/>
        <v>Good Count</v>
      </c>
      <c r="S309" s="61" t="str">
        <f t="shared" si="60"/>
        <v>Good Count</v>
      </c>
      <c r="T309" s="60" t="str">
        <f t="shared" si="61"/>
        <v>Good Count</v>
      </c>
    </row>
    <row r="310" spans="1:20" ht="16.5">
      <c r="A310" s="62">
        <v>44264</v>
      </c>
      <c r="B310" s="57">
        <f t="shared" si="50"/>
        <v>2021</v>
      </c>
      <c r="C310" s="58">
        <f t="shared" si="51"/>
        <v>3</v>
      </c>
      <c r="D310" s="58" t="str">
        <f t="shared" si="62"/>
        <v>Mar/2021</v>
      </c>
      <c r="E310" s="58" t="s">
        <v>342</v>
      </c>
      <c r="F310" s="58" t="s">
        <v>341</v>
      </c>
      <c r="G310" s="58" t="s">
        <v>33</v>
      </c>
      <c r="H310" s="58">
        <v>4</v>
      </c>
      <c r="I310" s="58">
        <v>4</v>
      </c>
      <c r="J310" s="58">
        <f t="shared" si="52"/>
        <v>0</v>
      </c>
      <c r="K310" s="58" t="str">
        <f t="shared" si="53"/>
        <v>Ok</v>
      </c>
      <c r="L310" s="58">
        <f t="shared" si="54"/>
        <v>0</v>
      </c>
      <c r="M310" s="85">
        <f>VLOOKUP(E310,'DAFTAR ITEM'!B:J,9,FALSE)</f>
        <v>30000</v>
      </c>
      <c r="N310" s="85">
        <f t="shared" si="55"/>
        <v>120000</v>
      </c>
      <c r="O310" s="85">
        <f t="shared" si="56"/>
        <v>0</v>
      </c>
      <c r="P310" s="85">
        <f t="shared" si="57"/>
        <v>0</v>
      </c>
      <c r="Q310" s="59">
        <f t="shared" si="58"/>
        <v>0</v>
      </c>
      <c r="R310" s="60" t="str">
        <f t="shared" si="59"/>
        <v>Good Count</v>
      </c>
      <c r="S310" s="61" t="str">
        <f t="shared" si="60"/>
        <v>Good Count</v>
      </c>
      <c r="T310" s="60" t="str">
        <f t="shared" si="61"/>
        <v>Good Count</v>
      </c>
    </row>
    <row r="311" spans="1:20" ht="16.5">
      <c r="A311" s="62">
        <v>44264</v>
      </c>
      <c r="B311" s="57">
        <f t="shared" si="50"/>
        <v>2021</v>
      </c>
      <c r="C311" s="58">
        <f t="shared" si="51"/>
        <v>3</v>
      </c>
      <c r="D311" s="58" t="str">
        <f t="shared" si="62"/>
        <v>Mar/2021</v>
      </c>
      <c r="E311" s="58" t="s">
        <v>344</v>
      </c>
      <c r="F311" s="58" t="s">
        <v>343</v>
      </c>
      <c r="G311" s="58" t="s">
        <v>345</v>
      </c>
      <c r="H311" s="58">
        <v>2</v>
      </c>
      <c r="I311" s="58">
        <v>2</v>
      </c>
      <c r="J311" s="58">
        <f t="shared" si="52"/>
        <v>0</v>
      </c>
      <c r="K311" s="58" t="str">
        <f t="shared" si="53"/>
        <v>Ok</v>
      </c>
      <c r="L311" s="58">
        <f t="shared" si="54"/>
        <v>0</v>
      </c>
      <c r="M311" s="85">
        <f>VLOOKUP(E311,'DAFTAR ITEM'!B:J,9,FALSE)</f>
        <v>8500</v>
      </c>
      <c r="N311" s="85">
        <f t="shared" si="55"/>
        <v>17000</v>
      </c>
      <c r="O311" s="85">
        <f t="shared" si="56"/>
        <v>0</v>
      </c>
      <c r="P311" s="85">
        <f t="shared" si="57"/>
        <v>0</v>
      </c>
      <c r="Q311" s="59">
        <f t="shared" si="58"/>
        <v>0</v>
      </c>
      <c r="R311" s="60" t="str">
        <f t="shared" si="59"/>
        <v>Good Count</v>
      </c>
      <c r="S311" s="61" t="str">
        <f t="shared" si="60"/>
        <v>Good Count</v>
      </c>
      <c r="T311" s="60" t="str">
        <f t="shared" si="61"/>
        <v>Good Count</v>
      </c>
    </row>
    <row r="312" spans="1:20" ht="16.5">
      <c r="A312" s="62">
        <v>44264</v>
      </c>
      <c r="B312" s="57">
        <f t="shared" si="50"/>
        <v>2021</v>
      </c>
      <c r="C312" s="58">
        <f t="shared" si="51"/>
        <v>3</v>
      </c>
      <c r="D312" s="58" t="str">
        <f t="shared" si="62"/>
        <v>Mar/2021</v>
      </c>
      <c r="E312" s="58" t="s">
        <v>347</v>
      </c>
      <c r="F312" s="58" t="s">
        <v>346</v>
      </c>
      <c r="G312" s="58" t="s">
        <v>345</v>
      </c>
      <c r="H312" s="58">
        <v>2</v>
      </c>
      <c r="I312" s="58">
        <v>2</v>
      </c>
      <c r="J312" s="58">
        <f t="shared" si="52"/>
        <v>0</v>
      </c>
      <c r="K312" s="58" t="str">
        <f t="shared" si="53"/>
        <v>Ok</v>
      </c>
      <c r="L312" s="58">
        <f t="shared" si="54"/>
        <v>0</v>
      </c>
      <c r="M312" s="85">
        <f>VLOOKUP(E312,'DAFTAR ITEM'!B:J,9,FALSE)</f>
        <v>8000</v>
      </c>
      <c r="N312" s="85">
        <f t="shared" si="55"/>
        <v>16000</v>
      </c>
      <c r="O312" s="85">
        <f t="shared" si="56"/>
        <v>0</v>
      </c>
      <c r="P312" s="85">
        <f t="shared" si="57"/>
        <v>0</v>
      </c>
      <c r="Q312" s="59">
        <f t="shared" si="58"/>
        <v>0</v>
      </c>
      <c r="R312" s="60" t="str">
        <f t="shared" si="59"/>
        <v>Good Count</v>
      </c>
      <c r="S312" s="61" t="str">
        <f t="shared" si="60"/>
        <v>Good Count</v>
      </c>
      <c r="T312" s="60" t="str">
        <f t="shared" si="61"/>
        <v>Good Count</v>
      </c>
    </row>
    <row r="313" spans="1:20" ht="16.5">
      <c r="A313" s="62">
        <v>44264</v>
      </c>
      <c r="B313" s="57">
        <f t="shared" si="50"/>
        <v>2021</v>
      </c>
      <c r="C313" s="58">
        <f t="shared" si="51"/>
        <v>3</v>
      </c>
      <c r="D313" s="58" t="str">
        <f t="shared" si="62"/>
        <v>Mar/2021</v>
      </c>
      <c r="E313" s="58" t="s">
        <v>349</v>
      </c>
      <c r="F313" s="58" t="s">
        <v>348</v>
      </c>
      <c r="G313" s="58" t="s">
        <v>345</v>
      </c>
      <c r="H313" s="58">
        <v>9</v>
      </c>
      <c r="I313" s="58">
        <v>9</v>
      </c>
      <c r="J313" s="58">
        <f t="shared" si="52"/>
        <v>0</v>
      </c>
      <c r="K313" s="58" t="str">
        <f t="shared" si="53"/>
        <v>Ok</v>
      </c>
      <c r="L313" s="58">
        <f t="shared" si="54"/>
        <v>0</v>
      </c>
      <c r="M313" s="85">
        <f>VLOOKUP(E313,'DAFTAR ITEM'!B:J,9,FALSE)</f>
        <v>15000</v>
      </c>
      <c r="N313" s="85">
        <f t="shared" si="55"/>
        <v>135000</v>
      </c>
      <c r="O313" s="85">
        <f t="shared" si="56"/>
        <v>0</v>
      </c>
      <c r="P313" s="85">
        <f t="shared" si="57"/>
        <v>0</v>
      </c>
      <c r="Q313" s="59">
        <f t="shared" si="58"/>
        <v>0</v>
      </c>
      <c r="R313" s="60" t="str">
        <f t="shared" si="59"/>
        <v>Good Count</v>
      </c>
      <c r="S313" s="61" t="str">
        <f t="shared" si="60"/>
        <v>Good Count</v>
      </c>
      <c r="T313" s="60" t="str">
        <f t="shared" si="61"/>
        <v>Good Count</v>
      </c>
    </row>
    <row r="314" spans="1:20" ht="16.5">
      <c r="A314" s="62">
        <v>44264</v>
      </c>
      <c r="B314" s="57">
        <f t="shared" si="50"/>
        <v>2021</v>
      </c>
      <c r="C314" s="58">
        <f t="shared" si="51"/>
        <v>3</v>
      </c>
      <c r="D314" s="58" t="str">
        <f t="shared" si="62"/>
        <v>Mar/2021</v>
      </c>
      <c r="E314" s="58" t="s">
        <v>351</v>
      </c>
      <c r="F314" s="58" t="s">
        <v>350</v>
      </c>
      <c r="G314" s="58" t="s">
        <v>33</v>
      </c>
      <c r="H314" s="58">
        <v>1</v>
      </c>
      <c r="I314" s="58">
        <v>1</v>
      </c>
      <c r="J314" s="58">
        <f t="shared" si="52"/>
        <v>0</v>
      </c>
      <c r="K314" s="58" t="str">
        <f t="shared" si="53"/>
        <v>Ok</v>
      </c>
      <c r="L314" s="58">
        <f t="shared" si="54"/>
        <v>0</v>
      </c>
      <c r="M314" s="85">
        <f>VLOOKUP(E314,'DAFTAR ITEM'!B:J,9,FALSE)</f>
        <v>8925</v>
      </c>
      <c r="N314" s="85">
        <f t="shared" si="55"/>
        <v>8925</v>
      </c>
      <c r="O314" s="85">
        <f t="shared" si="56"/>
        <v>0</v>
      </c>
      <c r="P314" s="85">
        <f t="shared" si="57"/>
        <v>0</v>
      </c>
      <c r="Q314" s="59">
        <f t="shared" si="58"/>
        <v>0</v>
      </c>
      <c r="R314" s="60" t="str">
        <f t="shared" si="59"/>
        <v>Good Count</v>
      </c>
      <c r="S314" s="61" t="str">
        <f t="shared" si="60"/>
        <v>Good Count</v>
      </c>
      <c r="T314" s="60" t="str">
        <f t="shared" si="61"/>
        <v>Good Count</v>
      </c>
    </row>
    <row r="315" spans="1:20" ht="16.5">
      <c r="A315" s="62">
        <v>44264</v>
      </c>
      <c r="B315" s="57">
        <f t="shared" si="50"/>
        <v>2021</v>
      </c>
      <c r="C315" s="58">
        <f t="shared" si="51"/>
        <v>3</v>
      </c>
      <c r="D315" s="58" t="str">
        <f t="shared" si="62"/>
        <v>Mar/2021</v>
      </c>
      <c r="E315" s="58" t="s">
        <v>353</v>
      </c>
      <c r="F315" s="58" t="s">
        <v>352</v>
      </c>
      <c r="G315" s="58" t="s">
        <v>33</v>
      </c>
      <c r="H315" s="58">
        <v>10</v>
      </c>
      <c r="I315" s="58">
        <v>10</v>
      </c>
      <c r="J315" s="58">
        <f t="shared" si="52"/>
        <v>0</v>
      </c>
      <c r="K315" s="58" t="str">
        <f t="shared" si="53"/>
        <v>Ok</v>
      </c>
      <c r="L315" s="58">
        <f t="shared" si="54"/>
        <v>0</v>
      </c>
      <c r="M315" s="85">
        <f>VLOOKUP(E315,'DAFTAR ITEM'!B:J,9,FALSE)</f>
        <v>3938</v>
      </c>
      <c r="N315" s="85">
        <f t="shared" si="55"/>
        <v>39380</v>
      </c>
      <c r="O315" s="85">
        <f t="shared" si="56"/>
        <v>0</v>
      </c>
      <c r="P315" s="85">
        <f t="shared" si="57"/>
        <v>0</v>
      </c>
      <c r="Q315" s="59">
        <f t="shared" si="58"/>
        <v>0</v>
      </c>
      <c r="R315" s="60" t="str">
        <f t="shared" si="59"/>
        <v>Good Count</v>
      </c>
      <c r="S315" s="61" t="str">
        <f t="shared" si="60"/>
        <v>Good Count</v>
      </c>
      <c r="T315" s="60" t="str">
        <f t="shared" si="61"/>
        <v>Good Count</v>
      </c>
    </row>
    <row r="316" spans="1:20" ht="16.5">
      <c r="A316" s="62">
        <v>44264</v>
      </c>
      <c r="B316" s="57">
        <f t="shared" si="50"/>
        <v>2021</v>
      </c>
      <c r="C316" s="58">
        <f t="shared" si="51"/>
        <v>3</v>
      </c>
      <c r="D316" s="58" t="str">
        <f t="shared" si="62"/>
        <v>Mar/2021</v>
      </c>
      <c r="E316" s="58" t="s">
        <v>355</v>
      </c>
      <c r="F316" s="58" t="s">
        <v>354</v>
      </c>
      <c r="G316" s="58" t="s">
        <v>187</v>
      </c>
      <c r="H316" s="58">
        <v>36</v>
      </c>
      <c r="I316" s="58">
        <v>36</v>
      </c>
      <c r="J316" s="58">
        <f t="shared" si="52"/>
        <v>0</v>
      </c>
      <c r="K316" s="58" t="str">
        <f t="shared" si="53"/>
        <v>Ok</v>
      </c>
      <c r="L316" s="58">
        <f t="shared" si="54"/>
        <v>0</v>
      </c>
      <c r="M316" s="85">
        <f>VLOOKUP(E316,'DAFTAR ITEM'!B:J,9,FALSE)</f>
        <v>1400</v>
      </c>
      <c r="N316" s="85">
        <f t="shared" si="55"/>
        <v>50400</v>
      </c>
      <c r="O316" s="85">
        <f t="shared" si="56"/>
        <v>0</v>
      </c>
      <c r="P316" s="85">
        <f t="shared" si="57"/>
        <v>0</v>
      </c>
      <c r="Q316" s="59">
        <f t="shared" si="58"/>
        <v>0</v>
      </c>
      <c r="R316" s="60" t="str">
        <f t="shared" si="59"/>
        <v>Good Count</v>
      </c>
      <c r="S316" s="61" t="str">
        <f t="shared" si="60"/>
        <v>Good Count</v>
      </c>
      <c r="T316" s="60" t="str">
        <f t="shared" si="61"/>
        <v>Good Count</v>
      </c>
    </row>
    <row r="317" spans="1:20" ht="16.5">
      <c r="A317" s="62">
        <v>44264</v>
      </c>
      <c r="B317" s="57">
        <f t="shared" si="50"/>
        <v>2021</v>
      </c>
      <c r="C317" s="58">
        <f t="shared" si="51"/>
        <v>3</v>
      </c>
      <c r="D317" s="58" t="str">
        <f t="shared" si="62"/>
        <v>Mar/2021</v>
      </c>
      <c r="E317" s="58" t="s">
        <v>30</v>
      </c>
      <c r="F317" s="58" t="s">
        <v>29</v>
      </c>
      <c r="G317" s="58" t="s">
        <v>16</v>
      </c>
      <c r="H317" s="58">
        <v>1</v>
      </c>
      <c r="I317" s="58">
        <v>1</v>
      </c>
      <c r="J317" s="58">
        <f t="shared" si="52"/>
        <v>0</v>
      </c>
      <c r="K317" s="58" t="str">
        <f t="shared" si="53"/>
        <v>Ok</v>
      </c>
      <c r="L317" s="58">
        <f t="shared" si="54"/>
        <v>0</v>
      </c>
      <c r="M317" s="85">
        <f>VLOOKUP(E317,'DAFTAR ITEM'!B:J,9,FALSE)</f>
        <v>50000</v>
      </c>
      <c r="N317" s="85">
        <f t="shared" si="55"/>
        <v>50000</v>
      </c>
      <c r="O317" s="85">
        <f t="shared" si="56"/>
        <v>0</v>
      </c>
      <c r="P317" s="85">
        <f t="shared" si="57"/>
        <v>0</v>
      </c>
      <c r="Q317" s="59">
        <f t="shared" si="58"/>
        <v>0</v>
      </c>
      <c r="R317" s="60" t="str">
        <f t="shared" si="59"/>
        <v>Good Count</v>
      </c>
      <c r="S317" s="61" t="str">
        <f t="shared" si="60"/>
        <v>Good Count</v>
      </c>
      <c r="T317" s="60" t="str">
        <f t="shared" si="61"/>
        <v>Good Count</v>
      </c>
    </row>
    <row r="318" spans="1:20" ht="16.5">
      <c r="A318" s="62">
        <v>44264</v>
      </c>
      <c r="B318" s="57">
        <f t="shared" si="50"/>
        <v>2021</v>
      </c>
      <c r="C318" s="58">
        <f t="shared" si="51"/>
        <v>3</v>
      </c>
      <c r="D318" s="58" t="str">
        <f t="shared" si="62"/>
        <v>Mar/2021</v>
      </c>
      <c r="E318" s="58" t="s">
        <v>65</v>
      </c>
      <c r="F318" s="58" t="s">
        <v>64</v>
      </c>
      <c r="G318" s="58" t="s">
        <v>66</v>
      </c>
      <c r="H318" s="58">
        <v>1</v>
      </c>
      <c r="I318" s="58">
        <v>1</v>
      </c>
      <c r="J318" s="58">
        <f t="shared" si="52"/>
        <v>0</v>
      </c>
      <c r="K318" s="58" t="str">
        <f t="shared" si="53"/>
        <v>Ok</v>
      </c>
      <c r="L318" s="58">
        <f t="shared" si="54"/>
        <v>0</v>
      </c>
      <c r="M318" s="85">
        <f>VLOOKUP(E318,'DAFTAR ITEM'!B:J,9,FALSE)</f>
        <v>90000</v>
      </c>
      <c r="N318" s="85">
        <f t="shared" si="55"/>
        <v>90000</v>
      </c>
      <c r="O318" s="85">
        <f t="shared" si="56"/>
        <v>0</v>
      </c>
      <c r="P318" s="85">
        <f t="shared" si="57"/>
        <v>0</v>
      </c>
      <c r="Q318" s="59">
        <f t="shared" si="58"/>
        <v>0</v>
      </c>
      <c r="R318" s="60" t="str">
        <f t="shared" si="59"/>
        <v>Good Count</v>
      </c>
      <c r="S318" s="61" t="str">
        <f t="shared" si="60"/>
        <v>Good Count</v>
      </c>
      <c r="T318" s="60" t="str">
        <f t="shared" si="61"/>
        <v>Good Count</v>
      </c>
    </row>
    <row r="319" spans="1:20" ht="16.5">
      <c r="A319" s="62">
        <v>44264</v>
      </c>
      <c r="B319" s="57">
        <f t="shared" si="50"/>
        <v>2021</v>
      </c>
      <c r="C319" s="58">
        <f t="shared" si="51"/>
        <v>3</v>
      </c>
      <c r="D319" s="58" t="str">
        <f t="shared" si="62"/>
        <v>Mar/2021</v>
      </c>
      <c r="E319" s="58" t="s">
        <v>73</v>
      </c>
      <c r="F319" s="58" t="s">
        <v>72</v>
      </c>
      <c r="G319" s="58" t="s">
        <v>33</v>
      </c>
      <c r="H319" s="58">
        <v>4</v>
      </c>
      <c r="I319" s="58">
        <v>4</v>
      </c>
      <c r="J319" s="58">
        <f t="shared" si="52"/>
        <v>0</v>
      </c>
      <c r="K319" s="58" t="str">
        <f t="shared" si="53"/>
        <v>Ok</v>
      </c>
      <c r="L319" s="58">
        <f t="shared" si="54"/>
        <v>0</v>
      </c>
      <c r="M319" s="85">
        <f>VLOOKUP(E319,'DAFTAR ITEM'!B:J,9,FALSE)</f>
        <v>24000</v>
      </c>
      <c r="N319" s="85">
        <f t="shared" si="55"/>
        <v>96000</v>
      </c>
      <c r="O319" s="85">
        <f t="shared" si="56"/>
        <v>0</v>
      </c>
      <c r="P319" s="85">
        <f t="shared" si="57"/>
        <v>0</v>
      </c>
      <c r="Q319" s="59">
        <f t="shared" si="58"/>
        <v>0</v>
      </c>
      <c r="R319" s="60" t="str">
        <f t="shared" si="59"/>
        <v>Good Count</v>
      </c>
      <c r="S319" s="61" t="str">
        <f t="shared" si="60"/>
        <v>Good Count</v>
      </c>
      <c r="T319" s="60" t="str">
        <f t="shared" si="61"/>
        <v>Good Count</v>
      </c>
    </row>
    <row r="320" spans="1:20" ht="16.5">
      <c r="A320" s="62">
        <v>44264</v>
      </c>
      <c r="B320" s="57">
        <f t="shared" si="50"/>
        <v>2021</v>
      </c>
      <c r="C320" s="58">
        <f t="shared" si="51"/>
        <v>3</v>
      </c>
      <c r="D320" s="58" t="str">
        <f t="shared" si="62"/>
        <v>Mar/2021</v>
      </c>
      <c r="E320" s="58" t="s">
        <v>77</v>
      </c>
      <c r="F320" s="58" t="s">
        <v>76</v>
      </c>
      <c r="G320" s="58" t="s">
        <v>33</v>
      </c>
      <c r="H320" s="58">
        <v>2</v>
      </c>
      <c r="I320" s="58">
        <v>2</v>
      </c>
      <c r="J320" s="58">
        <f t="shared" si="52"/>
        <v>0</v>
      </c>
      <c r="K320" s="58" t="str">
        <f t="shared" si="53"/>
        <v>Ok</v>
      </c>
      <c r="L320" s="58">
        <f t="shared" si="54"/>
        <v>0</v>
      </c>
      <c r="M320" s="85">
        <f>VLOOKUP(E320,'DAFTAR ITEM'!B:J,9,FALSE)</f>
        <v>50000</v>
      </c>
      <c r="N320" s="85">
        <f t="shared" si="55"/>
        <v>100000</v>
      </c>
      <c r="O320" s="85">
        <f t="shared" si="56"/>
        <v>0</v>
      </c>
      <c r="P320" s="85">
        <f t="shared" si="57"/>
        <v>0</v>
      </c>
      <c r="Q320" s="59">
        <f t="shared" si="58"/>
        <v>0</v>
      </c>
      <c r="R320" s="60" t="str">
        <f t="shared" si="59"/>
        <v>Good Count</v>
      </c>
      <c r="S320" s="61" t="str">
        <f t="shared" si="60"/>
        <v>Good Count</v>
      </c>
      <c r="T320" s="60" t="str">
        <f t="shared" si="61"/>
        <v>Good Count</v>
      </c>
    </row>
    <row r="321" spans="1:20" ht="16.5">
      <c r="A321" s="62">
        <v>44264</v>
      </c>
      <c r="B321" s="57">
        <f t="shared" si="50"/>
        <v>2021</v>
      </c>
      <c r="C321" s="58">
        <f t="shared" si="51"/>
        <v>3</v>
      </c>
      <c r="D321" s="58" t="str">
        <f t="shared" si="62"/>
        <v>Mar/2021</v>
      </c>
      <c r="E321" s="58" t="s">
        <v>87</v>
      </c>
      <c r="F321" s="58" t="s">
        <v>86</v>
      </c>
      <c r="G321" s="58" t="s">
        <v>88</v>
      </c>
      <c r="H321" s="58">
        <v>1</v>
      </c>
      <c r="I321" s="58">
        <v>1</v>
      </c>
      <c r="J321" s="58">
        <f t="shared" si="52"/>
        <v>0</v>
      </c>
      <c r="K321" s="58" t="str">
        <f t="shared" si="53"/>
        <v>Ok</v>
      </c>
      <c r="L321" s="58">
        <f t="shared" si="54"/>
        <v>0</v>
      </c>
      <c r="M321" s="85">
        <f>VLOOKUP(E321,'DAFTAR ITEM'!B:J,9,FALSE)</f>
        <v>15000</v>
      </c>
      <c r="N321" s="85">
        <f t="shared" si="55"/>
        <v>15000</v>
      </c>
      <c r="O321" s="85">
        <f t="shared" si="56"/>
        <v>0</v>
      </c>
      <c r="P321" s="85">
        <f t="shared" si="57"/>
        <v>0</v>
      </c>
      <c r="Q321" s="59">
        <f t="shared" si="58"/>
        <v>0</v>
      </c>
      <c r="R321" s="60" t="str">
        <f t="shared" si="59"/>
        <v>Good Count</v>
      </c>
      <c r="S321" s="61" t="str">
        <f t="shared" si="60"/>
        <v>Good Count</v>
      </c>
      <c r="T321" s="60" t="str">
        <f t="shared" si="61"/>
        <v>Good Count</v>
      </c>
    </row>
    <row r="322" spans="1:20" ht="16.5">
      <c r="A322" s="62">
        <v>44323</v>
      </c>
      <c r="B322" s="57">
        <f t="shared" ref="B322:B385" si="63">YEAR(A322)</f>
        <v>2021</v>
      </c>
      <c r="C322" s="58">
        <f t="shared" ref="C322:C339" si="64">MONTH(A322)</f>
        <v>5</v>
      </c>
      <c r="D322" s="58" t="str">
        <f t="shared" si="62"/>
        <v>May/2021</v>
      </c>
      <c r="E322" s="58" t="s">
        <v>15</v>
      </c>
      <c r="F322" s="58" t="s">
        <v>14</v>
      </c>
      <c r="G322" s="58" t="s">
        <v>16</v>
      </c>
      <c r="H322" s="58">
        <v>7</v>
      </c>
      <c r="I322" s="58">
        <v>7</v>
      </c>
      <c r="J322" s="58">
        <f t="shared" si="52"/>
        <v>0</v>
      </c>
      <c r="K322" s="58" t="str">
        <f t="shared" si="53"/>
        <v>Ok</v>
      </c>
      <c r="L322" s="58">
        <f t="shared" ref="L322:L385" si="65">ABS(J322)</f>
        <v>0</v>
      </c>
      <c r="M322" s="85">
        <f>VLOOKUP(E322,'DAFTAR ITEM'!B:J,9,FALSE)</f>
        <v>110000</v>
      </c>
      <c r="N322" s="85">
        <f t="shared" ref="N322:N385" si="66">H322*M322</f>
        <v>770000</v>
      </c>
      <c r="O322" s="85">
        <f t="shared" ref="O322:O385" si="67">J322*M322</f>
        <v>0</v>
      </c>
      <c r="P322" s="85">
        <f t="shared" ref="P322:P385" si="68">L322*M322</f>
        <v>0</v>
      </c>
      <c r="Q322" s="59">
        <f t="shared" ref="Q322:Q385" si="69">ABS(IF(AND((H322=0),(J322=0)),0,J322/H322))</f>
        <v>0</v>
      </c>
      <c r="R322" s="60" t="str">
        <f t="shared" ref="R322:R385" si="70">IF(ISERROR(Q322),"Bad Count",IF(Q322&gt;0%,"Bad Count","Good Count"))</f>
        <v>Good Count</v>
      </c>
      <c r="S322" s="61" t="str">
        <f t="shared" ref="S322:S385" si="71">IF(ISERROR(Q322),"Bad Count",IF(Q322&gt;2%,"Bad Count","Good Count"))</f>
        <v>Good Count</v>
      </c>
      <c r="T322" s="60" t="str">
        <f t="shared" ref="T322:T385" si="72">IF(ISERROR(Q322),"Bad Count",IF(Q322&gt;5%,"Bad Count","Good Count"))</f>
        <v>Good Count</v>
      </c>
    </row>
    <row r="323" spans="1:20" ht="16.5">
      <c r="A323" s="62">
        <v>44323</v>
      </c>
      <c r="B323" s="57">
        <f t="shared" si="63"/>
        <v>2021</v>
      </c>
      <c r="C323" s="58">
        <f t="shared" si="64"/>
        <v>5</v>
      </c>
      <c r="D323" s="58" t="str">
        <f t="shared" ref="D323:D386" si="73">TEXT(A323,"MMM")&amp;"/"&amp;(B323)</f>
        <v>May/2021</v>
      </c>
      <c r="E323" s="58" t="s">
        <v>18</v>
      </c>
      <c r="F323" s="58" t="s">
        <v>17</v>
      </c>
      <c r="G323" s="58" t="s">
        <v>16</v>
      </c>
      <c r="H323" s="58">
        <v>10</v>
      </c>
      <c r="I323" s="58">
        <v>10</v>
      </c>
      <c r="J323" s="58">
        <f t="shared" si="52"/>
        <v>0</v>
      </c>
      <c r="K323" s="58" t="str">
        <f t="shared" si="53"/>
        <v>Ok</v>
      </c>
      <c r="L323" s="58">
        <f t="shared" si="65"/>
        <v>0</v>
      </c>
      <c r="M323" s="85">
        <f>VLOOKUP(E323,'DAFTAR ITEM'!B:J,9,FALSE)</f>
        <v>75000</v>
      </c>
      <c r="N323" s="85">
        <f t="shared" si="66"/>
        <v>750000</v>
      </c>
      <c r="O323" s="85">
        <f t="shared" si="67"/>
        <v>0</v>
      </c>
      <c r="P323" s="85">
        <f t="shared" si="68"/>
        <v>0</v>
      </c>
      <c r="Q323" s="59">
        <f t="shared" si="69"/>
        <v>0</v>
      </c>
      <c r="R323" s="60" t="str">
        <f t="shared" si="70"/>
        <v>Good Count</v>
      </c>
      <c r="S323" s="61" t="str">
        <f t="shared" si="71"/>
        <v>Good Count</v>
      </c>
      <c r="T323" s="60" t="str">
        <f t="shared" si="72"/>
        <v>Good Count</v>
      </c>
    </row>
    <row r="324" spans="1:20" ht="16.5">
      <c r="A324" s="62">
        <v>44323</v>
      </c>
      <c r="B324" s="57">
        <f t="shared" si="63"/>
        <v>2021</v>
      </c>
      <c r="C324" s="58">
        <f t="shared" si="64"/>
        <v>5</v>
      </c>
      <c r="D324" s="58" t="str">
        <f t="shared" si="73"/>
        <v>May/2021</v>
      </c>
      <c r="E324" s="58" t="s">
        <v>20</v>
      </c>
      <c r="F324" s="58" t="s">
        <v>19</v>
      </c>
      <c r="G324" s="58" t="s">
        <v>16</v>
      </c>
      <c r="H324" s="58">
        <v>0</v>
      </c>
      <c r="I324" s="58">
        <v>0</v>
      </c>
      <c r="J324" s="58">
        <f t="shared" si="52"/>
        <v>0</v>
      </c>
      <c r="K324" s="58" t="str">
        <f t="shared" si="53"/>
        <v>Ok</v>
      </c>
      <c r="L324" s="58">
        <f t="shared" si="65"/>
        <v>0</v>
      </c>
      <c r="M324" s="85">
        <f>VLOOKUP(E324,'DAFTAR ITEM'!B:J,9,FALSE)</f>
        <v>35700</v>
      </c>
      <c r="N324" s="85">
        <f t="shared" si="66"/>
        <v>0</v>
      </c>
      <c r="O324" s="85">
        <f t="shared" si="67"/>
        <v>0</v>
      </c>
      <c r="P324" s="85">
        <f t="shared" si="68"/>
        <v>0</v>
      </c>
      <c r="Q324" s="59">
        <f t="shared" si="69"/>
        <v>0</v>
      </c>
      <c r="R324" s="60" t="str">
        <f t="shared" si="70"/>
        <v>Good Count</v>
      </c>
      <c r="S324" s="61" t="str">
        <f t="shared" si="71"/>
        <v>Good Count</v>
      </c>
      <c r="T324" s="60" t="str">
        <f t="shared" si="72"/>
        <v>Good Count</v>
      </c>
    </row>
    <row r="325" spans="1:20" ht="16.5">
      <c r="A325" s="62">
        <v>44323</v>
      </c>
      <c r="B325" s="57">
        <f t="shared" si="63"/>
        <v>2021</v>
      </c>
      <c r="C325" s="58">
        <f t="shared" si="64"/>
        <v>5</v>
      </c>
      <c r="D325" s="58" t="str">
        <f t="shared" si="73"/>
        <v>May/2021</v>
      </c>
      <c r="E325" s="58" t="s">
        <v>22</v>
      </c>
      <c r="F325" s="58" t="s">
        <v>21</v>
      </c>
      <c r="G325" s="58" t="s">
        <v>16</v>
      </c>
      <c r="H325" s="58">
        <v>51</v>
      </c>
      <c r="I325" s="58">
        <v>51</v>
      </c>
      <c r="J325" s="58">
        <f t="shared" si="52"/>
        <v>0</v>
      </c>
      <c r="K325" s="58" t="str">
        <f t="shared" si="53"/>
        <v>Ok</v>
      </c>
      <c r="L325" s="58">
        <f t="shared" si="65"/>
        <v>0</v>
      </c>
      <c r="M325" s="85">
        <f>VLOOKUP(E325,'DAFTAR ITEM'!B:J,9,FALSE)</f>
        <v>33000</v>
      </c>
      <c r="N325" s="85">
        <f t="shared" si="66"/>
        <v>1683000</v>
      </c>
      <c r="O325" s="85">
        <f t="shared" si="67"/>
        <v>0</v>
      </c>
      <c r="P325" s="85">
        <f t="shared" si="68"/>
        <v>0</v>
      </c>
      <c r="Q325" s="59">
        <f t="shared" si="69"/>
        <v>0</v>
      </c>
      <c r="R325" s="60" t="str">
        <f t="shared" si="70"/>
        <v>Good Count</v>
      </c>
      <c r="S325" s="61" t="str">
        <f t="shared" si="71"/>
        <v>Good Count</v>
      </c>
      <c r="T325" s="60" t="str">
        <f t="shared" si="72"/>
        <v>Good Count</v>
      </c>
    </row>
    <row r="326" spans="1:20" ht="16.5">
      <c r="A326" s="62">
        <v>44323</v>
      </c>
      <c r="B326" s="57">
        <f t="shared" si="63"/>
        <v>2021</v>
      </c>
      <c r="C326" s="58">
        <f t="shared" si="64"/>
        <v>5</v>
      </c>
      <c r="D326" s="58" t="str">
        <f t="shared" si="73"/>
        <v>May/2021</v>
      </c>
      <c r="E326" s="58" t="s">
        <v>365</v>
      </c>
      <c r="F326" s="58" t="s">
        <v>364</v>
      </c>
      <c r="G326" s="58" t="s">
        <v>16</v>
      </c>
      <c r="H326" s="58">
        <v>71</v>
      </c>
      <c r="I326" s="58">
        <v>71</v>
      </c>
      <c r="J326" s="58">
        <f t="shared" si="52"/>
        <v>0</v>
      </c>
      <c r="K326" s="58" t="str">
        <f t="shared" si="53"/>
        <v>Ok</v>
      </c>
      <c r="L326" s="58">
        <f t="shared" si="65"/>
        <v>0</v>
      </c>
      <c r="M326" s="85">
        <f>VLOOKUP(E326,'DAFTAR ITEM'!B:J,9,FALSE)</f>
        <v>56800</v>
      </c>
      <c r="N326" s="85">
        <f t="shared" si="66"/>
        <v>4032800</v>
      </c>
      <c r="O326" s="85">
        <f t="shared" si="67"/>
        <v>0</v>
      </c>
      <c r="P326" s="85">
        <f t="shared" si="68"/>
        <v>0</v>
      </c>
      <c r="Q326" s="59">
        <f t="shared" si="69"/>
        <v>0</v>
      </c>
      <c r="R326" s="60" t="str">
        <f t="shared" si="70"/>
        <v>Good Count</v>
      </c>
      <c r="S326" s="61" t="str">
        <f t="shared" si="71"/>
        <v>Good Count</v>
      </c>
      <c r="T326" s="60" t="str">
        <f t="shared" si="72"/>
        <v>Good Count</v>
      </c>
    </row>
    <row r="327" spans="1:20" ht="16.5">
      <c r="A327" s="62">
        <v>44323</v>
      </c>
      <c r="B327" s="57">
        <f t="shared" si="63"/>
        <v>2021</v>
      </c>
      <c r="C327" s="58">
        <f t="shared" si="64"/>
        <v>5</v>
      </c>
      <c r="D327" s="58" t="str">
        <f t="shared" si="73"/>
        <v>May/2021</v>
      </c>
      <c r="E327" s="58" t="s">
        <v>24</v>
      </c>
      <c r="F327" s="58" t="s">
        <v>23</v>
      </c>
      <c r="G327" s="58" t="s">
        <v>16</v>
      </c>
      <c r="H327" s="58">
        <v>26</v>
      </c>
      <c r="I327" s="58">
        <v>26</v>
      </c>
      <c r="J327" s="58">
        <f t="shared" si="52"/>
        <v>0</v>
      </c>
      <c r="K327" s="58" t="str">
        <f t="shared" si="53"/>
        <v>Ok</v>
      </c>
      <c r="L327" s="58">
        <f t="shared" si="65"/>
        <v>0</v>
      </c>
      <c r="M327" s="85">
        <f>VLOOKUP(E327,'DAFTAR ITEM'!B:J,9,FALSE)</f>
        <v>59000</v>
      </c>
      <c r="N327" s="85">
        <f t="shared" si="66"/>
        <v>1534000</v>
      </c>
      <c r="O327" s="85">
        <f t="shared" si="67"/>
        <v>0</v>
      </c>
      <c r="P327" s="85">
        <f t="shared" si="68"/>
        <v>0</v>
      </c>
      <c r="Q327" s="59">
        <f t="shared" si="69"/>
        <v>0</v>
      </c>
      <c r="R327" s="60" t="str">
        <f t="shared" si="70"/>
        <v>Good Count</v>
      </c>
      <c r="S327" s="61" t="str">
        <f t="shared" si="71"/>
        <v>Good Count</v>
      </c>
      <c r="T327" s="60" t="str">
        <f t="shared" si="72"/>
        <v>Good Count</v>
      </c>
    </row>
    <row r="328" spans="1:20" ht="16.5">
      <c r="A328" s="62">
        <v>44323</v>
      </c>
      <c r="B328" s="57">
        <f t="shared" si="63"/>
        <v>2021</v>
      </c>
      <c r="C328" s="58">
        <f t="shared" si="64"/>
        <v>5</v>
      </c>
      <c r="D328" s="58" t="str">
        <f t="shared" si="73"/>
        <v>May/2021</v>
      </c>
      <c r="E328" s="58" t="s">
        <v>26</v>
      </c>
      <c r="F328" s="58" t="s">
        <v>25</v>
      </c>
      <c r="G328" s="58" t="s">
        <v>16</v>
      </c>
      <c r="H328" s="58">
        <v>8</v>
      </c>
      <c r="I328" s="58">
        <v>8</v>
      </c>
      <c r="J328" s="58">
        <f t="shared" si="52"/>
        <v>0</v>
      </c>
      <c r="K328" s="58" t="str">
        <f t="shared" si="53"/>
        <v>Ok</v>
      </c>
      <c r="L328" s="58">
        <f t="shared" si="65"/>
        <v>0</v>
      </c>
      <c r="M328" s="85">
        <f>VLOOKUP(E328,'DAFTAR ITEM'!B:J,9,FALSE)</f>
        <v>16250</v>
      </c>
      <c r="N328" s="85">
        <f t="shared" si="66"/>
        <v>130000</v>
      </c>
      <c r="O328" s="85">
        <f t="shared" si="67"/>
        <v>0</v>
      </c>
      <c r="P328" s="85">
        <f t="shared" si="68"/>
        <v>0</v>
      </c>
      <c r="Q328" s="59">
        <f t="shared" si="69"/>
        <v>0</v>
      </c>
      <c r="R328" s="60" t="str">
        <f t="shared" si="70"/>
        <v>Good Count</v>
      </c>
      <c r="S328" s="61" t="str">
        <f t="shared" si="71"/>
        <v>Good Count</v>
      </c>
      <c r="T328" s="60" t="str">
        <f t="shared" si="72"/>
        <v>Good Count</v>
      </c>
    </row>
    <row r="329" spans="1:20" ht="16.5">
      <c r="A329" s="62">
        <v>44323</v>
      </c>
      <c r="B329" s="57">
        <f t="shared" si="63"/>
        <v>2021</v>
      </c>
      <c r="C329" s="58">
        <f t="shared" si="64"/>
        <v>5</v>
      </c>
      <c r="D329" s="58" t="str">
        <f t="shared" si="73"/>
        <v>May/2021</v>
      </c>
      <c r="E329" s="58" t="s">
        <v>28</v>
      </c>
      <c r="F329" s="58" t="s">
        <v>27</v>
      </c>
      <c r="G329" s="58" t="s">
        <v>16</v>
      </c>
      <c r="H329" s="58">
        <v>20</v>
      </c>
      <c r="I329" s="58">
        <v>20</v>
      </c>
      <c r="J329" s="58">
        <f t="shared" si="52"/>
        <v>0</v>
      </c>
      <c r="K329" s="58" t="str">
        <f t="shared" si="53"/>
        <v>Ok</v>
      </c>
      <c r="L329" s="58">
        <f t="shared" si="65"/>
        <v>0</v>
      </c>
      <c r="M329" s="85">
        <f>VLOOKUP(E329,'DAFTAR ITEM'!B:J,9,FALSE)</f>
        <v>30000</v>
      </c>
      <c r="N329" s="85">
        <f t="shared" si="66"/>
        <v>600000</v>
      </c>
      <c r="O329" s="85">
        <f t="shared" si="67"/>
        <v>0</v>
      </c>
      <c r="P329" s="85">
        <f t="shared" si="68"/>
        <v>0</v>
      </c>
      <c r="Q329" s="59">
        <f t="shared" si="69"/>
        <v>0</v>
      </c>
      <c r="R329" s="60" t="str">
        <f t="shared" si="70"/>
        <v>Good Count</v>
      </c>
      <c r="S329" s="61" t="str">
        <f t="shared" si="71"/>
        <v>Good Count</v>
      </c>
      <c r="T329" s="60" t="str">
        <f t="shared" si="72"/>
        <v>Good Count</v>
      </c>
    </row>
    <row r="330" spans="1:20" ht="16.5">
      <c r="A330" s="62">
        <v>44323</v>
      </c>
      <c r="B330" s="57">
        <f t="shared" si="63"/>
        <v>2021</v>
      </c>
      <c r="C330" s="58">
        <f t="shared" si="64"/>
        <v>5</v>
      </c>
      <c r="D330" s="58" t="str">
        <f t="shared" si="73"/>
        <v>May/2021</v>
      </c>
      <c r="E330" s="58" t="s">
        <v>32</v>
      </c>
      <c r="F330" s="58" t="s">
        <v>31</v>
      </c>
      <c r="G330" s="58" t="s">
        <v>33</v>
      </c>
      <c r="H330" s="58">
        <v>24</v>
      </c>
      <c r="I330" s="58">
        <v>24</v>
      </c>
      <c r="J330" s="58">
        <f t="shared" si="52"/>
        <v>0</v>
      </c>
      <c r="K330" s="58" t="str">
        <f t="shared" si="53"/>
        <v>Ok</v>
      </c>
      <c r="L330" s="58">
        <f t="shared" si="65"/>
        <v>0</v>
      </c>
      <c r="M330" s="85">
        <f>VLOOKUP(E330,'DAFTAR ITEM'!B:J,9,FALSE)</f>
        <v>2100</v>
      </c>
      <c r="N330" s="85">
        <f t="shared" si="66"/>
        <v>50400</v>
      </c>
      <c r="O330" s="85">
        <f t="shared" si="67"/>
        <v>0</v>
      </c>
      <c r="P330" s="85">
        <f t="shared" si="68"/>
        <v>0</v>
      </c>
      <c r="Q330" s="59">
        <f t="shared" si="69"/>
        <v>0</v>
      </c>
      <c r="R330" s="60" t="str">
        <f t="shared" si="70"/>
        <v>Good Count</v>
      </c>
      <c r="S330" s="61" t="str">
        <f t="shared" si="71"/>
        <v>Good Count</v>
      </c>
      <c r="T330" s="60" t="str">
        <f t="shared" si="72"/>
        <v>Good Count</v>
      </c>
    </row>
    <row r="331" spans="1:20" ht="16.5">
      <c r="A331" s="62">
        <v>44323</v>
      </c>
      <c r="B331" s="57">
        <f t="shared" si="63"/>
        <v>2021</v>
      </c>
      <c r="C331" s="58">
        <f t="shared" si="64"/>
        <v>5</v>
      </c>
      <c r="D331" s="58" t="str">
        <f t="shared" si="73"/>
        <v>May/2021</v>
      </c>
      <c r="E331" s="58" t="s">
        <v>35</v>
      </c>
      <c r="F331" s="58" t="s">
        <v>34</v>
      </c>
      <c r="G331" s="58" t="s">
        <v>33</v>
      </c>
      <c r="H331" s="58">
        <v>111</v>
      </c>
      <c r="I331" s="58">
        <v>111</v>
      </c>
      <c r="J331" s="58">
        <f t="shared" si="52"/>
        <v>0</v>
      </c>
      <c r="K331" s="58" t="str">
        <f t="shared" si="53"/>
        <v>Ok</v>
      </c>
      <c r="L331" s="58">
        <f t="shared" si="65"/>
        <v>0</v>
      </c>
      <c r="M331" s="85">
        <f>VLOOKUP(E331,'DAFTAR ITEM'!B:J,9,FALSE)</f>
        <v>2100</v>
      </c>
      <c r="N331" s="85">
        <f t="shared" si="66"/>
        <v>233100</v>
      </c>
      <c r="O331" s="85">
        <f t="shared" si="67"/>
        <v>0</v>
      </c>
      <c r="P331" s="85">
        <f t="shared" si="68"/>
        <v>0</v>
      </c>
      <c r="Q331" s="59">
        <f t="shared" si="69"/>
        <v>0</v>
      </c>
      <c r="R331" s="60" t="str">
        <f t="shared" si="70"/>
        <v>Good Count</v>
      </c>
      <c r="S331" s="61" t="str">
        <f t="shared" si="71"/>
        <v>Good Count</v>
      </c>
      <c r="T331" s="60" t="str">
        <f t="shared" si="72"/>
        <v>Good Count</v>
      </c>
    </row>
    <row r="332" spans="1:20" ht="16.5">
      <c r="A332" s="62">
        <v>44323</v>
      </c>
      <c r="B332" s="57">
        <f t="shared" si="63"/>
        <v>2021</v>
      </c>
      <c r="C332" s="58">
        <f t="shared" si="64"/>
        <v>5</v>
      </c>
      <c r="D332" s="58" t="str">
        <f t="shared" si="73"/>
        <v>May/2021</v>
      </c>
      <c r="E332" s="58" t="s">
        <v>37</v>
      </c>
      <c r="F332" s="58" t="s">
        <v>36</v>
      </c>
      <c r="G332" s="58" t="s">
        <v>33</v>
      </c>
      <c r="H332" s="58">
        <v>21</v>
      </c>
      <c r="I332" s="58">
        <v>21</v>
      </c>
      <c r="J332" s="58">
        <f t="shared" si="52"/>
        <v>0</v>
      </c>
      <c r="K332" s="58" t="str">
        <f t="shared" si="53"/>
        <v>Ok</v>
      </c>
      <c r="L332" s="58">
        <f t="shared" si="65"/>
        <v>0</v>
      </c>
      <c r="M332" s="85">
        <f>VLOOKUP(E332,'DAFTAR ITEM'!B:J,9,FALSE)</f>
        <v>1750</v>
      </c>
      <c r="N332" s="85">
        <f t="shared" si="66"/>
        <v>36750</v>
      </c>
      <c r="O332" s="85">
        <f t="shared" si="67"/>
        <v>0</v>
      </c>
      <c r="P332" s="85">
        <f t="shared" si="68"/>
        <v>0</v>
      </c>
      <c r="Q332" s="59">
        <f t="shared" si="69"/>
        <v>0</v>
      </c>
      <c r="R332" s="60" t="str">
        <f t="shared" si="70"/>
        <v>Good Count</v>
      </c>
      <c r="S332" s="61" t="str">
        <f t="shared" si="71"/>
        <v>Good Count</v>
      </c>
      <c r="T332" s="60" t="str">
        <f t="shared" si="72"/>
        <v>Good Count</v>
      </c>
    </row>
    <row r="333" spans="1:20" ht="16.5">
      <c r="A333" s="62">
        <v>44323</v>
      </c>
      <c r="B333" s="57">
        <f t="shared" si="63"/>
        <v>2021</v>
      </c>
      <c r="C333" s="58">
        <f t="shared" si="64"/>
        <v>5</v>
      </c>
      <c r="D333" s="58" t="str">
        <f t="shared" si="73"/>
        <v>May/2021</v>
      </c>
      <c r="E333" s="58" t="s">
        <v>39</v>
      </c>
      <c r="F333" s="58" t="s">
        <v>38</v>
      </c>
      <c r="G333" s="58" t="s">
        <v>33</v>
      </c>
      <c r="H333" s="58">
        <v>15</v>
      </c>
      <c r="I333" s="58">
        <v>15</v>
      </c>
      <c r="J333" s="58">
        <f t="shared" si="52"/>
        <v>0</v>
      </c>
      <c r="K333" s="58" t="str">
        <f t="shared" si="53"/>
        <v>Ok</v>
      </c>
      <c r="L333" s="58">
        <f t="shared" si="65"/>
        <v>0</v>
      </c>
      <c r="M333" s="85">
        <f>VLOOKUP(E333,'DAFTAR ITEM'!B:J,9,FALSE)</f>
        <v>22500</v>
      </c>
      <c r="N333" s="85">
        <f t="shared" si="66"/>
        <v>337500</v>
      </c>
      <c r="O333" s="85">
        <f t="shared" si="67"/>
        <v>0</v>
      </c>
      <c r="P333" s="85">
        <f t="shared" si="68"/>
        <v>0</v>
      </c>
      <c r="Q333" s="59">
        <f t="shared" si="69"/>
        <v>0</v>
      </c>
      <c r="R333" s="60" t="str">
        <f t="shared" si="70"/>
        <v>Good Count</v>
      </c>
      <c r="S333" s="61" t="str">
        <f t="shared" si="71"/>
        <v>Good Count</v>
      </c>
      <c r="T333" s="60" t="str">
        <f t="shared" si="72"/>
        <v>Good Count</v>
      </c>
    </row>
    <row r="334" spans="1:20" ht="16.5">
      <c r="A334" s="62">
        <v>44323</v>
      </c>
      <c r="B334" s="57">
        <f t="shared" si="63"/>
        <v>2021</v>
      </c>
      <c r="C334" s="58">
        <f t="shared" si="64"/>
        <v>5</v>
      </c>
      <c r="D334" s="58" t="str">
        <f t="shared" si="73"/>
        <v>May/2021</v>
      </c>
      <c r="E334" s="58" t="s">
        <v>41</v>
      </c>
      <c r="F334" s="58" t="s">
        <v>40</v>
      </c>
      <c r="G334" s="58" t="s">
        <v>33</v>
      </c>
      <c r="H334" s="58">
        <v>10</v>
      </c>
      <c r="I334" s="58">
        <v>10</v>
      </c>
      <c r="J334" s="58">
        <f t="shared" si="52"/>
        <v>0</v>
      </c>
      <c r="K334" s="58" t="str">
        <f t="shared" si="53"/>
        <v>Ok</v>
      </c>
      <c r="L334" s="58">
        <f t="shared" si="65"/>
        <v>0</v>
      </c>
      <c r="M334" s="85">
        <f>VLOOKUP(E334,'DAFTAR ITEM'!B:J,9,FALSE)</f>
        <v>3580</v>
      </c>
      <c r="N334" s="85">
        <f t="shared" si="66"/>
        <v>35800</v>
      </c>
      <c r="O334" s="85">
        <f t="shared" si="67"/>
        <v>0</v>
      </c>
      <c r="P334" s="85">
        <f t="shared" si="68"/>
        <v>0</v>
      </c>
      <c r="Q334" s="59">
        <f t="shared" si="69"/>
        <v>0</v>
      </c>
      <c r="R334" s="60" t="str">
        <f t="shared" si="70"/>
        <v>Good Count</v>
      </c>
      <c r="S334" s="61" t="str">
        <f t="shared" si="71"/>
        <v>Good Count</v>
      </c>
      <c r="T334" s="60" t="str">
        <f t="shared" si="72"/>
        <v>Good Count</v>
      </c>
    </row>
    <row r="335" spans="1:20" ht="16.5">
      <c r="A335" s="62">
        <v>44323</v>
      </c>
      <c r="B335" s="57">
        <f t="shared" si="63"/>
        <v>2021</v>
      </c>
      <c r="C335" s="58">
        <f t="shared" si="64"/>
        <v>5</v>
      </c>
      <c r="D335" s="58" t="str">
        <f t="shared" si="73"/>
        <v>May/2021</v>
      </c>
      <c r="E335" s="58" t="s">
        <v>43</v>
      </c>
      <c r="F335" s="58" t="s">
        <v>42</v>
      </c>
      <c r="G335" s="58" t="s">
        <v>33</v>
      </c>
      <c r="H335" s="58">
        <v>24</v>
      </c>
      <c r="I335" s="58">
        <v>24</v>
      </c>
      <c r="J335" s="58">
        <f t="shared" si="52"/>
        <v>0</v>
      </c>
      <c r="K335" s="58" t="str">
        <f t="shared" si="53"/>
        <v>Ok</v>
      </c>
      <c r="L335" s="58">
        <f t="shared" si="65"/>
        <v>0</v>
      </c>
      <c r="M335" s="85">
        <f>VLOOKUP(E335,'DAFTAR ITEM'!B:J,9,FALSE)</f>
        <v>5250</v>
      </c>
      <c r="N335" s="85">
        <f t="shared" si="66"/>
        <v>126000</v>
      </c>
      <c r="O335" s="85">
        <f t="shared" si="67"/>
        <v>0</v>
      </c>
      <c r="P335" s="85">
        <f t="shared" si="68"/>
        <v>0</v>
      </c>
      <c r="Q335" s="59">
        <f t="shared" si="69"/>
        <v>0</v>
      </c>
      <c r="R335" s="60" t="str">
        <f t="shared" si="70"/>
        <v>Good Count</v>
      </c>
      <c r="S335" s="61" t="str">
        <f t="shared" si="71"/>
        <v>Good Count</v>
      </c>
      <c r="T335" s="60" t="str">
        <f t="shared" si="72"/>
        <v>Good Count</v>
      </c>
    </row>
    <row r="336" spans="1:20" ht="16.5">
      <c r="A336" s="62">
        <v>44323</v>
      </c>
      <c r="B336" s="57">
        <f t="shared" si="63"/>
        <v>2021</v>
      </c>
      <c r="C336" s="58">
        <f t="shared" si="64"/>
        <v>5</v>
      </c>
      <c r="D336" s="58" t="str">
        <f t="shared" si="73"/>
        <v>May/2021</v>
      </c>
      <c r="E336" s="58" t="s">
        <v>45</v>
      </c>
      <c r="F336" s="58" t="s">
        <v>44</v>
      </c>
      <c r="G336" s="58" t="s">
        <v>33</v>
      </c>
      <c r="H336" s="58">
        <v>12</v>
      </c>
      <c r="I336" s="58">
        <v>12</v>
      </c>
      <c r="J336" s="58">
        <f t="shared" si="52"/>
        <v>0</v>
      </c>
      <c r="K336" s="58" t="str">
        <f t="shared" si="53"/>
        <v>Ok</v>
      </c>
      <c r="L336" s="58">
        <f t="shared" si="65"/>
        <v>0</v>
      </c>
      <c r="M336" s="85">
        <f>VLOOKUP(E336,'DAFTAR ITEM'!B:J,9,FALSE)</f>
        <v>5250</v>
      </c>
      <c r="N336" s="85">
        <f t="shared" si="66"/>
        <v>63000</v>
      </c>
      <c r="O336" s="85">
        <f t="shared" si="67"/>
        <v>0</v>
      </c>
      <c r="P336" s="85">
        <f t="shared" si="68"/>
        <v>0</v>
      </c>
      <c r="Q336" s="59">
        <f t="shared" si="69"/>
        <v>0</v>
      </c>
      <c r="R336" s="60" t="str">
        <f t="shared" si="70"/>
        <v>Good Count</v>
      </c>
      <c r="S336" s="61" t="str">
        <f t="shared" si="71"/>
        <v>Good Count</v>
      </c>
      <c r="T336" s="60" t="str">
        <f t="shared" si="72"/>
        <v>Good Count</v>
      </c>
    </row>
    <row r="337" spans="1:20" ht="16.5">
      <c r="A337" s="62">
        <v>44323</v>
      </c>
      <c r="B337" s="57">
        <f t="shared" si="63"/>
        <v>2021</v>
      </c>
      <c r="C337" s="58">
        <f t="shared" si="64"/>
        <v>5</v>
      </c>
      <c r="D337" s="58" t="str">
        <f t="shared" si="73"/>
        <v>May/2021</v>
      </c>
      <c r="E337" s="58" t="s">
        <v>47</v>
      </c>
      <c r="F337" s="58" t="s">
        <v>46</v>
      </c>
      <c r="G337" s="58" t="s">
        <v>33</v>
      </c>
      <c r="H337" s="58">
        <v>54</v>
      </c>
      <c r="I337" s="58">
        <v>54</v>
      </c>
      <c r="J337" s="58">
        <f t="shared" si="52"/>
        <v>0</v>
      </c>
      <c r="K337" s="58" t="str">
        <f t="shared" si="53"/>
        <v>Ok</v>
      </c>
      <c r="L337" s="58">
        <f t="shared" si="65"/>
        <v>0</v>
      </c>
      <c r="M337" s="85">
        <f>VLOOKUP(E337,'DAFTAR ITEM'!B:J,9,FALSE)</f>
        <v>5225</v>
      </c>
      <c r="N337" s="85">
        <f t="shared" si="66"/>
        <v>282150</v>
      </c>
      <c r="O337" s="85">
        <f t="shared" si="67"/>
        <v>0</v>
      </c>
      <c r="P337" s="85">
        <f t="shared" si="68"/>
        <v>0</v>
      </c>
      <c r="Q337" s="59">
        <f t="shared" si="69"/>
        <v>0</v>
      </c>
      <c r="R337" s="60" t="str">
        <f t="shared" si="70"/>
        <v>Good Count</v>
      </c>
      <c r="S337" s="61" t="str">
        <f t="shared" si="71"/>
        <v>Good Count</v>
      </c>
      <c r="T337" s="60" t="str">
        <f t="shared" si="72"/>
        <v>Good Count</v>
      </c>
    </row>
    <row r="338" spans="1:20" ht="16.5">
      <c r="A338" s="62">
        <v>44323</v>
      </c>
      <c r="B338" s="57">
        <f t="shared" si="63"/>
        <v>2021</v>
      </c>
      <c r="C338" s="58">
        <f t="shared" si="64"/>
        <v>5</v>
      </c>
      <c r="D338" s="58" t="str">
        <f t="shared" si="73"/>
        <v>May/2021</v>
      </c>
      <c r="E338" s="58" t="s">
        <v>49</v>
      </c>
      <c r="F338" s="58" t="s">
        <v>48</v>
      </c>
      <c r="G338" s="58" t="s">
        <v>33</v>
      </c>
      <c r="H338" s="58">
        <v>46</v>
      </c>
      <c r="I338" s="58">
        <v>46</v>
      </c>
      <c r="J338" s="58">
        <f t="shared" si="52"/>
        <v>0</v>
      </c>
      <c r="K338" s="58" t="str">
        <f t="shared" si="53"/>
        <v>Ok</v>
      </c>
      <c r="L338" s="58">
        <f t="shared" si="65"/>
        <v>0</v>
      </c>
      <c r="M338" s="85">
        <f>VLOOKUP(E338,'DAFTAR ITEM'!B:J,9,FALSE)</f>
        <v>4900</v>
      </c>
      <c r="N338" s="85">
        <f t="shared" si="66"/>
        <v>225400</v>
      </c>
      <c r="O338" s="85">
        <f t="shared" si="67"/>
        <v>0</v>
      </c>
      <c r="P338" s="85">
        <f t="shared" si="68"/>
        <v>0</v>
      </c>
      <c r="Q338" s="59">
        <f t="shared" si="69"/>
        <v>0</v>
      </c>
      <c r="R338" s="60" t="str">
        <f t="shared" si="70"/>
        <v>Good Count</v>
      </c>
      <c r="S338" s="61" t="str">
        <f t="shared" si="71"/>
        <v>Good Count</v>
      </c>
      <c r="T338" s="60" t="str">
        <f t="shared" si="72"/>
        <v>Good Count</v>
      </c>
    </row>
    <row r="339" spans="1:20" ht="16.5">
      <c r="A339" s="62">
        <v>44323</v>
      </c>
      <c r="B339" s="57">
        <f t="shared" si="63"/>
        <v>2021</v>
      </c>
      <c r="C339" s="58">
        <f t="shared" si="64"/>
        <v>5</v>
      </c>
      <c r="D339" s="58" t="str">
        <f t="shared" si="73"/>
        <v>May/2021</v>
      </c>
      <c r="E339" s="58" t="s">
        <v>51</v>
      </c>
      <c r="F339" s="58" t="s">
        <v>50</v>
      </c>
      <c r="G339" s="58" t="s">
        <v>33</v>
      </c>
      <c r="H339" s="58">
        <v>10</v>
      </c>
      <c r="I339" s="58">
        <v>10</v>
      </c>
      <c r="J339" s="58">
        <f t="shared" si="52"/>
        <v>0</v>
      </c>
      <c r="K339" s="58" t="str">
        <f t="shared" si="53"/>
        <v>Ok</v>
      </c>
      <c r="L339" s="58">
        <f t="shared" si="65"/>
        <v>0</v>
      </c>
      <c r="M339" s="85">
        <f>VLOOKUP(E339,'DAFTAR ITEM'!B:J,9,FALSE)</f>
        <v>7500</v>
      </c>
      <c r="N339" s="85">
        <f t="shared" si="66"/>
        <v>75000</v>
      </c>
      <c r="O339" s="85">
        <f t="shared" si="67"/>
        <v>0</v>
      </c>
      <c r="P339" s="85">
        <f t="shared" si="68"/>
        <v>0</v>
      </c>
      <c r="Q339" s="59">
        <f t="shared" si="69"/>
        <v>0</v>
      </c>
      <c r="R339" s="60" t="str">
        <f t="shared" si="70"/>
        <v>Good Count</v>
      </c>
      <c r="S339" s="61" t="str">
        <f t="shared" si="71"/>
        <v>Good Count</v>
      </c>
      <c r="T339" s="60" t="str">
        <f t="shared" si="72"/>
        <v>Good Count</v>
      </c>
    </row>
    <row r="340" spans="1:20" ht="16.5">
      <c r="A340" s="62">
        <v>44323</v>
      </c>
      <c r="B340" s="57">
        <f t="shared" si="63"/>
        <v>2021</v>
      </c>
      <c r="C340" s="58">
        <f t="shared" ref="C340:C403" si="74">MONTH(A340)</f>
        <v>5</v>
      </c>
      <c r="D340" s="58" t="str">
        <f t="shared" si="73"/>
        <v>May/2021</v>
      </c>
      <c r="E340" s="58" t="s">
        <v>53</v>
      </c>
      <c r="F340" s="58" t="s">
        <v>52</v>
      </c>
      <c r="G340" s="58" t="s">
        <v>33</v>
      </c>
      <c r="H340" s="58">
        <v>6</v>
      </c>
      <c r="I340" s="58">
        <v>6</v>
      </c>
      <c r="J340" s="58">
        <f t="shared" si="52"/>
        <v>0</v>
      </c>
      <c r="K340" s="58" t="str">
        <f t="shared" si="53"/>
        <v>Ok</v>
      </c>
      <c r="L340" s="58">
        <f t="shared" si="65"/>
        <v>0</v>
      </c>
      <c r="M340" s="85">
        <f>VLOOKUP(E340,'DAFTAR ITEM'!B:J,9,FALSE)</f>
        <v>10000</v>
      </c>
      <c r="N340" s="85">
        <f t="shared" si="66"/>
        <v>60000</v>
      </c>
      <c r="O340" s="85">
        <f t="shared" si="67"/>
        <v>0</v>
      </c>
      <c r="P340" s="85">
        <f t="shared" si="68"/>
        <v>0</v>
      </c>
      <c r="Q340" s="59">
        <f t="shared" si="69"/>
        <v>0</v>
      </c>
      <c r="R340" s="60" t="str">
        <f t="shared" si="70"/>
        <v>Good Count</v>
      </c>
      <c r="S340" s="61" t="str">
        <f t="shared" si="71"/>
        <v>Good Count</v>
      </c>
      <c r="T340" s="60" t="str">
        <f t="shared" si="72"/>
        <v>Good Count</v>
      </c>
    </row>
    <row r="341" spans="1:20" ht="16.5">
      <c r="A341" s="62">
        <v>44323</v>
      </c>
      <c r="B341" s="57">
        <f t="shared" si="63"/>
        <v>2021</v>
      </c>
      <c r="C341" s="58">
        <f t="shared" si="74"/>
        <v>5</v>
      </c>
      <c r="D341" s="58" t="str">
        <f t="shared" si="73"/>
        <v>May/2021</v>
      </c>
      <c r="E341" s="58" t="s">
        <v>55</v>
      </c>
      <c r="F341" s="58" t="s">
        <v>54</v>
      </c>
      <c r="G341" s="58" t="s">
        <v>56</v>
      </c>
      <c r="H341" s="58">
        <v>59</v>
      </c>
      <c r="I341" s="58">
        <v>59</v>
      </c>
      <c r="J341" s="58">
        <f t="shared" si="52"/>
        <v>0</v>
      </c>
      <c r="K341" s="58" t="str">
        <f t="shared" si="53"/>
        <v>Ok</v>
      </c>
      <c r="L341" s="58">
        <f t="shared" si="65"/>
        <v>0</v>
      </c>
      <c r="M341" s="85">
        <f>VLOOKUP(E341,'DAFTAR ITEM'!B:J,9,FALSE)</f>
        <v>2500</v>
      </c>
      <c r="N341" s="85">
        <f t="shared" si="66"/>
        <v>147500</v>
      </c>
      <c r="O341" s="85">
        <f t="shared" si="67"/>
        <v>0</v>
      </c>
      <c r="P341" s="85">
        <f t="shared" si="68"/>
        <v>0</v>
      </c>
      <c r="Q341" s="59">
        <f t="shared" si="69"/>
        <v>0</v>
      </c>
      <c r="R341" s="60" t="str">
        <f t="shared" si="70"/>
        <v>Good Count</v>
      </c>
      <c r="S341" s="61" t="str">
        <f t="shared" si="71"/>
        <v>Good Count</v>
      </c>
      <c r="T341" s="60" t="str">
        <f t="shared" si="72"/>
        <v>Good Count</v>
      </c>
    </row>
    <row r="342" spans="1:20" ht="16.5">
      <c r="A342" s="62">
        <v>44323</v>
      </c>
      <c r="B342" s="57">
        <f t="shared" si="63"/>
        <v>2021</v>
      </c>
      <c r="C342" s="58">
        <f t="shared" si="74"/>
        <v>5</v>
      </c>
      <c r="D342" s="58" t="str">
        <f t="shared" si="73"/>
        <v>May/2021</v>
      </c>
      <c r="E342" s="58" t="s">
        <v>58</v>
      </c>
      <c r="F342" s="58" t="s">
        <v>57</v>
      </c>
      <c r="G342" s="58" t="s">
        <v>56</v>
      </c>
      <c r="H342" s="58">
        <v>53</v>
      </c>
      <c r="I342" s="58">
        <v>53</v>
      </c>
      <c r="J342" s="58">
        <f t="shared" si="52"/>
        <v>0</v>
      </c>
      <c r="K342" s="58" t="str">
        <f t="shared" si="53"/>
        <v>Ok</v>
      </c>
      <c r="L342" s="58">
        <f t="shared" si="65"/>
        <v>0</v>
      </c>
      <c r="M342" s="85">
        <f>VLOOKUP(E342,'DAFTAR ITEM'!B:J,9,FALSE)</f>
        <v>5145</v>
      </c>
      <c r="N342" s="85">
        <f t="shared" si="66"/>
        <v>272685</v>
      </c>
      <c r="O342" s="85">
        <f t="shared" si="67"/>
        <v>0</v>
      </c>
      <c r="P342" s="85">
        <f t="shared" si="68"/>
        <v>0</v>
      </c>
      <c r="Q342" s="59">
        <f t="shared" si="69"/>
        <v>0</v>
      </c>
      <c r="R342" s="60" t="str">
        <f t="shared" si="70"/>
        <v>Good Count</v>
      </c>
      <c r="S342" s="61" t="str">
        <f t="shared" si="71"/>
        <v>Good Count</v>
      </c>
      <c r="T342" s="60" t="str">
        <f t="shared" si="72"/>
        <v>Good Count</v>
      </c>
    </row>
    <row r="343" spans="1:20" ht="16.5">
      <c r="A343" s="62">
        <v>44323</v>
      </c>
      <c r="B343" s="57">
        <f t="shared" si="63"/>
        <v>2021</v>
      </c>
      <c r="C343" s="58">
        <f t="shared" si="74"/>
        <v>5</v>
      </c>
      <c r="D343" s="58" t="str">
        <f t="shared" si="73"/>
        <v>May/2021</v>
      </c>
      <c r="E343" s="58" t="s">
        <v>61</v>
      </c>
      <c r="F343" s="58" t="s">
        <v>60</v>
      </c>
      <c r="G343" s="58" t="s">
        <v>56</v>
      </c>
      <c r="H343" s="58">
        <v>27</v>
      </c>
      <c r="I343" s="58">
        <v>27</v>
      </c>
      <c r="J343" s="58">
        <f t="shared" si="52"/>
        <v>0</v>
      </c>
      <c r="K343" s="58" t="str">
        <f t="shared" si="53"/>
        <v>Ok</v>
      </c>
      <c r="L343" s="58">
        <f t="shared" si="65"/>
        <v>0</v>
      </c>
      <c r="M343" s="85">
        <f>VLOOKUP(E343,'DAFTAR ITEM'!B:J,9,FALSE)</f>
        <v>13440</v>
      </c>
      <c r="N343" s="85">
        <f t="shared" si="66"/>
        <v>362880</v>
      </c>
      <c r="O343" s="85">
        <f t="shared" si="67"/>
        <v>0</v>
      </c>
      <c r="P343" s="85">
        <f t="shared" si="68"/>
        <v>0</v>
      </c>
      <c r="Q343" s="59">
        <f t="shared" si="69"/>
        <v>0</v>
      </c>
      <c r="R343" s="60" t="str">
        <f t="shared" si="70"/>
        <v>Good Count</v>
      </c>
      <c r="S343" s="61" t="str">
        <f t="shared" si="71"/>
        <v>Good Count</v>
      </c>
      <c r="T343" s="60" t="str">
        <f t="shared" si="72"/>
        <v>Good Count</v>
      </c>
    </row>
    <row r="344" spans="1:20" ht="16.5">
      <c r="A344" s="62">
        <v>44323</v>
      </c>
      <c r="B344" s="57">
        <f t="shared" si="63"/>
        <v>2021</v>
      </c>
      <c r="C344" s="58">
        <f t="shared" si="74"/>
        <v>5</v>
      </c>
      <c r="D344" s="58" t="str">
        <f t="shared" si="73"/>
        <v>May/2021</v>
      </c>
      <c r="E344" s="58" t="s">
        <v>63</v>
      </c>
      <c r="F344" s="58" t="s">
        <v>62</v>
      </c>
      <c r="G344" s="58" t="s">
        <v>33</v>
      </c>
      <c r="H344" s="58">
        <v>17</v>
      </c>
      <c r="I344" s="58">
        <v>17</v>
      </c>
      <c r="J344" s="58">
        <f t="shared" si="52"/>
        <v>0</v>
      </c>
      <c r="K344" s="58" t="str">
        <f t="shared" si="53"/>
        <v>Ok</v>
      </c>
      <c r="L344" s="58">
        <f t="shared" si="65"/>
        <v>0</v>
      </c>
      <c r="M344" s="85">
        <f>VLOOKUP(E344,'DAFTAR ITEM'!B:J,9,FALSE)</f>
        <v>20000</v>
      </c>
      <c r="N344" s="85">
        <f t="shared" si="66"/>
        <v>340000</v>
      </c>
      <c r="O344" s="85">
        <f t="shared" si="67"/>
        <v>0</v>
      </c>
      <c r="P344" s="85">
        <f t="shared" si="68"/>
        <v>0</v>
      </c>
      <c r="Q344" s="59">
        <f t="shared" si="69"/>
        <v>0</v>
      </c>
      <c r="R344" s="60" t="str">
        <f t="shared" si="70"/>
        <v>Good Count</v>
      </c>
      <c r="S344" s="61" t="str">
        <f t="shared" si="71"/>
        <v>Good Count</v>
      </c>
      <c r="T344" s="60" t="str">
        <f t="shared" si="72"/>
        <v>Good Count</v>
      </c>
    </row>
    <row r="345" spans="1:20" ht="16.5">
      <c r="A345" s="62">
        <v>44323</v>
      </c>
      <c r="B345" s="57">
        <f t="shared" si="63"/>
        <v>2021</v>
      </c>
      <c r="C345" s="58">
        <f t="shared" si="74"/>
        <v>5</v>
      </c>
      <c r="D345" s="58" t="str">
        <f t="shared" si="73"/>
        <v>May/2021</v>
      </c>
      <c r="E345" s="58" t="s">
        <v>69</v>
      </c>
      <c r="F345" s="58" t="s">
        <v>68</v>
      </c>
      <c r="G345" s="58" t="s">
        <v>33</v>
      </c>
      <c r="H345" s="58">
        <v>16</v>
      </c>
      <c r="I345" s="58">
        <v>16</v>
      </c>
      <c r="J345" s="58">
        <f t="shared" si="52"/>
        <v>0</v>
      </c>
      <c r="K345" s="58" t="str">
        <f t="shared" si="53"/>
        <v>Ok</v>
      </c>
      <c r="L345" s="58">
        <f t="shared" si="65"/>
        <v>0</v>
      </c>
      <c r="M345" s="85">
        <f>VLOOKUP(E345,'DAFTAR ITEM'!B:J,9,FALSE)</f>
        <v>6300</v>
      </c>
      <c r="N345" s="85">
        <f t="shared" si="66"/>
        <v>100800</v>
      </c>
      <c r="O345" s="85">
        <f t="shared" si="67"/>
        <v>0</v>
      </c>
      <c r="P345" s="85">
        <f t="shared" si="68"/>
        <v>0</v>
      </c>
      <c r="Q345" s="59">
        <f t="shared" si="69"/>
        <v>0</v>
      </c>
      <c r="R345" s="60" t="str">
        <f t="shared" si="70"/>
        <v>Good Count</v>
      </c>
      <c r="S345" s="61" t="str">
        <f t="shared" si="71"/>
        <v>Good Count</v>
      </c>
      <c r="T345" s="60" t="str">
        <f t="shared" si="72"/>
        <v>Good Count</v>
      </c>
    </row>
    <row r="346" spans="1:20" ht="16.5">
      <c r="A346" s="62">
        <v>44323</v>
      </c>
      <c r="B346" s="57">
        <f t="shared" si="63"/>
        <v>2021</v>
      </c>
      <c r="C346" s="58">
        <f t="shared" si="74"/>
        <v>5</v>
      </c>
      <c r="D346" s="58" t="str">
        <f t="shared" si="73"/>
        <v>May/2021</v>
      </c>
      <c r="E346" s="58" t="s">
        <v>71</v>
      </c>
      <c r="F346" s="58" t="s">
        <v>70</v>
      </c>
      <c r="G346" s="58" t="s">
        <v>33</v>
      </c>
      <c r="H346" s="58">
        <v>5</v>
      </c>
      <c r="I346" s="58">
        <v>5</v>
      </c>
      <c r="J346" s="58">
        <f t="shared" si="52"/>
        <v>0</v>
      </c>
      <c r="K346" s="58" t="str">
        <f t="shared" si="53"/>
        <v>Ok</v>
      </c>
      <c r="L346" s="58">
        <f t="shared" si="65"/>
        <v>0</v>
      </c>
      <c r="M346" s="85">
        <f>VLOOKUP(E346,'DAFTAR ITEM'!B:J,9,FALSE)</f>
        <v>12000</v>
      </c>
      <c r="N346" s="85">
        <f t="shared" si="66"/>
        <v>60000</v>
      </c>
      <c r="O346" s="85">
        <f t="shared" si="67"/>
        <v>0</v>
      </c>
      <c r="P346" s="85">
        <f t="shared" si="68"/>
        <v>0</v>
      </c>
      <c r="Q346" s="59">
        <f t="shared" si="69"/>
        <v>0</v>
      </c>
      <c r="R346" s="60" t="str">
        <f t="shared" si="70"/>
        <v>Good Count</v>
      </c>
      <c r="S346" s="61" t="str">
        <f t="shared" si="71"/>
        <v>Good Count</v>
      </c>
      <c r="T346" s="60" t="str">
        <f t="shared" si="72"/>
        <v>Good Count</v>
      </c>
    </row>
    <row r="347" spans="1:20" ht="16.5">
      <c r="A347" s="62">
        <v>44323</v>
      </c>
      <c r="B347" s="57">
        <f t="shared" si="63"/>
        <v>2021</v>
      </c>
      <c r="C347" s="58">
        <f t="shared" si="74"/>
        <v>5</v>
      </c>
      <c r="D347" s="58" t="str">
        <f t="shared" si="73"/>
        <v>May/2021</v>
      </c>
      <c r="E347" s="58" t="s">
        <v>75</v>
      </c>
      <c r="F347" s="58" t="s">
        <v>74</v>
      </c>
      <c r="G347" s="58" t="s">
        <v>33</v>
      </c>
      <c r="H347" s="58">
        <v>12</v>
      </c>
      <c r="I347" s="58">
        <v>12</v>
      </c>
      <c r="J347" s="58">
        <f t="shared" si="52"/>
        <v>0</v>
      </c>
      <c r="K347" s="58" t="str">
        <f t="shared" si="53"/>
        <v>Ok</v>
      </c>
      <c r="L347" s="58">
        <f t="shared" si="65"/>
        <v>0</v>
      </c>
      <c r="M347" s="85">
        <f>VLOOKUP(E347,'DAFTAR ITEM'!B:J,9,FALSE)</f>
        <v>6500</v>
      </c>
      <c r="N347" s="85">
        <f t="shared" si="66"/>
        <v>78000</v>
      </c>
      <c r="O347" s="85">
        <f t="shared" si="67"/>
        <v>0</v>
      </c>
      <c r="P347" s="85">
        <f t="shared" si="68"/>
        <v>0</v>
      </c>
      <c r="Q347" s="59">
        <f t="shared" si="69"/>
        <v>0</v>
      </c>
      <c r="R347" s="60" t="str">
        <f t="shared" si="70"/>
        <v>Good Count</v>
      </c>
      <c r="S347" s="61" t="str">
        <f t="shared" si="71"/>
        <v>Good Count</v>
      </c>
      <c r="T347" s="60" t="str">
        <f t="shared" si="72"/>
        <v>Good Count</v>
      </c>
    </row>
    <row r="348" spans="1:20" ht="16.5">
      <c r="A348" s="62">
        <v>44323</v>
      </c>
      <c r="B348" s="57">
        <f t="shared" si="63"/>
        <v>2021</v>
      </c>
      <c r="C348" s="58">
        <f t="shared" si="74"/>
        <v>5</v>
      </c>
      <c r="D348" s="58" t="str">
        <f t="shared" si="73"/>
        <v>May/2021</v>
      </c>
      <c r="E348" s="58" t="s">
        <v>79</v>
      </c>
      <c r="F348" s="58" t="s">
        <v>78</v>
      </c>
      <c r="G348" s="58" t="s">
        <v>33</v>
      </c>
      <c r="H348" s="58">
        <v>20</v>
      </c>
      <c r="I348" s="58">
        <v>20</v>
      </c>
      <c r="J348" s="58">
        <f t="shared" si="52"/>
        <v>0</v>
      </c>
      <c r="K348" s="58" t="str">
        <f t="shared" si="53"/>
        <v>Ok</v>
      </c>
      <c r="L348" s="58">
        <f t="shared" si="65"/>
        <v>0</v>
      </c>
      <c r="M348" s="85">
        <f>VLOOKUP(E348,'DAFTAR ITEM'!B:J,9,FALSE)</f>
        <v>3700</v>
      </c>
      <c r="N348" s="85">
        <f t="shared" si="66"/>
        <v>74000</v>
      </c>
      <c r="O348" s="85">
        <f t="shared" si="67"/>
        <v>0</v>
      </c>
      <c r="P348" s="85">
        <f t="shared" si="68"/>
        <v>0</v>
      </c>
      <c r="Q348" s="59">
        <f t="shared" si="69"/>
        <v>0</v>
      </c>
      <c r="R348" s="60" t="str">
        <f t="shared" si="70"/>
        <v>Good Count</v>
      </c>
      <c r="S348" s="61" t="str">
        <f t="shared" si="71"/>
        <v>Good Count</v>
      </c>
      <c r="T348" s="60" t="str">
        <f t="shared" si="72"/>
        <v>Good Count</v>
      </c>
    </row>
    <row r="349" spans="1:20" ht="16.5">
      <c r="A349" s="62">
        <v>44323</v>
      </c>
      <c r="B349" s="57">
        <f t="shared" si="63"/>
        <v>2021</v>
      </c>
      <c r="C349" s="58">
        <f t="shared" si="74"/>
        <v>5</v>
      </c>
      <c r="D349" s="58" t="str">
        <f t="shared" si="73"/>
        <v>May/2021</v>
      </c>
      <c r="E349" s="58" t="s">
        <v>81</v>
      </c>
      <c r="F349" s="58" t="s">
        <v>80</v>
      </c>
      <c r="G349" s="58" t="s">
        <v>33</v>
      </c>
      <c r="H349" s="58">
        <v>15</v>
      </c>
      <c r="I349" s="58">
        <v>15</v>
      </c>
      <c r="J349" s="58">
        <f t="shared" si="52"/>
        <v>0</v>
      </c>
      <c r="K349" s="58" t="str">
        <f t="shared" si="53"/>
        <v>Ok</v>
      </c>
      <c r="L349" s="58">
        <f t="shared" si="65"/>
        <v>0</v>
      </c>
      <c r="M349" s="85">
        <f>VLOOKUP(E349,'DAFTAR ITEM'!B:J,9,FALSE)</f>
        <v>1785</v>
      </c>
      <c r="N349" s="85">
        <f t="shared" si="66"/>
        <v>26775</v>
      </c>
      <c r="O349" s="85">
        <f t="shared" si="67"/>
        <v>0</v>
      </c>
      <c r="P349" s="85">
        <f t="shared" si="68"/>
        <v>0</v>
      </c>
      <c r="Q349" s="59">
        <f t="shared" si="69"/>
        <v>0</v>
      </c>
      <c r="R349" s="60" t="str">
        <f t="shared" si="70"/>
        <v>Good Count</v>
      </c>
      <c r="S349" s="61" t="str">
        <f t="shared" si="71"/>
        <v>Good Count</v>
      </c>
      <c r="T349" s="60" t="str">
        <f t="shared" si="72"/>
        <v>Good Count</v>
      </c>
    </row>
    <row r="350" spans="1:20" ht="16.5">
      <c r="A350" s="62">
        <v>44323</v>
      </c>
      <c r="B350" s="57">
        <f t="shared" si="63"/>
        <v>2021</v>
      </c>
      <c r="C350" s="58">
        <f t="shared" si="74"/>
        <v>5</v>
      </c>
      <c r="D350" s="58" t="str">
        <f t="shared" si="73"/>
        <v>May/2021</v>
      </c>
      <c r="E350" s="58" t="s">
        <v>83</v>
      </c>
      <c r="F350" s="58" t="s">
        <v>82</v>
      </c>
      <c r="G350" s="58" t="s">
        <v>33</v>
      </c>
      <c r="H350" s="58">
        <v>40</v>
      </c>
      <c r="I350" s="58">
        <v>40</v>
      </c>
      <c r="J350" s="58">
        <f t="shared" si="52"/>
        <v>0</v>
      </c>
      <c r="K350" s="58" t="str">
        <f t="shared" si="53"/>
        <v>Ok</v>
      </c>
      <c r="L350" s="58">
        <f t="shared" si="65"/>
        <v>0</v>
      </c>
      <c r="M350" s="85">
        <f>VLOOKUP(E350,'DAFTAR ITEM'!B:J,9,FALSE)</f>
        <v>15000</v>
      </c>
      <c r="N350" s="85">
        <f t="shared" si="66"/>
        <v>600000</v>
      </c>
      <c r="O350" s="85">
        <f t="shared" si="67"/>
        <v>0</v>
      </c>
      <c r="P350" s="85">
        <f t="shared" si="68"/>
        <v>0</v>
      </c>
      <c r="Q350" s="59">
        <f t="shared" si="69"/>
        <v>0</v>
      </c>
      <c r="R350" s="60" t="str">
        <f t="shared" si="70"/>
        <v>Good Count</v>
      </c>
      <c r="S350" s="61" t="str">
        <f t="shared" si="71"/>
        <v>Good Count</v>
      </c>
      <c r="T350" s="60" t="str">
        <f t="shared" si="72"/>
        <v>Good Count</v>
      </c>
    </row>
    <row r="351" spans="1:20" ht="16.5">
      <c r="A351" s="62">
        <v>44323</v>
      </c>
      <c r="B351" s="57">
        <f t="shared" si="63"/>
        <v>2021</v>
      </c>
      <c r="C351" s="58">
        <f t="shared" si="74"/>
        <v>5</v>
      </c>
      <c r="D351" s="58" t="str">
        <f t="shared" si="73"/>
        <v>May/2021</v>
      </c>
      <c r="E351" s="58" t="s">
        <v>85</v>
      </c>
      <c r="F351" s="58" t="s">
        <v>84</v>
      </c>
      <c r="G351" s="58" t="s">
        <v>33</v>
      </c>
      <c r="H351" s="58">
        <v>70</v>
      </c>
      <c r="I351" s="58">
        <v>70</v>
      </c>
      <c r="J351" s="58">
        <f t="shared" si="52"/>
        <v>0</v>
      </c>
      <c r="K351" s="58" t="str">
        <f t="shared" si="53"/>
        <v>Ok</v>
      </c>
      <c r="L351" s="58">
        <f t="shared" si="65"/>
        <v>0</v>
      </c>
      <c r="M351" s="85">
        <f>VLOOKUP(E351,'DAFTAR ITEM'!B:J,9,FALSE)</f>
        <v>9800</v>
      </c>
      <c r="N351" s="85">
        <f t="shared" si="66"/>
        <v>686000</v>
      </c>
      <c r="O351" s="85">
        <f t="shared" si="67"/>
        <v>0</v>
      </c>
      <c r="P351" s="85">
        <f t="shared" si="68"/>
        <v>0</v>
      </c>
      <c r="Q351" s="59">
        <f t="shared" si="69"/>
        <v>0</v>
      </c>
      <c r="R351" s="60" t="str">
        <f t="shared" si="70"/>
        <v>Good Count</v>
      </c>
      <c r="S351" s="61" t="str">
        <f t="shared" si="71"/>
        <v>Good Count</v>
      </c>
      <c r="T351" s="60" t="str">
        <f t="shared" si="72"/>
        <v>Good Count</v>
      </c>
    </row>
    <row r="352" spans="1:20" ht="16.5">
      <c r="A352" s="62">
        <v>44323</v>
      </c>
      <c r="B352" s="57">
        <f t="shared" si="63"/>
        <v>2021</v>
      </c>
      <c r="C352" s="58">
        <f t="shared" si="74"/>
        <v>5</v>
      </c>
      <c r="D352" s="58" t="str">
        <f t="shared" si="73"/>
        <v>May/2021</v>
      </c>
      <c r="E352" s="58" t="s">
        <v>90</v>
      </c>
      <c r="F352" s="58" t="s">
        <v>89</v>
      </c>
      <c r="G352" s="58" t="s">
        <v>33</v>
      </c>
      <c r="H352" s="58">
        <v>6</v>
      </c>
      <c r="I352" s="58">
        <v>6</v>
      </c>
      <c r="J352" s="58">
        <f t="shared" si="52"/>
        <v>0</v>
      </c>
      <c r="K352" s="58" t="str">
        <f t="shared" si="53"/>
        <v>Ok</v>
      </c>
      <c r="L352" s="58">
        <f t="shared" si="65"/>
        <v>0</v>
      </c>
      <c r="M352" s="85">
        <f>VLOOKUP(E352,'DAFTAR ITEM'!B:J,9,FALSE)</f>
        <v>23000</v>
      </c>
      <c r="N352" s="85">
        <f t="shared" si="66"/>
        <v>138000</v>
      </c>
      <c r="O352" s="85">
        <f t="shared" si="67"/>
        <v>0</v>
      </c>
      <c r="P352" s="85">
        <f t="shared" si="68"/>
        <v>0</v>
      </c>
      <c r="Q352" s="59">
        <f t="shared" si="69"/>
        <v>0</v>
      </c>
      <c r="R352" s="60" t="str">
        <f t="shared" si="70"/>
        <v>Good Count</v>
      </c>
      <c r="S352" s="61" t="str">
        <f t="shared" si="71"/>
        <v>Good Count</v>
      </c>
      <c r="T352" s="60" t="str">
        <f t="shared" si="72"/>
        <v>Good Count</v>
      </c>
    </row>
    <row r="353" spans="1:20" ht="16.5">
      <c r="A353" s="62">
        <v>44323</v>
      </c>
      <c r="B353" s="57">
        <f t="shared" si="63"/>
        <v>2021</v>
      </c>
      <c r="C353" s="58">
        <f t="shared" si="74"/>
        <v>5</v>
      </c>
      <c r="D353" s="58" t="str">
        <f t="shared" si="73"/>
        <v>May/2021</v>
      </c>
      <c r="E353" s="58" t="s">
        <v>92</v>
      </c>
      <c r="F353" s="58" t="s">
        <v>91</v>
      </c>
      <c r="G353" s="58" t="s">
        <v>88</v>
      </c>
      <c r="H353" s="58">
        <v>0</v>
      </c>
      <c r="I353" s="58">
        <v>0</v>
      </c>
      <c r="J353" s="58">
        <f t="shared" si="52"/>
        <v>0</v>
      </c>
      <c r="K353" s="58" t="str">
        <f t="shared" si="53"/>
        <v>Ok</v>
      </c>
      <c r="L353" s="58">
        <f t="shared" si="65"/>
        <v>0</v>
      </c>
      <c r="M353" s="85">
        <f>VLOOKUP(E353,'DAFTAR ITEM'!B:J,9,FALSE)</f>
        <v>95000</v>
      </c>
      <c r="N353" s="85">
        <f t="shared" si="66"/>
        <v>0</v>
      </c>
      <c r="O353" s="85">
        <f t="shared" si="67"/>
        <v>0</v>
      </c>
      <c r="P353" s="85">
        <f t="shared" si="68"/>
        <v>0</v>
      </c>
      <c r="Q353" s="59">
        <f t="shared" si="69"/>
        <v>0</v>
      </c>
      <c r="R353" s="60" t="str">
        <f t="shared" si="70"/>
        <v>Good Count</v>
      </c>
      <c r="S353" s="61" t="str">
        <f t="shared" si="71"/>
        <v>Good Count</v>
      </c>
      <c r="T353" s="60" t="str">
        <f t="shared" si="72"/>
        <v>Good Count</v>
      </c>
    </row>
    <row r="354" spans="1:20" ht="16.5">
      <c r="A354" s="62">
        <v>44323</v>
      </c>
      <c r="B354" s="57">
        <f t="shared" si="63"/>
        <v>2021</v>
      </c>
      <c r="C354" s="58">
        <f t="shared" si="74"/>
        <v>5</v>
      </c>
      <c r="D354" s="58" t="str">
        <f t="shared" si="73"/>
        <v>May/2021</v>
      </c>
      <c r="E354" s="58" t="s">
        <v>94</v>
      </c>
      <c r="F354" s="58" t="s">
        <v>93</v>
      </c>
      <c r="G354" s="58" t="s">
        <v>95</v>
      </c>
      <c r="H354" s="58">
        <v>145</v>
      </c>
      <c r="I354" s="58">
        <v>145</v>
      </c>
      <c r="J354" s="58">
        <f t="shared" si="52"/>
        <v>0</v>
      </c>
      <c r="K354" s="58" t="str">
        <f t="shared" si="53"/>
        <v>Ok</v>
      </c>
      <c r="L354" s="58">
        <f t="shared" si="65"/>
        <v>0</v>
      </c>
      <c r="M354" s="85">
        <f>VLOOKUP(E354,'DAFTAR ITEM'!B:J,9,FALSE)</f>
        <v>5250</v>
      </c>
      <c r="N354" s="85">
        <f t="shared" si="66"/>
        <v>761250</v>
      </c>
      <c r="O354" s="85">
        <f t="shared" si="67"/>
        <v>0</v>
      </c>
      <c r="P354" s="85">
        <f t="shared" si="68"/>
        <v>0</v>
      </c>
      <c r="Q354" s="59">
        <f t="shared" si="69"/>
        <v>0</v>
      </c>
      <c r="R354" s="60" t="str">
        <f t="shared" si="70"/>
        <v>Good Count</v>
      </c>
      <c r="S354" s="61" t="str">
        <f t="shared" si="71"/>
        <v>Good Count</v>
      </c>
      <c r="T354" s="60" t="str">
        <f t="shared" si="72"/>
        <v>Good Count</v>
      </c>
    </row>
    <row r="355" spans="1:20" ht="16.5">
      <c r="A355" s="62">
        <v>44323</v>
      </c>
      <c r="B355" s="57">
        <f t="shared" si="63"/>
        <v>2021</v>
      </c>
      <c r="C355" s="58">
        <f t="shared" si="74"/>
        <v>5</v>
      </c>
      <c r="D355" s="58" t="str">
        <f t="shared" si="73"/>
        <v>May/2021</v>
      </c>
      <c r="E355" s="58" t="s">
        <v>97</v>
      </c>
      <c r="F355" s="58" t="s">
        <v>96</v>
      </c>
      <c r="G355" s="58" t="s">
        <v>95</v>
      </c>
      <c r="H355" s="58">
        <v>52</v>
      </c>
      <c r="I355" s="58">
        <v>52</v>
      </c>
      <c r="J355" s="58">
        <f t="shared" si="52"/>
        <v>0</v>
      </c>
      <c r="K355" s="58" t="str">
        <f t="shared" si="53"/>
        <v>Ok</v>
      </c>
      <c r="L355" s="58">
        <f t="shared" si="65"/>
        <v>0</v>
      </c>
      <c r="M355" s="85">
        <f>VLOOKUP(E355,'DAFTAR ITEM'!B:J,9,FALSE)</f>
        <v>12000</v>
      </c>
      <c r="N355" s="85">
        <f t="shared" si="66"/>
        <v>624000</v>
      </c>
      <c r="O355" s="85">
        <f t="shared" si="67"/>
        <v>0</v>
      </c>
      <c r="P355" s="85">
        <f t="shared" si="68"/>
        <v>0</v>
      </c>
      <c r="Q355" s="59">
        <f t="shared" si="69"/>
        <v>0</v>
      </c>
      <c r="R355" s="60" t="str">
        <f t="shared" si="70"/>
        <v>Good Count</v>
      </c>
      <c r="S355" s="61" t="str">
        <f t="shared" si="71"/>
        <v>Good Count</v>
      </c>
      <c r="T355" s="60" t="str">
        <f t="shared" si="72"/>
        <v>Good Count</v>
      </c>
    </row>
    <row r="356" spans="1:20" ht="16.5">
      <c r="A356" s="62">
        <v>44323</v>
      </c>
      <c r="B356" s="57">
        <f t="shared" si="63"/>
        <v>2021</v>
      </c>
      <c r="C356" s="58">
        <f t="shared" si="74"/>
        <v>5</v>
      </c>
      <c r="D356" s="58" t="str">
        <f t="shared" si="73"/>
        <v>May/2021</v>
      </c>
      <c r="E356" s="58" t="s">
        <v>99</v>
      </c>
      <c r="F356" s="58" t="s">
        <v>98</v>
      </c>
      <c r="G356" s="58" t="s">
        <v>95</v>
      </c>
      <c r="H356" s="58">
        <v>0</v>
      </c>
      <c r="I356" s="58">
        <v>0</v>
      </c>
      <c r="J356" s="58">
        <f t="shared" si="52"/>
        <v>0</v>
      </c>
      <c r="K356" s="58" t="str">
        <f t="shared" si="53"/>
        <v>Ok</v>
      </c>
      <c r="L356" s="58">
        <f t="shared" si="65"/>
        <v>0</v>
      </c>
      <c r="M356" s="85">
        <f>VLOOKUP(E356,'DAFTAR ITEM'!B:J,9,FALSE)</f>
        <v>24150</v>
      </c>
      <c r="N356" s="85">
        <f t="shared" si="66"/>
        <v>0</v>
      </c>
      <c r="O356" s="85">
        <f t="shared" si="67"/>
        <v>0</v>
      </c>
      <c r="P356" s="85">
        <f t="shared" si="68"/>
        <v>0</v>
      </c>
      <c r="Q356" s="59">
        <f t="shared" si="69"/>
        <v>0</v>
      </c>
      <c r="R356" s="60" t="str">
        <f t="shared" si="70"/>
        <v>Good Count</v>
      </c>
      <c r="S356" s="61" t="str">
        <f t="shared" si="71"/>
        <v>Good Count</v>
      </c>
      <c r="T356" s="60" t="str">
        <f t="shared" si="72"/>
        <v>Good Count</v>
      </c>
    </row>
    <row r="357" spans="1:20" ht="16.5">
      <c r="A357" s="62">
        <v>44323</v>
      </c>
      <c r="B357" s="57">
        <f t="shared" si="63"/>
        <v>2021</v>
      </c>
      <c r="C357" s="58">
        <f t="shared" si="74"/>
        <v>5</v>
      </c>
      <c r="D357" s="58" t="str">
        <f t="shared" si="73"/>
        <v>May/2021</v>
      </c>
      <c r="E357" s="58" t="s">
        <v>101</v>
      </c>
      <c r="F357" s="58" t="s">
        <v>100</v>
      </c>
      <c r="G357" s="58" t="s">
        <v>33</v>
      </c>
      <c r="H357" s="58">
        <v>0</v>
      </c>
      <c r="I357" s="58">
        <v>0</v>
      </c>
      <c r="J357" s="58">
        <f t="shared" si="52"/>
        <v>0</v>
      </c>
      <c r="K357" s="58" t="str">
        <f t="shared" si="53"/>
        <v>Ok</v>
      </c>
      <c r="L357" s="58">
        <f t="shared" si="65"/>
        <v>0</v>
      </c>
      <c r="M357" s="85">
        <f>VLOOKUP(E357,'DAFTAR ITEM'!B:J,9,FALSE)</f>
        <v>0</v>
      </c>
      <c r="N357" s="85">
        <f t="shared" si="66"/>
        <v>0</v>
      </c>
      <c r="O357" s="85">
        <f t="shared" si="67"/>
        <v>0</v>
      </c>
      <c r="P357" s="85">
        <f t="shared" si="68"/>
        <v>0</v>
      </c>
      <c r="Q357" s="59">
        <f t="shared" si="69"/>
        <v>0</v>
      </c>
      <c r="R357" s="60" t="str">
        <f t="shared" si="70"/>
        <v>Good Count</v>
      </c>
      <c r="S357" s="61" t="str">
        <f t="shared" si="71"/>
        <v>Good Count</v>
      </c>
      <c r="T357" s="60" t="str">
        <f t="shared" si="72"/>
        <v>Good Count</v>
      </c>
    </row>
    <row r="358" spans="1:20" ht="16.5">
      <c r="A358" s="62">
        <v>44323</v>
      </c>
      <c r="B358" s="57">
        <f t="shared" si="63"/>
        <v>2021</v>
      </c>
      <c r="C358" s="58">
        <f t="shared" si="74"/>
        <v>5</v>
      </c>
      <c r="D358" s="58" t="str">
        <f t="shared" si="73"/>
        <v>May/2021</v>
      </c>
      <c r="E358" s="58" t="s">
        <v>138</v>
      </c>
      <c r="F358" s="58" t="s">
        <v>137</v>
      </c>
      <c r="G358" s="58" t="s">
        <v>139</v>
      </c>
      <c r="H358" s="58">
        <v>259</v>
      </c>
      <c r="I358" s="58">
        <v>259</v>
      </c>
      <c r="J358" s="58">
        <f t="shared" si="52"/>
        <v>0</v>
      </c>
      <c r="K358" s="58" t="str">
        <f t="shared" si="53"/>
        <v>Ok</v>
      </c>
      <c r="L358" s="58">
        <f t="shared" si="65"/>
        <v>0</v>
      </c>
      <c r="M358" s="85">
        <f>VLOOKUP(E358,'DAFTAR ITEM'!B:J,9,FALSE)</f>
        <v>1000</v>
      </c>
      <c r="N358" s="85">
        <f t="shared" si="66"/>
        <v>259000</v>
      </c>
      <c r="O358" s="85">
        <f t="shared" si="67"/>
        <v>0</v>
      </c>
      <c r="P358" s="85">
        <f t="shared" si="68"/>
        <v>0</v>
      </c>
      <c r="Q358" s="59">
        <f t="shared" si="69"/>
        <v>0</v>
      </c>
      <c r="R358" s="60" t="str">
        <f t="shared" si="70"/>
        <v>Good Count</v>
      </c>
      <c r="S358" s="61" t="str">
        <f t="shared" si="71"/>
        <v>Good Count</v>
      </c>
      <c r="T358" s="60" t="str">
        <f t="shared" si="72"/>
        <v>Good Count</v>
      </c>
    </row>
    <row r="359" spans="1:20" ht="16.5">
      <c r="A359" s="62">
        <v>44323</v>
      </c>
      <c r="B359" s="57">
        <f t="shared" si="63"/>
        <v>2021</v>
      </c>
      <c r="C359" s="58">
        <f t="shared" si="74"/>
        <v>5</v>
      </c>
      <c r="D359" s="58" t="str">
        <f t="shared" si="73"/>
        <v>May/2021</v>
      </c>
      <c r="E359" s="58" t="s">
        <v>103</v>
      </c>
      <c r="F359" s="58" t="s">
        <v>102</v>
      </c>
      <c r="G359" s="58" t="s">
        <v>104</v>
      </c>
      <c r="H359" s="58">
        <v>5</v>
      </c>
      <c r="I359" s="58">
        <v>5</v>
      </c>
      <c r="J359" s="58">
        <f t="shared" si="52"/>
        <v>0</v>
      </c>
      <c r="K359" s="58" t="str">
        <f t="shared" si="53"/>
        <v>Ok</v>
      </c>
      <c r="L359" s="58">
        <f t="shared" si="65"/>
        <v>0</v>
      </c>
      <c r="M359" s="85">
        <f>VLOOKUP(E359,'DAFTAR ITEM'!B:J,9,FALSE)</f>
        <v>270000</v>
      </c>
      <c r="N359" s="85">
        <f t="shared" si="66"/>
        <v>1350000</v>
      </c>
      <c r="O359" s="85">
        <f t="shared" si="67"/>
        <v>0</v>
      </c>
      <c r="P359" s="85">
        <f t="shared" si="68"/>
        <v>0</v>
      </c>
      <c r="Q359" s="59">
        <f t="shared" si="69"/>
        <v>0</v>
      </c>
      <c r="R359" s="60" t="str">
        <f t="shared" si="70"/>
        <v>Good Count</v>
      </c>
      <c r="S359" s="61" t="str">
        <f t="shared" si="71"/>
        <v>Good Count</v>
      </c>
      <c r="T359" s="60" t="str">
        <f t="shared" si="72"/>
        <v>Good Count</v>
      </c>
    </row>
    <row r="360" spans="1:20" ht="16.5">
      <c r="A360" s="62">
        <v>44323</v>
      </c>
      <c r="B360" s="57">
        <f t="shared" si="63"/>
        <v>2021</v>
      </c>
      <c r="C360" s="58">
        <f t="shared" si="74"/>
        <v>5</v>
      </c>
      <c r="D360" s="58" t="str">
        <f t="shared" si="73"/>
        <v>May/2021</v>
      </c>
      <c r="E360" s="58" t="s">
        <v>106</v>
      </c>
      <c r="F360" s="58" t="s">
        <v>105</v>
      </c>
      <c r="G360" s="58" t="s">
        <v>104</v>
      </c>
      <c r="H360" s="58">
        <v>4</v>
      </c>
      <c r="I360" s="58">
        <v>4</v>
      </c>
      <c r="J360" s="58">
        <f t="shared" si="52"/>
        <v>0</v>
      </c>
      <c r="K360" s="58" t="str">
        <f t="shared" si="53"/>
        <v>Ok</v>
      </c>
      <c r="L360" s="58">
        <f t="shared" si="65"/>
        <v>0</v>
      </c>
      <c r="M360" s="85">
        <f>VLOOKUP(E360,'DAFTAR ITEM'!B:J,9,FALSE)</f>
        <v>337800</v>
      </c>
      <c r="N360" s="85">
        <f t="shared" si="66"/>
        <v>1351200</v>
      </c>
      <c r="O360" s="85">
        <f t="shared" si="67"/>
        <v>0</v>
      </c>
      <c r="P360" s="85">
        <f t="shared" si="68"/>
        <v>0</v>
      </c>
      <c r="Q360" s="59">
        <f t="shared" si="69"/>
        <v>0</v>
      </c>
      <c r="R360" s="60" t="str">
        <f t="shared" si="70"/>
        <v>Good Count</v>
      </c>
      <c r="S360" s="61" t="str">
        <f t="shared" si="71"/>
        <v>Good Count</v>
      </c>
      <c r="T360" s="60" t="str">
        <f t="shared" si="72"/>
        <v>Good Count</v>
      </c>
    </row>
    <row r="361" spans="1:20" ht="16.5">
      <c r="A361" s="62">
        <v>44323</v>
      </c>
      <c r="B361" s="57">
        <f t="shared" si="63"/>
        <v>2021</v>
      </c>
      <c r="C361" s="58">
        <f t="shared" si="74"/>
        <v>5</v>
      </c>
      <c r="D361" s="58" t="str">
        <f t="shared" si="73"/>
        <v>May/2021</v>
      </c>
      <c r="E361" s="58" t="s">
        <v>108</v>
      </c>
      <c r="F361" s="58" t="s">
        <v>107</v>
      </c>
      <c r="G361" s="58" t="s">
        <v>104</v>
      </c>
      <c r="H361" s="58">
        <v>9</v>
      </c>
      <c r="I361" s="58">
        <v>9</v>
      </c>
      <c r="J361" s="58">
        <f t="shared" si="52"/>
        <v>0</v>
      </c>
      <c r="K361" s="58" t="str">
        <f t="shared" si="53"/>
        <v>Ok</v>
      </c>
      <c r="L361" s="58">
        <f t="shared" si="65"/>
        <v>0</v>
      </c>
      <c r="M361" s="85">
        <f>VLOOKUP(E361,'DAFTAR ITEM'!B:J,9,FALSE)</f>
        <v>270000</v>
      </c>
      <c r="N361" s="85">
        <f t="shared" si="66"/>
        <v>2430000</v>
      </c>
      <c r="O361" s="85">
        <f t="shared" si="67"/>
        <v>0</v>
      </c>
      <c r="P361" s="85">
        <f t="shared" si="68"/>
        <v>0</v>
      </c>
      <c r="Q361" s="59">
        <f t="shared" si="69"/>
        <v>0</v>
      </c>
      <c r="R361" s="60" t="str">
        <f t="shared" si="70"/>
        <v>Good Count</v>
      </c>
      <c r="S361" s="61" t="str">
        <f t="shared" si="71"/>
        <v>Good Count</v>
      </c>
      <c r="T361" s="60" t="str">
        <f t="shared" si="72"/>
        <v>Good Count</v>
      </c>
    </row>
    <row r="362" spans="1:20" ht="16.5">
      <c r="A362" s="62">
        <v>44323</v>
      </c>
      <c r="B362" s="57">
        <f t="shared" si="63"/>
        <v>2021</v>
      </c>
      <c r="C362" s="58">
        <f t="shared" si="74"/>
        <v>5</v>
      </c>
      <c r="D362" s="58" t="str">
        <f t="shared" si="73"/>
        <v>May/2021</v>
      </c>
      <c r="E362" s="58" t="s">
        <v>112</v>
      </c>
      <c r="F362" s="58" t="s">
        <v>111</v>
      </c>
      <c r="G362" s="58" t="s">
        <v>104</v>
      </c>
      <c r="H362" s="58">
        <v>5</v>
      </c>
      <c r="I362" s="58">
        <v>5</v>
      </c>
      <c r="J362" s="58">
        <f t="shared" si="52"/>
        <v>0</v>
      </c>
      <c r="K362" s="58" t="str">
        <f t="shared" si="53"/>
        <v>Ok</v>
      </c>
      <c r="L362" s="58">
        <f t="shared" si="65"/>
        <v>0</v>
      </c>
      <c r="M362" s="85">
        <f>VLOOKUP(E362,'DAFTAR ITEM'!B:J,9,FALSE)</f>
        <v>270000</v>
      </c>
      <c r="N362" s="85">
        <f t="shared" si="66"/>
        <v>1350000</v>
      </c>
      <c r="O362" s="85">
        <f t="shared" si="67"/>
        <v>0</v>
      </c>
      <c r="P362" s="85">
        <f t="shared" si="68"/>
        <v>0</v>
      </c>
      <c r="Q362" s="59">
        <f t="shared" si="69"/>
        <v>0</v>
      </c>
      <c r="R362" s="60" t="str">
        <f t="shared" si="70"/>
        <v>Good Count</v>
      </c>
      <c r="S362" s="61" t="str">
        <f t="shared" si="71"/>
        <v>Good Count</v>
      </c>
      <c r="T362" s="60" t="str">
        <f t="shared" si="72"/>
        <v>Good Count</v>
      </c>
    </row>
    <row r="363" spans="1:20" ht="16.5">
      <c r="A363" s="62">
        <v>44323</v>
      </c>
      <c r="B363" s="57">
        <f t="shared" si="63"/>
        <v>2021</v>
      </c>
      <c r="C363" s="58">
        <f t="shared" si="74"/>
        <v>5</v>
      </c>
      <c r="D363" s="58" t="str">
        <f t="shared" si="73"/>
        <v>May/2021</v>
      </c>
      <c r="E363" s="58" t="s">
        <v>114</v>
      </c>
      <c r="F363" s="58" t="s">
        <v>113</v>
      </c>
      <c r="G363" s="58" t="s">
        <v>104</v>
      </c>
      <c r="H363" s="58">
        <v>3</v>
      </c>
      <c r="I363" s="58">
        <v>3</v>
      </c>
      <c r="J363" s="58">
        <f t="shared" si="52"/>
        <v>0</v>
      </c>
      <c r="K363" s="58" t="str">
        <f t="shared" si="53"/>
        <v>Ok</v>
      </c>
      <c r="L363" s="58">
        <f t="shared" si="65"/>
        <v>0</v>
      </c>
      <c r="M363" s="85">
        <f>VLOOKUP(E363,'DAFTAR ITEM'!B:J,9,FALSE)</f>
        <v>270000</v>
      </c>
      <c r="N363" s="85">
        <f t="shared" si="66"/>
        <v>810000</v>
      </c>
      <c r="O363" s="85">
        <f t="shared" si="67"/>
        <v>0</v>
      </c>
      <c r="P363" s="85">
        <f t="shared" si="68"/>
        <v>0</v>
      </c>
      <c r="Q363" s="59">
        <f t="shared" si="69"/>
        <v>0</v>
      </c>
      <c r="R363" s="60" t="str">
        <f t="shared" si="70"/>
        <v>Good Count</v>
      </c>
      <c r="S363" s="61" t="str">
        <f t="shared" si="71"/>
        <v>Good Count</v>
      </c>
      <c r="T363" s="60" t="str">
        <f t="shared" si="72"/>
        <v>Good Count</v>
      </c>
    </row>
    <row r="364" spans="1:20" ht="16.5">
      <c r="A364" s="62">
        <v>44323</v>
      </c>
      <c r="B364" s="57">
        <f t="shared" si="63"/>
        <v>2021</v>
      </c>
      <c r="C364" s="58">
        <f t="shared" si="74"/>
        <v>5</v>
      </c>
      <c r="D364" s="58" t="str">
        <f t="shared" si="73"/>
        <v>May/2021</v>
      </c>
      <c r="E364" s="58" t="s">
        <v>116</v>
      </c>
      <c r="F364" s="58" t="s">
        <v>115</v>
      </c>
      <c r="G364" s="58" t="s">
        <v>104</v>
      </c>
      <c r="H364" s="58">
        <v>9</v>
      </c>
      <c r="I364" s="58">
        <v>9</v>
      </c>
      <c r="J364" s="58">
        <f t="shared" si="52"/>
        <v>0</v>
      </c>
      <c r="K364" s="58" t="str">
        <f t="shared" si="53"/>
        <v>Ok</v>
      </c>
      <c r="L364" s="58">
        <f t="shared" si="65"/>
        <v>0</v>
      </c>
      <c r="M364" s="85">
        <f>VLOOKUP(E364,'DAFTAR ITEM'!B:J,9,FALSE)</f>
        <v>270000</v>
      </c>
      <c r="N364" s="85">
        <f t="shared" si="66"/>
        <v>2430000</v>
      </c>
      <c r="O364" s="85">
        <f t="shared" si="67"/>
        <v>0</v>
      </c>
      <c r="P364" s="85">
        <f t="shared" si="68"/>
        <v>0</v>
      </c>
      <c r="Q364" s="59">
        <f t="shared" si="69"/>
        <v>0</v>
      </c>
      <c r="R364" s="60" t="str">
        <f t="shared" si="70"/>
        <v>Good Count</v>
      </c>
      <c r="S364" s="61" t="str">
        <f t="shared" si="71"/>
        <v>Good Count</v>
      </c>
      <c r="T364" s="60" t="str">
        <f t="shared" si="72"/>
        <v>Good Count</v>
      </c>
    </row>
    <row r="365" spans="1:20" ht="16.5">
      <c r="A365" s="62">
        <v>44323</v>
      </c>
      <c r="B365" s="57">
        <f t="shared" si="63"/>
        <v>2021</v>
      </c>
      <c r="C365" s="58">
        <f t="shared" si="74"/>
        <v>5</v>
      </c>
      <c r="D365" s="58" t="str">
        <f t="shared" si="73"/>
        <v>May/2021</v>
      </c>
      <c r="E365" s="58" t="s">
        <v>124</v>
      </c>
      <c r="F365" s="58" t="s">
        <v>123</v>
      </c>
      <c r="G365" s="58" t="s">
        <v>104</v>
      </c>
      <c r="H365" s="58">
        <v>6</v>
      </c>
      <c r="I365" s="58">
        <v>6</v>
      </c>
      <c r="J365" s="58">
        <f t="shared" si="52"/>
        <v>0</v>
      </c>
      <c r="K365" s="58" t="str">
        <f t="shared" si="53"/>
        <v>Ok</v>
      </c>
      <c r="L365" s="58">
        <f t="shared" si="65"/>
        <v>0</v>
      </c>
      <c r="M365" s="85">
        <f>VLOOKUP(E365,'DAFTAR ITEM'!B:J,9,FALSE)</f>
        <v>0</v>
      </c>
      <c r="N365" s="85">
        <f t="shared" si="66"/>
        <v>0</v>
      </c>
      <c r="O365" s="85">
        <f t="shared" si="67"/>
        <v>0</v>
      </c>
      <c r="P365" s="85">
        <f t="shared" si="68"/>
        <v>0</v>
      </c>
      <c r="Q365" s="59">
        <f t="shared" si="69"/>
        <v>0</v>
      </c>
      <c r="R365" s="60" t="str">
        <f t="shared" si="70"/>
        <v>Good Count</v>
      </c>
      <c r="S365" s="61" t="str">
        <f t="shared" si="71"/>
        <v>Good Count</v>
      </c>
      <c r="T365" s="60" t="str">
        <f t="shared" si="72"/>
        <v>Good Count</v>
      </c>
    </row>
    <row r="366" spans="1:20" ht="16.5">
      <c r="A366" s="62">
        <v>44323</v>
      </c>
      <c r="B366" s="57">
        <f t="shared" si="63"/>
        <v>2021</v>
      </c>
      <c r="C366" s="58">
        <f t="shared" si="74"/>
        <v>5</v>
      </c>
      <c r="D366" s="58" t="str">
        <f t="shared" si="73"/>
        <v>May/2021</v>
      </c>
      <c r="E366" s="58" t="s">
        <v>130</v>
      </c>
      <c r="F366" s="58" t="s">
        <v>129</v>
      </c>
      <c r="G366" s="58" t="s">
        <v>104</v>
      </c>
      <c r="H366" s="58">
        <v>3</v>
      </c>
      <c r="I366" s="58">
        <v>3</v>
      </c>
      <c r="J366" s="58">
        <f t="shared" si="52"/>
        <v>0</v>
      </c>
      <c r="K366" s="58" t="str">
        <f t="shared" si="53"/>
        <v>Ok</v>
      </c>
      <c r="L366" s="58">
        <f t="shared" si="65"/>
        <v>0</v>
      </c>
      <c r="M366" s="85">
        <f>VLOOKUP(E366,'DAFTAR ITEM'!B:J,9,FALSE)</f>
        <v>270000</v>
      </c>
      <c r="N366" s="85">
        <f t="shared" si="66"/>
        <v>810000</v>
      </c>
      <c r="O366" s="85">
        <f t="shared" si="67"/>
        <v>0</v>
      </c>
      <c r="P366" s="85">
        <f t="shared" si="68"/>
        <v>0</v>
      </c>
      <c r="Q366" s="59">
        <f t="shared" si="69"/>
        <v>0</v>
      </c>
      <c r="R366" s="60" t="str">
        <f t="shared" si="70"/>
        <v>Good Count</v>
      </c>
      <c r="S366" s="61" t="str">
        <f t="shared" si="71"/>
        <v>Good Count</v>
      </c>
      <c r="T366" s="60" t="str">
        <f t="shared" si="72"/>
        <v>Good Count</v>
      </c>
    </row>
    <row r="367" spans="1:20" ht="16.5">
      <c r="A367" s="62">
        <v>44323</v>
      </c>
      <c r="B367" s="57">
        <f t="shared" si="63"/>
        <v>2021</v>
      </c>
      <c r="C367" s="58">
        <f t="shared" si="74"/>
        <v>5</v>
      </c>
      <c r="D367" s="58" t="str">
        <f t="shared" si="73"/>
        <v>May/2021</v>
      </c>
      <c r="E367" s="58" t="s">
        <v>134</v>
      </c>
      <c r="F367" s="58" t="s">
        <v>133</v>
      </c>
      <c r="G367" s="58" t="s">
        <v>104</v>
      </c>
      <c r="H367" s="58">
        <v>27</v>
      </c>
      <c r="I367" s="58">
        <v>27</v>
      </c>
      <c r="J367" s="58">
        <f t="shared" si="52"/>
        <v>0</v>
      </c>
      <c r="K367" s="58" t="str">
        <f t="shared" si="53"/>
        <v>Ok</v>
      </c>
      <c r="L367" s="58">
        <f t="shared" si="65"/>
        <v>0</v>
      </c>
      <c r="M367" s="85">
        <f>VLOOKUP(E367,'DAFTAR ITEM'!B:J,9,FALSE)</f>
        <v>270000</v>
      </c>
      <c r="N367" s="85">
        <f t="shared" si="66"/>
        <v>7290000</v>
      </c>
      <c r="O367" s="85">
        <f t="shared" si="67"/>
        <v>0</v>
      </c>
      <c r="P367" s="85">
        <f t="shared" si="68"/>
        <v>0</v>
      </c>
      <c r="Q367" s="59">
        <f t="shared" si="69"/>
        <v>0</v>
      </c>
      <c r="R367" s="60" t="str">
        <f t="shared" si="70"/>
        <v>Good Count</v>
      </c>
      <c r="S367" s="61" t="str">
        <f t="shared" si="71"/>
        <v>Good Count</v>
      </c>
      <c r="T367" s="60" t="str">
        <f t="shared" si="72"/>
        <v>Good Count</v>
      </c>
    </row>
    <row r="368" spans="1:20" ht="16.5">
      <c r="A368" s="62">
        <v>44323</v>
      </c>
      <c r="B368" s="57">
        <f t="shared" si="63"/>
        <v>2021</v>
      </c>
      <c r="C368" s="58">
        <f t="shared" si="74"/>
        <v>5</v>
      </c>
      <c r="D368" s="58" t="str">
        <f t="shared" si="73"/>
        <v>May/2021</v>
      </c>
      <c r="E368" s="58" t="s">
        <v>136</v>
      </c>
      <c r="F368" s="58" t="s">
        <v>135</v>
      </c>
      <c r="G368" s="58" t="s">
        <v>16</v>
      </c>
      <c r="H368" s="58">
        <v>8</v>
      </c>
      <c r="I368" s="58">
        <v>8</v>
      </c>
      <c r="J368" s="58">
        <f t="shared" si="52"/>
        <v>0</v>
      </c>
      <c r="K368" s="58" t="str">
        <f t="shared" si="53"/>
        <v>Ok</v>
      </c>
      <c r="L368" s="58">
        <f t="shared" si="65"/>
        <v>0</v>
      </c>
      <c r="M368" s="85">
        <f>VLOOKUP(E368,'DAFTAR ITEM'!B:J,9,FALSE)</f>
        <v>33600</v>
      </c>
      <c r="N368" s="85">
        <f t="shared" si="66"/>
        <v>268800</v>
      </c>
      <c r="O368" s="85">
        <f t="shared" si="67"/>
        <v>0</v>
      </c>
      <c r="P368" s="85">
        <f t="shared" si="68"/>
        <v>0</v>
      </c>
      <c r="Q368" s="59">
        <f t="shared" si="69"/>
        <v>0</v>
      </c>
      <c r="R368" s="60" t="str">
        <f t="shared" si="70"/>
        <v>Good Count</v>
      </c>
      <c r="S368" s="61" t="str">
        <f t="shared" si="71"/>
        <v>Good Count</v>
      </c>
      <c r="T368" s="60" t="str">
        <f t="shared" si="72"/>
        <v>Good Count</v>
      </c>
    </row>
    <row r="369" spans="1:20" ht="16.5">
      <c r="A369" s="62">
        <v>44323</v>
      </c>
      <c r="B369" s="57">
        <f t="shared" si="63"/>
        <v>2021</v>
      </c>
      <c r="C369" s="58">
        <f t="shared" si="74"/>
        <v>5</v>
      </c>
      <c r="D369" s="58" t="str">
        <f t="shared" si="73"/>
        <v>May/2021</v>
      </c>
      <c r="E369" s="58" t="s">
        <v>141</v>
      </c>
      <c r="F369" s="58" t="s">
        <v>140</v>
      </c>
      <c r="G369" s="58" t="s">
        <v>33</v>
      </c>
      <c r="H369" s="58">
        <v>15</v>
      </c>
      <c r="I369" s="58">
        <v>15</v>
      </c>
      <c r="J369" s="58">
        <f t="shared" si="52"/>
        <v>0</v>
      </c>
      <c r="K369" s="58" t="str">
        <f t="shared" si="53"/>
        <v>Ok</v>
      </c>
      <c r="L369" s="58">
        <f t="shared" si="65"/>
        <v>0</v>
      </c>
      <c r="M369" s="85">
        <f>VLOOKUP(E369,'DAFTAR ITEM'!B:J,9,FALSE)</f>
        <v>7875</v>
      </c>
      <c r="N369" s="85">
        <f t="shared" si="66"/>
        <v>118125</v>
      </c>
      <c r="O369" s="85">
        <f t="shared" si="67"/>
        <v>0</v>
      </c>
      <c r="P369" s="85">
        <f t="shared" si="68"/>
        <v>0</v>
      </c>
      <c r="Q369" s="59">
        <f t="shared" si="69"/>
        <v>0</v>
      </c>
      <c r="R369" s="60" t="str">
        <f t="shared" si="70"/>
        <v>Good Count</v>
      </c>
      <c r="S369" s="61" t="str">
        <f t="shared" si="71"/>
        <v>Good Count</v>
      </c>
      <c r="T369" s="60" t="str">
        <f t="shared" si="72"/>
        <v>Good Count</v>
      </c>
    </row>
    <row r="370" spans="1:20" ht="16.5">
      <c r="A370" s="62">
        <v>44323</v>
      </c>
      <c r="B370" s="57">
        <f t="shared" si="63"/>
        <v>2021</v>
      </c>
      <c r="C370" s="58">
        <f t="shared" si="74"/>
        <v>5</v>
      </c>
      <c r="D370" s="58" t="str">
        <f t="shared" si="73"/>
        <v>May/2021</v>
      </c>
      <c r="E370" s="58" t="s">
        <v>143</v>
      </c>
      <c r="F370" s="58" t="s">
        <v>142</v>
      </c>
      <c r="G370" s="58" t="s">
        <v>88</v>
      </c>
      <c r="H370" s="58">
        <v>2</v>
      </c>
      <c r="I370" s="58">
        <v>2</v>
      </c>
      <c r="J370" s="58">
        <f t="shared" si="52"/>
        <v>0</v>
      </c>
      <c r="K370" s="58" t="str">
        <f t="shared" si="53"/>
        <v>Ok</v>
      </c>
      <c r="L370" s="58">
        <f t="shared" si="65"/>
        <v>0</v>
      </c>
      <c r="M370" s="85">
        <f>VLOOKUP(E370,'DAFTAR ITEM'!B:J,9,FALSE)</f>
        <v>17300</v>
      </c>
      <c r="N370" s="85">
        <f t="shared" si="66"/>
        <v>34600</v>
      </c>
      <c r="O370" s="85">
        <f t="shared" si="67"/>
        <v>0</v>
      </c>
      <c r="P370" s="85">
        <f t="shared" si="68"/>
        <v>0</v>
      </c>
      <c r="Q370" s="59">
        <f t="shared" si="69"/>
        <v>0</v>
      </c>
      <c r="R370" s="60" t="str">
        <f t="shared" si="70"/>
        <v>Good Count</v>
      </c>
      <c r="S370" s="61" t="str">
        <f t="shared" si="71"/>
        <v>Good Count</v>
      </c>
      <c r="T370" s="60" t="str">
        <f t="shared" si="72"/>
        <v>Good Count</v>
      </c>
    </row>
    <row r="371" spans="1:20" ht="16.5">
      <c r="A371" s="62">
        <v>44323</v>
      </c>
      <c r="B371" s="57">
        <f t="shared" si="63"/>
        <v>2021</v>
      </c>
      <c r="C371" s="58">
        <f t="shared" si="74"/>
        <v>5</v>
      </c>
      <c r="D371" s="58" t="str">
        <f t="shared" si="73"/>
        <v>May/2021</v>
      </c>
      <c r="E371" s="58" t="s">
        <v>145</v>
      </c>
      <c r="F371" s="58" t="s">
        <v>144</v>
      </c>
      <c r="G371" s="58" t="s">
        <v>95</v>
      </c>
      <c r="H371" s="58">
        <v>8</v>
      </c>
      <c r="I371" s="58">
        <v>8</v>
      </c>
      <c r="J371" s="58">
        <f t="shared" si="52"/>
        <v>0</v>
      </c>
      <c r="K371" s="58" t="str">
        <f t="shared" si="53"/>
        <v>Ok</v>
      </c>
      <c r="L371" s="58">
        <f t="shared" si="65"/>
        <v>0</v>
      </c>
      <c r="M371" s="85">
        <f>VLOOKUP(E371,'DAFTAR ITEM'!B:J,9,FALSE)</f>
        <v>5000</v>
      </c>
      <c r="N371" s="85">
        <f t="shared" si="66"/>
        <v>40000</v>
      </c>
      <c r="O371" s="85">
        <f t="shared" si="67"/>
        <v>0</v>
      </c>
      <c r="P371" s="85">
        <f t="shared" si="68"/>
        <v>0</v>
      </c>
      <c r="Q371" s="59">
        <f t="shared" si="69"/>
        <v>0</v>
      </c>
      <c r="R371" s="60" t="str">
        <f t="shared" si="70"/>
        <v>Good Count</v>
      </c>
      <c r="S371" s="61" t="str">
        <f t="shared" si="71"/>
        <v>Good Count</v>
      </c>
      <c r="T371" s="60" t="str">
        <f t="shared" si="72"/>
        <v>Good Count</v>
      </c>
    </row>
    <row r="372" spans="1:20" ht="16.5">
      <c r="A372" s="62">
        <v>44323</v>
      </c>
      <c r="B372" s="57">
        <f t="shared" si="63"/>
        <v>2021</v>
      </c>
      <c r="C372" s="58">
        <f t="shared" si="74"/>
        <v>5</v>
      </c>
      <c r="D372" s="58" t="str">
        <f t="shared" si="73"/>
        <v>May/2021</v>
      </c>
      <c r="E372" s="58" t="s">
        <v>147</v>
      </c>
      <c r="F372" s="58" t="s">
        <v>146</v>
      </c>
      <c r="G372" s="58" t="s">
        <v>95</v>
      </c>
      <c r="H372" s="58">
        <v>0</v>
      </c>
      <c r="I372" s="58">
        <v>0</v>
      </c>
      <c r="J372" s="58">
        <f t="shared" si="52"/>
        <v>0</v>
      </c>
      <c r="K372" s="58" t="str">
        <f t="shared" si="53"/>
        <v>Ok</v>
      </c>
      <c r="L372" s="58">
        <f t="shared" si="65"/>
        <v>0</v>
      </c>
      <c r="M372" s="85">
        <f>VLOOKUP(E372,'DAFTAR ITEM'!B:J,9,FALSE)</f>
        <v>0</v>
      </c>
      <c r="N372" s="85">
        <f t="shared" si="66"/>
        <v>0</v>
      </c>
      <c r="O372" s="85">
        <f t="shared" si="67"/>
        <v>0</v>
      </c>
      <c r="P372" s="85">
        <f t="shared" si="68"/>
        <v>0</v>
      </c>
      <c r="Q372" s="59">
        <f t="shared" si="69"/>
        <v>0</v>
      </c>
      <c r="R372" s="60" t="str">
        <f t="shared" si="70"/>
        <v>Good Count</v>
      </c>
      <c r="S372" s="61" t="str">
        <f t="shared" si="71"/>
        <v>Good Count</v>
      </c>
      <c r="T372" s="60" t="str">
        <f t="shared" si="72"/>
        <v>Good Count</v>
      </c>
    </row>
    <row r="373" spans="1:20" ht="16.5">
      <c r="A373" s="62">
        <v>44323</v>
      </c>
      <c r="B373" s="57">
        <f t="shared" si="63"/>
        <v>2021</v>
      </c>
      <c r="C373" s="58">
        <f t="shared" si="74"/>
        <v>5</v>
      </c>
      <c r="D373" s="58" t="str">
        <f t="shared" si="73"/>
        <v>May/2021</v>
      </c>
      <c r="E373" s="58" t="s">
        <v>149</v>
      </c>
      <c r="F373" s="58" t="s">
        <v>148</v>
      </c>
      <c r="G373" s="58" t="s">
        <v>95</v>
      </c>
      <c r="H373" s="58">
        <v>13</v>
      </c>
      <c r="I373" s="58">
        <v>13</v>
      </c>
      <c r="J373" s="58">
        <f t="shared" si="52"/>
        <v>0</v>
      </c>
      <c r="K373" s="58" t="str">
        <f t="shared" si="53"/>
        <v>Ok</v>
      </c>
      <c r="L373" s="58">
        <f t="shared" si="65"/>
        <v>0</v>
      </c>
      <c r="M373" s="85">
        <f>VLOOKUP(E373,'DAFTAR ITEM'!B:J,9,FALSE)</f>
        <v>3000</v>
      </c>
      <c r="N373" s="85">
        <f t="shared" si="66"/>
        <v>39000</v>
      </c>
      <c r="O373" s="85">
        <f t="shared" si="67"/>
        <v>0</v>
      </c>
      <c r="P373" s="85">
        <f t="shared" si="68"/>
        <v>0</v>
      </c>
      <c r="Q373" s="59">
        <f t="shared" si="69"/>
        <v>0</v>
      </c>
      <c r="R373" s="60" t="str">
        <f t="shared" si="70"/>
        <v>Good Count</v>
      </c>
      <c r="S373" s="61" t="str">
        <f t="shared" si="71"/>
        <v>Good Count</v>
      </c>
      <c r="T373" s="60" t="str">
        <f t="shared" si="72"/>
        <v>Good Count</v>
      </c>
    </row>
    <row r="374" spans="1:20" ht="16.5">
      <c r="A374" s="62">
        <v>44323</v>
      </c>
      <c r="B374" s="57">
        <f t="shared" si="63"/>
        <v>2021</v>
      </c>
      <c r="C374" s="58">
        <f t="shared" si="74"/>
        <v>5</v>
      </c>
      <c r="D374" s="58" t="str">
        <f t="shared" si="73"/>
        <v>May/2021</v>
      </c>
      <c r="E374" s="58" t="s">
        <v>375</v>
      </c>
      <c r="F374" s="58" t="s">
        <v>374</v>
      </c>
      <c r="G374" s="58" t="s">
        <v>171</v>
      </c>
      <c r="H374" s="58">
        <v>30</v>
      </c>
      <c r="I374" s="58">
        <v>30</v>
      </c>
      <c r="J374" s="58">
        <f t="shared" si="52"/>
        <v>0</v>
      </c>
      <c r="K374" s="58" t="str">
        <f t="shared" si="53"/>
        <v>Ok</v>
      </c>
      <c r="L374" s="58">
        <f t="shared" si="65"/>
        <v>0</v>
      </c>
      <c r="M374" s="85">
        <f>VLOOKUP(E374,'DAFTAR ITEM'!B:J,9,FALSE)</f>
        <v>14300</v>
      </c>
      <c r="N374" s="85">
        <f t="shared" si="66"/>
        <v>429000</v>
      </c>
      <c r="O374" s="85">
        <f t="shared" si="67"/>
        <v>0</v>
      </c>
      <c r="P374" s="85">
        <f t="shared" si="68"/>
        <v>0</v>
      </c>
      <c r="Q374" s="59">
        <f t="shared" si="69"/>
        <v>0</v>
      </c>
      <c r="R374" s="60" t="str">
        <f t="shared" si="70"/>
        <v>Good Count</v>
      </c>
      <c r="S374" s="61" t="str">
        <f t="shared" si="71"/>
        <v>Good Count</v>
      </c>
      <c r="T374" s="60" t="str">
        <f t="shared" si="72"/>
        <v>Good Count</v>
      </c>
    </row>
    <row r="375" spans="1:20" ht="16.5">
      <c r="A375" s="62">
        <v>44323</v>
      </c>
      <c r="B375" s="57">
        <f t="shared" si="63"/>
        <v>2021</v>
      </c>
      <c r="C375" s="58">
        <f t="shared" si="74"/>
        <v>5</v>
      </c>
      <c r="D375" s="58" t="str">
        <f t="shared" si="73"/>
        <v>May/2021</v>
      </c>
      <c r="E375" s="58" t="s">
        <v>164</v>
      </c>
      <c r="F375" s="58" t="s">
        <v>163</v>
      </c>
      <c r="G375" s="58" t="s">
        <v>33</v>
      </c>
      <c r="H375" s="58">
        <v>60</v>
      </c>
      <c r="I375" s="58">
        <v>60</v>
      </c>
      <c r="J375" s="58">
        <f t="shared" si="52"/>
        <v>0</v>
      </c>
      <c r="K375" s="58" t="str">
        <f t="shared" si="53"/>
        <v>Ok</v>
      </c>
      <c r="L375" s="58">
        <f t="shared" si="65"/>
        <v>0</v>
      </c>
      <c r="M375" s="85">
        <f>VLOOKUP(E375,'DAFTAR ITEM'!B:J,9,FALSE)</f>
        <v>18700</v>
      </c>
      <c r="N375" s="85">
        <f t="shared" si="66"/>
        <v>1122000</v>
      </c>
      <c r="O375" s="85">
        <f t="shared" si="67"/>
        <v>0</v>
      </c>
      <c r="P375" s="85">
        <f t="shared" si="68"/>
        <v>0</v>
      </c>
      <c r="Q375" s="59">
        <f t="shared" si="69"/>
        <v>0</v>
      </c>
      <c r="R375" s="60" t="str">
        <f t="shared" si="70"/>
        <v>Good Count</v>
      </c>
      <c r="S375" s="61" t="str">
        <f t="shared" si="71"/>
        <v>Good Count</v>
      </c>
      <c r="T375" s="60" t="str">
        <f t="shared" si="72"/>
        <v>Good Count</v>
      </c>
    </row>
    <row r="376" spans="1:20" ht="16.5">
      <c r="A376" s="62">
        <v>44323</v>
      </c>
      <c r="B376" s="57">
        <f t="shared" si="63"/>
        <v>2021</v>
      </c>
      <c r="C376" s="58">
        <f t="shared" si="74"/>
        <v>5</v>
      </c>
      <c r="D376" s="58" t="str">
        <f t="shared" si="73"/>
        <v>May/2021</v>
      </c>
      <c r="E376" s="58" t="s">
        <v>387</v>
      </c>
      <c r="F376" s="58" t="s">
        <v>386</v>
      </c>
      <c r="G376" s="58" t="s">
        <v>171</v>
      </c>
      <c r="H376" s="58">
        <v>58</v>
      </c>
      <c r="I376" s="58">
        <v>58</v>
      </c>
      <c r="J376" s="58">
        <f t="shared" si="52"/>
        <v>0</v>
      </c>
      <c r="K376" s="58" t="str">
        <f t="shared" si="53"/>
        <v>Ok</v>
      </c>
      <c r="L376" s="58">
        <f t="shared" si="65"/>
        <v>0</v>
      </c>
      <c r="M376" s="85">
        <f>VLOOKUP(E376,'DAFTAR ITEM'!B:J,9,FALSE)</f>
        <v>12800</v>
      </c>
      <c r="N376" s="85">
        <f t="shared" si="66"/>
        <v>742400</v>
      </c>
      <c r="O376" s="85">
        <f t="shared" si="67"/>
        <v>0</v>
      </c>
      <c r="P376" s="85">
        <f t="shared" si="68"/>
        <v>0</v>
      </c>
      <c r="Q376" s="59">
        <f t="shared" si="69"/>
        <v>0</v>
      </c>
      <c r="R376" s="60" t="str">
        <f t="shared" si="70"/>
        <v>Good Count</v>
      </c>
      <c r="S376" s="61" t="str">
        <f t="shared" si="71"/>
        <v>Good Count</v>
      </c>
      <c r="T376" s="60" t="str">
        <f t="shared" si="72"/>
        <v>Good Count</v>
      </c>
    </row>
    <row r="377" spans="1:20" ht="16.5">
      <c r="A377" s="62">
        <v>44323</v>
      </c>
      <c r="B377" s="57">
        <f t="shared" si="63"/>
        <v>2021</v>
      </c>
      <c r="C377" s="58">
        <f t="shared" si="74"/>
        <v>5</v>
      </c>
      <c r="D377" s="58" t="str">
        <f t="shared" si="73"/>
        <v>May/2021</v>
      </c>
      <c r="E377" s="58" t="s">
        <v>173</v>
      </c>
      <c r="F377" s="58" t="s">
        <v>172</v>
      </c>
      <c r="G377" s="58" t="s">
        <v>33</v>
      </c>
      <c r="H377" s="58">
        <v>11</v>
      </c>
      <c r="I377" s="58">
        <v>11</v>
      </c>
      <c r="J377" s="58">
        <f t="shared" si="52"/>
        <v>0</v>
      </c>
      <c r="K377" s="58" t="str">
        <f t="shared" si="53"/>
        <v>Ok</v>
      </c>
      <c r="L377" s="58">
        <f t="shared" si="65"/>
        <v>0</v>
      </c>
      <c r="M377" s="85">
        <f>VLOOKUP(E377,'DAFTAR ITEM'!B:J,9,FALSE)</f>
        <v>5513</v>
      </c>
      <c r="N377" s="85">
        <f t="shared" si="66"/>
        <v>60643</v>
      </c>
      <c r="O377" s="85">
        <f t="shared" si="67"/>
        <v>0</v>
      </c>
      <c r="P377" s="85">
        <f t="shared" si="68"/>
        <v>0</v>
      </c>
      <c r="Q377" s="59">
        <f t="shared" si="69"/>
        <v>0</v>
      </c>
      <c r="R377" s="60" t="str">
        <f t="shared" si="70"/>
        <v>Good Count</v>
      </c>
      <c r="S377" s="61" t="str">
        <f t="shared" si="71"/>
        <v>Good Count</v>
      </c>
      <c r="T377" s="60" t="str">
        <f t="shared" si="72"/>
        <v>Good Count</v>
      </c>
    </row>
    <row r="378" spans="1:20" ht="16.5">
      <c r="A378" s="62">
        <v>44323</v>
      </c>
      <c r="B378" s="57">
        <f t="shared" si="63"/>
        <v>2021</v>
      </c>
      <c r="C378" s="58">
        <f t="shared" si="74"/>
        <v>5</v>
      </c>
      <c r="D378" s="58" t="str">
        <f t="shared" si="73"/>
        <v>May/2021</v>
      </c>
      <c r="E378" s="58" t="s">
        <v>175</v>
      </c>
      <c r="F378" s="58" t="s">
        <v>174</v>
      </c>
      <c r="G378" s="58" t="s">
        <v>176</v>
      </c>
      <c r="H378" s="58">
        <v>10</v>
      </c>
      <c r="I378" s="58">
        <v>10</v>
      </c>
      <c r="J378" s="58">
        <f t="shared" si="52"/>
        <v>0</v>
      </c>
      <c r="K378" s="58" t="str">
        <f t="shared" si="53"/>
        <v>Ok</v>
      </c>
      <c r="L378" s="58">
        <f t="shared" si="65"/>
        <v>0</v>
      </c>
      <c r="M378" s="85">
        <f>VLOOKUP(E378,'DAFTAR ITEM'!B:J,9,FALSE)</f>
        <v>3780</v>
      </c>
      <c r="N378" s="85">
        <f t="shared" si="66"/>
        <v>37800</v>
      </c>
      <c r="O378" s="85">
        <f t="shared" si="67"/>
        <v>0</v>
      </c>
      <c r="P378" s="85">
        <f t="shared" si="68"/>
        <v>0</v>
      </c>
      <c r="Q378" s="59">
        <f t="shared" si="69"/>
        <v>0</v>
      </c>
      <c r="R378" s="60" t="str">
        <f t="shared" si="70"/>
        <v>Good Count</v>
      </c>
      <c r="S378" s="61" t="str">
        <f t="shared" si="71"/>
        <v>Good Count</v>
      </c>
      <c r="T378" s="60" t="str">
        <f t="shared" si="72"/>
        <v>Good Count</v>
      </c>
    </row>
    <row r="379" spans="1:20" ht="16.5">
      <c r="A379" s="62">
        <v>44323</v>
      </c>
      <c r="B379" s="57">
        <f t="shared" si="63"/>
        <v>2021</v>
      </c>
      <c r="C379" s="58">
        <f t="shared" si="74"/>
        <v>5</v>
      </c>
      <c r="D379" s="58" t="str">
        <f t="shared" si="73"/>
        <v>May/2021</v>
      </c>
      <c r="E379" s="58" t="s">
        <v>178</v>
      </c>
      <c r="F379" s="58" t="s">
        <v>177</v>
      </c>
      <c r="G379" s="58" t="s">
        <v>176</v>
      </c>
      <c r="H379" s="58">
        <v>21</v>
      </c>
      <c r="I379" s="58">
        <v>21</v>
      </c>
      <c r="J379" s="58">
        <f t="shared" si="52"/>
        <v>0</v>
      </c>
      <c r="K379" s="58" t="str">
        <f t="shared" si="53"/>
        <v>Ok</v>
      </c>
      <c r="L379" s="58">
        <f t="shared" si="65"/>
        <v>0</v>
      </c>
      <c r="M379" s="85">
        <f>VLOOKUP(E379,'DAFTAR ITEM'!B:J,9,FALSE)</f>
        <v>2625</v>
      </c>
      <c r="N379" s="85">
        <f t="shared" si="66"/>
        <v>55125</v>
      </c>
      <c r="O379" s="85">
        <f t="shared" si="67"/>
        <v>0</v>
      </c>
      <c r="P379" s="85">
        <f t="shared" si="68"/>
        <v>0</v>
      </c>
      <c r="Q379" s="59">
        <f t="shared" si="69"/>
        <v>0</v>
      </c>
      <c r="R379" s="60" t="str">
        <f t="shared" si="70"/>
        <v>Good Count</v>
      </c>
      <c r="S379" s="61" t="str">
        <f t="shared" si="71"/>
        <v>Good Count</v>
      </c>
      <c r="T379" s="60" t="str">
        <f t="shared" si="72"/>
        <v>Good Count</v>
      </c>
    </row>
    <row r="380" spans="1:20" ht="16.5">
      <c r="A380" s="62">
        <v>44323</v>
      </c>
      <c r="B380" s="57">
        <f t="shared" si="63"/>
        <v>2021</v>
      </c>
      <c r="C380" s="58">
        <f t="shared" si="74"/>
        <v>5</v>
      </c>
      <c r="D380" s="58" t="str">
        <f t="shared" si="73"/>
        <v>May/2021</v>
      </c>
      <c r="E380" s="58" t="s">
        <v>180</v>
      </c>
      <c r="F380" s="58" t="s">
        <v>179</v>
      </c>
      <c r="G380" s="58" t="s">
        <v>33</v>
      </c>
      <c r="H380" s="58">
        <v>3</v>
      </c>
      <c r="I380" s="58">
        <v>3</v>
      </c>
      <c r="J380" s="58">
        <f t="shared" si="52"/>
        <v>0</v>
      </c>
      <c r="K380" s="58" t="str">
        <f t="shared" si="53"/>
        <v>Ok</v>
      </c>
      <c r="L380" s="58">
        <f t="shared" si="65"/>
        <v>0</v>
      </c>
      <c r="M380" s="85">
        <f>VLOOKUP(E380,'DAFTAR ITEM'!B:J,9,FALSE)</f>
        <v>20000</v>
      </c>
      <c r="N380" s="85">
        <f t="shared" si="66"/>
        <v>60000</v>
      </c>
      <c r="O380" s="85">
        <f t="shared" si="67"/>
        <v>0</v>
      </c>
      <c r="P380" s="85">
        <f t="shared" si="68"/>
        <v>0</v>
      </c>
      <c r="Q380" s="59">
        <f t="shared" si="69"/>
        <v>0</v>
      </c>
      <c r="R380" s="60" t="str">
        <f t="shared" si="70"/>
        <v>Good Count</v>
      </c>
      <c r="S380" s="61" t="str">
        <f t="shared" si="71"/>
        <v>Good Count</v>
      </c>
      <c r="T380" s="60" t="str">
        <f t="shared" si="72"/>
        <v>Good Count</v>
      </c>
    </row>
    <row r="381" spans="1:20" ht="16.5">
      <c r="A381" s="62">
        <v>44323</v>
      </c>
      <c r="B381" s="57">
        <f t="shared" si="63"/>
        <v>2021</v>
      </c>
      <c r="C381" s="58">
        <f t="shared" si="74"/>
        <v>5</v>
      </c>
      <c r="D381" s="58" t="str">
        <f t="shared" si="73"/>
        <v>May/2021</v>
      </c>
      <c r="E381" s="58" t="s">
        <v>182</v>
      </c>
      <c r="F381" s="58" t="s">
        <v>181</v>
      </c>
      <c r="G381" s="58" t="s">
        <v>33</v>
      </c>
      <c r="H381" s="58">
        <v>6</v>
      </c>
      <c r="I381" s="58">
        <v>6</v>
      </c>
      <c r="J381" s="58">
        <f t="shared" si="52"/>
        <v>0</v>
      </c>
      <c r="K381" s="58" t="str">
        <f t="shared" si="53"/>
        <v>Ok</v>
      </c>
      <c r="L381" s="58">
        <f t="shared" si="65"/>
        <v>0</v>
      </c>
      <c r="M381" s="85">
        <f>VLOOKUP(E381,'DAFTAR ITEM'!B:J,9,FALSE)</f>
        <v>20000</v>
      </c>
      <c r="N381" s="85">
        <f t="shared" si="66"/>
        <v>120000</v>
      </c>
      <c r="O381" s="85">
        <f t="shared" si="67"/>
        <v>0</v>
      </c>
      <c r="P381" s="85">
        <f t="shared" si="68"/>
        <v>0</v>
      </c>
      <c r="Q381" s="59">
        <f t="shared" si="69"/>
        <v>0</v>
      </c>
      <c r="R381" s="60" t="str">
        <f t="shared" si="70"/>
        <v>Good Count</v>
      </c>
      <c r="S381" s="61" t="str">
        <f t="shared" si="71"/>
        <v>Good Count</v>
      </c>
      <c r="T381" s="60" t="str">
        <f t="shared" si="72"/>
        <v>Good Count</v>
      </c>
    </row>
    <row r="382" spans="1:20" ht="16.5">
      <c r="A382" s="62">
        <v>44323</v>
      </c>
      <c r="B382" s="57">
        <f t="shared" si="63"/>
        <v>2021</v>
      </c>
      <c r="C382" s="58">
        <f t="shared" si="74"/>
        <v>5</v>
      </c>
      <c r="D382" s="58" t="str">
        <f t="shared" si="73"/>
        <v>May/2021</v>
      </c>
      <c r="E382" s="58" t="s">
        <v>184</v>
      </c>
      <c r="F382" s="58" t="s">
        <v>183</v>
      </c>
      <c r="G382" s="58" t="s">
        <v>33</v>
      </c>
      <c r="H382" s="58">
        <v>5</v>
      </c>
      <c r="I382" s="58">
        <v>5</v>
      </c>
      <c r="J382" s="58">
        <f t="shared" si="52"/>
        <v>0</v>
      </c>
      <c r="K382" s="58" t="str">
        <f t="shared" si="53"/>
        <v>Ok</v>
      </c>
      <c r="L382" s="58">
        <f t="shared" si="65"/>
        <v>0</v>
      </c>
      <c r="M382" s="85">
        <f>VLOOKUP(E382,'DAFTAR ITEM'!B:J,9,FALSE)</f>
        <v>20000</v>
      </c>
      <c r="N382" s="85">
        <f t="shared" si="66"/>
        <v>100000</v>
      </c>
      <c r="O382" s="85">
        <f t="shared" si="67"/>
        <v>0</v>
      </c>
      <c r="P382" s="85">
        <f t="shared" si="68"/>
        <v>0</v>
      </c>
      <c r="Q382" s="59">
        <f t="shared" si="69"/>
        <v>0</v>
      </c>
      <c r="R382" s="60" t="str">
        <f t="shared" si="70"/>
        <v>Good Count</v>
      </c>
      <c r="S382" s="61" t="str">
        <f t="shared" si="71"/>
        <v>Good Count</v>
      </c>
      <c r="T382" s="60" t="str">
        <f t="shared" si="72"/>
        <v>Good Count</v>
      </c>
    </row>
    <row r="383" spans="1:20" ht="16.5">
      <c r="A383" s="62">
        <v>44323</v>
      </c>
      <c r="B383" s="57">
        <f t="shared" si="63"/>
        <v>2021</v>
      </c>
      <c r="C383" s="58">
        <f t="shared" si="74"/>
        <v>5</v>
      </c>
      <c r="D383" s="58" t="str">
        <f t="shared" si="73"/>
        <v>May/2021</v>
      </c>
      <c r="E383" s="58" t="s">
        <v>186</v>
      </c>
      <c r="F383" s="58" t="s">
        <v>185</v>
      </c>
      <c r="G383" s="58" t="s">
        <v>187</v>
      </c>
      <c r="H383" s="58">
        <v>83</v>
      </c>
      <c r="I383" s="58">
        <v>83</v>
      </c>
      <c r="J383" s="58">
        <f t="shared" si="52"/>
        <v>0</v>
      </c>
      <c r="K383" s="58" t="str">
        <f t="shared" si="53"/>
        <v>Ok</v>
      </c>
      <c r="L383" s="58">
        <f t="shared" si="65"/>
        <v>0</v>
      </c>
      <c r="M383" s="85">
        <f>VLOOKUP(E383,'DAFTAR ITEM'!B:J,9,FALSE)</f>
        <v>1950</v>
      </c>
      <c r="N383" s="85">
        <f t="shared" si="66"/>
        <v>161850</v>
      </c>
      <c r="O383" s="85">
        <f t="shared" si="67"/>
        <v>0</v>
      </c>
      <c r="P383" s="85">
        <f t="shared" si="68"/>
        <v>0</v>
      </c>
      <c r="Q383" s="59">
        <f t="shared" si="69"/>
        <v>0</v>
      </c>
      <c r="R383" s="60" t="str">
        <f t="shared" si="70"/>
        <v>Good Count</v>
      </c>
      <c r="S383" s="61" t="str">
        <f t="shared" si="71"/>
        <v>Good Count</v>
      </c>
      <c r="T383" s="60" t="str">
        <f t="shared" si="72"/>
        <v>Good Count</v>
      </c>
    </row>
    <row r="384" spans="1:20" ht="16.5">
      <c r="A384" s="62">
        <v>44323</v>
      </c>
      <c r="B384" s="57">
        <f t="shared" si="63"/>
        <v>2021</v>
      </c>
      <c r="C384" s="58">
        <f t="shared" si="74"/>
        <v>5</v>
      </c>
      <c r="D384" s="58" t="str">
        <f t="shared" si="73"/>
        <v>May/2021</v>
      </c>
      <c r="E384" s="58" t="s">
        <v>189</v>
      </c>
      <c r="F384" s="58" t="s">
        <v>188</v>
      </c>
      <c r="G384" s="58" t="s">
        <v>187</v>
      </c>
      <c r="H384" s="58">
        <v>7</v>
      </c>
      <c r="I384" s="58">
        <v>7</v>
      </c>
      <c r="J384" s="58">
        <f t="shared" si="52"/>
        <v>0</v>
      </c>
      <c r="K384" s="58" t="str">
        <f t="shared" si="53"/>
        <v>Ok</v>
      </c>
      <c r="L384" s="58">
        <f t="shared" si="65"/>
        <v>0</v>
      </c>
      <c r="M384" s="85">
        <f>VLOOKUP(E384,'DAFTAR ITEM'!B:J,9,FALSE)</f>
        <v>3990</v>
      </c>
      <c r="N384" s="85">
        <f t="shared" si="66"/>
        <v>27930</v>
      </c>
      <c r="O384" s="85">
        <f t="shared" si="67"/>
        <v>0</v>
      </c>
      <c r="P384" s="85">
        <f t="shared" si="68"/>
        <v>0</v>
      </c>
      <c r="Q384" s="59">
        <f t="shared" si="69"/>
        <v>0</v>
      </c>
      <c r="R384" s="60" t="str">
        <f t="shared" si="70"/>
        <v>Good Count</v>
      </c>
      <c r="S384" s="61" t="str">
        <f t="shared" si="71"/>
        <v>Good Count</v>
      </c>
      <c r="T384" s="60" t="str">
        <f t="shared" si="72"/>
        <v>Good Count</v>
      </c>
    </row>
    <row r="385" spans="1:20" ht="16.5">
      <c r="A385" s="62">
        <v>44323</v>
      </c>
      <c r="B385" s="57">
        <f t="shared" si="63"/>
        <v>2021</v>
      </c>
      <c r="C385" s="58">
        <f t="shared" si="74"/>
        <v>5</v>
      </c>
      <c r="D385" s="58" t="str">
        <f t="shared" si="73"/>
        <v>May/2021</v>
      </c>
      <c r="E385" s="58" t="s">
        <v>191</v>
      </c>
      <c r="F385" s="58" t="s">
        <v>190</v>
      </c>
      <c r="G385" s="58" t="s">
        <v>16</v>
      </c>
      <c r="H385" s="58">
        <v>6</v>
      </c>
      <c r="I385" s="58">
        <v>6</v>
      </c>
      <c r="J385" s="58">
        <f t="shared" si="52"/>
        <v>0</v>
      </c>
      <c r="K385" s="58" t="str">
        <f t="shared" si="53"/>
        <v>Ok</v>
      </c>
      <c r="L385" s="58">
        <f t="shared" si="65"/>
        <v>0</v>
      </c>
      <c r="M385" s="85">
        <f>VLOOKUP(E385,'DAFTAR ITEM'!B:J,9,FALSE)</f>
        <v>15000</v>
      </c>
      <c r="N385" s="85">
        <f t="shared" si="66"/>
        <v>90000</v>
      </c>
      <c r="O385" s="85">
        <f t="shared" si="67"/>
        <v>0</v>
      </c>
      <c r="P385" s="85">
        <f t="shared" si="68"/>
        <v>0</v>
      </c>
      <c r="Q385" s="59">
        <f t="shared" si="69"/>
        <v>0</v>
      </c>
      <c r="R385" s="60" t="str">
        <f t="shared" si="70"/>
        <v>Good Count</v>
      </c>
      <c r="S385" s="61" t="str">
        <f t="shared" si="71"/>
        <v>Good Count</v>
      </c>
      <c r="T385" s="60" t="str">
        <f t="shared" si="72"/>
        <v>Good Count</v>
      </c>
    </row>
    <row r="386" spans="1:20" ht="16.5">
      <c r="A386" s="62">
        <v>44323</v>
      </c>
      <c r="B386" s="57">
        <f t="shared" ref="B386:B449" si="75">YEAR(A386)</f>
        <v>2021</v>
      </c>
      <c r="C386" s="58">
        <f t="shared" si="74"/>
        <v>5</v>
      </c>
      <c r="D386" s="58" t="str">
        <f t="shared" si="73"/>
        <v>May/2021</v>
      </c>
      <c r="E386" s="58" t="s">
        <v>193</v>
      </c>
      <c r="F386" s="58" t="s">
        <v>192</v>
      </c>
      <c r="G386" s="58" t="s">
        <v>194</v>
      </c>
      <c r="H386" s="58">
        <v>8</v>
      </c>
      <c r="I386" s="58">
        <v>8</v>
      </c>
      <c r="J386" s="58">
        <f t="shared" si="52"/>
        <v>0</v>
      </c>
      <c r="K386" s="58" t="str">
        <f t="shared" si="53"/>
        <v>Ok</v>
      </c>
      <c r="L386" s="58">
        <f t="shared" ref="L386:L449" si="76">ABS(J386)</f>
        <v>0</v>
      </c>
      <c r="M386" s="85">
        <f>VLOOKUP(E386,'DAFTAR ITEM'!B:J,9,FALSE)</f>
        <v>81000</v>
      </c>
      <c r="N386" s="85">
        <f t="shared" ref="N386:N449" si="77">H386*M386</f>
        <v>648000</v>
      </c>
      <c r="O386" s="85">
        <f t="shared" ref="O386:O449" si="78">J386*M386</f>
        <v>0</v>
      </c>
      <c r="P386" s="85">
        <f t="shared" ref="P386:P449" si="79">L386*M386</f>
        <v>0</v>
      </c>
      <c r="Q386" s="59">
        <f t="shared" ref="Q386:Q449" si="80">ABS(IF(AND((H386=0),(J386=0)),0,J386/H386))</f>
        <v>0</v>
      </c>
      <c r="R386" s="60" t="str">
        <f t="shared" ref="R386:R449" si="81">IF(ISERROR(Q386),"Bad Count",IF(Q386&gt;0%,"Bad Count","Good Count"))</f>
        <v>Good Count</v>
      </c>
      <c r="S386" s="61" t="str">
        <f t="shared" ref="S386:S449" si="82">IF(ISERROR(Q386),"Bad Count",IF(Q386&gt;2%,"Bad Count","Good Count"))</f>
        <v>Good Count</v>
      </c>
      <c r="T386" s="60" t="str">
        <f t="shared" ref="T386:T449" si="83">IF(ISERROR(Q386),"Bad Count",IF(Q386&gt;5%,"Bad Count","Good Count"))</f>
        <v>Good Count</v>
      </c>
    </row>
    <row r="387" spans="1:20" ht="16.5">
      <c r="A387" s="62">
        <v>44323</v>
      </c>
      <c r="B387" s="57">
        <f t="shared" si="75"/>
        <v>2021</v>
      </c>
      <c r="C387" s="58">
        <f t="shared" si="74"/>
        <v>5</v>
      </c>
      <c r="D387" s="58" t="str">
        <f t="shared" ref="D387:D450" si="84">TEXT(A387,"MMM")&amp;"/"&amp;(B387)</f>
        <v>May/2021</v>
      </c>
      <c r="E387" s="58" t="s">
        <v>196</v>
      </c>
      <c r="F387" s="58" t="s">
        <v>195</v>
      </c>
      <c r="G387" s="58" t="s">
        <v>194</v>
      </c>
      <c r="H387" s="58">
        <v>60</v>
      </c>
      <c r="I387" s="58">
        <v>60</v>
      </c>
      <c r="J387" s="58">
        <f t="shared" si="52"/>
        <v>0</v>
      </c>
      <c r="K387" s="58" t="str">
        <f t="shared" si="53"/>
        <v>Ok</v>
      </c>
      <c r="L387" s="58">
        <f t="shared" si="76"/>
        <v>0</v>
      </c>
      <c r="M387" s="85">
        <f>VLOOKUP(E387,'DAFTAR ITEM'!B:J,9,FALSE)</f>
        <v>27050</v>
      </c>
      <c r="N387" s="85">
        <f t="shared" si="77"/>
        <v>1623000</v>
      </c>
      <c r="O387" s="85">
        <f t="shared" si="78"/>
        <v>0</v>
      </c>
      <c r="P387" s="85">
        <f t="shared" si="79"/>
        <v>0</v>
      </c>
      <c r="Q387" s="59">
        <f t="shared" si="80"/>
        <v>0</v>
      </c>
      <c r="R387" s="60" t="str">
        <f t="shared" si="81"/>
        <v>Good Count</v>
      </c>
      <c r="S387" s="61" t="str">
        <f t="shared" si="82"/>
        <v>Good Count</v>
      </c>
      <c r="T387" s="60" t="str">
        <f t="shared" si="83"/>
        <v>Good Count</v>
      </c>
    </row>
    <row r="388" spans="1:20" ht="16.5">
      <c r="A388" s="62">
        <v>44323</v>
      </c>
      <c r="B388" s="57">
        <f t="shared" si="75"/>
        <v>2021</v>
      </c>
      <c r="C388" s="58">
        <f t="shared" si="74"/>
        <v>5</v>
      </c>
      <c r="D388" s="58" t="str">
        <f t="shared" si="84"/>
        <v>May/2021</v>
      </c>
      <c r="E388" s="58" t="s">
        <v>198</v>
      </c>
      <c r="F388" s="58" t="s">
        <v>197</v>
      </c>
      <c r="G388" s="58" t="s">
        <v>194</v>
      </c>
      <c r="H388" s="58">
        <v>321</v>
      </c>
      <c r="I388" s="58">
        <v>121</v>
      </c>
      <c r="J388" s="58">
        <f t="shared" si="52"/>
        <v>-200</v>
      </c>
      <c r="K388" s="58" t="str">
        <f t="shared" si="53"/>
        <v>Selisih</v>
      </c>
      <c r="L388" s="58">
        <f t="shared" si="76"/>
        <v>200</v>
      </c>
      <c r="M388" s="85">
        <f>VLOOKUP(E388,'DAFTAR ITEM'!B:J,9,FALSE)</f>
        <v>41000</v>
      </c>
      <c r="N388" s="85">
        <f t="shared" si="77"/>
        <v>13161000</v>
      </c>
      <c r="O388" s="85">
        <f t="shared" si="78"/>
        <v>-8200000</v>
      </c>
      <c r="P388" s="85">
        <f t="shared" si="79"/>
        <v>8200000</v>
      </c>
      <c r="Q388" s="59">
        <f t="shared" si="80"/>
        <v>0.62305295950155759</v>
      </c>
      <c r="R388" s="60" t="str">
        <f t="shared" si="81"/>
        <v>Bad Count</v>
      </c>
      <c r="S388" s="61" t="str">
        <f t="shared" si="82"/>
        <v>Bad Count</v>
      </c>
      <c r="T388" s="60" t="str">
        <f t="shared" si="83"/>
        <v>Bad Count</v>
      </c>
    </row>
    <row r="389" spans="1:20" ht="16.5">
      <c r="A389" s="62">
        <v>44323</v>
      </c>
      <c r="B389" s="57">
        <f t="shared" si="75"/>
        <v>2021</v>
      </c>
      <c r="C389" s="58">
        <f t="shared" si="74"/>
        <v>5</v>
      </c>
      <c r="D389" s="58" t="str">
        <f t="shared" si="84"/>
        <v>May/2021</v>
      </c>
      <c r="E389" s="58" t="s">
        <v>200</v>
      </c>
      <c r="F389" s="58" t="s">
        <v>199</v>
      </c>
      <c r="G389" s="58" t="s">
        <v>194</v>
      </c>
      <c r="H389" s="58">
        <v>7</v>
      </c>
      <c r="I389" s="58">
        <v>7</v>
      </c>
      <c r="J389" s="58">
        <f t="shared" si="52"/>
        <v>0</v>
      </c>
      <c r="K389" s="58" t="str">
        <f t="shared" si="53"/>
        <v>Ok</v>
      </c>
      <c r="L389" s="58">
        <f t="shared" si="76"/>
        <v>0</v>
      </c>
      <c r="M389" s="85">
        <f>VLOOKUP(E389,'DAFTAR ITEM'!B:J,9,FALSE)</f>
        <v>20000</v>
      </c>
      <c r="N389" s="85">
        <f t="shared" si="77"/>
        <v>140000</v>
      </c>
      <c r="O389" s="85">
        <f t="shared" si="78"/>
        <v>0</v>
      </c>
      <c r="P389" s="85">
        <f t="shared" si="79"/>
        <v>0</v>
      </c>
      <c r="Q389" s="59">
        <f t="shared" si="80"/>
        <v>0</v>
      </c>
      <c r="R389" s="60" t="str">
        <f t="shared" si="81"/>
        <v>Good Count</v>
      </c>
      <c r="S389" s="61" t="str">
        <f t="shared" si="82"/>
        <v>Good Count</v>
      </c>
      <c r="T389" s="60" t="str">
        <f t="shared" si="83"/>
        <v>Good Count</v>
      </c>
    </row>
    <row r="390" spans="1:20" ht="16.5">
      <c r="A390" s="62">
        <v>44323</v>
      </c>
      <c r="B390" s="57">
        <f t="shared" si="75"/>
        <v>2021</v>
      </c>
      <c r="C390" s="58">
        <f t="shared" si="74"/>
        <v>5</v>
      </c>
      <c r="D390" s="58" t="str">
        <f t="shared" si="84"/>
        <v>May/2021</v>
      </c>
      <c r="E390" s="58" t="s">
        <v>202</v>
      </c>
      <c r="F390" s="58" t="s">
        <v>201</v>
      </c>
      <c r="G390" s="58" t="s">
        <v>194</v>
      </c>
      <c r="H390" s="58">
        <v>5</v>
      </c>
      <c r="I390" s="58">
        <v>5</v>
      </c>
      <c r="J390" s="58">
        <f t="shared" si="52"/>
        <v>0</v>
      </c>
      <c r="K390" s="58" t="str">
        <f t="shared" si="53"/>
        <v>Ok</v>
      </c>
      <c r="L390" s="58">
        <f t="shared" si="76"/>
        <v>0</v>
      </c>
      <c r="M390" s="85">
        <f>VLOOKUP(E390,'DAFTAR ITEM'!B:J,9,FALSE)</f>
        <v>23000</v>
      </c>
      <c r="N390" s="85">
        <f t="shared" si="77"/>
        <v>115000</v>
      </c>
      <c r="O390" s="85">
        <f t="shared" si="78"/>
        <v>0</v>
      </c>
      <c r="P390" s="85">
        <f t="shared" si="79"/>
        <v>0</v>
      </c>
      <c r="Q390" s="59">
        <f t="shared" si="80"/>
        <v>0</v>
      </c>
      <c r="R390" s="60" t="str">
        <f t="shared" si="81"/>
        <v>Good Count</v>
      </c>
      <c r="S390" s="61" t="str">
        <f t="shared" si="82"/>
        <v>Good Count</v>
      </c>
      <c r="T390" s="60" t="str">
        <f t="shared" si="83"/>
        <v>Good Count</v>
      </c>
    </row>
    <row r="391" spans="1:20" ht="16.5">
      <c r="A391" s="62">
        <v>44323</v>
      </c>
      <c r="B391" s="57">
        <f t="shared" si="75"/>
        <v>2021</v>
      </c>
      <c r="C391" s="58">
        <f t="shared" si="74"/>
        <v>5</v>
      </c>
      <c r="D391" s="58" t="str">
        <f t="shared" si="84"/>
        <v>May/2021</v>
      </c>
      <c r="E391" s="58" t="s">
        <v>206</v>
      </c>
      <c r="F391" s="58" t="s">
        <v>205</v>
      </c>
      <c r="G391" s="58" t="s">
        <v>194</v>
      </c>
      <c r="H391" s="58">
        <v>25</v>
      </c>
      <c r="I391" s="58">
        <v>25</v>
      </c>
      <c r="J391" s="58">
        <f t="shared" si="52"/>
        <v>0</v>
      </c>
      <c r="K391" s="58" t="str">
        <f t="shared" si="53"/>
        <v>Ok</v>
      </c>
      <c r="L391" s="58">
        <f t="shared" si="76"/>
        <v>0</v>
      </c>
      <c r="M391" s="85">
        <f>VLOOKUP(E391,'DAFTAR ITEM'!B:J,9,FALSE)</f>
        <v>39091</v>
      </c>
      <c r="N391" s="85">
        <f t="shared" si="77"/>
        <v>977275</v>
      </c>
      <c r="O391" s="85">
        <f t="shared" si="78"/>
        <v>0</v>
      </c>
      <c r="P391" s="85">
        <f t="shared" si="79"/>
        <v>0</v>
      </c>
      <c r="Q391" s="59">
        <f t="shared" si="80"/>
        <v>0</v>
      </c>
      <c r="R391" s="60" t="str">
        <f t="shared" si="81"/>
        <v>Good Count</v>
      </c>
      <c r="S391" s="61" t="str">
        <f t="shared" si="82"/>
        <v>Good Count</v>
      </c>
      <c r="T391" s="60" t="str">
        <f t="shared" si="83"/>
        <v>Good Count</v>
      </c>
    </row>
    <row r="392" spans="1:20" ht="16.5">
      <c r="A392" s="62">
        <v>44323</v>
      </c>
      <c r="B392" s="57">
        <f t="shared" si="75"/>
        <v>2021</v>
      </c>
      <c r="C392" s="58">
        <f t="shared" si="74"/>
        <v>5</v>
      </c>
      <c r="D392" s="58" t="str">
        <f t="shared" si="84"/>
        <v>May/2021</v>
      </c>
      <c r="E392" s="58" t="s">
        <v>208</v>
      </c>
      <c r="F392" s="58" t="s">
        <v>207</v>
      </c>
      <c r="G392" s="58" t="s">
        <v>16</v>
      </c>
      <c r="H392" s="58">
        <v>3</v>
      </c>
      <c r="I392" s="58">
        <v>3</v>
      </c>
      <c r="J392" s="58">
        <f t="shared" si="52"/>
        <v>0</v>
      </c>
      <c r="K392" s="58" t="str">
        <f t="shared" si="53"/>
        <v>Ok</v>
      </c>
      <c r="L392" s="58">
        <f t="shared" si="76"/>
        <v>0</v>
      </c>
      <c r="M392" s="85">
        <f>VLOOKUP(E392,'DAFTAR ITEM'!B:J,9,FALSE)</f>
        <v>45000</v>
      </c>
      <c r="N392" s="85">
        <f t="shared" si="77"/>
        <v>135000</v>
      </c>
      <c r="O392" s="85">
        <f t="shared" si="78"/>
        <v>0</v>
      </c>
      <c r="P392" s="85">
        <f t="shared" si="79"/>
        <v>0</v>
      </c>
      <c r="Q392" s="59">
        <f t="shared" si="80"/>
        <v>0</v>
      </c>
      <c r="R392" s="60" t="str">
        <f t="shared" si="81"/>
        <v>Good Count</v>
      </c>
      <c r="S392" s="61" t="str">
        <f t="shared" si="82"/>
        <v>Good Count</v>
      </c>
      <c r="T392" s="60" t="str">
        <f t="shared" si="83"/>
        <v>Good Count</v>
      </c>
    </row>
    <row r="393" spans="1:20" ht="16.5">
      <c r="A393" s="62">
        <v>44323</v>
      </c>
      <c r="B393" s="57">
        <f t="shared" si="75"/>
        <v>2021</v>
      </c>
      <c r="C393" s="58">
        <f t="shared" si="74"/>
        <v>5</v>
      </c>
      <c r="D393" s="58" t="str">
        <f t="shared" si="84"/>
        <v>May/2021</v>
      </c>
      <c r="E393" s="58" t="s">
        <v>210</v>
      </c>
      <c r="F393" s="58" t="s">
        <v>209</v>
      </c>
      <c r="G393" s="58" t="s">
        <v>95</v>
      </c>
      <c r="H393" s="58">
        <v>15</v>
      </c>
      <c r="I393" s="58">
        <v>15</v>
      </c>
      <c r="J393" s="58">
        <f t="shared" si="52"/>
        <v>0</v>
      </c>
      <c r="K393" s="58" t="str">
        <f t="shared" si="53"/>
        <v>Ok</v>
      </c>
      <c r="L393" s="58">
        <f t="shared" si="76"/>
        <v>0</v>
      </c>
      <c r="M393" s="85">
        <f>VLOOKUP(E393,'DAFTAR ITEM'!B:J,9,FALSE)</f>
        <v>29200</v>
      </c>
      <c r="N393" s="85">
        <f t="shared" si="77"/>
        <v>438000</v>
      </c>
      <c r="O393" s="85">
        <f t="shared" si="78"/>
        <v>0</v>
      </c>
      <c r="P393" s="85">
        <f t="shared" si="79"/>
        <v>0</v>
      </c>
      <c r="Q393" s="59">
        <f t="shared" si="80"/>
        <v>0</v>
      </c>
      <c r="R393" s="60" t="str">
        <f t="shared" si="81"/>
        <v>Good Count</v>
      </c>
      <c r="S393" s="61" t="str">
        <f t="shared" si="82"/>
        <v>Good Count</v>
      </c>
      <c r="T393" s="60" t="str">
        <f t="shared" si="83"/>
        <v>Good Count</v>
      </c>
    </row>
    <row r="394" spans="1:20" ht="16.5">
      <c r="A394" s="62">
        <v>44323</v>
      </c>
      <c r="B394" s="57">
        <f t="shared" si="75"/>
        <v>2021</v>
      </c>
      <c r="C394" s="58">
        <f t="shared" si="74"/>
        <v>5</v>
      </c>
      <c r="D394" s="58" t="str">
        <f t="shared" si="84"/>
        <v>May/2021</v>
      </c>
      <c r="E394" s="58" t="s">
        <v>389</v>
      </c>
      <c r="F394" s="58" t="s">
        <v>388</v>
      </c>
      <c r="G394" s="58" t="s">
        <v>194</v>
      </c>
      <c r="H394" s="58">
        <v>37</v>
      </c>
      <c r="I394" s="58">
        <v>37</v>
      </c>
      <c r="J394" s="58">
        <f t="shared" si="52"/>
        <v>0</v>
      </c>
      <c r="K394" s="58" t="str">
        <f t="shared" si="53"/>
        <v>Ok</v>
      </c>
      <c r="L394" s="58">
        <f t="shared" si="76"/>
        <v>0</v>
      </c>
      <c r="M394" s="85">
        <f>VLOOKUP(E394,'DAFTAR ITEM'!B:J,9,FALSE)</f>
        <v>67500</v>
      </c>
      <c r="N394" s="85">
        <f t="shared" si="77"/>
        <v>2497500</v>
      </c>
      <c r="O394" s="85">
        <f t="shared" si="78"/>
        <v>0</v>
      </c>
      <c r="P394" s="85">
        <f t="shared" si="79"/>
        <v>0</v>
      </c>
      <c r="Q394" s="59">
        <f t="shared" si="80"/>
        <v>0</v>
      </c>
      <c r="R394" s="60" t="str">
        <f t="shared" si="81"/>
        <v>Good Count</v>
      </c>
      <c r="S394" s="61" t="str">
        <f t="shared" si="82"/>
        <v>Good Count</v>
      </c>
      <c r="T394" s="60" t="str">
        <f t="shared" si="83"/>
        <v>Good Count</v>
      </c>
    </row>
    <row r="395" spans="1:20" ht="16.5">
      <c r="A395" s="62">
        <v>44323</v>
      </c>
      <c r="B395" s="57">
        <f t="shared" si="75"/>
        <v>2021</v>
      </c>
      <c r="C395" s="58">
        <f t="shared" si="74"/>
        <v>5</v>
      </c>
      <c r="D395" s="58" t="str">
        <f t="shared" si="84"/>
        <v>May/2021</v>
      </c>
      <c r="E395" s="58" t="s">
        <v>212</v>
      </c>
      <c r="F395" s="58" t="s">
        <v>211</v>
      </c>
      <c r="G395" s="58" t="s">
        <v>95</v>
      </c>
      <c r="H395" s="58">
        <v>87</v>
      </c>
      <c r="I395" s="58">
        <v>87</v>
      </c>
      <c r="J395" s="58">
        <f t="shared" si="52"/>
        <v>0</v>
      </c>
      <c r="K395" s="58" t="str">
        <f t="shared" si="53"/>
        <v>Ok</v>
      </c>
      <c r="L395" s="58">
        <f t="shared" si="76"/>
        <v>0</v>
      </c>
      <c r="M395" s="85">
        <f>VLOOKUP(E395,'DAFTAR ITEM'!B:J,9,FALSE)</f>
        <v>7400</v>
      </c>
      <c r="N395" s="85">
        <f t="shared" si="77"/>
        <v>643800</v>
      </c>
      <c r="O395" s="85">
        <f t="shared" si="78"/>
        <v>0</v>
      </c>
      <c r="P395" s="85">
        <f t="shared" si="79"/>
        <v>0</v>
      </c>
      <c r="Q395" s="59">
        <f t="shared" si="80"/>
        <v>0</v>
      </c>
      <c r="R395" s="60" t="str">
        <f t="shared" si="81"/>
        <v>Good Count</v>
      </c>
      <c r="S395" s="61" t="str">
        <f t="shared" si="82"/>
        <v>Good Count</v>
      </c>
      <c r="T395" s="60" t="str">
        <f t="shared" si="83"/>
        <v>Good Count</v>
      </c>
    </row>
    <row r="396" spans="1:20" ht="16.5">
      <c r="A396" s="62">
        <v>44323</v>
      </c>
      <c r="B396" s="57">
        <f t="shared" si="75"/>
        <v>2021</v>
      </c>
      <c r="C396" s="58">
        <f t="shared" si="74"/>
        <v>5</v>
      </c>
      <c r="D396" s="58" t="str">
        <f t="shared" si="84"/>
        <v>May/2021</v>
      </c>
      <c r="E396" s="58" t="s">
        <v>214</v>
      </c>
      <c r="F396" s="58" t="s">
        <v>213</v>
      </c>
      <c r="G396" s="58" t="s">
        <v>95</v>
      </c>
      <c r="H396" s="58">
        <v>20</v>
      </c>
      <c r="I396" s="58">
        <v>20</v>
      </c>
      <c r="J396" s="58">
        <f t="shared" si="52"/>
        <v>0</v>
      </c>
      <c r="K396" s="58" t="str">
        <f t="shared" si="53"/>
        <v>Ok</v>
      </c>
      <c r="L396" s="58">
        <f t="shared" si="76"/>
        <v>0</v>
      </c>
      <c r="M396" s="85">
        <f>VLOOKUP(E396,'DAFTAR ITEM'!B:J,9,FALSE)</f>
        <v>13700</v>
      </c>
      <c r="N396" s="85">
        <f t="shared" si="77"/>
        <v>274000</v>
      </c>
      <c r="O396" s="85">
        <f t="shared" si="78"/>
        <v>0</v>
      </c>
      <c r="P396" s="85">
        <f t="shared" si="79"/>
        <v>0</v>
      </c>
      <c r="Q396" s="59">
        <f t="shared" si="80"/>
        <v>0</v>
      </c>
      <c r="R396" s="60" t="str">
        <f t="shared" si="81"/>
        <v>Good Count</v>
      </c>
      <c r="S396" s="61" t="str">
        <f t="shared" si="82"/>
        <v>Good Count</v>
      </c>
      <c r="T396" s="60" t="str">
        <f t="shared" si="83"/>
        <v>Good Count</v>
      </c>
    </row>
    <row r="397" spans="1:20" ht="16.5">
      <c r="A397" s="62">
        <v>44323</v>
      </c>
      <c r="B397" s="57">
        <f t="shared" si="75"/>
        <v>2021</v>
      </c>
      <c r="C397" s="58">
        <f t="shared" si="74"/>
        <v>5</v>
      </c>
      <c r="D397" s="58" t="str">
        <f t="shared" si="84"/>
        <v>May/2021</v>
      </c>
      <c r="E397" s="58" t="s">
        <v>216</v>
      </c>
      <c r="F397" s="58" t="s">
        <v>215</v>
      </c>
      <c r="G397" s="58" t="s">
        <v>95</v>
      </c>
      <c r="H397" s="58">
        <v>0</v>
      </c>
      <c r="I397" s="58">
        <v>0</v>
      </c>
      <c r="J397" s="58">
        <f t="shared" si="52"/>
        <v>0</v>
      </c>
      <c r="K397" s="58" t="str">
        <f t="shared" si="53"/>
        <v>Ok</v>
      </c>
      <c r="L397" s="58">
        <f t="shared" si="76"/>
        <v>0</v>
      </c>
      <c r="M397" s="85">
        <f>VLOOKUP(E397,'DAFTAR ITEM'!B:J,9,FALSE)</f>
        <v>10750</v>
      </c>
      <c r="N397" s="85">
        <f t="shared" si="77"/>
        <v>0</v>
      </c>
      <c r="O397" s="85">
        <f t="shared" si="78"/>
        <v>0</v>
      </c>
      <c r="P397" s="85">
        <f t="shared" si="79"/>
        <v>0</v>
      </c>
      <c r="Q397" s="59">
        <f t="shared" si="80"/>
        <v>0</v>
      </c>
      <c r="R397" s="60" t="str">
        <f t="shared" si="81"/>
        <v>Good Count</v>
      </c>
      <c r="S397" s="61" t="str">
        <f t="shared" si="82"/>
        <v>Good Count</v>
      </c>
      <c r="T397" s="60" t="str">
        <f t="shared" si="83"/>
        <v>Good Count</v>
      </c>
    </row>
    <row r="398" spans="1:20" ht="16.5">
      <c r="A398" s="62">
        <v>44323</v>
      </c>
      <c r="B398" s="57">
        <f t="shared" si="75"/>
        <v>2021</v>
      </c>
      <c r="C398" s="58">
        <f t="shared" si="74"/>
        <v>5</v>
      </c>
      <c r="D398" s="58" t="str">
        <f t="shared" si="84"/>
        <v>May/2021</v>
      </c>
      <c r="E398" s="58" t="s">
        <v>218</v>
      </c>
      <c r="F398" s="58" t="s">
        <v>217</v>
      </c>
      <c r="G398" s="58" t="s">
        <v>33</v>
      </c>
      <c r="H398" s="58">
        <v>9</v>
      </c>
      <c r="I398" s="58">
        <v>9</v>
      </c>
      <c r="J398" s="58">
        <f t="shared" si="52"/>
        <v>0</v>
      </c>
      <c r="K398" s="58" t="str">
        <f t="shared" si="53"/>
        <v>Ok</v>
      </c>
      <c r="L398" s="58">
        <f t="shared" si="76"/>
        <v>0</v>
      </c>
      <c r="M398" s="85">
        <f>VLOOKUP(E398,'DAFTAR ITEM'!B:J,9,FALSE)</f>
        <v>5000</v>
      </c>
      <c r="N398" s="85">
        <f t="shared" si="77"/>
        <v>45000</v>
      </c>
      <c r="O398" s="85">
        <f t="shared" si="78"/>
        <v>0</v>
      </c>
      <c r="P398" s="85">
        <f t="shared" si="79"/>
        <v>0</v>
      </c>
      <c r="Q398" s="59">
        <f t="shared" si="80"/>
        <v>0</v>
      </c>
      <c r="R398" s="60" t="str">
        <f t="shared" si="81"/>
        <v>Good Count</v>
      </c>
      <c r="S398" s="61" t="str">
        <f t="shared" si="82"/>
        <v>Good Count</v>
      </c>
      <c r="T398" s="60" t="str">
        <f t="shared" si="83"/>
        <v>Good Count</v>
      </c>
    </row>
    <row r="399" spans="1:20" ht="16.5">
      <c r="A399" s="62">
        <v>44323</v>
      </c>
      <c r="B399" s="57">
        <f t="shared" si="75"/>
        <v>2021</v>
      </c>
      <c r="C399" s="58">
        <f t="shared" si="74"/>
        <v>5</v>
      </c>
      <c r="D399" s="58" t="str">
        <f t="shared" si="84"/>
        <v>May/2021</v>
      </c>
      <c r="E399" s="58" t="s">
        <v>224</v>
      </c>
      <c r="F399" s="58" t="s">
        <v>223</v>
      </c>
      <c r="G399" s="58" t="s">
        <v>33</v>
      </c>
      <c r="H399" s="58">
        <v>30</v>
      </c>
      <c r="I399" s="58">
        <v>30</v>
      </c>
      <c r="J399" s="58">
        <f t="shared" si="52"/>
        <v>0</v>
      </c>
      <c r="K399" s="58" t="str">
        <f t="shared" si="53"/>
        <v>Ok</v>
      </c>
      <c r="L399" s="58">
        <f t="shared" si="76"/>
        <v>0</v>
      </c>
      <c r="M399" s="85">
        <f>VLOOKUP(E399,'DAFTAR ITEM'!B:J,9,FALSE)</f>
        <v>5775</v>
      </c>
      <c r="N399" s="85">
        <f t="shared" si="77"/>
        <v>173250</v>
      </c>
      <c r="O399" s="85">
        <f t="shared" si="78"/>
        <v>0</v>
      </c>
      <c r="P399" s="85">
        <f t="shared" si="79"/>
        <v>0</v>
      </c>
      <c r="Q399" s="59">
        <f t="shared" si="80"/>
        <v>0</v>
      </c>
      <c r="R399" s="60" t="str">
        <f t="shared" si="81"/>
        <v>Good Count</v>
      </c>
      <c r="S399" s="61" t="str">
        <f t="shared" si="82"/>
        <v>Good Count</v>
      </c>
      <c r="T399" s="60" t="str">
        <f t="shared" si="83"/>
        <v>Good Count</v>
      </c>
    </row>
    <row r="400" spans="1:20" ht="16.5">
      <c r="A400" s="62">
        <v>44323</v>
      </c>
      <c r="B400" s="57">
        <f t="shared" si="75"/>
        <v>2021</v>
      </c>
      <c r="C400" s="58">
        <f t="shared" si="74"/>
        <v>5</v>
      </c>
      <c r="D400" s="58" t="str">
        <f t="shared" si="84"/>
        <v>May/2021</v>
      </c>
      <c r="E400" s="58" t="s">
        <v>226</v>
      </c>
      <c r="F400" s="58" t="s">
        <v>225</v>
      </c>
      <c r="G400" s="58" t="s">
        <v>33</v>
      </c>
      <c r="H400" s="58">
        <v>79</v>
      </c>
      <c r="I400" s="58">
        <v>79</v>
      </c>
      <c r="J400" s="58">
        <f t="shared" si="52"/>
        <v>0</v>
      </c>
      <c r="K400" s="58" t="str">
        <f t="shared" si="53"/>
        <v>Ok</v>
      </c>
      <c r="L400" s="58">
        <f t="shared" si="76"/>
        <v>0</v>
      </c>
      <c r="M400" s="85">
        <f>VLOOKUP(E400,'DAFTAR ITEM'!B:J,9,FALSE)</f>
        <v>2000</v>
      </c>
      <c r="N400" s="85">
        <f t="shared" si="77"/>
        <v>158000</v>
      </c>
      <c r="O400" s="85">
        <f t="shared" si="78"/>
        <v>0</v>
      </c>
      <c r="P400" s="85">
        <f t="shared" si="79"/>
        <v>0</v>
      </c>
      <c r="Q400" s="59">
        <f t="shared" si="80"/>
        <v>0</v>
      </c>
      <c r="R400" s="60" t="str">
        <f t="shared" si="81"/>
        <v>Good Count</v>
      </c>
      <c r="S400" s="61" t="str">
        <f t="shared" si="82"/>
        <v>Good Count</v>
      </c>
      <c r="T400" s="60" t="str">
        <f t="shared" si="83"/>
        <v>Good Count</v>
      </c>
    </row>
    <row r="401" spans="1:20" ht="16.5">
      <c r="A401" s="62">
        <v>44323</v>
      </c>
      <c r="B401" s="57">
        <f t="shared" si="75"/>
        <v>2021</v>
      </c>
      <c r="C401" s="58">
        <f t="shared" si="74"/>
        <v>5</v>
      </c>
      <c r="D401" s="58" t="str">
        <f t="shared" si="84"/>
        <v>May/2021</v>
      </c>
      <c r="E401" s="58" t="s">
        <v>228</v>
      </c>
      <c r="F401" s="58" t="s">
        <v>227</v>
      </c>
      <c r="G401" s="58" t="s">
        <v>16</v>
      </c>
      <c r="H401" s="58">
        <v>2</v>
      </c>
      <c r="I401" s="58">
        <v>2</v>
      </c>
      <c r="J401" s="58">
        <f t="shared" si="52"/>
        <v>0</v>
      </c>
      <c r="K401" s="58" t="str">
        <f t="shared" si="53"/>
        <v>Ok</v>
      </c>
      <c r="L401" s="58">
        <f t="shared" si="76"/>
        <v>0</v>
      </c>
      <c r="M401" s="85">
        <f>VLOOKUP(E401,'DAFTAR ITEM'!B:J,9,FALSE)</f>
        <v>2000</v>
      </c>
      <c r="N401" s="85">
        <f t="shared" si="77"/>
        <v>4000</v>
      </c>
      <c r="O401" s="85">
        <f t="shared" si="78"/>
        <v>0</v>
      </c>
      <c r="P401" s="85">
        <f t="shared" si="79"/>
        <v>0</v>
      </c>
      <c r="Q401" s="59">
        <f t="shared" si="80"/>
        <v>0</v>
      </c>
      <c r="R401" s="60" t="str">
        <f t="shared" si="81"/>
        <v>Good Count</v>
      </c>
      <c r="S401" s="61" t="str">
        <f t="shared" si="82"/>
        <v>Good Count</v>
      </c>
      <c r="T401" s="60" t="str">
        <f t="shared" si="83"/>
        <v>Good Count</v>
      </c>
    </row>
    <row r="402" spans="1:20" ht="16.5">
      <c r="A402" s="62">
        <v>44323</v>
      </c>
      <c r="B402" s="57">
        <f t="shared" si="75"/>
        <v>2021</v>
      </c>
      <c r="C402" s="58">
        <f t="shared" si="74"/>
        <v>5</v>
      </c>
      <c r="D402" s="58" t="str">
        <f t="shared" si="84"/>
        <v>May/2021</v>
      </c>
      <c r="E402" s="58" t="s">
        <v>230</v>
      </c>
      <c r="F402" s="58" t="s">
        <v>229</v>
      </c>
      <c r="G402" s="58" t="s">
        <v>16</v>
      </c>
      <c r="H402" s="58">
        <v>12</v>
      </c>
      <c r="I402" s="58">
        <v>12</v>
      </c>
      <c r="J402" s="58">
        <f t="shared" si="52"/>
        <v>0</v>
      </c>
      <c r="K402" s="58" t="str">
        <f t="shared" si="53"/>
        <v>Ok</v>
      </c>
      <c r="L402" s="58">
        <f t="shared" si="76"/>
        <v>0</v>
      </c>
      <c r="M402" s="85">
        <f>VLOOKUP(E402,'DAFTAR ITEM'!B:J,9,FALSE)</f>
        <v>2000</v>
      </c>
      <c r="N402" s="85">
        <f t="shared" si="77"/>
        <v>24000</v>
      </c>
      <c r="O402" s="85">
        <f t="shared" si="78"/>
        <v>0</v>
      </c>
      <c r="P402" s="85">
        <f t="shared" si="79"/>
        <v>0</v>
      </c>
      <c r="Q402" s="59">
        <f t="shared" si="80"/>
        <v>0</v>
      </c>
      <c r="R402" s="60" t="str">
        <f t="shared" si="81"/>
        <v>Good Count</v>
      </c>
      <c r="S402" s="61" t="str">
        <f t="shared" si="82"/>
        <v>Good Count</v>
      </c>
      <c r="T402" s="60" t="str">
        <f t="shared" si="83"/>
        <v>Good Count</v>
      </c>
    </row>
    <row r="403" spans="1:20" ht="16.5">
      <c r="A403" s="62">
        <v>44323</v>
      </c>
      <c r="B403" s="57">
        <f t="shared" si="75"/>
        <v>2021</v>
      </c>
      <c r="C403" s="58">
        <f t="shared" si="74"/>
        <v>5</v>
      </c>
      <c r="D403" s="58" t="str">
        <f t="shared" si="84"/>
        <v>May/2021</v>
      </c>
      <c r="E403" s="58" t="s">
        <v>232</v>
      </c>
      <c r="F403" s="58" t="s">
        <v>231</v>
      </c>
      <c r="G403" s="58" t="s">
        <v>33</v>
      </c>
      <c r="H403" s="58">
        <v>65</v>
      </c>
      <c r="I403" s="58">
        <v>65</v>
      </c>
      <c r="J403" s="58">
        <f t="shared" si="52"/>
        <v>0</v>
      </c>
      <c r="K403" s="58" t="str">
        <f t="shared" si="53"/>
        <v>Ok</v>
      </c>
      <c r="L403" s="58">
        <f t="shared" si="76"/>
        <v>0</v>
      </c>
      <c r="M403" s="85">
        <f>VLOOKUP(E403,'DAFTAR ITEM'!B:J,9,FALSE)</f>
        <v>3500</v>
      </c>
      <c r="N403" s="85">
        <f t="shared" si="77"/>
        <v>227500</v>
      </c>
      <c r="O403" s="85">
        <f t="shared" si="78"/>
        <v>0</v>
      </c>
      <c r="P403" s="85">
        <f t="shared" si="79"/>
        <v>0</v>
      </c>
      <c r="Q403" s="59">
        <f t="shared" si="80"/>
        <v>0</v>
      </c>
      <c r="R403" s="60" t="str">
        <f t="shared" si="81"/>
        <v>Good Count</v>
      </c>
      <c r="S403" s="61" t="str">
        <f t="shared" si="82"/>
        <v>Good Count</v>
      </c>
      <c r="T403" s="60" t="str">
        <f t="shared" si="83"/>
        <v>Good Count</v>
      </c>
    </row>
    <row r="404" spans="1:20" ht="16.5">
      <c r="A404" s="62">
        <v>44323</v>
      </c>
      <c r="B404" s="57">
        <f t="shared" si="75"/>
        <v>2021</v>
      </c>
      <c r="C404" s="58">
        <f t="shared" ref="C404:C467" si="85">MONTH(A404)</f>
        <v>5</v>
      </c>
      <c r="D404" s="58" t="str">
        <f t="shared" si="84"/>
        <v>May/2021</v>
      </c>
      <c r="E404" s="58" t="s">
        <v>236</v>
      </c>
      <c r="F404" s="58" t="s">
        <v>235</v>
      </c>
      <c r="G404" s="58" t="s">
        <v>33</v>
      </c>
      <c r="H404" s="58">
        <v>8</v>
      </c>
      <c r="I404" s="58">
        <v>8</v>
      </c>
      <c r="J404" s="58">
        <f t="shared" si="52"/>
        <v>0</v>
      </c>
      <c r="K404" s="58" t="str">
        <f t="shared" si="53"/>
        <v>Ok</v>
      </c>
      <c r="L404" s="58">
        <f t="shared" si="76"/>
        <v>0</v>
      </c>
      <c r="M404" s="85">
        <f>VLOOKUP(E404,'DAFTAR ITEM'!B:J,9,FALSE)</f>
        <v>3833</v>
      </c>
      <c r="N404" s="85">
        <f t="shared" si="77"/>
        <v>30664</v>
      </c>
      <c r="O404" s="85">
        <f t="shared" si="78"/>
        <v>0</v>
      </c>
      <c r="P404" s="85">
        <f t="shared" si="79"/>
        <v>0</v>
      </c>
      <c r="Q404" s="59">
        <f t="shared" si="80"/>
        <v>0</v>
      </c>
      <c r="R404" s="60" t="str">
        <f t="shared" si="81"/>
        <v>Good Count</v>
      </c>
      <c r="S404" s="61" t="str">
        <f t="shared" si="82"/>
        <v>Good Count</v>
      </c>
      <c r="T404" s="60" t="str">
        <f t="shared" si="83"/>
        <v>Good Count</v>
      </c>
    </row>
    <row r="405" spans="1:20" ht="16.5">
      <c r="A405" s="62">
        <v>44323</v>
      </c>
      <c r="B405" s="57">
        <f t="shared" si="75"/>
        <v>2021</v>
      </c>
      <c r="C405" s="58">
        <f t="shared" si="85"/>
        <v>5</v>
      </c>
      <c r="D405" s="58" t="str">
        <f t="shared" si="84"/>
        <v>May/2021</v>
      </c>
      <c r="E405" s="58" t="s">
        <v>234</v>
      </c>
      <c r="F405" s="58" t="s">
        <v>233</v>
      </c>
      <c r="G405" s="58" t="s">
        <v>33</v>
      </c>
      <c r="H405" s="58">
        <v>0</v>
      </c>
      <c r="I405" s="58">
        <v>0</v>
      </c>
      <c r="J405" s="58">
        <f t="shared" si="52"/>
        <v>0</v>
      </c>
      <c r="K405" s="58" t="str">
        <f t="shared" si="53"/>
        <v>Ok</v>
      </c>
      <c r="L405" s="58">
        <f t="shared" si="76"/>
        <v>0</v>
      </c>
      <c r="M405" s="85">
        <f>VLOOKUP(E405,'DAFTAR ITEM'!B:J,9,FALSE)</f>
        <v>0</v>
      </c>
      <c r="N405" s="85">
        <f t="shared" si="77"/>
        <v>0</v>
      </c>
      <c r="O405" s="85">
        <f t="shared" si="78"/>
        <v>0</v>
      </c>
      <c r="P405" s="85">
        <f t="shared" si="79"/>
        <v>0</v>
      </c>
      <c r="Q405" s="59">
        <f t="shared" si="80"/>
        <v>0</v>
      </c>
      <c r="R405" s="60" t="str">
        <f t="shared" si="81"/>
        <v>Good Count</v>
      </c>
      <c r="S405" s="61" t="str">
        <f t="shared" si="82"/>
        <v>Good Count</v>
      </c>
      <c r="T405" s="60" t="str">
        <f t="shared" si="83"/>
        <v>Good Count</v>
      </c>
    </row>
    <row r="406" spans="1:20" ht="16.5">
      <c r="A406" s="62">
        <v>44323</v>
      </c>
      <c r="B406" s="57">
        <f t="shared" si="75"/>
        <v>2021</v>
      </c>
      <c r="C406" s="58">
        <f t="shared" si="85"/>
        <v>5</v>
      </c>
      <c r="D406" s="58" t="str">
        <f t="shared" si="84"/>
        <v>May/2021</v>
      </c>
      <c r="E406" s="58" t="s">
        <v>238</v>
      </c>
      <c r="F406" s="58" t="s">
        <v>237</v>
      </c>
      <c r="G406" s="58" t="s">
        <v>16</v>
      </c>
      <c r="H406" s="58">
        <v>12</v>
      </c>
      <c r="I406" s="58">
        <v>12</v>
      </c>
      <c r="J406" s="58">
        <f t="shared" si="52"/>
        <v>0</v>
      </c>
      <c r="K406" s="58" t="str">
        <f t="shared" si="53"/>
        <v>Ok</v>
      </c>
      <c r="L406" s="58">
        <f t="shared" si="76"/>
        <v>0</v>
      </c>
      <c r="M406" s="85">
        <f>VLOOKUP(E406,'DAFTAR ITEM'!B:J,9,FALSE)</f>
        <v>2000</v>
      </c>
      <c r="N406" s="85">
        <f t="shared" si="77"/>
        <v>24000</v>
      </c>
      <c r="O406" s="85">
        <f t="shared" si="78"/>
        <v>0</v>
      </c>
      <c r="P406" s="85">
        <f t="shared" si="79"/>
        <v>0</v>
      </c>
      <c r="Q406" s="59">
        <f t="shared" si="80"/>
        <v>0</v>
      </c>
      <c r="R406" s="60" t="str">
        <f t="shared" si="81"/>
        <v>Good Count</v>
      </c>
      <c r="S406" s="61" t="str">
        <f t="shared" si="82"/>
        <v>Good Count</v>
      </c>
      <c r="T406" s="60" t="str">
        <f t="shared" si="83"/>
        <v>Good Count</v>
      </c>
    </row>
    <row r="407" spans="1:20" ht="16.5">
      <c r="A407" s="62">
        <v>44323</v>
      </c>
      <c r="B407" s="57">
        <f t="shared" si="75"/>
        <v>2021</v>
      </c>
      <c r="C407" s="58">
        <f t="shared" si="85"/>
        <v>5</v>
      </c>
      <c r="D407" s="58" t="str">
        <f t="shared" si="84"/>
        <v>May/2021</v>
      </c>
      <c r="E407" s="58" t="s">
        <v>240</v>
      </c>
      <c r="F407" s="58" t="s">
        <v>239</v>
      </c>
      <c r="G407" s="58" t="s">
        <v>33</v>
      </c>
      <c r="H407" s="58">
        <v>377</v>
      </c>
      <c r="I407" s="58">
        <v>377</v>
      </c>
      <c r="J407" s="58">
        <f t="shared" si="52"/>
        <v>0</v>
      </c>
      <c r="K407" s="58" t="str">
        <f t="shared" si="53"/>
        <v>Ok</v>
      </c>
      <c r="L407" s="58">
        <f t="shared" si="76"/>
        <v>0</v>
      </c>
      <c r="M407" s="85">
        <f>VLOOKUP(E407,'DAFTAR ITEM'!B:J,9,FALSE)</f>
        <v>3000</v>
      </c>
      <c r="N407" s="85">
        <f t="shared" si="77"/>
        <v>1131000</v>
      </c>
      <c r="O407" s="85">
        <f t="shared" si="78"/>
        <v>0</v>
      </c>
      <c r="P407" s="85">
        <f t="shared" si="79"/>
        <v>0</v>
      </c>
      <c r="Q407" s="59">
        <f t="shared" si="80"/>
        <v>0</v>
      </c>
      <c r="R407" s="60" t="str">
        <f t="shared" si="81"/>
        <v>Good Count</v>
      </c>
      <c r="S407" s="61" t="str">
        <f t="shared" si="82"/>
        <v>Good Count</v>
      </c>
      <c r="T407" s="60" t="str">
        <f t="shared" si="83"/>
        <v>Good Count</v>
      </c>
    </row>
    <row r="408" spans="1:20" ht="16.5">
      <c r="A408" s="62">
        <v>44323</v>
      </c>
      <c r="B408" s="57">
        <f t="shared" si="75"/>
        <v>2021</v>
      </c>
      <c r="C408" s="58">
        <f t="shared" si="85"/>
        <v>5</v>
      </c>
      <c r="D408" s="58" t="str">
        <f t="shared" si="84"/>
        <v>May/2021</v>
      </c>
      <c r="E408" s="58" t="s">
        <v>242</v>
      </c>
      <c r="F408" s="58" t="s">
        <v>241</v>
      </c>
      <c r="G408" s="58" t="s">
        <v>33</v>
      </c>
      <c r="H408" s="58">
        <v>141</v>
      </c>
      <c r="I408" s="58">
        <v>141</v>
      </c>
      <c r="J408" s="58">
        <f t="shared" si="52"/>
        <v>0</v>
      </c>
      <c r="K408" s="58" t="str">
        <f t="shared" si="53"/>
        <v>Ok</v>
      </c>
      <c r="L408" s="58">
        <f t="shared" si="76"/>
        <v>0</v>
      </c>
      <c r="M408" s="85">
        <f>VLOOKUP(E408,'DAFTAR ITEM'!B:J,9,FALSE)</f>
        <v>6000</v>
      </c>
      <c r="N408" s="85">
        <f t="shared" si="77"/>
        <v>846000</v>
      </c>
      <c r="O408" s="85">
        <f t="shared" si="78"/>
        <v>0</v>
      </c>
      <c r="P408" s="85">
        <f t="shared" si="79"/>
        <v>0</v>
      </c>
      <c r="Q408" s="59">
        <f t="shared" si="80"/>
        <v>0</v>
      </c>
      <c r="R408" s="60" t="str">
        <f t="shared" si="81"/>
        <v>Good Count</v>
      </c>
      <c r="S408" s="61" t="str">
        <f t="shared" si="82"/>
        <v>Good Count</v>
      </c>
      <c r="T408" s="60" t="str">
        <f t="shared" si="83"/>
        <v>Good Count</v>
      </c>
    </row>
    <row r="409" spans="1:20" ht="16.5">
      <c r="A409" s="62">
        <v>44323</v>
      </c>
      <c r="B409" s="57">
        <f t="shared" si="75"/>
        <v>2021</v>
      </c>
      <c r="C409" s="58">
        <f t="shared" si="85"/>
        <v>5</v>
      </c>
      <c r="D409" s="58" t="str">
        <f t="shared" si="84"/>
        <v>May/2021</v>
      </c>
      <c r="E409" s="58" t="s">
        <v>246</v>
      </c>
      <c r="F409" s="58" t="s">
        <v>245</v>
      </c>
      <c r="G409" s="58" t="s">
        <v>33</v>
      </c>
      <c r="H409" s="58">
        <v>7</v>
      </c>
      <c r="I409" s="58">
        <v>7</v>
      </c>
      <c r="J409" s="58">
        <f t="shared" si="52"/>
        <v>0</v>
      </c>
      <c r="K409" s="58" t="str">
        <f t="shared" si="53"/>
        <v>Ok</v>
      </c>
      <c r="L409" s="58">
        <f t="shared" si="76"/>
        <v>0</v>
      </c>
      <c r="M409" s="85">
        <f>VLOOKUP(E409,'DAFTAR ITEM'!B:J,9,FALSE)</f>
        <v>18900</v>
      </c>
      <c r="N409" s="85">
        <f t="shared" si="77"/>
        <v>132300</v>
      </c>
      <c r="O409" s="85">
        <f t="shared" si="78"/>
        <v>0</v>
      </c>
      <c r="P409" s="85">
        <f t="shared" si="79"/>
        <v>0</v>
      </c>
      <c r="Q409" s="59">
        <f t="shared" si="80"/>
        <v>0</v>
      </c>
      <c r="R409" s="60" t="str">
        <f t="shared" si="81"/>
        <v>Good Count</v>
      </c>
      <c r="S409" s="61" t="str">
        <f t="shared" si="82"/>
        <v>Good Count</v>
      </c>
      <c r="T409" s="60" t="str">
        <f t="shared" si="83"/>
        <v>Good Count</v>
      </c>
    </row>
    <row r="410" spans="1:20" ht="16.5">
      <c r="A410" s="62">
        <v>44323</v>
      </c>
      <c r="B410" s="57">
        <f t="shared" si="75"/>
        <v>2021</v>
      </c>
      <c r="C410" s="58">
        <f t="shared" si="85"/>
        <v>5</v>
      </c>
      <c r="D410" s="58" t="str">
        <f t="shared" si="84"/>
        <v>May/2021</v>
      </c>
      <c r="E410" s="58" t="s">
        <v>248</v>
      </c>
      <c r="F410" s="58" t="s">
        <v>247</v>
      </c>
      <c r="G410" s="58" t="s">
        <v>33</v>
      </c>
      <c r="H410" s="58">
        <v>5</v>
      </c>
      <c r="I410" s="58">
        <v>5</v>
      </c>
      <c r="J410" s="58">
        <f t="shared" si="52"/>
        <v>0</v>
      </c>
      <c r="K410" s="58" t="str">
        <f t="shared" si="53"/>
        <v>Ok</v>
      </c>
      <c r="L410" s="58">
        <f t="shared" si="76"/>
        <v>0</v>
      </c>
      <c r="M410" s="85">
        <f>VLOOKUP(E410,'DAFTAR ITEM'!B:J,9,FALSE)</f>
        <v>40000</v>
      </c>
      <c r="N410" s="85">
        <f t="shared" si="77"/>
        <v>200000</v>
      </c>
      <c r="O410" s="85">
        <f t="shared" si="78"/>
        <v>0</v>
      </c>
      <c r="P410" s="85">
        <f t="shared" si="79"/>
        <v>0</v>
      </c>
      <c r="Q410" s="59">
        <f t="shared" si="80"/>
        <v>0</v>
      </c>
      <c r="R410" s="60" t="str">
        <f t="shared" si="81"/>
        <v>Good Count</v>
      </c>
      <c r="S410" s="61" t="str">
        <f t="shared" si="82"/>
        <v>Good Count</v>
      </c>
      <c r="T410" s="60" t="str">
        <f t="shared" si="83"/>
        <v>Good Count</v>
      </c>
    </row>
    <row r="411" spans="1:20" ht="16.5">
      <c r="A411" s="62">
        <v>44323</v>
      </c>
      <c r="B411" s="57">
        <f t="shared" si="75"/>
        <v>2021</v>
      </c>
      <c r="C411" s="58">
        <f t="shared" si="85"/>
        <v>5</v>
      </c>
      <c r="D411" s="58" t="str">
        <f t="shared" si="84"/>
        <v>May/2021</v>
      </c>
      <c r="E411" s="58" t="s">
        <v>250</v>
      </c>
      <c r="F411" s="58" t="s">
        <v>249</v>
      </c>
      <c r="G411" s="58" t="s">
        <v>33</v>
      </c>
      <c r="H411" s="58">
        <v>24</v>
      </c>
      <c r="I411" s="58">
        <v>24</v>
      </c>
      <c r="J411" s="58">
        <f t="shared" si="52"/>
        <v>0</v>
      </c>
      <c r="K411" s="58" t="str">
        <f t="shared" si="53"/>
        <v>Ok</v>
      </c>
      <c r="L411" s="58">
        <f t="shared" si="76"/>
        <v>0</v>
      </c>
      <c r="M411" s="85">
        <f>VLOOKUP(E411,'DAFTAR ITEM'!B:J,9,FALSE)</f>
        <v>19792</v>
      </c>
      <c r="N411" s="85">
        <f t="shared" si="77"/>
        <v>475008</v>
      </c>
      <c r="O411" s="85">
        <f t="shared" si="78"/>
        <v>0</v>
      </c>
      <c r="P411" s="85">
        <f t="shared" si="79"/>
        <v>0</v>
      </c>
      <c r="Q411" s="59">
        <f t="shared" si="80"/>
        <v>0</v>
      </c>
      <c r="R411" s="60" t="str">
        <f t="shared" si="81"/>
        <v>Good Count</v>
      </c>
      <c r="S411" s="61" t="str">
        <f t="shared" si="82"/>
        <v>Good Count</v>
      </c>
      <c r="T411" s="60" t="str">
        <f t="shared" si="83"/>
        <v>Good Count</v>
      </c>
    </row>
    <row r="412" spans="1:20" ht="16.5">
      <c r="A412" s="62">
        <v>44323</v>
      </c>
      <c r="B412" s="57">
        <f t="shared" si="75"/>
        <v>2021</v>
      </c>
      <c r="C412" s="58">
        <f t="shared" si="85"/>
        <v>5</v>
      </c>
      <c r="D412" s="58" t="str">
        <f t="shared" si="84"/>
        <v>May/2021</v>
      </c>
      <c r="E412" s="58" t="s">
        <v>252</v>
      </c>
      <c r="F412" s="58" t="s">
        <v>251</v>
      </c>
      <c r="G412" s="58" t="s">
        <v>33</v>
      </c>
      <c r="H412" s="58">
        <v>35</v>
      </c>
      <c r="I412" s="58">
        <v>35</v>
      </c>
      <c r="J412" s="58">
        <f t="shared" si="52"/>
        <v>0</v>
      </c>
      <c r="K412" s="58" t="str">
        <f t="shared" si="53"/>
        <v>Ok</v>
      </c>
      <c r="L412" s="58">
        <f t="shared" si="76"/>
        <v>0</v>
      </c>
      <c r="M412" s="85">
        <f>VLOOKUP(E412,'DAFTAR ITEM'!B:J,9,FALSE)</f>
        <v>30000</v>
      </c>
      <c r="N412" s="85">
        <f t="shared" si="77"/>
        <v>1050000</v>
      </c>
      <c r="O412" s="85">
        <f t="shared" si="78"/>
        <v>0</v>
      </c>
      <c r="P412" s="85">
        <f t="shared" si="79"/>
        <v>0</v>
      </c>
      <c r="Q412" s="59">
        <f t="shared" si="80"/>
        <v>0</v>
      </c>
      <c r="R412" s="60" t="str">
        <f t="shared" si="81"/>
        <v>Good Count</v>
      </c>
      <c r="S412" s="61" t="str">
        <f t="shared" si="82"/>
        <v>Good Count</v>
      </c>
      <c r="T412" s="60" t="str">
        <f t="shared" si="83"/>
        <v>Good Count</v>
      </c>
    </row>
    <row r="413" spans="1:20" ht="16.5">
      <c r="A413" s="62">
        <v>44323</v>
      </c>
      <c r="B413" s="57">
        <f t="shared" si="75"/>
        <v>2021</v>
      </c>
      <c r="C413" s="58">
        <f t="shared" si="85"/>
        <v>5</v>
      </c>
      <c r="D413" s="58" t="str">
        <f t="shared" si="84"/>
        <v>May/2021</v>
      </c>
      <c r="E413" s="58" t="s">
        <v>254</v>
      </c>
      <c r="F413" s="58" t="s">
        <v>253</v>
      </c>
      <c r="G413" s="58" t="s">
        <v>187</v>
      </c>
      <c r="H413" s="58">
        <v>46</v>
      </c>
      <c r="I413" s="58">
        <v>46</v>
      </c>
      <c r="J413" s="58">
        <f t="shared" si="52"/>
        <v>0</v>
      </c>
      <c r="K413" s="58" t="str">
        <f t="shared" si="53"/>
        <v>Ok</v>
      </c>
      <c r="L413" s="58">
        <f t="shared" si="76"/>
        <v>0</v>
      </c>
      <c r="M413" s="85">
        <f>VLOOKUP(E413,'DAFTAR ITEM'!B:J,9,FALSE)</f>
        <v>3360</v>
      </c>
      <c r="N413" s="85">
        <f t="shared" si="77"/>
        <v>154560</v>
      </c>
      <c r="O413" s="85">
        <f t="shared" si="78"/>
        <v>0</v>
      </c>
      <c r="P413" s="85">
        <f t="shared" si="79"/>
        <v>0</v>
      </c>
      <c r="Q413" s="59">
        <f t="shared" si="80"/>
        <v>0</v>
      </c>
      <c r="R413" s="60" t="str">
        <f t="shared" si="81"/>
        <v>Good Count</v>
      </c>
      <c r="S413" s="61" t="str">
        <f t="shared" si="82"/>
        <v>Good Count</v>
      </c>
      <c r="T413" s="60" t="str">
        <f t="shared" si="83"/>
        <v>Good Count</v>
      </c>
    </row>
    <row r="414" spans="1:20" ht="16.5">
      <c r="A414" s="62">
        <v>44323</v>
      </c>
      <c r="B414" s="57">
        <f t="shared" si="75"/>
        <v>2021</v>
      </c>
      <c r="C414" s="58">
        <f t="shared" si="85"/>
        <v>5</v>
      </c>
      <c r="D414" s="58" t="str">
        <f t="shared" si="84"/>
        <v>May/2021</v>
      </c>
      <c r="E414" s="58" t="s">
        <v>256</v>
      </c>
      <c r="F414" s="58" t="s">
        <v>255</v>
      </c>
      <c r="G414" s="58" t="s">
        <v>95</v>
      </c>
      <c r="H414" s="58">
        <v>10</v>
      </c>
      <c r="I414" s="58">
        <v>10</v>
      </c>
      <c r="J414" s="58">
        <f t="shared" si="52"/>
        <v>0</v>
      </c>
      <c r="K414" s="58" t="str">
        <f t="shared" si="53"/>
        <v>Ok</v>
      </c>
      <c r="L414" s="58">
        <f t="shared" si="76"/>
        <v>0</v>
      </c>
      <c r="M414" s="85">
        <f>VLOOKUP(E414,'DAFTAR ITEM'!B:J,9,FALSE)</f>
        <v>38000</v>
      </c>
      <c r="N414" s="85">
        <f t="shared" si="77"/>
        <v>380000</v>
      </c>
      <c r="O414" s="85">
        <f t="shared" si="78"/>
        <v>0</v>
      </c>
      <c r="P414" s="85">
        <f t="shared" si="79"/>
        <v>0</v>
      </c>
      <c r="Q414" s="59">
        <f t="shared" si="80"/>
        <v>0</v>
      </c>
      <c r="R414" s="60" t="str">
        <f t="shared" si="81"/>
        <v>Good Count</v>
      </c>
      <c r="S414" s="61" t="str">
        <f t="shared" si="82"/>
        <v>Good Count</v>
      </c>
      <c r="T414" s="60" t="str">
        <f t="shared" si="83"/>
        <v>Good Count</v>
      </c>
    </row>
    <row r="415" spans="1:20" ht="16.5">
      <c r="A415" s="62">
        <v>44323</v>
      </c>
      <c r="B415" s="57">
        <f t="shared" si="75"/>
        <v>2021</v>
      </c>
      <c r="C415" s="58">
        <f t="shared" si="85"/>
        <v>5</v>
      </c>
      <c r="D415" s="58" t="str">
        <f t="shared" si="84"/>
        <v>May/2021</v>
      </c>
      <c r="E415" s="58" t="s">
        <v>258</v>
      </c>
      <c r="F415" s="58" t="s">
        <v>257</v>
      </c>
      <c r="G415" s="58" t="s">
        <v>259</v>
      </c>
      <c r="H415" s="58">
        <v>10</v>
      </c>
      <c r="I415" s="58">
        <v>10</v>
      </c>
      <c r="J415" s="58">
        <f t="shared" si="52"/>
        <v>0</v>
      </c>
      <c r="K415" s="58" t="str">
        <f t="shared" si="53"/>
        <v>Ok</v>
      </c>
      <c r="L415" s="58">
        <f t="shared" si="76"/>
        <v>0</v>
      </c>
      <c r="M415" s="85">
        <f>VLOOKUP(E415,'DAFTAR ITEM'!B:J,9,FALSE)</f>
        <v>10000</v>
      </c>
      <c r="N415" s="85">
        <f t="shared" si="77"/>
        <v>100000</v>
      </c>
      <c r="O415" s="85">
        <f t="shared" si="78"/>
        <v>0</v>
      </c>
      <c r="P415" s="85">
        <f t="shared" si="79"/>
        <v>0</v>
      </c>
      <c r="Q415" s="59">
        <f t="shared" si="80"/>
        <v>0</v>
      </c>
      <c r="R415" s="60" t="str">
        <f t="shared" si="81"/>
        <v>Good Count</v>
      </c>
      <c r="S415" s="61" t="str">
        <f t="shared" si="82"/>
        <v>Good Count</v>
      </c>
      <c r="T415" s="60" t="str">
        <f t="shared" si="83"/>
        <v>Good Count</v>
      </c>
    </row>
    <row r="416" spans="1:20" ht="16.5">
      <c r="A416" s="62">
        <v>44323</v>
      </c>
      <c r="B416" s="57">
        <f t="shared" si="75"/>
        <v>2021</v>
      </c>
      <c r="C416" s="58">
        <f t="shared" si="85"/>
        <v>5</v>
      </c>
      <c r="D416" s="58" t="str">
        <f t="shared" si="84"/>
        <v>May/2021</v>
      </c>
      <c r="E416" s="58" t="s">
        <v>261</v>
      </c>
      <c r="F416" s="58" t="s">
        <v>260</v>
      </c>
      <c r="G416" s="58" t="s">
        <v>16</v>
      </c>
      <c r="H416" s="58">
        <v>4</v>
      </c>
      <c r="I416" s="58">
        <v>4</v>
      </c>
      <c r="J416" s="58">
        <f t="shared" si="52"/>
        <v>0</v>
      </c>
      <c r="K416" s="58" t="str">
        <f t="shared" si="53"/>
        <v>Ok</v>
      </c>
      <c r="L416" s="58">
        <f t="shared" si="76"/>
        <v>0</v>
      </c>
      <c r="M416" s="85">
        <f>VLOOKUP(E416,'DAFTAR ITEM'!B:J,9,FALSE)</f>
        <v>11550</v>
      </c>
      <c r="N416" s="85">
        <f t="shared" si="77"/>
        <v>46200</v>
      </c>
      <c r="O416" s="85">
        <f t="shared" si="78"/>
        <v>0</v>
      </c>
      <c r="P416" s="85">
        <f t="shared" si="79"/>
        <v>0</v>
      </c>
      <c r="Q416" s="59">
        <f t="shared" si="80"/>
        <v>0</v>
      </c>
      <c r="R416" s="60" t="str">
        <f t="shared" si="81"/>
        <v>Good Count</v>
      </c>
      <c r="S416" s="61" t="str">
        <f t="shared" si="82"/>
        <v>Good Count</v>
      </c>
      <c r="T416" s="60" t="str">
        <f t="shared" si="83"/>
        <v>Good Count</v>
      </c>
    </row>
    <row r="417" spans="1:20" ht="16.5">
      <c r="A417" s="62">
        <v>44323</v>
      </c>
      <c r="B417" s="57">
        <f t="shared" si="75"/>
        <v>2021</v>
      </c>
      <c r="C417" s="58">
        <f t="shared" si="85"/>
        <v>5</v>
      </c>
      <c r="D417" s="58" t="str">
        <f t="shared" si="84"/>
        <v>May/2021</v>
      </c>
      <c r="E417" s="58" t="s">
        <v>263</v>
      </c>
      <c r="F417" s="58" t="s">
        <v>262</v>
      </c>
      <c r="G417" s="58" t="s">
        <v>33</v>
      </c>
      <c r="H417" s="58">
        <v>1</v>
      </c>
      <c r="I417" s="58">
        <v>1</v>
      </c>
      <c r="J417" s="58">
        <f t="shared" si="52"/>
        <v>0</v>
      </c>
      <c r="K417" s="58" t="str">
        <f t="shared" si="53"/>
        <v>Ok</v>
      </c>
      <c r="L417" s="58">
        <f t="shared" si="76"/>
        <v>0</v>
      </c>
      <c r="M417" s="85">
        <f>VLOOKUP(E417,'DAFTAR ITEM'!B:J,9,FALSE)</f>
        <v>10000</v>
      </c>
      <c r="N417" s="85">
        <f t="shared" si="77"/>
        <v>10000</v>
      </c>
      <c r="O417" s="85">
        <f t="shared" si="78"/>
        <v>0</v>
      </c>
      <c r="P417" s="85">
        <f t="shared" si="79"/>
        <v>0</v>
      </c>
      <c r="Q417" s="59">
        <f t="shared" si="80"/>
        <v>0</v>
      </c>
      <c r="R417" s="60" t="str">
        <f t="shared" si="81"/>
        <v>Good Count</v>
      </c>
      <c r="S417" s="61" t="str">
        <f t="shared" si="82"/>
        <v>Good Count</v>
      </c>
      <c r="T417" s="60" t="str">
        <f t="shared" si="83"/>
        <v>Good Count</v>
      </c>
    </row>
    <row r="418" spans="1:20" ht="16.5">
      <c r="A418" s="62">
        <v>44323</v>
      </c>
      <c r="B418" s="57">
        <f t="shared" si="75"/>
        <v>2021</v>
      </c>
      <c r="C418" s="58">
        <f t="shared" si="85"/>
        <v>5</v>
      </c>
      <c r="D418" s="58" t="str">
        <f t="shared" si="84"/>
        <v>May/2021</v>
      </c>
      <c r="E418" s="58" t="s">
        <v>267</v>
      </c>
      <c r="F418" s="58" t="s">
        <v>266</v>
      </c>
      <c r="G418" s="58" t="s">
        <v>33</v>
      </c>
      <c r="H418" s="58">
        <v>9</v>
      </c>
      <c r="I418" s="58">
        <v>9</v>
      </c>
      <c r="J418" s="58">
        <f t="shared" si="52"/>
        <v>0</v>
      </c>
      <c r="K418" s="58" t="str">
        <f t="shared" si="53"/>
        <v>Ok</v>
      </c>
      <c r="L418" s="58">
        <f t="shared" si="76"/>
        <v>0</v>
      </c>
      <c r="M418" s="85">
        <f>VLOOKUP(E418,'DAFTAR ITEM'!B:J,9,FALSE)</f>
        <v>1575</v>
      </c>
      <c r="N418" s="85">
        <f t="shared" si="77"/>
        <v>14175</v>
      </c>
      <c r="O418" s="85">
        <f t="shared" si="78"/>
        <v>0</v>
      </c>
      <c r="P418" s="85">
        <f t="shared" si="79"/>
        <v>0</v>
      </c>
      <c r="Q418" s="59">
        <f t="shared" si="80"/>
        <v>0</v>
      </c>
      <c r="R418" s="60" t="str">
        <f t="shared" si="81"/>
        <v>Good Count</v>
      </c>
      <c r="S418" s="61" t="str">
        <f t="shared" si="82"/>
        <v>Good Count</v>
      </c>
      <c r="T418" s="60" t="str">
        <f t="shared" si="83"/>
        <v>Good Count</v>
      </c>
    </row>
    <row r="419" spans="1:20" ht="16.5">
      <c r="A419" s="62">
        <v>44323</v>
      </c>
      <c r="B419" s="57">
        <f t="shared" si="75"/>
        <v>2021</v>
      </c>
      <c r="C419" s="58">
        <f t="shared" si="85"/>
        <v>5</v>
      </c>
      <c r="D419" s="58" t="str">
        <f t="shared" si="84"/>
        <v>May/2021</v>
      </c>
      <c r="E419" s="58" t="s">
        <v>265</v>
      </c>
      <c r="F419" s="58" t="s">
        <v>264</v>
      </c>
      <c r="G419" s="58" t="s">
        <v>33</v>
      </c>
      <c r="H419" s="58">
        <v>0</v>
      </c>
      <c r="I419" s="58">
        <v>0</v>
      </c>
      <c r="J419" s="58">
        <f t="shared" si="52"/>
        <v>0</v>
      </c>
      <c r="K419" s="58" t="str">
        <f t="shared" si="53"/>
        <v>Ok</v>
      </c>
      <c r="L419" s="58">
        <f t="shared" si="76"/>
        <v>0</v>
      </c>
      <c r="M419" s="85">
        <f>VLOOKUP(E419,'DAFTAR ITEM'!B:J,9,FALSE)</f>
        <v>3000</v>
      </c>
      <c r="N419" s="85">
        <f t="shared" si="77"/>
        <v>0</v>
      </c>
      <c r="O419" s="85">
        <f t="shared" si="78"/>
        <v>0</v>
      </c>
      <c r="P419" s="85">
        <f t="shared" si="79"/>
        <v>0</v>
      </c>
      <c r="Q419" s="59">
        <f t="shared" si="80"/>
        <v>0</v>
      </c>
      <c r="R419" s="60" t="str">
        <f t="shared" si="81"/>
        <v>Good Count</v>
      </c>
      <c r="S419" s="61" t="str">
        <f t="shared" si="82"/>
        <v>Good Count</v>
      </c>
      <c r="T419" s="60" t="str">
        <f t="shared" si="83"/>
        <v>Good Count</v>
      </c>
    </row>
    <row r="420" spans="1:20" ht="16.5">
      <c r="A420" s="62">
        <v>44323</v>
      </c>
      <c r="B420" s="57">
        <f t="shared" si="75"/>
        <v>2021</v>
      </c>
      <c r="C420" s="58">
        <f t="shared" si="85"/>
        <v>5</v>
      </c>
      <c r="D420" s="58" t="str">
        <f t="shared" si="84"/>
        <v>May/2021</v>
      </c>
      <c r="E420" s="58" t="s">
        <v>269</v>
      </c>
      <c r="F420" s="58" t="s">
        <v>268</v>
      </c>
      <c r="G420" s="58" t="s">
        <v>33</v>
      </c>
      <c r="H420" s="58">
        <v>1</v>
      </c>
      <c r="I420" s="58">
        <v>1</v>
      </c>
      <c r="J420" s="58">
        <f t="shared" si="52"/>
        <v>0</v>
      </c>
      <c r="K420" s="58" t="str">
        <f t="shared" si="53"/>
        <v>Ok</v>
      </c>
      <c r="L420" s="58">
        <f t="shared" si="76"/>
        <v>0</v>
      </c>
      <c r="M420" s="85">
        <f>VLOOKUP(E420,'DAFTAR ITEM'!B:J,9,FALSE)</f>
        <v>9500</v>
      </c>
      <c r="N420" s="85">
        <f t="shared" si="77"/>
        <v>9500</v>
      </c>
      <c r="O420" s="85">
        <f t="shared" si="78"/>
        <v>0</v>
      </c>
      <c r="P420" s="85">
        <f t="shared" si="79"/>
        <v>0</v>
      </c>
      <c r="Q420" s="59">
        <f t="shared" si="80"/>
        <v>0</v>
      </c>
      <c r="R420" s="60" t="str">
        <f t="shared" si="81"/>
        <v>Good Count</v>
      </c>
      <c r="S420" s="61" t="str">
        <f t="shared" si="82"/>
        <v>Good Count</v>
      </c>
      <c r="T420" s="60" t="str">
        <f t="shared" si="83"/>
        <v>Good Count</v>
      </c>
    </row>
    <row r="421" spans="1:20" ht="16.5">
      <c r="A421" s="62">
        <v>44323</v>
      </c>
      <c r="B421" s="57">
        <f t="shared" si="75"/>
        <v>2021</v>
      </c>
      <c r="C421" s="58">
        <f t="shared" si="85"/>
        <v>5</v>
      </c>
      <c r="D421" s="58" t="str">
        <f t="shared" si="84"/>
        <v>May/2021</v>
      </c>
      <c r="E421" s="58" t="s">
        <v>271</v>
      </c>
      <c r="F421" s="58" t="s">
        <v>270</v>
      </c>
      <c r="G421" s="58" t="s">
        <v>33</v>
      </c>
      <c r="H421" s="58">
        <v>18</v>
      </c>
      <c r="I421" s="58">
        <v>18</v>
      </c>
      <c r="J421" s="58">
        <f t="shared" si="52"/>
        <v>0</v>
      </c>
      <c r="K421" s="58" t="str">
        <f t="shared" si="53"/>
        <v>Ok</v>
      </c>
      <c r="L421" s="58">
        <f t="shared" si="76"/>
        <v>0</v>
      </c>
      <c r="M421" s="85">
        <f>VLOOKUP(E421,'DAFTAR ITEM'!B:J,9,FALSE)</f>
        <v>5000</v>
      </c>
      <c r="N421" s="85">
        <f t="shared" si="77"/>
        <v>90000</v>
      </c>
      <c r="O421" s="85">
        <f t="shared" si="78"/>
        <v>0</v>
      </c>
      <c r="P421" s="85">
        <f t="shared" si="79"/>
        <v>0</v>
      </c>
      <c r="Q421" s="59">
        <f t="shared" si="80"/>
        <v>0</v>
      </c>
      <c r="R421" s="60" t="str">
        <f t="shared" si="81"/>
        <v>Good Count</v>
      </c>
      <c r="S421" s="61" t="str">
        <f t="shared" si="82"/>
        <v>Good Count</v>
      </c>
      <c r="T421" s="60" t="str">
        <f t="shared" si="83"/>
        <v>Good Count</v>
      </c>
    </row>
    <row r="422" spans="1:20" ht="16.5">
      <c r="A422" s="62">
        <v>44323</v>
      </c>
      <c r="B422" s="57">
        <f t="shared" si="75"/>
        <v>2021</v>
      </c>
      <c r="C422" s="58">
        <f t="shared" si="85"/>
        <v>5</v>
      </c>
      <c r="D422" s="58" t="str">
        <f t="shared" si="84"/>
        <v>May/2021</v>
      </c>
      <c r="E422" s="58" t="s">
        <v>273</v>
      </c>
      <c r="F422" s="58" t="s">
        <v>272</v>
      </c>
      <c r="G422" s="58" t="s">
        <v>33</v>
      </c>
      <c r="H422" s="58">
        <v>48</v>
      </c>
      <c r="I422" s="58">
        <v>48</v>
      </c>
      <c r="J422" s="58">
        <f t="shared" si="52"/>
        <v>0</v>
      </c>
      <c r="K422" s="58" t="str">
        <f t="shared" si="53"/>
        <v>Ok</v>
      </c>
      <c r="L422" s="58">
        <f t="shared" si="76"/>
        <v>0</v>
      </c>
      <c r="M422" s="85">
        <f>VLOOKUP(E422,'DAFTAR ITEM'!B:J,9,FALSE)</f>
        <v>5000</v>
      </c>
      <c r="N422" s="85">
        <f t="shared" si="77"/>
        <v>240000</v>
      </c>
      <c r="O422" s="85">
        <f t="shared" si="78"/>
        <v>0</v>
      </c>
      <c r="P422" s="85">
        <f t="shared" si="79"/>
        <v>0</v>
      </c>
      <c r="Q422" s="59">
        <f t="shared" si="80"/>
        <v>0</v>
      </c>
      <c r="R422" s="60" t="str">
        <f t="shared" si="81"/>
        <v>Good Count</v>
      </c>
      <c r="S422" s="61" t="str">
        <f t="shared" si="82"/>
        <v>Good Count</v>
      </c>
      <c r="T422" s="60" t="str">
        <f t="shared" si="83"/>
        <v>Good Count</v>
      </c>
    </row>
    <row r="423" spans="1:20" ht="16.5">
      <c r="A423" s="62">
        <v>44323</v>
      </c>
      <c r="B423" s="57">
        <f t="shared" si="75"/>
        <v>2021</v>
      </c>
      <c r="C423" s="58">
        <f t="shared" si="85"/>
        <v>5</v>
      </c>
      <c r="D423" s="58" t="str">
        <f t="shared" si="84"/>
        <v>May/2021</v>
      </c>
      <c r="E423" s="58" t="s">
        <v>275</v>
      </c>
      <c r="F423" s="58" t="s">
        <v>274</v>
      </c>
      <c r="G423" s="58" t="s">
        <v>33</v>
      </c>
      <c r="H423" s="58">
        <v>8</v>
      </c>
      <c r="I423" s="58">
        <v>8</v>
      </c>
      <c r="J423" s="58">
        <f t="shared" si="52"/>
        <v>0</v>
      </c>
      <c r="K423" s="58" t="str">
        <f t="shared" si="53"/>
        <v>Ok</v>
      </c>
      <c r="L423" s="58">
        <f t="shared" si="76"/>
        <v>0</v>
      </c>
      <c r="M423" s="85">
        <f>VLOOKUP(E423,'DAFTAR ITEM'!B:J,9,FALSE)</f>
        <v>15000</v>
      </c>
      <c r="N423" s="85">
        <f t="shared" si="77"/>
        <v>120000</v>
      </c>
      <c r="O423" s="85">
        <f t="shared" si="78"/>
        <v>0</v>
      </c>
      <c r="P423" s="85">
        <f t="shared" si="79"/>
        <v>0</v>
      </c>
      <c r="Q423" s="59">
        <f t="shared" si="80"/>
        <v>0</v>
      </c>
      <c r="R423" s="60" t="str">
        <f t="shared" si="81"/>
        <v>Good Count</v>
      </c>
      <c r="S423" s="61" t="str">
        <f t="shared" si="82"/>
        <v>Good Count</v>
      </c>
      <c r="T423" s="60" t="str">
        <f t="shared" si="83"/>
        <v>Good Count</v>
      </c>
    </row>
    <row r="424" spans="1:20" ht="16.5">
      <c r="A424" s="62">
        <v>44323</v>
      </c>
      <c r="B424" s="57">
        <f t="shared" si="75"/>
        <v>2021</v>
      </c>
      <c r="C424" s="58">
        <f t="shared" si="85"/>
        <v>5</v>
      </c>
      <c r="D424" s="58" t="str">
        <f t="shared" si="84"/>
        <v>May/2021</v>
      </c>
      <c r="E424" s="58" t="s">
        <v>277</v>
      </c>
      <c r="F424" s="58" t="s">
        <v>276</v>
      </c>
      <c r="G424" s="58" t="s">
        <v>33</v>
      </c>
      <c r="H424" s="58">
        <v>0</v>
      </c>
      <c r="I424" s="58">
        <v>0</v>
      </c>
      <c r="J424" s="58">
        <f t="shared" si="52"/>
        <v>0</v>
      </c>
      <c r="K424" s="58" t="str">
        <f t="shared" si="53"/>
        <v>Ok</v>
      </c>
      <c r="L424" s="58">
        <f t="shared" si="76"/>
        <v>0</v>
      </c>
      <c r="M424" s="85">
        <f>VLOOKUP(E424,'DAFTAR ITEM'!B:J,9,FALSE)</f>
        <v>0</v>
      </c>
      <c r="N424" s="85">
        <f t="shared" si="77"/>
        <v>0</v>
      </c>
      <c r="O424" s="85">
        <f t="shared" si="78"/>
        <v>0</v>
      </c>
      <c r="P424" s="85">
        <f t="shared" si="79"/>
        <v>0</v>
      </c>
      <c r="Q424" s="59">
        <f t="shared" si="80"/>
        <v>0</v>
      </c>
      <c r="R424" s="60" t="str">
        <f t="shared" si="81"/>
        <v>Good Count</v>
      </c>
      <c r="S424" s="61" t="str">
        <f t="shared" si="82"/>
        <v>Good Count</v>
      </c>
      <c r="T424" s="60" t="str">
        <f t="shared" si="83"/>
        <v>Good Count</v>
      </c>
    </row>
    <row r="425" spans="1:20" ht="16.5">
      <c r="A425" s="62">
        <v>44323</v>
      </c>
      <c r="B425" s="57">
        <f t="shared" si="75"/>
        <v>2021</v>
      </c>
      <c r="C425" s="58">
        <f t="shared" si="85"/>
        <v>5</v>
      </c>
      <c r="D425" s="58" t="str">
        <f t="shared" si="84"/>
        <v>May/2021</v>
      </c>
      <c r="E425" s="58" t="s">
        <v>279</v>
      </c>
      <c r="F425" s="58" t="s">
        <v>278</v>
      </c>
      <c r="G425" s="58" t="s">
        <v>33</v>
      </c>
      <c r="H425" s="58">
        <v>0</v>
      </c>
      <c r="I425" s="58">
        <v>0</v>
      </c>
      <c r="J425" s="58">
        <f t="shared" si="52"/>
        <v>0</v>
      </c>
      <c r="K425" s="58" t="str">
        <f t="shared" si="53"/>
        <v>Ok</v>
      </c>
      <c r="L425" s="58">
        <f t="shared" si="76"/>
        <v>0</v>
      </c>
      <c r="M425" s="85">
        <f>VLOOKUP(E425,'DAFTAR ITEM'!B:J,9,FALSE)</f>
        <v>36000</v>
      </c>
      <c r="N425" s="85">
        <f t="shared" si="77"/>
        <v>0</v>
      </c>
      <c r="O425" s="85">
        <f t="shared" si="78"/>
        <v>0</v>
      </c>
      <c r="P425" s="85">
        <f t="shared" si="79"/>
        <v>0</v>
      </c>
      <c r="Q425" s="59">
        <f t="shared" si="80"/>
        <v>0</v>
      </c>
      <c r="R425" s="60" t="str">
        <f t="shared" si="81"/>
        <v>Good Count</v>
      </c>
      <c r="S425" s="61" t="str">
        <f t="shared" si="82"/>
        <v>Good Count</v>
      </c>
      <c r="T425" s="60" t="str">
        <f t="shared" si="83"/>
        <v>Good Count</v>
      </c>
    </row>
    <row r="426" spans="1:20" ht="16.5">
      <c r="A426" s="62">
        <v>44323</v>
      </c>
      <c r="B426" s="57">
        <f t="shared" si="75"/>
        <v>2021</v>
      </c>
      <c r="C426" s="58">
        <f t="shared" si="85"/>
        <v>5</v>
      </c>
      <c r="D426" s="58" t="str">
        <f t="shared" si="84"/>
        <v>May/2021</v>
      </c>
      <c r="E426" s="58" t="s">
        <v>283</v>
      </c>
      <c r="F426" s="58" t="s">
        <v>282</v>
      </c>
      <c r="G426" s="58" t="s">
        <v>16</v>
      </c>
      <c r="H426" s="58">
        <v>2</v>
      </c>
      <c r="I426" s="58">
        <v>2</v>
      </c>
      <c r="J426" s="58">
        <f t="shared" si="52"/>
        <v>0</v>
      </c>
      <c r="K426" s="58" t="str">
        <f t="shared" si="53"/>
        <v>Ok</v>
      </c>
      <c r="L426" s="58">
        <f t="shared" si="76"/>
        <v>0</v>
      </c>
      <c r="M426" s="85">
        <f>VLOOKUP(E426,'DAFTAR ITEM'!B:J,9,FALSE)</f>
        <v>131250</v>
      </c>
      <c r="N426" s="85">
        <f t="shared" si="77"/>
        <v>262500</v>
      </c>
      <c r="O426" s="85">
        <f t="shared" si="78"/>
        <v>0</v>
      </c>
      <c r="P426" s="85">
        <f t="shared" si="79"/>
        <v>0</v>
      </c>
      <c r="Q426" s="59">
        <f t="shared" si="80"/>
        <v>0</v>
      </c>
      <c r="R426" s="60" t="str">
        <f t="shared" si="81"/>
        <v>Good Count</v>
      </c>
      <c r="S426" s="61" t="str">
        <f t="shared" si="82"/>
        <v>Good Count</v>
      </c>
      <c r="T426" s="60" t="str">
        <f t="shared" si="83"/>
        <v>Good Count</v>
      </c>
    </row>
    <row r="427" spans="1:20" ht="16.5">
      <c r="A427" s="62">
        <v>44323</v>
      </c>
      <c r="B427" s="57">
        <f t="shared" si="75"/>
        <v>2021</v>
      </c>
      <c r="C427" s="58">
        <f t="shared" si="85"/>
        <v>5</v>
      </c>
      <c r="D427" s="58" t="str">
        <f t="shared" si="84"/>
        <v>May/2021</v>
      </c>
      <c r="E427" s="58" t="s">
        <v>281</v>
      </c>
      <c r="F427" s="58" t="s">
        <v>280</v>
      </c>
      <c r="G427" s="58" t="s">
        <v>139</v>
      </c>
      <c r="H427" s="58">
        <v>248</v>
      </c>
      <c r="I427" s="58">
        <v>248</v>
      </c>
      <c r="J427" s="58">
        <f t="shared" si="52"/>
        <v>0</v>
      </c>
      <c r="K427" s="58" t="str">
        <f t="shared" si="53"/>
        <v>Ok</v>
      </c>
      <c r="L427" s="58">
        <f t="shared" si="76"/>
        <v>0</v>
      </c>
      <c r="M427" s="85">
        <f>VLOOKUP(E427,'DAFTAR ITEM'!B:J,9,FALSE)</f>
        <v>5000</v>
      </c>
      <c r="N427" s="85">
        <f t="shared" si="77"/>
        <v>1240000</v>
      </c>
      <c r="O427" s="85">
        <f t="shared" si="78"/>
        <v>0</v>
      </c>
      <c r="P427" s="85">
        <f t="shared" si="79"/>
        <v>0</v>
      </c>
      <c r="Q427" s="59">
        <f t="shared" si="80"/>
        <v>0</v>
      </c>
      <c r="R427" s="60" t="str">
        <f t="shared" si="81"/>
        <v>Good Count</v>
      </c>
      <c r="S427" s="61" t="str">
        <f t="shared" si="82"/>
        <v>Good Count</v>
      </c>
      <c r="T427" s="60" t="str">
        <f t="shared" si="83"/>
        <v>Good Count</v>
      </c>
    </row>
    <row r="428" spans="1:20" ht="16.5">
      <c r="A428" s="62">
        <v>44323</v>
      </c>
      <c r="B428" s="57">
        <f t="shared" si="75"/>
        <v>2021</v>
      </c>
      <c r="C428" s="58">
        <f t="shared" si="85"/>
        <v>5</v>
      </c>
      <c r="D428" s="58" t="str">
        <f t="shared" si="84"/>
        <v>May/2021</v>
      </c>
      <c r="E428" s="58" t="s">
        <v>285</v>
      </c>
      <c r="F428" s="58" t="s">
        <v>284</v>
      </c>
      <c r="G428" s="58" t="s">
        <v>33</v>
      </c>
      <c r="H428" s="58">
        <v>23</v>
      </c>
      <c r="I428" s="58">
        <v>23</v>
      </c>
      <c r="J428" s="58">
        <f t="shared" si="52"/>
        <v>0</v>
      </c>
      <c r="K428" s="58" t="str">
        <f t="shared" si="53"/>
        <v>Ok</v>
      </c>
      <c r="L428" s="58">
        <f t="shared" si="76"/>
        <v>0</v>
      </c>
      <c r="M428" s="85">
        <f>VLOOKUP(E428,'DAFTAR ITEM'!B:J,9,FALSE)</f>
        <v>2625</v>
      </c>
      <c r="N428" s="85">
        <f t="shared" si="77"/>
        <v>60375</v>
      </c>
      <c r="O428" s="85">
        <f t="shared" si="78"/>
        <v>0</v>
      </c>
      <c r="P428" s="85">
        <f t="shared" si="79"/>
        <v>0</v>
      </c>
      <c r="Q428" s="59">
        <f t="shared" si="80"/>
        <v>0</v>
      </c>
      <c r="R428" s="60" t="str">
        <f t="shared" si="81"/>
        <v>Good Count</v>
      </c>
      <c r="S428" s="61" t="str">
        <f t="shared" si="82"/>
        <v>Good Count</v>
      </c>
      <c r="T428" s="60" t="str">
        <f t="shared" si="83"/>
        <v>Good Count</v>
      </c>
    </row>
    <row r="429" spans="1:20" ht="16.5">
      <c r="A429" s="62">
        <v>44323</v>
      </c>
      <c r="B429" s="57">
        <f t="shared" si="75"/>
        <v>2021</v>
      </c>
      <c r="C429" s="58">
        <f t="shared" si="85"/>
        <v>5</v>
      </c>
      <c r="D429" s="58" t="str">
        <f t="shared" si="84"/>
        <v>May/2021</v>
      </c>
      <c r="E429" s="58" t="s">
        <v>287</v>
      </c>
      <c r="F429" s="58" t="s">
        <v>286</v>
      </c>
      <c r="G429" s="58" t="s">
        <v>33</v>
      </c>
      <c r="H429" s="58">
        <v>14</v>
      </c>
      <c r="I429" s="58">
        <v>14</v>
      </c>
      <c r="J429" s="58">
        <f t="shared" si="52"/>
        <v>0</v>
      </c>
      <c r="K429" s="58" t="str">
        <f t="shared" si="53"/>
        <v>Ok</v>
      </c>
      <c r="L429" s="58">
        <f t="shared" si="76"/>
        <v>0</v>
      </c>
      <c r="M429" s="85">
        <f>VLOOKUP(E429,'DAFTAR ITEM'!B:J,9,FALSE)</f>
        <v>6825</v>
      </c>
      <c r="N429" s="85">
        <f t="shared" si="77"/>
        <v>95550</v>
      </c>
      <c r="O429" s="85">
        <f t="shared" si="78"/>
        <v>0</v>
      </c>
      <c r="P429" s="85">
        <f t="shared" si="79"/>
        <v>0</v>
      </c>
      <c r="Q429" s="59">
        <f t="shared" si="80"/>
        <v>0</v>
      </c>
      <c r="R429" s="60" t="str">
        <f t="shared" si="81"/>
        <v>Good Count</v>
      </c>
      <c r="S429" s="61" t="str">
        <f t="shared" si="82"/>
        <v>Good Count</v>
      </c>
      <c r="T429" s="60" t="str">
        <f t="shared" si="83"/>
        <v>Good Count</v>
      </c>
    </row>
    <row r="430" spans="1:20" ht="16.5">
      <c r="A430" s="62">
        <v>44323</v>
      </c>
      <c r="B430" s="57">
        <f t="shared" si="75"/>
        <v>2021</v>
      </c>
      <c r="C430" s="58">
        <f t="shared" si="85"/>
        <v>5</v>
      </c>
      <c r="D430" s="58" t="str">
        <f t="shared" si="84"/>
        <v>May/2021</v>
      </c>
      <c r="E430" s="58" t="s">
        <v>289</v>
      </c>
      <c r="F430" s="58" t="s">
        <v>288</v>
      </c>
      <c r="G430" s="58" t="s">
        <v>33</v>
      </c>
      <c r="H430" s="58">
        <v>0</v>
      </c>
      <c r="I430" s="58">
        <v>0</v>
      </c>
      <c r="J430" s="58">
        <f t="shared" si="52"/>
        <v>0</v>
      </c>
      <c r="K430" s="58" t="str">
        <f t="shared" si="53"/>
        <v>Ok</v>
      </c>
      <c r="L430" s="58">
        <f t="shared" si="76"/>
        <v>0</v>
      </c>
      <c r="M430" s="85">
        <f>VLOOKUP(E430,'DAFTAR ITEM'!B:J,9,FALSE)</f>
        <v>49350</v>
      </c>
      <c r="N430" s="85">
        <f t="shared" si="77"/>
        <v>0</v>
      </c>
      <c r="O430" s="85">
        <f t="shared" si="78"/>
        <v>0</v>
      </c>
      <c r="P430" s="85">
        <f t="shared" si="79"/>
        <v>0</v>
      </c>
      <c r="Q430" s="59">
        <f t="shared" si="80"/>
        <v>0</v>
      </c>
      <c r="R430" s="60" t="str">
        <f t="shared" si="81"/>
        <v>Good Count</v>
      </c>
      <c r="S430" s="61" t="str">
        <f t="shared" si="82"/>
        <v>Good Count</v>
      </c>
      <c r="T430" s="60" t="str">
        <f t="shared" si="83"/>
        <v>Good Count</v>
      </c>
    </row>
    <row r="431" spans="1:20" ht="16.5">
      <c r="A431" s="62">
        <v>44323</v>
      </c>
      <c r="B431" s="57">
        <f t="shared" si="75"/>
        <v>2021</v>
      </c>
      <c r="C431" s="58">
        <f t="shared" si="85"/>
        <v>5</v>
      </c>
      <c r="D431" s="58" t="str">
        <f t="shared" si="84"/>
        <v>May/2021</v>
      </c>
      <c r="E431" s="58" t="s">
        <v>291</v>
      </c>
      <c r="F431" s="58" t="s">
        <v>290</v>
      </c>
      <c r="G431" s="58" t="s">
        <v>88</v>
      </c>
      <c r="H431" s="58">
        <v>1</v>
      </c>
      <c r="I431" s="58">
        <v>1</v>
      </c>
      <c r="J431" s="58">
        <f t="shared" si="52"/>
        <v>0</v>
      </c>
      <c r="K431" s="58" t="str">
        <f t="shared" si="53"/>
        <v>Ok</v>
      </c>
      <c r="L431" s="58">
        <f t="shared" si="76"/>
        <v>0</v>
      </c>
      <c r="M431" s="85">
        <f>VLOOKUP(E431,'DAFTAR ITEM'!B:J,9,FALSE)</f>
        <v>10000</v>
      </c>
      <c r="N431" s="85">
        <f t="shared" si="77"/>
        <v>10000</v>
      </c>
      <c r="O431" s="85">
        <f t="shared" si="78"/>
        <v>0</v>
      </c>
      <c r="P431" s="85">
        <f t="shared" si="79"/>
        <v>0</v>
      </c>
      <c r="Q431" s="59">
        <f t="shared" si="80"/>
        <v>0</v>
      </c>
      <c r="R431" s="60" t="str">
        <f t="shared" si="81"/>
        <v>Good Count</v>
      </c>
      <c r="S431" s="61" t="str">
        <f t="shared" si="82"/>
        <v>Good Count</v>
      </c>
      <c r="T431" s="60" t="str">
        <f t="shared" si="83"/>
        <v>Good Count</v>
      </c>
    </row>
    <row r="432" spans="1:20" ht="16.5">
      <c r="A432" s="62">
        <v>44323</v>
      </c>
      <c r="B432" s="57">
        <f t="shared" si="75"/>
        <v>2021</v>
      </c>
      <c r="C432" s="58">
        <f t="shared" si="85"/>
        <v>5</v>
      </c>
      <c r="D432" s="58" t="str">
        <f t="shared" si="84"/>
        <v>May/2021</v>
      </c>
      <c r="E432" s="58" t="s">
        <v>295</v>
      </c>
      <c r="F432" s="58" t="s">
        <v>294</v>
      </c>
      <c r="G432" s="58" t="s">
        <v>33</v>
      </c>
      <c r="H432" s="58">
        <v>7</v>
      </c>
      <c r="I432" s="58">
        <v>7</v>
      </c>
      <c r="J432" s="58">
        <f t="shared" si="52"/>
        <v>0</v>
      </c>
      <c r="K432" s="58" t="str">
        <f t="shared" si="53"/>
        <v>Ok</v>
      </c>
      <c r="L432" s="58">
        <f t="shared" si="76"/>
        <v>0</v>
      </c>
      <c r="M432" s="85">
        <f>VLOOKUP(E432,'DAFTAR ITEM'!B:J,9,FALSE)</f>
        <v>22000</v>
      </c>
      <c r="N432" s="85">
        <f t="shared" si="77"/>
        <v>154000</v>
      </c>
      <c r="O432" s="85">
        <f t="shared" si="78"/>
        <v>0</v>
      </c>
      <c r="P432" s="85">
        <f t="shared" si="79"/>
        <v>0</v>
      </c>
      <c r="Q432" s="59">
        <f t="shared" si="80"/>
        <v>0</v>
      </c>
      <c r="R432" s="60" t="str">
        <f t="shared" si="81"/>
        <v>Good Count</v>
      </c>
      <c r="S432" s="61" t="str">
        <f t="shared" si="82"/>
        <v>Good Count</v>
      </c>
      <c r="T432" s="60" t="str">
        <f t="shared" si="83"/>
        <v>Good Count</v>
      </c>
    </row>
    <row r="433" spans="1:20" ht="16.5">
      <c r="A433" s="62">
        <v>44323</v>
      </c>
      <c r="B433" s="57">
        <f t="shared" si="75"/>
        <v>2021</v>
      </c>
      <c r="C433" s="58">
        <f t="shared" si="85"/>
        <v>5</v>
      </c>
      <c r="D433" s="58" t="str">
        <f t="shared" si="84"/>
        <v>May/2021</v>
      </c>
      <c r="E433" s="58" t="s">
        <v>297</v>
      </c>
      <c r="F433" s="58" t="s">
        <v>296</v>
      </c>
      <c r="G433" s="58" t="s">
        <v>33</v>
      </c>
      <c r="H433" s="58">
        <v>17</v>
      </c>
      <c r="I433" s="58">
        <v>17</v>
      </c>
      <c r="J433" s="58">
        <f t="shared" si="52"/>
        <v>0</v>
      </c>
      <c r="K433" s="58" t="str">
        <f t="shared" si="53"/>
        <v>Ok</v>
      </c>
      <c r="L433" s="58">
        <f t="shared" si="76"/>
        <v>0</v>
      </c>
      <c r="M433" s="85">
        <f>VLOOKUP(E433,'DAFTAR ITEM'!B:J,9,FALSE)</f>
        <v>8138</v>
      </c>
      <c r="N433" s="85">
        <f t="shared" si="77"/>
        <v>138346</v>
      </c>
      <c r="O433" s="85">
        <f t="shared" si="78"/>
        <v>0</v>
      </c>
      <c r="P433" s="85">
        <f t="shared" si="79"/>
        <v>0</v>
      </c>
      <c r="Q433" s="59">
        <f t="shared" si="80"/>
        <v>0</v>
      </c>
      <c r="R433" s="60" t="str">
        <f t="shared" si="81"/>
        <v>Good Count</v>
      </c>
      <c r="S433" s="61" t="str">
        <f t="shared" si="82"/>
        <v>Good Count</v>
      </c>
      <c r="T433" s="60" t="str">
        <f t="shared" si="83"/>
        <v>Good Count</v>
      </c>
    </row>
    <row r="434" spans="1:20" ht="16.5">
      <c r="A434" s="62">
        <v>44323</v>
      </c>
      <c r="B434" s="57">
        <f t="shared" si="75"/>
        <v>2021</v>
      </c>
      <c r="C434" s="58">
        <f t="shared" si="85"/>
        <v>5</v>
      </c>
      <c r="D434" s="58" t="str">
        <f t="shared" si="84"/>
        <v>May/2021</v>
      </c>
      <c r="E434" s="58" t="s">
        <v>299</v>
      </c>
      <c r="F434" s="58" t="s">
        <v>298</v>
      </c>
      <c r="G434" s="58" t="s">
        <v>33</v>
      </c>
      <c r="H434" s="58">
        <v>33</v>
      </c>
      <c r="I434" s="58">
        <v>33</v>
      </c>
      <c r="J434" s="58">
        <f t="shared" si="52"/>
        <v>0</v>
      </c>
      <c r="K434" s="58" t="str">
        <f t="shared" si="53"/>
        <v>Ok</v>
      </c>
      <c r="L434" s="58">
        <f t="shared" si="76"/>
        <v>0</v>
      </c>
      <c r="M434" s="85">
        <f>VLOOKUP(E434,'DAFTAR ITEM'!B:J,9,FALSE)</f>
        <v>8138</v>
      </c>
      <c r="N434" s="85">
        <f t="shared" si="77"/>
        <v>268554</v>
      </c>
      <c r="O434" s="85">
        <f t="shared" si="78"/>
        <v>0</v>
      </c>
      <c r="P434" s="85">
        <f t="shared" si="79"/>
        <v>0</v>
      </c>
      <c r="Q434" s="59">
        <f t="shared" si="80"/>
        <v>0</v>
      </c>
      <c r="R434" s="60" t="str">
        <f t="shared" si="81"/>
        <v>Good Count</v>
      </c>
      <c r="S434" s="61" t="str">
        <f t="shared" si="82"/>
        <v>Good Count</v>
      </c>
      <c r="T434" s="60" t="str">
        <f t="shared" si="83"/>
        <v>Good Count</v>
      </c>
    </row>
    <row r="435" spans="1:20" ht="16.5">
      <c r="A435" s="62">
        <v>44323</v>
      </c>
      <c r="B435" s="57">
        <f t="shared" si="75"/>
        <v>2021</v>
      </c>
      <c r="C435" s="58">
        <f t="shared" si="85"/>
        <v>5</v>
      </c>
      <c r="D435" s="58" t="str">
        <f t="shared" si="84"/>
        <v>May/2021</v>
      </c>
      <c r="E435" s="58" t="s">
        <v>301</v>
      </c>
      <c r="F435" s="58" t="s">
        <v>300</v>
      </c>
      <c r="G435" s="58" t="s">
        <v>33</v>
      </c>
      <c r="H435" s="58">
        <v>42</v>
      </c>
      <c r="I435" s="58">
        <v>42</v>
      </c>
      <c r="J435" s="58">
        <f t="shared" si="52"/>
        <v>0</v>
      </c>
      <c r="K435" s="58" t="str">
        <f t="shared" si="53"/>
        <v>Ok</v>
      </c>
      <c r="L435" s="58">
        <f t="shared" si="76"/>
        <v>0</v>
      </c>
      <c r="M435" s="85">
        <f>VLOOKUP(E435,'DAFTAR ITEM'!B:J,9,FALSE)</f>
        <v>10000</v>
      </c>
      <c r="N435" s="85">
        <f t="shared" si="77"/>
        <v>420000</v>
      </c>
      <c r="O435" s="85">
        <f t="shared" si="78"/>
        <v>0</v>
      </c>
      <c r="P435" s="85">
        <f t="shared" si="79"/>
        <v>0</v>
      </c>
      <c r="Q435" s="59">
        <f t="shared" si="80"/>
        <v>0</v>
      </c>
      <c r="R435" s="60" t="str">
        <f t="shared" si="81"/>
        <v>Good Count</v>
      </c>
      <c r="S435" s="61" t="str">
        <f t="shared" si="82"/>
        <v>Good Count</v>
      </c>
      <c r="T435" s="60" t="str">
        <f t="shared" si="83"/>
        <v>Good Count</v>
      </c>
    </row>
    <row r="436" spans="1:20" ht="16.5">
      <c r="A436" s="62">
        <v>44323</v>
      </c>
      <c r="B436" s="57">
        <f t="shared" si="75"/>
        <v>2021</v>
      </c>
      <c r="C436" s="58">
        <f t="shared" si="85"/>
        <v>5</v>
      </c>
      <c r="D436" s="58" t="str">
        <f t="shared" si="84"/>
        <v>May/2021</v>
      </c>
      <c r="E436" s="58" t="s">
        <v>303</v>
      </c>
      <c r="F436" s="58" t="s">
        <v>302</v>
      </c>
      <c r="G436" s="58" t="s">
        <v>33</v>
      </c>
      <c r="H436" s="58">
        <v>8</v>
      </c>
      <c r="I436" s="58">
        <v>8</v>
      </c>
      <c r="J436" s="58">
        <f t="shared" si="52"/>
        <v>0</v>
      </c>
      <c r="K436" s="58" t="str">
        <f t="shared" si="53"/>
        <v>Ok</v>
      </c>
      <c r="L436" s="58">
        <f t="shared" si="76"/>
        <v>0</v>
      </c>
      <c r="M436" s="85">
        <f>VLOOKUP(E436,'DAFTAR ITEM'!B:J,9,FALSE)</f>
        <v>9000</v>
      </c>
      <c r="N436" s="85">
        <f t="shared" si="77"/>
        <v>72000</v>
      </c>
      <c r="O436" s="85">
        <f t="shared" si="78"/>
        <v>0</v>
      </c>
      <c r="P436" s="85">
        <f t="shared" si="79"/>
        <v>0</v>
      </c>
      <c r="Q436" s="59">
        <f t="shared" si="80"/>
        <v>0</v>
      </c>
      <c r="R436" s="60" t="str">
        <f t="shared" si="81"/>
        <v>Good Count</v>
      </c>
      <c r="S436" s="61" t="str">
        <f t="shared" si="82"/>
        <v>Good Count</v>
      </c>
      <c r="T436" s="60" t="str">
        <f t="shared" si="83"/>
        <v>Good Count</v>
      </c>
    </row>
    <row r="437" spans="1:20" ht="16.5">
      <c r="A437" s="62">
        <v>44323</v>
      </c>
      <c r="B437" s="57">
        <f t="shared" si="75"/>
        <v>2021</v>
      </c>
      <c r="C437" s="58">
        <f t="shared" si="85"/>
        <v>5</v>
      </c>
      <c r="D437" s="58" t="str">
        <f t="shared" si="84"/>
        <v>May/2021</v>
      </c>
      <c r="E437" s="58" t="s">
        <v>305</v>
      </c>
      <c r="F437" s="58" t="s">
        <v>304</v>
      </c>
      <c r="G437" s="58" t="s">
        <v>33</v>
      </c>
      <c r="H437" s="58">
        <v>21</v>
      </c>
      <c r="I437" s="58">
        <v>21</v>
      </c>
      <c r="J437" s="58">
        <f t="shared" si="52"/>
        <v>0</v>
      </c>
      <c r="K437" s="58" t="str">
        <f t="shared" si="53"/>
        <v>Ok</v>
      </c>
      <c r="L437" s="58">
        <f t="shared" si="76"/>
        <v>0</v>
      </c>
      <c r="M437" s="85">
        <f>VLOOKUP(E437,'DAFTAR ITEM'!B:J,9,FALSE)</f>
        <v>6720</v>
      </c>
      <c r="N437" s="85">
        <f t="shared" si="77"/>
        <v>141120</v>
      </c>
      <c r="O437" s="85">
        <f t="shared" si="78"/>
        <v>0</v>
      </c>
      <c r="P437" s="85">
        <f t="shared" si="79"/>
        <v>0</v>
      </c>
      <c r="Q437" s="59">
        <f t="shared" si="80"/>
        <v>0</v>
      </c>
      <c r="R437" s="60" t="str">
        <f t="shared" si="81"/>
        <v>Good Count</v>
      </c>
      <c r="S437" s="61" t="str">
        <f t="shared" si="82"/>
        <v>Good Count</v>
      </c>
      <c r="T437" s="60" t="str">
        <f t="shared" si="83"/>
        <v>Good Count</v>
      </c>
    </row>
    <row r="438" spans="1:20" ht="16.5">
      <c r="A438" s="62">
        <v>44323</v>
      </c>
      <c r="B438" s="57">
        <f t="shared" si="75"/>
        <v>2021</v>
      </c>
      <c r="C438" s="58">
        <f t="shared" si="85"/>
        <v>5</v>
      </c>
      <c r="D438" s="58" t="str">
        <f t="shared" si="84"/>
        <v>May/2021</v>
      </c>
      <c r="E438" s="58" t="s">
        <v>307</v>
      </c>
      <c r="F438" s="58" t="s">
        <v>306</v>
      </c>
      <c r="G438" s="58" t="s">
        <v>33</v>
      </c>
      <c r="H438" s="58">
        <v>63</v>
      </c>
      <c r="I438" s="58">
        <v>63</v>
      </c>
      <c r="J438" s="58">
        <f t="shared" si="52"/>
        <v>0</v>
      </c>
      <c r="K438" s="58" t="str">
        <f t="shared" si="53"/>
        <v>Ok</v>
      </c>
      <c r="L438" s="58">
        <f t="shared" si="76"/>
        <v>0</v>
      </c>
      <c r="M438" s="85">
        <f>VLOOKUP(E438,'DAFTAR ITEM'!B:J,9,FALSE)</f>
        <v>9000</v>
      </c>
      <c r="N438" s="85">
        <f t="shared" si="77"/>
        <v>567000</v>
      </c>
      <c r="O438" s="85">
        <f t="shared" si="78"/>
        <v>0</v>
      </c>
      <c r="P438" s="85">
        <f t="shared" si="79"/>
        <v>0</v>
      </c>
      <c r="Q438" s="59">
        <f t="shared" si="80"/>
        <v>0</v>
      </c>
      <c r="R438" s="60" t="str">
        <f t="shared" si="81"/>
        <v>Good Count</v>
      </c>
      <c r="S438" s="61" t="str">
        <f t="shared" si="82"/>
        <v>Good Count</v>
      </c>
      <c r="T438" s="60" t="str">
        <f t="shared" si="83"/>
        <v>Good Count</v>
      </c>
    </row>
    <row r="439" spans="1:20" ht="16.5">
      <c r="A439" s="62">
        <v>44323</v>
      </c>
      <c r="B439" s="57">
        <f t="shared" si="75"/>
        <v>2021</v>
      </c>
      <c r="C439" s="58">
        <f t="shared" si="85"/>
        <v>5</v>
      </c>
      <c r="D439" s="58" t="str">
        <f t="shared" si="84"/>
        <v>May/2021</v>
      </c>
      <c r="E439" s="58" t="s">
        <v>309</v>
      </c>
      <c r="F439" s="58" t="s">
        <v>308</v>
      </c>
      <c r="G439" s="58" t="s">
        <v>33</v>
      </c>
      <c r="H439" s="58">
        <v>2</v>
      </c>
      <c r="I439" s="58">
        <v>2</v>
      </c>
      <c r="J439" s="58">
        <f t="shared" si="52"/>
        <v>0</v>
      </c>
      <c r="K439" s="58" t="str">
        <f t="shared" si="53"/>
        <v>Ok</v>
      </c>
      <c r="L439" s="58">
        <f t="shared" si="76"/>
        <v>0</v>
      </c>
      <c r="M439" s="85">
        <f>VLOOKUP(E439,'DAFTAR ITEM'!B:J,9,FALSE)</f>
        <v>840</v>
      </c>
      <c r="N439" s="85">
        <f t="shared" si="77"/>
        <v>1680</v>
      </c>
      <c r="O439" s="85">
        <f t="shared" si="78"/>
        <v>0</v>
      </c>
      <c r="P439" s="85">
        <f t="shared" si="79"/>
        <v>0</v>
      </c>
      <c r="Q439" s="59">
        <f t="shared" si="80"/>
        <v>0</v>
      </c>
      <c r="R439" s="60" t="str">
        <f t="shared" si="81"/>
        <v>Good Count</v>
      </c>
      <c r="S439" s="61" t="str">
        <f t="shared" si="82"/>
        <v>Good Count</v>
      </c>
      <c r="T439" s="60" t="str">
        <f t="shared" si="83"/>
        <v>Good Count</v>
      </c>
    </row>
    <row r="440" spans="1:20" ht="16.5">
      <c r="A440" s="62">
        <v>44323</v>
      </c>
      <c r="B440" s="57">
        <f t="shared" si="75"/>
        <v>2021</v>
      </c>
      <c r="C440" s="58">
        <f t="shared" si="85"/>
        <v>5</v>
      </c>
      <c r="D440" s="58" t="str">
        <f t="shared" si="84"/>
        <v>May/2021</v>
      </c>
      <c r="E440" s="58" t="s">
        <v>311</v>
      </c>
      <c r="F440" s="58" t="s">
        <v>310</v>
      </c>
      <c r="G440" s="58" t="s">
        <v>33</v>
      </c>
      <c r="H440" s="58">
        <v>9</v>
      </c>
      <c r="I440" s="58">
        <v>9</v>
      </c>
      <c r="J440" s="58">
        <f t="shared" si="52"/>
        <v>0</v>
      </c>
      <c r="K440" s="58" t="str">
        <f t="shared" si="53"/>
        <v>Ok</v>
      </c>
      <c r="L440" s="58">
        <f t="shared" si="76"/>
        <v>0</v>
      </c>
      <c r="M440" s="85">
        <f>VLOOKUP(E440,'DAFTAR ITEM'!B:J,9,FALSE)</f>
        <v>2000</v>
      </c>
      <c r="N440" s="85">
        <f t="shared" si="77"/>
        <v>18000</v>
      </c>
      <c r="O440" s="85">
        <f t="shared" si="78"/>
        <v>0</v>
      </c>
      <c r="P440" s="85">
        <f t="shared" si="79"/>
        <v>0</v>
      </c>
      <c r="Q440" s="59">
        <f t="shared" si="80"/>
        <v>0</v>
      </c>
      <c r="R440" s="60" t="str">
        <f t="shared" si="81"/>
        <v>Good Count</v>
      </c>
      <c r="S440" s="61" t="str">
        <f t="shared" si="82"/>
        <v>Good Count</v>
      </c>
      <c r="T440" s="60" t="str">
        <f t="shared" si="83"/>
        <v>Good Count</v>
      </c>
    </row>
    <row r="441" spans="1:20" ht="16.5">
      <c r="A441" s="62">
        <v>44323</v>
      </c>
      <c r="B441" s="57">
        <f t="shared" si="75"/>
        <v>2021</v>
      </c>
      <c r="C441" s="58">
        <f t="shared" si="85"/>
        <v>5</v>
      </c>
      <c r="D441" s="58" t="str">
        <f t="shared" si="84"/>
        <v>May/2021</v>
      </c>
      <c r="E441" s="58" t="s">
        <v>313</v>
      </c>
      <c r="F441" s="58" t="s">
        <v>312</v>
      </c>
      <c r="G441" s="58" t="s">
        <v>33</v>
      </c>
      <c r="H441" s="58">
        <v>5</v>
      </c>
      <c r="I441" s="58">
        <v>5</v>
      </c>
      <c r="J441" s="58">
        <f t="shared" si="52"/>
        <v>0</v>
      </c>
      <c r="K441" s="58" t="str">
        <f t="shared" si="53"/>
        <v>Ok</v>
      </c>
      <c r="L441" s="58">
        <f t="shared" si="76"/>
        <v>0</v>
      </c>
      <c r="M441" s="85">
        <f>VLOOKUP(E441,'DAFTAR ITEM'!B:J,9,FALSE)</f>
        <v>2000</v>
      </c>
      <c r="N441" s="85">
        <f t="shared" si="77"/>
        <v>10000</v>
      </c>
      <c r="O441" s="85">
        <f t="shared" si="78"/>
        <v>0</v>
      </c>
      <c r="P441" s="85">
        <f t="shared" si="79"/>
        <v>0</v>
      </c>
      <c r="Q441" s="59">
        <f t="shared" si="80"/>
        <v>0</v>
      </c>
      <c r="R441" s="60" t="str">
        <f t="shared" si="81"/>
        <v>Good Count</v>
      </c>
      <c r="S441" s="61" t="str">
        <f t="shared" si="82"/>
        <v>Good Count</v>
      </c>
      <c r="T441" s="60" t="str">
        <f t="shared" si="83"/>
        <v>Good Count</v>
      </c>
    </row>
    <row r="442" spans="1:20" ht="16.5">
      <c r="A442" s="62">
        <v>44323</v>
      </c>
      <c r="B442" s="57">
        <f t="shared" si="75"/>
        <v>2021</v>
      </c>
      <c r="C442" s="58">
        <f t="shared" si="85"/>
        <v>5</v>
      </c>
      <c r="D442" s="58" t="str">
        <f t="shared" si="84"/>
        <v>May/2021</v>
      </c>
      <c r="E442" s="58" t="s">
        <v>315</v>
      </c>
      <c r="F442" s="58" t="s">
        <v>314</v>
      </c>
      <c r="G442" s="58" t="s">
        <v>33</v>
      </c>
      <c r="H442" s="58">
        <v>6</v>
      </c>
      <c r="I442" s="58">
        <v>6</v>
      </c>
      <c r="J442" s="58">
        <f t="shared" si="52"/>
        <v>0</v>
      </c>
      <c r="K442" s="58" t="str">
        <f t="shared" si="53"/>
        <v>Ok</v>
      </c>
      <c r="L442" s="58">
        <f t="shared" si="76"/>
        <v>0</v>
      </c>
      <c r="M442" s="85">
        <f>VLOOKUP(E442,'DAFTAR ITEM'!B:J,9,FALSE)</f>
        <v>900</v>
      </c>
      <c r="N442" s="85">
        <f t="shared" si="77"/>
        <v>5400</v>
      </c>
      <c r="O442" s="85">
        <f t="shared" si="78"/>
        <v>0</v>
      </c>
      <c r="P442" s="85">
        <f t="shared" si="79"/>
        <v>0</v>
      </c>
      <c r="Q442" s="59">
        <f t="shared" si="80"/>
        <v>0</v>
      </c>
      <c r="R442" s="60" t="str">
        <f t="shared" si="81"/>
        <v>Good Count</v>
      </c>
      <c r="S442" s="61" t="str">
        <f t="shared" si="82"/>
        <v>Good Count</v>
      </c>
      <c r="T442" s="60" t="str">
        <f t="shared" si="83"/>
        <v>Good Count</v>
      </c>
    </row>
    <row r="443" spans="1:20" ht="16.5">
      <c r="A443" s="62">
        <v>44323</v>
      </c>
      <c r="B443" s="57">
        <f t="shared" si="75"/>
        <v>2021</v>
      </c>
      <c r="C443" s="58">
        <f t="shared" si="85"/>
        <v>5</v>
      </c>
      <c r="D443" s="58" t="str">
        <f t="shared" si="84"/>
        <v>May/2021</v>
      </c>
      <c r="E443" s="58" t="s">
        <v>317</v>
      </c>
      <c r="F443" s="58" t="s">
        <v>316</v>
      </c>
      <c r="G443" s="58" t="s">
        <v>33</v>
      </c>
      <c r="H443" s="58">
        <v>0</v>
      </c>
      <c r="I443" s="58">
        <v>0</v>
      </c>
      <c r="J443" s="58">
        <f t="shared" si="52"/>
        <v>0</v>
      </c>
      <c r="K443" s="58" t="str">
        <f t="shared" si="53"/>
        <v>Ok</v>
      </c>
      <c r="L443" s="58">
        <f t="shared" si="76"/>
        <v>0</v>
      </c>
      <c r="M443" s="85">
        <f>VLOOKUP(E443,'DAFTAR ITEM'!B:J,9,FALSE)</f>
        <v>10000</v>
      </c>
      <c r="N443" s="85">
        <f t="shared" si="77"/>
        <v>0</v>
      </c>
      <c r="O443" s="85">
        <f t="shared" si="78"/>
        <v>0</v>
      </c>
      <c r="P443" s="85">
        <f t="shared" si="79"/>
        <v>0</v>
      </c>
      <c r="Q443" s="59">
        <f t="shared" si="80"/>
        <v>0</v>
      </c>
      <c r="R443" s="60" t="str">
        <f t="shared" si="81"/>
        <v>Good Count</v>
      </c>
      <c r="S443" s="61" t="str">
        <f t="shared" si="82"/>
        <v>Good Count</v>
      </c>
      <c r="T443" s="60" t="str">
        <f t="shared" si="83"/>
        <v>Good Count</v>
      </c>
    </row>
    <row r="444" spans="1:20" ht="16.5">
      <c r="A444" s="62">
        <v>44323</v>
      </c>
      <c r="B444" s="57">
        <f t="shared" si="75"/>
        <v>2021</v>
      </c>
      <c r="C444" s="58">
        <f t="shared" si="85"/>
        <v>5</v>
      </c>
      <c r="D444" s="58" t="str">
        <f t="shared" si="84"/>
        <v>May/2021</v>
      </c>
      <c r="E444" s="58" t="s">
        <v>319</v>
      </c>
      <c r="F444" s="58" t="s">
        <v>318</v>
      </c>
      <c r="G444" s="58" t="s">
        <v>33</v>
      </c>
      <c r="H444" s="58">
        <v>5</v>
      </c>
      <c r="I444" s="58">
        <v>5</v>
      </c>
      <c r="J444" s="58">
        <f t="shared" si="52"/>
        <v>0</v>
      </c>
      <c r="K444" s="58" t="str">
        <f t="shared" si="53"/>
        <v>Ok</v>
      </c>
      <c r="L444" s="58">
        <f t="shared" si="76"/>
        <v>0</v>
      </c>
      <c r="M444" s="85">
        <f>VLOOKUP(E444,'DAFTAR ITEM'!B:J,9,FALSE)</f>
        <v>10080</v>
      </c>
      <c r="N444" s="85">
        <f t="shared" si="77"/>
        <v>50400</v>
      </c>
      <c r="O444" s="85">
        <f t="shared" si="78"/>
        <v>0</v>
      </c>
      <c r="P444" s="85">
        <f t="shared" si="79"/>
        <v>0</v>
      </c>
      <c r="Q444" s="59">
        <f t="shared" si="80"/>
        <v>0</v>
      </c>
      <c r="R444" s="60" t="str">
        <f t="shared" si="81"/>
        <v>Good Count</v>
      </c>
      <c r="S444" s="61" t="str">
        <f t="shared" si="82"/>
        <v>Good Count</v>
      </c>
      <c r="T444" s="60" t="str">
        <f t="shared" si="83"/>
        <v>Good Count</v>
      </c>
    </row>
    <row r="445" spans="1:20" ht="16.5">
      <c r="A445" s="62">
        <v>44323</v>
      </c>
      <c r="B445" s="57">
        <f t="shared" si="75"/>
        <v>2021</v>
      </c>
      <c r="C445" s="58">
        <f t="shared" si="85"/>
        <v>5</v>
      </c>
      <c r="D445" s="58" t="str">
        <f t="shared" si="84"/>
        <v>May/2021</v>
      </c>
      <c r="E445" s="58" t="s">
        <v>321</v>
      </c>
      <c r="F445" s="58" t="s">
        <v>320</v>
      </c>
      <c r="G445" s="58" t="s">
        <v>33</v>
      </c>
      <c r="H445" s="58">
        <v>5</v>
      </c>
      <c r="I445" s="58">
        <v>5</v>
      </c>
      <c r="J445" s="58">
        <f t="shared" si="52"/>
        <v>0</v>
      </c>
      <c r="K445" s="58" t="str">
        <f t="shared" si="53"/>
        <v>Ok</v>
      </c>
      <c r="L445" s="58">
        <f t="shared" si="76"/>
        <v>0</v>
      </c>
      <c r="M445" s="85">
        <f>VLOOKUP(E445,'DAFTAR ITEM'!B:J,9,FALSE)</f>
        <v>7500</v>
      </c>
      <c r="N445" s="85">
        <f t="shared" si="77"/>
        <v>37500</v>
      </c>
      <c r="O445" s="85">
        <f t="shared" si="78"/>
        <v>0</v>
      </c>
      <c r="P445" s="85">
        <f t="shared" si="79"/>
        <v>0</v>
      </c>
      <c r="Q445" s="59">
        <f t="shared" si="80"/>
        <v>0</v>
      </c>
      <c r="R445" s="60" t="str">
        <f t="shared" si="81"/>
        <v>Good Count</v>
      </c>
      <c r="S445" s="61" t="str">
        <f t="shared" si="82"/>
        <v>Good Count</v>
      </c>
      <c r="T445" s="60" t="str">
        <f t="shared" si="83"/>
        <v>Good Count</v>
      </c>
    </row>
    <row r="446" spans="1:20" ht="16.5">
      <c r="A446" s="62">
        <v>44323</v>
      </c>
      <c r="B446" s="57">
        <f t="shared" si="75"/>
        <v>2021</v>
      </c>
      <c r="C446" s="58">
        <f t="shared" si="85"/>
        <v>5</v>
      </c>
      <c r="D446" s="58" t="str">
        <f t="shared" si="84"/>
        <v>May/2021</v>
      </c>
      <c r="E446" s="58" t="s">
        <v>323</v>
      </c>
      <c r="F446" s="58" t="s">
        <v>322</v>
      </c>
      <c r="G446" s="58" t="s">
        <v>33</v>
      </c>
      <c r="H446" s="58">
        <v>2</v>
      </c>
      <c r="I446" s="58">
        <v>2</v>
      </c>
      <c r="J446" s="58">
        <f t="shared" si="52"/>
        <v>0</v>
      </c>
      <c r="K446" s="58" t="str">
        <f t="shared" si="53"/>
        <v>Ok</v>
      </c>
      <c r="L446" s="58">
        <f t="shared" si="76"/>
        <v>0</v>
      </c>
      <c r="M446" s="85">
        <f>VLOOKUP(E446,'DAFTAR ITEM'!B:J,9,FALSE)</f>
        <v>15000</v>
      </c>
      <c r="N446" s="85">
        <f t="shared" si="77"/>
        <v>30000</v>
      </c>
      <c r="O446" s="85">
        <f t="shared" si="78"/>
        <v>0</v>
      </c>
      <c r="P446" s="85">
        <f t="shared" si="79"/>
        <v>0</v>
      </c>
      <c r="Q446" s="59">
        <f t="shared" si="80"/>
        <v>0</v>
      </c>
      <c r="R446" s="60" t="str">
        <f t="shared" si="81"/>
        <v>Good Count</v>
      </c>
      <c r="S446" s="61" t="str">
        <f t="shared" si="82"/>
        <v>Good Count</v>
      </c>
      <c r="T446" s="60" t="str">
        <f t="shared" si="83"/>
        <v>Good Count</v>
      </c>
    </row>
    <row r="447" spans="1:20" ht="16.5">
      <c r="A447" s="62">
        <v>44323</v>
      </c>
      <c r="B447" s="57">
        <f t="shared" si="75"/>
        <v>2021</v>
      </c>
      <c r="C447" s="58">
        <f t="shared" si="85"/>
        <v>5</v>
      </c>
      <c r="D447" s="58" t="str">
        <f t="shared" si="84"/>
        <v>May/2021</v>
      </c>
      <c r="E447" s="58" t="s">
        <v>325</v>
      </c>
      <c r="F447" s="58" t="s">
        <v>324</v>
      </c>
      <c r="G447" s="58" t="s">
        <v>33</v>
      </c>
      <c r="H447" s="58">
        <v>2</v>
      </c>
      <c r="I447" s="58">
        <v>2</v>
      </c>
      <c r="J447" s="58">
        <f t="shared" si="52"/>
        <v>0</v>
      </c>
      <c r="K447" s="58" t="str">
        <f t="shared" si="53"/>
        <v>Ok</v>
      </c>
      <c r="L447" s="58">
        <f t="shared" si="76"/>
        <v>0</v>
      </c>
      <c r="M447" s="85">
        <f>VLOOKUP(E447,'DAFTAR ITEM'!B:J,9,FALSE)</f>
        <v>5000</v>
      </c>
      <c r="N447" s="85">
        <f t="shared" si="77"/>
        <v>10000</v>
      </c>
      <c r="O447" s="85">
        <f t="shared" si="78"/>
        <v>0</v>
      </c>
      <c r="P447" s="85">
        <f t="shared" si="79"/>
        <v>0</v>
      </c>
      <c r="Q447" s="59">
        <f t="shared" si="80"/>
        <v>0</v>
      </c>
      <c r="R447" s="60" t="str">
        <f t="shared" si="81"/>
        <v>Good Count</v>
      </c>
      <c r="S447" s="61" t="str">
        <f t="shared" si="82"/>
        <v>Good Count</v>
      </c>
      <c r="T447" s="60" t="str">
        <f t="shared" si="83"/>
        <v>Good Count</v>
      </c>
    </row>
    <row r="448" spans="1:20" ht="16.5">
      <c r="A448" s="62">
        <v>44323</v>
      </c>
      <c r="B448" s="57">
        <f t="shared" si="75"/>
        <v>2021</v>
      </c>
      <c r="C448" s="58">
        <f t="shared" si="85"/>
        <v>5</v>
      </c>
      <c r="D448" s="58" t="str">
        <f t="shared" si="84"/>
        <v>May/2021</v>
      </c>
      <c r="E448" s="58" t="s">
        <v>327</v>
      </c>
      <c r="F448" s="58" t="s">
        <v>326</v>
      </c>
      <c r="G448" s="58" t="s">
        <v>33</v>
      </c>
      <c r="H448" s="58">
        <v>19</v>
      </c>
      <c r="I448" s="58">
        <v>19</v>
      </c>
      <c r="J448" s="58">
        <f t="shared" si="52"/>
        <v>0</v>
      </c>
      <c r="K448" s="58" t="str">
        <f t="shared" si="53"/>
        <v>Ok</v>
      </c>
      <c r="L448" s="58">
        <f t="shared" si="76"/>
        <v>0</v>
      </c>
      <c r="M448" s="85">
        <f>VLOOKUP(E448,'DAFTAR ITEM'!B:J,9,FALSE)</f>
        <v>7000</v>
      </c>
      <c r="N448" s="85">
        <f t="shared" si="77"/>
        <v>133000</v>
      </c>
      <c r="O448" s="85">
        <f t="shared" si="78"/>
        <v>0</v>
      </c>
      <c r="P448" s="85">
        <f t="shared" si="79"/>
        <v>0</v>
      </c>
      <c r="Q448" s="59">
        <f t="shared" si="80"/>
        <v>0</v>
      </c>
      <c r="R448" s="60" t="str">
        <f t="shared" si="81"/>
        <v>Good Count</v>
      </c>
      <c r="S448" s="61" t="str">
        <f t="shared" si="82"/>
        <v>Good Count</v>
      </c>
      <c r="T448" s="60" t="str">
        <f t="shared" si="83"/>
        <v>Good Count</v>
      </c>
    </row>
    <row r="449" spans="1:20" ht="16.5">
      <c r="A449" s="62">
        <v>44323</v>
      </c>
      <c r="B449" s="57">
        <f t="shared" si="75"/>
        <v>2021</v>
      </c>
      <c r="C449" s="58">
        <f t="shared" si="85"/>
        <v>5</v>
      </c>
      <c r="D449" s="58" t="str">
        <f t="shared" si="84"/>
        <v>May/2021</v>
      </c>
      <c r="E449" s="58" t="s">
        <v>329</v>
      </c>
      <c r="F449" s="58" t="s">
        <v>328</v>
      </c>
      <c r="G449" s="58" t="s">
        <v>33</v>
      </c>
      <c r="H449" s="58">
        <v>6</v>
      </c>
      <c r="I449" s="58">
        <v>6</v>
      </c>
      <c r="J449" s="58">
        <f t="shared" si="52"/>
        <v>0</v>
      </c>
      <c r="K449" s="58" t="str">
        <f t="shared" si="53"/>
        <v>Ok</v>
      </c>
      <c r="L449" s="58">
        <f t="shared" si="76"/>
        <v>0</v>
      </c>
      <c r="M449" s="85">
        <f>VLOOKUP(E449,'DAFTAR ITEM'!B:J,9,FALSE)</f>
        <v>12000</v>
      </c>
      <c r="N449" s="85">
        <f t="shared" si="77"/>
        <v>72000</v>
      </c>
      <c r="O449" s="85">
        <f t="shared" si="78"/>
        <v>0</v>
      </c>
      <c r="P449" s="85">
        <f t="shared" si="79"/>
        <v>0</v>
      </c>
      <c r="Q449" s="59">
        <f t="shared" si="80"/>
        <v>0</v>
      </c>
      <c r="R449" s="60" t="str">
        <f t="shared" si="81"/>
        <v>Good Count</v>
      </c>
      <c r="S449" s="61" t="str">
        <f t="shared" si="82"/>
        <v>Good Count</v>
      </c>
      <c r="T449" s="60" t="str">
        <f t="shared" si="83"/>
        <v>Good Count</v>
      </c>
    </row>
    <row r="450" spans="1:20" ht="16.5">
      <c r="A450" s="62">
        <v>44323</v>
      </c>
      <c r="B450" s="57">
        <f t="shared" ref="B450:B513" si="86">YEAR(A450)</f>
        <v>2021</v>
      </c>
      <c r="C450" s="58">
        <f t="shared" si="85"/>
        <v>5</v>
      </c>
      <c r="D450" s="58" t="str">
        <f t="shared" si="84"/>
        <v>May/2021</v>
      </c>
      <c r="E450" s="58" t="s">
        <v>331</v>
      </c>
      <c r="F450" s="58" t="s">
        <v>330</v>
      </c>
      <c r="G450" s="58" t="s">
        <v>33</v>
      </c>
      <c r="H450" s="58">
        <v>8</v>
      </c>
      <c r="I450" s="58">
        <v>8</v>
      </c>
      <c r="J450" s="58">
        <f t="shared" si="52"/>
        <v>0</v>
      </c>
      <c r="K450" s="58" t="str">
        <f t="shared" si="53"/>
        <v>Ok</v>
      </c>
      <c r="L450" s="58">
        <f t="shared" ref="L450:L513" si="87">ABS(J450)</f>
        <v>0</v>
      </c>
      <c r="M450" s="85">
        <f>VLOOKUP(E450,'DAFTAR ITEM'!B:J,9,FALSE)</f>
        <v>25000</v>
      </c>
      <c r="N450" s="85">
        <f t="shared" ref="N450:N513" si="88">H450*M450</f>
        <v>200000</v>
      </c>
      <c r="O450" s="85">
        <f t="shared" ref="O450:O513" si="89">J450*M450</f>
        <v>0</v>
      </c>
      <c r="P450" s="85">
        <f t="shared" ref="P450:P513" si="90">L450*M450</f>
        <v>0</v>
      </c>
      <c r="Q450" s="59">
        <f t="shared" ref="Q450:Q513" si="91">ABS(IF(AND((H450=0),(J450=0)),0,J450/H450))</f>
        <v>0</v>
      </c>
      <c r="R450" s="60" t="str">
        <f t="shared" ref="R450:R513" si="92">IF(ISERROR(Q450),"Bad Count",IF(Q450&gt;0%,"Bad Count","Good Count"))</f>
        <v>Good Count</v>
      </c>
      <c r="S450" s="61" t="str">
        <f t="shared" ref="S450:S513" si="93">IF(ISERROR(Q450),"Bad Count",IF(Q450&gt;2%,"Bad Count","Good Count"))</f>
        <v>Good Count</v>
      </c>
      <c r="T450" s="60" t="str">
        <f t="shared" ref="T450:T513" si="94">IF(ISERROR(Q450),"Bad Count",IF(Q450&gt;5%,"Bad Count","Good Count"))</f>
        <v>Good Count</v>
      </c>
    </row>
    <row r="451" spans="1:20" ht="16.5">
      <c r="A451" s="62">
        <v>44323</v>
      </c>
      <c r="B451" s="57">
        <f t="shared" si="86"/>
        <v>2021</v>
      </c>
      <c r="C451" s="58">
        <f t="shared" si="85"/>
        <v>5</v>
      </c>
      <c r="D451" s="58" t="str">
        <f t="shared" ref="D451:D514" si="95">TEXT(A451,"MMM")&amp;"/"&amp;(B451)</f>
        <v>May/2021</v>
      </c>
      <c r="E451" s="58" t="s">
        <v>336</v>
      </c>
      <c r="F451" s="58" t="s">
        <v>335</v>
      </c>
      <c r="G451" s="58" t="s">
        <v>334</v>
      </c>
      <c r="H451" s="58">
        <v>0</v>
      </c>
      <c r="I451" s="58">
        <v>0</v>
      </c>
      <c r="J451" s="58">
        <f t="shared" si="52"/>
        <v>0</v>
      </c>
      <c r="K451" s="58" t="str">
        <f t="shared" si="53"/>
        <v>Ok</v>
      </c>
      <c r="L451" s="58">
        <f t="shared" si="87"/>
        <v>0</v>
      </c>
      <c r="M451" s="85">
        <f>VLOOKUP(E451,'DAFTAR ITEM'!B:J,9,FALSE)</f>
        <v>4500</v>
      </c>
      <c r="N451" s="85">
        <f t="shared" si="88"/>
        <v>0</v>
      </c>
      <c r="O451" s="85">
        <f t="shared" si="89"/>
        <v>0</v>
      </c>
      <c r="P451" s="85">
        <f t="shared" si="90"/>
        <v>0</v>
      </c>
      <c r="Q451" s="59">
        <f t="shared" si="91"/>
        <v>0</v>
      </c>
      <c r="R451" s="60" t="str">
        <f t="shared" si="92"/>
        <v>Good Count</v>
      </c>
      <c r="S451" s="61" t="str">
        <f t="shared" si="93"/>
        <v>Good Count</v>
      </c>
      <c r="T451" s="60" t="str">
        <f t="shared" si="94"/>
        <v>Good Count</v>
      </c>
    </row>
    <row r="452" spans="1:20" ht="16.5">
      <c r="A452" s="62">
        <v>44323</v>
      </c>
      <c r="B452" s="57">
        <f t="shared" si="86"/>
        <v>2021</v>
      </c>
      <c r="C452" s="58">
        <f t="shared" si="85"/>
        <v>5</v>
      </c>
      <c r="D452" s="58" t="str">
        <f t="shared" si="95"/>
        <v>May/2021</v>
      </c>
      <c r="E452" s="58" t="s">
        <v>338</v>
      </c>
      <c r="F452" s="58" t="s">
        <v>337</v>
      </c>
      <c r="G452" s="58" t="s">
        <v>334</v>
      </c>
      <c r="H452" s="58">
        <v>28</v>
      </c>
      <c r="I452" s="58">
        <v>28</v>
      </c>
      <c r="J452" s="58">
        <f t="shared" si="52"/>
        <v>0</v>
      </c>
      <c r="K452" s="58" t="str">
        <f t="shared" si="53"/>
        <v>Ok</v>
      </c>
      <c r="L452" s="58">
        <f t="shared" si="87"/>
        <v>0</v>
      </c>
      <c r="M452" s="85">
        <f>VLOOKUP(E452,'DAFTAR ITEM'!B:J,9,FALSE)</f>
        <v>5775</v>
      </c>
      <c r="N452" s="85">
        <f t="shared" si="88"/>
        <v>161700</v>
      </c>
      <c r="O452" s="85">
        <f t="shared" si="89"/>
        <v>0</v>
      </c>
      <c r="P452" s="85">
        <f t="shared" si="90"/>
        <v>0</v>
      </c>
      <c r="Q452" s="59">
        <f t="shared" si="91"/>
        <v>0</v>
      </c>
      <c r="R452" s="60" t="str">
        <f t="shared" si="92"/>
        <v>Good Count</v>
      </c>
      <c r="S452" s="61" t="str">
        <f t="shared" si="93"/>
        <v>Good Count</v>
      </c>
      <c r="T452" s="60" t="str">
        <f t="shared" si="94"/>
        <v>Good Count</v>
      </c>
    </row>
    <row r="453" spans="1:20" ht="16.5">
      <c r="A453" s="62">
        <v>44323</v>
      </c>
      <c r="B453" s="57">
        <f t="shared" si="86"/>
        <v>2021</v>
      </c>
      <c r="C453" s="58">
        <f t="shared" si="85"/>
        <v>5</v>
      </c>
      <c r="D453" s="58" t="str">
        <f t="shared" si="95"/>
        <v>May/2021</v>
      </c>
      <c r="E453" s="58" t="s">
        <v>340</v>
      </c>
      <c r="F453" s="58" t="s">
        <v>339</v>
      </c>
      <c r="G453" s="58" t="s">
        <v>33</v>
      </c>
      <c r="H453" s="58">
        <v>4</v>
      </c>
      <c r="I453" s="58">
        <v>4</v>
      </c>
      <c r="J453" s="58">
        <f t="shared" si="52"/>
        <v>0</v>
      </c>
      <c r="K453" s="58" t="str">
        <f t="shared" si="53"/>
        <v>Ok</v>
      </c>
      <c r="L453" s="58">
        <f t="shared" si="87"/>
        <v>0</v>
      </c>
      <c r="M453" s="85">
        <f>VLOOKUP(E453,'DAFTAR ITEM'!B:J,9,FALSE)</f>
        <v>11550</v>
      </c>
      <c r="N453" s="85">
        <f t="shared" si="88"/>
        <v>46200</v>
      </c>
      <c r="O453" s="85">
        <f t="shared" si="89"/>
        <v>0</v>
      </c>
      <c r="P453" s="85">
        <f t="shared" si="90"/>
        <v>0</v>
      </c>
      <c r="Q453" s="59">
        <f t="shared" si="91"/>
        <v>0</v>
      </c>
      <c r="R453" s="60" t="str">
        <f t="shared" si="92"/>
        <v>Good Count</v>
      </c>
      <c r="S453" s="61" t="str">
        <f t="shared" si="93"/>
        <v>Good Count</v>
      </c>
      <c r="T453" s="60" t="str">
        <f t="shared" si="94"/>
        <v>Good Count</v>
      </c>
    </row>
    <row r="454" spans="1:20" ht="16.5">
      <c r="A454" s="62">
        <v>44323</v>
      </c>
      <c r="B454" s="57">
        <f t="shared" si="86"/>
        <v>2021</v>
      </c>
      <c r="C454" s="58">
        <f t="shared" si="85"/>
        <v>5</v>
      </c>
      <c r="D454" s="58" t="str">
        <f t="shared" si="95"/>
        <v>May/2021</v>
      </c>
      <c r="E454" s="58" t="s">
        <v>342</v>
      </c>
      <c r="F454" s="58" t="s">
        <v>341</v>
      </c>
      <c r="G454" s="58" t="s">
        <v>33</v>
      </c>
      <c r="H454" s="58">
        <v>4</v>
      </c>
      <c r="I454" s="58">
        <v>4</v>
      </c>
      <c r="J454" s="58">
        <f t="shared" si="52"/>
        <v>0</v>
      </c>
      <c r="K454" s="58" t="str">
        <f t="shared" si="53"/>
        <v>Ok</v>
      </c>
      <c r="L454" s="58">
        <f t="shared" si="87"/>
        <v>0</v>
      </c>
      <c r="M454" s="85">
        <f>VLOOKUP(E454,'DAFTAR ITEM'!B:J,9,FALSE)</f>
        <v>30000</v>
      </c>
      <c r="N454" s="85">
        <f t="shared" si="88"/>
        <v>120000</v>
      </c>
      <c r="O454" s="85">
        <f t="shared" si="89"/>
        <v>0</v>
      </c>
      <c r="P454" s="85">
        <f t="shared" si="90"/>
        <v>0</v>
      </c>
      <c r="Q454" s="59">
        <f t="shared" si="91"/>
        <v>0</v>
      </c>
      <c r="R454" s="60" t="str">
        <f t="shared" si="92"/>
        <v>Good Count</v>
      </c>
      <c r="S454" s="61" t="str">
        <f t="shared" si="93"/>
        <v>Good Count</v>
      </c>
      <c r="T454" s="60" t="str">
        <f t="shared" si="94"/>
        <v>Good Count</v>
      </c>
    </row>
    <row r="455" spans="1:20" ht="16.5">
      <c r="A455" s="62">
        <v>44323</v>
      </c>
      <c r="B455" s="57">
        <f t="shared" si="86"/>
        <v>2021</v>
      </c>
      <c r="C455" s="58">
        <f t="shared" si="85"/>
        <v>5</v>
      </c>
      <c r="D455" s="58" t="str">
        <f t="shared" si="95"/>
        <v>May/2021</v>
      </c>
      <c r="E455" s="58" t="s">
        <v>344</v>
      </c>
      <c r="F455" s="58" t="s">
        <v>343</v>
      </c>
      <c r="G455" s="58" t="s">
        <v>345</v>
      </c>
      <c r="H455" s="58">
        <v>0</v>
      </c>
      <c r="I455" s="58">
        <v>0</v>
      </c>
      <c r="J455" s="58">
        <f t="shared" si="52"/>
        <v>0</v>
      </c>
      <c r="K455" s="58" t="str">
        <f t="shared" si="53"/>
        <v>Ok</v>
      </c>
      <c r="L455" s="58">
        <f t="shared" si="87"/>
        <v>0</v>
      </c>
      <c r="M455" s="85">
        <f>VLOOKUP(E455,'DAFTAR ITEM'!B:J,9,FALSE)</f>
        <v>8500</v>
      </c>
      <c r="N455" s="85">
        <f t="shared" si="88"/>
        <v>0</v>
      </c>
      <c r="O455" s="85">
        <f t="shared" si="89"/>
        <v>0</v>
      </c>
      <c r="P455" s="85">
        <f t="shared" si="90"/>
        <v>0</v>
      </c>
      <c r="Q455" s="59">
        <f t="shared" si="91"/>
        <v>0</v>
      </c>
      <c r="R455" s="60" t="str">
        <f t="shared" si="92"/>
        <v>Good Count</v>
      </c>
      <c r="S455" s="61" t="str">
        <f t="shared" si="93"/>
        <v>Good Count</v>
      </c>
      <c r="T455" s="60" t="str">
        <f t="shared" si="94"/>
        <v>Good Count</v>
      </c>
    </row>
    <row r="456" spans="1:20" ht="16.5">
      <c r="A456" s="62">
        <v>44323</v>
      </c>
      <c r="B456" s="57">
        <f t="shared" si="86"/>
        <v>2021</v>
      </c>
      <c r="C456" s="58">
        <f t="shared" si="85"/>
        <v>5</v>
      </c>
      <c r="D456" s="58" t="str">
        <f t="shared" si="95"/>
        <v>May/2021</v>
      </c>
      <c r="E456" s="58" t="s">
        <v>347</v>
      </c>
      <c r="F456" s="58" t="s">
        <v>346</v>
      </c>
      <c r="G456" s="58" t="s">
        <v>345</v>
      </c>
      <c r="H456" s="58">
        <v>2</v>
      </c>
      <c r="I456" s="58">
        <v>2</v>
      </c>
      <c r="J456" s="58">
        <f t="shared" si="52"/>
        <v>0</v>
      </c>
      <c r="K456" s="58" t="str">
        <f t="shared" si="53"/>
        <v>Ok</v>
      </c>
      <c r="L456" s="58">
        <f t="shared" si="87"/>
        <v>0</v>
      </c>
      <c r="M456" s="85">
        <f>VLOOKUP(E456,'DAFTAR ITEM'!B:J,9,FALSE)</f>
        <v>8000</v>
      </c>
      <c r="N456" s="85">
        <f t="shared" si="88"/>
        <v>16000</v>
      </c>
      <c r="O456" s="85">
        <f t="shared" si="89"/>
        <v>0</v>
      </c>
      <c r="P456" s="85">
        <f t="shared" si="90"/>
        <v>0</v>
      </c>
      <c r="Q456" s="59">
        <f t="shared" si="91"/>
        <v>0</v>
      </c>
      <c r="R456" s="60" t="str">
        <f t="shared" si="92"/>
        <v>Good Count</v>
      </c>
      <c r="S456" s="61" t="str">
        <f t="shared" si="93"/>
        <v>Good Count</v>
      </c>
      <c r="T456" s="60" t="str">
        <f t="shared" si="94"/>
        <v>Good Count</v>
      </c>
    </row>
    <row r="457" spans="1:20" ht="16.5">
      <c r="A457" s="62">
        <v>44323</v>
      </c>
      <c r="B457" s="57">
        <f t="shared" si="86"/>
        <v>2021</v>
      </c>
      <c r="C457" s="58">
        <f t="shared" si="85"/>
        <v>5</v>
      </c>
      <c r="D457" s="58" t="str">
        <f t="shared" si="95"/>
        <v>May/2021</v>
      </c>
      <c r="E457" s="58" t="s">
        <v>349</v>
      </c>
      <c r="F457" s="58" t="s">
        <v>348</v>
      </c>
      <c r="G457" s="58" t="s">
        <v>345</v>
      </c>
      <c r="H457" s="58">
        <v>9</v>
      </c>
      <c r="I457" s="58">
        <v>9</v>
      </c>
      <c r="J457" s="58">
        <f t="shared" si="52"/>
        <v>0</v>
      </c>
      <c r="K457" s="58" t="str">
        <f t="shared" si="53"/>
        <v>Ok</v>
      </c>
      <c r="L457" s="58">
        <f t="shared" si="87"/>
        <v>0</v>
      </c>
      <c r="M457" s="85">
        <f>VLOOKUP(E457,'DAFTAR ITEM'!B:J,9,FALSE)</f>
        <v>15000</v>
      </c>
      <c r="N457" s="85">
        <f t="shared" si="88"/>
        <v>135000</v>
      </c>
      <c r="O457" s="85">
        <f t="shared" si="89"/>
        <v>0</v>
      </c>
      <c r="P457" s="85">
        <f t="shared" si="90"/>
        <v>0</v>
      </c>
      <c r="Q457" s="59">
        <f t="shared" si="91"/>
        <v>0</v>
      </c>
      <c r="R457" s="60" t="str">
        <f t="shared" si="92"/>
        <v>Good Count</v>
      </c>
      <c r="S457" s="61" t="str">
        <f t="shared" si="93"/>
        <v>Good Count</v>
      </c>
      <c r="T457" s="60" t="str">
        <f t="shared" si="94"/>
        <v>Good Count</v>
      </c>
    </row>
    <row r="458" spans="1:20" ht="16.5">
      <c r="A458" s="62">
        <v>44323</v>
      </c>
      <c r="B458" s="57">
        <f t="shared" si="86"/>
        <v>2021</v>
      </c>
      <c r="C458" s="58">
        <f t="shared" si="85"/>
        <v>5</v>
      </c>
      <c r="D458" s="58" t="str">
        <f t="shared" si="95"/>
        <v>May/2021</v>
      </c>
      <c r="E458" s="58" t="s">
        <v>351</v>
      </c>
      <c r="F458" s="58" t="s">
        <v>350</v>
      </c>
      <c r="G458" s="58" t="s">
        <v>33</v>
      </c>
      <c r="H458" s="58">
        <v>1</v>
      </c>
      <c r="I458" s="58">
        <v>1</v>
      </c>
      <c r="J458" s="58">
        <f t="shared" si="52"/>
        <v>0</v>
      </c>
      <c r="K458" s="58" t="str">
        <f t="shared" si="53"/>
        <v>Ok</v>
      </c>
      <c r="L458" s="58">
        <f t="shared" si="87"/>
        <v>0</v>
      </c>
      <c r="M458" s="85">
        <f>VLOOKUP(E458,'DAFTAR ITEM'!B:J,9,FALSE)</f>
        <v>8925</v>
      </c>
      <c r="N458" s="85">
        <f t="shared" si="88"/>
        <v>8925</v>
      </c>
      <c r="O458" s="85">
        <f t="shared" si="89"/>
        <v>0</v>
      </c>
      <c r="P458" s="85">
        <f t="shared" si="90"/>
        <v>0</v>
      </c>
      <c r="Q458" s="59">
        <f t="shared" si="91"/>
        <v>0</v>
      </c>
      <c r="R458" s="60" t="str">
        <f t="shared" si="92"/>
        <v>Good Count</v>
      </c>
      <c r="S458" s="61" t="str">
        <f t="shared" si="93"/>
        <v>Good Count</v>
      </c>
      <c r="T458" s="60" t="str">
        <f t="shared" si="94"/>
        <v>Good Count</v>
      </c>
    </row>
    <row r="459" spans="1:20" ht="16.5">
      <c r="A459" s="62">
        <v>44323</v>
      </c>
      <c r="B459" s="57">
        <f t="shared" si="86"/>
        <v>2021</v>
      </c>
      <c r="C459" s="58">
        <f t="shared" si="85"/>
        <v>5</v>
      </c>
      <c r="D459" s="58" t="str">
        <f t="shared" si="95"/>
        <v>May/2021</v>
      </c>
      <c r="E459" s="58" t="s">
        <v>353</v>
      </c>
      <c r="F459" s="58" t="s">
        <v>352</v>
      </c>
      <c r="G459" s="58" t="s">
        <v>33</v>
      </c>
      <c r="H459" s="58">
        <v>7</v>
      </c>
      <c r="I459" s="58">
        <v>7</v>
      </c>
      <c r="J459" s="58">
        <f t="shared" si="52"/>
        <v>0</v>
      </c>
      <c r="K459" s="58" t="str">
        <f t="shared" si="53"/>
        <v>Ok</v>
      </c>
      <c r="L459" s="58">
        <f t="shared" si="87"/>
        <v>0</v>
      </c>
      <c r="M459" s="85">
        <f>VLOOKUP(E459,'DAFTAR ITEM'!B:J,9,FALSE)</f>
        <v>3938</v>
      </c>
      <c r="N459" s="85">
        <f t="shared" si="88"/>
        <v>27566</v>
      </c>
      <c r="O459" s="85">
        <f t="shared" si="89"/>
        <v>0</v>
      </c>
      <c r="P459" s="85">
        <f t="shared" si="90"/>
        <v>0</v>
      </c>
      <c r="Q459" s="59">
        <f t="shared" si="91"/>
        <v>0</v>
      </c>
      <c r="R459" s="60" t="str">
        <f t="shared" si="92"/>
        <v>Good Count</v>
      </c>
      <c r="S459" s="61" t="str">
        <f t="shared" si="93"/>
        <v>Good Count</v>
      </c>
      <c r="T459" s="60" t="str">
        <f t="shared" si="94"/>
        <v>Good Count</v>
      </c>
    </row>
    <row r="460" spans="1:20" ht="16.5">
      <c r="A460" s="62">
        <v>44323</v>
      </c>
      <c r="B460" s="57">
        <f t="shared" si="86"/>
        <v>2021</v>
      </c>
      <c r="C460" s="58">
        <f t="shared" si="85"/>
        <v>5</v>
      </c>
      <c r="D460" s="58" t="str">
        <f t="shared" si="95"/>
        <v>May/2021</v>
      </c>
      <c r="E460" s="58" t="s">
        <v>355</v>
      </c>
      <c r="F460" s="58" t="s">
        <v>354</v>
      </c>
      <c r="G460" s="58" t="s">
        <v>187</v>
      </c>
      <c r="H460" s="58">
        <v>49</v>
      </c>
      <c r="I460" s="58">
        <v>49</v>
      </c>
      <c r="J460" s="58">
        <f t="shared" si="52"/>
        <v>0</v>
      </c>
      <c r="K460" s="58" t="str">
        <f t="shared" si="53"/>
        <v>Ok</v>
      </c>
      <c r="L460" s="58">
        <f t="shared" si="87"/>
        <v>0</v>
      </c>
      <c r="M460" s="85">
        <f>VLOOKUP(E460,'DAFTAR ITEM'!B:J,9,FALSE)</f>
        <v>1400</v>
      </c>
      <c r="N460" s="85">
        <f t="shared" si="88"/>
        <v>68600</v>
      </c>
      <c r="O460" s="85">
        <f t="shared" si="89"/>
        <v>0</v>
      </c>
      <c r="P460" s="85">
        <f t="shared" si="90"/>
        <v>0</v>
      </c>
      <c r="Q460" s="59">
        <f t="shared" si="91"/>
        <v>0</v>
      </c>
      <c r="R460" s="60" t="str">
        <f t="shared" si="92"/>
        <v>Good Count</v>
      </c>
      <c r="S460" s="61" t="str">
        <f t="shared" si="93"/>
        <v>Good Count</v>
      </c>
      <c r="T460" s="60" t="str">
        <f t="shared" si="94"/>
        <v>Good Count</v>
      </c>
    </row>
    <row r="461" spans="1:20" ht="16.5">
      <c r="A461" s="62">
        <v>44323</v>
      </c>
      <c r="B461" s="57">
        <f t="shared" si="86"/>
        <v>2021</v>
      </c>
      <c r="C461" s="58">
        <f t="shared" si="85"/>
        <v>5</v>
      </c>
      <c r="D461" s="58" t="str">
        <f t="shared" si="95"/>
        <v>May/2021</v>
      </c>
      <c r="E461" s="58" t="s">
        <v>30</v>
      </c>
      <c r="F461" s="58" t="s">
        <v>29</v>
      </c>
      <c r="G461" s="58" t="s">
        <v>16</v>
      </c>
      <c r="H461" s="58">
        <v>1</v>
      </c>
      <c r="I461" s="58">
        <v>1</v>
      </c>
      <c r="J461" s="58">
        <f t="shared" si="52"/>
        <v>0</v>
      </c>
      <c r="K461" s="58" t="str">
        <f t="shared" si="53"/>
        <v>Ok</v>
      </c>
      <c r="L461" s="58">
        <f t="shared" si="87"/>
        <v>0</v>
      </c>
      <c r="M461" s="85">
        <f>VLOOKUP(E461,'DAFTAR ITEM'!B:J,9,FALSE)</f>
        <v>50000</v>
      </c>
      <c r="N461" s="85">
        <f t="shared" si="88"/>
        <v>50000</v>
      </c>
      <c r="O461" s="85">
        <f t="shared" si="89"/>
        <v>0</v>
      </c>
      <c r="P461" s="85">
        <f t="shared" si="90"/>
        <v>0</v>
      </c>
      <c r="Q461" s="59">
        <f t="shared" si="91"/>
        <v>0</v>
      </c>
      <c r="R461" s="60" t="str">
        <f t="shared" si="92"/>
        <v>Good Count</v>
      </c>
      <c r="S461" s="61" t="str">
        <f t="shared" si="93"/>
        <v>Good Count</v>
      </c>
      <c r="T461" s="60" t="str">
        <f t="shared" si="94"/>
        <v>Good Count</v>
      </c>
    </row>
    <row r="462" spans="1:20" ht="16.5">
      <c r="A462" s="62">
        <v>44323</v>
      </c>
      <c r="B462" s="57">
        <f t="shared" si="86"/>
        <v>2021</v>
      </c>
      <c r="C462" s="58">
        <f t="shared" si="85"/>
        <v>5</v>
      </c>
      <c r="D462" s="58" t="str">
        <f t="shared" si="95"/>
        <v>May/2021</v>
      </c>
      <c r="E462" s="58" t="s">
        <v>65</v>
      </c>
      <c r="F462" s="58" t="s">
        <v>64</v>
      </c>
      <c r="G462" s="58" t="s">
        <v>66</v>
      </c>
      <c r="H462" s="58">
        <v>1</v>
      </c>
      <c r="I462" s="58">
        <v>1</v>
      </c>
      <c r="J462" s="58">
        <f t="shared" si="52"/>
        <v>0</v>
      </c>
      <c r="K462" s="58" t="str">
        <f t="shared" si="53"/>
        <v>Ok</v>
      </c>
      <c r="L462" s="58">
        <f t="shared" si="87"/>
        <v>0</v>
      </c>
      <c r="M462" s="85">
        <f>VLOOKUP(E462,'DAFTAR ITEM'!B:J,9,FALSE)</f>
        <v>90000</v>
      </c>
      <c r="N462" s="85">
        <f t="shared" si="88"/>
        <v>90000</v>
      </c>
      <c r="O462" s="85">
        <f t="shared" si="89"/>
        <v>0</v>
      </c>
      <c r="P462" s="85">
        <f t="shared" si="90"/>
        <v>0</v>
      </c>
      <c r="Q462" s="59">
        <f t="shared" si="91"/>
        <v>0</v>
      </c>
      <c r="R462" s="60" t="str">
        <f t="shared" si="92"/>
        <v>Good Count</v>
      </c>
      <c r="S462" s="61" t="str">
        <f t="shared" si="93"/>
        <v>Good Count</v>
      </c>
      <c r="T462" s="60" t="str">
        <f t="shared" si="94"/>
        <v>Good Count</v>
      </c>
    </row>
    <row r="463" spans="1:20" ht="16.5">
      <c r="A463" s="62">
        <v>44323</v>
      </c>
      <c r="B463" s="57">
        <f t="shared" si="86"/>
        <v>2021</v>
      </c>
      <c r="C463" s="58">
        <f t="shared" si="85"/>
        <v>5</v>
      </c>
      <c r="D463" s="58" t="str">
        <f t="shared" si="95"/>
        <v>May/2021</v>
      </c>
      <c r="E463" s="58" t="s">
        <v>73</v>
      </c>
      <c r="F463" s="58" t="s">
        <v>72</v>
      </c>
      <c r="G463" s="58" t="s">
        <v>33</v>
      </c>
      <c r="H463" s="58">
        <v>4</v>
      </c>
      <c r="I463" s="58">
        <v>4</v>
      </c>
      <c r="J463" s="58">
        <f t="shared" si="52"/>
        <v>0</v>
      </c>
      <c r="K463" s="58" t="str">
        <f t="shared" si="53"/>
        <v>Ok</v>
      </c>
      <c r="L463" s="58">
        <f t="shared" si="87"/>
        <v>0</v>
      </c>
      <c r="M463" s="85">
        <f>VLOOKUP(E463,'DAFTAR ITEM'!B:J,9,FALSE)</f>
        <v>24000</v>
      </c>
      <c r="N463" s="85">
        <f t="shared" si="88"/>
        <v>96000</v>
      </c>
      <c r="O463" s="85">
        <f t="shared" si="89"/>
        <v>0</v>
      </c>
      <c r="P463" s="85">
        <f t="shared" si="90"/>
        <v>0</v>
      </c>
      <c r="Q463" s="59">
        <f t="shared" si="91"/>
        <v>0</v>
      </c>
      <c r="R463" s="60" t="str">
        <f t="shared" si="92"/>
        <v>Good Count</v>
      </c>
      <c r="S463" s="61" t="str">
        <f t="shared" si="93"/>
        <v>Good Count</v>
      </c>
      <c r="T463" s="60" t="str">
        <f t="shared" si="94"/>
        <v>Good Count</v>
      </c>
    </row>
    <row r="464" spans="1:20" ht="16.5">
      <c r="A464" s="62">
        <v>44323</v>
      </c>
      <c r="B464" s="57">
        <f t="shared" si="86"/>
        <v>2021</v>
      </c>
      <c r="C464" s="58">
        <f t="shared" si="85"/>
        <v>5</v>
      </c>
      <c r="D464" s="58" t="str">
        <f t="shared" si="95"/>
        <v>May/2021</v>
      </c>
      <c r="E464" s="58" t="s">
        <v>77</v>
      </c>
      <c r="F464" s="58" t="s">
        <v>76</v>
      </c>
      <c r="G464" s="58" t="s">
        <v>33</v>
      </c>
      <c r="H464" s="58">
        <v>2</v>
      </c>
      <c r="I464" s="58">
        <v>2</v>
      </c>
      <c r="J464" s="58">
        <f t="shared" si="52"/>
        <v>0</v>
      </c>
      <c r="K464" s="58" t="str">
        <f t="shared" si="53"/>
        <v>Ok</v>
      </c>
      <c r="L464" s="58">
        <f t="shared" si="87"/>
        <v>0</v>
      </c>
      <c r="M464" s="85">
        <f>VLOOKUP(E464,'DAFTAR ITEM'!B:J,9,FALSE)</f>
        <v>50000</v>
      </c>
      <c r="N464" s="85">
        <f t="shared" si="88"/>
        <v>100000</v>
      </c>
      <c r="O464" s="85">
        <f t="shared" si="89"/>
        <v>0</v>
      </c>
      <c r="P464" s="85">
        <f t="shared" si="90"/>
        <v>0</v>
      </c>
      <c r="Q464" s="59">
        <f t="shared" si="91"/>
        <v>0</v>
      </c>
      <c r="R464" s="60" t="str">
        <f t="shared" si="92"/>
        <v>Good Count</v>
      </c>
      <c r="S464" s="61" t="str">
        <f t="shared" si="93"/>
        <v>Good Count</v>
      </c>
      <c r="T464" s="60" t="str">
        <f t="shared" si="94"/>
        <v>Good Count</v>
      </c>
    </row>
    <row r="465" spans="1:20" ht="16.5">
      <c r="A465" s="62">
        <v>44323</v>
      </c>
      <c r="B465" s="57">
        <f t="shared" si="86"/>
        <v>2021</v>
      </c>
      <c r="C465" s="58">
        <f t="shared" si="85"/>
        <v>5</v>
      </c>
      <c r="D465" s="58" t="str">
        <f t="shared" si="95"/>
        <v>May/2021</v>
      </c>
      <c r="E465" s="58" t="s">
        <v>87</v>
      </c>
      <c r="F465" s="58" t="s">
        <v>86</v>
      </c>
      <c r="G465" s="58" t="s">
        <v>88</v>
      </c>
      <c r="H465" s="58">
        <v>1</v>
      </c>
      <c r="I465" s="58">
        <v>1</v>
      </c>
      <c r="J465" s="58">
        <f t="shared" si="52"/>
        <v>0</v>
      </c>
      <c r="K465" s="58" t="str">
        <f t="shared" si="53"/>
        <v>Ok</v>
      </c>
      <c r="L465" s="58">
        <f t="shared" si="87"/>
        <v>0</v>
      </c>
      <c r="M465" s="85">
        <f>VLOOKUP(E465,'DAFTAR ITEM'!B:J,9,FALSE)</f>
        <v>15000</v>
      </c>
      <c r="N465" s="85">
        <f t="shared" si="88"/>
        <v>15000</v>
      </c>
      <c r="O465" s="85">
        <f t="shared" si="89"/>
        <v>0</v>
      </c>
      <c r="P465" s="85">
        <f t="shared" si="90"/>
        <v>0</v>
      </c>
      <c r="Q465" s="59">
        <f t="shared" si="91"/>
        <v>0</v>
      </c>
      <c r="R465" s="60" t="str">
        <f t="shared" si="92"/>
        <v>Good Count</v>
      </c>
      <c r="S465" s="61" t="str">
        <f t="shared" si="93"/>
        <v>Good Count</v>
      </c>
      <c r="T465" s="60" t="str">
        <f t="shared" si="94"/>
        <v>Good Count</v>
      </c>
    </row>
    <row r="466" spans="1:20" ht="16.5">
      <c r="A466" s="62">
        <v>44323</v>
      </c>
      <c r="B466" s="57">
        <f t="shared" si="86"/>
        <v>2021</v>
      </c>
      <c r="C466" s="58">
        <f t="shared" si="85"/>
        <v>5</v>
      </c>
      <c r="D466" s="58" t="str">
        <f t="shared" si="95"/>
        <v>May/2021</v>
      </c>
      <c r="E466" s="58" t="s">
        <v>333</v>
      </c>
      <c r="F466" s="58" t="s">
        <v>332</v>
      </c>
      <c r="G466" s="58" t="s">
        <v>334</v>
      </c>
      <c r="H466" s="58">
        <v>4</v>
      </c>
      <c r="I466" s="58">
        <v>4</v>
      </c>
      <c r="J466" s="58">
        <f t="shared" si="52"/>
        <v>0</v>
      </c>
      <c r="K466" s="58" t="str">
        <f t="shared" si="53"/>
        <v>Ok</v>
      </c>
      <c r="L466" s="58">
        <f t="shared" si="87"/>
        <v>0</v>
      </c>
      <c r="M466" s="85">
        <f>VLOOKUP(E466,'DAFTAR ITEM'!B:J,9,FALSE)</f>
        <v>4500</v>
      </c>
      <c r="N466" s="85">
        <f t="shared" si="88"/>
        <v>18000</v>
      </c>
      <c r="O466" s="85">
        <f t="shared" si="89"/>
        <v>0</v>
      </c>
      <c r="P466" s="85">
        <f t="shared" si="90"/>
        <v>0</v>
      </c>
      <c r="Q466" s="59">
        <f t="shared" si="91"/>
        <v>0</v>
      </c>
      <c r="R466" s="60" t="str">
        <f t="shared" si="92"/>
        <v>Good Count</v>
      </c>
      <c r="S466" s="61" t="str">
        <f t="shared" si="93"/>
        <v>Good Count</v>
      </c>
      <c r="T466" s="60" t="str">
        <f t="shared" si="94"/>
        <v>Good Count</v>
      </c>
    </row>
    <row r="467" spans="1:20" ht="16.5">
      <c r="A467" s="62">
        <v>44362.595231481479</v>
      </c>
      <c r="B467" s="57">
        <f t="shared" si="86"/>
        <v>2021</v>
      </c>
      <c r="C467" s="58">
        <f t="shared" si="85"/>
        <v>6</v>
      </c>
      <c r="D467" s="58" t="str">
        <f t="shared" si="95"/>
        <v>Jun/2021</v>
      </c>
      <c r="E467" s="58" t="s">
        <v>15</v>
      </c>
      <c r="F467" s="58" t="s">
        <v>14</v>
      </c>
      <c r="G467" s="58" t="s">
        <v>16</v>
      </c>
      <c r="H467" s="58">
        <v>7</v>
      </c>
      <c r="I467" s="58">
        <v>7</v>
      </c>
      <c r="J467" s="58">
        <f t="shared" ref="J467:J530" si="96">I467-H467</f>
        <v>0</v>
      </c>
      <c r="K467" s="58" t="str">
        <f t="shared" ref="K467:K530" si="97">IF(J467=0,"Ok","Selisih")</f>
        <v>Ok</v>
      </c>
      <c r="L467" s="58">
        <f t="shared" si="87"/>
        <v>0</v>
      </c>
      <c r="M467" s="85">
        <f>VLOOKUP(E467,'DAFTAR ITEM'!B:J,9,FALSE)</f>
        <v>110000</v>
      </c>
      <c r="N467" s="85">
        <f t="shared" si="88"/>
        <v>770000</v>
      </c>
      <c r="O467" s="85">
        <f t="shared" si="89"/>
        <v>0</v>
      </c>
      <c r="P467" s="85">
        <f t="shared" si="90"/>
        <v>0</v>
      </c>
      <c r="Q467" s="59">
        <f t="shared" si="91"/>
        <v>0</v>
      </c>
      <c r="R467" s="60" t="str">
        <f t="shared" si="92"/>
        <v>Good Count</v>
      </c>
      <c r="S467" s="61" t="str">
        <f t="shared" si="93"/>
        <v>Good Count</v>
      </c>
      <c r="T467" s="60" t="str">
        <f t="shared" si="94"/>
        <v>Good Count</v>
      </c>
    </row>
    <row r="468" spans="1:20" ht="16.5">
      <c r="A468" s="62">
        <v>44362.595578703702</v>
      </c>
      <c r="B468" s="57">
        <f t="shared" si="86"/>
        <v>2021</v>
      </c>
      <c r="C468" s="58">
        <f t="shared" ref="C468:C531" si="98">MONTH(A468)</f>
        <v>6</v>
      </c>
      <c r="D468" s="58" t="str">
        <f t="shared" si="95"/>
        <v>Jun/2021</v>
      </c>
      <c r="E468" s="58" t="s">
        <v>18</v>
      </c>
      <c r="F468" s="58" t="s">
        <v>17</v>
      </c>
      <c r="G468" s="58" t="s">
        <v>16</v>
      </c>
      <c r="H468" s="58">
        <v>10</v>
      </c>
      <c r="I468" s="58">
        <v>10</v>
      </c>
      <c r="J468" s="58">
        <f t="shared" si="96"/>
        <v>0</v>
      </c>
      <c r="K468" s="58" t="str">
        <f t="shared" si="97"/>
        <v>Ok</v>
      </c>
      <c r="L468" s="58">
        <f t="shared" si="87"/>
        <v>0</v>
      </c>
      <c r="M468" s="85">
        <f>VLOOKUP(E468,'DAFTAR ITEM'!B:J,9,FALSE)</f>
        <v>75000</v>
      </c>
      <c r="N468" s="85">
        <f t="shared" si="88"/>
        <v>750000</v>
      </c>
      <c r="O468" s="85">
        <f t="shared" si="89"/>
        <v>0</v>
      </c>
      <c r="P468" s="85">
        <f t="shared" si="90"/>
        <v>0</v>
      </c>
      <c r="Q468" s="59">
        <f t="shared" si="91"/>
        <v>0</v>
      </c>
      <c r="R468" s="60" t="str">
        <f t="shared" si="92"/>
        <v>Good Count</v>
      </c>
      <c r="S468" s="61" t="str">
        <f t="shared" si="93"/>
        <v>Good Count</v>
      </c>
      <c r="T468" s="60" t="str">
        <f t="shared" si="94"/>
        <v>Good Count</v>
      </c>
    </row>
    <row r="469" spans="1:20" ht="16.5">
      <c r="A469" s="62">
        <v>44362.595983796295</v>
      </c>
      <c r="B469" s="57">
        <f t="shared" si="86"/>
        <v>2021</v>
      </c>
      <c r="C469" s="58">
        <f t="shared" si="98"/>
        <v>6</v>
      </c>
      <c r="D469" s="58" t="str">
        <f t="shared" si="95"/>
        <v>Jun/2021</v>
      </c>
      <c r="E469" s="58" t="s">
        <v>20</v>
      </c>
      <c r="F469" s="58" t="s">
        <v>19</v>
      </c>
      <c r="G469" s="58" t="s">
        <v>16</v>
      </c>
      <c r="H469" s="58">
        <v>0</v>
      </c>
      <c r="I469" s="58">
        <v>0</v>
      </c>
      <c r="J469" s="58">
        <f t="shared" si="96"/>
        <v>0</v>
      </c>
      <c r="K469" s="58" t="str">
        <f t="shared" si="97"/>
        <v>Ok</v>
      </c>
      <c r="L469" s="58">
        <f t="shared" si="87"/>
        <v>0</v>
      </c>
      <c r="M469" s="85">
        <f>VLOOKUP(E469,'DAFTAR ITEM'!B:J,9,FALSE)</f>
        <v>35700</v>
      </c>
      <c r="N469" s="85">
        <f t="shared" si="88"/>
        <v>0</v>
      </c>
      <c r="O469" s="85">
        <f t="shared" si="89"/>
        <v>0</v>
      </c>
      <c r="P469" s="85">
        <f t="shared" si="90"/>
        <v>0</v>
      </c>
      <c r="Q469" s="59">
        <f t="shared" si="91"/>
        <v>0</v>
      </c>
      <c r="R469" s="60" t="str">
        <f t="shared" si="92"/>
        <v>Good Count</v>
      </c>
      <c r="S469" s="61" t="str">
        <f t="shared" si="93"/>
        <v>Good Count</v>
      </c>
      <c r="T469" s="60" t="str">
        <f t="shared" si="94"/>
        <v>Good Count</v>
      </c>
    </row>
    <row r="470" spans="1:20" ht="16.5">
      <c r="A470" s="62">
        <v>44362.596180555556</v>
      </c>
      <c r="B470" s="57">
        <f t="shared" si="86"/>
        <v>2021</v>
      </c>
      <c r="C470" s="58">
        <f t="shared" si="98"/>
        <v>6</v>
      </c>
      <c r="D470" s="58" t="str">
        <f t="shared" si="95"/>
        <v>Jun/2021</v>
      </c>
      <c r="E470" s="58" t="s">
        <v>22</v>
      </c>
      <c r="F470" s="58" t="s">
        <v>21</v>
      </c>
      <c r="G470" s="58" t="s">
        <v>16</v>
      </c>
      <c r="H470" s="58">
        <v>50</v>
      </c>
      <c r="I470" s="58">
        <v>50</v>
      </c>
      <c r="J470" s="58">
        <f t="shared" si="96"/>
        <v>0</v>
      </c>
      <c r="K470" s="58" t="str">
        <f t="shared" si="97"/>
        <v>Ok</v>
      </c>
      <c r="L470" s="58">
        <f t="shared" si="87"/>
        <v>0</v>
      </c>
      <c r="M470" s="85">
        <f>VLOOKUP(E470,'DAFTAR ITEM'!B:J,9,FALSE)</f>
        <v>33000</v>
      </c>
      <c r="N470" s="85">
        <f t="shared" si="88"/>
        <v>1650000</v>
      </c>
      <c r="O470" s="85">
        <f t="shared" si="89"/>
        <v>0</v>
      </c>
      <c r="P470" s="85">
        <f t="shared" si="90"/>
        <v>0</v>
      </c>
      <c r="Q470" s="59">
        <f t="shared" si="91"/>
        <v>0</v>
      </c>
      <c r="R470" s="60" t="str">
        <f t="shared" si="92"/>
        <v>Good Count</v>
      </c>
      <c r="S470" s="61" t="str">
        <f t="shared" si="93"/>
        <v>Good Count</v>
      </c>
      <c r="T470" s="60" t="str">
        <f t="shared" si="94"/>
        <v>Good Count</v>
      </c>
    </row>
    <row r="471" spans="1:20" ht="16.5">
      <c r="A471" s="62">
        <v>44362.596435185187</v>
      </c>
      <c r="B471" s="57">
        <f t="shared" si="86"/>
        <v>2021</v>
      </c>
      <c r="C471" s="58">
        <f t="shared" si="98"/>
        <v>6</v>
      </c>
      <c r="D471" s="58" t="str">
        <f t="shared" si="95"/>
        <v>Jun/2021</v>
      </c>
      <c r="E471" s="58" t="s">
        <v>365</v>
      </c>
      <c r="F471" s="58" t="s">
        <v>364</v>
      </c>
      <c r="G471" s="58" t="s">
        <v>16</v>
      </c>
      <c r="H471" s="58">
        <v>71</v>
      </c>
      <c r="I471" s="58">
        <v>71</v>
      </c>
      <c r="J471" s="58">
        <f t="shared" si="96"/>
        <v>0</v>
      </c>
      <c r="K471" s="58" t="str">
        <f t="shared" si="97"/>
        <v>Ok</v>
      </c>
      <c r="L471" s="58">
        <f t="shared" si="87"/>
        <v>0</v>
      </c>
      <c r="M471" s="85">
        <f>VLOOKUP(E471,'DAFTAR ITEM'!B:J,9,FALSE)</f>
        <v>56800</v>
      </c>
      <c r="N471" s="85">
        <f t="shared" si="88"/>
        <v>4032800</v>
      </c>
      <c r="O471" s="85">
        <f t="shared" si="89"/>
        <v>0</v>
      </c>
      <c r="P471" s="85">
        <f t="shared" si="90"/>
        <v>0</v>
      </c>
      <c r="Q471" s="59">
        <f t="shared" si="91"/>
        <v>0</v>
      </c>
      <c r="R471" s="60" t="str">
        <f t="shared" si="92"/>
        <v>Good Count</v>
      </c>
      <c r="S471" s="61" t="str">
        <f t="shared" si="93"/>
        <v>Good Count</v>
      </c>
      <c r="T471" s="60" t="str">
        <f t="shared" si="94"/>
        <v>Good Count</v>
      </c>
    </row>
    <row r="472" spans="1:20" ht="16.5">
      <c r="A472" s="62">
        <v>44362.601400462961</v>
      </c>
      <c r="B472" s="57">
        <f t="shared" si="86"/>
        <v>2021</v>
      </c>
      <c r="C472" s="58">
        <f t="shared" si="98"/>
        <v>6</v>
      </c>
      <c r="D472" s="58" t="str">
        <f t="shared" si="95"/>
        <v>Jun/2021</v>
      </c>
      <c r="E472" s="58" t="s">
        <v>24</v>
      </c>
      <c r="F472" s="58" t="s">
        <v>23</v>
      </c>
      <c r="G472" s="58" t="s">
        <v>16</v>
      </c>
      <c r="H472" s="58">
        <v>26</v>
      </c>
      <c r="I472" s="58">
        <v>26</v>
      </c>
      <c r="J472" s="58">
        <f t="shared" si="96"/>
        <v>0</v>
      </c>
      <c r="K472" s="58" t="str">
        <f t="shared" si="97"/>
        <v>Ok</v>
      </c>
      <c r="L472" s="58">
        <f t="shared" si="87"/>
        <v>0</v>
      </c>
      <c r="M472" s="85">
        <f>VLOOKUP(E472,'DAFTAR ITEM'!B:J,9,FALSE)</f>
        <v>59000</v>
      </c>
      <c r="N472" s="85">
        <f t="shared" si="88"/>
        <v>1534000</v>
      </c>
      <c r="O472" s="85">
        <f t="shared" si="89"/>
        <v>0</v>
      </c>
      <c r="P472" s="85">
        <f t="shared" si="90"/>
        <v>0</v>
      </c>
      <c r="Q472" s="59">
        <f t="shared" si="91"/>
        <v>0</v>
      </c>
      <c r="R472" s="60" t="str">
        <f t="shared" si="92"/>
        <v>Good Count</v>
      </c>
      <c r="S472" s="61" t="str">
        <f t="shared" si="93"/>
        <v>Good Count</v>
      </c>
      <c r="T472" s="60" t="str">
        <f t="shared" si="94"/>
        <v>Good Count</v>
      </c>
    </row>
    <row r="473" spans="1:20" ht="16.5">
      <c r="A473" s="62">
        <v>44362.602326388886</v>
      </c>
      <c r="B473" s="57">
        <f t="shared" si="86"/>
        <v>2021</v>
      </c>
      <c r="C473" s="58">
        <f t="shared" si="98"/>
        <v>6</v>
      </c>
      <c r="D473" s="58" t="str">
        <f t="shared" si="95"/>
        <v>Jun/2021</v>
      </c>
      <c r="E473" s="58" t="s">
        <v>26</v>
      </c>
      <c r="F473" s="58" t="s">
        <v>25</v>
      </c>
      <c r="G473" s="58" t="s">
        <v>16</v>
      </c>
      <c r="H473" s="58">
        <v>8</v>
      </c>
      <c r="I473" s="58">
        <v>8</v>
      </c>
      <c r="J473" s="58">
        <f t="shared" si="96"/>
        <v>0</v>
      </c>
      <c r="K473" s="58" t="str">
        <f t="shared" si="97"/>
        <v>Ok</v>
      </c>
      <c r="L473" s="58">
        <f t="shared" si="87"/>
        <v>0</v>
      </c>
      <c r="M473" s="85">
        <f>VLOOKUP(E473,'DAFTAR ITEM'!B:J,9,FALSE)</f>
        <v>16250</v>
      </c>
      <c r="N473" s="85">
        <f t="shared" si="88"/>
        <v>130000</v>
      </c>
      <c r="O473" s="85">
        <f t="shared" si="89"/>
        <v>0</v>
      </c>
      <c r="P473" s="85">
        <f t="shared" si="90"/>
        <v>0</v>
      </c>
      <c r="Q473" s="59">
        <f t="shared" si="91"/>
        <v>0</v>
      </c>
      <c r="R473" s="60" t="str">
        <f t="shared" si="92"/>
        <v>Good Count</v>
      </c>
      <c r="S473" s="61" t="str">
        <f t="shared" si="93"/>
        <v>Good Count</v>
      </c>
      <c r="T473" s="60" t="str">
        <f t="shared" si="94"/>
        <v>Good Count</v>
      </c>
    </row>
    <row r="474" spans="1:20" ht="16.5">
      <c r="A474" s="62">
        <v>44362.60255787037</v>
      </c>
      <c r="B474" s="57">
        <f t="shared" si="86"/>
        <v>2021</v>
      </c>
      <c r="C474" s="58">
        <f t="shared" si="98"/>
        <v>6</v>
      </c>
      <c r="D474" s="58" t="str">
        <f t="shared" si="95"/>
        <v>Jun/2021</v>
      </c>
      <c r="E474" s="58" t="s">
        <v>28</v>
      </c>
      <c r="F474" s="58" t="s">
        <v>27</v>
      </c>
      <c r="G474" s="58" t="s">
        <v>16</v>
      </c>
      <c r="H474" s="58">
        <v>20</v>
      </c>
      <c r="I474" s="58">
        <v>20</v>
      </c>
      <c r="J474" s="58">
        <f t="shared" si="96"/>
        <v>0</v>
      </c>
      <c r="K474" s="58" t="str">
        <f t="shared" si="97"/>
        <v>Ok</v>
      </c>
      <c r="L474" s="58">
        <f t="shared" si="87"/>
        <v>0</v>
      </c>
      <c r="M474" s="85">
        <f>VLOOKUP(E474,'DAFTAR ITEM'!B:J,9,FALSE)</f>
        <v>30000</v>
      </c>
      <c r="N474" s="85">
        <f t="shared" si="88"/>
        <v>600000</v>
      </c>
      <c r="O474" s="85">
        <f t="shared" si="89"/>
        <v>0</v>
      </c>
      <c r="P474" s="85">
        <f t="shared" si="90"/>
        <v>0</v>
      </c>
      <c r="Q474" s="59">
        <f t="shared" si="91"/>
        <v>0</v>
      </c>
      <c r="R474" s="60" t="str">
        <f t="shared" si="92"/>
        <v>Good Count</v>
      </c>
      <c r="S474" s="61" t="str">
        <f t="shared" si="93"/>
        <v>Good Count</v>
      </c>
      <c r="T474" s="60" t="str">
        <f t="shared" si="94"/>
        <v>Good Count</v>
      </c>
    </row>
    <row r="475" spans="1:20" ht="16.5">
      <c r="A475" s="62">
        <v>44362.602743055555</v>
      </c>
      <c r="B475" s="57">
        <f t="shared" si="86"/>
        <v>2021</v>
      </c>
      <c r="C475" s="58">
        <f t="shared" si="98"/>
        <v>6</v>
      </c>
      <c r="D475" s="58" t="str">
        <f t="shared" si="95"/>
        <v>Jun/2021</v>
      </c>
      <c r="E475" s="58" t="s">
        <v>32</v>
      </c>
      <c r="F475" s="58" t="s">
        <v>31</v>
      </c>
      <c r="G475" s="58" t="s">
        <v>33</v>
      </c>
      <c r="H475" s="58">
        <v>34</v>
      </c>
      <c r="I475" s="58">
        <v>34</v>
      </c>
      <c r="J475" s="58">
        <f t="shared" si="96"/>
        <v>0</v>
      </c>
      <c r="K475" s="58" t="str">
        <f t="shared" si="97"/>
        <v>Ok</v>
      </c>
      <c r="L475" s="58">
        <f t="shared" si="87"/>
        <v>0</v>
      </c>
      <c r="M475" s="85">
        <f>VLOOKUP(E475,'DAFTAR ITEM'!B:J,9,FALSE)</f>
        <v>2100</v>
      </c>
      <c r="N475" s="85">
        <f t="shared" si="88"/>
        <v>71400</v>
      </c>
      <c r="O475" s="85">
        <f t="shared" si="89"/>
        <v>0</v>
      </c>
      <c r="P475" s="85">
        <f t="shared" si="90"/>
        <v>0</v>
      </c>
      <c r="Q475" s="59">
        <f t="shared" si="91"/>
        <v>0</v>
      </c>
      <c r="R475" s="60" t="str">
        <f t="shared" si="92"/>
        <v>Good Count</v>
      </c>
      <c r="S475" s="61" t="str">
        <f t="shared" si="93"/>
        <v>Good Count</v>
      </c>
      <c r="T475" s="60" t="str">
        <f t="shared" si="94"/>
        <v>Good Count</v>
      </c>
    </row>
    <row r="476" spans="1:20" ht="16.5">
      <c r="A476" s="62">
        <v>44362.602951388886</v>
      </c>
      <c r="B476" s="57">
        <f t="shared" si="86"/>
        <v>2021</v>
      </c>
      <c r="C476" s="58">
        <f t="shared" si="98"/>
        <v>6</v>
      </c>
      <c r="D476" s="58" t="str">
        <f t="shared" si="95"/>
        <v>Jun/2021</v>
      </c>
      <c r="E476" s="58" t="s">
        <v>35</v>
      </c>
      <c r="F476" s="58" t="s">
        <v>34</v>
      </c>
      <c r="G476" s="58" t="s">
        <v>33</v>
      </c>
      <c r="H476" s="58">
        <v>97</v>
      </c>
      <c r="I476" s="58">
        <v>97</v>
      </c>
      <c r="J476" s="58">
        <f t="shared" si="96"/>
        <v>0</v>
      </c>
      <c r="K476" s="58" t="str">
        <f t="shared" si="97"/>
        <v>Ok</v>
      </c>
      <c r="L476" s="58">
        <f t="shared" si="87"/>
        <v>0</v>
      </c>
      <c r="M476" s="85">
        <f>VLOOKUP(E476,'DAFTAR ITEM'!B:J,9,FALSE)</f>
        <v>2100</v>
      </c>
      <c r="N476" s="85">
        <f t="shared" si="88"/>
        <v>203700</v>
      </c>
      <c r="O476" s="85">
        <f t="shared" si="89"/>
        <v>0</v>
      </c>
      <c r="P476" s="85">
        <f t="shared" si="90"/>
        <v>0</v>
      </c>
      <c r="Q476" s="59">
        <f t="shared" si="91"/>
        <v>0</v>
      </c>
      <c r="R476" s="60" t="str">
        <f t="shared" si="92"/>
        <v>Good Count</v>
      </c>
      <c r="S476" s="61" t="str">
        <f t="shared" si="93"/>
        <v>Good Count</v>
      </c>
      <c r="T476" s="60" t="str">
        <f t="shared" si="94"/>
        <v>Good Count</v>
      </c>
    </row>
    <row r="477" spans="1:20" ht="16.5">
      <c r="A477" s="62">
        <v>44362.604166666664</v>
      </c>
      <c r="B477" s="57">
        <f t="shared" si="86"/>
        <v>2021</v>
      </c>
      <c r="C477" s="58">
        <f t="shared" si="98"/>
        <v>6</v>
      </c>
      <c r="D477" s="58" t="str">
        <f t="shared" si="95"/>
        <v>Jun/2021</v>
      </c>
      <c r="E477" s="58" t="s">
        <v>37</v>
      </c>
      <c r="F477" s="58" t="s">
        <v>36</v>
      </c>
      <c r="G477" s="58" t="s">
        <v>33</v>
      </c>
      <c r="H477" s="58">
        <v>19</v>
      </c>
      <c r="I477" s="58">
        <v>19</v>
      </c>
      <c r="J477" s="58">
        <f t="shared" si="96"/>
        <v>0</v>
      </c>
      <c r="K477" s="58" t="str">
        <f t="shared" si="97"/>
        <v>Ok</v>
      </c>
      <c r="L477" s="58">
        <f t="shared" si="87"/>
        <v>0</v>
      </c>
      <c r="M477" s="85">
        <f>VLOOKUP(E477,'DAFTAR ITEM'!B:J,9,FALSE)</f>
        <v>1750</v>
      </c>
      <c r="N477" s="85">
        <f t="shared" si="88"/>
        <v>33250</v>
      </c>
      <c r="O477" s="85">
        <f t="shared" si="89"/>
        <v>0</v>
      </c>
      <c r="P477" s="85">
        <f t="shared" si="90"/>
        <v>0</v>
      </c>
      <c r="Q477" s="59">
        <f t="shared" si="91"/>
        <v>0</v>
      </c>
      <c r="R477" s="60" t="str">
        <f t="shared" si="92"/>
        <v>Good Count</v>
      </c>
      <c r="S477" s="61" t="str">
        <f t="shared" si="93"/>
        <v>Good Count</v>
      </c>
      <c r="T477" s="60" t="str">
        <f t="shared" si="94"/>
        <v>Good Count</v>
      </c>
    </row>
    <row r="478" spans="1:20" ht="16.5">
      <c r="A478" s="62">
        <v>44362.604363425926</v>
      </c>
      <c r="B478" s="57">
        <f t="shared" si="86"/>
        <v>2021</v>
      </c>
      <c r="C478" s="58">
        <f t="shared" si="98"/>
        <v>6</v>
      </c>
      <c r="D478" s="58" t="str">
        <f t="shared" si="95"/>
        <v>Jun/2021</v>
      </c>
      <c r="E478" s="58" t="s">
        <v>39</v>
      </c>
      <c r="F478" s="58" t="s">
        <v>38</v>
      </c>
      <c r="G478" s="58" t="s">
        <v>33</v>
      </c>
      <c r="H478" s="58">
        <v>15</v>
      </c>
      <c r="I478" s="58">
        <v>15</v>
      </c>
      <c r="J478" s="58">
        <f t="shared" si="96"/>
        <v>0</v>
      </c>
      <c r="K478" s="58" t="str">
        <f t="shared" si="97"/>
        <v>Ok</v>
      </c>
      <c r="L478" s="58">
        <f t="shared" si="87"/>
        <v>0</v>
      </c>
      <c r="M478" s="85">
        <f>VLOOKUP(E478,'DAFTAR ITEM'!B:J,9,FALSE)</f>
        <v>22500</v>
      </c>
      <c r="N478" s="85">
        <f t="shared" si="88"/>
        <v>337500</v>
      </c>
      <c r="O478" s="85">
        <f t="shared" si="89"/>
        <v>0</v>
      </c>
      <c r="P478" s="85">
        <f t="shared" si="90"/>
        <v>0</v>
      </c>
      <c r="Q478" s="59">
        <f t="shared" si="91"/>
        <v>0</v>
      </c>
      <c r="R478" s="60" t="str">
        <f t="shared" si="92"/>
        <v>Good Count</v>
      </c>
      <c r="S478" s="61" t="str">
        <f t="shared" si="93"/>
        <v>Good Count</v>
      </c>
      <c r="T478" s="60" t="str">
        <f t="shared" si="94"/>
        <v>Good Count</v>
      </c>
    </row>
    <row r="479" spans="1:20" ht="16.5">
      <c r="A479" s="62">
        <v>44362.612372685187</v>
      </c>
      <c r="B479" s="57">
        <f t="shared" si="86"/>
        <v>2021</v>
      </c>
      <c r="C479" s="58">
        <f t="shared" si="98"/>
        <v>6</v>
      </c>
      <c r="D479" s="58" t="str">
        <f t="shared" si="95"/>
        <v>Jun/2021</v>
      </c>
      <c r="E479" s="58" t="s">
        <v>41</v>
      </c>
      <c r="F479" s="58" t="s">
        <v>40</v>
      </c>
      <c r="G479" s="58" t="s">
        <v>33</v>
      </c>
      <c r="H479" s="58">
        <v>10</v>
      </c>
      <c r="I479" s="58">
        <v>10</v>
      </c>
      <c r="J479" s="58">
        <f t="shared" si="96"/>
        <v>0</v>
      </c>
      <c r="K479" s="58" t="str">
        <f t="shared" si="97"/>
        <v>Ok</v>
      </c>
      <c r="L479" s="58">
        <f t="shared" si="87"/>
        <v>0</v>
      </c>
      <c r="M479" s="85">
        <f>VLOOKUP(E479,'DAFTAR ITEM'!B:J,9,FALSE)</f>
        <v>3580</v>
      </c>
      <c r="N479" s="85">
        <f t="shared" si="88"/>
        <v>35800</v>
      </c>
      <c r="O479" s="85">
        <f t="shared" si="89"/>
        <v>0</v>
      </c>
      <c r="P479" s="85">
        <f t="shared" si="90"/>
        <v>0</v>
      </c>
      <c r="Q479" s="59">
        <f t="shared" si="91"/>
        <v>0</v>
      </c>
      <c r="R479" s="60" t="str">
        <f t="shared" si="92"/>
        <v>Good Count</v>
      </c>
      <c r="S479" s="61" t="str">
        <f t="shared" si="93"/>
        <v>Good Count</v>
      </c>
      <c r="T479" s="60" t="str">
        <f t="shared" si="94"/>
        <v>Good Count</v>
      </c>
    </row>
    <row r="480" spans="1:20" ht="16.5">
      <c r="A480" s="62">
        <v>44362.612638888888</v>
      </c>
      <c r="B480" s="57">
        <f t="shared" si="86"/>
        <v>2021</v>
      </c>
      <c r="C480" s="58">
        <f t="shared" si="98"/>
        <v>6</v>
      </c>
      <c r="D480" s="58" t="str">
        <f t="shared" si="95"/>
        <v>Jun/2021</v>
      </c>
      <c r="E480" s="58" t="s">
        <v>43</v>
      </c>
      <c r="F480" s="58" t="s">
        <v>42</v>
      </c>
      <c r="G480" s="58" t="s">
        <v>33</v>
      </c>
      <c r="H480" s="58">
        <v>24</v>
      </c>
      <c r="I480" s="58">
        <v>24</v>
      </c>
      <c r="J480" s="58">
        <f t="shared" si="96"/>
        <v>0</v>
      </c>
      <c r="K480" s="58" t="str">
        <f t="shared" si="97"/>
        <v>Ok</v>
      </c>
      <c r="L480" s="58">
        <f t="shared" si="87"/>
        <v>0</v>
      </c>
      <c r="M480" s="85">
        <f>VLOOKUP(E480,'DAFTAR ITEM'!B:J,9,FALSE)</f>
        <v>5250</v>
      </c>
      <c r="N480" s="85">
        <f t="shared" si="88"/>
        <v>126000</v>
      </c>
      <c r="O480" s="85">
        <f t="shared" si="89"/>
        <v>0</v>
      </c>
      <c r="P480" s="85">
        <f t="shared" si="90"/>
        <v>0</v>
      </c>
      <c r="Q480" s="59">
        <f t="shared" si="91"/>
        <v>0</v>
      </c>
      <c r="R480" s="60" t="str">
        <f t="shared" si="92"/>
        <v>Good Count</v>
      </c>
      <c r="S480" s="61" t="str">
        <f t="shared" si="93"/>
        <v>Good Count</v>
      </c>
      <c r="T480" s="60" t="str">
        <f t="shared" si="94"/>
        <v>Good Count</v>
      </c>
    </row>
    <row r="481" spans="1:20" ht="16.5">
      <c r="A481" s="62">
        <v>44362.612835648149</v>
      </c>
      <c r="B481" s="57">
        <f t="shared" si="86"/>
        <v>2021</v>
      </c>
      <c r="C481" s="58">
        <f t="shared" si="98"/>
        <v>6</v>
      </c>
      <c r="D481" s="58" t="str">
        <f t="shared" si="95"/>
        <v>Jun/2021</v>
      </c>
      <c r="E481" s="58" t="s">
        <v>45</v>
      </c>
      <c r="F481" s="58" t="s">
        <v>44</v>
      </c>
      <c r="G481" s="58" t="s">
        <v>33</v>
      </c>
      <c r="H481" s="58">
        <v>5</v>
      </c>
      <c r="I481" s="58">
        <v>5</v>
      </c>
      <c r="J481" s="58">
        <f t="shared" si="96"/>
        <v>0</v>
      </c>
      <c r="K481" s="58" t="str">
        <f t="shared" si="97"/>
        <v>Ok</v>
      </c>
      <c r="L481" s="58">
        <f t="shared" si="87"/>
        <v>0</v>
      </c>
      <c r="M481" s="85">
        <f>VLOOKUP(E481,'DAFTAR ITEM'!B:J,9,FALSE)</f>
        <v>5250</v>
      </c>
      <c r="N481" s="85">
        <f t="shared" si="88"/>
        <v>26250</v>
      </c>
      <c r="O481" s="85">
        <f t="shared" si="89"/>
        <v>0</v>
      </c>
      <c r="P481" s="85">
        <f t="shared" si="90"/>
        <v>0</v>
      </c>
      <c r="Q481" s="59">
        <f t="shared" si="91"/>
        <v>0</v>
      </c>
      <c r="R481" s="60" t="str">
        <f t="shared" si="92"/>
        <v>Good Count</v>
      </c>
      <c r="S481" s="61" t="str">
        <f t="shared" si="93"/>
        <v>Good Count</v>
      </c>
      <c r="T481" s="60" t="str">
        <f t="shared" si="94"/>
        <v>Good Count</v>
      </c>
    </row>
    <row r="482" spans="1:20" ht="16.5">
      <c r="A482" s="62">
        <v>44362.613009259258</v>
      </c>
      <c r="B482" s="57">
        <f t="shared" si="86"/>
        <v>2021</v>
      </c>
      <c r="C482" s="58">
        <f t="shared" si="98"/>
        <v>6</v>
      </c>
      <c r="D482" s="58" t="str">
        <f t="shared" si="95"/>
        <v>Jun/2021</v>
      </c>
      <c r="E482" s="58" t="s">
        <v>47</v>
      </c>
      <c r="F482" s="58" t="s">
        <v>46</v>
      </c>
      <c r="G482" s="58" t="s">
        <v>33</v>
      </c>
      <c r="H482" s="58">
        <v>45</v>
      </c>
      <c r="I482" s="58">
        <v>45</v>
      </c>
      <c r="J482" s="58">
        <f t="shared" si="96"/>
        <v>0</v>
      </c>
      <c r="K482" s="58" t="str">
        <f t="shared" si="97"/>
        <v>Ok</v>
      </c>
      <c r="L482" s="58">
        <f t="shared" si="87"/>
        <v>0</v>
      </c>
      <c r="M482" s="85">
        <f>VLOOKUP(E482,'DAFTAR ITEM'!B:J,9,FALSE)</f>
        <v>5225</v>
      </c>
      <c r="N482" s="85">
        <f t="shared" si="88"/>
        <v>235125</v>
      </c>
      <c r="O482" s="85">
        <f t="shared" si="89"/>
        <v>0</v>
      </c>
      <c r="P482" s="85">
        <f t="shared" si="90"/>
        <v>0</v>
      </c>
      <c r="Q482" s="59">
        <f t="shared" si="91"/>
        <v>0</v>
      </c>
      <c r="R482" s="60" t="str">
        <f t="shared" si="92"/>
        <v>Good Count</v>
      </c>
      <c r="S482" s="61" t="str">
        <f t="shared" si="93"/>
        <v>Good Count</v>
      </c>
      <c r="T482" s="60" t="str">
        <f t="shared" si="94"/>
        <v>Good Count</v>
      </c>
    </row>
    <row r="483" spans="1:20" ht="16.5">
      <c r="A483" s="62">
        <v>44362.613449074073</v>
      </c>
      <c r="B483" s="57">
        <f t="shared" si="86"/>
        <v>2021</v>
      </c>
      <c r="C483" s="58">
        <f t="shared" si="98"/>
        <v>6</v>
      </c>
      <c r="D483" s="58" t="str">
        <f t="shared" si="95"/>
        <v>Jun/2021</v>
      </c>
      <c r="E483" s="58" t="s">
        <v>49</v>
      </c>
      <c r="F483" s="58" t="s">
        <v>48</v>
      </c>
      <c r="G483" s="58" t="s">
        <v>33</v>
      </c>
      <c r="H483" s="58">
        <v>42</v>
      </c>
      <c r="I483" s="58">
        <v>42</v>
      </c>
      <c r="J483" s="58">
        <f t="shared" si="96"/>
        <v>0</v>
      </c>
      <c r="K483" s="58" t="str">
        <f t="shared" si="97"/>
        <v>Ok</v>
      </c>
      <c r="L483" s="58">
        <f t="shared" si="87"/>
        <v>0</v>
      </c>
      <c r="M483" s="85">
        <f>VLOOKUP(E483,'DAFTAR ITEM'!B:J,9,FALSE)</f>
        <v>4900</v>
      </c>
      <c r="N483" s="85">
        <f t="shared" si="88"/>
        <v>205800</v>
      </c>
      <c r="O483" s="85">
        <f t="shared" si="89"/>
        <v>0</v>
      </c>
      <c r="P483" s="85">
        <f t="shared" si="90"/>
        <v>0</v>
      </c>
      <c r="Q483" s="59">
        <f t="shared" si="91"/>
        <v>0</v>
      </c>
      <c r="R483" s="60" t="str">
        <f t="shared" si="92"/>
        <v>Good Count</v>
      </c>
      <c r="S483" s="61" t="str">
        <f t="shared" si="93"/>
        <v>Good Count</v>
      </c>
      <c r="T483" s="60" t="str">
        <f t="shared" si="94"/>
        <v>Good Count</v>
      </c>
    </row>
    <row r="484" spans="1:20" ht="16.5">
      <c r="A484" s="62">
        <v>44362.613611111112</v>
      </c>
      <c r="B484" s="57">
        <f t="shared" si="86"/>
        <v>2021</v>
      </c>
      <c r="C484" s="58">
        <f t="shared" si="98"/>
        <v>6</v>
      </c>
      <c r="D484" s="58" t="str">
        <f t="shared" si="95"/>
        <v>Jun/2021</v>
      </c>
      <c r="E484" s="58" t="s">
        <v>51</v>
      </c>
      <c r="F484" s="58" t="s">
        <v>50</v>
      </c>
      <c r="G484" s="58" t="s">
        <v>33</v>
      </c>
      <c r="H484" s="58">
        <v>10</v>
      </c>
      <c r="I484" s="58">
        <v>10</v>
      </c>
      <c r="J484" s="58">
        <f t="shared" si="96"/>
        <v>0</v>
      </c>
      <c r="K484" s="58" t="str">
        <f t="shared" si="97"/>
        <v>Ok</v>
      </c>
      <c r="L484" s="58">
        <f t="shared" si="87"/>
        <v>0</v>
      </c>
      <c r="M484" s="85">
        <f>VLOOKUP(E484,'DAFTAR ITEM'!B:J,9,FALSE)</f>
        <v>7500</v>
      </c>
      <c r="N484" s="85">
        <f t="shared" si="88"/>
        <v>75000</v>
      </c>
      <c r="O484" s="85">
        <f t="shared" si="89"/>
        <v>0</v>
      </c>
      <c r="P484" s="85">
        <f t="shared" si="90"/>
        <v>0</v>
      </c>
      <c r="Q484" s="59">
        <f t="shared" si="91"/>
        <v>0</v>
      </c>
      <c r="R484" s="60" t="str">
        <f t="shared" si="92"/>
        <v>Good Count</v>
      </c>
      <c r="S484" s="61" t="str">
        <f t="shared" si="93"/>
        <v>Good Count</v>
      </c>
      <c r="T484" s="60" t="str">
        <f t="shared" si="94"/>
        <v>Good Count</v>
      </c>
    </row>
    <row r="485" spans="1:20" ht="16.5">
      <c r="A485" s="62">
        <v>44362.61383101852</v>
      </c>
      <c r="B485" s="57">
        <f t="shared" si="86"/>
        <v>2021</v>
      </c>
      <c r="C485" s="58">
        <f t="shared" si="98"/>
        <v>6</v>
      </c>
      <c r="D485" s="58" t="str">
        <f t="shared" si="95"/>
        <v>Jun/2021</v>
      </c>
      <c r="E485" s="58" t="s">
        <v>53</v>
      </c>
      <c r="F485" s="58" t="s">
        <v>52</v>
      </c>
      <c r="G485" s="58" t="s">
        <v>33</v>
      </c>
      <c r="H485" s="58">
        <v>6</v>
      </c>
      <c r="I485" s="58">
        <v>6</v>
      </c>
      <c r="J485" s="58">
        <f t="shared" si="96"/>
        <v>0</v>
      </c>
      <c r="K485" s="58" t="str">
        <f t="shared" si="97"/>
        <v>Ok</v>
      </c>
      <c r="L485" s="58">
        <f t="shared" si="87"/>
        <v>0</v>
      </c>
      <c r="M485" s="85">
        <f>VLOOKUP(E485,'DAFTAR ITEM'!B:J,9,FALSE)</f>
        <v>10000</v>
      </c>
      <c r="N485" s="85">
        <f t="shared" si="88"/>
        <v>60000</v>
      </c>
      <c r="O485" s="85">
        <f t="shared" si="89"/>
        <v>0</v>
      </c>
      <c r="P485" s="85">
        <f t="shared" si="90"/>
        <v>0</v>
      </c>
      <c r="Q485" s="59">
        <f t="shared" si="91"/>
        <v>0</v>
      </c>
      <c r="R485" s="60" t="str">
        <f t="shared" si="92"/>
        <v>Good Count</v>
      </c>
      <c r="S485" s="61" t="str">
        <f t="shared" si="93"/>
        <v>Good Count</v>
      </c>
      <c r="T485" s="60" t="str">
        <f t="shared" si="94"/>
        <v>Good Count</v>
      </c>
    </row>
    <row r="486" spans="1:20" ht="16.5">
      <c r="A486" s="62">
        <v>44362.614201388889</v>
      </c>
      <c r="B486" s="57">
        <f t="shared" si="86"/>
        <v>2021</v>
      </c>
      <c r="C486" s="58">
        <f t="shared" si="98"/>
        <v>6</v>
      </c>
      <c r="D486" s="58" t="str">
        <f t="shared" si="95"/>
        <v>Jun/2021</v>
      </c>
      <c r="E486" s="58" t="s">
        <v>55</v>
      </c>
      <c r="F486" s="58" t="s">
        <v>54</v>
      </c>
      <c r="G486" s="58" t="s">
        <v>56</v>
      </c>
      <c r="H486" s="58">
        <v>34</v>
      </c>
      <c r="I486" s="58">
        <v>34</v>
      </c>
      <c r="J486" s="58">
        <f t="shared" si="96"/>
        <v>0</v>
      </c>
      <c r="K486" s="58" t="str">
        <f t="shared" si="97"/>
        <v>Ok</v>
      </c>
      <c r="L486" s="58">
        <f t="shared" si="87"/>
        <v>0</v>
      </c>
      <c r="M486" s="85">
        <f>VLOOKUP(E486,'DAFTAR ITEM'!B:J,9,FALSE)</f>
        <v>2500</v>
      </c>
      <c r="N486" s="85">
        <f t="shared" si="88"/>
        <v>85000</v>
      </c>
      <c r="O486" s="85">
        <f t="shared" si="89"/>
        <v>0</v>
      </c>
      <c r="P486" s="85">
        <f t="shared" si="90"/>
        <v>0</v>
      </c>
      <c r="Q486" s="59">
        <f t="shared" si="91"/>
        <v>0</v>
      </c>
      <c r="R486" s="60" t="str">
        <f t="shared" si="92"/>
        <v>Good Count</v>
      </c>
      <c r="S486" s="61" t="str">
        <f t="shared" si="93"/>
        <v>Good Count</v>
      </c>
      <c r="T486" s="60" t="str">
        <f t="shared" si="94"/>
        <v>Good Count</v>
      </c>
    </row>
    <row r="487" spans="1:20" ht="16.5">
      <c r="A487" s="62">
        <v>44362.614386574074</v>
      </c>
      <c r="B487" s="57">
        <f t="shared" si="86"/>
        <v>2021</v>
      </c>
      <c r="C487" s="58">
        <f t="shared" si="98"/>
        <v>6</v>
      </c>
      <c r="D487" s="58" t="str">
        <f t="shared" si="95"/>
        <v>Jun/2021</v>
      </c>
      <c r="E487" s="58" t="s">
        <v>58</v>
      </c>
      <c r="F487" s="58" t="s">
        <v>57</v>
      </c>
      <c r="G487" s="58" t="s">
        <v>59</v>
      </c>
      <c r="H487" s="58">
        <v>16</v>
      </c>
      <c r="I487" s="58">
        <v>24</v>
      </c>
      <c r="J487" s="58">
        <f t="shared" si="96"/>
        <v>8</v>
      </c>
      <c r="K487" s="58" t="str">
        <f t="shared" si="97"/>
        <v>Selisih</v>
      </c>
      <c r="L487" s="58">
        <f t="shared" si="87"/>
        <v>8</v>
      </c>
      <c r="M487" s="85">
        <f>VLOOKUP(E487,'DAFTAR ITEM'!B:J,9,FALSE)</f>
        <v>5145</v>
      </c>
      <c r="N487" s="85">
        <f t="shared" si="88"/>
        <v>82320</v>
      </c>
      <c r="O487" s="85">
        <f t="shared" si="89"/>
        <v>41160</v>
      </c>
      <c r="P487" s="85">
        <f t="shared" si="90"/>
        <v>41160</v>
      </c>
      <c r="Q487" s="59">
        <f t="shared" si="91"/>
        <v>0.5</v>
      </c>
      <c r="R487" s="60" t="str">
        <f t="shared" si="92"/>
        <v>Bad Count</v>
      </c>
      <c r="S487" s="61" t="str">
        <f t="shared" si="93"/>
        <v>Bad Count</v>
      </c>
      <c r="T487" s="60" t="str">
        <f t="shared" si="94"/>
        <v>Bad Count</v>
      </c>
    </row>
    <row r="488" spans="1:20" ht="16.5">
      <c r="A488" s="62">
        <v>44362.614583333336</v>
      </c>
      <c r="B488" s="57">
        <f t="shared" si="86"/>
        <v>2021</v>
      </c>
      <c r="C488" s="58">
        <f t="shared" si="98"/>
        <v>6</v>
      </c>
      <c r="D488" s="58" t="str">
        <f t="shared" si="95"/>
        <v>Jun/2021</v>
      </c>
      <c r="E488" s="58" t="s">
        <v>61</v>
      </c>
      <c r="F488" s="58" t="s">
        <v>60</v>
      </c>
      <c r="G488" s="58" t="s">
        <v>56</v>
      </c>
      <c r="H488" s="58">
        <v>24</v>
      </c>
      <c r="I488" s="58">
        <v>24</v>
      </c>
      <c r="J488" s="58">
        <f t="shared" si="96"/>
        <v>0</v>
      </c>
      <c r="K488" s="58" t="str">
        <f t="shared" si="97"/>
        <v>Ok</v>
      </c>
      <c r="L488" s="58">
        <f t="shared" si="87"/>
        <v>0</v>
      </c>
      <c r="M488" s="85">
        <f>VLOOKUP(E488,'DAFTAR ITEM'!B:J,9,FALSE)</f>
        <v>13440</v>
      </c>
      <c r="N488" s="85">
        <f t="shared" si="88"/>
        <v>322560</v>
      </c>
      <c r="O488" s="85">
        <f t="shared" si="89"/>
        <v>0</v>
      </c>
      <c r="P488" s="85">
        <f t="shared" si="90"/>
        <v>0</v>
      </c>
      <c r="Q488" s="59">
        <f t="shared" si="91"/>
        <v>0</v>
      </c>
      <c r="R488" s="60" t="str">
        <f t="shared" si="92"/>
        <v>Good Count</v>
      </c>
      <c r="S488" s="61" t="str">
        <f t="shared" si="93"/>
        <v>Good Count</v>
      </c>
      <c r="T488" s="60" t="str">
        <f t="shared" si="94"/>
        <v>Good Count</v>
      </c>
    </row>
    <row r="489" spans="1:20" ht="16.5">
      <c r="A489" s="62">
        <v>44362.614803240744</v>
      </c>
      <c r="B489" s="57">
        <f t="shared" si="86"/>
        <v>2021</v>
      </c>
      <c r="C489" s="58">
        <f t="shared" si="98"/>
        <v>6</v>
      </c>
      <c r="D489" s="58" t="str">
        <f t="shared" si="95"/>
        <v>Jun/2021</v>
      </c>
      <c r="E489" s="58" t="s">
        <v>63</v>
      </c>
      <c r="F489" s="58" t="s">
        <v>62</v>
      </c>
      <c r="G489" s="58" t="s">
        <v>33</v>
      </c>
      <c r="H489" s="58">
        <v>14</v>
      </c>
      <c r="I489" s="58">
        <v>14</v>
      </c>
      <c r="J489" s="58">
        <f t="shared" si="96"/>
        <v>0</v>
      </c>
      <c r="K489" s="58" t="str">
        <f t="shared" si="97"/>
        <v>Ok</v>
      </c>
      <c r="L489" s="58">
        <f t="shared" si="87"/>
        <v>0</v>
      </c>
      <c r="M489" s="85">
        <f>VLOOKUP(E489,'DAFTAR ITEM'!B:J,9,FALSE)</f>
        <v>20000</v>
      </c>
      <c r="N489" s="85">
        <f t="shared" si="88"/>
        <v>280000</v>
      </c>
      <c r="O489" s="85">
        <f t="shared" si="89"/>
        <v>0</v>
      </c>
      <c r="P489" s="85">
        <f t="shared" si="90"/>
        <v>0</v>
      </c>
      <c r="Q489" s="59">
        <f t="shared" si="91"/>
        <v>0</v>
      </c>
      <c r="R489" s="60" t="str">
        <f t="shared" si="92"/>
        <v>Good Count</v>
      </c>
      <c r="S489" s="61" t="str">
        <f t="shared" si="93"/>
        <v>Good Count</v>
      </c>
      <c r="T489" s="60" t="str">
        <f t="shared" si="94"/>
        <v>Good Count</v>
      </c>
    </row>
    <row r="490" spans="1:20" ht="16.5">
      <c r="A490" s="62">
        <v>44362.615057870367</v>
      </c>
      <c r="B490" s="57">
        <f t="shared" si="86"/>
        <v>2021</v>
      </c>
      <c r="C490" s="58">
        <f t="shared" si="98"/>
        <v>6</v>
      </c>
      <c r="D490" s="58" t="str">
        <f t="shared" si="95"/>
        <v>Jun/2021</v>
      </c>
      <c r="E490" s="58" t="s">
        <v>69</v>
      </c>
      <c r="F490" s="58" t="s">
        <v>68</v>
      </c>
      <c r="G490" s="58" t="s">
        <v>33</v>
      </c>
      <c r="H490" s="58">
        <v>13</v>
      </c>
      <c r="I490" s="58">
        <v>13</v>
      </c>
      <c r="J490" s="58">
        <f t="shared" si="96"/>
        <v>0</v>
      </c>
      <c r="K490" s="58" t="str">
        <f t="shared" si="97"/>
        <v>Ok</v>
      </c>
      <c r="L490" s="58">
        <f t="shared" si="87"/>
        <v>0</v>
      </c>
      <c r="M490" s="85">
        <f>VLOOKUP(E490,'DAFTAR ITEM'!B:J,9,FALSE)</f>
        <v>6300</v>
      </c>
      <c r="N490" s="85">
        <f t="shared" si="88"/>
        <v>81900</v>
      </c>
      <c r="O490" s="85">
        <f t="shared" si="89"/>
        <v>0</v>
      </c>
      <c r="P490" s="85">
        <f t="shared" si="90"/>
        <v>0</v>
      </c>
      <c r="Q490" s="59">
        <f t="shared" si="91"/>
        <v>0</v>
      </c>
      <c r="R490" s="60" t="str">
        <f t="shared" si="92"/>
        <v>Good Count</v>
      </c>
      <c r="S490" s="61" t="str">
        <f t="shared" si="93"/>
        <v>Good Count</v>
      </c>
      <c r="T490" s="60" t="str">
        <f t="shared" si="94"/>
        <v>Good Count</v>
      </c>
    </row>
    <row r="491" spans="1:20" ht="16.5">
      <c r="A491" s="62">
        <v>44362.615231481483</v>
      </c>
      <c r="B491" s="57">
        <f t="shared" si="86"/>
        <v>2021</v>
      </c>
      <c r="C491" s="58">
        <f t="shared" si="98"/>
        <v>6</v>
      </c>
      <c r="D491" s="58" t="str">
        <f t="shared" si="95"/>
        <v>Jun/2021</v>
      </c>
      <c r="E491" s="58" t="s">
        <v>71</v>
      </c>
      <c r="F491" s="58" t="s">
        <v>70</v>
      </c>
      <c r="G491" s="58" t="s">
        <v>33</v>
      </c>
      <c r="H491" s="58">
        <v>5</v>
      </c>
      <c r="I491" s="58">
        <v>5</v>
      </c>
      <c r="J491" s="58">
        <f t="shared" si="96"/>
        <v>0</v>
      </c>
      <c r="K491" s="58" t="str">
        <f t="shared" si="97"/>
        <v>Ok</v>
      </c>
      <c r="L491" s="58">
        <f t="shared" si="87"/>
        <v>0</v>
      </c>
      <c r="M491" s="85">
        <f>VLOOKUP(E491,'DAFTAR ITEM'!B:J,9,FALSE)</f>
        <v>12000</v>
      </c>
      <c r="N491" s="85">
        <f t="shared" si="88"/>
        <v>60000</v>
      </c>
      <c r="O491" s="85">
        <f t="shared" si="89"/>
        <v>0</v>
      </c>
      <c r="P491" s="85">
        <f t="shared" si="90"/>
        <v>0</v>
      </c>
      <c r="Q491" s="59">
        <f t="shared" si="91"/>
        <v>0</v>
      </c>
      <c r="R491" s="60" t="str">
        <f t="shared" si="92"/>
        <v>Good Count</v>
      </c>
      <c r="S491" s="61" t="str">
        <f t="shared" si="93"/>
        <v>Good Count</v>
      </c>
      <c r="T491" s="60" t="str">
        <f t="shared" si="94"/>
        <v>Good Count</v>
      </c>
    </row>
    <row r="492" spans="1:20" ht="16.5">
      <c r="A492" s="62">
        <v>44362.623194444444</v>
      </c>
      <c r="B492" s="57">
        <f t="shared" si="86"/>
        <v>2021</v>
      </c>
      <c r="C492" s="58">
        <f t="shared" si="98"/>
        <v>6</v>
      </c>
      <c r="D492" s="58" t="str">
        <f t="shared" si="95"/>
        <v>Jun/2021</v>
      </c>
      <c r="E492" s="58" t="s">
        <v>75</v>
      </c>
      <c r="F492" s="58" t="s">
        <v>74</v>
      </c>
      <c r="G492" s="58" t="s">
        <v>33</v>
      </c>
      <c r="H492" s="58">
        <v>12</v>
      </c>
      <c r="I492" s="58">
        <v>12</v>
      </c>
      <c r="J492" s="58">
        <f t="shared" si="96"/>
        <v>0</v>
      </c>
      <c r="K492" s="58" t="str">
        <f t="shared" si="97"/>
        <v>Ok</v>
      </c>
      <c r="L492" s="58">
        <f t="shared" si="87"/>
        <v>0</v>
      </c>
      <c r="M492" s="85">
        <f>VLOOKUP(E492,'DAFTAR ITEM'!B:J,9,FALSE)</f>
        <v>6500</v>
      </c>
      <c r="N492" s="85">
        <f t="shared" si="88"/>
        <v>78000</v>
      </c>
      <c r="O492" s="85">
        <f t="shared" si="89"/>
        <v>0</v>
      </c>
      <c r="P492" s="85">
        <f t="shared" si="90"/>
        <v>0</v>
      </c>
      <c r="Q492" s="59">
        <f t="shared" si="91"/>
        <v>0</v>
      </c>
      <c r="R492" s="60" t="str">
        <f t="shared" si="92"/>
        <v>Good Count</v>
      </c>
      <c r="S492" s="61" t="str">
        <f t="shared" si="93"/>
        <v>Good Count</v>
      </c>
      <c r="T492" s="60" t="str">
        <f t="shared" si="94"/>
        <v>Good Count</v>
      </c>
    </row>
    <row r="493" spans="1:20" ht="16.5">
      <c r="A493" s="62">
        <v>44362.623425925929</v>
      </c>
      <c r="B493" s="57">
        <f t="shared" si="86"/>
        <v>2021</v>
      </c>
      <c r="C493" s="58">
        <f t="shared" si="98"/>
        <v>6</v>
      </c>
      <c r="D493" s="58" t="str">
        <f t="shared" si="95"/>
        <v>Jun/2021</v>
      </c>
      <c r="E493" s="58" t="s">
        <v>79</v>
      </c>
      <c r="F493" s="58" t="s">
        <v>78</v>
      </c>
      <c r="G493" s="58" t="s">
        <v>33</v>
      </c>
      <c r="H493" s="58">
        <v>18</v>
      </c>
      <c r="I493" s="58">
        <v>18</v>
      </c>
      <c r="J493" s="58">
        <f t="shared" si="96"/>
        <v>0</v>
      </c>
      <c r="K493" s="58" t="str">
        <f t="shared" si="97"/>
        <v>Ok</v>
      </c>
      <c r="L493" s="58">
        <f t="shared" si="87"/>
        <v>0</v>
      </c>
      <c r="M493" s="85">
        <f>VLOOKUP(E493,'DAFTAR ITEM'!B:J,9,FALSE)</f>
        <v>3700</v>
      </c>
      <c r="N493" s="85">
        <f t="shared" si="88"/>
        <v>66600</v>
      </c>
      <c r="O493" s="85">
        <f t="shared" si="89"/>
        <v>0</v>
      </c>
      <c r="P493" s="85">
        <f t="shared" si="90"/>
        <v>0</v>
      </c>
      <c r="Q493" s="59">
        <f t="shared" si="91"/>
        <v>0</v>
      </c>
      <c r="R493" s="60" t="str">
        <f t="shared" si="92"/>
        <v>Good Count</v>
      </c>
      <c r="S493" s="61" t="str">
        <f t="shared" si="93"/>
        <v>Good Count</v>
      </c>
      <c r="T493" s="60" t="str">
        <f t="shared" si="94"/>
        <v>Good Count</v>
      </c>
    </row>
    <row r="494" spans="1:20" ht="16.5">
      <c r="A494" s="62">
        <v>44362.623622685183</v>
      </c>
      <c r="B494" s="57">
        <f t="shared" si="86"/>
        <v>2021</v>
      </c>
      <c r="C494" s="58">
        <f t="shared" si="98"/>
        <v>6</v>
      </c>
      <c r="D494" s="58" t="str">
        <f t="shared" si="95"/>
        <v>Jun/2021</v>
      </c>
      <c r="E494" s="58" t="s">
        <v>81</v>
      </c>
      <c r="F494" s="58" t="s">
        <v>80</v>
      </c>
      <c r="G494" s="58" t="s">
        <v>33</v>
      </c>
      <c r="H494" s="58">
        <v>15</v>
      </c>
      <c r="I494" s="58">
        <v>15</v>
      </c>
      <c r="J494" s="58">
        <f t="shared" si="96"/>
        <v>0</v>
      </c>
      <c r="K494" s="58" t="str">
        <f t="shared" si="97"/>
        <v>Ok</v>
      </c>
      <c r="L494" s="58">
        <f t="shared" si="87"/>
        <v>0</v>
      </c>
      <c r="M494" s="85">
        <f>VLOOKUP(E494,'DAFTAR ITEM'!B:J,9,FALSE)</f>
        <v>1785</v>
      </c>
      <c r="N494" s="85">
        <f t="shared" si="88"/>
        <v>26775</v>
      </c>
      <c r="O494" s="85">
        <f t="shared" si="89"/>
        <v>0</v>
      </c>
      <c r="P494" s="85">
        <f t="shared" si="90"/>
        <v>0</v>
      </c>
      <c r="Q494" s="59">
        <f t="shared" si="91"/>
        <v>0</v>
      </c>
      <c r="R494" s="60" t="str">
        <f t="shared" si="92"/>
        <v>Good Count</v>
      </c>
      <c r="S494" s="61" t="str">
        <f t="shared" si="93"/>
        <v>Good Count</v>
      </c>
      <c r="T494" s="60" t="str">
        <f t="shared" si="94"/>
        <v>Good Count</v>
      </c>
    </row>
    <row r="495" spans="1:20" ht="16.5">
      <c r="A495" s="62">
        <v>44362.623796296299</v>
      </c>
      <c r="B495" s="57">
        <f t="shared" si="86"/>
        <v>2021</v>
      </c>
      <c r="C495" s="58">
        <f t="shared" si="98"/>
        <v>6</v>
      </c>
      <c r="D495" s="58" t="str">
        <f t="shared" si="95"/>
        <v>Jun/2021</v>
      </c>
      <c r="E495" s="58" t="s">
        <v>83</v>
      </c>
      <c r="F495" s="58" t="s">
        <v>82</v>
      </c>
      <c r="G495" s="58" t="s">
        <v>33</v>
      </c>
      <c r="H495" s="58">
        <v>40</v>
      </c>
      <c r="I495" s="58">
        <v>40</v>
      </c>
      <c r="J495" s="58">
        <f t="shared" si="96"/>
        <v>0</v>
      </c>
      <c r="K495" s="58" t="str">
        <f t="shared" si="97"/>
        <v>Ok</v>
      </c>
      <c r="L495" s="58">
        <f t="shared" si="87"/>
        <v>0</v>
      </c>
      <c r="M495" s="85">
        <f>VLOOKUP(E495,'DAFTAR ITEM'!B:J,9,FALSE)</f>
        <v>15000</v>
      </c>
      <c r="N495" s="85">
        <f t="shared" si="88"/>
        <v>600000</v>
      </c>
      <c r="O495" s="85">
        <f t="shared" si="89"/>
        <v>0</v>
      </c>
      <c r="P495" s="85">
        <f t="shared" si="90"/>
        <v>0</v>
      </c>
      <c r="Q495" s="59">
        <f t="shared" si="91"/>
        <v>0</v>
      </c>
      <c r="R495" s="60" t="str">
        <f t="shared" si="92"/>
        <v>Good Count</v>
      </c>
      <c r="S495" s="61" t="str">
        <f t="shared" si="93"/>
        <v>Good Count</v>
      </c>
      <c r="T495" s="60" t="str">
        <f t="shared" si="94"/>
        <v>Good Count</v>
      </c>
    </row>
    <row r="496" spans="1:20" ht="16.5">
      <c r="A496" s="62">
        <v>44362.624305555553</v>
      </c>
      <c r="B496" s="57">
        <f t="shared" si="86"/>
        <v>2021</v>
      </c>
      <c r="C496" s="58">
        <f t="shared" si="98"/>
        <v>6</v>
      </c>
      <c r="D496" s="58" t="str">
        <f t="shared" si="95"/>
        <v>Jun/2021</v>
      </c>
      <c r="E496" s="58" t="s">
        <v>85</v>
      </c>
      <c r="F496" s="58" t="s">
        <v>84</v>
      </c>
      <c r="G496" s="58" t="s">
        <v>33</v>
      </c>
      <c r="H496" s="58">
        <v>70</v>
      </c>
      <c r="I496" s="58">
        <v>70</v>
      </c>
      <c r="J496" s="58">
        <f t="shared" si="96"/>
        <v>0</v>
      </c>
      <c r="K496" s="58" t="str">
        <f t="shared" si="97"/>
        <v>Ok</v>
      </c>
      <c r="L496" s="58">
        <f t="shared" si="87"/>
        <v>0</v>
      </c>
      <c r="M496" s="85">
        <f>VLOOKUP(E496,'DAFTAR ITEM'!B:J,9,FALSE)</f>
        <v>9800</v>
      </c>
      <c r="N496" s="85">
        <f t="shared" si="88"/>
        <v>686000</v>
      </c>
      <c r="O496" s="85">
        <f t="shared" si="89"/>
        <v>0</v>
      </c>
      <c r="P496" s="85">
        <f t="shared" si="90"/>
        <v>0</v>
      </c>
      <c r="Q496" s="59">
        <f t="shared" si="91"/>
        <v>0</v>
      </c>
      <c r="R496" s="60" t="str">
        <f t="shared" si="92"/>
        <v>Good Count</v>
      </c>
      <c r="S496" s="61" t="str">
        <f t="shared" si="93"/>
        <v>Good Count</v>
      </c>
      <c r="T496" s="60" t="str">
        <f t="shared" si="94"/>
        <v>Good Count</v>
      </c>
    </row>
    <row r="497" spans="1:20" ht="16.5">
      <c r="A497" s="62">
        <v>44362.624479166669</v>
      </c>
      <c r="B497" s="57">
        <f t="shared" si="86"/>
        <v>2021</v>
      </c>
      <c r="C497" s="58">
        <f t="shared" si="98"/>
        <v>6</v>
      </c>
      <c r="D497" s="58" t="str">
        <f t="shared" si="95"/>
        <v>Jun/2021</v>
      </c>
      <c r="E497" s="58" t="s">
        <v>90</v>
      </c>
      <c r="F497" s="58" t="s">
        <v>89</v>
      </c>
      <c r="G497" s="58" t="s">
        <v>33</v>
      </c>
      <c r="H497" s="58">
        <v>6</v>
      </c>
      <c r="I497" s="58">
        <v>6</v>
      </c>
      <c r="J497" s="58">
        <f t="shared" si="96"/>
        <v>0</v>
      </c>
      <c r="K497" s="58" t="str">
        <f t="shared" si="97"/>
        <v>Ok</v>
      </c>
      <c r="L497" s="58">
        <f t="shared" si="87"/>
        <v>0</v>
      </c>
      <c r="M497" s="85">
        <f>VLOOKUP(E497,'DAFTAR ITEM'!B:J,9,FALSE)</f>
        <v>23000</v>
      </c>
      <c r="N497" s="85">
        <f t="shared" si="88"/>
        <v>138000</v>
      </c>
      <c r="O497" s="85">
        <f t="shared" si="89"/>
        <v>0</v>
      </c>
      <c r="P497" s="85">
        <f t="shared" si="90"/>
        <v>0</v>
      </c>
      <c r="Q497" s="59">
        <f t="shared" si="91"/>
        <v>0</v>
      </c>
      <c r="R497" s="60" t="str">
        <f t="shared" si="92"/>
        <v>Good Count</v>
      </c>
      <c r="S497" s="61" t="str">
        <f t="shared" si="93"/>
        <v>Good Count</v>
      </c>
      <c r="T497" s="60" t="str">
        <f t="shared" si="94"/>
        <v>Good Count</v>
      </c>
    </row>
    <row r="498" spans="1:20" ht="16.5">
      <c r="A498" s="62">
        <v>44362.62462962963</v>
      </c>
      <c r="B498" s="57">
        <f t="shared" si="86"/>
        <v>2021</v>
      </c>
      <c r="C498" s="58">
        <f t="shared" si="98"/>
        <v>6</v>
      </c>
      <c r="D498" s="58" t="str">
        <f t="shared" si="95"/>
        <v>Jun/2021</v>
      </c>
      <c r="E498" s="58" t="s">
        <v>92</v>
      </c>
      <c r="F498" s="58" t="s">
        <v>91</v>
      </c>
      <c r="G498" s="58" t="s">
        <v>88</v>
      </c>
      <c r="H498" s="58">
        <v>2</v>
      </c>
      <c r="I498" s="58">
        <v>2</v>
      </c>
      <c r="J498" s="58">
        <f t="shared" si="96"/>
        <v>0</v>
      </c>
      <c r="K498" s="58" t="str">
        <f t="shared" si="97"/>
        <v>Ok</v>
      </c>
      <c r="L498" s="58">
        <f t="shared" si="87"/>
        <v>0</v>
      </c>
      <c r="M498" s="85">
        <f>VLOOKUP(E498,'DAFTAR ITEM'!B:J,9,FALSE)</f>
        <v>95000</v>
      </c>
      <c r="N498" s="85">
        <f t="shared" si="88"/>
        <v>190000</v>
      </c>
      <c r="O498" s="85">
        <f t="shared" si="89"/>
        <v>0</v>
      </c>
      <c r="P498" s="85">
        <f t="shared" si="90"/>
        <v>0</v>
      </c>
      <c r="Q498" s="59">
        <f t="shared" si="91"/>
        <v>0</v>
      </c>
      <c r="R498" s="60" t="str">
        <f t="shared" si="92"/>
        <v>Good Count</v>
      </c>
      <c r="S498" s="61" t="str">
        <f t="shared" si="93"/>
        <v>Good Count</v>
      </c>
      <c r="T498" s="60" t="str">
        <f t="shared" si="94"/>
        <v>Good Count</v>
      </c>
    </row>
    <row r="499" spans="1:20" ht="16.5">
      <c r="A499" s="62">
        <v>44362.624837962961</v>
      </c>
      <c r="B499" s="57">
        <f t="shared" si="86"/>
        <v>2021</v>
      </c>
      <c r="C499" s="58">
        <f t="shared" si="98"/>
        <v>6</v>
      </c>
      <c r="D499" s="58" t="str">
        <f t="shared" si="95"/>
        <v>Jun/2021</v>
      </c>
      <c r="E499" s="58" t="s">
        <v>94</v>
      </c>
      <c r="F499" s="58" t="s">
        <v>93</v>
      </c>
      <c r="G499" s="58" t="s">
        <v>95</v>
      </c>
      <c r="H499" s="58">
        <v>78</v>
      </c>
      <c r="I499" s="58">
        <v>78</v>
      </c>
      <c r="J499" s="58">
        <f t="shared" si="96"/>
        <v>0</v>
      </c>
      <c r="K499" s="58" t="str">
        <f t="shared" si="97"/>
        <v>Ok</v>
      </c>
      <c r="L499" s="58">
        <f t="shared" si="87"/>
        <v>0</v>
      </c>
      <c r="M499" s="85">
        <f>VLOOKUP(E499,'DAFTAR ITEM'!B:J,9,FALSE)</f>
        <v>5250</v>
      </c>
      <c r="N499" s="85">
        <f t="shared" si="88"/>
        <v>409500</v>
      </c>
      <c r="O499" s="85">
        <f t="shared" si="89"/>
        <v>0</v>
      </c>
      <c r="P499" s="85">
        <f t="shared" si="90"/>
        <v>0</v>
      </c>
      <c r="Q499" s="59">
        <f t="shared" si="91"/>
        <v>0</v>
      </c>
      <c r="R499" s="60" t="str">
        <f t="shared" si="92"/>
        <v>Good Count</v>
      </c>
      <c r="S499" s="61" t="str">
        <f t="shared" si="93"/>
        <v>Good Count</v>
      </c>
      <c r="T499" s="60" t="str">
        <f t="shared" si="94"/>
        <v>Good Count</v>
      </c>
    </row>
    <row r="500" spans="1:20" ht="16.5">
      <c r="A500" s="62">
        <v>44362.625081018516</v>
      </c>
      <c r="B500" s="57">
        <f t="shared" si="86"/>
        <v>2021</v>
      </c>
      <c r="C500" s="58">
        <f t="shared" si="98"/>
        <v>6</v>
      </c>
      <c r="D500" s="58" t="str">
        <f t="shared" si="95"/>
        <v>Jun/2021</v>
      </c>
      <c r="E500" s="58" t="s">
        <v>97</v>
      </c>
      <c r="F500" s="58" t="s">
        <v>96</v>
      </c>
      <c r="G500" s="58" t="s">
        <v>95</v>
      </c>
      <c r="H500" s="58">
        <v>52</v>
      </c>
      <c r="I500" s="58">
        <v>52</v>
      </c>
      <c r="J500" s="58">
        <f t="shared" si="96"/>
        <v>0</v>
      </c>
      <c r="K500" s="58" t="str">
        <f t="shared" si="97"/>
        <v>Ok</v>
      </c>
      <c r="L500" s="58">
        <f t="shared" si="87"/>
        <v>0</v>
      </c>
      <c r="M500" s="85">
        <f>VLOOKUP(E500,'DAFTAR ITEM'!B:J,9,FALSE)</f>
        <v>12000</v>
      </c>
      <c r="N500" s="85">
        <f t="shared" si="88"/>
        <v>624000</v>
      </c>
      <c r="O500" s="85">
        <f t="shared" si="89"/>
        <v>0</v>
      </c>
      <c r="P500" s="85">
        <f t="shared" si="90"/>
        <v>0</v>
      </c>
      <c r="Q500" s="59">
        <f t="shared" si="91"/>
        <v>0</v>
      </c>
      <c r="R500" s="60" t="str">
        <f t="shared" si="92"/>
        <v>Good Count</v>
      </c>
      <c r="S500" s="61" t="str">
        <f t="shared" si="93"/>
        <v>Good Count</v>
      </c>
      <c r="T500" s="60" t="str">
        <f t="shared" si="94"/>
        <v>Good Count</v>
      </c>
    </row>
    <row r="501" spans="1:20" ht="16.5">
      <c r="A501" s="62">
        <v>44362.62537037037</v>
      </c>
      <c r="B501" s="57">
        <f t="shared" si="86"/>
        <v>2021</v>
      </c>
      <c r="C501" s="58">
        <f t="shared" si="98"/>
        <v>6</v>
      </c>
      <c r="D501" s="58" t="str">
        <f t="shared" si="95"/>
        <v>Jun/2021</v>
      </c>
      <c r="E501" s="58" t="s">
        <v>99</v>
      </c>
      <c r="F501" s="58" t="s">
        <v>98</v>
      </c>
      <c r="G501" s="58" t="s">
        <v>95</v>
      </c>
      <c r="H501" s="58">
        <v>0</v>
      </c>
      <c r="I501" s="58">
        <v>0</v>
      </c>
      <c r="J501" s="58">
        <f t="shared" si="96"/>
        <v>0</v>
      </c>
      <c r="K501" s="58" t="str">
        <f t="shared" si="97"/>
        <v>Ok</v>
      </c>
      <c r="L501" s="58">
        <f t="shared" si="87"/>
        <v>0</v>
      </c>
      <c r="M501" s="85">
        <f>VLOOKUP(E501,'DAFTAR ITEM'!B:J,9,FALSE)</f>
        <v>24150</v>
      </c>
      <c r="N501" s="85">
        <f t="shared" si="88"/>
        <v>0</v>
      </c>
      <c r="O501" s="85">
        <f t="shared" si="89"/>
        <v>0</v>
      </c>
      <c r="P501" s="85">
        <f t="shared" si="90"/>
        <v>0</v>
      </c>
      <c r="Q501" s="59">
        <f t="shared" si="91"/>
        <v>0</v>
      </c>
      <c r="R501" s="60" t="str">
        <f t="shared" si="92"/>
        <v>Good Count</v>
      </c>
      <c r="S501" s="61" t="str">
        <f t="shared" si="93"/>
        <v>Good Count</v>
      </c>
      <c r="T501" s="60" t="str">
        <f t="shared" si="94"/>
        <v>Good Count</v>
      </c>
    </row>
    <row r="502" spans="1:20" ht="16.5">
      <c r="A502" s="62">
        <v>44362.625509259262</v>
      </c>
      <c r="B502" s="57">
        <f t="shared" si="86"/>
        <v>2021</v>
      </c>
      <c r="C502" s="58">
        <f t="shared" si="98"/>
        <v>6</v>
      </c>
      <c r="D502" s="58" t="str">
        <f t="shared" si="95"/>
        <v>Jun/2021</v>
      </c>
      <c r="E502" s="58" t="s">
        <v>101</v>
      </c>
      <c r="F502" s="58" t="s">
        <v>100</v>
      </c>
      <c r="G502" s="58" t="s">
        <v>33</v>
      </c>
      <c r="H502" s="58">
        <v>0</v>
      </c>
      <c r="I502" s="58">
        <v>0</v>
      </c>
      <c r="J502" s="58">
        <f t="shared" si="96"/>
        <v>0</v>
      </c>
      <c r="K502" s="58" t="str">
        <f t="shared" si="97"/>
        <v>Ok</v>
      </c>
      <c r="L502" s="58">
        <f t="shared" si="87"/>
        <v>0</v>
      </c>
      <c r="M502" s="85">
        <f>VLOOKUP(E502,'DAFTAR ITEM'!B:J,9,FALSE)</f>
        <v>0</v>
      </c>
      <c r="N502" s="85">
        <f t="shared" si="88"/>
        <v>0</v>
      </c>
      <c r="O502" s="85">
        <f t="shared" si="89"/>
        <v>0</v>
      </c>
      <c r="P502" s="85">
        <f t="shared" si="90"/>
        <v>0</v>
      </c>
      <c r="Q502" s="59">
        <f t="shared" si="91"/>
        <v>0</v>
      </c>
      <c r="R502" s="60" t="str">
        <f t="shared" si="92"/>
        <v>Good Count</v>
      </c>
      <c r="S502" s="61" t="str">
        <f t="shared" si="93"/>
        <v>Good Count</v>
      </c>
      <c r="T502" s="60" t="str">
        <f t="shared" si="94"/>
        <v>Good Count</v>
      </c>
    </row>
    <row r="503" spans="1:20" ht="16.5">
      <c r="A503" s="62">
        <v>44362.629814814813</v>
      </c>
      <c r="B503" s="57">
        <f t="shared" si="86"/>
        <v>2021</v>
      </c>
      <c r="C503" s="58">
        <f t="shared" si="98"/>
        <v>6</v>
      </c>
      <c r="D503" s="58" t="str">
        <f t="shared" si="95"/>
        <v>Jun/2021</v>
      </c>
      <c r="E503" s="58" t="s">
        <v>103</v>
      </c>
      <c r="F503" s="58" t="s">
        <v>102</v>
      </c>
      <c r="G503" s="58" t="s">
        <v>104</v>
      </c>
      <c r="H503" s="58">
        <v>5</v>
      </c>
      <c r="I503" s="58">
        <v>5</v>
      </c>
      <c r="J503" s="58">
        <f t="shared" si="96"/>
        <v>0</v>
      </c>
      <c r="K503" s="58" t="str">
        <f t="shared" si="97"/>
        <v>Ok</v>
      </c>
      <c r="L503" s="58">
        <f t="shared" si="87"/>
        <v>0</v>
      </c>
      <c r="M503" s="85">
        <f>VLOOKUP(E503,'DAFTAR ITEM'!B:J,9,FALSE)</f>
        <v>270000</v>
      </c>
      <c r="N503" s="85">
        <f t="shared" si="88"/>
        <v>1350000</v>
      </c>
      <c r="O503" s="85">
        <f t="shared" si="89"/>
        <v>0</v>
      </c>
      <c r="P503" s="85">
        <f t="shared" si="90"/>
        <v>0</v>
      </c>
      <c r="Q503" s="59">
        <f t="shared" si="91"/>
        <v>0</v>
      </c>
      <c r="R503" s="60" t="str">
        <f t="shared" si="92"/>
        <v>Good Count</v>
      </c>
      <c r="S503" s="61" t="str">
        <f t="shared" si="93"/>
        <v>Good Count</v>
      </c>
      <c r="T503" s="60" t="str">
        <f t="shared" si="94"/>
        <v>Good Count</v>
      </c>
    </row>
    <row r="504" spans="1:20" ht="16.5">
      <c r="A504" s="62">
        <v>44362.630208333336</v>
      </c>
      <c r="B504" s="57">
        <f t="shared" si="86"/>
        <v>2021</v>
      </c>
      <c r="C504" s="58">
        <f t="shared" si="98"/>
        <v>6</v>
      </c>
      <c r="D504" s="58" t="str">
        <f t="shared" si="95"/>
        <v>Jun/2021</v>
      </c>
      <c r="E504" s="58" t="s">
        <v>106</v>
      </c>
      <c r="F504" s="58" t="s">
        <v>105</v>
      </c>
      <c r="G504" s="58" t="s">
        <v>104</v>
      </c>
      <c r="H504" s="58">
        <v>4</v>
      </c>
      <c r="I504" s="58">
        <v>4</v>
      </c>
      <c r="J504" s="58">
        <f t="shared" si="96"/>
        <v>0</v>
      </c>
      <c r="K504" s="58" t="str">
        <f t="shared" si="97"/>
        <v>Ok</v>
      </c>
      <c r="L504" s="58">
        <f t="shared" si="87"/>
        <v>0</v>
      </c>
      <c r="M504" s="85">
        <f>VLOOKUP(E504,'DAFTAR ITEM'!B:J,9,FALSE)</f>
        <v>337800</v>
      </c>
      <c r="N504" s="85">
        <f t="shared" si="88"/>
        <v>1351200</v>
      </c>
      <c r="O504" s="85">
        <f t="shared" si="89"/>
        <v>0</v>
      </c>
      <c r="P504" s="85">
        <f t="shared" si="90"/>
        <v>0</v>
      </c>
      <c r="Q504" s="59">
        <f t="shared" si="91"/>
        <v>0</v>
      </c>
      <c r="R504" s="60" t="str">
        <f t="shared" si="92"/>
        <v>Good Count</v>
      </c>
      <c r="S504" s="61" t="str">
        <f t="shared" si="93"/>
        <v>Good Count</v>
      </c>
      <c r="T504" s="60" t="str">
        <f t="shared" si="94"/>
        <v>Good Count</v>
      </c>
    </row>
    <row r="505" spans="1:20" ht="16.5">
      <c r="A505" s="62">
        <v>44362.63045138889</v>
      </c>
      <c r="B505" s="57">
        <f t="shared" si="86"/>
        <v>2021</v>
      </c>
      <c r="C505" s="58">
        <f t="shared" si="98"/>
        <v>6</v>
      </c>
      <c r="D505" s="58" t="str">
        <f t="shared" si="95"/>
        <v>Jun/2021</v>
      </c>
      <c r="E505" s="58" t="s">
        <v>108</v>
      </c>
      <c r="F505" s="58" t="s">
        <v>107</v>
      </c>
      <c r="G505" s="58" t="s">
        <v>104</v>
      </c>
      <c r="H505" s="58">
        <v>9</v>
      </c>
      <c r="I505" s="58">
        <v>9</v>
      </c>
      <c r="J505" s="58">
        <f t="shared" si="96"/>
        <v>0</v>
      </c>
      <c r="K505" s="58" t="str">
        <f t="shared" si="97"/>
        <v>Ok</v>
      </c>
      <c r="L505" s="58">
        <f t="shared" si="87"/>
        <v>0</v>
      </c>
      <c r="M505" s="85">
        <f>VLOOKUP(E505,'DAFTAR ITEM'!B:J,9,FALSE)</f>
        <v>270000</v>
      </c>
      <c r="N505" s="85">
        <f t="shared" si="88"/>
        <v>2430000</v>
      </c>
      <c r="O505" s="85">
        <f t="shared" si="89"/>
        <v>0</v>
      </c>
      <c r="P505" s="85">
        <f t="shared" si="90"/>
        <v>0</v>
      </c>
      <c r="Q505" s="59">
        <f t="shared" si="91"/>
        <v>0</v>
      </c>
      <c r="R505" s="60" t="str">
        <f t="shared" si="92"/>
        <v>Good Count</v>
      </c>
      <c r="S505" s="61" t="str">
        <f t="shared" si="93"/>
        <v>Good Count</v>
      </c>
      <c r="T505" s="60" t="str">
        <f t="shared" si="94"/>
        <v>Good Count</v>
      </c>
    </row>
    <row r="506" spans="1:20" ht="16.5">
      <c r="A506" s="62">
        <v>44362.630706018521</v>
      </c>
      <c r="B506" s="57">
        <f t="shared" si="86"/>
        <v>2021</v>
      </c>
      <c r="C506" s="58">
        <f t="shared" si="98"/>
        <v>6</v>
      </c>
      <c r="D506" s="58" t="str">
        <f t="shared" si="95"/>
        <v>Jun/2021</v>
      </c>
      <c r="E506" s="58" t="s">
        <v>112</v>
      </c>
      <c r="F506" s="58" t="s">
        <v>111</v>
      </c>
      <c r="G506" s="58" t="s">
        <v>104</v>
      </c>
      <c r="H506" s="58">
        <v>5</v>
      </c>
      <c r="I506" s="58">
        <v>5</v>
      </c>
      <c r="J506" s="58">
        <f t="shared" si="96"/>
        <v>0</v>
      </c>
      <c r="K506" s="58" t="str">
        <f t="shared" si="97"/>
        <v>Ok</v>
      </c>
      <c r="L506" s="58">
        <f t="shared" si="87"/>
        <v>0</v>
      </c>
      <c r="M506" s="85">
        <f>VLOOKUP(E506,'DAFTAR ITEM'!B:J,9,FALSE)</f>
        <v>270000</v>
      </c>
      <c r="N506" s="85">
        <f t="shared" si="88"/>
        <v>1350000</v>
      </c>
      <c r="O506" s="85">
        <f t="shared" si="89"/>
        <v>0</v>
      </c>
      <c r="P506" s="85">
        <f t="shared" si="90"/>
        <v>0</v>
      </c>
      <c r="Q506" s="59">
        <f t="shared" si="91"/>
        <v>0</v>
      </c>
      <c r="R506" s="60" t="str">
        <f t="shared" si="92"/>
        <v>Good Count</v>
      </c>
      <c r="S506" s="61" t="str">
        <f t="shared" si="93"/>
        <v>Good Count</v>
      </c>
      <c r="T506" s="60" t="str">
        <f t="shared" si="94"/>
        <v>Good Count</v>
      </c>
    </row>
    <row r="507" spans="1:20" ht="16.5">
      <c r="A507" s="62">
        <v>44362.631018518521</v>
      </c>
      <c r="B507" s="57">
        <f t="shared" si="86"/>
        <v>2021</v>
      </c>
      <c r="C507" s="58">
        <f t="shared" si="98"/>
        <v>6</v>
      </c>
      <c r="D507" s="58" t="str">
        <f t="shared" si="95"/>
        <v>Jun/2021</v>
      </c>
      <c r="E507" s="58" t="s">
        <v>114</v>
      </c>
      <c r="F507" s="58" t="s">
        <v>113</v>
      </c>
      <c r="G507" s="58" t="s">
        <v>104</v>
      </c>
      <c r="H507" s="58">
        <v>3</v>
      </c>
      <c r="I507" s="58">
        <v>3</v>
      </c>
      <c r="J507" s="58">
        <f t="shared" si="96"/>
        <v>0</v>
      </c>
      <c r="K507" s="58" t="str">
        <f t="shared" si="97"/>
        <v>Ok</v>
      </c>
      <c r="L507" s="58">
        <f t="shared" si="87"/>
        <v>0</v>
      </c>
      <c r="M507" s="85">
        <f>VLOOKUP(E507,'DAFTAR ITEM'!B:J,9,FALSE)</f>
        <v>270000</v>
      </c>
      <c r="N507" s="85">
        <f t="shared" si="88"/>
        <v>810000</v>
      </c>
      <c r="O507" s="85">
        <f t="shared" si="89"/>
        <v>0</v>
      </c>
      <c r="P507" s="85">
        <f t="shared" si="90"/>
        <v>0</v>
      </c>
      <c r="Q507" s="59">
        <f t="shared" si="91"/>
        <v>0</v>
      </c>
      <c r="R507" s="60" t="str">
        <f t="shared" si="92"/>
        <v>Good Count</v>
      </c>
      <c r="S507" s="61" t="str">
        <f t="shared" si="93"/>
        <v>Good Count</v>
      </c>
      <c r="T507" s="60" t="str">
        <f t="shared" si="94"/>
        <v>Good Count</v>
      </c>
    </row>
    <row r="508" spans="1:20" ht="16.5">
      <c r="A508" s="62">
        <v>44362.631238425929</v>
      </c>
      <c r="B508" s="57">
        <f t="shared" si="86"/>
        <v>2021</v>
      </c>
      <c r="C508" s="58">
        <f t="shared" si="98"/>
        <v>6</v>
      </c>
      <c r="D508" s="58" t="str">
        <f t="shared" si="95"/>
        <v>Jun/2021</v>
      </c>
      <c r="E508" s="58" t="s">
        <v>116</v>
      </c>
      <c r="F508" s="58" t="s">
        <v>115</v>
      </c>
      <c r="G508" s="58" t="s">
        <v>104</v>
      </c>
      <c r="H508" s="58">
        <v>9</v>
      </c>
      <c r="I508" s="58">
        <v>9</v>
      </c>
      <c r="J508" s="58">
        <f t="shared" si="96"/>
        <v>0</v>
      </c>
      <c r="K508" s="58" t="str">
        <f t="shared" si="97"/>
        <v>Ok</v>
      </c>
      <c r="L508" s="58">
        <f t="shared" si="87"/>
        <v>0</v>
      </c>
      <c r="M508" s="85">
        <f>VLOOKUP(E508,'DAFTAR ITEM'!B:J,9,FALSE)</f>
        <v>270000</v>
      </c>
      <c r="N508" s="85">
        <f t="shared" si="88"/>
        <v>2430000</v>
      </c>
      <c r="O508" s="85">
        <f t="shared" si="89"/>
        <v>0</v>
      </c>
      <c r="P508" s="85">
        <f t="shared" si="90"/>
        <v>0</v>
      </c>
      <c r="Q508" s="59">
        <f t="shared" si="91"/>
        <v>0</v>
      </c>
      <c r="R508" s="60" t="str">
        <f t="shared" si="92"/>
        <v>Good Count</v>
      </c>
      <c r="S508" s="61" t="str">
        <f t="shared" si="93"/>
        <v>Good Count</v>
      </c>
      <c r="T508" s="60" t="str">
        <f t="shared" si="94"/>
        <v>Good Count</v>
      </c>
    </row>
    <row r="509" spans="1:20" ht="16.5">
      <c r="A509" s="62">
        <v>44362.640844907408</v>
      </c>
      <c r="B509" s="57">
        <f t="shared" si="86"/>
        <v>2021</v>
      </c>
      <c r="C509" s="58">
        <f t="shared" si="98"/>
        <v>6</v>
      </c>
      <c r="D509" s="58" t="str">
        <f t="shared" si="95"/>
        <v>Jun/2021</v>
      </c>
      <c r="E509" s="58" t="s">
        <v>124</v>
      </c>
      <c r="F509" s="58" t="s">
        <v>123</v>
      </c>
      <c r="G509" s="58" t="s">
        <v>104</v>
      </c>
      <c r="H509" s="58">
        <v>6</v>
      </c>
      <c r="I509" s="58">
        <v>6</v>
      </c>
      <c r="J509" s="58">
        <f t="shared" si="96"/>
        <v>0</v>
      </c>
      <c r="K509" s="58" t="str">
        <f t="shared" si="97"/>
        <v>Ok</v>
      </c>
      <c r="L509" s="58">
        <f t="shared" si="87"/>
        <v>0</v>
      </c>
      <c r="M509" s="85">
        <f>VLOOKUP(E509,'DAFTAR ITEM'!B:J,9,FALSE)</f>
        <v>0</v>
      </c>
      <c r="N509" s="85">
        <f t="shared" si="88"/>
        <v>0</v>
      </c>
      <c r="O509" s="85">
        <f t="shared" si="89"/>
        <v>0</v>
      </c>
      <c r="P509" s="85">
        <f t="shared" si="90"/>
        <v>0</v>
      </c>
      <c r="Q509" s="59">
        <f t="shared" si="91"/>
        <v>0</v>
      </c>
      <c r="R509" s="60" t="str">
        <f t="shared" si="92"/>
        <v>Good Count</v>
      </c>
      <c r="S509" s="61" t="str">
        <f t="shared" si="93"/>
        <v>Good Count</v>
      </c>
      <c r="T509" s="60" t="str">
        <f t="shared" si="94"/>
        <v>Good Count</v>
      </c>
    </row>
    <row r="510" spans="1:20" ht="16.5">
      <c r="A510" s="62">
        <v>44362.646817129629</v>
      </c>
      <c r="B510" s="57">
        <f t="shared" si="86"/>
        <v>2021</v>
      </c>
      <c r="C510" s="58">
        <f t="shared" si="98"/>
        <v>6</v>
      </c>
      <c r="D510" s="58" t="str">
        <f t="shared" si="95"/>
        <v>Jun/2021</v>
      </c>
      <c r="E510" s="58" t="s">
        <v>130</v>
      </c>
      <c r="F510" s="58" t="s">
        <v>129</v>
      </c>
      <c r="G510" s="58" t="s">
        <v>104</v>
      </c>
      <c r="H510" s="58">
        <v>3</v>
      </c>
      <c r="I510" s="58">
        <v>3</v>
      </c>
      <c r="J510" s="58">
        <f t="shared" si="96"/>
        <v>0</v>
      </c>
      <c r="K510" s="58" t="str">
        <f t="shared" si="97"/>
        <v>Ok</v>
      </c>
      <c r="L510" s="58">
        <f t="shared" si="87"/>
        <v>0</v>
      </c>
      <c r="M510" s="85">
        <f>VLOOKUP(E510,'DAFTAR ITEM'!B:J,9,FALSE)</f>
        <v>270000</v>
      </c>
      <c r="N510" s="85">
        <f t="shared" si="88"/>
        <v>810000</v>
      </c>
      <c r="O510" s="85">
        <f t="shared" si="89"/>
        <v>0</v>
      </c>
      <c r="P510" s="85">
        <f t="shared" si="90"/>
        <v>0</v>
      </c>
      <c r="Q510" s="59">
        <f t="shared" si="91"/>
        <v>0</v>
      </c>
      <c r="R510" s="60" t="str">
        <f t="shared" si="92"/>
        <v>Good Count</v>
      </c>
      <c r="S510" s="61" t="str">
        <f t="shared" si="93"/>
        <v>Good Count</v>
      </c>
      <c r="T510" s="60" t="str">
        <f t="shared" si="94"/>
        <v>Good Count</v>
      </c>
    </row>
    <row r="511" spans="1:20" ht="16.5">
      <c r="A511" s="62">
        <v>44362.669699074075</v>
      </c>
      <c r="B511" s="57">
        <f t="shared" si="86"/>
        <v>2021</v>
      </c>
      <c r="C511" s="58">
        <f t="shared" si="98"/>
        <v>6</v>
      </c>
      <c r="D511" s="58" t="str">
        <f t="shared" si="95"/>
        <v>Jun/2021</v>
      </c>
      <c r="E511" s="58" t="s">
        <v>134</v>
      </c>
      <c r="F511" s="58" t="s">
        <v>133</v>
      </c>
      <c r="G511" s="58" t="s">
        <v>104</v>
      </c>
      <c r="H511" s="58">
        <v>27</v>
      </c>
      <c r="I511" s="58">
        <v>27</v>
      </c>
      <c r="J511" s="58">
        <f t="shared" si="96"/>
        <v>0</v>
      </c>
      <c r="K511" s="58" t="str">
        <f t="shared" si="97"/>
        <v>Ok</v>
      </c>
      <c r="L511" s="58">
        <f t="shared" si="87"/>
        <v>0</v>
      </c>
      <c r="M511" s="85">
        <f>VLOOKUP(E511,'DAFTAR ITEM'!B:J,9,FALSE)</f>
        <v>270000</v>
      </c>
      <c r="N511" s="85">
        <f t="shared" si="88"/>
        <v>7290000</v>
      </c>
      <c r="O511" s="85">
        <f t="shared" si="89"/>
        <v>0</v>
      </c>
      <c r="P511" s="85">
        <f t="shared" si="90"/>
        <v>0</v>
      </c>
      <c r="Q511" s="59">
        <f t="shared" si="91"/>
        <v>0</v>
      </c>
      <c r="R511" s="60" t="str">
        <f t="shared" si="92"/>
        <v>Good Count</v>
      </c>
      <c r="S511" s="61" t="str">
        <f t="shared" si="93"/>
        <v>Good Count</v>
      </c>
      <c r="T511" s="60" t="str">
        <f t="shared" si="94"/>
        <v>Good Count</v>
      </c>
    </row>
    <row r="512" spans="1:20" ht="16.5">
      <c r="A512" s="62">
        <v>44362.669988425929</v>
      </c>
      <c r="B512" s="57">
        <f t="shared" si="86"/>
        <v>2021</v>
      </c>
      <c r="C512" s="58">
        <f t="shared" si="98"/>
        <v>6</v>
      </c>
      <c r="D512" s="58" t="str">
        <f t="shared" si="95"/>
        <v>Jun/2021</v>
      </c>
      <c r="E512" s="58" t="s">
        <v>136</v>
      </c>
      <c r="F512" s="58" t="s">
        <v>135</v>
      </c>
      <c r="G512" s="58" t="s">
        <v>16</v>
      </c>
      <c r="H512" s="58">
        <v>7</v>
      </c>
      <c r="I512" s="58">
        <v>7</v>
      </c>
      <c r="J512" s="58">
        <f t="shared" si="96"/>
        <v>0</v>
      </c>
      <c r="K512" s="58" t="str">
        <f t="shared" si="97"/>
        <v>Ok</v>
      </c>
      <c r="L512" s="58">
        <f t="shared" si="87"/>
        <v>0</v>
      </c>
      <c r="M512" s="85">
        <f>VLOOKUP(E512,'DAFTAR ITEM'!B:J,9,FALSE)</f>
        <v>33600</v>
      </c>
      <c r="N512" s="85">
        <f t="shared" si="88"/>
        <v>235200</v>
      </c>
      <c r="O512" s="85">
        <f t="shared" si="89"/>
        <v>0</v>
      </c>
      <c r="P512" s="85">
        <f t="shared" si="90"/>
        <v>0</v>
      </c>
      <c r="Q512" s="59">
        <f t="shared" si="91"/>
        <v>0</v>
      </c>
      <c r="R512" s="60" t="str">
        <f t="shared" si="92"/>
        <v>Good Count</v>
      </c>
      <c r="S512" s="61" t="str">
        <f t="shared" si="93"/>
        <v>Good Count</v>
      </c>
      <c r="T512" s="60" t="str">
        <f t="shared" si="94"/>
        <v>Good Count</v>
      </c>
    </row>
    <row r="513" spans="1:20" ht="16.5">
      <c r="A513" s="62">
        <v>44362.670335648145</v>
      </c>
      <c r="B513" s="57">
        <f t="shared" si="86"/>
        <v>2021</v>
      </c>
      <c r="C513" s="58">
        <f t="shared" si="98"/>
        <v>6</v>
      </c>
      <c r="D513" s="58" t="str">
        <f t="shared" si="95"/>
        <v>Jun/2021</v>
      </c>
      <c r="E513" s="58" t="s">
        <v>138</v>
      </c>
      <c r="F513" s="58" t="s">
        <v>137</v>
      </c>
      <c r="G513" s="58" t="s">
        <v>139</v>
      </c>
      <c r="H513" s="58">
        <v>259</v>
      </c>
      <c r="I513" s="58">
        <v>259</v>
      </c>
      <c r="J513" s="58">
        <f t="shared" si="96"/>
        <v>0</v>
      </c>
      <c r="K513" s="58" t="str">
        <f t="shared" si="97"/>
        <v>Ok</v>
      </c>
      <c r="L513" s="58">
        <f t="shared" si="87"/>
        <v>0</v>
      </c>
      <c r="M513" s="85">
        <f>VLOOKUP(E513,'DAFTAR ITEM'!B:J,9,FALSE)</f>
        <v>1000</v>
      </c>
      <c r="N513" s="85">
        <f t="shared" si="88"/>
        <v>259000</v>
      </c>
      <c r="O513" s="85">
        <f t="shared" si="89"/>
        <v>0</v>
      </c>
      <c r="P513" s="85">
        <f t="shared" si="90"/>
        <v>0</v>
      </c>
      <c r="Q513" s="59">
        <f t="shared" si="91"/>
        <v>0</v>
      </c>
      <c r="R513" s="60" t="str">
        <f t="shared" si="92"/>
        <v>Good Count</v>
      </c>
      <c r="S513" s="61" t="str">
        <f t="shared" si="93"/>
        <v>Good Count</v>
      </c>
      <c r="T513" s="60" t="str">
        <f t="shared" si="94"/>
        <v>Good Count</v>
      </c>
    </row>
    <row r="514" spans="1:20" ht="16.5">
      <c r="A514" s="62">
        <v>44362.670624999999</v>
      </c>
      <c r="B514" s="57">
        <f t="shared" ref="B514:B577" si="99">YEAR(A514)</f>
        <v>2021</v>
      </c>
      <c r="C514" s="58">
        <f t="shared" si="98"/>
        <v>6</v>
      </c>
      <c r="D514" s="58" t="str">
        <f t="shared" si="95"/>
        <v>Jun/2021</v>
      </c>
      <c r="E514" s="58" t="s">
        <v>141</v>
      </c>
      <c r="F514" s="58" t="s">
        <v>140</v>
      </c>
      <c r="G514" s="58" t="s">
        <v>33</v>
      </c>
      <c r="H514" s="58">
        <v>12</v>
      </c>
      <c r="I514" s="58">
        <v>12</v>
      </c>
      <c r="J514" s="58">
        <f t="shared" si="96"/>
        <v>0</v>
      </c>
      <c r="K514" s="58" t="str">
        <f t="shared" si="97"/>
        <v>Ok</v>
      </c>
      <c r="L514" s="58">
        <f t="shared" ref="L514:L577" si="100">ABS(J514)</f>
        <v>0</v>
      </c>
      <c r="M514" s="85">
        <f>VLOOKUP(E514,'DAFTAR ITEM'!B:J,9,FALSE)</f>
        <v>7875</v>
      </c>
      <c r="N514" s="85">
        <f t="shared" ref="N514:N577" si="101">H514*M514</f>
        <v>94500</v>
      </c>
      <c r="O514" s="85">
        <f t="shared" ref="O514:O577" si="102">J514*M514</f>
        <v>0</v>
      </c>
      <c r="P514" s="85">
        <f t="shared" ref="P514:P577" si="103">L514*M514</f>
        <v>0</v>
      </c>
      <c r="Q514" s="59">
        <f t="shared" ref="Q514:Q577" si="104">ABS(IF(AND((H514=0),(J514=0)),0,J514/H514))</f>
        <v>0</v>
      </c>
      <c r="R514" s="60" t="str">
        <f t="shared" ref="R514:R577" si="105">IF(ISERROR(Q514),"Bad Count",IF(Q514&gt;0%,"Bad Count","Good Count"))</f>
        <v>Good Count</v>
      </c>
      <c r="S514" s="61" t="str">
        <f t="shared" ref="S514:S577" si="106">IF(ISERROR(Q514),"Bad Count",IF(Q514&gt;2%,"Bad Count","Good Count"))</f>
        <v>Good Count</v>
      </c>
      <c r="T514" s="60" t="str">
        <f t="shared" ref="T514:T577" si="107">IF(ISERROR(Q514),"Bad Count",IF(Q514&gt;5%,"Bad Count","Good Count"))</f>
        <v>Good Count</v>
      </c>
    </row>
    <row r="515" spans="1:20" ht="16.5">
      <c r="A515" s="62">
        <v>44362.67083333333</v>
      </c>
      <c r="B515" s="57">
        <f t="shared" si="99"/>
        <v>2021</v>
      </c>
      <c r="C515" s="58">
        <f t="shared" si="98"/>
        <v>6</v>
      </c>
      <c r="D515" s="58" t="str">
        <f t="shared" ref="D515:D578" si="108">TEXT(A515,"MMM")&amp;"/"&amp;(B515)</f>
        <v>Jun/2021</v>
      </c>
      <c r="E515" s="58" t="s">
        <v>143</v>
      </c>
      <c r="F515" s="58" t="s">
        <v>142</v>
      </c>
      <c r="G515" s="58" t="s">
        <v>88</v>
      </c>
      <c r="H515" s="58">
        <v>2</v>
      </c>
      <c r="I515" s="58">
        <v>2</v>
      </c>
      <c r="J515" s="58">
        <f t="shared" si="96"/>
        <v>0</v>
      </c>
      <c r="K515" s="58" t="str">
        <f t="shared" si="97"/>
        <v>Ok</v>
      </c>
      <c r="L515" s="58">
        <f t="shared" si="100"/>
        <v>0</v>
      </c>
      <c r="M515" s="85">
        <f>VLOOKUP(E515,'DAFTAR ITEM'!B:J,9,FALSE)</f>
        <v>17300</v>
      </c>
      <c r="N515" s="85">
        <f t="shared" si="101"/>
        <v>34600</v>
      </c>
      <c r="O515" s="85">
        <f t="shared" si="102"/>
        <v>0</v>
      </c>
      <c r="P515" s="85">
        <f t="shared" si="103"/>
        <v>0</v>
      </c>
      <c r="Q515" s="59">
        <f t="shared" si="104"/>
        <v>0</v>
      </c>
      <c r="R515" s="60" t="str">
        <f t="shared" si="105"/>
        <v>Good Count</v>
      </c>
      <c r="S515" s="61" t="str">
        <f t="shared" si="106"/>
        <v>Good Count</v>
      </c>
      <c r="T515" s="60" t="str">
        <f t="shared" si="107"/>
        <v>Good Count</v>
      </c>
    </row>
    <row r="516" spans="1:20" ht="16.5">
      <c r="A516" s="62">
        <v>44362.671053240738</v>
      </c>
      <c r="B516" s="57">
        <f t="shared" si="99"/>
        <v>2021</v>
      </c>
      <c r="C516" s="58">
        <f t="shared" si="98"/>
        <v>6</v>
      </c>
      <c r="D516" s="58" t="str">
        <f t="shared" si="108"/>
        <v>Jun/2021</v>
      </c>
      <c r="E516" s="58" t="s">
        <v>145</v>
      </c>
      <c r="F516" s="58" t="s">
        <v>144</v>
      </c>
      <c r="G516" s="58" t="s">
        <v>95</v>
      </c>
      <c r="H516" s="58">
        <v>8</v>
      </c>
      <c r="I516" s="58">
        <v>8</v>
      </c>
      <c r="J516" s="58">
        <f t="shared" si="96"/>
        <v>0</v>
      </c>
      <c r="K516" s="58" t="str">
        <f t="shared" si="97"/>
        <v>Ok</v>
      </c>
      <c r="L516" s="58">
        <f t="shared" si="100"/>
        <v>0</v>
      </c>
      <c r="M516" s="85">
        <f>VLOOKUP(E516,'DAFTAR ITEM'!B:J,9,FALSE)</f>
        <v>5000</v>
      </c>
      <c r="N516" s="85">
        <f t="shared" si="101"/>
        <v>40000</v>
      </c>
      <c r="O516" s="85">
        <f t="shared" si="102"/>
        <v>0</v>
      </c>
      <c r="P516" s="85">
        <f t="shared" si="103"/>
        <v>0</v>
      </c>
      <c r="Q516" s="59">
        <f t="shared" si="104"/>
        <v>0</v>
      </c>
      <c r="R516" s="60" t="str">
        <f t="shared" si="105"/>
        <v>Good Count</v>
      </c>
      <c r="S516" s="61" t="str">
        <f t="shared" si="106"/>
        <v>Good Count</v>
      </c>
      <c r="T516" s="60" t="str">
        <f t="shared" si="107"/>
        <v>Good Count</v>
      </c>
    </row>
    <row r="517" spans="1:20" ht="16.5">
      <c r="A517" s="62">
        <v>44362.671284722222</v>
      </c>
      <c r="B517" s="57">
        <f t="shared" si="99"/>
        <v>2021</v>
      </c>
      <c r="C517" s="58">
        <f t="shared" si="98"/>
        <v>6</v>
      </c>
      <c r="D517" s="58" t="str">
        <f t="shared" si="108"/>
        <v>Jun/2021</v>
      </c>
      <c r="E517" s="58" t="s">
        <v>147</v>
      </c>
      <c r="F517" s="58" t="s">
        <v>146</v>
      </c>
      <c r="G517" s="58" t="s">
        <v>95</v>
      </c>
      <c r="H517" s="58">
        <v>0</v>
      </c>
      <c r="I517" s="58">
        <v>0</v>
      </c>
      <c r="J517" s="58">
        <f t="shared" si="96"/>
        <v>0</v>
      </c>
      <c r="K517" s="58" t="str">
        <f t="shared" si="97"/>
        <v>Ok</v>
      </c>
      <c r="L517" s="58">
        <f t="shared" si="100"/>
        <v>0</v>
      </c>
      <c r="M517" s="85">
        <f>VLOOKUP(E517,'DAFTAR ITEM'!B:J,9,FALSE)</f>
        <v>0</v>
      </c>
      <c r="N517" s="85">
        <f t="shared" si="101"/>
        <v>0</v>
      </c>
      <c r="O517" s="85">
        <f t="shared" si="102"/>
        <v>0</v>
      </c>
      <c r="P517" s="85">
        <f t="shared" si="103"/>
        <v>0</v>
      </c>
      <c r="Q517" s="59">
        <f t="shared" si="104"/>
        <v>0</v>
      </c>
      <c r="R517" s="60" t="str">
        <f t="shared" si="105"/>
        <v>Good Count</v>
      </c>
      <c r="S517" s="61" t="str">
        <f t="shared" si="106"/>
        <v>Good Count</v>
      </c>
      <c r="T517" s="60" t="str">
        <f t="shared" si="107"/>
        <v>Good Count</v>
      </c>
    </row>
    <row r="518" spans="1:20" ht="16.5">
      <c r="A518" s="62">
        <v>44362.67150462963</v>
      </c>
      <c r="B518" s="57">
        <f t="shared" si="99"/>
        <v>2021</v>
      </c>
      <c r="C518" s="58">
        <f t="shared" si="98"/>
        <v>6</v>
      </c>
      <c r="D518" s="58" t="str">
        <f t="shared" si="108"/>
        <v>Jun/2021</v>
      </c>
      <c r="E518" s="58" t="s">
        <v>149</v>
      </c>
      <c r="F518" s="58" t="s">
        <v>148</v>
      </c>
      <c r="G518" s="58" t="s">
        <v>95</v>
      </c>
      <c r="H518" s="58">
        <v>13</v>
      </c>
      <c r="I518" s="58">
        <v>13</v>
      </c>
      <c r="J518" s="58">
        <f t="shared" si="96"/>
        <v>0</v>
      </c>
      <c r="K518" s="58" t="str">
        <f t="shared" si="97"/>
        <v>Ok</v>
      </c>
      <c r="L518" s="58">
        <f t="shared" si="100"/>
        <v>0</v>
      </c>
      <c r="M518" s="85">
        <f>VLOOKUP(E518,'DAFTAR ITEM'!B:J,9,FALSE)</f>
        <v>3000</v>
      </c>
      <c r="N518" s="85">
        <f t="shared" si="101"/>
        <v>39000</v>
      </c>
      <c r="O518" s="85">
        <f t="shared" si="102"/>
        <v>0</v>
      </c>
      <c r="P518" s="85">
        <f t="shared" si="103"/>
        <v>0</v>
      </c>
      <c r="Q518" s="59">
        <f t="shared" si="104"/>
        <v>0</v>
      </c>
      <c r="R518" s="60" t="str">
        <f t="shared" si="105"/>
        <v>Good Count</v>
      </c>
      <c r="S518" s="61" t="str">
        <f t="shared" si="106"/>
        <v>Good Count</v>
      </c>
      <c r="T518" s="60" t="str">
        <f t="shared" si="107"/>
        <v>Good Count</v>
      </c>
    </row>
    <row r="519" spans="1:20" ht="16.5">
      <c r="A519" s="62">
        <v>44362.671666666669</v>
      </c>
      <c r="B519" s="57">
        <f t="shared" si="99"/>
        <v>2021</v>
      </c>
      <c r="C519" s="58">
        <f t="shared" si="98"/>
        <v>6</v>
      </c>
      <c r="D519" s="58" t="str">
        <f t="shared" si="108"/>
        <v>Jun/2021</v>
      </c>
      <c r="E519" s="58" t="s">
        <v>375</v>
      </c>
      <c r="F519" s="58" t="s">
        <v>374</v>
      </c>
      <c r="G519" s="58" t="s">
        <v>171</v>
      </c>
      <c r="H519" s="58">
        <v>27</v>
      </c>
      <c r="I519" s="58">
        <v>27</v>
      </c>
      <c r="J519" s="58">
        <f t="shared" si="96"/>
        <v>0</v>
      </c>
      <c r="K519" s="58" t="str">
        <f t="shared" si="97"/>
        <v>Ok</v>
      </c>
      <c r="L519" s="58">
        <f t="shared" si="100"/>
        <v>0</v>
      </c>
      <c r="M519" s="85">
        <f>VLOOKUP(E519,'DAFTAR ITEM'!B:J,9,FALSE)</f>
        <v>14300</v>
      </c>
      <c r="N519" s="85">
        <f t="shared" si="101"/>
        <v>386100</v>
      </c>
      <c r="O519" s="85">
        <f t="shared" si="102"/>
        <v>0</v>
      </c>
      <c r="P519" s="85">
        <f t="shared" si="103"/>
        <v>0</v>
      </c>
      <c r="Q519" s="59">
        <f t="shared" si="104"/>
        <v>0</v>
      </c>
      <c r="R519" s="60" t="str">
        <f t="shared" si="105"/>
        <v>Good Count</v>
      </c>
      <c r="S519" s="61" t="str">
        <f t="shared" si="106"/>
        <v>Good Count</v>
      </c>
      <c r="T519" s="60" t="str">
        <f t="shared" si="107"/>
        <v>Good Count</v>
      </c>
    </row>
    <row r="520" spans="1:20" ht="16.5">
      <c r="A520" s="62">
        <v>44362.676493055558</v>
      </c>
      <c r="B520" s="57">
        <f t="shared" si="99"/>
        <v>2021</v>
      </c>
      <c r="C520" s="58">
        <f t="shared" si="98"/>
        <v>6</v>
      </c>
      <c r="D520" s="58" t="str">
        <f t="shared" si="108"/>
        <v>Jun/2021</v>
      </c>
      <c r="E520" s="58" t="s">
        <v>164</v>
      </c>
      <c r="F520" s="58" t="s">
        <v>163</v>
      </c>
      <c r="G520" s="58" t="s">
        <v>33</v>
      </c>
      <c r="H520" s="58">
        <v>60</v>
      </c>
      <c r="I520" s="58">
        <v>60</v>
      </c>
      <c r="J520" s="58">
        <f t="shared" si="96"/>
        <v>0</v>
      </c>
      <c r="K520" s="58" t="str">
        <f t="shared" si="97"/>
        <v>Ok</v>
      </c>
      <c r="L520" s="58">
        <f t="shared" si="100"/>
        <v>0</v>
      </c>
      <c r="M520" s="85">
        <f>VLOOKUP(E520,'DAFTAR ITEM'!B:J,9,FALSE)</f>
        <v>18700</v>
      </c>
      <c r="N520" s="85">
        <f t="shared" si="101"/>
        <v>1122000</v>
      </c>
      <c r="O520" s="85">
        <f t="shared" si="102"/>
        <v>0</v>
      </c>
      <c r="P520" s="85">
        <f t="shared" si="103"/>
        <v>0</v>
      </c>
      <c r="Q520" s="59">
        <f t="shared" si="104"/>
        <v>0</v>
      </c>
      <c r="R520" s="60" t="str">
        <f t="shared" si="105"/>
        <v>Good Count</v>
      </c>
      <c r="S520" s="61" t="str">
        <f t="shared" si="106"/>
        <v>Good Count</v>
      </c>
      <c r="T520" s="60" t="str">
        <f t="shared" si="107"/>
        <v>Good Count</v>
      </c>
    </row>
    <row r="521" spans="1:20" ht="16.5">
      <c r="A521" s="62">
        <v>44362.676770833335</v>
      </c>
      <c r="B521" s="57">
        <f t="shared" si="99"/>
        <v>2021</v>
      </c>
      <c r="C521" s="58">
        <f t="shared" si="98"/>
        <v>6</v>
      </c>
      <c r="D521" s="58" t="str">
        <f t="shared" si="108"/>
        <v>Jun/2021</v>
      </c>
      <c r="E521" s="58" t="s">
        <v>387</v>
      </c>
      <c r="F521" s="58" t="s">
        <v>386</v>
      </c>
      <c r="G521" s="58" t="s">
        <v>171</v>
      </c>
      <c r="H521" s="58">
        <v>48</v>
      </c>
      <c r="I521" s="58">
        <v>48</v>
      </c>
      <c r="J521" s="58">
        <f t="shared" si="96"/>
        <v>0</v>
      </c>
      <c r="K521" s="58" t="str">
        <f t="shared" si="97"/>
        <v>Ok</v>
      </c>
      <c r="L521" s="58">
        <f t="shared" si="100"/>
        <v>0</v>
      </c>
      <c r="M521" s="85">
        <f>VLOOKUP(E521,'DAFTAR ITEM'!B:J,9,FALSE)</f>
        <v>12800</v>
      </c>
      <c r="N521" s="85">
        <f t="shared" si="101"/>
        <v>614400</v>
      </c>
      <c r="O521" s="85">
        <f t="shared" si="102"/>
        <v>0</v>
      </c>
      <c r="P521" s="85">
        <f t="shared" si="103"/>
        <v>0</v>
      </c>
      <c r="Q521" s="59">
        <f t="shared" si="104"/>
        <v>0</v>
      </c>
      <c r="R521" s="60" t="str">
        <f t="shared" si="105"/>
        <v>Good Count</v>
      </c>
      <c r="S521" s="61" t="str">
        <f t="shared" si="106"/>
        <v>Good Count</v>
      </c>
      <c r="T521" s="60" t="str">
        <f t="shared" si="107"/>
        <v>Good Count</v>
      </c>
    </row>
    <row r="522" spans="1:20" ht="16.5">
      <c r="A522" s="62">
        <v>44362.677094907405</v>
      </c>
      <c r="B522" s="57">
        <f t="shared" si="99"/>
        <v>2021</v>
      </c>
      <c r="C522" s="58">
        <f t="shared" si="98"/>
        <v>6</v>
      </c>
      <c r="D522" s="58" t="str">
        <f t="shared" si="108"/>
        <v>Jun/2021</v>
      </c>
      <c r="E522" s="58" t="s">
        <v>173</v>
      </c>
      <c r="F522" s="58" t="s">
        <v>172</v>
      </c>
      <c r="G522" s="58" t="s">
        <v>33</v>
      </c>
      <c r="H522" s="58">
        <v>6</v>
      </c>
      <c r="I522" s="58">
        <v>6</v>
      </c>
      <c r="J522" s="58">
        <f t="shared" si="96"/>
        <v>0</v>
      </c>
      <c r="K522" s="58" t="str">
        <f t="shared" si="97"/>
        <v>Ok</v>
      </c>
      <c r="L522" s="58">
        <f t="shared" si="100"/>
        <v>0</v>
      </c>
      <c r="M522" s="85">
        <f>VLOOKUP(E522,'DAFTAR ITEM'!B:J,9,FALSE)</f>
        <v>5513</v>
      </c>
      <c r="N522" s="85">
        <f t="shared" si="101"/>
        <v>33078</v>
      </c>
      <c r="O522" s="85">
        <f t="shared" si="102"/>
        <v>0</v>
      </c>
      <c r="P522" s="85">
        <f t="shared" si="103"/>
        <v>0</v>
      </c>
      <c r="Q522" s="59">
        <f t="shared" si="104"/>
        <v>0</v>
      </c>
      <c r="R522" s="60" t="str">
        <f t="shared" si="105"/>
        <v>Good Count</v>
      </c>
      <c r="S522" s="61" t="str">
        <f t="shared" si="106"/>
        <v>Good Count</v>
      </c>
      <c r="T522" s="60" t="str">
        <f t="shared" si="107"/>
        <v>Good Count</v>
      </c>
    </row>
    <row r="523" spans="1:20" ht="16.5">
      <c r="A523" s="62">
        <v>44362.677314814813</v>
      </c>
      <c r="B523" s="57">
        <f t="shared" si="99"/>
        <v>2021</v>
      </c>
      <c r="C523" s="58">
        <f t="shared" si="98"/>
        <v>6</v>
      </c>
      <c r="D523" s="58" t="str">
        <f t="shared" si="108"/>
        <v>Jun/2021</v>
      </c>
      <c r="E523" s="58" t="s">
        <v>175</v>
      </c>
      <c r="F523" s="58" t="s">
        <v>174</v>
      </c>
      <c r="G523" s="58" t="s">
        <v>176</v>
      </c>
      <c r="H523" s="58">
        <v>10</v>
      </c>
      <c r="I523" s="58">
        <v>10</v>
      </c>
      <c r="J523" s="58">
        <f t="shared" si="96"/>
        <v>0</v>
      </c>
      <c r="K523" s="58" t="str">
        <f t="shared" si="97"/>
        <v>Ok</v>
      </c>
      <c r="L523" s="58">
        <f t="shared" si="100"/>
        <v>0</v>
      </c>
      <c r="M523" s="85">
        <f>VLOOKUP(E523,'DAFTAR ITEM'!B:J,9,FALSE)</f>
        <v>3780</v>
      </c>
      <c r="N523" s="85">
        <f t="shared" si="101"/>
        <v>37800</v>
      </c>
      <c r="O523" s="85">
        <f t="shared" si="102"/>
        <v>0</v>
      </c>
      <c r="P523" s="85">
        <f t="shared" si="103"/>
        <v>0</v>
      </c>
      <c r="Q523" s="59">
        <f t="shared" si="104"/>
        <v>0</v>
      </c>
      <c r="R523" s="60" t="str">
        <f t="shared" si="105"/>
        <v>Good Count</v>
      </c>
      <c r="S523" s="61" t="str">
        <f t="shared" si="106"/>
        <v>Good Count</v>
      </c>
      <c r="T523" s="60" t="str">
        <f t="shared" si="107"/>
        <v>Good Count</v>
      </c>
    </row>
    <row r="524" spans="1:20" ht="16.5">
      <c r="A524" s="62">
        <v>44362.678877314815</v>
      </c>
      <c r="B524" s="57">
        <f t="shared" si="99"/>
        <v>2021</v>
      </c>
      <c r="C524" s="58">
        <f t="shared" si="98"/>
        <v>6</v>
      </c>
      <c r="D524" s="58" t="str">
        <f t="shared" si="108"/>
        <v>Jun/2021</v>
      </c>
      <c r="E524" s="58" t="s">
        <v>178</v>
      </c>
      <c r="F524" s="58" t="s">
        <v>177</v>
      </c>
      <c r="G524" s="58" t="s">
        <v>176</v>
      </c>
      <c r="H524" s="58">
        <v>18</v>
      </c>
      <c r="I524" s="58">
        <v>18</v>
      </c>
      <c r="J524" s="58">
        <f t="shared" si="96"/>
        <v>0</v>
      </c>
      <c r="K524" s="58" t="str">
        <f t="shared" si="97"/>
        <v>Ok</v>
      </c>
      <c r="L524" s="58">
        <f t="shared" si="100"/>
        <v>0</v>
      </c>
      <c r="M524" s="85">
        <f>VLOOKUP(E524,'DAFTAR ITEM'!B:J,9,FALSE)</f>
        <v>2625</v>
      </c>
      <c r="N524" s="85">
        <f t="shared" si="101"/>
        <v>47250</v>
      </c>
      <c r="O524" s="85">
        <f t="shared" si="102"/>
        <v>0</v>
      </c>
      <c r="P524" s="85">
        <f t="shared" si="103"/>
        <v>0</v>
      </c>
      <c r="Q524" s="59">
        <f t="shared" si="104"/>
        <v>0</v>
      </c>
      <c r="R524" s="60" t="str">
        <f t="shared" si="105"/>
        <v>Good Count</v>
      </c>
      <c r="S524" s="61" t="str">
        <f t="shared" si="106"/>
        <v>Good Count</v>
      </c>
      <c r="T524" s="60" t="str">
        <f t="shared" si="107"/>
        <v>Good Count</v>
      </c>
    </row>
    <row r="525" spans="1:20" ht="16.5">
      <c r="A525" s="62">
        <v>44362.679282407407</v>
      </c>
      <c r="B525" s="57">
        <f t="shared" si="99"/>
        <v>2021</v>
      </c>
      <c r="C525" s="58">
        <f t="shared" si="98"/>
        <v>6</v>
      </c>
      <c r="D525" s="58" t="str">
        <f t="shared" si="108"/>
        <v>Jun/2021</v>
      </c>
      <c r="E525" s="58" t="s">
        <v>180</v>
      </c>
      <c r="F525" s="58" t="s">
        <v>179</v>
      </c>
      <c r="G525" s="58" t="s">
        <v>33</v>
      </c>
      <c r="H525" s="58">
        <v>3</v>
      </c>
      <c r="I525" s="58">
        <v>3</v>
      </c>
      <c r="J525" s="58">
        <f t="shared" si="96"/>
        <v>0</v>
      </c>
      <c r="K525" s="58" t="str">
        <f t="shared" si="97"/>
        <v>Ok</v>
      </c>
      <c r="L525" s="58">
        <f t="shared" si="100"/>
        <v>0</v>
      </c>
      <c r="M525" s="85">
        <f>VLOOKUP(E525,'DAFTAR ITEM'!B:J,9,FALSE)</f>
        <v>20000</v>
      </c>
      <c r="N525" s="85">
        <f t="shared" si="101"/>
        <v>60000</v>
      </c>
      <c r="O525" s="85">
        <f t="shared" si="102"/>
        <v>0</v>
      </c>
      <c r="P525" s="85">
        <f t="shared" si="103"/>
        <v>0</v>
      </c>
      <c r="Q525" s="59">
        <f t="shared" si="104"/>
        <v>0</v>
      </c>
      <c r="R525" s="60" t="str">
        <f t="shared" si="105"/>
        <v>Good Count</v>
      </c>
      <c r="S525" s="61" t="str">
        <f t="shared" si="106"/>
        <v>Good Count</v>
      </c>
      <c r="T525" s="60" t="str">
        <f t="shared" si="107"/>
        <v>Good Count</v>
      </c>
    </row>
    <row r="526" spans="1:20" ht="16.5">
      <c r="A526" s="62">
        <v>44362.679513888892</v>
      </c>
      <c r="B526" s="57">
        <f t="shared" si="99"/>
        <v>2021</v>
      </c>
      <c r="C526" s="58">
        <f t="shared" si="98"/>
        <v>6</v>
      </c>
      <c r="D526" s="58" t="str">
        <f t="shared" si="108"/>
        <v>Jun/2021</v>
      </c>
      <c r="E526" s="58" t="s">
        <v>182</v>
      </c>
      <c r="F526" s="58" t="s">
        <v>181</v>
      </c>
      <c r="G526" s="58" t="s">
        <v>33</v>
      </c>
      <c r="H526" s="58">
        <v>6</v>
      </c>
      <c r="I526" s="58">
        <v>6</v>
      </c>
      <c r="J526" s="58">
        <f t="shared" si="96"/>
        <v>0</v>
      </c>
      <c r="K526" s="58" t="str">
        <f t="shared" si="97"/>
        <v>Ok</v>
      </c>
      <c r="L526" s="58">
        <f t="shared" si="100"/>
        <v>0</v>
      </c>
      <c r="M526" s="85">
        <f>VLOOKUP(E526,'DAFTAR ITEM'!B:J,9,FALSE)</f>
        <v>20000</v>
      </c>
      <c r="N526" s="85">
        <f t="shared" si="101"/>
        <v>120000</v>
      </c>
      <c r="O526" s="85">
        <f t="shared" si="102"/>
        <v>0</v>
      </c>
      <c r="P526" s="85">
        <f t="shared" si="103"/>
        <v>0</v>
      </c>
      <c r="Q526" s="59">
        <f t="shared" si="104"/>
        <v>0</v>
      </c>
      <c r="R526" s="60" t="str">
        <f t="shared" si="105"/>
        <v>Good Count</v>
      </c>
      <c r="S526" s="61" t="str">
        <f t="shared" si="106"/>
        <v>Good Count</v>
      </c>
      <c r="T526" s="60" t="str">
        <f t="shared" si="107"/>
        <v>Good Count</v>
      </c>
    </row>
    <row r="527" spans="1:20" ht="16.5">
      <c r="A527" s="62">
        <v>44362.679814814815</v>
      </c>
      <c r="B527" s="57">
        <f t="shared" si="99"/>
        <v>2021</v>
      </c>
      <c r="C527" s="58">
        <f t="shared" si="98"/>
        <v>6</v>
      </c>
      <c r="D527" s="58" t="str">
        <f t="shared" si="108"/>
        <v>Jun/2021</v>
      </c>
      <c r="E527" s="58" t="s">
        <v>184</v>
      </c>
      <c r="F527" s="58" t="s">
        <v>183</v>
      </c>
      <c r="G527" s="58" t="s">
        <v>33</v>
      </c>
      <c r="H527" s="58">
        <v>5</v>
      </c>
      <c r="I527" s="58">
        <v>5</v>
      </c>
      <c r="J527" s="58">
        <f t="shared" si="96"/>
        <v>0</v>
      </c>
      <c r="K527" s="58" t="str">
        <f t="shared" si="97"/>
        <v>Ok</v>
      </c>
      <c r="L527" s="58">
        <f t="shared" si="100"/>
        <v>0</v>
      </c>
      <c r="M527" s="85">
        <f>VLOOKUP(E527,'DAFTAR ITEM'!B:J,9,FALSE)</f>
        <v>20000</v>
      </c>
      <c r="N527" s="85">
        <f t="shared" si="101"/>
        <v>100000</v>
      </c>
      <c r="O527" s="85">
        <f t="shared" si="102"/>
        <v>0</v>
      </c>
      <c r="P527" s="85">
        <f t="shared" si="103"/>
        <v>0</v>
      </c>
      <c r="Q527" s="59">
        <f t="shared" si="104"/>
        <v>0</v>
      </c>
      <c r="R527" s="60" t="str">
        <f t="shared" si="105"/>
        <v>Good Count</v>
      </c>
      <c r="S527" s="61" t="str">
        <f t="shared" si="106"/>
        <v>Good Count</v>
      </c>
      <c r="T527" s="60" t="str">
        <f t="shared" si="107"/>
        <v>Good Count</v>
      </c>
    </row>
    <row r="528" spans="1:20" ht="16.5">
      <c r="A528" s="62">
        <v>44362.680104166669</v>
      </c>
      <c r="B528" s="57">
        <f t="shared" si="99"/>
        <v>2021</v>
      </c>
      <c r="C528" s="58">
        <f t="shared" si="98"/>
        <v>6</v>
      </c>
      <c r="D528" s="58" t="str">
        <f t="shared" si="108"/>
        <v>Jun/2021</v>
      </c>
      <c r="E528" s="58" t="s">
        <v>186</v>
      </c>
      <c r="F528" s="58" t="s">
        <v>185</v>
      </c>
      <c r="G528" s="58" t="s">
        <v>187</v>
      </c>
      <c r="H528" s="58">
        <v>36</v>
      </c>
      <c r="I528" s="58">
        <v>36</v>
      </c>
      <c r="J528" s="58">
        <f t="shared" si="96"/>
        <v>0</v>
      </c>
      <c r="K528" s="58" t="str">
        <f t="shared" si="97"/>
        <v>Ok</v>
      </c>
      <c r="L528" s="58">
        <f t="shared" si="100"/>
        <v>0</v>
      </c>
      <c r="M528" s="85">
        <f>VLOOKUP(E528,'DAFTAR ITEM'!B:J,9,FALSE)</f>
        <v>1950</v>
      </c>
      <c r="N528" s="85">
        <f t="shared" si="101"/>
        <v>70200</v>
      </c>
      <c r="O528" s="85">
        <f t="shared" si="102"/>
        <v>0</v>
      </c>
      <c r="P528" s="85">
        <f t="shared" si="103"/>
        <v>0</v>
      </c>
      <c r="Q528" s="59">
        <f t="shared" si="104"/>
        <v>0</v>
      </c>
      <c r="R528" s="60" t="str">
        <f t="shared" si="105"/>
        <v>Good Count</v>
      </c>
      <c r="S528" s="61" t="str">
        <f t="shared" si="106"/>
        <v>Good Count</v>
      </c>
      <c r="T528" s="60" t="str">
        <f t="shared" si="107"/>
        <v>Good Count</v>
      </c>
    </row>
    <row r="529" spans="1:20" ht="16.5">
      <c r="A529" s="62">
        <v>44362.680300925924</v>
      </c>
      <c r="B529" s="57">
        <f t="shared" si="99"/>
        <v>2021</v>
      </c>
      <c r="C529" s="58">
        <f t="shared" si="98"/>
        <v>6</v>
      </c>
      <c r="D529" s="58" t="str">
        <f t="shared" si="108"/>
        <v>Jun/2021</v>
      </c>
      <c r="E529" s="58" t="s">
        <v>189</v>
      </c>
      <c r="F529" s="58" t="s">
        <v>188</v>
      </c>
      <c r="G529" s="58" t="s">
        <v>187</v>
      </c>
      <c r="H529" s="58">
        <v>7</v>
      </c>
      <c r="I529" s="58">
        <v>7</v>
      </c>
      <c r="J529" s="58">
        <f t="shared" si="96"/>
        <v>0</v>
      </c>
      <c r="K529" s="58" t="str">
        <f t="shared" si="97"/>
        <v>Ok</v>
      </c>
      <c r="L529" s="58">
        <f t="shared" si="100"/>
        <v>0</v>
      </c>
      <c r="M529" s="85">
        <f>VLOOKUP(E529,'DAFTAR ITEM'!B:J,9,FALSE)</f>
        <v>3990</v>
      </c>
      <c r="N529" s="85">
        <f t="shared" si="101"/>
        <v>27930</v>
      </c>
      <c r="O529" s="85">
        <f t="shared" si="102"/>
        <v>0</v>
      </c>
      <c r="P529" s="85">
        <f t="shared" si="103"/>
        <v>0</v>
      </c>
      <c r="Q529" s="59">
        <f t="shared" si="104"/>
        <v>0</v>
      </c>
      <c r="R529" s="60" t="str">
        <f t="shared" si="105"/>
        <v>Good Count</v>
      </c>
      <c r="S529" s="61" t="str">
        <f t="shared" si="106"/>
        <v>Good Count</v>
      </c>
      <c r="T529" s="60" t="str">
        <f t="shared" si="107"/>
        <v>Good Count</v>
      </c>
    </row>
    <row r="530" spans="1:20" ht="16.5">
      <c r="A530" s="62">
        <v>44362.680543981478</v>
      </c>
      <c r="B530" s="57">
        <f t="shared" si="99"/>
        <v>2021</v>
      </c>
      <c r="C530" s="58">
        <f t="shared" si="98"/>
        <v>6</v>
      </c>
      <c r="D530" s="58" t="str">
        <f t="shared" si="108"/>
        <v>Jun/2021</v>
      </c>
      <c r="E530" s="58" t="s">
        <v>191</v>
      </c>
      <c r="F530" s="58" t="s">
        <v>190</v>
      </c>
      <c r="G530" s="58" t="s">
        <v>16</v>
      </c>
      <c r="H530" s="58">
        <v>6</v>
      </c>
      <c r="I530" s="58">
        <v>6</v>
      </c>
      <c r="J530" s="58">
        <f t="shared" si="96"/>
        <v>0</v>
      </c>
      <c r="K530" s="58" t="str">
        <f t="shared" si="97"/>
        <v>Ok</v>
      </c>
      <c r="L530" s="58">
        <f t="shared" si="100"/>
        <v>0</v>
      </c>
      <c r="M530" s="85">
        <f>VLOOKUP(E530,'DAFTAR ITEM'!B:J,9,FALSE)</f>
        <v>15000</v>
      </c>
      <c r="N530" s="85">
        <f t="shared" si="101"/>
        <v>90000</v>
      </c>
      <c r="O530" s="85">
        <f t="shared" si="102"/>
        <v>0</v>
      </c>
      <c r="P530" s="85">
        <f t="shared" si="103"/>
        <v>0</v>
      </c>
      <c r="Q530" s="59">
        <f t="shared" si="104"/>
        <v>0</v>
      </c>
      <c r="R530" s="60" t="str">
        <f t="shared" si="105"/>
        <v>Good Count</v>
      </c>
      <c r="S530" s="61" t="str">
        <f t="shared" si="106"/>
        <v>Good Count</v>
      </c>
      <c r="T530" s="60" t="str">
        <f t="shared" si="107"/>
        <v>Good Count</v>
      </c>
    </row>
    <row r="531" spans="1:20" ht="16.5">
      <c r="A531" s="62">
        <v>44362.680706018517</v>
      </c>
      <c r="B531" s="57">
        <f t="shared" si="99"/>
        <v>2021</v>
      </c>
      <c r="C531" s="58">
        <f t="shared" si="98"/>
        <v>6</v>
      </c>
      <c r="D531" s="58" t="str">
        <f t="shared" si="108"/>
        <v>Jun/2021</v>
      </c>
      <c r="E531" s="58" t="s">
        <v>193</v>
      </c>
      <c r="F531" s="58" t="s">
        <v>192</v>
      </c>
      <c r="G531" s="58" t="s">
        <v>194</v>
      </c>
      <c r="H531" s="58">
        <v>8</v>
      </c>
      <c r="I531" s="58">
        <v>8</v>
      </c>
      <c r="J531" s="58">
        <f t="shared" ref="J531:J594" si="109">I531-H531</f>
        <v>0</v>
      </c>
      <c r="K531" s="58" t="str">
        <f t="shared" ref="K531:K594" si="110">IF(J531=0,"Ok","Selisih")</f>
        <v>Ok</v>
      </c>
      <c r="L531" s="58">
        <f t="shared" si="100"/>
        <v>0</v>
      </c>
      <c r="M531" s="85">
        <f>VLOOKUP(E531,'DAFTAR ITEM'!B:J,9,FALSE)</f>
        <v>81000</v>
      </c>
      <c r="N531" s="85">
        <f t="shared" si="101"/>
        <v>648000</v>
      </c>
      <c r="O531" s="85">
        <f t="shared" si="102"/>
        <v>0</v>
      </c>
      <c r="P531" s="85">
        <f t="shared" si="103"/>
        <v>0</v>
      </c>
      <c r="Q531" s="59">
        <f t="shared" si="104"/>
        <v>0</v>
      </c>
      <c r="R531" s="60" t="str">
        <f t="shared" si="105"/>
        <v>Good Count</v>
      </c>
      <c r="S531" s="61" t="str">
        <f t="shared" si="106"/>
        <v>Good Count</v>
      </c>
      <c r="T531" s="60" t="str">
        <f t="shared" si="107"/>
        <v>Good Count</v>
      </c>
    </row>
    <row r="532" spans="1:20" ht="16.5">
      <c r="A532" s="62">
        <v>44362.680914351855</v>
      </c>
      <c r="B532" s="57">
        <f t="shared" si="99"/>
        <v>2021</v>
      </c>
      <c r="C532" s="58">
        <f t="shared" ref="C532:C595" si="111">MONTH(A532)</f>
        <v>6</v>
      </c>
      <c r="D532" s="58" t="str">
        <f t="shared" si="108"/>
        <v>Jun/2021</v>
      </c>
      <c r="E532" s="58" t="s">
        <v>196</v>
      </c>
      <c r="F532" s="58" t="s">
        <v>195</v>
      </c>
      <c r="G532" s="58" t="s">
        <v>194</v>
      </c>
      <c r="H532" s="58">
        <v>45</v>
      </c>
      <c r="I532" s="58">
        <v>45</v>
      </c>
      <c r="J532" s="58">
        <f t="shared" si="109"/>
        <v>0</v>
      </c>
      <c r="K532" s="58" t="str">
        <f t="shared" si="110"/>
        <v>Ok</v>
      </c>
      <c r="L532" s="58">
        <f t="shared" si="100"/>
        <v>0</v>
      </c>
      <c r="M532" s="85">
        <f>VLOOKUP(E532,'DAFTAR ITEM'!B:J,9,FALSE)</f>
        <v>27050</v>
      </c>
      <c r="N532" s="85">
        <f t="shared" si="101"/>
        <v>1217250</v>
      </c>
      <c r="O532" s="85">
        <f t="shared" si="102"/>
        <v>0</v>
      </c>
      <c r="P532" s="85">
        <f t="shared" si="103"/>
        <v>0</v>
      </c>
      <c r="Q532" s="59">
        <f t="shared" si="104"/>
        <v>0</v>
      </c>
      <c r="R532" s="60" t="str">
        <f t="shared" si="105"/>
        <v>Good Count</v>
      </c>
      <c r="S532" s="61" t="str">
        <f t="shared" si="106"/>
        <v>Good Count</v>
      </c>
      <c r="T532" s="60" t="str">
        <f t="shared" si="107"/>
        <v>Good Count</v>
      </c>
    </row>
    <row r="533" spans="1:20" ht="16.5">
      <c r="A533" s="62">
        <v>44362.686874999999</v>
      </c>
      <c r="B533" s="57">
        <f t="shared" si="99"/>
        <v>2021</v>
      </c>
      <c r="C533" s="58">
        <f t="shared" si="111"/>
        <v>6</v>
      </c>
      <c r="D533" s="58" t="str">
        <f t="shared" si="108"/>
        <v>Jun/2021</v>
      </c>
      <c r="E533" s="58" t="s">
        <v>198</v>
      </c>
      <c r="F533" s="58" t="s">
        <v>197</v>
      </c>
      <c r="G533" s="58" t="s">
        <v>194</v>
      </c>
      <c r="H533" s="58">
        <v>148</v>
      </c>
      <c r="I533" s="58">
        <v>148</v>
      </c>
      <c r="J533" s="58">
        <f t="shared" si="109"/>
        <v>0</v>
      </c>
      <c r="K533" s="58" t="str">
        <f t="shared" si="110"/>
        <v>Ok</v>
      </c>
      <c r="L533" s="58">
        <f t="shared" si="100"/>
        <v>0</v>
      </c>
      <c r="M533" s="85">
        <f>VLOOKUP(E533,'DAFTAR ITEM'!B:J,9,FALSE)</f>
        <v>41000</v>
      </c>
      <c r="N533" s="85">
        <f t="shared" si="101"/>
        <v>6068000</v>
      </c>
      <c r="O533" s="85">
        <f t="shared" si="102"/>
        <v>0</v>
      </c>
      <c r="P533" s="85">
        <f t="shared" si="103"/>
        <v>0</v>
      </c>
      <c r="Q533" s="59">
        <f t="shared" si="104"/>
        <v>0</v>
      </c>
      <c r="R533" s="60" t="str">
        <f t="shared" si="105"/>
        <v>Good Count</v>
      </c>
      <c r="S533" s="61" t="str">
        <f t="shared" si="106"/>
        <v>Good Count</v>
      </c>
      <c r="T533" s="60" t="str">
        <f t="shared" si="107"/>
        <v>Good Count</v>
      </c>
    </row>
    <row r="534" spans="1:20" ht="16.5">
      <c r="A534" s="62">
        <v>44362.687071759261</v>
      </c>
      <c r="B534" s="57">
        <f t="shared" si="99"/>
        <v>2021</v>
      </c>
      <c r="C534" s="58">
        <f t="shared" si="111"/>
        <v>6</v>
      </c>
      <c r="D534" s="58" t="str">
        <f t="shared" si="108"/>
        <v>Jun/2021</v>
      </c>
      <c r="E534" s="58" t="s">
        <v>200</v>
      </c>
      <c r="F534" s="58" t="s">
        <v>199</v>
      </c>
      <c r="G534" s="58" t="s">
        <v>194</v>
      </c>
      <c r="H534" s="58">
        <v>7</v>
      </c>
      <c r="I534" s="58">
        <v>7</v>
      </c>
      <c r="J534" s="58">
        <f t="shared" si="109"/>
        <v>0</v>
      </c>
      <c r="K534" s="58" t="str">
        <f t="shared" si="110"/>
        <v>Ok</v>
      </c>
      <c r="L534" s="58">
        <f t="shared" si="100"/>
        <v>0</v>
      </c>
      <c r="M534" s="85">
        <f>VLOOKUP(E534,'DAFTAR ITEM'!B:J,9,FALSE)</f>
        <v>20000</v>
      </c>
      <c r="N534" s="85">
        <f t="shared" si="101"/>
        <v>140000</v>
      </c>
      <c r="O534" s="85">
        <f t="shared" si="102"/>
        <v>0</v>
      </c>
      <c r="P534" s="85">
        <f t="shared" si="103"/>
        <v>0</v>
      </c>
      <c r="Q534" s="59">
        <f t="shared" si="104"/>
        <v>0</v>
      </c>
      <c r="R534" s="60" t="str">
        <f t="shared" si="105"/>
        <v>Good Count</v>
      </c>
      <c r="S534" s="61" t="str">
        <f t="shared" si="106"/>
        <v>Good Count</v>
      </c>
      <c r="T534" s="60" t="str">
        <f t="shared" si="107"/>
        <v>Good Count</v>
      </c>
    </row>
    <row r="535" spans="1:20" ht="16.5">
      <c r="A535" s="62">
        <v>44362.687245370369</v>
      </c>
      <c r="B535" s="57">
        <f t="shared" si="99"/>
        <v>2021</v>
      </c>
      <c r="C535" s="58">
        <f t="shared" si="111"/>
        <v>6</v>
      </c>
      <c r="D535" s="58" t="str">
        <f t="shared" si="108"/>
        <v>Jun/2021</v>
      </c>
      <c r="E535" s="58" t="s">
        <v>202</v>
      </c>
      <c r="F535" s="58" t="s">
        <v>201</v>
      </c>
      <c r="G535" s="58" t="s">
        <v>194</v>
      </c>
      <c r="H535" s="58">
        <v>5</v>
      </c>
      <c r="I535" s="58">
        <v>5</v>
      </c>
      <c r="J535" s="58">
        <f t="shared" si="109"/>
        <v>0</v>
      </c>
      <c r="K535" s="58" t="str">
        <f t="shared" si="110"/>
        <v>Ok</v>
      </c>
      <c r="L535" s="58">
        <f t="shared" si="100"/>
        <v>0</v>
      </c>
      <c r="M535" s="85">
        <f>VLOOKUP(E535,'DAFTAR ITEM'!B:J,9,FALSE)</f>
        <v>23000</v>
      </c>
      <c r="N535" s="85">
        <f t="shared" si="101"/>
        <v>115000</v>
      </c>
      <c r="O535" s="85">
        <f t="shared" si="102"/>
        <v>0</v>
      </c>
      <c r="P535" s="85">
        <f t="shared" si="103"/>
        <v>0</v>
      </c>
      <c r="Q535" s="59">
        <f t="shared" si="104"/>
        <v>0</v>
      </c>
      <c r="R535" s="60" t="str">
        <f t="shared" si="105"/>
        <v>Good Count</v>
      </c>
      <c r="S535" s="61" t="str">
        <f t="shared" si="106"/>
        <v>Good Count</v>
      </c>
      <c r="T535" s="60" t="str">
        <f t="shared" si="107"/>
        <v>Good Count</v>
      </c>
    </row>
    <row r="536" spans="1:20" ht="16.5">
      <c r="A536" s="62">
        <v>44362.687557870369</v>
      </c>
      <c r="B536" s="57">
        <f t="shared" si="99"/>
        <v>2021</v>
      </c>
      <c r="C536" s="58">
        <f t="shared" si="111"/>
        <v>6</v>
      </c>
      <c r="D536" s="58" t="str">
        <f t="shared" si="108"/>
        <v>Jun/2021</v>
      </c>
      <c r="E536" s="58" t="s">
        <v>204</v>
      </c>
      <c r="F536" s="58" t="s">
        <v>203</v>
      </c>
      <c r="G536" s="58" t="s">
        <v>16</v>
      </c>
      <c r="H536" s="58">
        <v>0</v>
      </c>
      <c r="I536" s="58">
        <v>0</v>
      </c>
      <c r="J536" s="58">
        <f t="shared" si="109"/>
        <v>0</v>
      </c>
      <c r="K536" s="58" t="str">
        <f t="shared" si="110"/>
        <v>Ok</v>
      </c>
      <c r="L536" s="58">
        <f t="shared" si="100"/>
        <v>0</v>
      </c>
      <c r="M536" s="85">
        <f>VLOOKUP(E536,'DAFTAR ITEM'!B:J,9,FALSE)</f>
        <v>0</v>
      </c>
      <c r="N536" s="85">
        <f t="shared" si="101"/>
        <v>0</v>
      </c>
      <c r="O536" s="85">
        <f t="shared" si="102"/>
        <v>0</v>
      </c>
      <c r="P536" s="85">
        <f t="shared" si="103"/>
        <v>0</v>
      </c>
      <c r="Q536" s="59">
        <f t="shared" si="104"/>
        <v>0</v>
      </c>
      <c r="R536" s="60" t="str">
        <f t="shared" si="105"/>
        <v>Good Count</v>
      </c>
      <c r="S536" s="61" t="str">
        <f t="shared" si="106"/>
        <v>Good Count</v>
      </c>
      <c r="T536" s="60" t="str">
        <f t="shared" si="107"/>
        <v>Good Count</v>
      </c>
    </row>
    <row r="537" spans="1:20" ht="16.5">
      <c r="A537" s="62">
        <v>44362.687719907408</v>
      </c>
      <c r="B537" s="57">
        <f t="shared" si="99"/>
        <v>2021</v>
      </c>
      <c r="C537" s="58">
        <f t="shared" si="111"/>
        <v>6</v>
      </c>
      <c r="D537" s="58" t="str">
        <f t="shared" si="108"/>
        <v>Jun/2021</v>
      </c>
      <c r="E537" s="58" t="s">
        <v>206</v>
      </c>
      <c r="F537" s="58" t="s">
        <v>205</v>
      </c>
      <c r="G537" s="58" t="s">
        <v>194</v>
      </c>
      <c r="H537" s="58">
        <v>23</v>
      </c>
      <c r="I537" s="58">
        <v>23</v>
      </c>
      <c r="J537" s="58">
        <f t="shared" si="109"/>
        <v>0</v>
      </c>
      <c r="K537" s="58" t="str">
        <f t="shared" si="110"/>
        <v>Ok</v>
      </c>
      <c r="L537" s="58">
        <f t="shared" si="100"/>
        <v>0</v>
      </c>
      <c r="M537" s="85">
        <f>VLOOKUP(E537,'DAFTAR ITEM'!B:J,9,FALSE)</f>
        <v>39091</v>
      </c>
      <c r="N537" s="85">
        <f t="shared" si="101"/>
        <v>899093</v>
      </c>
      <c r="O537" s="85">
        <f t="shared" si="102"/>
        <v>0</v>
      </c>
      <c r="P537" s="85">
        <f t="shared" si="103"/>
        <v>0</v>
      </c>
      <c r="Q537" s="59">
        <f t="shared" si="104"/>
        <v>0</v>
      </c>
      <c r="R537" s="60" t="str">
        <f t="shared" si="105"/>
        <v>Good Count</v>
      </c>
      <c r="S537" s="61" t="str">
        <f t="shared" si="106"/>
        <v>Good Count</v>
      </c>
      <c r="T537" s="60" t="str">
        <f t="shared" si="107"/>
        <v>Good Count</v>
      </c>
    </row>
    <row r="538" spans="1:20" ht="16.5">
      <c r="A538" s="62">
        <v>44362.687928240739</v>
      </c>
      <c r="B538" s="57">
        <f t="shared" si="99"/>
        <v>2021</v>
      </c>
      <c r="C538" s="58">
        <f t="shared" si="111"/>
        <v>6</v>
      </c>
      <c r="D538" s="58" t="str">
        <f t="shared" si="108"/>
        <v>Jun/2021</v>
      </c>
      <c r="E538" s="58" t="s">
        <v>208</v>
      </c>
      <c r="F538" s="58" t="s">
        <v>207</v>
      </c>
      <c r="G538" s="58" t="s">
        <v>16</v>
      </c>
      <c r="H538" s="58">
        <v>3</v>
      </c>
      <c r="I538" s="58">
        <v>3</v>
      </c>
      <c r="J538" s="58">
        <f t="shared" si="109"/>
        <v>0</v>
      </c>
      <c r="K538" s="58" t="str">
        <f t="shared" si="110"/>
        <v>Ok</v>
      </c>
      <c r="L538" s="58">
        <f t="shared" si="100"/>
        <v>0</v>
      </c>
      <c r="M538" s="85">
        <f>VLOOKUP(E538,'DAFTAR ITEM'!B:J,9,FALSE)</f>
        <v>45000</v>
      </c>
      <c r="N538" s="85">
        <f t="shared" si="101"/>
        <v>135000</v>
      </c>
      <c r="O538" s="85">
        <f t="shared" si="102"/>
        <v>0</v>
      </c>
      <c r="P538" s="85">
        <f t="shared" si="103"/>
        <v>0</v>
      </c>
      <c r="Q538" s="59">
        <f t="shared" si="104"/>
        <v>0</v>
      </c>
      <c r="R538" s="60" t="str">
        <f t="shared" si="105"/>
        <v>Good Count</v>
      </c>
      <c r="S538" s="61" t="str">
        <f t="shared" si="106"/>
        <v>Good Count</v>
      </c>
      <c r="T538" s="60" t="str">
        <f t="shared" si="107"/>
        <v>Good Count</v>
      </c>
    </row>
    <row r="539" spans="1:20" ht="16.5">
      <c r="A539" s="62">
        <v>44362.688101851854</v>
      </c>
      <c r="B539" s="57">
        <f t="shared" si="99"/>
        <v>2021</v>
      </c>
      <c r="C539" s="58">
        <f t="shared" si="111"/>
        <v>6</v>
      </c>
      <c r="D539" s="58" t="str">
        <f t="shared" si="108"/>
        <v>Jun/2021</v>
      </c>
      <c r="E539" s="58" t="s">
        <v>210</v>
      </c>
      <c r="F539" s="58" t="s">
        <v>209</v>
      </c>
      <c r="G539" s="58" t="s">
        <v>95</v>
      </c>
      <c r="H539" s="58">
        <v>15</v>
      </c>
      <c r="I539" s="58">
        <v>15</v>
      </c>
      <c r="J539" s="58">
        <f t="shared" si="109"/>
        <v>0</v>
      </c>
      <c r="K539" s="58" t="str">
        <f t="shared" si="110"/>
        <v>Ok</v>
      </c>
      <c r="L539" s="58">
        <f t="shared" si="100"/>
        <v>0</v>
      </c>
      <c r="M539" s="85">
        <f>VLOOKUP(E539,'DAFTAR ITEM'!B:J,9,FALSE)</f>
        <v>29200</v>
      </c>
      <c r="N539" s="85">
        <f t="shared" si="101"/>
        <v>438000</v>
      </c>
      <c r="O539" s="85">
        <f t="shared" si="102"/>
        <v>0</v>
      </c>
      <c r="P539" s="85">
        <f t="shared" si="103"/>
        <v>0</v>
      </c>
      <c r="Q539" s="59">
        <f t="shared" si="104"/>
        <v>0</v>
      </c>
      <c r="R539" s="60" t="str">
        <f t="shared" si="105"/>
        <v>Good Count</v>
      </c>
      <c r="S539" s="61" t="str">
        <f t="shared" si="106"/>
        <v>Good Count</v>
      </c>
      <c r="T539" s="60" t="str">
        <f t="shared" si="107"/>
        <v>Good Count</v>
      </c>
    </row>
    <row r="540" spans="1:20" ht="16.5">
      <c r="A540" s="62">
        <v>44362.688252314816</v>
      </c>
      <c r="B540" s="57">
        <f t="shared" si="99"/>
        <v>2021</v>
      </c>
      <c r="C540" s="58">
        <f t="shared" si="111"/>
        <v>6</v>
      </c>
      <c r="D540" s="58" t="str">
        <f t="shared" si="108"/>
        <v>Jun/2021</v>
      </c>
      <c r="E540" s="58" t="s">
        <v>389</v>
      </c>
      <c r="F540" s="58" t="s">
        <v>388</v>
      </c>
      <c r="G540" s="58" t="s">
        <v>194</v>
      </c>
      <c r="H540" s="58">
        <v>34</v>
      </c>
      <c r="I540" s="58">
        <v>34</v>
      </c>
      <c r="J540" s="58">
        <f t="shared" si="109"/>
        <v>0</v>
      </c>
      <c r="K540" s="58" t="str">
        <f t="shared" si="110"/>
        <v>Ok</v>
      </c>
      <c r="L540" s="58">
        <f t="shared" si="100"/>
        <v>0</v>
      </c>
      <c r="M540" s="85">
        <f>VLOOKUP(E540,'DAFTAR ITEM'!B:J,9,FALSE)</f>
        <v>67500</v>
      </c>
      <c r="N540" s="85">
        <f t="shared" si="101"/>
        <v>2295000</v>
      </c>
      <c r="O540" s="85">
        <f t="shared" si="102"/>
        <v>0</v>
      </c>
      <c r="P540" s="85">
        <f t="shared" si="103"/>
        <v>0</v>
      </c>
      <c r="Q540" s="59">
        <f t="shared" si="104"/>
        <v>0</v>
      </c>
      <c r="R540" s="60" t="str">
        <f t="shared" si="105"/>
        <v>Good Count</v>
      </c>
      <c r="S540" s="61" t="str">
        <f t="shared" si="106"/>
        <v>Good Count</v>
      </c>
      <c r="T540" s="60" t="str">
        <f t="shared" si="107"/>
        <v>Good Count</v>
      </c>
    </row>
    <row r="541" spans="1:20" ht="16.5">
      <c r="A541" s="62">
        <v>44362.688379629632</v>
      </c>
      <c r="B541" s="57">
        <f t="shared" si="99"/>
        <v>2021</v>
      </c>
      <c r="C541" s="58">
        <f t="shared" si="111"/>
        <v>6</v>
      </c>
      <c r="D541" s="58" t="str">
        <f t="shared" si="108"/>
        <v>Jun/2021</v>
      </c>
      <c r="E541" s="58" t="s">
        <v>212</v>
      </c>
      <c r="F541" s="58" t="s">
        <v>211</v>
      </c>
      <c r="G541" s="58" t="s">
        <v>95</v>
      </c>
      <c r="H541" s="58">
        <v>119</v>
      </c>
      <c r="I541" s="58">
        <v>119</v>
      </c>
      <c r="J541" s="58">
        <f t="shared" si="109"/>
        <v>0</v>
      </c>
      <c r="K541" s="58" t="str">
        <f t="shared" si="110"/>
        <v>Ok</v>
      </c>
      <c r="L541" s="58">
        <f t="shared" si="100"/>
        <v>0</v>
      </c>
      <c r="M541" s="85">
        <f>VLOOKUP(E541,'DAFTAR ITEM'!B:J,9,FALSE)</f>
        <v>7400</v>
      </c>
      <c r="N541" s="85">
        <f t="shared" si="101"/>
        <v>880600</v>
      </c>
      <c r="O541" s="85">
        <f t="shared" si="102"/>
        <v>0</v>
      </c>
      <c r="P541" s="85">
        <f t="shared" si="103"/>
        <v>0</v>
      </c>
      <c r="Q541" s="59">
        <f t="shared" si="104"/>
        <v>0</v>
      </c>
      <c r="R541" s="60" t="str">
        <f t="shared" si="105"/>
        <v>Good Count</v>
      </c>
      <c r="S541" s="61" t="str">
        <f t="shared" si="106"/>
        <v>Good Count</v>
      </c>
      <c r="T541" s="60" t="str">
        <f t="shared" si="107"/>
        <v>Good Count</v>
      </c>
    </row>
    <row r="542" spans="1:20" ht="16.5">
      <c r="A542" s="62">
        <v>44362.688645833332</v>
      </c>
      <c r="B542" s="57">
        <f t="shared" si="99"/>
        <v>2021</v>
      </c>
      <c r="C542" s="58">
        <f t="shared" si="111"/>
        <v>6</v>
      </c>
      <c r="D542" s="58" t="str">
        <f t="shared" si="108"/>
        <v>Jun/2021</v>
      </c>
      <c r="E542" s="58" t="s">
        <v>214</v>
      </c>
      <c r="F542" s="58" t="s">
        <v>213</v>
      </c>
      <c r="G542" s="58" t="s">
        <v>95</v>
      </c>
      <c r="H542" s="58">
        <v>19</v>
      </c>
      <c r="I542" s="58">
        <v>19</v>
      </c>
      <c r="J542" s="58">
        <f t="shared" si="109"/>
        <v>0</v>
      </c>
      <c r="K542" s="58" t="str">
        <f t="shared" si="110"/>
        <v>Ok</v>
      </c>
      <c r="L542" s="58">
        <f t="shared" si="100"/>
        <v>0</v>
      </c>
      <c r="M542" s="85">
        <f>VLOOKUP(E542,'DAFTAR ITEM'!B:J,9,FALSE)</f>
        <v>13700</v>
      </c>
      <c r="N542" s="85">
        <f t="shared" si="101"/>
        <v>260300</v>
      </c>
      <c r="O542" s="85">
        <f t="shared" si="102"/>
        <v>0</v>
      </c>
      <c r="P542" s="85">
        <f t="shared" si="103"/>
        <v>0</v>
      </c>
      <c r="Q542" s="59">
        <f t="shared" si="104"/>
        <v>0</v>
      </c>
      <c r="R542" s="60" t="str">
        <f t="shared" si="105"/>
        <v>Good Count</v>
      </c>
      <c r="S542" s="61" t="str">
        <f t="shared" si="106"/>
        <v>Good Count</v>
      </c>
      <c r="T542" s="60" t="str">
        <f t="shared" si="107"/>
        <v>Good Count</v>
      </c>
    </row>
    <row r="543" spans="1:20" ht="16.5">
      <c r="A543" s="62">
        <v>44362.700046296297</v>
      </c>
      <c r="B543" s="57">
        <f t="shared" si="99"/>
        <v>2021</v>
      </c>
      <c r="C543" s="58">
        <f t="shared" si="111"/>
        <v>6</v>
      </c>
      <c r="D543" s="58" t="str">
        <f t="shared" si="108"/>
        <v>Jun/2021</v>
      </c>
      <c r="E543" s="58" t="s">
        <v>218</v>
      </c>
      <c r="F543" s="58" t="s">
        <v>217</v>
      </c>
      <c r="G543" s="58" t="s">
        <v>33</v>
      </c>
      <c r="H543" s="58">
        <v>28</v>
      </c>
      <c r="I543" s="58">
        <v>28</v>
      </c>
      <c r="J543" s="58">
        <f t="shared" si="109"/>
        <v>0</v>
      </c>
      <c r="K543" s="58" t="str">
        <f t="shared" si="110"/>
        <v>Ok</v>
      </c>
      <c r="L543" s="58">
        <f t="shared" si="100"/>
        <v>0</v>
      </c>
      <c r="M543" s="85">
        <f>VLOOKUP(E543,'DAFTAR ITEM'!B:J,9,FALSE)</f>
        <v>5000</v>
      </c>
      <c r="N543" s="85">
        <f t="shared" si="101"/>
        <v>140000</v>
      </c>
      <c r="O543" s="85">
        <f t="shared" si="102"/>
        <v>0</v>
      </c>
      <c r="P543" s="85">
        <f t="shared" si="103"/>
        <v>0</v>
      </c>
      <c r="Q543" s="59">
        <f t="shared" si="104"/>
        <v>0</v>
      </c>
      <c r="R543" s="60" t="str">
        <f t="shared" si="105"/>
        <v>Good Count</v>
      </c>
      <c r="S543" s="61" t="str">
        <f t="shared" si="106"/>
        <v>Good Count</v>
      </c>
      <c r="T543" s="60" t="str">
        <f t="shared" si="107"/>
        <v>Good Count</v>
      </c>
    </row>
    <row r="544" spans="1:20" ht="16.5">
      <c r="A544" s="62">
        <v>44362.700266203705</v>
      </c>
      <c r="B544" s="57">
        <f t="shared" si="99"/>
        <v>2021</v>
      </c>
      <c r="C544" s="58">
        <f t="shared" si="111"/>
        <v>6</v>
      </c>
      <c r="D544" s="58" t="str">
        <f t="shared" si="108"/>
        <v>Jun/2021</v>
      </c>
      <c r="E544" s="58" t="s">
        <v>224</v>
      </c>
      <c r="F544" s="58" t="s">
        <v>223</v>
      </c>
      <c r="G544" s="58" t="s">
        <v>33</v>
      </c>
      <c r="H544" s="58">
        <v>30</v>
      </c>
      <c r="I544" s="58">
        <v>30</v>
      </c>
      <c r="J544" s="58">
        <f t="shared" si="109"/>
        <v>0</v>
      </c>
      <c r="K544" s="58" t="str">
        <f t="shared" si="110"/>
        <v>Ok</v>
      </c>
      <c r="L544" s="58">
        <f t="shared" si="100"/>
        <v>0</v>
      </c>
      <c r="M544" s="85">
        <f>VLOOKUP(E544,'DAFTAR ITEM'!B:J,9,FALSE)</f>
        <v>5775</v>
      </c>
      <c r="N544" s="85">
        <f t="shared" si="101"/>
        <v>173250</v>
      </c>
      <c r="O544" s="85">
        <f t="shared" si="102"/>
        <v>0</v>
      </c>
      <c r="P544" s="85">
        <f t="shared" si="103"/>
        <v>0</v>
      </c>
      <c r="Q544" s="59">
        <f t="shared" si="104"/>
        <v>0</v>
      </c>
      <c r="R544" s="60" t="str">
        <f t="shared" si="105"/>
        <v>Good Count</v>
      </c>
      <c r="S544" s="61" t="str">
        <f t="shared" si="106"/>
        <v>Good Count</v>
      </c>
      <c r="T544" s="60" t="str">
        <f t="shared" si="107"/>
        <v>Good Count</v>
      </c>
    </row>
    <row r="545" spans="1:20" ht="16.5">
      <c r="A545" s="62">
        <v>44362.700601851851</v>
      </c>
      <c r="B545" s="57">
        <f t="shared" si="99"/>
        <v>2021</v>
      </c>
      <c r="C545" s="58">
        <f t="shared" si="111"/>
        <v>6</v>
      </c>
      <c r="D545" s="58" t="str">
        <f t="shared" si="108"/>
        <v>Jun/2021</v>
      </c>
      <c r="E545" s="58" t="s">
        <v>226</v>
      </c>
      <c r="F545" s="58" t="s">
        <v>225</v>
      </c>
      <c r="G545" s="58" t="s">
        <v>33</v>
      </c>
      <c r="H545" s="58">
        <v>5</v>
      </c>
      <c r="I545" s="58">
        <v>5</v>
      </c>
      <c r="J545" s="58">
        <f t="shared" si="109"/>
        <v>0</v>
      </c>
      <c r="K545" s="58" t="str">
        <f t="shared" si="110"/>
        <v>Ok</v>
      </c>
      <c r="L545" s="58">
        <f t="shared" si="100"/>
        <v>0</v>
      </c>
      <c r="M545" s="85">
        <f>VLOOKUP(E545,'DAFTAR ITEM'!B:J,9,FALSE)</f>
        <v>2000</v>
      </c>
      <c r="N545" s="85">
        <f t="shared" si="101"/>
        <v>10000</v>
      </c>
      <c r="O545" s="85">
        <f t="shared" si="102"/>
        <v>0</v>
      </c>
      <c r="P545" s="85">
        <f t="shared" si="103"/>
        <v>0</v>
      </c>
      <c r="Q545" s="59">
        <f t="shared" si="104"/>
        <v>0</v>
      </c>
      <c r="R545" s="60" t="str">
        <f t="shared" si="105"/>
        <v>Good Count</v>
      </c>
      <c r="S545" s="61" t="str">
        <f t="shared" si="106"/>
        <v>Good Count</v>
      </c>
      <c r="T545" s="60" t="str">
        <f t="shared" si="107"/>
        <v>Good Count</v>
      </c>
    </row>
    <row r="546" spans="1:20" ht="16.5">
      <c r="A546" s="62">
        <v>44362.700891203705</v>
      </c>
      <c r="B546" s="57">
        <f t="shared" si="99"/>
        <v>2021</v>
      </c>
      <c r="C546" s="58">
        <f t="shared" si="111"/>
        <v>6</v>
      </c>
      <c r="D546" s="58" t="str">
        <f t="shared" si="108"/>
        <v>Jun/2021</v>
      </c>
      <c r="E546" s="58" t="s">
        <v>228</v>
      </c>
      <c r="F546" s="58" t="s">
        <v>227</v>
      </c>
      <c r="G546" s="58" t="s">
        <v>16</v>
      </c>
      <c r="H546" s="58">
        <v>2</v>
      </c>
      <c r="I546" s="58">
        <v>2</v>
      </c>
      <c r="J546" s="58">
        <f t="shared" si="109"/>
        <v>0</v>
      </c>
      <c r="K546" s="58" t="str">
        <f t="shared" si="110"/>
        <v>Ok</v>
      </c>
      <c r="L546" s="58">
        <f t="shared" si="100"/>
        <v>0</v>
      </c>
      <c r="M546" s="85">
        <f>VLOOKUP(E546,'DAFTAR ITEM'!B:J,9,FALSE)</f>
        <v>2000</v>
      </c>
      <c r="N546" s="85">
        <f t="shared" si="101"/>
        <v>4000</v>
      </c>
      <c r="O546" s="85">
        <f t="shared" si="102"/>
        <v>0</v>
      </c>
      <c r="P546" s="85">
        <f t="shared" si="103"/>
        <v>0</v>
      </c>
      <c r="Q546" s="59">
        <f t="shared" si="104"/>
        <v>0</v>
      </c>
      <c r="R546" s="60" t="str">
        <f t="shared" si="105"/>
        <v>Good Count</v>
      </c>
      <c r="S546" s="61" t="str">
        <f t="shared" si="106"/>
        <v>Good Count</v>
      </c>
      <c r="T546" s="60" t="str">
        <f t="shared" si="107"/>
        <v>Good Count</v>
      </c>
    </row>
    <row r="547" spans="1:20" ht="16.5">
      <c r="A547" s="62">
        <v>44362.701099537036</v>
      </c>
      <c r="B547" s="57">
        <f t="shared" si="99"/>
        <v>2021</v>
      </c>
      <c r="C547" s="58">
        <f t="shared" si="111"/>
        <v>6</v>
      </c>
      <c r="D547" s="58" t="str">
        <f t="shared" si="108"/>
        <v>Jun/2021</v>
      </c>
      <c r="E547" s="58" t="s">
        <v>232</v>
      </c>
      <c r="F547" s="58" t="s">
        <v>231</v>
      </c>
      <c r="G547" s="58" t="s">
        <v>33</v>
      </c>
      <c r="H547" s="58">
        <v>65</v>
      </c>
      <c r="I547" s="58">
        <v>65</v>
      </c>
      <c r="J547" s="58">
        <f t="shared" si="109"/>
        <v>0</v>
      </c>
      <c r="K547" s="58" t="str">
        <f t="shared" si="110"/>
        <v>Ok</v>
      </c>
      <c r="L547" s="58">
        <f t="shared" si="100"/>
        <v>0</v>
      </c>
      <c r="M547" s="85">
        <f>VLOOKUP(E547,'DAFTAR ITEM'!B:J,9,FALSE)</f>
        <v>3500</v>
      </c>
      <c r="N547" s="85">
        <f t="shared" si="101"/>
        <v>227500</v>
      </c>
      <c r="O547" s="85">
        <f t="shared" si="102"/>
        <v>0</v>
      </c>
      <c r="P547" s="85">
        <f t="shared" si="103"/>
        <v>0</v>
      </c>
      <c r="Q547" s="59">
        <f t="shared" si="104"/>
        <v>0</v>
      </c>
      <c r="R547" s="60" t="str">
        <f t="shared" si="105"/>
        <v>Good Count</v>
      </c>
      <c r="S547" s="61" t="str">
        <f t="shared" si="106"/>
        <v>Good Count</v>
      </c>
      <c r="T547" s="60" t="str">
        <f t="shared" si="107"/>
        <v>Good Count</v>
      </c>
    </row>
    <row r="548" spans="1:20" ht="16.5">
      <c r="A548" s="62">
        <v>44362.70144675926</v>
      </c>
      <c r="B548" s="57">
        <f t="shared" si="99"/>
        <v>2021</v>
      </c>
      <c r="C548" s="58">
        <f t="shared" si="111"/>
        <v>6</v>
      </c>
      <c r="D548" s="58" t="str">
        <f t="shared" si="108"/>
        <v>Jun/2021</v>
      </c>
      <c r="E548" s="58" t="s">
        <v>236</v>
      </c>
      <c r="F548" s="58" t="s">
        <v>235</v>
      </c>
      <c r="G548" s="58" t="s">
        <v>33</v>
      </c>
      <c r="H548" s="58">
        <v>6</v>
      </c>
      <c r="I548" s="58">
        <v>6</v>
      </c>
      <c r="J548" s="58">
        <f t="shared" si="109"/>
        <v>0</v>
      </c>
      <c r="K548" s="58" t="str">
        <f t="shared" si="110"/>
        <v>Ok</v>
      </c>
      <c r="L548" s="58">
        <f t="shared" si="100"/>
        <v>0</v>
      </c>
      <c r="M548" s="85">
        <f>VLOOKUP(E548,'DAFTAR ITEM'!B:J,9,FALSE)</f>
        <v>3833</v>
      </c>
      <c r="N548" s="85">
        <f t="shared" si="101"/>
        <v>22998</v>
      </c>
      <c r="O548" s="85">
        <f t="shared" si="102"/>
        <v>0</v>
      </c>
      <c r="P548" s="85">
        <f t="shared" si="103"/>
        <v>0</v>
      </c>
      <c r="Q548" s="59">
        <f t="shared" si="104"/>
        <v>0</v>
      </c>
      <c r="R548" s="60" t="str">
        <f t="shared" si="105"/>
        <v>Good Count</v>
      </c>
      <c r="S548" s="61" t="str">
        <f t="shared" si="106"/>
        <v>Good Count</v>
      </c>
      <c r="T548" s="60" t="str">
        <f t="shared" si="107"/>
        <v>Good Count</v>
      </c>
    </row>
    <row r="549" spans="1:20" ht="16.5">
      <c r="A549" s="62">
        <v>44362.701689814814</v>
      </c>
      <c r="B549" s="57">
        <f t="shared" si="99"/>
        <v>2021</v>
      </c>
      <c r="C549" s="58">
        <f t="shared" si="111"/>
        <v>6</v>
      </c>
      <c r="D549" s="58" t="str">
        <f t="shared" si="108"/>
        <v>Jun/2021</v>
      </c>
      <c r="E549" s="58" t="s">
        <v>238</v>
      </c>
      <c r="F549" s="58" t="s">
        <v>237</v>
      </c>
      <c r="G549" s="58" t="s">
        <v>16</v>
      </c>
      <c r="H549" s="58">
        <v>12</v>
      </c>
      <c r="I549" s="58">
        <v>12</v>
      </c>
      <c r="J549" s="58">
        <f t="shared" si="109"/>
        <v>0</v>
      </c>
      <c r="K549" s="58" t="str">
        <f t="shared" si="110"/>
        <v>Ok</v>
      </c>
      <c r="L549" s="58">
        <f t="shared" si="100"/>
        <v>0</v>
      </c>
      <c r="M549" s="85">
        <f>VLOOKUP(E549,'DAFTAR ITEM'!B:J,9,FALSE)</f>
        <v>2000</v>
      </c>
      <c r="N549" s="85">
        <f t="shared" si="101"/>
        <v>24000</v>
      </c>
      <c r="O549" s="85">
        <f t="shared" si="102"/>
        <v>0</v>
      </c>
      <c r="P549" s="85">
        <f t="shared" si="103"/>
        <v>0</v>
      </c>
      <c r="Q549" s="59">
        <f t="shared" si="104"/>
        <v>0</v>
      </c>
      <c r="R549" s="60" t="str">
        <f t="shared" si="105"/>
        <v>Good Count</v>
      </c>
      <c r="S549" s="61" t="str">
        <f t="shared" si="106"/>
        <v>Good Count</v>
      </c>
      <c r="T549" s="60" t="str">
        <f t="shared" si="107"/>
        <v>Good Count</v>
      </c>
    </row>
    <row r="550" spans="1:20" ht="16.5">
      <c r="A550" s="62">
        <v>44362.701863425929</v>
      </c>
      <c r="B550" s="57">
        <f t="shared" si="99"/>
        <v>2021</v>
      </c>
      <c r="C550" s="58">
        <f t="shared" si="111"/>
        <v>6</v>
      </c>
      <c r="D550" s="58" t="str">
        <f t="shared" si="108"/>
        <v>Jun/2021</v>
      </c>
      <c r="E550" s="58" t="s">
        <v>357</v>
      </c>
      <c r="F550" s="58" t="s">
        <v>356</v>
      </c>
      <c r="G550" s="58" t="s">
        <v>358</v>
      </c>
      <c r="H550" s="58">
        <v>830</v>
      </c>
      <c r="I550" s="58">
        <v>830</v>
      </c>
      <c r="J550" s="58">
        <f t="shared" si="109"/>
        <v>0</v>
      </c>
      <c r="K550" s="58" t="str">
        <f t="shared" si="110"/>
        <v>Ok</v>
      </c>
      <c r="L550" s="58">
        <f t="shared" si="100"/>
        <v>0</v>
      </c>
      <c r="M550" s="85">
        <f>VLOOKUP(E550,'DAFTAR ITEM'!B:J,9,FALSE)</f>
        <v>10000</v>
      </c>
      <c r="N550" s="85">
        <f t="shared" si="101"/>
        <v>8300000</v>
      </c>
      <c r="O550" s="85">
        <f t="shared" si="102"/>
        <v>0</v>
      </c>
      <c r="P550" s="85">
        <f t="shared" si="103"/>
        <v>0</v>
      </c>
      <c r="Q550" s="59">
        <f t="shared" si="104"/>
        <v>0</v>
      </c>
      <c r="R550" s="60" t="str">
        <f t="shared" si="105"/>
        <v>Good Count</v>
      </c>
      <c r="S550" s="61" t="str">
        <f t="shared" si="106"/>
        <v>Good Count</v>
      </c>
      <c r="T550" s="60" t="str">
        <f t="shared" si="107"/>
        <v>Good Count</v>
      </c>
    </row>
    <row r="551" spans="1:20" ht="16.5">
      <c r="A551" s="62">
        <v>44362.702013888891</v>
      </c>
      <c r="B551" s="57">
        <f t="shared" si="99"/>
        <v>2021</v>
      </c>
      <c r="C551" s="58">
        <f t="shared" si="111"/>
        <v>6</v>
      </c>
      <c r="D551" s="58" t="str">
        <f t="shared" si="108"/>
        <v>Jun/2021</v>
      </c>
      <c r="E551" s="58" t="s">
        <v>240</v>
      </c>
      <c r="F551" s="58" t="s">
        <v>239</v>
      </c>
      <c r="G551" s="58" t="s">
        <v>33</v>
      </c>
      <c r="H551" s="58">
        <v>107</v>
      </c>
      <c r="I551" s="58">
        <v>107</v>
      </c>
      <c r="J551" s="58">
        <f t="shared" si="109"/>
        <v>0</v>
      </c>
      <c r="K551" s="58" t="str">
        <f t="shared" si="110"/>
        <v>Ok</v>
      </c>
      <c r="L551" s="58">
        <f t="shared" si="100"/>
        <v>0</v>
      </c>
      <c r="M551" s="85">
        <f>VLOOKUP(E551,'DAFTAR ITEM'!B:J,9,FALSE)</f>
        <v>3000</v>
      </c>
      <c r="N551" s="85">
        <f t="shared" si="101"/>
        <v>321000</v>
      </c>
      <c r="O551" s="85">
        <f t="shared" si="102"/>
        <v>0</v>
      </c>
      <c r="P551" s="85">
        <f t="shared" si="103"/>
        <v>0</v>
      </c>
      <c r="Q551" s="59">
        <f t="shared" si="104"/>
        <v>0</v>
      </c>
      <c r="R551" s="60" t="str">
        <f t="shared" si="105"/>
        <v>Good Count</v>
      </c>
      <c r="S551" s="61" t="str">
        <f t="shared" si="106"/>
        <v>Good Count</v>
      </c>
      <c r="T551" s="60" t="str">
        <f t="shared" si="107"/>
        <v>Good Count</v>
      </c>
    </row>
    <row r="552" spans="1:20" ht="16.5">
      <c r="A552" s="62">
        <v>44362.702187499999</v>
      </c>
      <c r="B552" s="57">
        <f t="shared" si="99"/>
        <v>2021</v>
      </c>
      <c r="C552" s="58">
        <f t="shared" si="111"/>
        <v>6</v>
      </c>
      <c r="D552" s="58" t="str">
        <f t="shared" si="108"/>
        <v>Jun/2021</v>
      </c>
      <c r="E552" s="58" t="s">
        <v>242</v>
      </c>
      <c r="F552" s="58" t="s">
        <v>241</v>
      </c>
      <c r="G552" s="58" t="s">
        <v>33</v>
      </c>
      <c r="H552" s="58">
        <v>107</v>
      </c>
      <c r="I552" s="58">
        <v>107</v>
      </c>
      <c r="J552" s="58">
        <f t="shared" si="109"/>
        <v>0</v>
      </c>
      <c r="K552" s="58" t="str">
        <f t="shared" si="110"/>
        <v>Ok</v>
      </c>
      <c r="L552" s="58">
        <f t="shared" si="100"/>
        <v>0</v>
      </c>
      <c r="M552" s="85">
        <f>VLOOKUP(E552,'DAFTAR ITEM'!B:J,9,FALSE)</f>
        <v>6000</v>
      </c>
      <c r="N552" s="85">
        <f t="shared" si="101"/>
        <v>642000</v>
      </c>
      <c r="O552" s="85">
        <f t="shared" si="102"/>
        <v>0</v>
      </c>
      <c r="P552" s="85">
        <f t="shared" si="103"/>
        <v>0</v>
      </c>
      <c r="Q552" s="59">
        <f t="shared" si="104"/>
        <v>0</v>
      </c>
      <c r="R552" s="60" t="str">
        <f t="shared" si="105"/>
        <v>Good Count</v>
      </c>
      <c r="S552" s="61" t="str">
        <f t="shared" si="106"/>
        <v>Good Count</v>
      </c>
      <c r="T552" s="60" t="str">
        <f t="shared" si="107"/>
        <v>Good Count</v>
      </c>
    </row>
    <row r="553" spans="1:20" ht="16.5">
      <c r="A553" s="62">
        <v>44362.702303240738</v>
      </c>
      <c r="B553" s="57">
        <f t="shared" si="99"/>
        <v>2021</v>
      </c>
      <c r="C553" s="58">
        <f t="shared" si="111"/>
        <v>6</v>
      </c>
      <c r="D553" s="58" t="str">
        <f t="shared" si="108"/>
        <v>Jun/2021</v>
      </c>
      <c r="E553" s="58" t="s">
        <v>246</v>
      </c>
      <c r="F553" s="58" t="s">
        <v>245</v>
      </c>
      <c r="G553" s="58" t="s">
        <v>33</v>
      </c>
      <c r="H553" s="58">
        <v>7</v>
      </c>
      <c r="I553" s="58">
        <v>7</v>
      </c>
      <c r="J553" s="58">
        <f t="shared" si="109"/>
        <v>0</v>
      </c>
      <c r="K553" s="58" t="str">
        <f t="shared" si="110"/>
        <v>Ok</v>
      </c>
      <c r="L553" s="58">
        <f t="shared" si="100"/>
        <v>0</v>
      </c>
      <c r="M553" s="85">
        <f>VLOOKUP(E553,'DAFTAR ITEM'!B:J,9,FALSE)</f>
        <v>18900</v>
      </c>
      <c r="N553" s="85">
        <f t="shared" si="101"/>
        <v>132300</v>
      </c>
      <c r="O553" s="85">
        <f t="shared" si="102"/>
        <v>0</v>
      </c>
      <c r="P553" s="85">
        <f t="shared" si="103"/>
        <v>0</v>
      </c>
      <c r="Q553" s="59">
        <f t="shared" si="104"/>
        <v>0</v>
      </c>
      <c r="R553" s="60" t="str">
        <f t="shared" si="105"/>
        <v>Good Count</v>
      </c>
      <c r="S553" s="61" t="str">
        <f t="shared" si="106"/>
        <v>Good Count</v>
      </c>
      <c r="T553" s="60" t="str">
        <f t="shared" si="107"/>
        <v>Good Count</v>
      </c>
    </row>
    <row r="554" spans="1:20" ht="16.5">
      <c r="A554" s="62">
        <v>44362.702800925923</v>
      </c>
      <c r="B554" s="57">
        <f t="shared" si="99"/>
        <v>2021</v>
      </c>
      <c r="C554" s="58">
        <f t="shared" si="111"/>
        <v>6</v>
      </c>
      <c r="D554" s="58" t="str">
        <f t="shared" si="108"/>
        <v>Jun/2021</v>
      </c>
      <c r="E554" s="58" t="s">
        <v>248</v>
      </c>
      <c r="F554" s="58" t="s">
        <v>247</v>
      </c>
      <c r="G554" s="58" t="s">
        <v>33</v>
      </c>
      <c r="H554" s="58">
        <v>5</v>
      </c>
      <c r="I554" s="58">
        <v>5</v>
      </c>
      <c r="J554" s="58">
        <f t="shared" si="109"/>
        <v>0</v>
      </c>
      <c r="K554" s="58" t="str">
        <f t="shared" si="110"/>
        <v>Ok</v>
      </c>
      <c r="L554" s="58">
        <f t="shared" si="100"/>
        <v>0</v>
      </c>
      <c r="M554" s="85">
        <f>VLOOKUP(E554,'DAFTAR ITEM'!B:J,9,FALSE)</f>
        <v>40000</v>
      </c>
      <c r="N554" s="85">
        <f t="shared" si="101"/>
        <v>200000</v>
      </c>
      <c r="O554" s="85">
        <f t="shared" si="102"/>
        <v>0</v>
      </c>
      <c r="P554" s="85">
        <f t="shared" si="103"/>
        <v>0</v>
      </c>
      <c r="Q554" s="59">
        <f t="shared" si="104"/>
        <v>0</v>
      </c>
      <c r="R554" s="60" t="str">
        <f t="shared" si="105"/>
        <v>Good Count</v>
      </c>
      <c r="S554" s="61" t="str">
        <f t="shared" si="106"/>
        <v>Good Count</v>
      </c>
      <c r="T554" s="60" t="str">
        <f t="shared" si="107"/>
        <v>Good Count</v>
      </c>
    </row>
    <row r="555" spans="1:20" ht="16.5">
      <c r="A555" s="62">
        <v>44362.702986111108</v>
      </c>
      <c r="B555" s="57">
        <f t="shared" si="99"/>
        <v>2021</v>
      </c>
      <c r="C555" s="58">
        <f t="shared" si="111"/>
        <v>6</v>
      </c>
      <c r="D555" s="58" t="str">
        <f t="shared" si="108"/>
        <v>Jun/2021</v>
      </c>
      <c r="E555" s="58" t="s">
        <v>250</v>
      </c>
      <c r="F555" s="58" t="s">
        <v>249</v>
      </c>
      <c r="G555" s="58" t="s">
        <v>33</v>
      </c>
      <c r="H555" s="58">
        <v>13</v>
      </c>
      <c r="I555" s="58">
        <v>13</v>
      </c>
      <c r="J555" s="58">
        <f t="shared" si="109"/>
        <v>0</v>
      </c>
      <c r="K555" s="58" t="str">
        <f t="shared" si="110"/>
        <v>Ok</v>
      </c>
      <c r="L555" s="58">
        <f t="shared" si="100"/>
        <v>0</v>
      </c>
      <c r="M555" s="85">
        <f>VLOOKUP(E555,'DAFTAR ITEM'!B:J,9,FALSE)</f>
        <v>19792</v>
      </c>
      <c r="N555" s="85">
        <f t="shared" si="101"/>
        <v>257296</v>
      </c>
      <c r="O555" s="85">
        <f t="shared" si="102"/>
        <v>0</v>
      </c>
      <c r="P555" s="85">
        <f t="shared" si="103"/>
        <v>0</v>
      </c>
      <c r="Q555" s="59">
        <f t="shared" si="104"/>
        <v>0</v>
      </c>
      <c r="R555" s="60" t="str">
        <f t="shared" si="105"/>
        <v>Good Count</v>
      </c>
      <c r="S555" s="61" t="str">
        <f t="shared" si="106"/>
        <v>Good Count</v>
      </c>
      <c r="T555" s="60" t="str">
        <f t="shared" si="107"/>
        <v>Good Count</v>
      </c>
    </row>
    <row r="556" spans="1:20" ht="16.5">
      <c r="A556" s="62">
        <v>44362.703136574077</v>
      </c>
      <c r="B556" s="57">
        <f t="shared" si="99"/>
        <v>2021</v>
      </c>
      <c r="C556" s="58">
        <f t="shared" si="111"/>
        <v>6</v>
      </c>
      <c r="D556" s="58" t="str">
        <f t="shared" si="108"/>
        <v>Jun/2021</v>
      </c>
      <c r="E556" s="58" t="s">
        <v>252</v>
      </c>
      <c r="F556" s="58" t="s">
        <v>251</v>
      </c>
      <c r="G556" s="58" t="s">
        <v>33</v>
      </c>
      <c r="H556" s="58">
        <v>35</v>
      </c>
      <c r="I556" s="58">
        <v>35</v>
      </c>
      <c r="J556" s="58">
        <f t="shared" si="109"/>
        <v>0</v>
      </c>
      <c r="K556" s="58" t="str">
        <f t="shared" si="110"/>
        <v>Ok</v>
      </c>
      <c r="L556" s="58">
        <f t="shared" si="100"/>
        <v>0</v>
      </c>
      <c r="M556" s="85">
        <f>VLOOKUP(E556,'DAFTAR ITEM'!B:J,9,FALSE)</f>
        <v>30000</v>
      </c>
      <c r="N556" s="85">
        <f t="shared" si="101"/>
        <v>1050000</v>
      </c>
      <c r="O556" s="85">
        <f t="shared" si="102"/>
        <v>0</v>
      </c>
      <c r="P556" s="85">
        <f t="shared" si="103"/>
        <v>0</v>
      </c>
      <c r="Q556" s="59">
        <f t="shared" si="104"/>
        <v>0</v>
      </c>
      <c r="R556" s="60" t="str">
        <f t="shared" si="105"/>
        <v>Good Count</v>
      </c>
      <c r="S556" s="61" t="str">
        <f t="shared" si="106"/>
        <v>Good Count</v>
      </c>
      <c r="T556" s="60" t="str">
        <f t="shared" si="107"/>
        <v>Good Count</v>
      </c>
    </row>
    <row r="557" spans="1:20" ht="16.5">
      <c r="A557" s="62">
        <v>44362.703344907408</v>
      </c>
      <c r="B557" s="57">
        <f t="shared" si="99"/>
        <v>2021</v>
      </c>
      <c r="C557" s="58">
        <f t="shared" si="111"/>
        <v>6</v>
      </c>
      <c r="D557" s="58" t="str">
        <f t="shared" si="108"/>
        <v>Jun/2021</v>
      </c>
      <c r="E557" s="58" t="s">
        <v>254</v>
      </c>
      <c r="F557" s="58" t="s">
        <v>253</v>
      </c>
      <c r="G557" s="58" t="s">
        <v>187</v>
      </c>
      <c r="H557" s="58">
        <v>46</v>
      </c>
      <c r="I557" s="58">
        <v>46</v>
      </c>
      <c r="J557" s="58">
        <f t="shared" si="109"/>
        <v>0</v>
      </c>
      <c r="K557" s="58" t="str">
        <f t="shared" si="110"/>
        <v>Ok</v>
      </c>
      <c r="L557" s="58">
        <f t="shared" si="100"/>
        <v>0</v>
      </c>
      <c r="M557" s="85">
        <f>VLOOKUP(E557,'DAFTAR ITEM'!B:J,9,FALSE)</f>
        <v>3360</v>
      </c>
      <c r="N557" s="85">
        <f t="shared" si="101"/>
        <v>154560</v>
      </c>
      <c r="O557" s="85">
        <f t="shared" si="102"/>
        <v>0</v>
      </c>
      <c r="P557" s="85">
        <f t="shared" si="103"/>
        <v>0</v>
      </c>
      <c r="Q557" s="59">
        <f t="shared" si="104"/>
        <v>0</v>
      </c>
      <c r="R557" s="60" t="str">
        <f t="shared" si="105"/>
        <v>Good Count</v>
      </c>
      <c r="S557" s="61" t="str">
        <f t="shared" si="106"/>
        <v>Good Count</v>
      </c>
      <c r="T557" s="60" t="str">
        <f t="shared" si="107"/>
        <v>Good Count</v>
      </c>
    </row>
    <row r="558" spans="1:20" ht="16.5">
      <c r="A558" s="62">
        <v>44362.706446759257</v>
      </c>
      <c r="B558" s="57">
        <f t="shared" si="99"/>
        <v>2021</v>
      </c>
      <c r="C558" s="58">
        <f t="shared" si="111"/>
        <v>6</v>
      </c>
      <c r="D558" s="58" t="str">
        <f t="shared" si="108"/>
        <v>Jun/2021</v>
      </c>
      <c r="E558" s="58" t="s">
        <v>256</v>
      </c>
      <c r="F558" s="58" t="s">
        <v>255</v>
      </c>
      <c r="G558" s="58" t="s">
        <v>95</v>
      </c>
      <c r="H558" s="58">
        <v>10</v>
      </c>
      <c r="I558" s="58">
        <v>10</v>
      </c>
      <c r="J558" s="58">
        <f t="shared" si="109"/>
        <v>0</v>
      </c>
      <c r="K558" s="58" t="str">
        <f t="shared" si="110"/>
        <v>Ok</v>
      </c>
      <c r="L558" s="58">
        <f t="shared" si="100"/>
        <v>0</v>
      </c>
      <c r="M558" s="85">
        <f>VLOOKUP(E558,'DAFTAR ITEM'!B:J,9,FALSE)</f>
        <v>38000</v>
      </c>
      <c r="N558" s="85">
        <f t="shared" si="101"/>
        <v>380000</v>
      </c>
      <c r="O558" s="85">
        <f t="shared" si="102"/>
        <v>0</v>
      </c>
      <c r="P558" s="85">
        <f t="shared" si="103"/>
        <v>0</v>
      </c>
      <c r="Q558" s="59">
        <f t="shared" si="104"/>
        <v>0</v>
      </c>
      <c r="R558" s="60" t="str">
        <f t="shared" si="105"/>
        <v>Good Count</v>
      </c>
      <c r="S558" s="61" t="str">
        <f t="shared" si="106"/>
        <v>Good Count</v>
      </c>
      <c r="T558" s="60" t="str">
        <f t="shared" si="107"/>
        <v>Good Count</v>
      </c>
    </row>
    <row r="559" spans="1:20" ht="16.5">
      <c r="A559" s="62">
        <v>44362.706631944442</v>
      </c>
      <c r="B559" s="57">
        <f t="shared" si="99"/>
        <v>2021</v>
      </c>
      <c r="C559" s="58">
        <f t="shared" si="111"/>
        <v>6</v>
      </c>
      <c r="D559" s="58" t="str">
        <f t="shared" si="108"/>
        <v>Jun/2021</v>
      </c>
      <c r="E559" s="58" t="s">
        <v>258</v>
      </c>
      <c r="F559" s="58" t="s">
        <v>257</v>
      </c>
      <c r="G559" s="58" t="s">
        <v>259</v>
      </c>
      <c r="H559" s="58">
        <v>10</v>
      </c>
      <c r="I559" s="58">
        <v>10</v>
      </c>
      <c r="J559" s="58">
        <f t="shared" si="109"/>
        <v>0</v>
      </c>
      <c r="K559" s="58" t="str">
        <f t="shared" si="110"/>
        <v>Ok</v>
      </c>
      <c r="L559" s="58">
        <f t="shared" si="100"/>
        <v>0</v>
      </c>
      <c r="M559" s="85">
        <f>VLOOKUP(E559,'DAFTAR ITEM'!B:J,9,FALSE)</f>
        <v>10000</v>
      </c>
      <c r="N559" s="85">
        <f t="shared" si="101"/>
        <v>100000</v>
      </c>
      <c r="O559" s="85">
        <f t="shared" si="102"/>
        <v>0</v>
      </c>
      <c r="P559" s="85">
        <f t="shared" si="103"/>
        <v>0</v>
      </c>
      <c r="Q559" s="59">
        <f t="shared" si="104"/>
        <v>0</v>
      </c>
      <c r="R559" s="60" t="str">
        <f t="shared" si="105"/>
        <v>Good Count</v>
      </c>
      <c r="S559" s="61" t="str">
        <f t="shared" si="106"/>
        <v>Good Count</v>
      </c>
      <c r="T559" s="60" t="str">
        <f t="shared" si="107"/>
        <v>Good Count</v>
      </c>
    </row>
    <row r="560" spans="1:20" ht="16.5">
      <c r="A560" s="62">
        <v>44362.706805555557</v>
      </c>
      <c r="B560" s="57">
        <f t="shared" si="99"/>
        <v>2021</v>
      </c>
      <c r="C560" s="58">
        <f t="shared" si="111"/>
        <v>6</v>
      </c>
      <c r="D560" s="58" t="str">
        <f t="shared" si="108"/>
        <v>Jun/2021</v>
      </c>
      <c r="E560" s="58" t="s">
        <v>261</v>
      </c>
      <c r="F560" s="58" t="s">
        <v>260</v>
      </c>
      <c r="G560" s="58" t="s">
        <v>16</v>
      </c>
      <c r="H560" s="58">
        <v>4</v>
      </c>
      <c r="I560" s="58">
        <v>4</v>
      </c>
      <c r="J560" s="58">
        <f t="shared" si="109"/>
        <v>0</v>
      </c>
      <c r="K560" s="58" t="str">
        <f t="shared" si="110"/>
        <v>Ok</v>
      </c>
      <c r="L560" s="58">
        <f t="shared" si="100"/>
        <v>0</v>
      </c>
      <c r="M560" s="85">
        <f>VLOOKUP(E560,'DAFTAR ITEM'!B:J,9,FALSE)</f>
        <v>11550</v>
      </c>
      <c r="N560" s="85">
        <f t="shared" si="101"/>
        <v>46200</v>
      </c>
      <c r="O560" s="85">
        <f t="shared" si="102"/>
        <v>0</v>
      </c>
      <c r="P560" s="85">
        <f t="shared" si="103"/>
        <v>0</v>
      </c>
      <c r="Q560" s="59">
        <f t="shared" si="104"/>
        <v>0</v>
      </c>
      <c r="R560" s="60" t="str">
        <f t="shared" si="105"/>
        <v>Good Count</v>
      </c>
      <c r="S560" s="61" t="str">
        <f t="shared" si="106"/>
        <v>Good Count</v>
      </c>
      <c r="T560" s="60" t="str">
        <f t="shared" si="107"/>
        <v>Good Count</v>
      </c>
    </row>
    <row r="561" spans="1:20" ht="16.5">
      <c r="A561" s="62">
        <v>44362.706944444442</v>
      </c>
      <c r="B561" s="57">
        <f t="shared" si="99"/>
        <v>2021</v>
      </c>
      <c r="C561" s="58">
        <f t="shared" si="111"/>
        <v>6</v>
      </c>
      <c r="D561" s="58" t="str">
        <f t="shared" si="108"/>
        <v>Jun/2021</v>
      </c>
      <c r="E561" s="58" t="s">
        <v>263</v>
      </c>
      <c r="F561" s="58" t="s">
        <v>262</v>
      </c>
      <c r="G561" s="58" t="s">
        <v>33</v>
      </c>
      <c r="H561" s="58">
        <v>1</v>
      </c>
      <c r="I561" s="58">
        <v>1</v>
      </c>
      <c r="J561" s="58">
        <f t="shared" si="109"/>
        <v>0</v>
      </c>
      <c r="K561" s="58" t="str">
        <f t="shared" si="110"/>
        <v>Ok</v>
      </c>
      <c r="L561" s="58">
        <f t="shared" si="100"/>
        <v>0</v>
      </c>
      <c r="M561" s="85">
        <f>VLOOKUP(E561,'DAFTAR ITEM'!B:J,9,FALSE)</f>
        <v>10000</v>
      </c>
      <c r="N561" s="85">
        <f t="shared" si="101"/>
        <v>10000</v>
      </c>
      <c r="O561" s="85">
        <f t="shared" si="102"/>
        <v>0</v>
      </c>
      <c r="P561" s="85">
        <f t="shared" si="103"/>
        <v>0</v>
      </c>
      <c r="Q561" s="59">
        <f t="shared" si="104"/>
        <v>0</v>
      </c>
      <c r="R561" s="60" t="str">
        <f t="shared" si="105"/>
        <v>Good Count</v>
      </c>
      <c r="S561" s="61" t="str">
        <f t="shared" si="106"/>
        <v>Good Count</v>
      </c>
      <c r="T561" s="60" t="str">
        <f t="shared" si="107"/>
        <v>Good Count</v>
      </c>
    </row>
    <row r="562" spans="1:20" ht="16.5">
      <c r="A562" s="62">
        <v>44362.707337962966</v>
      </c>
      <c r="B562" s="57">
        <f t="shared" si="99"/>
        <v>2021</v>
      </c>
      <c r="C562" s="58">
        <f t="shared" si="111"/>
        <v>6</v>
      </c>
      <c r="D562" s="58" t="str">
        <f t="shared" si="108"/>
        <v>Jun/2021</v>
      </c>
      <c r="E562" s="58" t="s">
        <v>267</v>
      </c>
      <c r="F562" s="58" t="s">
        <v>266</v>
      </c>
      <c r="G562" s="58" t="s">
        <v>33</v>
      </c>
      <c r="H562" s="58">
        <v>6</v>
      </c>
      <c r="I562" s="58">
        <v>6</v>
      </c>
      <c r="J562" s="58">
        <f t="shared" si="109"/>
        <v>0</v>
      </c>
      <c r="K562" s="58" t="str">
        <f t="shared" si="110"/>
        <v>Ok</v>
      </c>
      <c r="L562" s="58">
        <f t="shared" si="100"/>
        <v>0</v>
      </c>
      <c r="M562" s="85">
        <f>VLOOKUP(E562,'DAFTAR ITEM'!B:J,9,FALSE)</f>
        <v>1575</v>
      </c>
      <c r="N562" s="85">
        <f t="shared" si="101"/>
        <v>9450</v>
      </c>
      <c r="O562" s="85">
        <f t="shared" si="102"/>
        <v>0</v>
      </c>
      <c r="P562" s="85">
        <f t="shared" si="103"/>
        <v>0</v>
      </c>
      <c r="Q562" s="59">
        <f t="shared" si="104"/>
        <v>0</v>
      </c>
      <c r="R562" s="60" t="str">
        <f t="shared" si="105"/>
        <v>Good Count</v>
      </c>
      <c r="S562" s="61" t="str">
        <f t="shared" si="106"/>
        <v>Good Count</v>
      </c>
      <c r="T562" s="60" t="str">
        <f t="shared" si="107"/>
        <v>Good Count</v>
      </c>
    </row>
    <row r="563" spans="1:20" ht="16.5">
      <c r="A563" s="62">
        <v>44362.707488425927</v>
      </c>
      <c r="B563" s="57">
        <f t="shared" si="99"/>
        <v>2021</v>
      </c>
      <c r="C563" s="58">
        <f t="shared" si="111"/>
        <v>6</v>
      </c>
      <c r="D563" s="58" t="str">
        <f t="shared" si="108"/>
        <v>Jun/2021</v>
      </c>
      <c r="E563" s="58" t="s">
        <v>269</v>
      </c>
      <c r="F563" s="58" t="s">
        <v>268</v>
      </c>
      <c r="G563" s="58" t="s">
        <v>33</v>
      </c>
      <c r="H563" s="58">
        <v>1</v>
      </c>
      <c r="I563" s="58">
        <v>1</v>
      </c>
      <c r="J563" s="58">
        <f t="shared" si="109"/>
        <v>0</v>
      </c>
      <c r="K563" s="58" t="str">
        <f t="shared" si="110"/>
        <v>Ok</v>
      </c>
      <c r="L563" s="58">
        <f t="shared" si="100"/>
        <v>0</v>
      </c>
      <c r="M563" s="85">
        <f>VLOOKUP(E563,'DAFTAR ITEM'!B:J,9,FALSE)</f>
        <v>9500</v>
      </c>
      <c r="N563" s="85">
        <f t="shared" si="101"/>
        <v>9500</v>
      </c>
      <c r="O563" s="85">
        <f t="shared" si="102"/>
        <v>0</v>
      </c>
      <c r="P563" s="85">
        <f t="shared" si="103"/>
        <v>0</v>
      </c>
      <c r="Q563" s="59">
        <f t="shared" si="104"/>
        <v>0</v>
      </c>
      <c r="R563" s="60" t="str">
        <f t="shared" si="105"/>
        <v>Good Count</v>
      </c>
      <c r="S563" s="61" t="str">
        <f t="shared" si="106"/>
        <v>Good Count</v>
      </c>
      <c r="T563" s="60" t="str">
        <f t="shared" si="107"/>
        <v>Good Count</v>
      </c>
    </row>
    <row r="564" spans="1:20" ht="16.5">
      <c r="A564" s="62">
        <v>44362.707673611112</v>
      </c>
      <c r="B564" s="57">
        <f t="shared" si="99"/>
        <v>2021</v>
      </c>
      <c r="C564" s="58">
        <f t="shared" si="111"/>
        <v>6</v>
      </c>
      <c r="D564" s="58" t="str">
        <f t="shared" si="108"/>
        <v>Jun/2021</v>
      </c>
      <c r="E564" s="58" t="s">
        <v>271</v>
      </c>
      <c r="F564" s="58" t="s">
        <v>270</v>
      </c>
      <c r="G564" s="58" t="s">
        <v>33</v>
      </c>
      <c r="H564" s="58">
        <v>18</v>
      </c>
      <c r="I564" s="58">
        <v>18</v>
      </c>
      <c r="J564" s="58">
        <f t="shared" si="109"/>
        <v>0</v>
      </c>
      <c r="K564" s="58" t="str">
        <f t="shared" si="110"/>
        <v>Ok</v>
      </c>
      <c r="L564" s="58">
        <f t="shared" si="100"/>
        <v>0</v>
      </c>
      <c r="M564" s="85">
        <f>VLOOKUP(E564,'DAFTAR ITEM'!B:J,9,FALSE)</f>
        <v>5000</v>
      </c>
      <c r="N564" s="85">
        <f t="shared" si="101"/>
        <v>90000</v>
      </c>
      <c r="O564" s="85">
        <f t="shared" si="102"/>
        <v>0</v>
      </c>
      <c r="P564" s="85">
        <f t="shared" si="103"/>
        <v>0</v>
      </c>
      <c r="Q564" s="59">
        <f t="shared" si="104"/>
        <v>0</v>
      </c>
      <c r="R564" s="60" t="str">
        <f t="shared" si="105"/>
        <v>Good Count</v>
      </c>
      <c r="S564" s="61" t="str">
        <f t="shared" si="106"/>
        <v>Good Count</v>
      </c>
      <c r="T564" s="60" t="str">
        <f t="shared" si="107"/>
        <v>Good Count</v>
      </c>
    </row>
    <row r="565" spans="1:20" ht="16.5">
      <c r="A565" s="62">
        <v>44362.707812499997</v>
      </c>
      <c r="B565" s="57">
        <f t="shared" si="99"/>
        <v>2021</v>
      </c>
      <c r="C565" s="58">
        <f t="shared" si="111"/>
        <v>6</v>
      </c>
      <c r="D565" s="58" t="str">
        <f t="shared" si="108"/>
        <v>Jun/2021</v>
      </c>
      <c r="E565" s="58" t="s">
        <v>273</v>
      </c>
      <c r="F565" s="58" t="s">
        <v>272</v>
      </c>
      <c r="G565" s="58" t="s">
        <v>33</v>
      </c>
      <c r="H565" s="58">
        <v>48</v>
      </c>
      <c r="I565" s="58">
        <v>48</v>
      </c>
      <c r="J565" s="58">
        <f t="shared" si="109"/>
        <v>0</v>
      </c>
      <c r="K565" s="58" t="str">
        <f t="shared" si="110"/>
        <v>Ok</v>
      </c>
      <c r="L565" s="58">
        <f t="shared" si="100"/>
        <v>0</v>
      </c>
      <c r="M565" s="85">
        <f>VLOOKUP(E565,'DAFTAR ITEM'!B:J,9,FALSE)</f>
        <v>5000</v>
      </c>
      <c r="N565" s="85">
        <f t="shared" si="101"/>
        <v>240000</v>
      </c>
      <c r="O565" s="85">
        <f t="shared" si="102"/>
        <v>0</v>
      </c>
      <c r="P565" s="85">
        <f t="shared" si="103"/>
        <v>0</v>
      </c>
      <c r="Q565" s="59">
        <f t="shared" si="104"/>
        <v>0</v>
      </c>
      <c r="R565" s="60" t="str">
        <f t="shared" si="105"/>
        <v>Good Count</v>
      </c>
      <c r="S565" s="61" t="str">
        <f t="shared" si="106"/>
        <v>Good Count</v>
      </c>
      <c r="T565" s="60" t="str">
        <f t="shared" si="107"/>
        <v>Good Count</v>
      </c>
    </row>
    <row r="566" spans="1:20" ht="16.5">
      <c r="A566" s="62">
        <v>44362.708009259259</v>
      </c>
      <c r="B566" s="57">
        <f t="shared" si="99"/>
        <v>2021</v>
      </c>
      <c r="C566" s="58">
        <f t="shared" si="111"/>
        <v>6</v>
      </c>
      <c r="D566" s="58" t="str">
        <f t="shared" si="108"/>
        <v>Jun/2021</v>
      </c>
      <c r="E566" s="58" t="s">
        <v>275</v>
      </c>
      <c r="F566" s="58" t="s">
        <v>274</v>
      </c>
      <c r="G566" s="58" t="s">
        <v>33</v>
      </c>
      <c r="H566" s="58">
        <v>20</v>
      </c>
      <c r="I566" s="58">
        <v>20</v>
      </c>
      <c r="J566" s="58">
        <f t="shared" si="109"/>
        <v>0</v>
      </c>
      <c r="K566" s="58" t="str">
        <f t="shared" si="110"/>
        <v>Ok</v>
      </c>
      <c r="L566" s="58">
        <f t="shared" si="100"/>
        <v>0</v>
      </c>
      <c r="M566" s="85">
        <f>VLOOKUP(E566,'DAFTAR ITEM'!B:J,9,FALSE)</f>
        <v>15000</v>
      </c>
      <c r="N566" s="85">
        <f t="shared" si="101"/>
        <v>300000</v>
      </c>
      <c r="O566" s="85">
        <f t="shared" si="102"/>
        <v>0</v>
      </c>
      <c r="P566" s="85">
        <f t="shared" si="103"/>
        <v>0</v>
      </c>
      <c r="Q566" s="59">
        <f t="shared" si="104"/>
        <v>0</v>
      </c>
      <c r="R566" s="60" t="str">
        <f t="shared" si="105"/>
        <v>Good Count</v>
      </c>
      <c r="S566" s="61" t="str">
        <f t="shared" si="106"/>
        <v>Good Count</v>
      </c>
      <c r="T566" s="60" t="str">
        <f t="shared" si="107"/>
        <v>Good Count</v>
      </c>
    </row>
    <row r="567" spans="1:20" ht="16.5">
      <c r="A567" s="62">
        <v>44362.708240740743</v>
      </c>
      <c r="B567" s="57">
        <f t="shared" si="99"/>
        <v>2021</v>
      </c>
      <c r="C567" s="58">
        <f t="shared" si="111"/>
        <v>6</v>
      </c>
      <c r="D567" s="58" t="str">
        <f t="shared" si="108"/>
        <v>Jun/2021</v>
      </c>
      <c r="E567" s="58" t="s">
        <v>277</v>
      </c>
      <c r="F567" s="58" t="s">
        <v>276</v>
      </c>
      <c r="G567" s="58" t="s">
        <v>33</v>
      </c>
      <c r="H567" s="58">
        <v>0</v>
      </c>
      <c r="I567" s="58">
        <v>0</v>
      </c>
      <c r="J567" s="58">
        <f t="shared" si="109"/>
        <v>0</v>
      </c>
      <c r="K567" s="58" t="str">
        <f t="shared" si="110"/>
        <v>Ok</v>
      </c>
      <c r="L567" s="58">
        <f t="shared" si="100"/>
        <v>0</v>
      </c>
      <c r="M567" s="85">
        <f>VLOOKUP(E567,'DAFTAR ITEM'!B:J,9,FALSE)</f>
        <v>0</v>
      </c>
      <c r="N567" s="85">
        <f t="shared" si="101"/>
        <v>0</v>
      </c>
      <c r="O567" s="85">
        <f t="shared" si="102"/>
        <v>0</v>
      </c>
      <c r="P567" s="85">
        <f t="shared" si="103"/>
        <v>0</v>
      </c>
      <c r="Q567" s="59">
        <f t="shared" si="104"/>
        <v>0</v>
      </c>
      <c r="R567" s="60" t="str">
        <f t="shared" si="105"/>
        <v>Good Count</v>
      </c>
      <c r="S567" s="61" t="str">
        <f t="shared" si="106"/>
        <v>Good Count</v>
      </c>
      <c r="T567" s="60" t="str">
        <f t="shared" si="107"/>
        <v>Good Count</v>
      </c>
    </row>
    <row r="568" spans="1:20" ht="16.5">
      <c r="A568" s="62">
        <v>44362.708344907405</v>
      </c>
      <c r="B568" s="57">
        <f t="shared" si="99"/>
        <v>2021</v>
      </c>
      <c r="C568" s="58">
        <f t="shared" si="111"/>
        <v>6</v>
      </c>
      <c r="D568" s="58" t="str">
        <f t="shared" si="108"/>
        <v>Jun/2021</v>
      </c>
      <c r="E568" s="58" t="s">
        <v>279</v>
      </c>
      <c r="F568" s="58" t="s">
        <v>278</v>
      </c>
      <c r="G568" s="58" t="s">
        <v>33</v>
      </c>
      <c r="H568" s="58">
        <v>0</v>
      </c>
      <c r="I568" s="58">
        <v>0</v>
      </c>
      <c r="J568" s="58">
        <f t="shared" si="109"/>
        <v>0</v>
      </c>
      <c r="K568" s="58" t="str">
        <f t="shared" si="110"/>
        <v>Ok</v>
      </c>
      <c r="L568" s="58">
        <f t="shared" si="100"/>
        <v>0</v>
      </c>
      <c r="M568" s="85">
        <f>VLOOKUP(E568,'DAFTAR ITEM'!B:J,9,FALSE)</f>
        <v>36000</v>
      </c>
      <c r="N568" s="85">
        <f t="shared" si="101"/>
        <v>0</v>
      </c>
      <c r="O568" s="85">
        <f t="shared" si="102"/>
        <v>0</v>
      </c>
      <c r="P568" s="85">
        <f t="shared" si="103"/>
        <v>0</v>
      </c>
      <c r="Q568" s="59">
        <f t="shared" si="104"/>
        <v>0</v>
      </c>
      <c r="R568" s="60" t="str">
        <f t="shared" si="105"/>
        <v>Good Count</v>
      </c>
      <c r="S568" s="61" t="str">
        <f t="shared" si="106"/>
        <v>Good Count</v>
      </c>
      <c r="T568" s="60" t="str">
        <f t="shared" si="107"/>
        <v>Good Count</v>
      </c>
    </row>
    <row r="569" spans="1:20" ht="16.5">
      <c r="A569" s="62">
        <v>44362.708506944444</v>
      </c>
      <c r="B569" s="57">
        <f t="shared" si="99"/>
        <v>2021</v>
      </c>
      <c r="C569" s="58">
        <f t="shared" si="111"/>
        <v>6</v>
      </c>
      <c r="D569" s="58" t="str">
        <f t="shared" si="108"/>
        <v>Jun/2021</v>
      </c>
      <c r="E569" s="58" t="s">
        <v>283</v>
      </c>
      <c r="F569" s="58" t="s">
        <v>282</v>
      </c>
      <c r="G569" s="58" t="s">
        <v>16</v>
      </c>
      <c r="H569" s="58">
        <v>3</v>
      </c>
      <c r="I569" s="58">
        <v>3</v>
      </c>
      <c r="J569" s="58">
        <f t="shared" si="109"/>
        <v>0</v>
      </c>
      <c r="K569" s="58" t="str">
        <f t="shared" si="110"/>
        <v>Ok</v>
      </c>
      <c r="L569" s="58">
        <f t="shared" si="100"/>
        <v>0</v>
      </c>
      <c r="M569" s="85">
        <f>VLOOKUP(E569,'DAFTAR ITEM'!B:J,9,FALSE)</f>
        <v>131250</v>
      </c>
      <c r="N569" s="85">
        <f t="shared" si="101"/>
        <v>393750</v>
      </c>
      <c r="O569" s="85">
        <f t="shared" si="102"/>
        <v>0</v>
      </c>
      <c r="P569" s="85">
        <f t="shared" si="103"/>
        <v>0</v>
      </c>
      <c r="Q569" s="59">
        <f t="shared" si="104"/>
        <v>0</v>
      </c>
      <c r="R569" s="60" t="str">
        <f t="shared" si="105"/>
        <v>Good Count</v>
      </c>
      <c r="S569" s="61" t="str">
        <f t="shared" si="106"/>
        <v>Good Count</v>
      </c>
      <c r="T569" s="60" t="str">
        <f t="shared" si="107"/>
        <v>Good Count</v>
      </c>
    </row>
    <row r="570" spans="1:20" ht="16.5">
      <c r="A570" s="62">
        <v>44362.708692129629</v>
      </c>
      <c r="B570" s="57">
        <f t="shared" si="99"/>
        <v>2021</v>
      </c>
      <c r="C570" s="58">
        <f t="shared" si="111"/>
        <v>6</v>
      </c>
      <c r="D570" s="58" t="str">
        <f t="shared" si="108"/>
        <v>Jun/2021</v>
      </c>
      <c r="E570" s="58" t="s">
        <v>285</v>
      </c>
      <c r="F570" s="58" t="s">
        <v>284</v>
      </c>
      <c r="G570" s="58" t="s">
        <v>33</v>
      </c>
      <c r="H570" s="58">
        <v>23</v>
      </c>
      <c r="I570" s="58">
        <v>23</v>
      </c>
      <c r="J570" s="58">
        <f t="shared" si="109"/>
        <v>0</v>
      </c>
      <c r="K570" s="58" t="str">
        <f t="shared" si="110"/>
        <v>Ok</v>
      </c>
      <c r="L570" s="58">
        <f t="shared" si="100"/>
        <v>0</v>
      </c>
      <c r="M570" s="85">
        <f>VLOOKUP(E570,'DAFTAR ITEM'!B:J,9,FALSE)</f>
        <v>2625</v>
      </c>
      <c r="N570" s="85">
        <f t="shared" si="101"/>
        <v>60375</v>
      </c>
      <c r="O570" s="85">
        <f t="shared" si="102"/>
        <v>0</v>
      </c>
      <c r="P570" s="85">
        <f t="shared" si="103"/>
        <v>0</v>
      </c>
      <c r="Q570" s="59">
        <f t="shared" si="104"/>
        <v>0</v>
      </c>
      <c r="R570" s="60" t="str">
        <f t="shared" si="105"/>
        <v>Good Count</v>
      </c>
      <c r="S570" s="61" t="str">
        <f t="shared" si="106"/>
        <v>Good Count</v>
      </c>
      <c r="T570" s="60" t="str">
        <f t="shared" si="107"/>
        <v>Good Count</v>
      </c>
    </row>
    <row r="571" spans="1:20" ht="16.5">
      <c r="A571" s="62">
        <v>44362.708877314813</v>
      </c>
      <c r="B571" s="57">
        <f t="shared" si="99"/>
        <v>2021</v>
      </c>
      <c r="C571" s="58">
        <f t="shared" si="111"/>
        <v>6</v>
      </c>
      <c r="D571" s="58" t="str">
        <f t="shared" si="108"/>
        <v>Jun/2021</v>
      </c>
      <c r="E571" s="58" t="s">
        <v>287</v>
      </c>
      <c r="F571" s="58" t="s">
        <v>286</v>
      </c>
      <c r="G571" s="58" t="s">
        <v>33</v>
      </c>
      <c r="H571" s="58">
        <v>28</v>
      </c>
      <c r="I571" s="58">
        <v>28</v>
      </c>
      <c r="J571" s="58">
        <f t="shared" si="109"/>
        <v>0</v>
      </c>
      <c r="K571" s="58" t="str">
        <f t="shared" si="110"/>
        <v>Ok</v>
      </c>
      <c r="L571" s="58">
        <f t="shared" si="100"/>
        <v>0</v>
      </c>
      <c r="M571" s="85">
        <f>VLOOKUP(E571,'DAFTAR ITEM'!B:J,9,FALSE)</f>
        <v>6825</v>
      </c>
      <c r="N571" s="85">
        <f t="shared" si="101"/>
        <v>191100</v>
      </c>
      <c r="O571" s="85">
        <f t="shared" si="102"/>
        <v>0</v>
      </c>
      <c r="P571" s="85">
        <f t="shared" si="103"/>
        <v>0</v>
      </c>
      <c r="Q571" s="59">
        <f t="shared" si="104"/>
        <v>0</v>
      </c>
      <c r="R571" s="60" t="str">
        <f t="shared" si="105"/>
        <v>Good Count</v>
      </c>
      <c r="S571" s="61" t="str">
        <f t="shared" si="106"/>
        <v>Good Count</v>
      </c>
      <c r="T571" s="60" t="str">
        <f t="shared" si="107"/>
        <v>Good Count</v>
      </c>
    </row>
    <row r="572" spans="1:20" ht="16.5">
      <c r="A572" s="62">
        <v>44362.709074074075</v>
      </c>
      <c r="B572" s="57">
        <f t="shared" si="99"/>
        <v>2021</v>
      </c>
      <c r="C572" s="58">
        <f t="shared" si="111"/>
        <v>6</v>
      </c>
      <c r="D572" s="58" t="str">
        <f t="shared" si="108"/>
        <v>Jun/2021</v>
      </c>
      <c r="E572" s="58" t="s">
        <v>289</v>
      </c>
      <c r="F572" s="58" t="s">
        <v>288</v>
      </c>
      <c r="G572" s="58" t="s">
        <v>33</v>
      </c>
      <c r="H572" s="58">
        <v>1</v>
      </c>
      <c r="I572" s="58">
        <v>1</v>
      </c>
      <c r="J572" s="58">
        <f t="shared" si="109"/>
        <v>0</v>
      </c>
      <c r="K572" s="58" t="str">
        <f t="shared" si="110"/>
        <v>Ok</v>
      </c>
      <c r="L572" s="58">
        <f t="shared" si="100"/>
        <v>0</v>
      </c>
      <c r="M572" s="85">
        <f>VLOOKUP(E572,'DAFTAR ITEM'!B:J,9,FALSE)</f>
        <v>49350</v>
      </c>
      <c r="N572" s="85">
        <f t="shared" si="101"/>
        <v>49350</v>
      </c>
      <c r="O572" s="85">
        <f t="shared" si="102"/>
        <v>0</v>
      </c>
      <c r="P572" s="85">
        <f t="shared" si="103"/>
        <v>0</v>
      </c>
      <c r="Q572" s="59">
        <f t="shared" si="104"/>
        <v>0</v>
      </c>
      <c r="R572" s="60" t="str">
        <f t="shared" si="105"/>
        <v>Good Count</v>
      </c>
      <c r="S572" s="61" t="str">
        <f t="shared" si="106"/>
        <v>Good Count</v>
      </c>
      <c r="T572" s="60" t="str">
        <f t="shared" si="107"/>
        <v>Good Count</v>
      </c>
    </row>
    <row r="573" spans="1:20" ht="16.5">
      <c r="A573" s="62">
        <v>44362.709270833337</v>
      </c>
      <c r="B573" s="57">
        <f t="shared" si="99"/>
        <v>2021</v>
      </c>
      <c r="C573" s="58">
        <f t="shared" si="111"/>
        <v>6</v>
      </c>
      <c r="D573" s="58" t="str">
        <f t="shared" si="108"/>
        <v>Jun/2021</v>
      </c>
      <c r="E573" s="58" t="s">
        <v>291</v>
      </c>
      <c r="F573" s="58" t="s">
        <v>290</v>
      </c>
      <c r="G573" s="58" t="s">
        <v>88</v>
      </c>
      <c r="H573" s="58">
        <v>0</v>
      </c>
      <c r="I573" s="58">
        <v>0</v>
      </c>
      <c r="J573" s="58">
        <f t="shared" si="109"/>
        <v>0</v>
      </c>
      <c r="K573" s="58" t="str">
        <f t="shared" si="110"/>
        <v>Ok</v>
      </c>
      <c r="L573" s="58">
        <f t="shared" si="100"/>
        <v>0</v>
      </c>
      <c r="M573" s="85">
        <f>VLOOKUP(E573,'DAFTAR ITEM'!B:J,9,FALSE)</f>
        <v>10000</v>
      </c>
      <c r="N573" s="85">
        <f t="shared" si="101"/>
        <v>0</v>
      </c>
      <c r="O573" s="85">
        <f t="shared" si="102"/>
        <v>0</v>
      </c>
      <c r="P573" s="85">
        <f t="shared" si="103"/>
        <v>0</v>
      </c>
      <c r="Q573" s="59">
        <f t="shared" si="104"/>
        <v>0</v>
      </c>
      <c r="R573" s="60" t="str">
        <f t="shared" si="105"/>
        <v>Good Count</v>
      </c>
      <c r="S573" s="61" t="str">
        <f t="shared" si="106"/>
        <v>Good Count</v>
      </c>
      <c r="T573" s="60" t="str">
        <f t="shared" si="107"/>
        <v>Good Count</v>
      </c>
    </row>
    <row r="574" spans="1:20" ht="16.5">
      <c r="A574" s="62">
        <v>44362.709432870368</v>
      </c>
      <c r="B574" s="57">
        <f t="shared" si="99"/>
        <v>2021</v>
      </c>
      <c r="C574" s="58">
        <f t="shared" si="111"/>
        <v>6</v>
      </c>
      <c r="D574" s="58" t="str">
        <f t="shared" si="108"/>
        <v>Jun/2021</v>
      </c>
      <c r="E574" s="58" t="s">
        <v>295</v>
      </c>
      <c r="F574" s="58" t="s">
        <v>294</v>
      </c>
      <c r="G574" s="58" t="s">
        <v>33</v>
      </c>
      <c r="H574" s="58">
        <v>7</v>
      </c>
      <c r="I574" s="58">
        <v>7</v>
      </c>
      <c r="J574" s="58">
        <f t="shared" si="109"/>
        <v>0</v>
      </c>
      <c r="K574" s="58" t="str">
        <f t="shared" si="110"/>
        <v>Ok</v>
      </c>
      <c r="L574" s="58">
        <f t="shared" si="100"/>
        <v>0</v>
      </c>
      <c r="M574" s="85">
        <f>VLOOKUP(E574,'DAFTAR ITEM'!B:J,9,FALSE)</f>
        <v>22000</v>
      </c>
      <c r="N574" s="85">
        <f t="shared" si="101"/>
        <v>154000</v>
      </c>
      <c r="O574" s="85">
        <f t="shared" si="102"/>
        <v>0</v>
      </c>
      <c r="P574" s="85">
        <f t="shared" si="103"/>
        <v>0</v>
      </c>
      <c r="Q574" s="59">
        <f t="shared" si="104"/>
        <v>0</v>
      </c>
      <c r="R574" s="60" t="str">
        <f t="shared" si="105"/>
        <v>Good Count</v>
      </c>
      <c r="S574" s="61" t="str">
        <f t="shared" si="106"/>
        <v>Good Count</v>
      </c>
      <c r="T574" s="60" t="str">
        <f t="shared" si="107"/>
        <v>Good Count</v>
      </c>
    </row>
    <row r="575" spans="1:20" ht="16.5">
      <c r="A575" s="62">
        <v>44362.709756944445</v>
      </c>
      <c r="B575" s="57">
        <f t="shared" si="99"/>
        <v>2021</v>
      </c>
      <c r="C575" s="58">
        <f t="shared" si="111"/>
        <v>6</v>
      </c>
      <c r="D575" s="58" t="str">
        <f t="shared" si="108"/>
        <v>Jun/2021</v>
      </c>
      <c r="E575" s="58" t="s">
        <v>297</v>
      </c>
      <c r="F575" s="58" t="s">
        <v>296</v>
      </c>
      <c r="G575" s="58" t="s">
        <v>33</v>
      </c>
      <c r="H575" s="58">
        <v>17</v>
      </c>
      <c r="I575" s="58">
        <v>17</v>
      </c>
      <c r="J575" s="58">
        <f t="shared" si="109"/>
        <v>0</v>
      </c>
      <c r="K575" s="58" t="str">
        <f t="shared" si="110"/>
        <v>Ok</v>
      </c>
      <c r="L575" s="58">
        <f t="shared" si="100"/>
        <v>0</v>
      </c>
      <c r="M575" s="85">
        <f>VLOOKUP(E575,'DAFTAR ITEM'!B:J,9,FALSE)</f>
        <v>8138</v>
      </c>
      <c r="N575" s="85">
        <f t="shared" si="101"/>
        <v>138346</v>
      </c>
      <c r="O575" s="85">
        <f t="shared" si="102"/>
        <v>0</v>
      </c>
      <c r="P575" s="85">
        <f t="shared" si="103"/>
        <v>0</v>
      </c>
      <c r="Q575" s="59">
        <f t="shared" si="104"/>
        <v>0</v>
      </c>
      <c r="R575" s="60" t="str">
        <f t="shared" si="105"/>
        <v>Good Count</v>
      </c>
      <c r="S575" s="61" t="str">
        <f t="shared" si="106"/>
        <v>Good Count</v>
      </c>
      <c r="T575" s="60" t="str">
        <f t="shared" si="107"/>
        <v>Good Count</v>
      </c>
    </row>
    <row r="576" spans="1:20" ht="16.5">
      <c r="A576" s="62">
        <v>44362.709907407407</v>
      </c>
      <c r="B576" s="57">
        <f t="shared" si="99"/>
        <v>2021</v>
      </c>
      <c r="C576" s="58">
        <f t="shared" si="111"/>
        <v>6</v>
      </c>
      <c r="D576" s="58" t="str">
        <f t="shared" si="108"/>
        <v>Jun/2021</v>
      </c>
      <c r="E576" s="58" t="s">
        <v>299</v>
      </c>
      <c r="F576" s="58" t="s">
        <v>298</v>
      </c>
      <c r="G576" s="58" t="s">
        <v>33</v>
      </c>
      <c r="H576" s="58">
        <v>31</v>
      </c>
      <c r="I576" s="58">
        <v>31</v>
      </c>
      <c r="J576" s="58">
        <f t="shared" si="109"/>
        <v>0</v>
      </c>
      <c r="K576" s="58" t="str">
        <f t="shared" si="110"/>
        <v>Ok</v>
      </c>
      <c r="L576" s="58">
        <f t="shared" si="100"/>
        <v>0</v>
      </c>
      <c r="M576" s="85">
        <f>VLOOKUP(E576,'DAFTAR ITEM'!B:J,9,FALSE)</f>
        <v>8138</v>
      </c>
      <c r="N576" s="85">
        <f t="shared" si="101"/>
        <v>252278</v>
      </c>
      <c r="O576" s="85">
        <f t="shared" si="102"/>
        <v>0</v>
      </c>
      <c r="P576" s="85">
        <f t="shared" si="103"/>
        <v>0</v>
      </c>
      <c r="Q576" s="59">
        <f t="shared" si="104"/>
        <v>0</v>
      </c>
      <c r="R576" s="60" t="str">
        <f t="shared" si="105"/>
        <v>Good Count</v>
      </c>
      <c r="S576" s="61" t="str">
        <f t="shared" si="106"/>
        <v>Good Count</v>
      </c>
      <c r="T576" s="60" t="str">
        <f t="shared" si="107"/>
        <v>Good Count</v>
      </c>
    </row>
    <row r="577" spans="1:20" ht="16.5">
      <c r="A577" s="62">
        <v>44362.710127314815</v>
      </c>
      <c r="B577" s="57">
        <f t="shared" si="99"/>
        <v>2021</v>
      </c>
      <c r="C577" s="58">
        <f t="shared" si="111"/>
        <v>6</v>
      </c>
      <c r="D577" s="58" t="str">
        <f t="shared" si="108"/>
        <v>Jun/2021</v>
      </c>
      <c r="E577" s="58" t="s">
        <v>301</v>
      </c>
      <c r="F577" s="58" t="s">
        <v>300</v>
      </c>
      <c r="G577" s="58" t="s">
        <v>33</v>
      </c>
      <c r="H577" s="58">
        <v>42</v>
      </c>
      <c r="I577" s="58">
        <v>42</v>
      </c>
      <c r="J577" s="58">
        <f t="shared" si="109"/>
        <v>0</v>
      </c>
      <c r="K577" s="58" t="str">
        <f t="shared" si="110"/>
        <v>Ok</v>
      </c>
      <c r="L577" s="58">
        <f t="shared" si="100"/>
        <v>0</v>
      </c>
      <c r="M577" s="85">
        <f>VLOOKUP(E577,'DAFTAR ITEM'!B:J,9,FALSE)</f>
        <v>10000</v>
      </c>
      <c r="N577" s="85">
        <f t="shared" si="101"/>
        <v>420000</v>
      </c>
      <c r="O577" s="85">
        <f t="shared" si="102"/>
        <v>0</v>
      </c>
      <c r="P577" s="85">
        <f t="shared" si="103"/>
        <v>0</v>
      </c>
      <c r="Q577" s="59">
        <f t="shared" si="104"/>
        <v>0</v>
      </c>
      <c r="R577" s="60" t="str">
        <f t="shared" si="105"/>
        <v>Good Count</v>
      </c>
      <c r="S577" s="61" t="str">
        <f t="shared" si="106"/>
        <v>Good Count</v>
      </c>
      <c r="T577" s="60" t="str">
        <f t="shared" si="107"/>
        <v>Good Count</v>
      </c>
    </row>
    <row r="578" spans="1:20" ht="16.5">
      <c r="A578" s="62">
        <v>44362.710324074076</v>
      </c>
      <c r="B578" s="57">
        <f t="shared" ref="B578:B641" si="112">YEAR(A578)</f>
        <v>2021</v>
      </c>
      <c r="C578" s="58">
        <f t="shared" si="111"/>
        <v>6</v>
      </c>
      <c r="D578" s="58" t="str">
        <f t="shared" si="108"/>
        <v>Jun/2021</v>
      </c>
      <c r="E578" s="58" t="s">
        <v>303</v>
      </c>
      <c r="F578" s="58" t="s">
        <v>302</v>
      </c>
      <c r="G578" s="58" t="s">
        <v>33</v>
      </c>
      <c r="H578" s="58">
        <v>8</v>
      </c>
      <c r="I578" s="58">
        <v>8</v>
      </c>
      <c r="J578" s="58">
        <f t="shared" si="109"/>
        <v>0</v>
      </c>
      <c r="K578" s="58" t="str">
        <f t="shared" si="110"/>
        <v>Ok</v>
      </c>
      <c r="L578" s="58">
        <f t="shared" ref="L578:L641" si="113">ABS(J578)</f>
        <v>0</v>
      </c>
      <c r="M578" s="85">
        <f>VLOOKUP(E578,'DAFTAR ITEM'!B:J,9,FALSE)</f>
        <v>9000</v>
      </c>
      <c r="N578" s="85">
        <f t="shared" ref="N578:N641" si="114">H578*M578</f>
        <v>72000</v>
      </c>
      <c r="O578" s="85">
        <f t="shared" ref="O578:O641" si="115">J578*M578</f>
        <v>0</v>
      </c>
      <c r="P578" s="85">
        <f t="shared" ref="P578:P641" si="116">L578*M578</f>
        <v>0</v>
      </c>
      <c r="Q578" s="59">
        <f t="shared" ref="Q578:Q641" si="117">ABS(IF(AND((H578=0),(J578=0)),0,J578/H578))</f>
        <v>0</v>
      </c>
      <c r="R578" s="60" t="str">
        <f t="shared" ref="R578:R641" si="118">IF(ISERROR(Q578),"Bad Count",IF(Q578&gt;0%,"Bad Count","Good Count"))</f>
        <v>Good Count</v>
      </c>
      <c r="S578" s="61" t="str">
        <f t="shared" ref="S578:S641" si="119">IF(ISERROR(Q578),"Bad Count",IF(Q578&gt;2%,"Bad Count","Good Count"))</f>
        <v>Good Count</v>
      </c>
      <c r="T578" s="60" t="str">
        <f t="shared" ref="T578:T641" si="120">IF(ISERROR(Q578),"Bad Count",IF(Q578&gt;5%,"Bad Count","Good Count"))</f>
        <v>Good Count</v>
      </c>
    </row>
    <row r="579" spans="1:20" ht="16.5">
      <c r="A579" s="62">
        <v>44362.710439814815</v>
      </c>
      <c r="B579" s="57">
        <f t="shared" si="112"/>
        <v>2021</v>
      </c>
      <c r="C579" s="58">
        <f t="shared" si="111"/>
        <v>6</v>
      </c>
      <c r="D579" s="58" t="str">
        <f t="shared" ref="D579:D642" si="121">TEXT(A579,"MMM")&amp;"/"&amp;(B579)</f>
        <v>Jun/2021</v>
      </c>
      <c r="E579" s="58" t="s">
        <v>305</v>
      </c>
      <c r="F579" s="58" t="s">
        <v>304</v>
      </c>
      <c r="G579" s="58" t="s">
        <v>33</v>
      </c>
      <c r="H579" s="58">
        <v>13</v>
      </c>
      <c r="I579" s="58">
        <v>13</v>
      </c>
      <c r="J579" s="58">
        <f t="shared" si="109"/>
        <v>0</v>
      </c>
      <c r="K579" s="58" t="str">
        <f t="shared" si="110"/>
        <v>Ok</v>
      </c>
      <c r="L579" s="58">
        <f t="shared" si="113"/>
        <v>0</v>
      </c>
      <c r="M579" s="85">
        <f>VLOOKUP(E579,'DAFTAR ITEM'!B:J,9,FALSE)</f>
        <v>6720</v>
      </c>
      <c r="N579" s="85">
        <f t="shared" si="114"/>
        <v>87360</v>
      </c>
      <c r="O579" s="85">
        <f t="shared" si="115"/>
        <v>0</v>
      </c>
      <c r="P579" s="85">
        <f t="shared" si="116"/>
        <v>0</v>
      </c>
      <c r="Q579" s="59">
        <f t="shared" si="117"/>
        <v>0</v>
      </c>
      <c r="R579" s="60" t="str">
        <f t="shared" si="118"/>
        <v>Good Count</v>
      </c>
      <c r="S579" s="61" t="str">
        <f t="shared" si="119"/>
        <v>Good Count</v>
      </c>
      <c r="T579" s="60" t="str">
        <f t="shared" si="120"/>
        <v>Good Count</v>
      </c>
    </row>
    <row r="580" spans="1:20" ht="16.5">
      <c r="A580" s="62">
        <v>44362.710555555554</v>
      </c>
      <c r="B580" s="57">
        <f t="shared" si="112"/>
        <v>2021</v>
      </c>
      <c r="C580" s="58">
        <f t="shared" si="111"/>
        <v>6</v>
      </c>
      <c r="D580" s="58" t="str">
        <f t="shared" si="121"/>
        <v>Jun/2021</v>
      </c>
      <c r="E580" s="58" t="s">
        <v>307</v>
      </c>
      <c r="F580" s="58" t="s">
        <v>306</v>
      </c>
      <c r="G580" s="58" t="s">
        <v>33</v>
      </c>
      <c r="H580" s="58">
        <v>63</v>
      </c>
      <c r="I580" s="58">
        <v>63</v>
      </c>
      <c r="J580" s="58">
        <f t="shared" si="109"/>
        <v>0</v>
      </c>
      <c r="K580" s="58" t="str">
        <f t="shared" si="110"/>
        <v>Ok</v>
      </c>
      <c r="L580" s="58">
        <f t="shared" si="113"/>
        <v>0</v>
      </c>
      <c r="M580" s="85">
        <f>VLOOKUP(E580,'DAFTAR ITEM'!B:J,9,FALSE)</f>
        <v>9000</v>
      </c>
      <c r="N580" s="85">
        <f t="shared" si="114"/>
        <v>567000</v>
      </c>
      <c r="O580" s="85">
        <f t="shared" si="115"/>
        <v>0</v>
      </c>
      <c r="P580" s="85">
        <f t="shared" si="116"/>
        <v>0</v>
      </c>
      <c r="Q580" s="59">
        <f t="shared" si="117"/>
        <v>0</v>
      </c>
      <c r="R580" s="60" t="str">
        <f t="shared" si="118"/>
        <v>Good Count</v>
      </c>
      <c r="S580" s="61" t="str">
        <f t="shared" si="119"/>
        <v>Good Count</v>
      </c>
      <c r="T580" s="60" t="str">
        <f t="shared" si="120"/>
        <v>Good Count</v>
      </c>
    </row>
    <row r="581" spans="1:20" ht="16.5">
      <c r="A581" s="62">
        <v>44362.710706018515</v>
      </c>
      <c r="B581" s="57">
        <f t="shared" si="112"/>
        <v>2021</v>
      </c>
      <c r="C581" s="58">
        <f t="shared" si="111"/>
        <v>6</v>
      </c>
      <c r="D581" s="58" t="str">
        <f t="shared" si="121"/>
        <v>Jun/2021</v>
      </c>
      <c r="E581" s="58" t="s">
        <v>309</v>
      </c>
      <c r="F581" s="58" t="s">
        <v>308</v>
      </c>
      <c r="G581" s="58" t="s">
        <v>33</v>
      </c>
      <c r="H581" s="58">
        <v>2</v>
      </c>
      <c r="I581" s="58">
        <v>2</v>
      </c>
      <c r="J581" s="58">
        <f t="shared" si="109"/>
        <v>0</v>
      </c>
      <c r="K581" s="58" t="str">
        <f t="shared" si="110"/>
        <v>Ok</v>
      </c>
      <c r="L581" s="58">
        <f t="shared" si="113"/>
        <v>0</v>
      </c>
      <c r="M581" s="85">
        <f>VLOOKUP(E581,'DAFTAR ITEM'!B:J,9,FALSE)</f>
        <v>840</v>
      </c>
      <c r="N581" s="85">
        <f t="shared" si="114"/>
        <v>1680</v>
      </c>
      <c r="O581" s="85">
        <f t="shared" si="115"/>
        <v>0</v>
      </c>
      <c r="P581" s="85">
        <f t="shared" si="116"/>
        <v>0</v>
      </c>
      <c r="Q581" s="59">
        <f t="shared" si="117"/>
        <v>0</v>
      </c>
      <c r="R581" s="60" t="str">
        <f t="shared" si="118"/>
        <v>Good Count</v>
      </c>
      <c r="S581" s="61" t="str">
        <f t="shared" si="119"/>
        <v>Good Count</v>
      </c>
      <c r="T581" s="60" t="str">
        <f t="shared" si="120"/>
        <v>Good Count</v>
      </c>
    </row>
    <row r="582" spans="1:20" ht="16.5">
      <c r="A582" s="62">
        <v>44362.710914351854</v>
      </c>
      <c r="B582" s="57">
        <f t="shared" si="112"/>
        <v>2021</v>
      </c>
      <c r="C582" s="58">
        <f t="shared" si="111"/>
        <v>6</v>
      </c>
      <c r="D582" s="58" t="str">
        <f t="shared" si="121"/>
        <v>Jun/2021</v>
      </c>
      <c r="E582" s="58" t="s">
        <v>311</v>
      </c>
      <c r="F582" s="58" t="s">
        <v>310</v>
      </c>
      <c r="G582" s="58" t="s">
        <v>33</v>
      </c>
      <c r="H582" s="58">
        <v>8</v>
      </c>
      <c r="I582" s="58">
        <v>8</v>
      </c>
      <c r="J582" s="58">
        <f t="shared" si="109"/>
        <v>0</v>
      </c>
      <c r="K582" s="58" t="str">
        <f t="shared" si="110"/>
        <v>Ok</v>
      </c>
      <c r="L582" s="58">
        <f t="shared" si="113"/>
        <v>0</v>
      </c>
      <c r="M582" s="85">
        <f>VLOOKUP(E582,'DAFTAR ITEM'!B:J,9,FALSE)</f>
        <v>2000</v>
      </c>
      <c r="N582" s="85">
        <f t="shared" si="114"/>
        <v>16000</v>
      </c>
      <c r="O582" s="85">
        <f t="shared" si="115"/>
        <v>0</v>
      </c>
      <c r="P582" s="85">
        <f t="shared" si="116"/>
        <v>0</v>
      </c>
      <c r="Q582" s="59">
        <f t="shared" si="117"/>
        <v>0</v>
      </c>
      <c r="R582" s="60" t="str">
        <f t="shared" si="118"/>
        <v>Good Count</v>
      </c>
      <c r="S582" s="61" t="str">
        <f t="shared" si="119"/>
        <v>Good Count</v>
      </c>
      <c r="T582" s="60" t="str">
        <f t="shared" si="120"/>
        <v>Good Count</v>
      </c>
    </row>
    <row r="583" spans="1:20" ht="16.5">
      <c r="A583" s="62">
        <v>44362.711145833331</v>
      </c>
      <c r="B583" s="57">
        <f t="shared" si="112"/>
        <v>2021</v>
      </c>
      <c r="C583" s="58">
        <f t="shared" si="111"/>
        <v>6</v>
      </c>
      <c r="D583" s="58" t="str">
        <f t="shared" si="121"/>
        <v>Jun/2021</v>
      </c>
      <c r="E583" s="58" t="s">
        <v>313</v>
      </c>
      <c r="F583" s="58" t="s">
        <v>312</v>
      </c>
      <c r="G583" s="58" t="s">
        <v>33</v>
      </c>
      <c r="H583" s="58">
        <v>4</v>
      </c>
      <c r="I583" s="58">
        <v>4</v>
      </c>
      <c r="J583" s="58">
        <f t="shared" si="109"/>
        <v>0</v>
      </c>
      <c r="K583" s="58" t="str">
        <f t="shared" si="110"/>
        <v>Ok</v>
      </c>
      <c r="L583" s="58">
        <f t="shared" si="113"/>
        <v>0</v>
      </c>
      <c r="M583" s="85">
        <f>VLOOKUP(E583,'DAFTAR ITEM'!B:J,9,FALSE)</f>
        <v>2000</v>
      </c>
      <c r="N583" s="85">
        <f t="shared" si="114"/>
        <v>8000</v>
      </c>
      <c r="O583" s="85">
        <f t="shared" si="115"/>
        <v>0</v>
      </c>
      <c r="P583" s="85">
        <f t="shared" si="116"/>
        <v>0</v>
      </c>
      <c r="Q583" s="59">
        <f t="shared" si="117"/>
        <v>0</v>
      </c>
      <c r="R583" s="60" t="str">
        <f t="shared" si="118"/>
        <v>Good Count</v>
      </c>
      <c r="S583" s="61" t="str">
        <f t="shared" si="119"/>
        <v>Good Count</v>
      </c>
      <c r="T583" s="60" t="str">
        <f t="shared" si="120"/>
        <v>Good Count</v>
      </c>
    </row>
    <row r="584" spans="1:20" ht="16.5">
      <c r="A584" s="62">
        <v>44362.711319444446</v>
      </c>
      <c r="B584" s="57">
        <f t="shared" si="112"/>
        <v>2021</v>
      </c>
      <c r="C584" s="58">
        <f t="shared" si="111"/>
        <v>6</v>
      </c>
      <c r="D584" s="58" t="str">
        <f t="shared" si="121"/>
        <v>Jun/2021</v>
      </c>
      <c r="E584" s="58" t="s">
        <v>315</v>
      </c>
      <c r="F584" s="58" t="s">
        <v>314</v>
      </c>
      <c r="G584" s="58" t="s">
        <v>33</v>
      </c>
      <c r="H584" s="58">
        <v>5</v>
      </c>
      <c r="I584" s="58">
        <v>5</v>
      </c>
      <c r="J584" s="58">
        <f t="shared" si="109"/>
        <v>0</v>
      </c>
      <c r="K584" s="58" t="str">
        <f t="shared" si="110"/>
        <v>Ok</v>
      </c>
      <c r="L584" s="58">
        <f t="shared" si="113"/>
        <v>0</v>
      </c>
      <c r="M584" s="85">
        <f>VLOOKUP(E584,'DAFTAR ITEM'!B:J,9,FALSE)</f>
        <v>900</v>
      </c>
      <c r="N584" s="85">
        <f t="shared" si="114"/>
        <v>4500</v>
      </c>
      <c r="O584" s="85">
        <f t="shared" si="115"/>
        <v>0</v>
      </c>
      <c r="P584" s="85">
        <f t="shared" si="116"/>
        <v>0</v>
      </c>
      <c r="Q584" s="59">
        <f t="shared" si="117"/>
        <v>0</v>
      </c>
      <c r="R584" s="60" t="str">
        <f t="shared" si="118"/>
        <v>Good Count</v>
      </c>
      <c r="S584" s="61" t="str">
        <f t="shared" si="119"/>
        <v>Good Count</v>
      </c>
      <c r="T584" s="60" t="str">
        <f t="shared" si="120"/>
        <v>Good Count</v>
      </c>
    </row>
    <row r="585" spans="1:20" ht="16.5">
      <c r="A585" s="62">
        <v>44362.711527777778</v>
      </c>
      <c r="B585" s="57">
        <f t="shared" si="112"/>
        <v>2021</v>
      </c>
      <c r="C585" s="58">
        <f t="shared" si="111"/>
        <v>6</v>
      </c>
      <c r="D585" s="58" t="str">
        <f t="shared" si="121"/>
        <v>Jun/2021</v>
      </c>
      <c r="E585" s="58" t="s">
        <v>317</v>
      </c>
      <c r="F585" s="58" t="s">
        <v>316</v>
      </c>
      <c r="G585" s="58" t="s">
        <v>33</v>
      </c>
      <c r="H585" s="58">
        <v>0</v>
      </c>
      <c r="I585" s="58">
        <v>0</v>
      </c>
      <c r="J585" s="58">
        <f t="shared" si="109"/>
        <v>0</v>
      </c>
      <c r="K585" s="58" t="str">
        <f t="shared" si="110"/>
        <v>Ok</v>
      </c>
      <c r="L585" s="58">
        <f t="shared" si="113"/>
        <v>0</v>
      </c>
      <c r="M585" s="85">
        <f>VLOOKUP(E585,'DAFTAR ITEM'!B:J,9,FALSE)</f>
        <v>10000</v>
      </c>
      <c r="N585" s="85">
        <f t="shared" si="114"/>
        <v>0</v>
      </c>
      <c r="O585" s="85">
        <f t="shared" si="115"/>
        <v>0</v>
      </c>
      <c r="P585" s="85">
        <f t="shared" si="116"/>
        <v>0</v>
      </c>
      <c r="Q585" s="59">
        <f t="shared" si="117"/>
        <v>0</v>
      </c>
      <c r="R585" s="60" t="str">
        <f t="shared" si="118"/>
        <v>Good Count</v>
      </c>
      <c r="S585" s="61" t="str">
        <f t="shared" si="119"/>
        <v>Good Count</v>
      </c>
      <c r="T585" s="60" t="str">
        <f t="shared" si="120"/>
        <v>Good Count</v>
      </c>
    </row>
    <row r="586" spans="1:20" ht="16.5">
      <c r="A586" s="62">
        <v>44362.711724537039</v>
      </c>
      <c r="B586" s="57">
        <f t="shared" si="112"/>
        <v>2021</v>
      </c>
      <c r="C586" s="58">
        <f t="shared" si="111"/>
        <v>6</v>
      </c>
      <c r="D586" s="58" t="str">
        <f t="shared" si="121"/>
        <v>Jun/2021</v>
      </c>
      <c r="E586" s="58" t="s">
        <v>319</v>
      </c>
      <c r="F586" s="58" t="s">
        <v>318</v>
      </c>
      <c r="G586" s="58" t="s">
        <v>33</v>
      </c>
      <c r="H586" s="58">
        <v>5</v>
      </c>
      <c r="I586" s="58">
        <v>5</v>
      </c>
      <c r="J586" s="58">
        <f t="shared" si="109"/>
        <v>0</v>
      </c>
      <c r="K586" s="58" t="str">
        <f t="shared" si="110"/>
        <v>Ok</v>
      </c>
      <c r="L586" s="58">
        <f t="shared" si="113"/>
        <v>0</v>
      </c>
      <c r="M586" s="85">
        <f>VLOOKUP(E586,'DAFTAR ITEM'!B:J,9,FALSE)</f>
        <v>10080</v>
      </c>
      <c r="N586" s="85">
        <f t="shared" si="114"/>
        <v>50400</v>
      </c>
      <c r="O586" s="85">
        <f t="shared" si="115"/>
        <v>0</v>
      </c>
      <c r="P586" s="85">
        <f t="shared" si="116"/>
        <v>0</v>
      </c>
      <c r="Q586" s="59">
        <f t="shared" si="117"/>
        <v>0</v>
      </c>
      <c r="R586" s="60" t="str">
        <f t="shared" si="118"/>
        <v>Good Count</v>
      </c>
      <c r="S586" s="61" t="str">
        <f t="shared" si="119"/>
        <v>Good Count</v>
      </c>
      <c r="T586" s="60" t="str">
        <f t="shared" si="120"/>
        <v>Good Count</v>
      </c>
    </row>
    <row r="587" spans="1:20" ht="16.5">
      <c r="A587" s="62">
        <v>44362.711863425924</v>
      </c>
      <c r="B587" s="57">
        <f t="shared" si="112"/>
        <v>2021</v>
      </c>
      <c r="C587" s="58">
        <f t="shared" si="111"/>
        <v>6</v>
      </c>
      <c r="D587" s="58" t="str">
        <f t="shared" si="121"/>
        <v>Jun/2021</v>
      </c>
      <c r="E587" s="58" t="s">
        <v>321</v>
      </c>
      <c r="F587" s="58" t="s">
        <v>320</v>
      </c>
      <c r="G587" s="58" t="s">
        <v>33</v>
      </c>
      <c r="H587" s="58">
        <v>5</v>
      </c>
      <c r="I587" s="58">
        <v>5</v>
      </c>
      <c r="J587" s="58">
        <f t="shared" si="109"/>
        <v>0</v>
      </c>
      <c r="K587" s="58" t="str">
        <f t="shared" si="110"/>
        <v>Ok</v>
      </c>
      <c r="L587" s="58">
        <f t="shared" si="113"/>
        <v>0</v>
      </c>
      <c r="M587" s="85">
        <f>VLOOKUP(E587,'DAFTAR ITEM'!B:J,9,FALSE)</f>
        <v>7500</v>
      </c>
      <c r="N587" s="85">
        <f t="shared" si="114"/>
        <v>37500</v>
      </c>
      <c r="O587" s="85">
        <f t="shared" si="115"/>
        <v>0</v>
      </c>
      <c r="P587" s="85">
        <f t="shared" si="116"/>
        <v>0</v>
      </c>
      <c r="Q587" s="59">
        <f t="shared" si="117"/>
        <v>0</v>
      </c>
      <c r="R587" s="60" t="str">
        <f t="shared" si="118"/>
        <v>Good Count</v>
      </c>
      <c r="S587" s="61" t="str">
        <f t="shared" si="119"/>
        <v>Good Count</v>
      </c>
      <c r="T587" s="60" t="str">
        <f t="shared" si="120"/>
        <v>Good Count</v>
      </c>
    </row>
    <row r="588" spans="1:20" ht="16.5">
      <c r="A588" s="62">
        <v>44362.712129629632</v>
      </c>
      <c r="B588" s="57">
        <f t="shared" si="112"/>
        <v>2021</v>
      </c>
      <c r="C588" s="58">
        <f t="shared" si="111"/>
        <v>6</v>
      </c>
      <c r="D588" s="58" t="str">
        <f t="shared" si="121"/>
        <v>Jun/2021</v>
      </c>
      <c r="E588" s="58" t="s">
        <v>323</v>
      </c>
      <c r="F588" s="58" t="s">
        <v>322</v>
      </c>
      <c r="G588" s="58" t="s">
        <v>33</v>
      </c>
      <c r="H588" s="58">
        <v>2</v>
      </c>
      <c r="I588" s="58">
        <v>2</v>
      </c>
      <c r="J588" s="58">
        <f t="shared" si="109"/>
        <v>0</v>
      </c>
      <c r="K588" s="58" t="str">
        <f t="shared" si="110"/>
        <v>Ok</v>
      </c>
      <c r="L588" s="58">
        <f t="shared" si="113"/>
        <v>0</v>
      </c>
      <c r="M588" s="85">
        <f>VLOOKUP(E588,'DAFTAR ITEM'!B:J,9,FALSE)</f>
        <v>15000</v>
      </c>
      <c r="N588" s="85">
        <f t="shared" si="114"/>
        <v>30000</v>
      </c>
      <c r="O588" s="85">
        <f t="shared" si="115"/>
        <v>0</v>
      </c>
      <c r="P588" s="85">
        <f t="shared" si="116"/>
        <v>0</v>
      </c>
      <c r="Q588" s="59">
        <f t="shared" si="117"/>
        <v>0</v>
      </c>
      <c r="R588" s="60" t="str">
        <f t="shared" si="118"/>
        <v>Good Count</v>
      </c>
      <c r="S588" s="61" t="str">
        <f t="shared" si="119"/>
        <v>Good Count</v>
      </c>
      <c r="T588" s="60" t="str">
        <f t="shared" si="120"/>
        <v>Good Count</v>
      </c>
    </row>
    <row r="589" spans="1:20" ht="16.5">
      <c r="A589" s="62">
        <v>44362.712291666663</v>
      </c>
      <c r="B589" s="57">
        <f t="shared" si="112"/>
        <v>2021</v>
      </c>
      <c r="C589" s="58">
        <f t="shared" si="111"/>
        <v>6</v>
      </c>
      <c r="D589" s="58" t="str">
        <f t="shared" si="121"/>
        <v>Jun/2021</v>
      </c>
      <c r="E589" s="58" t="s">
        <v>325</v>
      </c>
      <c r="F589" s="58" t="s">
        <v>324</v>
      </c>
      <c r="G589" s="58" t="s">
        <v>33</v>
      </c>
      <c r="H589" s="58">
        <v>2</v>
      </c>
      <c r="I589" s="58">
        <v>2</v>
      </c>
      <c r="J589" s="58">
        <f t="shared" si="109"/>
        <v>0</v>
      </c>
      <c r="K589" s="58" t="str">
        <f t="shared" si="110"/>
        <v>Ok</v>
      </c>
      <c r="L589" s="58">
        <f t="shared" si="113"/>
        <v>0</v>
      </c>
      <c r="M589" s="85">
        <f>VLOOKUP(E589,'DAFTAR ITEM'!B:J,9,FALSE)</f>
        <v>5000</v>
      </c>
      <c r="N589" s="85">
        <f t="shared" si="114"/>
        <v>10000</v>
      </c>
      <c r="O589" s="85">
        <f t="shared" si="115"/>
        <v>0</v>
      </c>
      <c r="P589" s="85">
        <f t="shared" si="116"/>
        <v>0</v>
      </c>
      <c r="Q589" s="59">
        <f t="shared" si="117"/>
        <v>0</v>
      </c>
      <c r="R589" s="60" t="str">
        <f t="shared" si="118"/>
        <v>Good Count</v>
      </c>
      <c r="S589" s="61" t="str">
        <f t="shared" si="119"/>
        <v>Good Count</v>
      </c>
      <c r="T589" s="60" t="str">
        <f t="shared" si="120"/>
        <v>Good Count</v>
      </c>
    </row>
    <row r="590" spans="1:20" ht="16.5">
      <c r="A590" s="62">
        <v>44362.712430555555</v>
      </c>
      <c r="B590" s="57">
        <f t="shared" si="112"/>
        <v>2021</v>
      </c>
      <c r="C590" s="58">
        <f t="shared" si="111"/>
        <v>6</v>
      </c>
      <c r="D590" s="58" t="str">
        <f t="shared" si="121"/>
        <v>Jun/2021</v>
      </c>
      <c r="E590" s="58" t="s">
        <v>327</v>
      </c>
      <c r="F590" s="58" t="s">
        <v>326</v>
      </c>
      <c r="G590" s="58" t="s">
        <v>33</v>
      </c>
      <c r="H590" s="58">
        <v>17</v>
      </c>
      <c r="I590" s="58">
        <v>17</v>
      </c>
      <c r="J590" s="58">
        <f t="shared" si="109"/>
        <v>0</v>
      </c>
      <c r="K590" s="58" t="str">
        <f t="shared" si="110"/>
        <v>Ok</v>
      </c>
      <c r="L590" s="58">
        <f t="shared" si="113"/>
        <v>0</v>
      </c>
      <c r="M590" s="85">
        <f>VLOOKUP(E590,'DAFTAR ITEM'!B:J,9,FALSE)</f>
        <v>7000</v>
      </c>
      <c r="N590" s="85">
        <f t="shared" si="114"/>
        <v>119000</v>
      </c>
      <c r="O590" s="85">
        <f t="shared" si="115"/>
        <v>0</v>
      </c>
      <c r="P590" s="85">
        <f t="shared" si="116"/>
        <v>0</v>
      </c>
      <c r="Q590" s="59">
        <f t="shared" si="117"/>
        <v>0</v>
      </c>
      <c r="R590" s="60" t="str">
        <f t="shared" si="118"/>
        <v>Good Count</v>
      </c>
      <c r="S590" s="61" t="str">
        <f t="shared" si="119"/>
        <v>Good Count</v>
      </c>
      <c r="T590" s="60" t="str">
        <f t="shared" si="120"/>
        <v>Good Count</v>
      </c>
    </row>
    <row r="591" spans="1:20" ht="16.5">
      <c r="A591" s="62">
        <v>44362.712569444448</v>
      </c>
      <c r="B591" s="57">
        <f t="shared" si="112"/>
        <v>2021</v>
      </c>
      <c r="C591" s="58">
        <f t="shared" si="111"/>
        <v>6</v>
      </c>
      <c r="D591" s="58" t="str">
        <f t="shared" si="121"/>
        <v>Jun/2021</v>
      </c>
      <c r="E591" s="58" t="s">
        <v>329</v>
      </c>
      <c r="F591" s="58" t="s">
        <v>328</v>
      </c>
      <c r="G591" s="58" t="s">
        <v>33</v>
      </c>
      <c r="H591" s="58">
        <v>12</v>
      </c>
      <c r="I591" s="58">
        <v>12</v>
      </c>
      <c r="J591" s="58">
        <f t="shared" si="109"/>
        <v>0</v>
      </c>
      <c r="K591" s="58" t="str">
        <f t="shared" si="110"/>
        <v>Ok</v>
      </c>
      <c r="L591" s="58">
        <f t="shared" si="113"/>
        <v>0</v>
      </c>
      <c r="M591" s="85">
        <f>VLOOKUP(E591,'DAFTAR ITEM'!B:J,9,FALSE)</f>
        <v>12000</v>
      </c>
      <c r="N591" s="85">
        <f t="shared" si="114"/>
        <v>144000</v>
      </c>
      <c r="O591" s="85">
        <f t="shared" si="115"/>
        <v>0</v>
      </c>
      <c r="P591" s="85">
        <f t="shared" si="116"/>
        <v>0</v>
      </c>
      <c r="Q591" s="59">
        <f t="shared" si="117"/>
        <v>0</v>
      </c>
      <c r="R591" s="60" t="str">
        <f t="shared" si="118"/>
        <v>Good Count</v>
      </c>
      <c r="S591" s="61" t="str">
        <f t="shared" si="119"/>
        <v>Good Count</v>
      </c>
      <c r="T591" s="60" t="str">
        <f t="shared" si="120"/>
        <v>Good Count</v>
      </c>
    </row>
    <row r="592" spans="1:20" ht="16.5">
      <c r="A592" s="62">
        <v>44362.712766203702</v>
      </c>
      <c r="B592" s="57">
        <f t="shared" si="112"/>
        <v>2021</v>
      </c>
      <c r="C592" s="58">
        <f t="shared" si="111"/>
        <v>6</v>
      </c>
      <c r="D592" s="58" t="str">
        <f t="shared" si="121"/>
        <v>Jun/2021</v>
      </c>
      <c r="E592" s="58" t="s">
        <v>331</v>
      </c>
      <c r="F592" s="58" t="s">
        <v>330</v>
      </c>
      <c r="G592" s="58" t="s">
        <v>33</v>
      </c>
      <c r="H592" s="58">
        <v>8</v>
      </c>
      <c r="I592" s="58">
        <v>8</v>
      </c>
      <c r="J592" s="58">
        <f t="shared" si="109"/>
        <v>0</v>
      </c>
      <c r="K592" s="58" t="str">
        <f t="shared" si="110"/>
        <v>Ok</v>
      </c>
      <c r="L592" s="58">
        <f t="shared" si="113"/>
        <v>0</v>
      </c>
      <c r="M592" s="85">
        <f>VLOOKUP(E592,'DAFTAR ITEM'!B:J,9,FALSE)</f>
        <v>25000</v>
      </c>
      <c r="N592" s="85">
        <f t="shared" si="114"/>
        <v>200000</v>
      </c>
      <c r="O592" s="85">
        <f t="shared" si="115"/>
        <v>0</v>
      </c>
      <c r="P592" s="85">
        <f t="shared" si="116"/>
        <v>0</v>
      </c>
      <c r="Q592" s="59">
        <f t="shared" si="117"/>
        <v>0</v>
      </c>
      <c r="R592" s="60" t="str">
        <f t="shared" si="118"/>
        <v>Good Count</v>
      </c>
      <c r="S592" s="61" t="str">
        <f t="shared" si="119"/>
        <v>Good Count</v>
      </c>
      <c r="T592" s="60" t="str">
        <f t="shared" si="120"/>
        <v>Good Count</v>
      </c>
    </row>
    <row r="593" spans="1:20" ht="16.5">
      <c r="A593" s="62">
        <v>44362.713113425925</v>
      </c>
      <c r="B593" s="57">
        <f t="shared" si="112"/>
        <v>2021</v>
      </c>
      <c r="C593" s="58">
        <f t="shared" si="111"/>
        <v>6</v>
      </c>
      <c r="D593" s="58" t="str">
        <f t="shared" si="121"/>
        <v>Jun/2021</v>
      </c>
      <c r="E593" s="58" t="s">
        <v>336</v>
      </c>
      <c r="F593" s="58" t="s">
        <v>335</v>
      </c>
      <c r="G593" s="58" t="s">
        <v>334</v>
      </c>
      <c r="H593" s="58">
        <v>0</v>
      </c>
      <c r="I593" s="58">
        <v>0</v>
      </c>
      <c r="J593" s="58">
        <f t="shared" si="109"/>
        <v>0</v>
      </c>
      <c r="K593" s="58" t="str">
        <f t="shared" si="110"/>
        <v>Ok</v>
      </c>
      <c r="L593" s="58">
        <f t="shared" si="113"/>
        <v>0</v>
      </c>
      <c r="M593" s="85">
        <f>VLOOKUP(E593,'DAFTAR ITEM'!B:J,9,FALSE)</f>
        <v>4500</v>
      </c>
      <c r="N593" s="85">
        <f t="shared" si="114"/>
        <v>0</v>
      </c>
      <c r="O593" s="85">
        <f t="shared" si="115"/>
        <v>0</v>
      </c>
      <c r="P593" s="85">
        <f t="shared" si="116"/>
        <v>0</v>
      </c>
      <c r="Q593" s="59">
        <f t="shared" si="117"/>
        <v>0</v>
      </c>
      <c r="R593" s="60" t="str">
        <f t="shared" si="118"/>
        <v>Good Count</v>
      </c>
      <c r="S593" s="61" t="str">
        <f t="shared" si="119"/>
        <v>Good Count</v>
      </c>
      <c r="T593" s="60" t="str">
        <f t="shared" si="120"/>
        <v>Good Count</v>
      </c>
    </row>
    <row r="594" spans="1:20" ht="16.5">
      <c r="A594" s="62">
        <v>44362.713263888887</v>
      </c>
      <c r="B594" s="57">
        <f t="shared" si="112"/>
        <v>2021</v>
      </c>
      <c r="C594" s="58">
        <f t="shared" si="111"/>
        <v>6</v>
      </c>
      <c r="D594" s="58" t="str">
        <f t="shared" si="121"/>
        <v>Jun/2021</v>
      </c>
      <c r="E594" s="58" t="s">
        <v>338</v>
      </c>
      <c r="F594" s="58" t="s">
        <v>337</v>
      </c>
      <c r="G594" s="58" t="s">
        <v>334</v>
      </c>
      <c r="H594" s="58">
        <v>28</v>
      </c>
      <c r="I594" s="58">
        <v>28</v>
      </c>
      <c r="J594" s="58">
        <f t="shared" si="109"/>
        <v>0</v>
      </c>
      <c r="K594" s="58" t="str">
        <f t="shared" si="110"/>
        <v>Ok</v>
      </c>
      <c r="L594" s="58">
        <f t="shared" si="113"/>
        <v>0</v>
      </c>
      <c r="M594" s="85">
        <f>VLOOKUP(E594,'DAFTAR ITEM'!B:J,9,FALSE)</f>
        <v>5775</v>
      </c>
      <c r="N594" s="85">
        <f t="shared" si="114"/>
        <v>161700</v>
      </c>
      <c r="O594" s="85">
        <f t="shared" si="115"/>
        <v>0</v>
      </c>
      <c r="P594" s="85">
        <f t="shared" si="116"/>
        <v>0</v>
      </c>
      <c r="Q594" s="59">
        <f t="shared" si="117"/>
        <v>0</v>
      </c>
      <c r="R594" s="60" t="str">
        <f t="shared" si="118"/>
        <v>Good Count</v>
      </c>
      <c r="S594" s="61" t="str">
        <f t="shared" si="119"/>
        <v>Good Count</v>
      </c>
      <c r="T594" s="60" t="str">
        <f t="shared" si="120"/>
        <v>Good Count</v>
      </c>
    </row>
    <row r="595" spans="1:20" ht="16.5">
      <c r="A595" s="62">
        <v>44362.713402777779</v>
      </c>
      <c r="B595" s="57">
        <f t="shared" si="112"/>
        <v>2021</v>
      </c>
      <c r="C595" s="58">
        <f t="shared" si="111"/>
        <v>6</v>
      </c>
      <c r="D595" s="58" t="str">
        <f t="shared" si="121"/>
        <v>Jun/2021</v>
      </c>
      <c r="E595" s="58" t="s">
        <v>340</v>
      </c>
      <c r="F595" s="58" t="s">
        <v>339</v>
      </c>
      <c r="G595" s="58" t="s">
        <v>33</v>
      </c>
      <c r="H595" s="58">
        <v>4</v>
      </c>
      <c r="I595" s="58">
        <v>4</v>
      </c>
      <c r="J595" s="58">
        <f t="shared" ref="J595:J658" si="122">I595-H595</f>
        <v>0</v>
      </c>
      <c r="K595" s="58" t="str">
        <f t="shared" ref="K595:K658" si="123">IF(J595=0,"Ok","Selisih")</f>
        <v>Ok</v>
      </c>
      <c r="L595" s="58">
        <f t="shared" si="113"/>
        <v>0</v>
      </c>
      <c r="M595" s="85">
        <f>VLOOKUP(E595,'DAFTAR ITEM'!B:J,9,FALSE)</f>
        <v>11550</v>
      </c>
      <c r="N595" s="85">
        <f t="shared" si="114"/>
        <v>46200</v>
      </c>
      <c r="O595" s="85">
        <f t="shared" si="115"/>
        <v>0</v>
      </c>
      <c r="P595" s="85">
        <f t="shared" si="116"/>
        <v>0</v>
      </c>
      <c r="Q595" s="59">
        <f t="shared" si="117"/>
        <v>0</v>
      </c>
      <c r="R595" s="60" t="str">
        <f t="shared" si="118"/>
        <v>Good Count</v>
      </c>
      <c r="S595" s="61" t="str">
        <f t="shared" si="119"/>
        <v>Good Count</v>
      </c>
      <c r="T595" s="60" t="str">
        <f t="shared" si="120"/>
        <v>Good Count</v>
      </c>
    </row>
    <row r="596" spans="1:20" ht="16.5">
      <c r="A596" s="62">
        <v>44362.713541666664</v>
      </c>
      <c r="B596" s="57">
        <f t="shared" si="112"/>
        <v>2021</v>
      </c>
      <c r="C596" s="58">
        <f t="shared" ref="C596:C659" si="124">MONTH(A596)</f>
        <v>6</v>
      </c>
      <c r="D596" s="58" t="str">
        <f t="shared" si="121"/>
        <v>Jun/2021</v>
      </c>
      <c r="E596" s="58" t="s">
        <v>342</v>
      </c>
      <c r="F596" s="58" t="s">
        <v>341</v>
      </c>
      <c r="G596" s="58" t="s">
        <v>33</v>
      </c>
      <c r="H596" s="58">
        <v>4</v>
      </c>
      <c r="I596" s="58">
        <v>4</v>
      </c>
      <c r="J596" s="58">
        <f t="shared" si="122"/>
        <v>0</v>
      </c>
      <c r="K596" s="58" t="str">
        <f t="shared" si="123"/>
        <v>Ok</v>
      </c>
      <c r="L596" s="58">
        <f t="shared" si="113"/>
        <v>0</v>
      </c>
      <c r="M596" s="85">
        <f>VLOOKUP(E596,'DAFTAR ITEM'!B:J,9,FALSE)</f>
        <v>30000</v>
      </c>
      <c r="N596" s="85">
        <f t="shared" si="114"/>
        <v>120000</v>
      </c>
      <c r="O596" s="85">
        <f t="shared" si="115"/>
        <v>0</v>
      </c>
      <c r="P596" s="85">
        <f t="shared" si="116"/>
        <v>0</v>
      </c>
      <c r="Q596" s="59">
        <f t="shared" si="117"/>
        <v>0</v>
      </c>
      <c r="R596" s="60" t="str">
        <f t="shared" si="118"/>
        <v>Good Count</v>
      </c>
      <c r="S596" s="61" t="str">
        <f t="shared" si="119"/>
        <v>Good Count</v>
      </c>
      <c r="T596" s="60" t="str">
        <f t="shared" si="120"/>
        <v>Good Count</v>
      </c>
    </row>
    <row r="597" spans="1:20" ht="16.5">
      <c r="A597" s="62">
        <v>44362.713703703703</v>
      </c>
      <c r="B597" s="57">
        <f t="shared" si="112"/>
        <v>2021</v>
      </c>
      <c r="C597" s="58">
        <f t="shared" si="124"/>
        <v>6</v>
      </c>
      <c r="D597" s="58" t="str">
        <f t="shared" si="121"/>
        <v>Jun/2021</v>
      </c>
      <c r="E597" s="58" t="s">
        <v>344</v>
      </c>
      <c r="F597" s="58" t="s">
        <v>343</v>
      </c>
      <c r="G597" s="58" t="s">
        <v>345</v>
      </c>
      <c r="H597" s="58">
        <v>1</v>
      </c>
      <c r="I597" s="58">
        <v>1</v>
      </c>
      <c r="J597" s="58">
        <f t="shared" si="122"/>
        <v>0</v>
      </c>
      <c r="K597" s="58" t="str">
        <f t="shared" si="123"/>
        <v>Ok</v>
      </c>
      <c r="L597" s="58">
        <f t="shared" si="113"/>
        <v>0</v>
      </c>
      <c r="M597" s="85">
        <f>VLOOKUP(E597,'DAFTAR ITEM'!B:J,9,FALSE)</f>
        <v>8500</v>
      </c>
      <c r="N597" s="85">
        <f t="shared" si="114"/>
        <v>8500</v>
      </c>
      <c r="O597" s="85">
        <f t="shared" si="115"/>
        <v>0</v>
      </c>
      <c r="P597" s="85">
        <f t="shared" si="116"/>
        <v>0</v>
      </c>
      <c r="Q597" s="59">
        <f t="shared" si="117"/>
        <v>0</v>
      </c>
      <c r="R597" s="60" t="str">
        <f t="shared" si="118"/>
        <v>Good Count</v>
      </c>
      <c r="S597" s="61" t="str">
        <f t="shared" si="119"/>
        <v>Good Count</v>
      </c>
      <c r="T597" s="60" t="str">
        <f t="shared" si="120"/>
        <v>Good Count</v>
      </c>
    </row>
    <row r="598" spans="1:20" ht="16.5">
      <c r="A598" s="62">
        <v>44362.713912037034</v>
      </c>
      <c r="B598" s="57">
        <f t="shared" si="112"/>
        <v>2021</v>
      </c>
      <c r="C598" s="58">
        <f t="shared" si="124"/>
        <v>6</v>
      </c>
      <c r="D598" s="58" t="str">
        <f t="shared" si="121"/>
        <v>Jun/2021</v>
      </c>
      <c r="E598" s="58" t="s">
        <v>347</v>
      </c>
      <c r="F598" s="58" t="s">
        <v>346</v>
      </c>
      <c r="G598" s="58" t="s">
        <v>345</v>
      </c>
      <c r="H598" s="58">
        <v>2</v>
      </c>
      <c r="I598" s="58">
        <v>2</v>
      </c>
      <c r="J598" s="58">
        <f t="shared" si="122"/>
        <v>0</v>
      </c>
      <c r="K598" s="58" t="str">
        <f t="shared" si="123"/>
        <v>Ok</v>
      </c>
      <c r="L598" s="58">
        <f t="shared" si="113"/>
        <v>0</v>
      </c>
      <c r="M598" s="85">
        <f>VLOOKUP(E598,'DAFTAR ITEM'!B:J,9,FALSE)</f>
        <v>8000</v>
      </c>
      <c r="N598" s="85">
        <f t="shared" si="114"/>
        <v>16000</v>
      </c>
      <c r="O598" s="85">
        <f t="shared" si="115"/>
        <v>0</v>
      </c>
      <c r="P598" s="85">
        <f t="shared" si="116"/>
        <v>0</v>
      </c>
      <c r="Q598" s="59">
        <f t="shared" si="117"/>
        <v>0</v>
      </c>
      <c r="R598" s="60" t="str">
        <f t="shared" si="118"/>
        <v>Good Count</v>
      </c>
      <c r="S598" s="61" t="str">
        <f t="shared" si="119"/>
        <v>Good Count</v>
      </c>
      <c r="T598" s="60" t="str">
        <f t="shared" si="120"/>
        <v>Good Count</v>
      </c>
    </row>
    <row r="599" spans="1:20" ht="16.5">
      <c r="A599" s="62">
        <v>44362.714201388888</v>
      </c>
      <c r="B599" s="57">
        <f t="shared" si="112"/>
        <v>2021</v>
      </c>
      <c r="C599" s="58">
        <f t="shared" si="124"/>
        <v>6</v>
      </c>
      <c r="D599" s="58" t="str">
        <f t="shared" si="121"/>
        <v>Jun/2021</v>
      </c>
      <c r="E599" s="58" t="s">
        <v>349</v>
      </c>
      <c r="F599" s="58" t="s">
        <v>348</v>
      </c>
      <c r="G599" s="58" t="s">
        <v>345</v>
      </c>
      <c r="H599" s="58">
        <v>9</v>
      </c>
      <c r="I599" s="58">
        <v>9</v>
      </c>
      <c r="J599" s="58">
        <f t="shared" si="122"/>
        <v>0</v>
      </c>
      <c r="K599" s="58" t="str">
        <f t="shared" si="123"/>
        <v>Ok</v>
      </c>
      <c r="L599" s="58">
        <f t="shared" si="113"/>
        <v>0</v>
      </c>
      <c r="M599" s="85">
        <f>VLOOKUP(E599,'DAFTAR ITEM'!B:J,9,FALSE)</f>
        <v>15000</v>
      </c>
      <c r="N599" s="85">
        <f t="shared" si="114"/>
        <v>135000</v>
      </c>
      <c r="O599" s="85">
        <f t="shared" si="115"/>
        <v>0</v>
      </c>
      <c r="P599" s="85">
        <f t="shared" si="116"/>
        <v>0</v>
      </c>
      <c r="Q599" s="59">
        <f t="shared" si="117"/>
        <v>0</v>
      </c>
      <c r="R599" s="60" t="str">
        <f t="shared" si="118"/>
        <v>Good Count</v>
      </c>
      <c r="S599" s="61" t="str">
        <f t="shared" si="119"/>
        <v>Good Count</v>
      </c>
      <c r="T599" s="60" t="str">
        <f t="shared" si="120"/>
        <v>Good Count</v>
      </c>
    </row>
    <row r="600" spans="1:20" ht="16.5">
      <c r="A600" s="62">
        <v>44362.714398148149</v>
      </c>
      <c r="B600" s="57">
        <f t="shared" si="112"/>
        <v>2021</v>
      </c>
      <c r="C600" s="58">
        <f t="shared" si="124"/>
        <v>6</v>
      </c>
      <c r="D600" s="58" t="str">
        <f t="shared" si="121"/>
        <v>Jun/2021</v>
      </c>
      <c r="E600" s="58" t="s">
        <v>351</v>
      </c>
      <c r="F600" s="58" t="s">
        <v>350</v>
      </c>
      <c r="G600" s="58" t="s">
        <v>33</v>
      </c>
      <c r="H600" s="58">
        <v>1</v>
      </c>
      <c r="I600" s="58">
        <v>1</v>
      </c>
      <c r="J600" s="58">
        <f t="shared" si="122"/>
        <v>0</v>
      </c>
      <c r="K600" s="58" t="str">
        <f t="shared" si="123"/>
        <v>Ok</v>
      </c>
      <c r="L600" s="58">
        <f t="shared" si="113"/>
        <v>0</v>
      </c>
      <c r="M600" s="85">
        <f>VLOOKUP(E600,'DAFTAR ITEM'!B:J,9,FALSE)</f>
        <v>8925</v>
      </c>
      <c r="N600" s="85">
        <f t="shared" si="114"/>
        <v>8925</v>
      </c>
      <c r="O600" s="85">
        <f t="shared" si="115"/>
        <v>0</v>
      </c>
      <c r="P600" s="85">
        <f t="shared" si="116"/>
        <v>0</v>
      </c>
      <c r="Q600" s="59">
        <f t="shared" si="117"/>
        <v>0</v>
      </c>
      <c r="R600" s="60" t="str">
        <f t="shared" si="118"/>
        <v>Good Count</v>
      </c>
      <c r="S600" s="61" t="str">
        <f t="shared" si="119"/>
        <v>Good Count</v>
      </c>
      <c r="T600" s="60" t="str">
        <f t="shared" si="120"/>
        <v>Good Count</v>
      </c>
    </row>
    <row r="601" spans="1:20" ht="16.5">
      <c r="A601" s="62">
        <v>44362.71502314815</v>
      </c>
      <c r="B601" s="57">
        <f t="shared" si="112"/>
        <v>2021</v>
      </c>
      <c r="C601" s="58">
        <f t="shared" si="124"/>
        <v>6</v>
      </c>
      <c r="D601" s="58" t="str">
        <f t="shared" si="121"/>
        <v>Jun/2021</v>
      </c>
      <c r="E601" s="58" t="s">
        <v>353</v>
      </c>
      <c r="F601" s="58" t="s">
        <v>352</v>
      </c>
      <c r="G601" s="58" t="s">
        <v>33</v>
      </c>
      <c r="H601" s="58">
        <v>5</v>
      </c>
      <c r="I601" s="58">
        <v>5</v>
      </c>
      <c r="J601" s="58">
        <f t="shared" si="122"/>
        <v>0</v>
      </c>
      <c r="K601" s="58" t="str">
        <f t="shared" si="123"/>
        <v>Ok</v>
      </c>
      <c r="L601" s="58">
        <f t="shared" si="113"/>
        <v>0</v>
      </c>
      <c r="M601" s="85">
        <f>VLOOKUP(E601,'DAFTAR ITEM'!B:J,9,FALSE)</f>
        <v>3938</v>
      </c>
      <c r="N601" s="85">
        <f t="shared" si="114"/>
        <v>19690</v>
      </c>
      <c r="O601" s="85">
        <f t="shared" si="115"/>
        <v>0</v>
      </c>
      <c r="P601" s="85">
        <f t="shared" si="116"/>
        <v>0</v>
      </c>
      <c r="Q601" s="59">
        <f t="shared" si="117"/>
        <v>0</v>
      </c>
      <c r="R601" s="60" t="str">
        <f t="shared" si="118"/>
        <v>Good Count</v>
      </c>
      <c r="S601" s="61" t="str">
        <f t="shared" si="119"/>
        <v>Good Count</v>
      </c>
      <c r="T601" s="60" t="str">
        <f t="shared" si="120"/>
        <v>Good Count</v>
      </c>
    </row>
    <row r="602" spans="1:20" ht="16.5">
      <c r="A602" s="62">
        <v>44362.715243055558</v>
      </c>
      <c r="B602" s="57">
        <f t="shared" si="112"/>
        <v>2021</v>
      </c>
      <c r="C602" s="58">
        <f t="shared" si="124"/>
        <v>6</v>
      </c>
      <c r="D602" s="58" t="str">
        <f t="shared" si="121"/>
        <v>Jun/2021</v>
      </c>
      <c r="E602" s="58" t="s">
        <v>355</v>
      </c>
      <c r="F602" s="58" t="s">
        <v>354</v>
      </c>
      <c r="G602" s="58" t="s">
        <v>187</v>
      </c>
      <c r="H602" s="58">
        <v>36</v>
      </c>
      <c r="I602" s="58">
        <v>36</v>
      </c>
      <c r="J602" s="58">
        <f t="shared" si="122"/>
        <v>0</v>
      </c>
      <c r="K602" s="58" t="str">
        <f t="shared" si="123"/>
        <v>Ok</v>
      </c>
      <c r="L602" s="58">
        <f t="shared" si="113"/>
        <v>0</v>
      </c>
      <c r="M602" s="85">
        <f>VLOOKUP(E602,'DAFTAR ITEM'!B:J,9,FALSE)</f>
        <v>1400</v>
      </c>
      <c r="N602" s="85">
        <f t="shared" si="114"/>
        <v>50400</v>
      </c>
      <c r="O602" s="85">
        <f t="shared" si="115"/>
        <v>0</v>
      </c>
      <c r="P602" s="85">
        <f t="shared" si="116"/>
        <v>0</v>
      </c>
      <c r="Q602" s="59">
        <f t="shared" si="117"/>
        <v>0</v>
      </c>
      <c r="R602" s="60" t="str">
        <f t="shared" si="118"/>
        <v>Good Count</v>
      </c>
      <c r="S602" s="61" t="str">
        <f t="shared" si="119"/>
        <v>Good Count</v>
      </c>
      <c r="T602" s="60" t="str">
        <f t="shared" si="120"/>
        <v>Good Count</v>
      </c>
    </row>
    <row r="603" spans="1:20" ht="16.5">
      <c r="A603" s="62">
        <v>44414.582638888889</v>
      </c>
      <c r="B603" s="57">
        <f t="shared" si="112"/>
        <v>2021</v>
      </c>
      <c r="C603" s="58">
        <f t="shared" si="124"/>
        <v>8</v>
      </c>
      <c r="D603" s="58" t="str">
        <f t="shared" si="121"/>
        <v>Aug/2021</v>
      </c>
      <c r="E603" s="58" t="s">
        <v>15</v>
      </c>
      <c r="F603" s="58" t="s">
        <v>14</v>
      </c>
      <c r="G603" s="58" t="s">
        <v>16</v>
      </c>
      <c r="H603" s="58">
        <v>7</v>
      </c>
      <c r="I603" s="58">
        <v>7</v>
      </c>
      <c r="J603" s="58">
        <f t="shared" si="122"/>
        <v>0</v>
      </c>
      <c r="K603" s="58" t="str">
        <f t="shared" si="123"/>
        <v>Ok</v>
      </c>
      <c r="L603" s="58">
        <f t="shared" si="113"/>
        <v>0</v>
      </c>
      <c r="M603" s="85">
        <f>VLOOKUP(E603,'DAFTAR ITEM'!B:J,9,FALSE)</f>
        <v>110000</v>
      </c>
      <c r="N603" s="85">
        <f t="shared" si="114"/>
        <v>770000</v>
      </c>
      <c r="O603" s="85">
        <f t="shared" si="115"/>
        <v>0</v>
      </c>
      <c r="P603" s="85">
        <f t="shared" si="116"/>
        <v>0</v>
      </c>
      <c r="Q603" s="59">
        <f t="shared" si="117"/>
        <v>0</v>
      </c>
      <c r="R603" s="60" t="str">
        <f t="shared" si="118"/>
        <v>Good Count</v>
      </c>
      <c r="S603" s="61" t="str">
        <f t="shared" si="119"/>
        <v>Good Count</v>
      </c>
      <c r="T603" s="60" t="str">
        <f t="shared" si="120"/>
        <v>Good Count</v>
      </c>
    </row>
    <row r="604" spans="1:20" ht="16.5">
      <c r="A604" s="62">
        <v>44414.5858912037</v>
      </c>
      <c r="B604" s="57">
        <f t="shared" si="112"/>
        <v>2021</v>
      </c>
      <c r="C604" s="58">
        <f t="shared" si="124"/>
        <v>8</v>
      </c>
      <c r="D604" s="58" t="str">
        <f t="shared" si="121"/>
        <v>Aug/2021</v>
      </c>
      <c r="E604" s="58" t="s">
        <v>18</v>
      </c>
      <c r="F604" s="58" t="s">
        <v>17</v>
      </c>
      <c r="G604" s="58" t="s">
        <v>16</v>
      </c>
      <c r="H604" s="58">
        <v>10</v>
      </c>
      <c r="I604" s="58">
        <v>10</v>
      </c>
      <c r="J604" s="58">
        <f t="shared" si="122"/>
        <v>0</v>
      </c>
      <c r="K604" s="58" t="str">
        <f t="shared" si="123"/>
        <v>Ok</v>
      </c>
      <c r="L604" s="58">
        <f t="shared" si="113"/>
        <v>0</v>
      </c>
      <c r="M604" s="85">
        <f>VLOOKUP(E604,'DAFTAR ITEM'!B:J,9,FALSE)</f>
        <v>75000</v>
      </c>
      <c r="N604" s="85">
        <f t="shared" si="114"/>
        <v>750000</v>
      </c>
      <c r="O604" s="85">
        <f t="shared" si="115"/>
        <v>0</v>
      </c>
      <c r="P604" s="85">
        <f t="shared" si="116"/>
        <v>0</v>
      </c>
      <c r="Q604" s="59">
        <f t="shared" si="117"/>
        <v>0</v>
      </c>
      <c r="R604" s="60" t="str">
        <f t="shared" si="118"/>
        <v>Good Count</v>
      </c>
      <c r="S604" s="61" t="str">
        <f t="shared" si="119"/>
        <v>Good Count</v>
      </c>
      <c r="T604" s="60" t="str">
        <f t="shared" si="120"/>
        <v>Good Count</v>
      </c>
    </row>
    <row r="605" spans="1:20" ht="16.5">
      <c r="A605" s="62">
        <v>44414.586284722223</v>
      </c>
      <c r="B605" s="57">
        <f t="shared" si="112"/>
        <v>2021</v>
      </c>
      <c r="C605" s="58">
        <f t="shared" si="124"/>
        <v>8</v>
      </c>
      <c r="D605" s="58" t="str">
        <f t="shared" si="121"/>
        <v>Aug/2021</v>
      </c>
      <c r="E605" s="58" t="s">
        <v>20</v>
      </c>
      <c r="F605" s="58" t="s">
        <v>19</v>
      </c>
      <c r="G605" s="58" t="s">
        <v>16</v>
      </c>
      <c r="H605" s="58">
        <v>0</v>
      </c>
      <c r="I605" s="58">
        <v>0</v>
      </c>
      <c r="J605" s="58">
        <f t="shared" si="122"/>
        <v>0</v>
      </c>
      <c r="K605" s="58" t="str">
        <f t="shared" si="123"/>
        <v>Ok</v>
      </c>
      <c r="L605" s="58">
        <f t="shared" si="113"/>
        <v>0</v>
      </c>
      <c r="M605" s="85">
        <f>VLOOKUP(E605,'DAFTAR ITEM'!B:J,9,FALSE)</f>
        <v>35700</v>
      </c>
      <c r="N605" s="85">
        <f t="shared" si="114"/>
        <v>0</v>
      </c>
      <c r="O605" s="85">
        <f t="shared" si="115"/>
        <v>0</v>
      </c>
      <c r="P605" s="85">
        <f t="shared" si="116"/>
        <v>0</v>
      </c>
      <c r="Q605" s="59">
        <f t="shared" si="117"/>
        <v>0</v>
      </c>
      <c r="R605" s="60" t="str">
        <f t="shared" si="118"/>
        <v>Good Count</v>
      </c>
      <c r="S605" s="61" t="str">
        <f t="shared" si="119"/>
        <v>Good Count</v>
      </c>
      <c r="T605" s="60" t="str">
        <f t="shared" si="120"/>
        <v>Good Count</v>
      </c>
    </row>
    <row r="606" spans="1:20" ht="16.5">
      <c r="A606" s="62">
        <v>44414.586562500001</v>
      </c>
      <c r="B606" s="57">
        <f t="shared" si="112"/>
        <v>2021</v>
      </c>
      <c r="C606" s="58">
        <f t="shared" si="124"/>
        <v>8</v>
      </c>
      <c r="D606" s="58" t="str">
        <f t="shared" si="121"/>
        <v>Aug/2021</v>
      </c>
      <c r="E606" s="58" t="s">
        <v>22</v>
      </c>
      <c r="F606" s="58" t="s">
        <v>21</v>
      </c>
      <c r="G606" s="58" t="s">
        <v>16</v>
      </c>
      <c r="H606" s="58">
        <v>50</v>
      </c>
      <c r="I606" s="58">
        <v>50</v>
      </c>
      <c r="J606" s="58">
        <f t="shared" si="122"/>
        <v>0</v>
      </c>
      <c r="K606" s="58" t="str">
        <f t="shared" si="123"/>
        <v>Ok</v>
      </c>
      <c r="L606" s="58">
        <f t="shared" si="113"/>
        <v>0</v>
      </c>
      <c r="M606" s="85">
        <f>VLOOKUP(E606,'DAFTAR ITEM'!B:J,9,FALSE)</f>
        <v>33000</v>
      </c>
      <c r="N606" s="85">
        <f t="shared" si="114"/>
        <v>1650000</v>
      </c>
      <c r="O606" s="85">
        <f t="shared" si="115"/>
        <v>0</v>
      </c>
      <c r="P606" s="85">
        <f t="shared" si="116"/>
        <v>0</v>
      </c>
      <c r="Q606" s="59">
        <f t="shared" si="117"/>
        <v>0</v>
      </c>
      <c r="R606" s="60" t="str">
        <f t="shared" si="118"/>
        <v>Good Count</v>
      </c>
      <c r="S606" s="61" t="str">
        <f t="shared" si="119"/>
        <v>Good Count</v>
      </c>
      <c r="T606" s="60" t="str">
        <f t="shared" si="120"/>
        <v>Good Count</v>
      </c>
    </row>
    <row r="607" spans="1:20" ht="16.5">
      <c r="A607" s="62">
        <v>44414.587314814817</v>
      </c>
      <c r="B607" s="57">
        <f t="shared" si="112"/>
        <v>2021</v>
      </c>
      <c r="C607" s="58">
        <f t="shared" si="124"/>
        <v>8</v>
      </c>
      <c r="D607" s="58" t="str">
        <f t="shared" si="121"/>
        <v>Aug/2021</v>
      </c>
      <c r="E607" s="58" t="s">
        <v>365</v>
      </c>
      <c r="F607" s="58" t="s">
        <v>364</v>
      </c>
      <c r="G607" s="58" t="s">
        <v>16</v>
      </c>
      <c r="H607" s="58">
        <v>61</v>
      </c>
      <c r="I607" s="58">
        <v>61</v>
      </c>
      <c r="J607" s="58">
        <f t="shared" si="122"/>
        <v>0</v>
      </c>
      <c r="K607" s="58" t="str">
        <f t="shared" si="123"/>
        <v>Ok</v>
      </c>
      <c r="L607" s="58">
        <f t="shared" si="113"/>
        <v>0</v>
      </c>
      <c r="M607" s="85">
        <f>VLOOKUP(E607,'DAFTAR ITEM'!B:J,9,FALSE)</f>
        <v>56800</v>
      </c>
      <c r="N607" s="85">
        <f t="shared" si="114"/>
        <v>3464800</v>
      </c>
      <c r="O607" s="85">
        <f t="shared" si="115"/>
        <v>0</v>
      </c>
      <c r="P607" s="85">
        <f t="shared" si="116"/>
        <v>0</v>
      </c>
      <c r="Q607" s="59">
        <f t="shared" si="117"/>
        <v>0</v>
      </c>
      <c r="R607" s="60" t="str">
        <f t="shared" si="118"/>
        <v>Good Count</v>
      </c>
      <c r="S607" s="61" t="str">
        <f t="shared" si="119"/>
        <v>Good Count</v>
      </c>
      <c r="T607" s="60" t="str">
        <f t="shared" si="120"/>
        <v>Good Count</v>
      </c>
    </row>
    <row r="608" spans="1:20" ht="16.5">
      <c r="A608" s="62">
        <v>44414.587812500002</v>
      </c>
      <c r="B608" s="57">
        <f t="shared" si="112"/>
        <v>2021</v>
      </c>
      <c r="C608" s="58">
        <f t="shared" si="124"/>
        <v>8</v>
      </c>
      <c r="D608" s="58" t="str">
        <f t="shared" si="121"/>
        <v>Aug/2021</v>
      </c>
      <c r="E608" s="58" t="s">
        <v>24</v>
      </c>
      <c r="F608" s="58" t="s">
        <v>23</v>
      </c>
      <c r="G608" s="58" t="s">
        <v>16</v>
      </c>
      <c r="H608" s="58">
        <v>26</v>
      </c>
      <c r="I608" s="58">
        <v>26</v>
      </c>
      <c r="J608" s="58">
        <f t="shared" si="122"/>
        <v>0</v>
      </c>
      <c r="K608" s="58" t="str">
        <f t="shared" si="123"/>
        <v>Ok</v>
      </c>
      <c r="L608" s="58">
        <f t="shared" si="113"/>
        <v>0</v>
      </c>
      <c r="M608" s="85">
        <f>VLOOKUP(E608,'DAFTAR ITEM'!B:J,9,FALSE)</f>
        <v>59000</v>
      </c>
      <c r="N608" s="85">
        <f t="shared" si="114"/>
        <v>1534000</v>
      </c>
      <c r="O608" s="85">
        <f t="shared" si="115"/>
        <v>0</v>
      </c>
      <c r="P608" s="85">
        <f t="shared" si="116"/>
        <v>0</v>
      </c>
      <c r="Q608" s="59">
        <f t="shared" si="117"/>
        <v>0</v>
      </c>
      <c r="R608" s="60" t="str">
        <f t="shared" si="118"/>
        <v>Good Count</v>
      </c>
      <c r="S608" s="61" t="str">
        <f t="shared" si="119"/>
        <v>Good Count</v>
      </c>
      <c r="T608" s="60" t="str">
        <f t="shared" si="120"/>
        <v>Good Count</v>
      </c>
    </row>
    <row r="609" spans="1:20" ht="16.5">
      <c r="A609" s="62">
        <v>44414.588159722225</v>
      </c>
      <c r="B609" s="57">
        <f t="shared" si="112"/>
        <v>2021</v>
      </c>
      <c r="C609" s="58">
        <f t="shared" si="124"/>
        <v>8</v>
      </c>
      <c r="D609" s="58" t="str">
        <f t="shared" si="121"/>
        <v>Aug/2021</v>
      </c>
      <c r="E609" s="58" t="s">
        <v>26</v>
      </c>
      <c r="F609" s="58" t="s">
        <v>25</v>
      </c>
      <c r="G609" s="58" t="s">
        <v>16</v>
      </c>
      <c r="H609" s="58">
        <v>5</v>
      </c>
      <c r="I609" s="58">
        <v>5</v>
      </c>
      <c r="J609" s="58">
        <f t="shared" si="122"/>
        <v>0</v>
      </c>
      <c r="K609" s="58" t="str">
        <f t="shared" si="123"/>
        <v>Ok</v>
      </c>
      <c r="L609" s="58">
        <f t="shared" si="113"/>
        <v>0</v>
      </c>
      <c r="M609" s="85">
        <f>VLOOKUP(E609,'DAFTAR ITEM'!B:J,9,FALSE)</f>
        <v>16250</v>
      </c>
      <c r="N609" s="85">
        <f t="shared" si="114"/>
        <v>81250</v>
      </c>
      <c r="O609" s="85">
        <f t="shared" si="115"/>
        <v>0</v>
      </c>
      <c r="P609" s="85">
        <f t="shared" si="116"/>
        <v>0</v>
      </c>
      <c r="Q609" s="59">
        <f t="shared" si="117"/>
        <v>0</v>
      </c>
      <c r="R609" s="60" t="str">
        <f t="shared" si="118"/>
        <v>Good Count</v>
      </c>
      <c r="S609" s="61" t="str">
        <f t="shared" si="119"/>
        <v>Good Count</v>
      </c>
      <c r="T609" s="60" t="str">
        <f t="shared" si="120"/>
        <v>Good Count</v>
      </c>
    </row>
    <row r="610" spans="1:20" ht="16.5">
      <c r="A610" s="62">
        <v>44414.588449074072</v>
      </c>
      <c r="B610" s="57">
        <f t="shared" si="112"/>
        <v>2021</v>
      </c>
      <c r="C610" s="58">
        <f t="shared" si="124"/>
        <v>8</v>
      </c>
      <c r="D610" s="58" t="str">
        <f t="shared" si="121"/>
        <v>Aug/2021</v>
      </c>
      <c r="E610" s="58" t="s">
        <v>28</v>
      </c>
      <c r="F610" s="58" t="s">
        <v>27</v>
      </c>
      <c r="G610" s="58" t="s">
        <v>16</v>
      </c>
      <c r="H610" s="58">
        <v>20</v>
      </c>
      <c r="I610" s="58">
        <v>20</v>
      </c>
      <c r="J610" s="58">
        <f t="shared" si="122"/>
        <v>0</v>
      </c>
      <c r="K610" s="58" t="str">
        <f t="shared" si="123"/>
        <v>Ok</v>
      </c>
      <c r="L610" s="58">
        <f t="shared" si="113"/>
        <v>0</v>
      </c>
      <c r="M610" s="85">
        <f>VLOOKUP(E610,'DAFTAR ITEM'!B:J,9,FALSE)</f>
        <v>30000</v>
      </c>
      <c r="N610" s="85">
        <f t="shared" si="114"/>
        <v>600000</v>
      </c>
      <c r="O610" s="85">
        <f t="shared" si="115"/>
        <v>0</v>
      </c>
      <c r="P610" s="85">
        <f t="shared" si="116"/>
        <v>0</v>
      </c>
      <c r="Q610" s="59">
        <f t="shared" si="117"/>
        <v>0</v>
      </c>
      <c r="R610" s="60" t="str">
        <f t="shared" si="118"/>
        <v>Good Count</v>
      </c>
      <c r="S610" s="61" t="str">
        <f t="shared" si="119"/>
        <v>Good Count</v>
      </c>
      <c r="T610" s="60" t="str">
        <f t="shared" si="120"/>
        <v>Good Count</v>
      </c>
    </row>
    <row r="611" spans="1:20" ht="16.5">
      <c r="A611" s="62">
        <v>44414.592175925929</v>
      </c>
      <c r="B611" s="57">
        <f t="shared" si="112"/>
        <v>2021</v>
      </c>
      <c r="C611" s="58">
        <f t="shared" si="124"/>
        <v>8</v>
      </c>
      <c r="D611" s="58" t="str">
        <f t="shared" si="121"/>
        <v>Aug/2021</v>
      </c>
      <c r="E611" s="58" t="s">
        <v>32</v>
      </c>
      <c r="F611" s="58" t="s">
        <v>31</v>
      </c>
      <c r="G611" s="58" t="s">
        <v>33</v>
      </c>
      <c r="H611" s="58">
        <v>34</v>
      </c>
      <c r="I611" s="58">
        <v>34</v>
      </c>
      <c r="J611" s="58">
        <f t="shared" si="122"/>
        <v>0</v>
      </c>
      <c r="K611" s="58" t="str">
        <f t="shared" si="123"/>
        <v>Ok</v>
      </c>
      <c r="L611" s="58">
        <f t="shared" si="113"/>
        <v>0</v>
      </c>
      <c r="M611" s="85">
        <f>VLOOKUP(E611,'DAFTAR ITEM'!B:J,9,FALSE)</f>
        <v>2100</v>
      </c>
      <c r="N611" s="85">
        <f t="shared" si="114"/>
        <v>71400</v>
      </c>
      <c r="O611" s="85">
        <f t="shared" si="115"/>
        <v>0</v>
      </c>
      <c r="P611" s="85">
        <f t="shared" si="116"/>
        <v>0</v>
      </c>
      <c r="Q611" s="59">
        <f t="shared" si="117"/>
        <v>0</v>
      </c>
      <c r="R611" s="60" t="str">
        <f t="shared" si="118"/>
        <v>Good Count</v>
      </c>
      <c r="S611" s="61" t="str">
        <f t="shared" si="119"/>
        <v>Good Count</v>
      </c>
      <c r="T611" s="60" t="str">
        <f t="shared" si="120"/>
        <v>Good Count</v>
      </c>
    </row>
    <row r="612" spans="1:20" ht="16.5">
      <c r="A612" s="62">
        <v>44414.592314814814</v>
      </c>
      <c r="B612" s="57">
        <f t="shared" si="112"/>
        <v>2021</v>
      </c>
      <c r="C612" s="58">
        <f t="shared" si="124"/>
        <v>8</v>
      </c>
      <c r="D612" s="58" t="str">
        <f t="shared" si="121"/>
        <v>Aug/2021</v>
      </c>
      <c r="E612" s="58" t="s">
        <v>35</v>
      </c>
      <c r="F612" s="58" t="s">
        <v>34</v>
      </c>
      <c r="G612" s="58" t="s">
        <v>33</v>
      </c>
      <c r="H612" s="58">
        <v>127</v>
      </c>
      <c r="I612" s="58">
        <v>127</v>
      </c>
      <c r="J612" s="58">
        <f t="shared" si="122"/>
        <v>0</v>
      </c>
      <c r="K612" s="58" t="str">
        <f t="shared" si="123"/>
        <v>Ok</v>
      </c>
      <c r="L612" s="58">
        <f t="shared" si="113"/>
        <v>0</v>
      </c>
      <c r="M612" s="85">
        <f>VLOOKUP(E612,'DAFTAR ITEM'!B:J,9,FALSE)</f>
        <v>2100</v>
      </c>
      <c r="N612" s="85">
        <f t="shared" si="114"/>
        <v>266700</v>
      </c>
      <c r="O612" s="85">
        <f t="shared" si="115"/>
        <v>0</v>
      </c>
      <c r="P612" s="85">
        <f t="shared" si="116"/>
        <v>0</v>
      </c>
      <c r="Q612" s="59">
        <f t="shared" si="117"/>
        <v>0</v>
      </c>
      <c r="R612" s="60" t="str">
        <f t="shared" si="118"/>
        <v>Good Count</v>
      </c>
      <c r="S612" s="61" t="str">
        <f t="shared" si="119"/>
        <v>Good Count</v>
      </c>
      <c r="T612" s="60" t="str">
        <f t="shared" si="120"/>
        <v>Good Count</v>
      </c>
    </row>
    <row r="613" spans="1:20" ht="16.5">
      <c r="A613" s="62">
        <v>44414.592534722222</v>
      </c>
      <c r="B613" s="57">
        <f t="shared" si="112"/>
        <v>2021</v>
      </c>
      <c r="C613" s="58">
        <f t="shared" si="124"/>
        <v>8</v>
      </c>
      <c r="D613" s="58" t="str">
        <f t="shared" si="121"/>
        <v>Aug/2021</v>
      </c>
      <c r="E613" s="58" t="s">
        <v>37</v>
      </c>
      <c r="F613" s="58" t="s">
        <v>36</v>
      </c>
      <c r="G613" s="58" t="s">
        <v>33</v>
      </c>
      <c r="H613" s="58">
        <v>19</v>
      </c>
      <c r="I613" s="58">
        <v>19</v>
      </c>
      <c r="J613" s="58">
        <f t="shared" si="122"/>
        <v>0</v>
      </c>
      <c r="K613" s="58" t="str">
        <f t="shared" si="123"/>
        <v>Ok</v>
      </c>
      <c r="L613" s="58">
        <f t="shared" si="113"/>
        <v>0</v>
      </c>
      <c r="M613" s="85">
        <f>VLOOKUP(E613,'DAFTAR ITEM'!B:J,9,FALSE)</f>
        <v>1750</v>
      </c>
      <c r="N613" s="85">
        <f t="shared" si="114"/>
        <v>33250</v>
      </c>
      <c r="O613" s="85">
        <f t="shared" si="115"/>
        <v>0</v>
      </c>
      <c r="P613" s="85">
        <f t="shared" si="116"/>
        <v>0</v>
      </c>
      <c r="Q613" s="59">
        <f t="shared" si="117"/>
        <v>0</v>
      </c>
      <c r="R613" s="60" t="str">
        <f t="shared" si="118"/>
        <v>Good Count</v>
      </c>
      <c r="S613" s="61" t="str">
        <f t="shared" si="119"/>
        <v>Good Count</v>
      </c>
      <c r="T613" s="60" t="str">
        <f t="shared" si="120"/>
        <v>Good Count</v>
      </c>
    </row>
    <row r="614" spans="1:20" ht="16.5">
      <c r="A614" s="62">
        <v>44414.592800925922</v>
      </c>
      <c r="B614" s="57">
        <f t="shared" si="112"/>
        <v>2021</v>
      </c>
      <c r="C614" s="58">
        <f t="shared" si="124"/>
        <v>8</v>
      </c>
      <c r="D614" s="58" t="str">
        <f t="shared" si="121"/>
        <v>Aug/2021</v>
      </c>
      <c r="E614" s="58" t="s">
        <v>39</v>
      </c>
      <c r="F614" s="58" t="s">
        <v>38</v>
      </c>
      <c r="G614" s="58" t="s">
        <v>33</v>
      </c>
      <c r="H614" s="58">
        <v>15</v>
      </c>
      <c r="I614" s="58">
        <v>15</v>
      </c>
      <c r="J614" s="58">
        <f t="shared" si="122"/>
        <v>0</v>
      </c>
      <c r="K614" s="58" t="str">
        <f t="shared" si="123"/>
        <v>Ok</v>
      </c>
      <c r="L614" s="58">
        <f t="shared" si="113"/>
        <v>0</v>
      </c>
      <c r="M614" s="85">
        <f>VLOOKUP(E614,'DAFTAR ITEM'!B:J,9,FALSE)</f>
        <v>22500</v>
      </c>
      <c r="N614" s="85">
        <f t="shared" si="114"/>
        <v>337500</v>
      </c>
      <c r="O614" s="85">
        <f t="shared" si="115"/>
        <v>0</v>
      </c>
      <c r="P614" s="85">
        <f t="shared" si="116"/>
        <v>0</v>
      </c>
      <c r="Q614" s="59">
        <f t="shared" si="117"/>
        <v>0</v>
      </c>
      <c r="R614" s="60" t="str">
        <f t="shared" si="118"/>
        <v>Good Count</v>
      </c>
      <c r="S614" s="61" t="str">
        <f t="shared" si="119"/>
        <v>Good Count</v>
      </c>
      <c r="T614" s="60" t="str">
        <f t="shared" si="120"/>
        <v>Good Count</v>
      </c>
    </row>
    <row r="615" spans="1:20" ht="16.5">
      <c r="A615" s="62">
        <v>44414.592986111114</v>
      </c>
      <c r="B615" s="57">
        <f t="shared" si="112"/>
        <v>2021</v>
      </c>
      <c r="C615" s="58">
        <f t="shared" si="124"/>
        <v>8</v>
      </c>
      <c r="D615" s="58" t="str">
        <f t="shared" si="121"/>
        <v>Aug/2021</v>
      </c>
      <c r="E615" s="58" t="s">
        <v>41</v>
      </c>
      <c r="F615" s="58" t="s">
        <v>40</v>
      </c>
      <c r="G615" s="58" t="s">
        <v>33</v>
      </c>
      <c r="H615" s="58">
        <v>10</v>
      </c>
      <c r="I615" s="58">
        <v>10</v>
      </c>
      <c r="J615" s="58">
        <f t="shared" si="122"/>
        <v>0</v>
      </c>
      <c r="K615" s="58" t="str">
        <f t="shared" si="123"/>
        <v>Ok</v>
      </c>
      <c r="L615" s="58">
        <f t="shared" si="113"/>
        <v>0</v>
      </c>
      <c r="M615" s="85">
        <f>VLOOKUP(E615,'DAFTAR ITEM'!B:J,9,FALSE)</f>
        <v>3580</v>
      </c>
      <c r="N615" s="85">
        <f t="shared" si="114"/>
        <v>35800</v>
      </c>
      <c r="O615" s="85">
        <f t="shared" si="115"/>
        <v>0</v>
      </c>
      <c r="P615" s="85">
        <f t="shared" si="116"/>
        <v>0</v>
      </c>
      <c r="Q615" s="59">
        <f t="shared" si="117"/>
        <v>0</v>
      </c>
      <c r="R615" s="60" t="str">
        <f t="shared" si="118"/>
        <v>Good Count</v>
      </c>
      <c r="S615" s="61" t="str">
        <f t="shared" si="119"/>
        <v>Good Count</v>
      </c>
      <c r="T615" s="60" t="str">
        <f t="shared" si="120"/>
        <v>Good Count</v>
      </c>
    </row>
    <row r="616" spans="1:20" ht="16.5">
      <c r="A616" s="62">
        <v>44414.594166666669</v>
      </c>
      <c r="B616" s="57">
        <f t="shared" si="112"/>
        <v>2021</v>
      </c>
      <c r="C616" s="58">
        <f t="shared" si="124"/>
        <v>8</v>
      </c>
      <c r="D616" s="58" t="str">
        <f t="shared" si="121"/>
        <v>Aug/2021</v>
      </c>
      <c r="E616" s="58" t="s">
        <v>43</v>
      </c>
      <c r="F616" s="58" t="s">
        <v>42</v>
      </c>
      <c r="G616" s="58" t="s">
        <v>33</v>
      </c>
      <c r="H616" s="58">
        <v>24</v>
      </c>
      <c r="I616" s="58">
        <v>24</v>
      </c>
      <c r="J616" s="58">
        <f t="shared" si="122"/>
        <v>0</v>
      </c>
      <c r="K616" s="58" t="str">
        <f t="shared" si="123"/>
        <v>Ok</v>
      </c>
      <c r="L616" s="58">
        <f t="shared" si="113"/>
        <v>0</v>
      </c>
      <c r="M616" s="85">
        <f>VLOOKUP(E616,'DAFTAR ITEM'!B:J,9,FALSE)</f>
        <v>5250</v>
      </c>
      <c r="N616" s="85">
        <f t="shared" si="114"/>
        <v>126000</v>
      </c>
      <c r="O616" s="85">
        <f t="shared" si="115"/>
        <v>0</v>
      </c>
      <c r="P616" s="85">
        <f t="shared" si="116"/>
        <v>0</v>
      </c>
      <c r="Q616" s="59">
        <f t="shared" si="117"/>
        <v>0</v>
      </c>
      <c r="R616" s="60" t="str">
        <f t="shared" si="118"/>
        <v>Good Count</v>
      </c>
      <c r="S616" s="61" t="str">
        <f t="shared" si="119"/>
        <v>Good Count</v>
      </c>
      <c r="T616" s="60" t="str">
        <f t="shared" si="120"/>
        <v>Good Count</v>
      </c>
    </row>
    <row r="617" spans="1:20" ht="16.5">
      <c r="A617" s="62">
        <v>44414.59447916667</v>
      </c>
      <c r="B617" s="57">
        <f t="shared" si="112"/>
        <v>2021</v>
      </c>
      <c r="C617" s="58">
        <f t="shared" si="124"/>
        <v>8</v>
      </c>
      <c r="D617" s="58" t="str">
        <f t="shared" si="121"/>
        <v>Aug/2021</v>
      </c>
      <c r="E617" s="58" t="s">
        <v>45</v>
      </c>
      <c r="F617" s="58" t="s">
        <v>44</v>
      </c>
      <c r="G617" s="58" t="s">
        <v>33</v>
      </c>
      <c r="H617" s="58">
        <v>5</v>
      </c>
      <c r="I617" s="58">
        <v>5</v>
      </c>
      <c r="J617" s="58">
        <f t="shared" si="122"/>
        <v>0</v>
      </c>
      <c r="K617" s="58" t="str">
        <f t="shared" si="123"/>
        <v>Ok</v>
      </c>
      <c r="L617" s="58">
        <f t="shared" si="113"/>
        <v>0</v>
      </c>
      <c r="M617" s="85">
        <f>VLOOKUP(E617,'DAFTAR ITEM'!B:J,9,FALSE)</f>
        <v>5250</v>
      </c>
      <c r="N617" s="85">
        <f t="shared" si="114"/>
        <v>26250</v>
      </c>
      <c r="O617" s="85">
        <f t="shared" si="115"/>
        <v>0</v>
      </c>
      <c r="P617" s="85">
        <f t="shared" si="116"/>
        <v>0</v>
      </c>
      <c r="Q617" s="59">
        <f t="shared" si="117"/>
        <v>0</v>
      </c>
      <c r="R617" s="60" t="str">
        <f t="shared" si="118"/>
        <v>Good Count</v>
      </c>
      <c r="S617" s="61" t="str">
        <f t="shared" si="119"/>
        <v>Good Count</v>
      </c>
      <c r="T617" s="60" t="str">
        <f t="shared" si="120"/>
        <v>Good Count</v>
      </c>
    </row>
    <row r="618" spans="1:20" ht="16.5">
      <c r="A618" s="62">
        <v>44414.594687500001</v>
      </c>
      <c r="B618" s="57">
        <f t="shared" si="112"/>
        <v>2021</v>
      </c>
      <c r="C618" s="58">
        <f t="shared" si="124"/>
        <v>8</v>
      </c>
      <c r="D618" s="58" t="str">
        <f t="shared" si="121"/>
        <v>Aug/2021</v>
      </c>
      <c r="E618" s="58" t="s">
        <v>47</v>
      </c>
      <c r="F618" s="58" t="s">
        <v>46</v>
      </c>
      <c r="G618" s="58" t="s">
        <v>33</v>
      </c>
      <c r="H618" s="58">
        <v>45</v>
      </c>
      <c r="I618" s="58">
        <v>45</v>
      </c>
      <c r="J618" s="58">
        <f t="shared" si="122"/>
        <v>0</v>
      </c>
      <c r="K618" s="58" t="str">
        <f t="shared" si="123"/>
        <v>Ok</v>
      </c>
      <c r="L618" s="58">
        <f t="shared" si="113"/>
        <v>0</v>
      </c>
      <c r="M618" s="85">
        <f>VLOOKUP(E618,'DAFTAR ITEM'!B:J,9,FALSE)</f>
        <v>5225</v>
      </c>
      <c r="N618" s="85">
        <f t="shared" si="114"/>
        <v>235125</v>
      </c>
      <c r="O618" s="85">
        <f t="shared" si="115"/>
        <v>0</v>
      </c>
      <c r="P618" s="85">
        <f t="shared" si="116"/>
        <v>0</v>
      </c>
      <c r="Q618" s="59">
        <f t="shared" si="117"/>
        <v>0</v>
      </c>
      <c r="R618" s="60" t="str">
        <f t="shared" si="118"/>
        <v>Good Count</v>
      </c>
      <c r="S618" s="61" t="str">
        <f t="shared" si="119"/>
        <v>Good Count</v>
      </c>
      <c r="T618" s="60" t="str">
        <f t="shared" si="120"/>
        <v>Good Count</v>
      </c>
    </row>
    <row r="619" spans="1:20" ht="16.5">
      <c r="A619" s="62">
        <v>44414.594861111109</v>
      </c>
      <c r="B619" s="57">
        <f t="shared" si="112"/>
        <v>2021</v>
      </c>
      <c r="C619" s="58">
        <f t="shared" si="124"/>
        <v>8</v>
      </c>
      <c r="D619" s="58" t="str">
        <f t="shared" si="121"/>
        <v>Aug/2021</v>
      </c>
      <c r="E619" s="58" t="s">
        <v>49</v>
      </c>
      <c r="F619" s="58" t="s">
        <v>48</v>
      </c>
      <c r="G619" s="58" t="s">
        <v>33</v>
      </c>
      <c r="H619" s="58">
        <v>32</v>
      </c>
      <c r="I619" s="58">
        <v>32</v>
      </c>
      <c r="J619" s="58">
        <f t="shared" si="122"/>
        <v>0</v>
      </c>
      <c r="K619" s="58" t="str">
        <f t="shared" si="123"/>
        <v>Ok</v>
      </c>
      <c r="L619" s="58">
        <f t="shared" si="113"/>
        <v>0</v>
      </c>
      <c r="M619" s="85">
        <f>VLOOKUP(E619,'DAFTAR ITEM'!B:J,9,FALSE)</f>
        <v>4900</v>
      </c>
      <c r="N619" s="85">
        <f t="shared" si="114"/>
        <v>156800</v>
      </c>
      <c r="O619" s="85">
        <f t="shared" si="115"/>
        <v>0</v>
      </c>
      <c r="P619" s="85">
        <f t="shared" si="116"/>
        <v>0</v>
      </c>
      <c r="Q619" s="59">
        <f t="shared" si="117"/>
        <v>0</v>
      </c>
      <c r="R619" s="60" t="str">
        <f t="shared" si="118"/>
        <v>Good Count</v>
      </c>
      <c r="S619" s="61" t="str">
        <f t="shared" si="119"/>
        <v>Good Count</v>
      </c>
      <c r="T619" s="60" t="str">
        <f t="shared" si="120"/>
        <v>Good Count</v>
      </c>
    </row>
    <row r="620" spans="1:20" ht="16.5">
      <c r="A620" s="62">
        <v>44414.595069444447</v>
      </c>
      <c r="B620" s="57">
        <f t="shared" si="112"/>
        <v>2021</v>
      </c>
      <c r="C620" s="58">
        <f t="shared" si="124"/>
        <v>8</v>
      </c>
      <c r="D620" s="58" t="str">
        <f t="shared" si="121"/>
        <v>Aug/2021</v>
      </c>
      <c r="E620" s="58" t="s">
        <v>51</v>
      </c>
      <c r="F620" s="58" t="s">
        <v>50</v>
      </c>
      <c r="G620" s="58" t="s">
        <v>33</v>
      </c>
      <c r="H620" s="58">
        <v>10</v>
      </c>
      <c r="I620" s="58">
        <v>10</v>
      </c>
      <c r="J620" s="58">
        <f t="shared" si="122"/>
        <v>0</v>
      </c>
      <c r="K620" s="58" t="str">
        <f t="shared" si="123"/>
        <v>Ok</v>
      </c>
      <c r="L620" s="58">
        <f t="shared" si="113"/>
        <v>0</v>
      </c>
      <c r="M620" s="85">
        <f>VLOOKUP(E620,'DAFTAR ITEM'!B:J,9,FALSE)</f>
        <v>7500</v>
      </c>
      <c r="N620" s="85">
        <f t="shared" si="114"/>
        <v>75000</v>
      </c>
      <c r="O620" s="85">
        <f t="shared" si="115"/>
        <v>0</v>
      </c>
      <c r="P620" s="85">
        <f t="shared" si="116"/>
        <v>0</v>
      </c>
      <c r="Q620" s="59">
        <f t="shared" si="117"/>
        <v>0</v>
      </c>
      <c r="R620" s="60" t="str">
        <f t="shared" si="118"/>
        <v>Good Count</v>
      </c>
      <c r="S620" s="61" t="str">
        <f t="shared" si="119"/>
        <v>Good Count</v>
      </c>
      <c r="T620" s="60" t="str">
        <f t="shared" si="120"/>
        <v>Good Count</v>
      </c>
    </row>
    <row r="621" spans="1:20" ht="16.5">
      <c r="A621" s="62">
        <v>44414.595219907409</v>
      </c>
      <c r="B621" s="57">
        <f t="shared" si="112"/>
        <v>2021</v>
      </c>
      <c r="C621" s="58">
        <f t="shared" si="124"/>
        <v>8</v>
      </c>
      <c r="D621" s="58" t="str">
        <f t="shared" si="121"/>
        <v>Aug/2021</v>
      </c>
      <c r="E621" s="58" t="s">
        <v>53</v>
      </c>
      <c r="F621" s="58" t="s">
        <v>52</v>
      </c>
      <c r="G621" s="58" t="s">
        <v>33</v>
      </c>
      <c r="H621" s="58">
        <v>6</v>
      </c>
      <c r="I621" s="58">
        <v>6</v>
      </c>
      <c r="J621" s="58">
        <f t="shared" si="122"/>
        <v>0</v>
      </c>
      <c r="K621" s="58" t="str">
        <f t="shared" si="123"/>
        <v>Ok</v>
      </c>
      <c r="L621" s="58">
        <f t="shared" si="113"/>
        <v>0</v>
      </c>
      <c r="M621" s="85">
        <f>VLOOKUP(E621,'DAFTAR ITEM'!B:J,9,FALSE)</f>
        <v>10000</v>
      </c>
      <c r="N621" s="85">
        <f t="shared" si="114"/>
        <v>60000</v>
      </c>
      <c r="O621" s="85">
        <f t="shared" si="115"/>
        <v>0</v>
      </c>
      <c r="P621" s="85">
        <f t="shared" si="116"/>
        <v>0</v>
      </c>
      <c r="Q621" s="59">
        <f t="shared" si="117"/>
        <v>0</v>
      </c>
      <c r="R621" s="60" t="str">
        <f t="shared" si="118"/>
        <v>Good Count</v>
      </c>
      <c r="S621" s="61" t="str">
        <f t="shared" si="119"/>
        <v>Good Count</v>
      </c>
      <c r="T621" s="60" t="str">
        <f t="shared" si="120"/>
        <v>Good Count</v>
      </c>
    </row>
    <row r="622" spans="1:20" ht="16.5">
      <c r="A622" s="62">
        <v>44414.59542824074</v>
      </c>
      <c r="B622" s="57">
        <f t="shared" si="112"/>
        <v>2021</v>
      </c>
      <c r="C622" s="58">
        <f t="shared" si="124"/>
        <v>8</v>
      </c>
      <c r="D622" s="58" t="str">
        <f t="shared" si="121"/>
        <v>Aug/2021</v>
      </c>
      <c r="E622" s="58" t="s">
        <v>55</v>
      </c>
      <c r="F622" s="58" t="s">
        <v>54</v>
      </c>
      <c r="G622" s="58" t="s">
        <v>56</v>
      </c>
      <c r="H622" s="58">
        <v>56</v>
      </c>
      <c r="I622" s="58">
        <v>56</v>
      </c>
      <c r="J622" s="58">
        <f t="shared" si="122"/>
        <v>0</v>
      </c>
      <c r="K622" s="58" t="str">
        <f t="shared" si="123"/>
        <v>Ok</v>
      </c>
      <c r="L622" s="58">
        <f t="shared" si="113"/>
        <v>0</v>
      </c>
      <c r="M622" s="85">
        <f>VLOOKUP(E622,'DAFTAR ITEM'!B:J,9,FALSE)</f>
        <v>2500</v>
      </c>
      <c r="N622" s="85">
        <f t="shared" si="114"/>
        <v>140000</v>
      </c>
      <c r="O622" s="85">
        <f t="shared" si="115"/>
        <v>0</v>
      </c>
      <c r="P622" s="85">
        <f t="shared" si="116"/>
        <v>0</v>
      </c>
      <c r="Q622" s="59">
        <f t="shared" si="117"/>
        <v>0</v>
      </c>
      <c r="R622" s="60" t="str">
        <f t="shared" si="118"/>
        <v>Good Count</v>
      </c>
      <c r="S622" s="61" t="str">
        <f t="shared" si="119"/>
        <v>Good Count</v>
      </c>
      <c r="T622" s="60" t="str">
        <f t="shared" si="120"/>
        <v>Good Count</v>
      </c>
    </row>
    <row r="623" spans="1:20" ht="16.5">
      <c r="A623" s="62">
        <v>44414.661712962959</v>
      </c>
      <c r="B623" s="57">
        <f t="shared" si="112"/>
        <v>2021</v>
      </c>
      <c r="C623" s="58">
        <f t="shared" si="124"/>
        <v>8</v>
      </c>
      <c r="D623" s="58" t="str">
        <f t="shared" si="121"/>
        <v>Aug/2021</v>
      </c>
      <c r="E623" s="58" t="s">
        <v>58</v>
      </c>
      <c r="F623" s="58" t="s">
        <v>57</v>
      </c>
      <c r="G623" s="58" t="s">
        <v>59</v>
      </c>
      <c r="H623" s="58">
        <v>51</v>
      </c>
      <c r="I623" s="58">
        <v>51</v>
      </c>
      <c r="J623" s="58">
        <f t="shared" si="122"/>
        <v>0</v>
      </c>
      <c r="K623" s="58" t="str">
        <f t="shared" si="123"/>
        <v>Ok</v>
      </c>
      <c r="L623" s="58">
        <f t="shared" si="113"/>
        <v>0</v>
      </c>
      <c r="M623" s="85">
        <f>VLOOKUP(E623,'DAFTAR ITEM'!B:J,9,FALSE)</f>
        <v>5145</v>
      </c>
      <c r="N623" s="85">
        <f t="shared" si="114"/>
        <v>262395</v>
      </c>
      <c r="O623" s="85">
        <f t="shared" si="115"/>
        <v>0</v>
      </c>
      <c r="P623" s="85">
        <f t="shared" si="116"/>
        <v>0</v>
      </c>
      <c r="Q623" s="59">
        <f t="shared" si="117"/>
        <v>0</v>
      </c>
      <c r="R623" s="60" t="str">
        <f t="shared" si="118"/>
        <v>Good Count</v>
      </c>
      <c r="S623" s="61" t="str">
        <f t="shared" si="119"/>
        <v>Good Count</v>
      </c>
      <c r="T623" s="60" t="str">
        <f t="shared" si="120"/>
        <v>Good Count</v>
      </c>
    </row>
    <row r="624" spans="1:20" ht="16.5">
      <c r="A624" s="62">
        <v>44414.661990740744</v>
      </c>
      <c r="B624" s="57">
        <f t="shared" si="112"/>
        <v>2021</v>
      </c>
      <c r="C624" s="58">
        <f t="shared" si="124"/>
        <v>8</v>
      </c>
      <c r="D624" s="58" t="str">
        <f t="shared" si="121"/>
        <v>Aug/2021</v>
      </c>
      <c r="E624" s="58" t="s">
        <v>61</v>
      </c>
      <c r="F624" s="58" t="s">
        <v>60</v>
      </c>
      <c r="G624" s="58" t="s">
        <v>56</v>
      </c>
      <c r="H624" s="58">
        <v>13</v>
      </c>
      <c r="I624" s="58">
        <v>13</v>
      </c>
      <c r="J624" s="58">
        <f t="shared" si="122"/>
        <v>0</v>
      </c>
      <c r="K624" s="58" t="str">
        <f t="shared" si="123"/>
        <v>Ok</v>
      </c>
      <c r="L624" s="58">
        <f t="shared" si="113"/>
        <v>0</v>
      </c>
      <c r="M624" s="85">
        <f>VLOOKUP(E624,'DAFTAR ITEM'!B:J,9,FALSE)</f>
        <v>13440</v>
      </c>
      <c r="N624" s="85">
        <f t="shared" si="114"/>
        <v>174720</v>
      </c>
      <c r="O624" s="85">
        <f t="shared" si="115"/>
        <v>0</v>
      </c>
      <c r="P624" s="85">
        <f t="shared" si="116"/>
        <v>0</v>
      </c>
      <c r="Q624" s="59">
        <f t="shared" si="117"/>
        <v>0</v>
      </c>
      <c r="R624" s="60" t="str">
        <f t="shared" si="118"/>
        <v>Good Count</v>
      </c>
      <c r="S624" s="61" t="str">
        <f t="shared" si="119"/>
        <v>Good Count</v>
      </c>
      <c r="T624" s="60" t="str">
        <f t="shared" si="120"/>
        <v>Good Count</v>
      </c>
    </row>
    <row r="625" spans="1:20" ht="16.5">
      <c r="A625" s="62">
        <v>44414.662233796298</v>
      </c>
      <c r="B625" s="57">
        <f t="shared" si="112"/>
        <v>2021</v>
      </c>
      <c r="C625" s="58">
        <f t="shared" si="124"/>
        <v>8</v>
      </c>
      <c r="D625" s="58" t="str">
        <f t="shared" si="121"/>
        <v>Aug/2021</v>
      </c>
      <c r="E625" s="58" t="s">
        <v>63</v>
      </c>
      <c r="F625" s="58" t="s">
        <v>62</v>
      </c>
      <c r="G625" s="58" t="s">
        <v>33</v>
      </c>
      <c r="H625" s="58">
        <v>14</v>
      </c>
      <c r="I625" s="58">
        <v>14</v>
      </c>
      <c r="J625" s="58">
        <f t="shared" si="122"/>
        <v>0</v>
      </c>
      <c r="K625" s="58" t="str">
        <f t="shared" si="123"/>
        <v>Ok</v>
      </c>
      <c r="L625" s="58">
        <f t="shared" si="113"/>
        <v>0</v>
      </c>
      <c r="M625" s="85">
        <f>VLOOKUP(E625,'DAFTAR ITEM'!B:J,9,FALSE)</f>
        <v>20000</v>
      </c>
      <c r="N625" s="85">
        <f t="shared" si="114"/>
        <v>280000</v>
      </c>
      <c r="O625" s="85">
        <f t="shared" si="115"/>
        <v>0</v>
      </c>
      <c r="P625" s="85">
        <f t="shared" si="116"/>
        <v>0</v>
      </c>
      <c r="Q625" s="59">
        <f t="shared" si="117"/>
        <v>0</v>
      </c>
      <c r="R625" s="60" t="str">
        <f t="shared" si="118"/>
        <v>Good Count</v>
      </c>
      <c r="S625" s="61" t="str">
        <f t="shared" si="119"/>
        <v>Good Count</v>
      </c>
      <c r="T625" s="60" t="str">
        <f t="shared" si="120"/>
        <v>Good Count</v>
      </c>
    </row>
    <row r="626" spans="1:20" ht="16.5">
      <c r="A626" s="62">
        <v>44414.662476851852</v>
      </c>
      <c r="B626" s="57">
        <f t="shared" si="112"/>
        <v>2021</v>
      </c>
      <c r="C626" s="58">
        <f t="shared" si="124"/>
        <v>8</v>
      </c>
      <c r="D626" s="58" t="str">
        <f t="shared" si="121"/>
        <v>Aug/2021</v>
      </c>
      <c r="E626" s="58" t="s">
        <v>69</v>
      </c>
      <c r="F626" s="58" t="s">
        <v>68</v>
      </c>
      <c r="G626" s="58" t="s">
        <v>33</v>
      </c>
      <c r="H626" s="58">
        <v>13</v>
      </c>
      <c r="I626" s="58">
        <v>13</v>
      </c>
      <c r="J626" s="58">
        <f t="shared" si="122"/>
        <v>0</v>
      </c>
      <c r="K626" s="58" t="str">
        <f t="shared" si="123"/>
        <v>Ok</v>
      </c>
      <c r="L626" s="58">
        <f t="shared" si="113"/>
        <v>0</v>
      </c>
      <c r="M626" s="85">
        <f>VLOOKUP(E626,'DAFTAR ITEM'!B:J,9,FALSE)</f>
        <v>6300</v>
      </c>
      <c r="N626" s="85">
        <f t="shared" si="114"/>
        <v>81900</v>
      </c>
      <c r="O626" s="85">
        <f t="shared" si="115"/>
        <v>0</v>
      </c>
      <c r="P626" s="85">
        <f t="shared" si="116"/>
        <v>0</v>
      </c>
      <c r="Q626" s="59">
        <f t="shared" si="117"/>
        <v>0</v>
      </c>
      <c r="R626" s="60" t="str">
        <f t="shared" si="118"/>
        <v>Good Count</v>
      </c>
      <c r="S626" s="61" t="str">
        <f t="shared" si="119"/>
        <v>Good Count</v>
      </c>
      <c r="T626" s="60" t="str">
        <f t="shared" si="120"/>
        <v>Good Count</v>
      </c>
    </row>
    <row r="627" spans="1:20" ht="16.5">
      <c r="A627" s="62">
        <v>44414.662708333337</v>
      </c>
      <c r="B627" s="57">
        <f t="shared" si="112"/>
        <v>2021</v>
      </c>
      <c r="C627" s="58">
        <f t="shared" si="124"/>
        <v>8</v>
      </c>
      <c r="D627" s="58" t="str">
        <f t="shared" si="121"/>
        <v>Aug/2021</v>
      </c>
      <c r="E627" s="58" t="s">
        <v>71</v>
      </c>
      <c r="F627" s="58" t="s">
        <v>70</v>
      </c>
      <c r="G627" s="58" t="s">
        <v>33</v>
      </c>
      <c r="H627" s="58">
        <v>5</v>
      </c>
      <c r="I627" s="58">
        <v>5</v>
      </c>
      <c r="J627" s="58">
        <f t="shared" si="122"/>
        <v>0</v>
      </c>
      <c r="K627" s="58" t="str">
        <f t="shared" si="123"/>
        <v>Ok</v>
      </c>
      <c r="L627" s="58">
        <f t="shared" si="113"/>
        <v>0</v>
      </c>
      <c r="M627" s="85">
        <f>VLOOKUP(E627,'DAFTAR ITEM'!B:J,9,FALSE)</f>
        <v>12000</v>
      </c>
      <c r="N627" s="85">
        <f t="shared" si="114"/>
        <v>60000</v>
      </c>
      <c r="O627" s="85">
        <f t="shared" si="115"/>
        <v>0</v>
      </c>
      <c r="P627" s="85">
        <f t="shared" si="116"/>
        <v>0</v>
      </c>
      <c r="Q627" s="59">
        <f t="shared" si="117"/>
        <v>0</v>
      </c>
      <c r="R627" s="60" t="str">
        <f t="shared" si="118"/>
        <v>Good Count</v>
      </c>
      <c r="S627" s="61" t="str">
        <f t="shared" si="119"/>
        <v>Good Count</v>
      </c>
      <c r="T627" s="60" t="str">
        <f t="shared" si="120"/>
        <v>Good Count</v>
      </c>
    </row>
    <row r="628" spans="1:20" ht="16.5">
      <c r="A628" s="62">
        <v>44414.662916666668</v>
      </c>
      <c r="B628" s="57">
        <f t="shared" si="112"/>
        <v>2021</v>
      </c>
      <c r="C628" s="58">
        <f t="shared" si="124"/>
        <v>8</v>
      </c>
      <c r="D628" s="58" t="str">
        <f t="shared" si="121"/>
        <v>Aug/2021</v>
      </c>
      <c r="E628" s="58" t="s">
        <v>75</v>
      </c>
      <c r="F628" s="58" t="s">
        <v>74</v>
      </c>
      <c r="G628" s="58" t="s">
        <v>33</v>
      </c>
      <c r="H628" s="58">
        <v>12</v>
      </c>
      <c r="I628" s="58">
        <v>12</v>
      </c>
      <c r="J628" s="58">
        <f t="shared" si="122"/>
        <v>0</v>
      </c>
      <c r="K628" s="58" t="str">
        <f t="shared" si="123"/>
        <v>Ok</v>
      </c>
      <c r="L628" s="58">
        <f t="shared" si="113"/>
        <v>0</v>
      </c>
      <c r="M628" s="85">
        <f>VLOOKUP(E628,'DAFTAR ITEM'!B:J,9,FALSE)</f>
        <v>6500</v>
      </c>
      <c r="N628" s="85">
        <f t="shared" si="114"/>
        <v>78000</v>
      </c>
      <c r="O628" s="85">
        <f t="shared" si="115"/>
        <v>0</v>
      </c>
      <c r="P628" s="85">
        <f t="shared" si="116"/>
        <v>0</v>
      </c>
      <c r="Q628" s="59">
        <f t="shared" si="117"/>
        <v>0</v>
      </c>
      <c r="R628" s="60" t="str">
        <f t="shared" si="118"/>
        <v>Good Count</v>
      </c>
      <c r="S628" s="61" t="str">
        <f t="shared" si="119"/>
        <v>Good Count</v>
      </c>
      <c r="T628" s="60" t="str">
        <f t="shared" si="120"/>
        <v>Good Count</v>
      </c>
    </row>
    <row r="629" spans="1:20" ht="16.5">
      <c r="A629" s="62">
        <v>44414.667372685188</v>
      </c>
      <c r="B629" s="57">
        <f t="shared" si="112"/>
        <v>2021</v>
      </c>
      <c r="C629" s="58">
        <f t="shared" si="124"/>
        <v>8</v>
      </c>
      <c r="D629" s="58" t="str">
        <f t="shared" si="121"/>
        <v>Aug/2021</v>
      </c>
      <c r="E629" s="58" t="s">
        <v>79</v>
      </c>
      <c r="F629" s="58" t="s">
        <v>78</v>
      </c>
      <c r="G629" s="58" t="s">
        <v>33</v>
      </c>
      <c r="H629" s="58">
        <v>18</v>
      </c>
      <c r="I629" s="58">
        <v>18</v>
      </c>
      <c r="J629" s="58">
        <f t="shared" si="122"/>
        <v>0</v>
      </c>
      <c r="K629" s="58" t="str">
        <f t="shared" si="123"/>
        <v>Ok</v>
      </c>
      <c r="L629" s="58">
        <f t="shared" si="113"/>
        <v>0</v>
      </c>
      <c r="M629" s="85">
        <f>VLOOKUP(E629,'DAFTAR ITEM'!B:J,9,FALSE)</f>
        <v>3700</v>
      </c>
      <c r="N629" s="85">
        <f t="shared" si="114"/>
        <v>66600</v>
      </c>
      <c r="O629" s="85">
        <f t="shared" si="115"/>
        <v>0</v>
      </c>
      <c r="P629" s="85">
        <f t="shared" si="116"/>
        <v>0</v>
      </c>
      <c r="Q629" s="59">
        <f t="shared" si="117"/>
        <v>0</v>
      </c>
      <c r="R629" s="60" t="str">
        <f t="shared" si="118"/>
        <v>Good Count</v>
      </c>
      <c r="S629" s="61" t="str">
        <f t="shared" si="119"/>
        <v>Good Count</v>
      </c>
      <c r="T629" s="60" t="str">
        <f t="shared" si="120"/>
        <v>Good Count</v>
      </c>
    </row>
    <row r="630" spans="1:20" ht="16.5">
      <c r="A630" s="62">
        <v>44414.667592592596</v>
      </c>
      <c r="B630" s="57">
        <f t="shared" si="112"/>
        <v>2021</v>
      </c>
      <c r="C630" s="58">
        <f t="shared" si="124"/>
        <v>8</v>
      </c>
      <c r="D630" s="58" t="str">
        <f t="shared" si="121"/>
        <v>Aug/2021</v>
      </c>
      <c r="E630" s="58" t="s">
        <v>81</v>
      </c>
      <c r="F630" s="58" t="s">
        <v>80</v>
      </c>
      <c r="G630" s="58" t="s">
        <v>33</v>
      </c>
      <c r="H630" s="58">
        <v>15</v>
      </c>
      <c r="I630" s="58">
        <v>15</v>
      </c>
      <c r="J630" s="58">
        <f t="shared" si="122"/>
        <v>0</v>
      </c>
      <c r="K630" s="58" t="str">
        <f t="shared" si="123"/>
        <v>Ok</v>
      </c>
      <c r="L630" s="58">
        <f t="shared" si="113"/>
        <v>0</v>
      </c>
      <c r="M630" s="85">
        <f>VLOOKUP(E630,'DAFTAR ITEM'!B:J,9,FALSE)</f>
        <v>1785</v>
      </c>
      <c r="N630" s="85">
        <f t="shared" si="114"/>
        <v>26775</v>
      </c>
      <c r="O630" s="85">
        <f t="shared" si="115"/>
        <v>0</v>
      </c>
      <c r="P630" s="85">
        <f t="shared" si="116"/>
        <v>0</v>
      </c>
      <c r="Q630" s="59">
        <f t="shared" si="117"/>
        <v>0</v>
      </c>
      <c r="R630" s="60" t="str">
        <f t="shared" si="118"/>
        <v>Good Count</v>
      </c>
      <c r="S630" s="61" t="str">
        <f t="shared" si="119"/>
        <v>Good Count</v>
      </c>
      <c r="T630" s="60" t="str">
        <f t="shared" si="120"/>
        <v>Good Count</v>
      </c>
    </row>
    <row r="631" spans="1:20" ht="16.5">
      <c r="A631" s="62">
        <v>44414.667766203704</v>
      </c>
      <c r="B631" s="57">
        <f t="shared" si="112"/>
        <v>2021</v>
      </c>
      <c r="C631" s="58">
        <f t="shared" si="124"/>
        <v>8</v>
      </c>
      <c r="D631" s="58" t="str">
        <f t="shared" si="121"/>
        <v>Aug/2021</v>
      </c>
      <c r="E631" s="58" t="s">
        <v>83</v>
      </c>
      <c r="F631" s="58" t="s">
        <v>82</v>
      </c>
      <c r="G631" s="58" t="s">
        <v>33</v>
      </c>
      <c r="H631" s="58">
        <v>40</v>
      </c>
      <c r="I631" s="58">
        <v>40</v>
      </c>
      <c r="J631" s="58">
        <f t="shared" si="122"/>
        <v>0</v>
      </c>
      <c r="K631" s="58" t="str">
        <f t="shared" si="123"/>
        <v>Ok</v>
      </c>
      <c r="L631" s="58">
        <f t="shared" si="113"/>
        <v>0</v>
      </c>
      <c r="M631" s="85">
        <f>VLOOKUP(E631,'DAFTAR ITEM'!B:J,9,FALSE)</f>
        <v>15000</v>
      </c>
      <c r="N631" s="85">
        <f t="shared" si="114"/>
        <v>600000</v>
      </c>
      <c r="O631" s="85">
        <f t="shared" si="115"/>
        <v>0</v>
      </c>
      <c r="P631" s="85">
        <f t="shared" si="116"/>
        <v>0</v>
      </c>
      <c r="Q631" s="59">
        <f t="shared" si="117"/>
        <v>0</v>
      </c>
      <c r="R631" s="60" t="str">
        <f t="shared" si="118"/>
        <v>Good Count</v>
      </c>
      <c r="S631" s="61" t="str">
        <f t="shared" si="119"/>
        <v>Good Count</v>
      </c>
      <c r="T631" s="60" t="str">
        <f t="shared" si="120"/>
        <v>Good Count</v>
      </c>
    </row>
    <row r="632" spans="1:20" ht="16.5">
      <c r="A632" s="62">
        <v>44414.669571759259</v>
      </c>
      <c r="B632" s="57">
        <f t="shared" si="112"/>
        <v>2021</v>
      </c>
      <c r="C632" s="58">
        <f t="shared" si="124"/>
        <v>8</v>
      </c>
      <c r="D632" s="58" t="str">
        <f t="shared" si="121"/>
        <v>Aug/2021</v>
      </c>
      <c r="E632" s="58" t="s">
        <v>85</v>
      </c>
      <c r="F632" s="58" t="s">
        <v>84</v>
      </c>
      <c r="G632" s="58" t="s">
        <v>33</v>
      </c>
      <c r="H632" s="58">
        <v>70</v>
      </c>
      <c r="I632" s="58">
        <v>70</v>
      </c>
      <c r="J632" s="58">
        <f t="shared" si="122"/>
        <v>0</v>
      </c>
      <c r="K632" s="58" t="str">
        <f t="shared" si="123"/>
        <v>Ok</v>
      </c>
      <c r="L632" s="58">
        <f t="shared" si="113"/>
        <v>0</v>
      </c>
      <c r="M632" s="85">
        <f>VLOOKUP(E632,'DAFTAR ITEM'!B:J,9,FALSE)</f>
        <v>9800</v>
      </c>
      <c r="N632" s="85">
        <f t="shared" si="114"/>
        <v>686000</v>
      </c>
      <c r="O632" s="85">
        <f t="shared" si="115"/>
        <v>0</v>
      </c>
      <c r="P632" s="85">
        <f t="shared" si="116"/>
        <v>0</v>
      </c>
      <c r="Q632" s="59">
        <f t="shared" si="117"/>
        <v>0</v>
      </c>
      <c r="R632" s="60" t="str">
        <f t="shared" si="118"/>
        <v>Good Count</v>
      </c>
      <c r="S632" s="61" t="str">
        <f t="shared" si="119"/>
        <v>Good Count</v>
      </c>
      <c r="T632" s="60" t="str">
        <f t="shared" si="120"/>
        <v>Good Count</v>
      </c>
    </row>
    <row r="633" spans="1:20" ht="16.5">
      <c r="A633" s="62">
        <v>44414.671689814815</v>
      </c>
      <c r="B633" s="57">
        <f t="shared" si="112"/>
        <v>2021</v>
      </c>
      <c r="C633" s="58">
        <f t="shared" si="124"/>
        <v>8</v>
      </c>
      <c r="D633" s="58" t="str">
        <f t="shared" si="121"/>
        <v>Aug/2021</v>
      </c>
      <c r="E633" s="58" t="s">
        <v>90</v>
      </c>
      <c r="F633" s="58" t="s">
        <v>89</v>
      </c>
      <c r="G633" s="58" t="s">
        <v>33</v>
      </c>
      <c r="H633" s="58">
        <v>6</v>
      </c>
      <c r="I633" s="58">
        <v>6</v>
      </c>
      <c r="J633" s="58">
        <f t="shared" si="122"/>
        <v>0</v>
      </c>
      <c r="K633" s="58" t="str">
        <f t="shared" si="123"/>
        <v>Ok</v>
      </c>
      <c r="L633" s="58">
        <f t="shared" si="113"/>
        <v>0</v>
      </c>
      <c r="M633" s="85">
        <f>VLOOKUP(E633,'DAFTAR ITEM'!B:J,9,FALSE)</f>
        <v>23000</v>
      </c>
      <c r="N633" s="85">
        <f t="shared" si="114"/>
        <v>138000</v>
      </c>
      <c r="O633" s="85">
        <f t="shared" si="115"/>
        <v>0</v>
      </c>
      <c r="P633" s="85">
        <f t="shared" si="116"/>
        <v>0</v>
      </c>
      <c r="Q633" s="59">
        <f t="shared" si="117"/>
        <v>0</v>
      </c>
      <c r="R633" s="60" t="str">
        <f t="shared" si="118"/>
        <v>Good Count</v>
      </c>
      <c r="S633" s="61" t="str">
        <f t="shared" si="119"/>
        <v>Good Count</v>
      </c>
      <c r="T633" s="60" t="str">
        <f t="shared" si="120"/>
        <v>Good Count</v>
      </c>
    </row>
    <row r="634" spans="1:20" ht="16.5">
      <c r="A634" s="62">
        <v>44414.672013888892</v>
      </c>
      <c r="B634" s="57">
        <f t="shared" si="112"/>
        <v>2021</v>
      </c>
      <c r="C634" s="58">
        <f t="shared" si="124"/>
        <v>8</v>
      </c>
      <c r="D634" s="58" t="str">
        <f t="shared" si="121"/>
        <v>Aug/2021</v>
      </c>
      <c r="E634" s="58" t="s">
        <v>92</v>
      </c>
      <c r="F634" s="58" t="s">
        <v>91</v>
      </c>
      <c r="G634" s="58" t="s">
        <v>88</v>
      </c>
      <c r="H634" s="58">
        <v>2</v>
      </c>
      <c r="I634" s="58">
        <v>2</v>
      </c>
      <c r="J634" s="58">
        <f t="shared" si="122"/>
        <v>0</v>
      </c>
      <c r="K634" s="58" t="str">
        <f t="shared" si="123"/>
        <v>Ok</v>
      </c>
      <c r="L634" s="58">
        <f t="shared" si="113"/>
        <v>0</v>
      </c>
      <c r="M634" s="85">
        <f>VLOOKUP(E634,'DAFTAR ITEM'!B:J,9,FALSE)</f>
        <v>95000</v>
      </c>
      <c r="N634" s="85">
        <f t="shared" si="114"/>
        <v>190000</v>
      </c>
      <c r="O634" s="85">
        <f t="shared" si="115"/>
        <v>0</v>
      </c>
      <c r="P634" s="85">
        <f t="shared" si="116"/>
        <v>0</v>
      </c>
      <c r="Q634" s="59">
        <f t="shared" si="117"/>
        <v>0</v>
      </c>
      <c r="R634" s="60" t="str">
        <f t="shared" si="118"/>
        <v>Good Count</v>
      </c>
      <c r="S634" s="61" t="str">
        <f t="shared" si="119"/>
        <v>Good Count</v>
      </c>
      <c r="T634" s="60" t="str">
        <f t="shared" si="120"/>
        <v>Good Count</v>
      </c>
    </row>
    <row r="635" spans="1:20" ht="16.5">
      <c r="A635" s="62">
        <v>44414.677812499998</v>
      </c>
      <c r="B635" s="57">
        <f t="shared" si="112"/>
        <v>2021</v>
      </c>
      <c r="C635" s="58">
        <f t="shared" si="124"/>
        <v>8</v>
      </c>
      <c r="D635" s="58" t="str">
        <f t="shared" si="121"/>
        <v>Aug/2021</v>
      </c>
      <c r="E635" s="58" t="s">
        <v>106</v>
      </c>
      <c r="F635" s="58" t="s">
        <v>105</v>
      </c>
      <c r="G635" s="58" t="s">
        <v>104</v>
      </c>
      <c r="H635" s="58">
        <v>4</v>
      </c>
      <c r="I635" s="58">
        <v>4</v>
      </c>
      <c r="J635" s="58">
        <f t="shared" si="122"/>
        <v>0</v>
      </c>
      <c r="K635" s="58" t="str">
        <f t="shared" si="123"/>
        <v>Ok</v>
      </c>
      <c r="L635" s="58">
        <f t="shared" si="113"/>
        <v>0</v>
      </c>
      <c r="M635" s="85">
        <f>VLOOKUP(E635,'DAFTAR ITEM'!B:J,9,FALSE)</f>
        <v>337800</v>
      </c>
      <c r="N635" s="85">
        <f t="shared" si="114"/>
        <v>1351200</v>
      </c>
      <c r="O635" s="85">
        <f t="shared" si="115"/>
        <v>0</v>
      </c>
      <c r="P635" s="85">
        <f t="shared" si="116"/>
        <v>0</v>
      </c>
      <c r="Q635" s="59">
        <f t="shared" si="117"/>
        <v>0</v>
      </c>
      <c r="R635" s="60" t="str">
        <f t="shared" si="118"/>
        <v>Good Count</v>
      </c>
      <c r="S635" s="61" t="str">
        <f t="shared" si="119"/>
        <v>Good Count</v>
      </c>
      <c r="T635" s="60" t="str">
        <f t="shared" si="120"/>
        <v>Good Count</v>
      </c>
    </row>
    <row r="636" spans="1:20" ht="16.5">
      <c r="A636" s="62">
        <v>44414.678217592591</v>
      </c>
      <c r="B636" s="57">
        <f t="shared" si="112"/>
        <v>2021</v>
      </c>
      <c r="C636" s="58">
        <f t="shared" si="124"/>
        <v>8</v>
      </c>
      <c r="D636" s="58" t="str">
        <f t="shared" si="121"/>
        <v>Aug/2021</v>
      </c>
      <c r="E636" s="58" t="s">
        <v>124</v>
      </c>
      <c r="F636" s="58" t="s">
        <v>123</v>
      </c>
      <c r="G636" s="58" t="s">
        <v>104</v>
      </c>
      <c r="H636" s="58">
        <v>6</v>
      </c>
      <c r="I636" s="58">
        <v>6</v>
      </c>
      <c r="J636" s="58">
        <f t="shared" si="122"/>
        <v>0</v>
      </c>
      <c r="K636" s="58" t="str">
        <f t="shared" si="123"/>
        <v>Ok</v>
      </c>
      <c r="L636" s="58">
        <f t="shared" si="113"/>
        <v>0</v>
      </c>
      <c r="M636" s="85">
        <f>VLOOKUP(E636,'DAFTAR ITEM'!B:J,9,FALSE)</f>
        <v>0</v>
      </c>
      <c r="N636" s="85">
        <f t="shared" si="114"/>
        <v>0</v>
      </c>
      <c r="O636" s="85">
        <f t="shared" si="115"/>
        <v>0</v>
      </c>
      <c r="P636" s="85">
        <f t="shared" si="116"/>
        <v>0</v>
      </c>
      <c r="Q636" s="59">
        <f t="shared" si="117"/>
        <v>0</v>
      </c>
      <c r="R636" s="60" t="str">
        <f t="shared" si="118"/>
        <v>Good Count</v>
      </c>
      <c r="S636" s="61" t="str">
        <f t="shared" si="119"/>
        <v>Good Count</v>
      </c>
      <c r="T636" s="60" t="str">
        <f t="shared" si="120"/>
        <v>Good Count</v>
      </c>
    </row>
    <row r="637" spans="1:20" ht="16.5">
      <c r="A637" s="62">
        <v>44414.685439814813</v>
      </c>
      <c r="B637" s="57">
        <f t="shared" si="112"/>
        <v>2021</v>
      </c>
      <c r="C637" s="58">
        <f t="shared" si="124"/>
        <v>8</v>
      </c>
      <c r="D637" s="58" t="str">
        <f t="shared" si="121"/>
        <v>Aug/2021</v>
      </c>
      <c r="E637" s="58" t="s">
        <v>94</v>
      </c>
      <c r="F637" s="58" t="s">
        <v>93</v>
      </c>
      <c r="G637" s="58" t="s">
        <v>95</v>
      </c>
      <c r="H637" s="58">
        <v>109</v>
      </c>
      <c r="I637" s="58">
        <v>109</v>
      </c>
      <c r="J637" s="58">
        <f t="shared" si="122"/>
        <v>0</v>
      </c>
      <c r="K637" s="58" t="str">
        <f t="shared" si="123"/>
        <v>Ok</v>
      </c>
      <c r="L637" s="58">
        <f t="shared" si="113"/>
        <v>0</v>
      </c>
      <c r="M637" s="85">
        <f>VLOOKUP(E637,'DAFTAR ITEM'!B:J,9,FALSE)</f>
        <v>5250</v>
      </c>
      <c r="N637" s="85">
        <f t="shared" si="114"/>
        <v>572250</v>
      </c>
      <c r="O637" s="85">
        <f t="shared" si="115"/>
        <v>0</v>
      </c>
      <c r="P637" s="85">
        <f t="shared" si="116"/>
        <v>0</v>
      </c>
      <c r="Q637" s="59">
        <f t="shared" si="117"/>
        <v>0</v>
      </c>
      <c r="R637" s="60" t="str">
        <f t="shared" si="118"/>
        <v>Good Count</v>
      </c>
      <c r="S637" s="61" t="str">
        <f t="shared" si="119"/>
        <v>Good Count</v>
      </c>
      <c r="T637" s="60" t="str">
        <f t="shared" si="120"/>
        <v>Good Count</v>
      </c>
    </row>
    <row r="638" spans="1:20" ht="16.5">
      <c r="A638" s="62">
        <v>44414.685763888891</v>
      </c>
      <c r="B638" s="57">
        <f t="shared" si="112"/>
        <v>2021</v>
      </c>
      <c r="C638" s="58">
        <f t="shared" si="124"/>
        <v>8</v>
      </c>
      <c r="D638" s="58" t="str">
        <f t="shared" si="121"/>
        <v>Aug/2021</v>
      </c>
      <c r="E638" s="58" t="s">
        <v>97</v>
      </c>
      <c r="F638" s="58" t="s">
        <v>96</v>
      </c>
      <c r="G638" s="58" t="s">
        <v>95</v>
      </c>
      <c r="H638" s="58">
        <v>49</v>
      </c>
      <c r="I638" s="58">
        <v>49</v>
      </c>
      <c r="J638" s="58">
        <f t="shared" si="122"/>
        <v>0</v>
      </c>
      <c r="K638" s="58" t="str">
        <f t="shared" si="123"/>
        <v>Ok</v>
      </c>
      <c r="L638" s="58">
        <f t="shared" si="113"/>
        <v>0</v>
      </c>
      <c r="M638" s="85">
        <f>VLOOKUP(E638,'DAFTAR ITEM'!B:J,9,FALSE)</f>
        <v>12000</v>
      </c>
      <c r="N638" s="85">
        <f t="shared" si="114"/>
        <v>588000</v>
      </c>
      <c r="O638" s="85">
        <f t="shared" si="115"/>
        <v>0</v>
      </c>
      <c r="P638" s="85">
        <f t="shared" si="116"/>
        <v>0</v>
      </c>
      <c r="Q638" s="59">
        <f t="shared" si="117"/>
        <v>0</v>
      </c>
      <c r="R638" s="60" t="str">
        <f t="shared" si="118"/>
        <v>Good Count</v>
      </c>
      <c r="S638" s="61" t="str">
        <f t="shared" si="119"/>
        <v>Good Count</v>
      </c>
      <c r="T638" s="60" t="str">
        <f t="shared" si="120"/>
        <v>Good Count</v>
      </c>
    </row>
    <row r="639" spans="1:20" ht="16.5">
      <c r="A639" s="62">
        <v>44414.686180555553</v>
      </c>
      <c r="B639" s="57">
        <f t="shared" si="112"/>
        <v>2021</v>
      </c>
      <c r="C639" s="58">
        <f t="shared" si="124"/>
        <v>8</v>
      </c>
      <c r="D639" s="58" t="str">
        <f t="shared" si="121"/>
        <v>Aug/2021</v>
      </c>
      <c r="E639" s="58" t="s">
        <v>134</v>
      </c>
      <c r="F639" s="58" t="s">
        <v>133</v>
      </c>
      <c r="G639" s="58" t="s">
        <v>104</v>
      </c>
      <c r="H639" s="58">
        <v>27</v>
      </c>
      <c r="I639" s="58">
        <v>27</v>
      </c>
      <c r="J639" s="58">
        <f t="shared" si="122"/>
        <v>0</v>
      </c>
      <c r="K639" s="58" t="str">
        <f t="shared" si="123"/>
        <v>Ok</v>
      </c>
      <c r="L639" s="58">
        <f t="shared" si="113"/>
        <v>0</v>
      </c>
      <c r="M639" s="85">
        <f>VLOOKUP(E639,'DAFTAR ITEM'!B:J,9,FALSE)</f>
        <v>270000</v>
      </c>
      <c r="N639" s="85">
        <f t="shared" si="114"/>
        <v>7290000</v>
      </c>
      <c r="O639" s="85">
        <f t="shared" si="115"/>
        <v>0</v>
      </c>
      <c r="P639" s="85">
        <f t="shared" si="116"/>
        <v>0</v>
      </c>
      <c r="Q639" s="59">
        <f t="shared" si="117"/>
        <v>0</v>
      </c>
      <c r="R639" s="60" t="str">
        <f t="shared" si="118"/>
        <v>Good Count</v>
      </c>
      <c r="S639" s="61" t="str">
        <f t="shared" si="119"/>
        <v>Good Count</v>
      </c>
      <c r="T639" s="60" t="str">
        <f t="shared" si="120"/>
        <v>Good Count</v>
      </c>
    </row>
    <row r="640" spans="1:20" ht="16.5">
      <c r="A640" s="62">
        <v>44414.686493055553</v>
      </c>
      <c r="B640" s="57">
        <f t="shared" si="112"/>
        <v>2021</v>
      </c>
      <c r="C640" s="58">
        <f t="shared" si="124"/>
        <v>8</v>
      </c>
      <c r="D640" s="58" t="str">
        <f t="shared" si="121"/>
        <v>Aug/2021</v>
      </c>
      <c r="E640" s="58" t="s">
        <v>136</v>
      </c>
      <c r="F640" s="58" t="s">
        <v>135</v>
      </c>
      <c r="G640" s="58" t="s">
        <v>16</v>
      </c>
      <c r="H640" s="58">
        <v>7</v>
      </c>
      <c r="I640" s="58">
        <v>7</v>
      </c>
      <c r="J640" s="58">
        <f t="shared" si="122"/>
        <v>0</v>
      </c>
      <c r="K640" s="58" t="str">
        <f t="shared" si="123"/>
        <v>Ok</v>
      </c>
      <c r="L640" s="58">
        <f t="shared" si="113"/>
        <v>0</v>
      </c>
      <c r="M640" s="85">
        <f>VLOOKUP(E640,'DAFTAR ITEM'!B:J,9,FALSE)</f>
        <v>33600</v>
      </c>
      <c r="N640" s="85">
        <f t="shared" si="114"/>
        <v>235200</v>
      </c>
      <c r="O640" s="85">
        <f t="shared" si="115"/>
        <v>0</v>
      </c>
      <c r="P640" s="85">
        <f t="shared" si="116"/>
        <v>0</v>
      </c>
      <c r="Q640" s="59">
        <f t="shared" si="117"/>
        <v>0</v>
      </c>
      <c r="R640" s="60" t="str">
        <f t="shared" si="118"/>
        <v>Good Count</v>
      </c>
      <c r="S640" s="61" t="str">
        <f t="shared" si="119"/>
        <v>Good Count</v>
      </c>
      <c r="T640" s="60" t="str">
        <f t="shared" si="120"/>
        <v>Good Count</v>
      </c>
    </row>
    <row r="641" spans="1:20" ht="16.5">
      <c r="A641" s="62">
        <v>44414.687789351854</v>
      </c>
      <c r="B641" s="57">
        <f t="shared" si="112"/>
        <v>2021</v>
      </c>
      <c r="C641" s="58">
        <f t="shared" si="124"/>
        <v>8</v>
      </c>
      <c r="D641" s="58" t="str">
        <f t="shared" si="121"/>
        <v>Aug/2021</v>
      </c>
      <c r="E641" s="58" t="s">
        <v>138</v>
      </c>
      <c r="F641" s="58" t="s">
        <v>137</v>
      </c>
      <c r="G641" s="58" t="s">
        <v>139</v>
      </c>
      <c r="H641" s="58">
        <v>259</v>
      </c>
      <c r="I641" s="58">
        <v>259</v>
      </c>
      <c r="J641" s="58">
        <f t="shared" si="122"/>
        <v>0</v>
      </c>
      <c r="K641" s="58" t="str">
        <f t="shared" si="123"/>
        <v>Ok</v>
      </c>
      <c r="L641" s="58">
        <f t="shared" si="113"/>
        <v>0</v>
      </c>
      <c r="M641" s="85">
        <f>VLOOKUP(E641,'DAFTAR ITEM'!B:J,9,FALSE)</f>
        <v>1000</v>
      </c>
      <c r="N641" s="85">
        <f t="shared" si="114"/>
        <v>259000</v>
      </c>
      <c r="O641" s="85">
        <f t="shared" si="115"/>
        <v>0</v>
      </c>
      <c r="P641" s="85">
        <f t="shared" si="116"/>
        <v>0</v>
      </c>
      <c r="Q641" s="59">
        <f t="shared" si="117"/>
        <v>0</v>
      </c>
      <c r="R641" s="60" t="str">
        <f t="shared" si="118"/>
        <v>Good Count</v>
      </c>
      <c r="S641" s="61" t="str">
        <f t="shared" si="119"/>
        <v>Good Count</v>
      </c>
      <c r="T641" s="60" t="str">
        <f t="shared" si="120"/>
        <v>Good Count</v>
      </c>
    </row>
    <row r="642" spans="1:20" ht="16.5">
      <c r="A642" s="62">
        <v>44414.688171296293</v>
      </c>
      <c r="B642" s="57">
        <f t="shared" ref="B642:B705" si="125">YEAR(A642)</f>
        <v>2021</v>
      </c>
      <c r="C642" s="58">
        <f t="shared" si="124"/>
        <v>8</v>
      </c>
      <c r="D642" s="58" t="str">
        <f t="shared" si="121"/>
        <v>Aug/2021</v>
      </c>
      <c r="E642" s="58" t="s">
        <v>141</v>
      </c>
      <c r="F642" s="58" t="s">
        <v>140</v>
      </c>
      <c r="G642" s="58" t="s">
        <v>33</v>
      </c>
      <c r="H642" s="58">
        <v>12</v>
      </c>
      <c r="I642" s="58">
        <v>12</v>
      </c>
      <c r="J642" s="58">
        <f t="shared" si="122"/>
        <v>0</v>
      </c>
      <c r="K642" s="58" t="str">
        <f t="shared" si="123"/>
        <v>Ok</v>
      </c>
      <c r="L642" s="58">
        <f t="shared" ref="L642:L705" si="126">ABS(J642)</f>
        <v>0</v>
      </c>
      <c r="M642" s="85">
        <f>VLOOKUP(E642,'DAFTAR ITEM'!B:J,9,FALSE)</f>
        <v>7875</v>
      </c>
      <c r="N642" s="85">
        <f t="shared" ref="N642:N705" si="127">H642*M642</f>
        <v>94500</v>
      </c>
      <c r="O642" s="85">
        <f t="shared" ref="O642:O705" si="128">J642*M642</f>
        <v>0</v>
      </c>
      <c r="P642" s="85">
        <f t="shared" ref="P642:P705" si="129">L642*M642</f>
        <v>0</v>
      </c>
      <c r="Q642" s="59">
        <f t="shared" ref="Q642:Q705" si="130">ABS(IF(AND((H642=0),(J642=0)),0,J642/H642))</f>
        <v>0</v>
      </c>
      <c r="R642" s="60" t="str">
        <f t="shared" ref="R642:R705" si="131">IF(ISERROR(Q642),"Bad Count",IF(Q642&gt;0%,"Bad Count","Good Count"))</f>
        <v>Good Count</v>
      </c>
      <c r="S642" s="61" t="str">
        <f t="shared" ref="S642:S705" si="132">IF(ISERROR(Q642),"Bad Count",IF(Q642&gt;2%,"Bad Count","Good Count"))</f>
        <v>Good Count</v>
      </c>
      <c r="T642" s="60" t="str">
        <f t="shared" ref="T642:T705" si="133">IF(ISERROR(Q642),"Bad Count",IF(Q642&gt;5%,"Bad Count","Good Count"))</f>
        <v>Good Count</v>
      </c>
    </row>
    <row r="643" spans="1:20" ht="16.5">
      <c r="A643" s="62">
        <v>44414.68849537037</v>
      </c>
      <c r="B643" s="57">
        <f t="shared" si="125"/>
        <v>2021</v>
      </c>
      <c r="C643" s="58">
        <f t="shared" si="124"/>
        <v>8</v>
      </c>
      <c r="D643" s="58" t="str">
        <f t="shared" ref="D643:D706" si="134">TEXT(A643,"MMM")&amp;"/"&amp;(B643)</f>
        <v>Aug/2021</v>
      </c>
      <c r="E643" s="58" t="s">
        <v>143</v>
      </c>
      <c r="F643" s="58" t="s">
        <v>142</v>
      </c>
      <c r="G643" s="58" t="s">
        <v>88</v>
      </c>
      <c r="H643" s="58">
        <v>3</v>
      </c>
      <c r="I643" s="58">
        <v>3</v>
      </c>
      <c r="J643" s="58">
        <f t="shared" si="122"/>
        <v>0</v>
      </c>
      <c r="K643" s="58" t="str">
        <f t="shared" si="123"/>
        <v>Ok</v>
      </c>
      <c r="L643" s="58">
        <f t="shared" si="126"/>
        <v>0</v>
      </c>
      <c r="M643" s="85">
        <f>VLOOKUP(E643,'DAFTAR ITEM'!B:J,9,FALSE)</f>
        <v>17300</v>
      </c>
      <c r="N643" s="85">
        <f t="shared" si="127"/>
        <v>51900</v>
      </c>
      <c r="O643" s="85">
        <f t="shared" si="128"/>
        <v>0</v>
      </c>
      <c r="P643" s="85">
        <f t="shared" si="129"/>
        <v>0</v>
      </c>
      <c r="Q643" s="59">
        <f t="shared" si="130"/>
        <v>0</v>
      </c>
      <c r="R643" s="60" t="str">
        <f t="shared" si="131"/>
        <v>Good Count</v>
      </c>
      <c r="S643" s="61" t="str">
        <f t="shared" si="132"/>
        <v>Good Count</v>
      </c>
      <c r="T643" s="60" t="str">
        <f t="shared" si="133"/>
        <v>Good Count</v>
      </c>
    </row>
    <row r="644" spans="1:20" ht="16.5">
      <c r="A644" s="62">
        <v>44414.688807870371</v>
      </c>
      <c r="B644" s="57">
        <f t="shared" si="125"/>
        <v>2021</v>
      </c>
      <c r="C644" s="58">
        <f t="shared" si="124"/>
        <v>8</v>
      </c>
      <c r="D644" s="58" t="str">
        <f t="shared" si="134"/>
        <v>Aug/2021</v>
      </c>
      <c r="E644" s="58" t="s">
        <v>145</v>
      </c>
      <c r="F644" s="58" t="s">
        <v>144</v>
      </c>
      <c r="G644" s="58" t="s">
        <v>95</v>
      </c>
      <c r="H644" s="58">
        <v>5</v>
      </c>
      <c r="I644" s="58">
        <v>5</v>
      </c>
      <c r="J644" s="58">
        <f t="shared" si="122"/>
        <v>0</v>
      </c>
      <c r="K644" s="58" t="str">
        <f t="shared" si="123"/>
        <v>Ok</v>
      </c>
      <c r="L644" s="58">
        <f t="shared" si="126"/>
        <v>0</v>
      </c>
      <c r="M644" s="85">
        <f>VLOOKUP(E644,'DAFTAR ITEM'!B:J,9,FALSE)</f>
        <v>5000</v>
      </c>
      <c r="N644" s="85">
        <f t="shared" si="127"/>
        <v>25000</v>
      </c>
      <c r="O644" s="85">
        <f t="shared" si="128"/>
        <v>0</v>
      </c>
      <c r="P644" s="85">
        <f t="shared" si="129"/>
        <v>0</v>
      </c>
      <c r="Q644" s="59">
        <f t="shared" si="130"/>
        <v>0</v>
      </c>
      <c r="R644" s="60" t="str">
        <f t="shared" si="131"/>
        <v>Good Count</v>
      </c>
      <c r="S644" s="61" t="str">
        <f t="shared" si="132"/>
        <v>Good Count</v>
      </c>
      <c r="T644" s="60" t="str">
        <f t="shared" si="133"/>
        <v>Good Count</v>
      </c>
    </row>
    <row r="645" spans="1:20" ht="16.5">
      <c r="A645" s="62">
        <v>44414.689120370371</v>
      </c>
      <c r="B645" s="57">
        <f t="shared" si="125"/>
        <v>2021</v>
      </c>
      <c r="C645" s="58">
        <f t="shared" si="124"/>
        <v>8</v>
      </c>
      <c r="D645" s="58" t="str">
        <f t="shared" si="134"/>
        <v>Aug/2021</v>
      </c>
      <c r="E645" s="58" t="s">
        <v>147</v>
      </c>
      <c r="F645" s="58" t="s">
        <v>146</v>
      </c>
      <c r="G645" s="58" t="s">
        <v>95</v>
      </c>
      <c r="H645" s="58">
        <v>0</v>
      </c>
      <c r="I645" s="58">
        <v>0</v>
      </c>
      <c r="J645" s="58">
        <f t="shared" si="122"/>
        <v>0</v>
      </c>
      <c r="K645" s="58" t="str">
        <f t="shared" si="123"/>
        <v>Ok</v>
      </c>
      <c r="L645" s="58">
        <f t="shared" si="126"/>
        <v>0</v>
      </c>
      <c r="M645" s="85">
        <f>VLOOKUP(E645,'DAFTAR ITEM'!B:J,9,FALSE)</f>
        <v>0</v>
      </c>
      <c r="N645" s="85">
        <f t="shared" si="127"/>
        <v>0</v>
      </c>
      <c r="O645" s="85">
        <f t="shared" si="128"/>
        <v>0</v>
      </c>
      <c r="P645" s="85">
        <f t="shared" si="129"/>
        <v>0</v>
      </c>
      <c r="Q645" s="59">
        <f t="shared" si="130"/>
        <v>0</v>
      </c>
      <c r="R645" s="60" t="str">
        <f t="shared" si="131"/>
        <v>Good Count</v>
      </c>
      <c r="S645" s="61" t="str">
        <f t="shared" si="132"/>
        <v>Good Count</v>
      </c>
      <c r="T645" s="60" t="str">
        <f t="shared" si="133"/>
        <v>Good Count</v>
      </c>
    </row>
    <row r="646" spans="1:20" ht="16.5">
      <c r="A646" s="62">
        <v>44414.689421296294</v>
      </c>
      <c r="B646" s="57">
        <f t="shared" si="125"/>
        <v>2021</v>
      </c>
      <c r="C646" s="58">
        <f t="shared" si="124"/>
        <v>8</v>
      </c>
      <c r="D646" s="58" t="str">
        <f t="shared" si="134"/>
        <v>Aug/2021</v>
      </c>
      <c r="E646" s="58" t="s">
        <v>149</v>
      </c>
      <c r="F646" s="58" t="s">
        <v>148</v>
      </c>
      <c r="G646" s="58" t="s">
        <v>95</v>
      </c>
      <c r="H646" s="58">
        <v>13</v>
      </c>
      <c r="I646" s="58">
        <v>13</v>
      </c>
      <c r="J646" s="58">
        <f t="shared" si="122"/>
        <v>0</v>
      </c>
      <c r="K646" s="58" t="str">
        <f t="shared" si="123"/>
        <v>Ok</v>
      </c>
      <c r="L646" s="58">
        <f t="shared" si="126"/>
        <v>0</v>
      </c>
      <c r="M646" s="85">
        <f>VLOOKUP(E646,'DAFTAR ITEM'!B:J,9,FALSE)</f>
        <v>3000</v>
      </c>
      <c r="N646" s="85">
        <f t="shared" si="127"/>
        <v>39000</v>
      </c>
      <c r="O646" s="85">
        <f t="shared" si="128"/>
        <v>0</v>
      </c>
      <c r="P646" s="85">
        <f t="shared" si="129"/>
        <v>0</v>
      </c>
      <c r="Q646" s="59">
        <f t="shared" si="130"/>
        <v>0</v>
      </c>
      <c r="R646" s="60" t="str">
        <f t="shared" si="131"/>
        <v>Good Count</v>
      </c>
      <c r="S646" s="61" t="str">
        <f t="shared" si="132"/>
        <v>Good Count</v>
      </c>
      <c r="T646" s="60" t="str">
        <f t="shared" si="133"/>
        <v>Good Count</v>
      </c>
    </row>
    <row r="647" spans="1:20" ht="16.5">
      <c r="A647" s="62">
        <v>44414.689756944441</v>
      </c>
      <c r="B647" s="57">
        <f t="shared" si="125"/>
        <v>2021</v>
      </c>
      <c r="C647" s="58">
        <f t="shared" si="124"/>
        <v>8</v>
      </c>
      <c r="D647" s="58" t="str">
        <f t="shared" si="134"/>
        <v>Aug/2021</v>
      </c>
      <c r="E647" s="58" t="s">
        <v>375</v>
      </c>
      <c r="F647" s="58" t="s">
        <v>374</v>
      </c>
      <c r="G647" s="58" t="s">
        <v>171</v>
      </c>
      <c r="H647" s="58">
        <v>27</v>
      </c>
      <c r="I647" s="58">
        <v>27</v>
      </c>
      <c r="J647" s="58">
        <f t="shared" si="122"/>
        <v>0</v>
      </c>
      <c r="K647" s="58" t="str">
        <f t="shared" si="123"/>
        <v>Ok</v>
      </c>
      <c r="L647" s="58">
        <f t="shared" si="126"/>
        <v>0</v>
      </c>
      <c r="M647" s="85">
        <f>VLOOKUP(E647,'DAFTAR ITEM'!B:J,9,FALSE)</f>
        <v>14300</v>
      </c>
      <c r="N647" s="85">
        <f t="shared" si="127"/>
        <v>386100</v>
      </c>
      <c r="O647" s="85">
        <f t="shared" si="128"/>
        <v>0</v>
      </c>
      <c r="P647" s="85">
        <f t="shared" si="129"/>
        <v>0</v>
      </c>
      <c r="Q647" s="59">
        <f t="shared" si="130"/>
        <v>0</v>
      </c>
      <c r="R647" s="60" t="str">
        <f t="shared" si="131"/>
        <v>Good Count</v>
      </c>
      <c r="S647" s="61" t="str">
        <f t="shared" si="132"/>
        <v>Good Count</v>
      </c>
      <c r="T647" s="60" t="str">
        <f t="shared" si="133"/>
        <v>Good Count</v>
      </c>
    </row>
    <row r="648" spans="1:20" ht="16.5">
      <c r="A648" s="62">
        <v>44414.690416666665</v>
      </c>
      <c r="B648" s="57">
        <f t="shared" si="125"/>
        <v>2021</v>
      </c>
      <c r="C648" s="58">
        <f t="shared" si="124"/>
        <v>8</v>
      </c>
      <c r="D648" s="58" t="str">
        <f t="shared" si="134"/>
        <v>Aug/2021</v>
      </c>
      <c r="E648" s="58" t="s">
        <v>164</v>
      </c>
      <c r="F648" s="58" t="s">
        <v>163</v>
      </c>
      <c r="G648" s="58" t="s">
        <v>33</v>
      </c>
      <c r="H648" s="58">
        <v>60</v>
      </c>
      <c r="I648" s="58">
        <v>60</v>
      </c>
      <c r="J648" s="58">
        <f t="shared" si="122"/>
        <v>0</v>
      </c>
      <c r="K648" s="58" t="str">
        <f t="shared" si="123"/>
        <v>Ok</v>
      </c>
      <c r="L648" s="58">
        <f t="shared" si="126"/>
        <v>0</v>
      </c>
      <c r="M648" s="85">
        <f>VLOOKUP(E648,'DAFTAR ITEM'!B:J,9,FALSE)</f>
        <v>18700</v>
      </c>
      <c r="N648" s="85">
        <f t="shared" si="127"/>
        <v>1122000</v>
      </c>
      <c r="O648" s="85">
        <f t="shared" si="128"/>
        <v>0</v>
      </c>
      <c r="P648" s="85">
        <f t="shared" si="129"/>
        <v>0</v>
      </c>
      <c r="Q648" s="59">
        <f t="shared" si="130"/>
        <v>0</v>
      </c>
      <c r="R648" s="60" t="str">
        <f t="shared" si="131"/>
        <v>Good Count</v>
      </c>
      <c r="S648" s="61" t="str">
        <f t="shared" si="132"/>
        <v>Good Count</v>
      </c>
      <c r="T648" s="60" t="str">
        <f t="shared" si="133"/>
        <v>Good Count</v>
      </c>
    </row>
    <row r="649" spans="1:20" ht="16.5">
      <c r="A649" s="62">
        <v>44414.690682870372</v>
      </c>
      <c r="B649" s="57">
        <f t="shared" si="125"/>
        <v>2021</v>
      </c>
      <c r="C649" s="58">
        <f t="shared" si="124"/>
        <v>8</v>
      </c>
      <c r="D649" s="58" t="str">
        <f t="shared" si="134"/>
        <v>Aug/2021</v>
      </c>
      <c r="E649" s="58" t="s">
        <v>387</v>
      </c>
      <c r="F649" s="58" t="s">
        <v>386</v>
      </c>
      <c r="G649" s="58" t="s">
        <v>171</v>
      </c>
      <c r="H649" s="58">
        <v>43</v>
      </c>
      <c r="I649" s="58">
        <v>43</v>
      </c>
      <c r="J649" s="58">
        <f t="shared" si="122"/>
        <v>0</v>
      </c>
      <c r="K649" s="58" t="str">
        <f t="shared" si="123"/>
        <v>Ok</v>
      </c>
      <c r="L649" s="58">
        <f t="shared" si="126"/>
        <v>0</v>
      </c>
      <c r="M649" s="85">
        <f>VLOOKUP(E649,'DAFTAR ITEM'!B:J,9,FALSE)</f>
        <v>12800</v>
      </c>
      <c r="N649" s="85">
        <f t="shared" si="127"/>
        <v>550400</v>
      </c>
      <c r="O649" s="85">
        <f t="shared" si="128"/>
        <v>0</v>
      </c>
      <c r="P649" s="85">
        <f t="shared" si="129"/>
        <v>0</v>
      </c>
      <c r="Q649" s="59">
        <f t="shared" si="130"/>
        <v>0</v>
      </c>
      <c r="R649" s="60" t="str">
        <f t="shared" si="131"/>
        <v>Good Count</v>
      </c>
      <c r="S649" s="61" t="str">
        <f t="shared" si="132"/>
        <v>Good Count</v>
      </c>
      <c r="T649" s="60" t="str">
        <f t="shared" si="133"/>
        <v>Good Count</v>
      </c>
    </row>
    <row r="650" spans="1:20" ht="16.5">
      <c r="A650" s="62">
        <v>44414.690972222219</v>
      </c>
      <c r="B650" s="57">
        <f t="shared" si="125"/>
        <v>2021</v>
      </c>
      <c r="C650" s="58">
        <f t="shared" si="124"/>
        <v>8</v>
      </c>
      <c r="D650" s="58" t="str">
        <f t="shared" si="134"/>
        <v>Aug/2021</v>
      </c>
      <c r="E650" s="58" t="s">
        <v>173</v>
      </c>
      <c r="F650" s="58" t="s">
        <v>172</v>
      </c>
      <c r="G650" s="58" t="s">
        <v>33</v>
      </c>
      <c r="H650" s="58">
        <v>8</v>
      </c>
      <c r="I650" s="58">
        <v>8</v>
      </c>
      <c r="J650" s="58">
        <f t="shared" si="122"/>
        <v>0</v>
      </c>
      <c r="K650" s="58" t="str">
        <f t="shared" si="123"/>
        <v>Ok</v>
      </c>
      <c r="L650" s="58">
        <f t="shared" si="126"/>
        <v>0</v>
      </c>
      <c r="M650" s="85">
        <f>VLOOKUP(E650,'DAFTAR ITEM'!B:J,9,FALSE)</f>
        <v>5513</v>
      </c>
      <c r="N650" s="85">
        <f t="shared" si="127"/>
        <v>44104</v>
      </c>
      <c r="O650" s="85">
        <f t="shared" si="128"/>
        <v>0</v>
      </c>
      <c r="P650" s="85">
        <f t="shared" si="129"/>
        <v>0</v>
      </c>
      <c r="Q650" s="59">
        <f t="shared" si="130"/>
        <v>0</v>
      </c>
      <c r="R650" s="60" t="str">
        <f t="shared" si="131"/>
        <v>Good Count</v>
      </c>
      <c r="S650" s="61" t="str">
        <f t="shared" si="132"/>
        <v>Good Count</v>
      </c>
      <c r="T650" s="60" t="str">
        <f t="shared" si="133"/>
        <v>Good Count</v>
      </c>
    </row>
    <row r="651" spans="1:20" ht="16.5">
      <c r="A651" s="62">
        <v>44414.691342592596</v>
      </c>
      <c r="B651" s="57">
        <f t="shared" si="125"/>
        <v>2021</v>
      </c>
      <c r="C651" s="58">
        <f t="shared" si="124"/>
        <v>8</v>
      </c>
      <c r="D651" s="58" t="str">
        <f t="shared" si="134"/>
        <v>Aug/2021</v>
      </c>
      <c r="E651" s="58" t="s">
        <v>175</v>
      </c>
      <c r="F651" s="58" t="s">
        <v>174</v>
      </c>
      <c r="G651" s="58" t="s">
        <v>176</v>
      </c>
      <c r="H651" s="58">
        <v>10</v>
      </c>
      <c r="I651" s="58">
        <v>10</v>
      </c>
      <c r="J651" s="58">
        <f t="shared" si="122"/>
        <v>0</v>
      </c>
      <c r="K651" s="58" t="str">
        <f t="shared" si="123"/>
        <v>Ok</v>
      </c>
      <c r="L651" s="58">
        <f t="shared" si="126"/>
        <v>0</v>
      </c>
      <c r="M651" s="85">
        <f>VLOOKUP(E651,'DAFTAR ITEM'!B:J,9,FALSE)</f>
        <v>3780</v>
      </c>
      <c r="N651" s="85">
        <f t="shared" si="127"/>
        <v>37800</v>
      </c>
      <c r="O651" s="85">
        <f t="shared" si="128"/>
        <v>0</v>
      </c>
      <c r="P651" s="85">
        <f t="shared" si="129"/>
        <v>0</v>
      </c>
      <c r="Q651" s="59">
        <f t="shared" si="130"/>
        <v>0</v>
      </c>
      <c r="R651" s="60" t="str">
        <f t="shared" si="131"/>
        <v>Good Count</v>
      </c>
      <c r="S651" s="61" t="str">
        <f t="shared" si="132"/>
        <v>Good Count</v>
      </c>
      <c r="T651" s="60" t="str">
        <f t="shared" si="133"/>
        <v>Good Count</v>
      </c>
    </row>
    <row r="652" spans="1:20" ht="16.5">
      <c r="A652" s="62">
        <v>44414.691817129627</v>
      </c>
      <c r="B652" s="57">
        <f t="shared" si="125"/>
        <v>2021</v>
      </c>
      <c r="C652" s="58">
        <f t="shared" si="124"/>
        <v>8</v>
      </c>
      <c r="D652" s="58" t="str">
        <f t="shared" si="134"/>
        <v>Aug/2021</v>
      </c>
      <c r="E652" s="58" t="s">
        <v>178</v>
      </c>
      <c r="F652" s="58" t="s">
        <v>177</v>
      </c>
      <c r="G652" s="58" t="s">
        <v>176</v>
      </c>
      <c r="H652" s="58">
        <v>16</v>
      </c>
      <c r="I652" s="58">
        <v>16</v>
      </c>
      <c r="J652" s="58">
        <f t="shared" si="122"/>
        <v>0</v>
      </c>
      <c r="K652" s="58" t="str">
        <f t="shared" si="123"/>
        <v>Ok</v>
      </c>
      <c r="L652" s="58">
        <f t="shared" si="126"/>
        <v>0</v>
      </c>
      <c r="M652" s="85">
        <f>VLOOKUP(E652,'DAFTAR ITEM'!B:J,9,FALSE)</f>
        <v>2625</v>
      </c>
      <c r="N652" s="85">
        <f t="shared" si="127"/>
        <v>42000</v>
      </c>
      <c r="O652" s="85">
        <f t="shared" si="128"/>
        <v>0</v>
      </c>
      <c r="P652" s="85">
        <f t="shared" si="129"/>
        <v>0</v>
      </c>
      <c r="Q652" s="59">
        <f t="shared" si="130"/>
        <v>0</v>
      </c>
      <c r="R652" s="60" t="str">
        <f t="shared" si="131"/>
        <v>Good Count</v>
      </c>
      <c r="S652" s="61" t="str">
        <f t="shared" si="132"/>
        <v>Good Count</v>
      </c>
      <c r="T652" s="60" t="str">
        <f t="shared" si="133"/>
        <v>Good Count</v>
      </c>
    </row>
    <row r="653" spans="1:20" ht="16.5">
      <c r="A653" s="62">
        <v>44414.692256944443</v>
      </c>
      <c r="B653" s="57">
        <f t="shared" si="125"/>
        <v>2021</v>
      </c>
      <c r="C653" s="58">
        <f t="shared" si="124"/>
        <v>8</v>
      </c>
      <c r="D653" s="58" t="str">
        <f t="shared" si="134"/>
        <v>Aug/2021</v>
      </c>
      <c r="E653" s="58" t="s">
        <v>180</v>
      </c>
      <c r="F653" s="58" t="s">
        <v>179</v>
      </c>
      <c r="G653" s="58" t="s">
        <v>33</v>
      </c>
      <c r="H653" s="58">
        <v>3</v>
      </c>
      <c r="I653" s="58">
        <v>3</v>
      </c>
      <c r="J653" s="58">
        <f t="shared" si="122"/>
        <v>0</v>
      </c>
      <c r="K653" s="58" t="str">
        <f t="shared" si="123"/>
        <v>Ok</v>
      </c>
      <c r="L653" s="58">
        <f t="shared" si="126"/>
        <v>0</v>
      </c>
      <c r="M653" s="85">
        <f>VLOOKUP(E653,'DAFTAR ITEM'!B:J,9,FALSE)</f>
        <v>20000</v>
      </c>
      <c r="N653" s="85">
        <f t="shared" si="127"/>
        <v>60000</v>
      </c>
      <c r="O653" s="85">
        <f t="shared" si="128"/>
        <v>0</v>
      </c>
      <c r="P653" s="85">
        <f t="shared" si="129"/>
        <v>0</v>
      </c>
      <c r="Q653" s="59">
        <f t="shared" si="130"/>
        <v>0</v>
      </c>
      <c r="R653" s="60" t="str">
        <f t="shared" si="131"/>
        <v>Good Count</v>
      </c>
      <c r="S653" s="61" t="str">
        <f t="shared" si="132"/>
        <v>Good Count</v>
      </c>
      <c r="T653" s="60" t="str">
        <f t="shared" si="133"/>
        <v>Good Count</v>
      </c>
    </row>
    <row r="654" spans="1:20" ht="16.5">
      <c r="A654" s="62">
        <v>44414.692696759259</v>
      </c>
      <c r="B654" s="57">
        <f t="shared" si="125"/>
        <v>2021</v>
      </c>
      <c r="C654" s="58">
        <f t="shared" si="124"/>
        <v>8</v>
      </c>
      <c r="D654" s="58" t="str">
        <f t="shared" si="134"/>
        <v>Aug/2021</v>
      </c>
      <c r="E654" s="58" t="s">
        <v>182</v>
      </c>
      <c r="F654" s="58" t="s">
        <v>181</v>
      </c>
      <c r="G654" s="58" t="s">
        <v>33</v>
      </c>
      <c r="H654" s="58">
        <v>6</v>
      </c>
      <c r="I654" s="58">
        <v>6</v>
      </c>
      <c r="J654" s="58">
        <f t="shared" si="122"/>
        <v>0</v>
      </c>
      <c r="K654" s="58" t="str">
        <f t="shared" si="123"/>
        <v>Ok</v>
      </c>
      <c r="L654" s="58">
        <f t="shared" si="126"/>
        <v>0</v>
      </c>
      <c r="M654" s="85">
        <f>VLOOKUP(E654,'DAFTAR ITEM'!B:J,9,FALSE)</f>
        <v>20000</v>
      </c>
      <c r="N654" s="85">
        <f t="shared" si="127"/>
        <v>120000</v>
      </c>
      <c r="O654" s="85">
        <f t="shared" si="128"/>
        <v>0</v>
      </c>
      <c r="P654" s="85">
        <f t="shared" si="129"/>
        <v>0</v>
      </c>
      <c r="Q654" s="59">
        <f t="shared" si="130"/>
        <v>0</v>
      </c>
      <c r="R654" s="60" t="str">
        <f t="shared" si="131"/>
        <v>Good Count</v>
      </c>
      <c r="S654" s="61" t="str">
        <f t="shared" si="132"/>
        <v>Good Count</v>
      </c>
      <c r="T654" s="60" t="str">
        <f t="shared" si="133"/>
        <v>Good Count</v>
      </c>
    </row>
    <row r="655" spans="1:20" ht="16.5">
      <c r="A655" s="62">
        <v>44414.693124999998</v>
      </c>
      <c r="B655" s="57">
        <f t="shared" si="125"/>
        <v>2021</v>
      </c>
      <c r="C655" s="58">
        <f t="shared" si="124"/>
        <v>8</v>
      </c>
      <c r="D655" s="58" t="str">
        <f t="shared" si="134"/>
        <v>Aug/2021</v>
      </c>
      <c r="E655" s="58" t="s">
        <v>184</v>
      </c>
      <c r="F655" s="58" t="s">
        <v>183</v>
      </c>
      <c r="G655" s="58" t="s">
        <v>33</v>
      </c>
      <c r="H655" s="58">
        <v>5</v>
      </c>
      <c r="I655" s="58">
        <v>5</v>
      </c>
      <c r="J655" s="58">
        <f t="shared" si="122"/>
        <v>0</v>
      </c>
      <c r="K655" s="58" t="str">
        <f t="shared" si="123"/>
        <v>Ok</v>
      </c>
      <c r="L655" s="58">
        <f t="shared" si="126"/>
        <v>0</v>
      </c>
      <c r="M655" s="85">
        <f>VLOOKUP(E655,'DAFTAR ITEM'!B:J,9,FALSE)</f>
        <v>20000</v>
      </c>
      <c r="N655" s="85">
        <f t="shared" si="127"/>
        <v>100000</v>
      </c>
      <c r="O655" s="85">
        <f t="shared" si="128"/>
        <v>0</v>
      </c>
      <c r="P655" s="85">
        <f t="shared" si="129"/>
        <v>0</v>
      </c>
      <c r="Q655" s="59">
        <f t="shared" si="130"/>
        <v>0</v>
      </c>
      <c r="R655" s="60" t="str">
        <f t="shared" si="131"/>
        <v>Good Count</v>
      </c>
      <c r="S655" s="61" t="str">
        <f t="shared" si="132"/>
        <v>Good Count</v>
      </c>
      <c r="T655" s="60" t="str">
        <f t="shared" si="133"/>
        <v>Good Count</v>
      </c>
    </row>
    <row r="656" spans="1:20" ht="16.5">
      <c r="A656" s="62">
        <v>44414.693541666667</v>
      </c>
      <c r="B656" s="57">
        <f t="shared" si="125"/>
        <v>2021</v>
      </c>
      <c r="C656" s="58">
        <f t="shared" si="124"/>
        <v>8</v>
      </c>
      <c r="D656" s="58" t="str">
        <f t="shared" si="134"/>
        <v>Aug/2021</v>
      </c>
      <c r="E656" s="58" t="s">
        <v>186</v>
      </c>
      <c r="F656" s="58" t="s">
        <v>185</v>
      </c>
      <c r="G656" s="58" t="s">
        <v>187</v>
      </c>
      <c r="H656" s="58">
        <v>98</v>
      </c>
      <c r="I656" s="58">
        <v>98</v>
      </c>
      <c r="J656" s="58">
        <f t="shared" si="122"/>
        <v>0</v>
      </c>
      <c r="K656" s="58" t="str">
        <f t="shared" si="123"/>
        <v>Ok</v>
      </c>
      <c r="L656" s="58">
        <f t="shared" si="126"/>
        <v>0</v>
      </c>
      <c r="M656" s="85">
        <f>VLOOKUP(E656,'DAFTAR ITEM'!B:J,9,FALSE)</f>
        <v>1950</v>
      </c>
      <c r="N656" s="85">
        <f t="shared" si="127"/>
        <v>191100</v>
      </c>
      <c r="O656" s="85">
        <f t="shared" si="128"/>
        <v>0</v>
      </c>
      <c r="P656" s="85">
        <f t="shared" si="129"/>
        <v>0</v>
      </c>
      <c r="Q656" s="59">
        <f t="shared" si="130"/>
        <v>0</v>
      </c>
      <c r="R656" s="60" t="str">
        <f t="shared" si="131"/>
        <v>Good Count</v>
      </c>
      <c r="S656" s="61" t="str">
        <f t="shared" si="132"/>
        <v>Good Count</v>
      </c>
      <c r="T656" s="60" t="str">
        <f t="shared" si="133"/>
        <v>Good Count</v>
      </c>
    </row>
    <row r="657" spans="1:20" ht="16.5">
      <c r="A657" s="62">
        <v>44414.694236111114</v>
      </c>
      <c r="B657" s="57">
        <f t="shared" si="125"/>
        <v>2021</v>
      </c>
      <c r="C657" s="58">
        <f t="shared" si="124"/>
        <v>8</v>
      </c>
      <c r="D657" s="58" t="str">
        <f t="shared" si="134"/>
        <v>Aug/2021</v>
      </c>
      <c r="E657" s="58" t="s">
        <v>189</v>
      </c>
      <c r="F657" s="58" t="s">
        <v>188</v>
      </c>
      <c r="G657" s="58" t="s">
        <v>187</v>
      </c>
      <c r="H657" s="58">
        <v>7</v>
      </c>
      <c r="I657" s="58">
        <v>7</v>
      </c>
      <c r="J657" s="58">
        <f t="shared" si="122"/>
        <v>0</v>
      </c>
      <c r="K657" s="58" t="str">
        <f t="shared" si="123"/>
        <v>Ok</v>
      </c>
      <c r="L657" s="58">
        <f t="shared" si="126"/>
        <v>0</v>
      </c>
      <c r="M657" s="85">
        <f>VLOOKUP(E657,'DAFTAR ITEM'!B:J,9,FALSE)</f>
        <v>3990</v>
      </c>
      <c r="N657" s="85">
        <f t="shared" si="127"/>
        <v>27930</v>
      </c>
      <c r="O657" s="85">
        <f t="shared" si="128"/>
        <v>0</v>
      </c>
      <c r="P657" s="85">
        <f t="shared" si="129"/>
        <v>0</v>
      </c>
      <c r="Q657" s="59">
        <f t="shared" si="130"/>
        <v>0</v>
      </c>
      <c r="R657" s="60" t="str">
        <f t="shared" si="131"/>
        <v>Good Count</v>
      </c>
      <c r="S657" s="61" t="str">
        <f t="shared" si="132"/>
        <v>Good Count</v>
      </c>
      <c r="T657" s="60" t="str">
        <f t="shared" si="133"/>
        <v>Good Count</v>
      </c>
    </row>
    <row r="658" spans="1:20" ht="16.5">
      <c r="A658" s="62">
        <v>44414.694803240738</v>
      </c>
      <c r="B658" s="57">
        <f t="shared" si="125"/>
        <v>2021</v>
      </c>
      <c r="C658" s="58">
        <f t="shared" si="124"/>
        <v>8</v>
      </c>
      <c r="D658" s="58" t="str">
        <f t="shared" si="134"/>
        <v>Aug/2021</v>
      </c>
      <c r="E658" s="58" t="s">
        <v>191</v>
      </c>
      <c r="F658" s="58" t="s">
        <v>190</v>
      </c>
      <c r="G658" s="58" t="s">
        <v>16</v>
      </c>
      <c r="H658" s="58">
        <v>6</v>
      </c>
      <c r="I658" s="58">
        <v>6</v>
      </c>
      <c r="J658" s="58">
        <f t="shared" si="122"/>
        <v>0</v>
      </c>
      <c r="K658" s="58" t="str">
        <f t="shared" si="123"/>
        <v>Ok</v>
      </c>
      <c r="L658" s="58">
        <f t="shared" si="126"/>
        <v>0</v>
      </c>
      <c r="M658" s="85">
        <f>VLOOKUP(E658,'DAFTAR ITEM'!B:J,9,FALSE)</f>
        <v>15000</v>
      </c>
      <c r="N658" s="85">
        <f t="shared" si="127"/>
        <v>90000</v>
      </c>
      <c r="O658" s="85">
        <f t="shared" si="128"/>
        <v>0</v>
      </c>
      <c r="P658" s="85">
        <f t="shared" si="129"/>
        <v>0</v>
      </c>
      <c r="Q658" s="59">
        <f t="shared" si="130"/>
        <v>0</v>
      </c>
      <c r="R658" s="60" t="str">
        <f t="shared" si="131"/>
        <v>Good Count</v>
      </c>
      <c r="S658" s="61" t="str">
        <f t="shared" si="132"/>
        <v>Good Count</v>
      </c>
      <c r="T658" s="60" t="str">
        <f t="shared" si="133"/>
        <v>Good Count</v>
      </c>
    </row>
    <row r="659" spans="1:20" ht="16.5">
      <c r="A659" s="62">
        <v>44414.695104166669</v>
      </c>
      <c r="B659" s="57">
        <f t="shared" si="125"/>
        <v>2021</v>
      </c>
      <c r="C659" s="58">
        <f t="shared" si="124"/>
        <v>8</v>
      </c>
      <c r="D659" s="58" t="str">
        <f t="shared" si="134"/>
        <v>Aug/2021</v>
      </c>
      <c r="E659" s="58" t="s">
        <v>193</v>
      </c>
      <c r="F659" s="58" t="s">
        <v>192</v>
      </c>
      <c r="G659" s="58" t="s">
        <v>194</v>
      </c>
      <c r="H659" s="58">
        <v>8</v>
      </c>
      <c r="I659" s="58">
        <v>8</v>
      </c>
      <c r="J659" s="58">
        <f t="shared" ref="J659:J722" si="135">I659-H659</f>
        <v>0</v>
      </c>
      <c r="K659" s="58" t="str">
        <f t="shared" ref="K659:K722" si="136">IF(J659=0,"Ok","Selisih")</f>
        <v>Ok</v>
      </c>
      <c r="L659" s="58">
        <f t="shared" si="126"/>
        <v>0</v>
      </c>
      <c r="M659" s="85">
        <f>VLOOKUP(E659,'DAFTAR ITEM'!B:J,9,FALSE)</f>
        <v>81000</v>
      </c>
      <c r="N659" s="85">
        <f t="shared" si="127"/>
        <v>648000</v>
      </c>
      <c r="O659" s="85">
        <f t="shared" si="128"/>
        <v>0</v>
      </c>
      <c r="P659" s="85">
        <f t="shared" si="129"/>
        <v>0</v>
      </c>
      <c r="Q659" s="59">
        <f t="shared" si="130"/>
        <v>0</v>
      </c>
      <c r="R659" s="60" t="str">
        <f t="shared" si="131"/>
        <v>Good Count</v>
      </c>
      <c r="S659" s="61" t="str">
        <f t="shared" si="132"/>
        <v>Good Count</v>
      </c>
      <c r="T659" s="60" t="str">
        <f t="shared" si="133"/>
        <v>Good Count</v>
      </c>
    </row>
    <row r="660" spans="1:20" ht="16.5">
      <c r="A660" s="62">
        <v>44414.695335648146</v>
      </c>
      <c r="B660" s="57">
        <f t="shared" si="125"/>
        <v>2021</v>
      </c>
      <c r="C660" s="58">
        <f t="shared" ref="C660:C723" si="137">MONTH(A660)</f>
        <v>8</v>
      </c>
      <c r="D660" s="58" t="str">
        <f t="shared" si="134"/>
        <v>Aug/2021</v>
      </c>
      <c r="E660" s="58" t="s">
        <v>196</v>
      </c>
      <c r="F660" s="58" t="s">
        <v>195</v>
      </c>
      <c r="G660" s="58" t="s">
        <v>194</v>
      </c>
      <c r="H660" s="58">
        <v>35</v>
      </c>
      <c r="I660" s="58">
        <v>35</v>
      </c>
      <c r="J660" s="58">
        <f t="shared" si="135"/>
        <v>0</v>
      </c>
      <c r="K660" s="58" t="str">
        <f t="shared" si="136"/>
        <v>Ok</v>
      </c>
      <c r="L660" s="58">
        <f t="shared" si="126"/>
        <v>0</v>
      </c>
      <c r="M660" s="85">
        <f>VLOOKUP(E660,'DAFTAR ITEM'!B:J,9,FALSE)</f>
        <v>27050</v>
      </c>
      <c r="N660" s="85">
        <f t="shared" si="127"/>
        <v>946750</v>
      </c>
      <c r="O660" s="85">
        <f t="shared" si="128"/>
        <v>0</v>
      </c>
      <c r="P660" s="85">
        <f t="shared" si="129"/>
        <v>0</v>
      </c>
      <c r="Q660" s="59">
        <f t="shared" si="130"/>
        <v>0</v>
      </c>
      <c r="R660" s="60" t="str">
        <f t="shared" si="131"/>
        <v>Good Count</v>
      </c>
      <c r="S660" s="61" t="str">
        <f t="shared" si="132"/>
        <v>Good Count</v>
      </c>
      <c r="T660" s="60" t="str">
        <f t="shared" si="133"/>
        <v>Good Count</v>
      </c>
    </row>
    <row r="661" spans="1:20" ht="16.5">
      <c r="A661" s="62">
        <v>44414.695787037039</v>
      </c>
      <c r="B661" s="57">
        <f t="shared" si="125"/>
        <v>2021</v>
      </c>
      <c r="C661" s="58">
        <f t="shared" si="137"/>
        <v>8</v>
      </c>
      <c r="D661" s="58" t="str">
        <f t="shared" si="134"/>
        <v>Aug/2021</v>
      </c>
      <c r="E661" s="58" t="s">
        <v>198</v>
      </c>
      <c r="F661" s="58" t="s">
        <v>197</v>
      </c>
      <c r="G661" s="58" t="s">
        <v>194</v>
      </c>
      <c r="H661" s="58">
        <v>171</v>
      </c>
      <c r="I661" s="58">
        <v>171</v>
      </c>
      <c r="J661" s="58">
        <f t="shared" si="135"/>
        <v>0</v>
      </c>
      <c r="K661" s="58" t="str">
        <f t="shared" si="136"/>
        <v>Ok</v>
      </c>
      <c r="L661" s="58">
        <f t="shared" si="126"/>
        <v>0</v>
      </c>
      <c r="M661" s="85">
        <f>VLOOKUP(E661,'DAFTAR ITEM'!B:J,9,FALSE)</f>
        <v>41000</v>
      </c>
      <c r="N661" s="85">
        <f t="shared" si="127"/>
        <v>7011000</v>
      </c>
      <c r="O661" s="85">
        <f t="shared" si="128"/>
        <v>0</v>
      </c>
      <c r="P661" s="85">
        <f t="shared" si="129"/>
        <v>0</v>
      </c>
      <c r="Q661" s="59">
        <f t="shared" si="130"/>
        <v>0</v>
      </c>
      <c r="R661" s="60" t="str">
        <f t="shared" si="131"/>
        <v>Good Count</v>
      </c>
      <c r="S661" s="61" t="str">
        <f t="shared" si="132"/>
        <v>Good Count</v>
      </c>
      <c r="T661" s="60" t="str">
        <f t="shared" si="133"/>
        <v>Good Count</v>
      </c>
    </row>
    <row r="662" spans="1:20" ht="16.5">
      <c r="A662" s="62">
        <v>44414.696203703701</v>
      </c>
      <c r="B662" s="57">
        <f t="shared" si="125"/>
        <v>2021</v>
      </c>
      <c r="C662" s="58">
        <f t="shared" si="137"/>
        <v>8</v>
      </c>
      <c r="D662" s="58" t="str">
        <f t="shared" si="134"/>
        <v>Aug/2021</v>
      </c>
      <c r="E662" s="58" t="s">
        <v>200</v>
      </c>
      <c r="F662" s="58" t="s">
        <v>199</v>
      </c>
      <c r="G662" s="58" t="s">
        <v>194</v>
      </c>
      <c r="H662" s="58">
        <v>7</v>
      </c>
      <c r="I662" s="58">
        <v>7</v>
      </c>
      <c r="J662" s="58">
        <f t="shared" si="135"/>
        <v>0</v>
      </c>
      <c r="K662" s="58" t="str">
        <f t="shared" si="136"/>
        <v>Ok</v>
      </c>
      <c r="L662" s="58">
        <f t="shared" si="126"/>
        <v>0</v>
      </c>
      <c r="M662" s="85">
        <f>VLOOKUP(E662,'DAFTAR ITEM'!B:J,9,FALSE)</f>
        <v>20000</v>
      </c>
      <c r="N662" s="85">
        <f t="shared" si="127"/>
        <v>140000</v>
      </c>
      <c r="O662" s="85">
        <f t="shared" si="128"/>
        <v>0</v>
      </c>
      <c r="P662" s="85">
        <f t="shared" si="129"/>
        <v>0</v>
      </c>
      <c r="Q662" s="59">
        <f t="shared" si="130"/>
        <v>0</v>
      </c>
      <c r="R662" s="60" t="str">
        <f t="shared" si="131"/>
        <v>Good Count</v>
      </c>
      <c r="S662" s="61" t="str">
        <f t="shared" si="132"/>
        <v>Good Count</v>
      </c>
      <c r="T662" s="60" t="str">
        <f t="shared" si="133"/>
        <v>Good Count</v>
      </c>
    </row>
    <row r="663" spans="1:20" ht="16.5">
      <c r="A663" s="62">
        <v>44414.696481481478</v>
      </c>
      <c r="B663" s="57">
        <f t="shared" si="125"/>
        <v>2021</v>
      </c>
      <c r="C663" s="58">
        <f t="shared" si="137"/>
        <v>8</v>
      </c>
      <c r="D663" s="58" t="str">
        <f t="shared" si="134"/>
        <v>Aug/2021</v>
      </c>
      <c r="E663" s="58" t="s">
        <v>202</v>
      </c>
      <c r="F663" s="58" t="s">
        <v>201</v>
      </c>
      <c r="G663" s="58" t="s">
        <v>194</v>
      </c>
      <c r="H663" s="58">
        <v>5</v>
      </c>
      <c r="I663" s="58">
        <v>5</v>
      </c>
      <c r="J663" s="58">
        <f t="shared" si="135"/>
        <v>0</v>
      </c>
      <c r="K663" s="58" t="str">
        <f t="shared" si="136"/>
        <v>Ok</v>
      </c>
      <c r="L663" s="58">
        <f t="shared" si="126"/>
        <v>0</v>
      </c>
      <c r="M663" s="85">
        <f>VLOOKUP(E663,'DAFTAR ITEM'!B:J,9,FALSE)</f>
        <v>23000</v>
      </c>
      <c r="N663" s="85">
        <f t="shared" si="127"/>
        <v>115000</v>
      </c>
      <c r="O663" s="85">
        <f t="shared" si="128"/>
        <v>0</v>
      </c>
      <c r="P663" s="85">
        <f t="shared" si="129"/>
        <v>0</v>
      </c>
      <c r="Q663" s="59">
        <f t="shared" si="130"/>
        <v>0</v>
      </c>
      <c r="R663" s="60" t="str">
        <f t="shared" si="131"/>
        <v>Good Count</v>
      </c>
      <c r="S663" s="61" t="str">
        <f t="shared" si="132"/>
        <v>Good Count</v>
      </c>
      <c r="T663" s="60" t="str">
        <f t="shared" si="133"/>
        <v>Good Count</v>
      </c>
    </row>
    <row r="664" spans="1:20" ht="16.5">
      <c r="A664" s="62">
        <v>44414.696747685186</v>
      </c>
      <c r="B664" s="57">
        <f t="shared" si="125"/>
        <v>2021</v>
      </c>
      <c r="C664" s="58">
        <f t="shared" si="137"/>
        <v>8</v>
      </c>
      <c r="D664" s="58" t="str">
        <f t="shared" si="134"/>
        <v>Aug/2021</v>
      </c>
      <c r="E664" s="58" t="s">
        <v>206</v>
      </c>
      <c r="F664" s="58" t="s">
        <v>205</v>
      </c>
      <c r="G664" s="58" t="s">
        <v>194</v>
      </c>
      <c r="H664" s="58">
        <v>23</v>
      </c>
      <c r="I664" s="58">
        <v>23</v>
      </c>
      <c r="J664" s="58">
        <f t="shared" si="135"/>
        <v>0</v>
      </c>
      <c r="K664" s="58" t="str">
        <f t="shared" si="136"/>
        <v>Ok</v>
      </c>
      <c r="L664" s="58">
        <f t="shared" si="126"/>
        <v>0</v>
      </c>
      <c r="M664" s="85">
        <f>VLOOKUP(E664,'DAFTAR ITEM'!B:J,9,FALSE)</f>
        <v>39091</v>
      </c>
      <c r="N664" s="85">
        <f t="shared" si="127"/>
        <v>899093</v>
      </c>
      <c r="O664" s="85">
        <f t="shared" si="128"/>
        <v>0</v>
      </c>
      <c r="P664" s="85">
        <f t="shared" si="129"/>
        <v>0</v>
      </c>
      <c r="Q664" s="59">
        <f t="shared" si="130"/>
        <v>0</v>
      </c>
      <c r="R664" s="60" t="str">
        <f t="shared" si="131"/>
        <v>Good Count</v>
      </c>
      <c r="S664" s="61" t="str">
        <f t="shared" si="132"/>
        <v>Good Count</v>
      </c>
      <c r="T664" s="60" t="str">
        <f t="shared" si="133"/>
        <v>Good Count</v>
      </c>
    </row>
    <row r="665" spans="1:20" ht="16.5">
      <c r="A665" s="62">
        <v>44414.697094907409</v>
      </c>
      <c r="B665" s="57">
        <f t="shared" si="125"/>
        <v>2021</v>
      </c>
      <c r="C665" s="58">
        <f t="shared" si="137"/>
        <v>8</v>
      </c>
      <c r="D665" s="58" t="str">
        <f t="shared" si="134"/>
        <v>Aug/2021</v>
      </c>
      <c r="E665" s="58" t="s">
        <v>208</v>
      </c>
      <c r="F665" s="58" t="s">
        <v>207</v>
      </c>
      <c r="G665" s="58" t="s">
        <v>16</v>
      </c>
      <c r="H665" s="58">
        <v>3</v>
      </c>
      <c r="I665" s="58">
        <v>3</v>
      </c>
      <c r="J665" s="58">
        <f t="shared" si="135"/>
        <v>0</v>
      </c>
      <c r="K665" s="58" t="str">
        <f t="shared" si="136"/>
        <v>Ok</v>
      </c>
      <c r="L665" s="58">
        <f t="shared" si="126"/>
        <v>0</v>
      </c>
      <c r="M665" s="85">
        <f>VLOOKUP(E665,'DAFTAR ITEM'!B:J,9,FALSE)</f>
        <v>45000</v>
      </c>
      <c r="N665" s="85">
        <f t="shared" si="127"/>
        <v>135000</v>
      </c>
      <c r="O665" s="85">
        <f t="shared" si="128"/>
        <v>0</v>
      </c>
      <c r="P665" s="85">
        <f t="shared" si="129"/>
        <v>0</v>
      </c>
      <c r="Q665" s="59">
        <f t="shared" si="130"/>
        <v>0</v>
      </c>
      <c r="R665" s="60" t="str">
        <f t="shared" si="131"/>
        <v>Good Count</v>
      </c>
      <c r="S665" s="61" t="str">
        <f t="shared" si="132"/>
        <v>Good Count</v>
      </c>
      <c r="T665" s="60" t="str">
        <f t="shared" si="133"/>
        <v>Good Count</v>
      </c>
    </row>
    <row r="666" spans="1:20" ht="16.5">
      <c r="A666" s="62">
        <v>44414.697430555556</v>
      </c>
      <c r="B666" s="57">
        <f t="shared" si="125"/>
        <v>2021</v>
      </c>
      <c r="C666" s="58">
        <f t="shared" si="137"/>
        <v>8</v>
      </c>
      <c r="D666" s="58" t="str">
        <f t="shared" si="134"/>
        <v>Aug/2021</v>
      </c>
      <c r="E666" s="58" t="s">
        <v>210</v>
      </c>
      <c r="F666" s="58" t="s">
        <v>209</v>
      </c>
      <c r="G666" s="58" t="s">
        <v>95</v>
      </c>
      <c r="H666" s="58">
        <v>15</v>
      </c>
      <c r="I666" s="58">
        <v>15</v>
      </c>
      <c r="J666" s="58">
        <f t="shared" si="135"/>
        <v>0</v>
      </c>
      <c r="K666" s="58" t="str">
        <f t="shared" si="136"/>
        <v>Ok</v>
      </c>
      <c r="L666" s="58">
        <f t="shared" si="126"/>
        <v>0</v>
      </c>
      <c r="M666" s="85">
        <f>VLOOKUP(E666,'DAFTAR ITEM'!B:J,9,FALSE)</f>
        <v>29200</v>
      </c>
      <c r="N666" s="85">
        <f t="shared" si="127"/>
        <v>438000</v>
      </c>
      <c r="O666" s="85">
        <f t="shared" si="128"/>
        <v>0</v>
      </c>
      <c r="P666" s="85">
        <f t="shared" si="129"/>
        <v>0</v>
      </c>
      <c r="Q666" s="59">
        <f t="shared" si="130"/>
        <v>0</v>
      </c>
      <c r="R666" s="60" t="str">
        <f t="shared" si="131"/>
        <v>Good Count</v>
      </c>
      <c r="S666" s="61" t="str">
        <f t="shared" si="132"/>
        <v>Good Count</v>
      </c>
      <c r="T666" s="60" t="str">
        <f t="shared" si="133"/>
        <v>Good Count</v>
      </c>
    </row>
    <row r="667" spans="1:20" ht="16.5">
      <c r="A667" s="62">
        <v>44414.69767361111</v>
      </c>
      <c r="B667" s="57">
        <f t="shared" si="125"/>
        <v>2021</v>
      </c>
      <c r="C667" s="58">
        <f t="shared" si="137"/>
        <v>8</v>
      </c>
      <c r="D667" s="58" t="str">
        <f t="shared" si="134"/>
        <v>Aug/2021</v>
      </c>
      <c r="E667" s="58" t="s">
        <v>389</v>
      </c>
      <c r="F667" s="58" t="s">
        <v>388</v>
      </c>
      <c r="G667" s="58" t="s">
        <v>194</v>
      </c>
      <c r="H667" s="58">
        <v>31</v>
      </c>
      <c r="I667" s="58">
        <v>31</v>
      </c>
      <c r="J667" s="58">
        <f t="shared" si="135"/>
        <v>0</v>
      </c>
      <c r="K667" s="58" t="str">
        <f t="shared" si="136"/>
        <v>Ok</v>
      </c>
      <c r="L667" s="58">
        <f t="shared" si="126"/>
        <v>0</v>
      </c>
      <c r="M667" s="85">
        <f>VLOOKUP(E667,'DAFTAR ITEM'!B:J,9,FALSE)</f>
        <v>67500</v>
      </c>
      <c r="N667" s="85">
        <f t="shared" si="127"/>
        <v>2092500</v>
      </c>
      <c r="O667" s="85">
        <f t="shared" si="128"/>
        <v>0</v>
      </c>
      <c r="P667" s="85">
        <f t="shared" si="129"/>
        <v>0</v>
      </c>
      <c r="Q667" s="59">
        <f t="shared" si="130"/>
        <v>0</v>
      </c>
      <c r="R667" s="60" t="str">
        <f t="shared" si="131"/>
        <v>Good Count</v>
      </c>
      <c r="S667" s="61" t="str">
        <f t="shared" si="132"/>
        <v>Good Count</v>
      </c>
      <c r="T667" s="60" t="str">
        <f t="shared" si="133"/>
        <v>Good Count</v>
      </c>
    </row>
    <row r="668" spans="1:20" ht="16.5">
      <c r="A668" s="62">
        <v>44414.698009259257</v>
      </c>
      <c r="B668" s="57">
        <f t="shared" si="125"/>
        <v>2021</v>
      </c>
      <c r="C668" s="58">
        <f t="shared" si="137"/>
        <v>8</v>
      </c>
      <c r="D668" s="58" t="str">
        <f t="shared" si="134"/>
        <v>Aug/2021</v>
      </c>
      <c r="E668" s="58" t="s">
        <v>212</v>
      </c>
      <c r="F668" s="58" t="s">
        <v>211</v>
      </c>
      <c r="G668" s="58" t="s">
        <v>95</v>
      </c>
      <c r="H668" s="58">
        <v>881</v>
      </c>
      <c r="I668" s="58">
        <v>881</v>
      </c>
      <c r="J668" s="58">
        <f t="shared" si="135"/>
        <v>0</v>
      </c>
      <c r="K668" s="58" t="str">
        <f t="shared" si="136"/>
        <v>Ok</v>
      </c>
      <c r="L668" s="58">
        <f t="shared" si="126"/>
        <v>0</v>
      </c>
      <c r="M668" s="85">
        <f>VLOOKUP(E668,'DAFTAR ITEM'!B:J,9,FALSE)</f>
        <v>7400</v>
      </c>
      <c r="N668" s="85">
        <f t="shared" si="127"/>
        <v>6519400</v>
      </c>
      <c r="O668" s="85">
        <f t="shared" si="128"/>
        <v>0</v>
      </c>
      <c r="P668" s="85">
        <f t="shared" si="129"/>
        <v>0</v>
      </c>
      <c r="Q668" s="59">
        <f t="shared" si="130"/>
        <v>0</v>
      </c>
      <c r="R668" s="60" t="str">
        <f t="shared" si="131"/>
        <v>Good Count</v>
      </c>
      <c r="S668" s="61" t="str">
        <f t="shared" si="132"/>
        <v>Good Count</v>
      </c>
      <c r="T668" s="60" t="str">
        <f t="shared" si="133"/>
        <v>Good Count</v>
      </c>
    </row>
    <row r="669" spans="1:20" ht="16.5">
      <c r="A669" s="62">
        <v>44414.698333333334</v>
      </c>
      <c r="B669" s="57">
        <f t="shared" si="125"/>
        <v>2021</v>
      </c>
      <c r="C669" s="58">
        <f t="shared" si="137"/>
        <v>8</v>
      </c>
      <c r="D669" s="58" t="str">
        <f t="shared" si="134"/>
        <v>Aug/2021</v>
      </c>
      <c r="E669" s="58" t="s">
        <v>214</v>
      </c>
      <c r="F669" s="58" t="s">
        <v>213</v>
      </c>
      <c r="G669" s="58" t="s">
        <v>95</v>
      </c>
      <c r="H669" s="58">
        <v>19</v>
      </c>
      <c r="I669" s="58">
        <v>19</v>
      </c>
      <c r="J669" s="58">
        <f t="shared" si="135"/>
        <v>0</v>
      </c>
      <c r="K669" s="58" t="str">
        <f t="shared" si="136"/>
        <v>Ok</v>
      </c>
      <c r="L669" s="58">
        <f t="shared" si="126"/>
        <v>0</v>
      </c>
      <c r="M669" s="85">
        <f>VLOOKUP(E669,'DAFTAR ITEM'!B:J,9,FALSE)</f>
        <v>13700</v>
      </c>
      <c r="N669" s="85">
        <f t="shared" si="127"/>
        <v>260300</v>
      </c>
      <c r="O669" s="85">
        <f t="shared" si="128"/>
        <v>0</v>
      </c>
      <c r="P669" s="85">
        <f t="shared" si="129"/>
        <v>0</v>
      </c>
      <c r="Q669" s="59">
        <f t="shared" si="130"/>
        <v>0</v>
      </c>
      <c r="R669" s="60" t="str">
        <f t="shared" si="131"/>
        <v>Good Count</v>
      </c>
      <c r="S669" s="61" t="str">
        <f t="shared" si="132"/>
        <v>Good Count</v>
      </c>
      <c r="T669" s="60" t="str">
        <f t="shared" si="133"/>
        <v>Good Count</v>
      </c>
    </row>
    <row r="670" spans="1:20" ht="16.5">
      <c r="A670" s="62">
        <v>44414.698645833334</v>
      </c>
      <c r="B670" s="57">
        <f t="shared" si="125"/>
        <v>2021</v>
      </c>
      <c r="C670" s="58">
        <f t="shared" si="137"/>
        <v>8</v>
      </c>
      <c r="D670" s="58" t="str">
        <f t="shared" si="134"/>
        <v>Aug/2021</v>
      </c>
      <c r="E670" s="58" t="s">
        <v>218</v>
      </c>
      <c r="F670" s="58" t="s">
        <v>217</v>
      </c>
      <c r="G670" s="58" t="s">
        <v>33</v>
      </c>
      <c r="H670" s="58">
        <v>18</v>
      </c>
      <c r="I670" s="58">
        <v>18</v>
      </c>
      <c r="J670" s="58">
        <f t="shared" si="135"/>
        <v>0</v>
      </c>
      <c r="K670" s="58" t="str">
        <f t="shared" si="136"/>
        <v>Ok</v>
      </c>
      <c r="L670" s="58">
        <f t="shared" si="126"/>
        <v>0</v>
      </c>
      <c r="M670" s="85">
        <f>VLOOKUP(E670,'DAFTAR ITEM'!B:J,9,FALSE)</f>
        <v>5000</v>
      </c>
      <c r="N670" s="85">
        <f t="shared" si="127"/>
        <v>90000</v>
      </c>
      <c r="O670" s="85">
        <f t="shared" si="128"/>
        <v>0</v>
      </c>
      <c r="P670" s="85">
        <f t="shared" si="129"/>
        <v>0</v>
      </c>
      <c r="Q670" s="59">
        <f t="shared" si="130"/>
        <v>0</v>
      </c>
      <c r="R670" s="60" t="str">
        <f t="shared" si="131"/>
        <v>Good Count</v>
      </c>
      <c r="S670" s="61" t="str">
        <f t="shared" si="132"/>
        <v>Good Count</v>
      </c>
      <c r="T670" s="60" t="str">
        <f t="shared" si="133"/>
        <v>Good Count</v>
      </c>
    </row>
    <row r="671" spans="1:20" ht="16.5">
      <c r="A671" s="62">
        <v>44414.699328703704</v>
      </c>
      <c r="B671" s="57">
        <f t="shared" si="125"/>
        <v>2021</v>
      </c>
      <c r="C671" s="58">
        <f t="shared" si="137"/>
        <v>8</v>
      </c>
      <c r="D671" s="58" t="str">
        <f t="shared" si="134"/>
        <v>Aug/2021</v>
      </c>
      <c r="E671" s="58" t="s">
        <v>224</v>
      </c>
      <c r="F671" s="58" t="s">
        <v>223</v>
      </c>
      <c r="G671" s="58" t="s">
        <v>33</v>
      </c>
      <c r="H671" s="58">
        <v>30</v>
      </c>
      <c r="I671" s="58">
        <v>30</v>
      </c>
      <c r="J671" s="58">
        <f t="shared" si="135"/>
        <v>0</v>
      </c>
      <c r="K671" s="58" t="str">
        <f t="shared" si="136"/>
        <v>Ok</v>
      </c>
      <c r="L671" s="58">
        <f t="shared" si="126"/>
        <v>0</v>
      </c>
      <c r="M671" s="85">
        <f>VLOOKUP(E671,'DAFTAR ITEM'!B:J,9,FALSE)</f>
        <v>5775</v>
      </c>
      <c r="N671" s="85">
        <f t="shared" si="127"/>
        <v>173250</v>
      </c>
      <c r="O671" s="85">
        <f t="shared" si="128"/>
        <v>0</v>
      </c>
      <c r="P671" s="85">
        <f t="shared" si="129"/>
        <v>0</v>
      </c>
      <c r="Q671" s="59">
        <f t="shared" si="130"/>
        <v>0</v>
      </c>
      <c r="R671" s="60" t="str">
        <f t="shared" si="131"/>
        <v>Good Count</v>
      </c>
      <c r="S671" s="61" t="str">
        <f t="shared" si="132"/>
        <v>Good Count</v>
      </c>
      <c r="T671" s="60" t="str">
        <f t="shared" si="133"/>
        <v>Good Count</v>
      </c>
    </row>
    <row r="672" spans="1:20" ht="16.5">
      <c r="A672" s="62">
        <v>44414.699560185189</v>
      </c>
      <c r="B672" s="57">
        <f t="shared" si="125"/>
        <v>2021</v>
      </c>
      <c r="C672" s="58">
        <f t="shared" si="137"/>
        <v>8</v>
      </c>
      <c r="D672" s="58" t="str">
        <f t="shared" si="134"/>
        <v>Aug/2021</v>
      </c>
      <c r="E672" s="58" t="s">
        <v>226</v>
      </c>
      <c r="F672" s="58" t="s">
        <v>225</v>
      </c>
      <c r="G672" s="58" t="s">
        <v>33</v>
      </c>
      <c r="H672" s="58">
        <v>25</v>
      </c>
      <c r="I672" s="58">
        <v>25</v>
      </c>
      <c r="J672" s="58">
        <f t="shared" si="135"/>
        <v>0</v>
      </c>
      <c r="K672" s="58" t="str">
        <f t="shared" si="136"/>
        <v>Ok</v>
      </c>
      <c r="L672" s="58">
        <f t="shared" si="126"/>
        <v>0</v>
      </c>
      <c r="M672" s="85">
        <f>VLOOKUP(E672,'DAFTAR ITEM'!B:J,9,FALSE)</f>
        <v>2000</v>
      </c>
      <c r="N672" s="85">
        <f t="shared" si="127"/>
        <v>50000</v>
      </c>
      <c r="O672" s="85">
        <f t="shared" si="128"/>
        <v>0</v>
      </c>
      <c r="P672" s="85">
        <f t="shared" si="129"/>
        <v>0</v>
      </c>
      <c r="Q672" s="59">
        <f t="shared" si="130"/>
        <v>0</v>
      </c>
      <c r="R672" s="60" t="str">
        <f t="shared" si="131"/>
        <v>Good Count</v>
      </c>
      <c r="S672" s="61" t="str">
        <f t="shared" si="132"/>
        <v>Good Count</v>
      </c>
      <c r="T672" s="60" t="str">
        <f t="shared" si="133"/>
        <v>Good Count</v>
      </c>
    </row>
    <row r="673" spans="1:20" ht="16.5">
      <c r="A673" s="62">
        <v>44414.699872685182</v>
      </c>
      <c r="B673" s="57">
        <f t="shared" si="125"/>
        <v>2021</v>
      </c>
      <c r="C673" s="58">
        <f t="shared" si="137"/>
        <v>8</v>
      </c>
      <c r="D673" s="58" t="str">
        <f t="shared" si="134"/>
        <v>Aug/2021</v>
      </c>
      <c r="E673" s="58" t="s">
        <v>228</v>
      </c>
      <c r="F673" s="58" t="s">
        <v>227</v>
      </c>
      <c r="G673" s="58" t="s">
        <v>16</v>
      </c>
      <c r="H673" s="58">
        <v>2</v>
      </c>
      <c r="I673" s="58">
        <v>2</v>
      </c>
      <c r="J673" s="58">
        <f t="shared" si="135"/>
        <v>0</v>
      </c>
      <c r="K673" s="58" t="str">
        <f t="shared" si="136"/>
        <v>Ok</v>
      </c>
      <c r="L673" s="58">
        <f t="shared" si="126"/>
        <v>0</v>
      </c>
      <c r="M673" s="85">
        <f>VLOOKUP(E673,'DAFTAR ITEM'!B:J,9,FALSE)</f>
        <v>2000</v>
      </c>
      <c r="N673" s="85">
        <f t="shared" si="127"/>
        <v>4000</v>
      </c>
      <c r="O673" s="85">
        <f t="shared" si="128"/>
        <v>0</v>
      </c>
      <c r="P673" s="85">
        <f t="shared" si="129"/>
        <v>0</v>
      </c>
      <c r="Q673" s="59">
        <f t="shared" si="130"/>
        <v>0</v>
      </c>
      <c r="R673" s="60" t="str">
        <f t="shared" si="131"/>
        <v>Good Count</v>
      </c>
      <c r="S673" s="61" t="str">
        <f t="shared" si="132"/>
        <v>Good Count</v>
      </c>
      <c r="T673" s="60" t="str">
        <f t="shared" si="133"/>
        <v>Good Count</v>
      </c>
    </row>
    <row r="674" spans="1:20" ht="16.5">
      <c r="A674" s="62">
        <v>44414.700185185182</v>
      </c>
      <c r="B674" s="57">
        <f t="shared" si="125"/>
        <v>2021</v>
      </c>
      <c r="C674" s="58">
        <f t="shared" si="137"/>
        <v>8</v>
      </c>
      <c r="D674" s="58" t="str">
        <f t="shared" si="134"/>
        <v>Aug/2021</v>
      </c>
      <c r="E674" s="58" t="s">
        <v>230</v>
      </c>
      <c r="F674" s="58" t="s">
        <v>229</v>
      </c>
      <c r="G674" s="58" t="s">
        <v>16</v>
      </c>
      <c r="H674" s="58">
        <v>12</v>
      </c>
      <c r="I674" s="58">
        <v>12</v>
      </c>
      <c r="J674" s="58">
        <f t="shared" si="135"/>
        <v>0</v>
      </c>
      <c r="K674" s="58" t="str">
        <f t="shared" si="136"/>
        <v>Ok</v>
      </c>
      <c r="L674" s="58">
        <f t="shared" si="126"/>
        <v>0</v>
      </c>
      <c r="M674" s="85">
        <f>VLOOKUP(E674,'DAFTAR ITEM'!B:J,9,FALSE)</f>
        <v>2000</v>
      </c>
      <c r="N674" s="85">
        <f t="shared" si="127"/>
        <v>24000</v>
      </c>
      <c r="O674" s="85">
        <f t="shared" si="128"/>
        <v>0</v>
      </c>
      <c r="P674" s="85">
        <f t="shared" si="129"/>
        <v>0</v>
      </c>
      <c r="Q674" s="59">
        <f t="shared" si="130"/>
        <v>0</v>
      </c>
      <c r="R674" s="60" t="str">
        <f t="shared" si="131"/>
        <v>Good Count</v>
      </c>
      <c r="S674" s="61" t="str">
        <f t="shared" si="132"/>
        <v>Good Count</v>
      </c>
      <c r="T674" s="60" t="str">
        <f t="shared" si="133"/>
        <v>Good Count</v>
      </c>
    </row>
    <row r="675" spans="1:20" ht="16.5">
      <c r="A675" s="62">
        <v>44414.700486111113</v>
      </c>
      <c r="B675" s="57">
        <f t="shared" si="125"/>
        <v>2021</v>
      </c>
      <c r="C675" s="58">
        <f t="shared" si="137"/>
        <v>8</v>
      </c>
      <c r="D675" s="58" t="str">
        <f t="shared" si="134"/>
        <v>Aug/2021</v>
      </c>
      <c r="E675" s="58" t="s">
        <v>232</v>
      </c>
      <c r="F675" s="58" t="s">
        <v>231</v>
      </c>
      <c r="G675" s="58" t="s">
        <v>33</v>
      </c>
      <c r="H675" s="58">
        <v>65</v>
      </c>
      <c r="I675" s="58">
        <v>65</v>
      </c>
      <c r="J675" s="58">
        <f t="shared" si="135"/>
        <v>0</v>
      </c>
      <c r="K675" s="58" t="str">
        <f t="shared" si="136"/>
        <v>Ok</v>
      </c>
      <c r="L675" s="58">
        <f t="shared" si="126"/>
        <v>0</v>
      </c>
      <c r="M675" s="85">
        <f>VLOOKUP(E675,'DAFTAR ITEM'!B:J,9,FALSE)</f>
        <v>3500</v>
      </c>
      <c r="N675" s="85">
        <f t="shared" si="127"/>
        <v>227500</v>
      </c>
      <c r="O675" s="85">
        <f t="shared" si="128"/>
        <v>0</v>
      </c>
      <c r="P675" s="85">
        <f t="shared" si="129"/>
        <v>0</v>
      </c>
      <c r="Q675" s="59">
        <f t="shared" si="130"/>
        <v>0</v>
      </c>
      <c r="R675" s="60" t="str">
        <f t="shared" si="131"/>
        <v>Good Count</v>
      </c>
      <c r="S675" s="61" t="str">
        <f t="shared" si="132"/>
        <v>Good Count</v>
      </c>
      <c r="T675" s="60" t="str">
        <f t="shared" si="133"/>
        <v>Good Count</v>
      </c>
    </row>
    <row r="676" spans="1:20" ht="16.5">
      <c r="A676" s="62">
        <v>44414.700775462959</v>
      </c>
      <c r="B676" s="57">
        <f t="shared" si="125"/>
        <v>2021</v>
      </c>
      <c r="C676" s="58">
        <f t="shared" si="137"/>
        <v>8</v>
      </c>
      <c r="D676" s="58" t="str">
        <f t="shared" si="134"/>
        <v>Aug/2021</v>
      </c>
      <c r="E676" s="58" t="s">
        <v>236</v>
      </c>
      <c r="F676" s="58" t="s">
        <v>235</v>
      </c>
      <c r="G676" s="58" t="s">
        <v>33</v>
      </c>
      <c r="H676" s="58">
        <v>20</v>
      </c>
      <c r="I676" s="58">
        <v>20</v>
      </c>
      <c r="J676" s="58">
        <f t="shared" si="135"/>
        <v>0</v>
      </c>
      <c r="K676" s="58" t="str">
        <f t="shared" si="136"/>
        <v>Ok</v>
      </c>
      <c r="L676" s="58">
        <f t="shared" si="126"/>
        <v>0</v>
      </c>
      <c r="M676" s="85">
        <f>VLOOKUP(E676,'DAFTAR ITEM'!B:J,9,FALSE)</f>
        <v>3833</v>
      </c>
      <c r="N676" s="85">
        <f t="shared" si="127"/>
        <v>76660</v>
      </c>
      <c r="O676" s="85">
        <f t="shared" si="128"/>
        <v>0</v>
      </c>
      <c r="P676" s="85">
        <f t="shared" si="129"/>
        <v>0</v>
      </c>
      <c r="Q676" s="59">
        <f t="shared" si="130"/>
        <v>0</v>
      </c>
      <c r="R676" s="60" t="str">
        <f t="shared" si="131"/>
        <v>Good Count</v>
      </c>
      <c r="S676" s="61" t="str">
        <f t="shared" si="132"/>
        <v>Good Count</v>
      </c>
      <c r="T676" s="60" t="str">
        <f t="shared" si="133"/>
        <v>Good Count</v>
      </c>
    </row>
    <row r="677" spans="1:20" ht="16.5">
      <c r="A677" s="62">
        <v>44414.70108796296</v>
      </c>
      <c r="B677" s="57">
        <f t="shared" si="125"/>
        <v>2021</v>
      </c>
      <c r="C677" s="58">
        <f t="shared" si="137"/>
        <v>8</v>
      </c>
      <c r="D677" s="58" t="str">
        <f t="shared" si="134"/>
        <v>Aug/2021</v>
      </c>
      <c r="E677" s="58" t="s">
        <v>238</v>
      </c>
      <c r="F677" s="58" t="s">
        <v>237</v>
      </c>
      <c r="G677" s="58" t="s">
        <v>16</v>
      </c>
      <c r="H677" s="58">
        <v>12</v>
      </c>
      <c r="I677" s="58">
        <v>12</v>
      </c>
      <c r="J677" s="58">
        <f t="shared" si="135"/>
        <v>0</v>
      </c>
      <c r="K677" s="58" t="str">
        <f t="shared" si="136"/>
        <v>Ok</v>
      </c>
      <c r="L677" s="58">
        <f t="shared" si="126"/>
        <v>0</v>
      </c>
      <c r="M677" s="85">
        <f>VLOOKUP(E677,'DAFTAR ITEM'!B:J,9,FALSE)</f>
        <v>2000</v>
      </c>
      <c r="N677" s="85">
        <f t="shared" si="127"/>
        <v>24000</v>
      </c>
      <c r="O677" s="85">
        <f t="shared" si="128"/>
        <v>0</v>
      </c>
      <c r="P677" s="85">
        <f t="shared" si="129"/>
        <v>0</v>
      </c>
      <c r="Q677" s="59">
        <f t="shared" si="130"/>
        <v>0</v>
      </c>
      <c r="R677" s="60" t="str">
        <f t="shared" si="131"/>
        <v>Good Count</v>
      </c>
      <c r="S677" s="61" t="str">
        <f t="shared" si="132"/>
        <v>Good Count</v>
      </c>
      <c r="T677" s="60" t="str">
        <f t="shared" si="133"/>
        <v>Good Count</v>
      </c>
    </row>
    <row r="678" spans="1:20" ht="16.5">
      <c r="A678" s="62">
        <v>44414.706469907411</v>
      </c>
      <c r="B678" s="57">
        <f t="shared" si="125"/>
        <v>2021</v>
      </c>
      <c r="C678" s="58">
        <f t="shared" si="137"/>
        <v>8</v>
      </c>
      <c r="D678" s="58" t="str">
        <f t="shared" si="134"/>
        <v>Aug/2021</v>
      </c>
      <c r="E678" s="58" t="s">
        <v>357</v>
      </c>
      <c r="F678" s="58" t="s">
        <v>356</v>
      </c>
      <c r="G678" s="58" t="s">
        <v>358</v>
      </c>
      <c r="H678" s="58">
        <v>1387</v>
      </c>
      <c r="I678" s="58">
        <v>1387</v>
      </c>
      <c r="J678" s="58">
        <f t="shared" si="135"/>
        <v>0</v>
      </c>
      <c r="K678" s="58" t="str">
        <f t="shared" si="136"/>
        <v>Ok</v>
      </c>
      <c r="L678" s="58">
        <f t="shared" si="126"/>
        <v>0</v>
      </c>
      <c r="M678" s="85">
        <f>VLOOKUP(E678,'DAFTAR ITEM'!B:J,9,FALSE)</f>
        <v>10000</v>
      </c>
      <c r="N678" s="85">
        <f t="shared" si="127"/>
        <v>13870000</v>
      </c>
      <c r="O678" s="85">
        <f t="shared" si="128"/>
        <v>0</v>
      </c>
      <c r="P678" s="85">
        <f t="shared" si="129"/>
        <v>0</v>
      </c>
      <c r="Q678" s="59">
        <f t="shared" si="130"/>
        <v>0</v>
      </c>
      <c r="R678" s="60" t="str">
        <f t="shared" si="131"/>
        <v>Good Count</v>
      </c>
      <c r="S678" s="61" t="str">
        <f t="shared" si="132"/>
        <v>Good Count</v>
      </c>
      <c r="T678" s="60" t="str">
        <f t="shared" si="133"/>
        <v>Good Count</v>
      </c>
    </row>
    <row r="679" spans="1:20" ht="16.5">
      <c r="A679" s="62">
        <v>44414.707083333335</v>
      </c>
      <c r="B679" s="57">
        <f t="shared" si="125"/>
        <v>2021</v>
      </c>
      <c r="C679" s="58">
        <f t="shared" si="137"/>
        <v>8</v>
      </c>
      <c r="D679" s="58" t="str">
        <f t="shared" si="134"/>
        <v>Aug/2021</v>
      </c>
      <c r="E679" s="58" t="s">
        <v>242</v>
      </c>
      <c r="F679" s="58" t="s">
        <v>241</v>
      </c>
      <c r="G679" s="58" t="s">
        <v>33</v>
      </c>
      <c r="H679" s="58">
        <v>20</v>
      </c>
      <c r="I679" s="58">
        <v>20</v>
      </c>
      <c r="J679" s="58">
        <f t="shared" si="135"/>
        <v>0</v>
      </c>
      <c r="K679" s="58" t="str">
        <f t="shared" si="136"/>
        <v>Ok</v>
      </c>
      <c r="L679" s="58">
        <f t="shared" si="126"/>
        <v>0</v>
      </c>
      <c r="M679" s="85">
        <f>VLOOKUP(E679,'DAFTAR ITEM'!B:J,9,FALSE)</f>
        <v>6000</v>
      </c>
      <c r="N679" s="85">
        <f t="shared" si="127"/>
        <v>120000</v>
      </c>
      <c r="O679" s="85">
        <f t="shared" si="128"/>
        <v>0</v>
      </c>
      <c r="P679" s="85">
        <f t="shared" si="129"/>
        <v>0</v>
      </c>
      <c r="Q679" s="59">
        <f t="shared" si="130"/>
        <v>0</v>
      </c>
      <c r="R679" s="60" t="str">
        <f t="shared" si="131"/>
        <v>Good Count</v>
      </c>
      <c r="S679" s="61" t="str">
        <f t="shared" si="132"/>
        <v>Good Count</v>
      </c>
      <c r="T679" s="60" t="str">
        <f t="shared" si="133"/>
        <v>Good Count</v>
      </c>
    </row>
    <row r="680" spans="1:20" ht="16.5">
      <c r="A680" s="62">
        <v>44414.711458333331</v>
      </c>
      <c r="B680" s="57">
        <f t="shared" si="125"/>
        <v>2021</v>
      </c>
      <c r="C680" s="58">
        <f t="shared" si="137"/>
        <v>8</v>
      </c>
      <c r="D680" s="58" t="str">
        <f t="shared" si="134"/>
        <v>Aug/2021</v>
      </c>
      <c r="E680" s="58" t="s">
        <v>240</v>
      </c>
      <c r="F680" s="58" t="s">
        <v>239</v>
      </c>
      <c r="G680" s="58" t="s">
        <v>33</v>
      </c>
      <c r="H680" s="58">
        <v>20</v>
      </c>
      <c r="I680" s="58">
        <v>20</v>
      </c>
      <c r="J680" s="58">
        <f t="shared" si="135"/>
        <v>0</v>
      </c>
      <c r="K680" s="58" t="str">
        <f t="shared" si="136"/>
        <v>Ok</v>
      </c>
      <c r="L680" s="58">
        <f t="shared" si="126"/>
        <v>0</v>
      </c>
      <c r="M680" s="85">
        <f>VLOOKUP(E680,'DAFTAR ITEM'!B:J,9,FALSE)</f>
        <v>3000</v>
      </c>
      <c r="N680" s="85">
        <f t="shared" si="127"/>
        <v>60000</v>
      </c>
      <c r="O680" s="85">
        <f t="shared" si="128"/>
        <v>0</v>
      </c>
      <c r="P680" s="85">
        <f t="shared" si="129"/>
        <v>0</v>
      </c>
      <c r="Q680" s="59">
        <f t="shared" si="130"/>
        <v>0</v>
      </c>
      <c r="R680" s="60" t="str">
        <f t="shared" si="131"/>
        <v>Good Count</v>
      </c>
      <c r="S680" s="61" t="str">
        <f t="shared" si="132"/>
        <v>Good Count</v>
      </c>
      <c r="T680" s="60" t="str">
        <f t="shared" si="133"/>
        <v>Good Count</v>
      </c>
    </row>
    <row r="681" spans="1:20" ht="16.5">
      <c r="A681" s="62">
        <v>44414.711724537039</v>
      </c>
      <c r="B681" s="57">
        <f t="shared" si="125"/>
        <v>2021</v>
      </c>
      <c r="C681" s="58">
        <f t="shared" si="137"/>
        <v>8</v>
      </c>
      <c r="D681" s="58" t="str">
        <f t="shared" si="134"/>
        <v>Aug/2021</v>
      </c>
      <c r="E681" s="58" t="s">
        <v>246</v>
      </c>
      <c r="F681" s="58" t="s">
        <v>245</v>
      </c>
      <c r="G681" s="58" t="s">
        <v>33</v>
      </c>
      <c r="H681" s="58">
        <v>7</v>
      </c>
      <c r="I681" s="58">
        <v>7</v>
      </c>
      <c r="J681" s="58">
        <f t="shared" si="135"/>
        <v>0</v>
      </c>
      <c r="K681" s="58" t="str">
        <f t="shared" si="136"/>
        <v>Ok</v>
      </c>
      <c r="L681" s="58">
        <f t="shared" si="126"/>
        <v>0</v>
      </c>
      <c r="M681" s="85">
        <f>VLOOKUP(E681,'DAFTAR ITEM'!B:J,9,FALSE)</f>
        <v>18900</v>
      </c>
      <c r="N681" s="85">
        <f t="shared" si="127"/>
        <v>132300</v>
      </c>
      <c r="O681" s="85">
        <f t="shared" si="128"/>
        <v>0</v>
      </c>
      <c r="P681" s="85">
        <f t="shared" si="129"/>
        <v>0</v>
      </c>
      <c r="Q681" s="59">
        <f t="shared" si="130"/>
        <v>0</v>
      </c>
      <c r="R681" s="60" t="str">
        <f t="shared" si="131"/>
        <v>Good Count</v>
      </c>
      <c r="S681" s="61" t="str">
        <f t="shared" si="132"/>
        <v>Good Count</v>
      </c>
      <c r="T681" s="60" t="str">
        <f t="shared" si="133"/>
        <v>Good Count</v>
      </c>
    </row>
    <row r="682" spans="1:20" ht="16.5">
      <c r="A682" s="62">
        <v>44414.712013888886</v>
      </c>
      <c r="B682" s="57">
        <f t="shared" si="125"/>
        <v>2021</v>
      </c>
      <c r="C682" s="58">
        <f t="shared" si="137"/>
        <v>8</v>
      </c>
      <c r="D682" s="58" t="str">
        <f t="shared" si="134"/>
        <v>Aug/2021</v>
      </c>
      <c r="E682" s="58" t="s">
        <v>244</v>
      </c>
      <c r="F682" s="58" t="s">
        <v>243</v>
      </c>
      <c r="G682" s="58" t="s">
        <v>88</v>
      </c>
      <c r="H682" s="58">
        <v>1</v>
      </c>
      <c r="I682" s="58">
        <v>1</v>
      </c>
      <c r="J682" s="58">
        <f t="shared" si="135"/>
        <v>0</v>
      </c>
      <c r="K682" s="58" t="str">
        <f t="shared" si="136"/>
        <v>Ok</v>
      </c>
      <c r="L682" s="58">
        <f t="shared" si="126"/>
        <v>0</v>
      </c>
      <c r="M682" s="85">
        <f>VLOOKUP(E682,'DAFTAR ITEM'!B:J,9,FALSE)</f>
        <v>15000</v>
      </c>
      <c r="N682" s="85">
        <f t="shared" si="127"/>
        <v>15000</v>
      </c>
      <c r="O682" s="85">
        <f t="shared" si="128"/>
        <v>0</v>
      </c>
      <c r="P682" s="85">
        <f t="shared" si="129"/>
        <v>0</v>
      </c>
      <c r="Q682" s="59">
        <f t="shared" si="130"/>
        <v>0</v>
      </c>
      <c r="R682" s="60" t="str">
        <f t="shared" si="131"/>
        <v>Good Count</v>
      </c>
      <c r="S682" s="61" t="str">
        <f t="shared" si="132"/>
        <v>Good Count</v>
      </c>
      <c r="T682" s="60" t="str">
        <f t="shared" si="133"/>
        <v>Good Count</v>
      </c>
    </row>
    <row r="683" spans="1:20" ht="16.5">
      <c r="A683" s="62">
        <v>44414.712395833332</v>
      </c>
      <c r="B683" s="57">
        <f t="shared" si="125"/>
        <v>2021</v>
      </c>
      <c r="C683" s="58">
        <f t="shared" si="137"/>
        <v>8</v>
      </c>
      <c r="D683" s="58" t="str">
        <f t="shared" si="134"/>
        <v>Aug/2021</v>
      </c>
      <c r="E683" s="58" t="s">
        <v>248</v>
      </c>
      <c r="F683" s="58" t="s">
        <v>247</v>
      </c>
      <c r="G683" s="58" t="s">
        <v>33</v>
      </c>
      <c r="H683" s="58">
        <v>5</v>
      </c>
      <c r="I683" s="58">
        <v>5</v>
      </c>
      <c r="J683" s="58">
        <f t="shared" si="135"/>
        <v>0</v>
      </c>
      <c r="K683" s="58" t="str">
        <f t="shared" si="136"/>
        <v>Ok</v>
      </c>
      <c r="L683" s="58">
        <f t="shared" si="126"/>
        <v>0</v>
      </c>
      <c r="M683" s="85">
        <f>VLOOKUP(E683,'DAFTAR ITEM'!B:J,9,FALSE)</f>
        <v>40000</v>
      </c>
      <c r="N683" s="85">
        <f t="shared" si="127"/>
        <v>200000</v>
      </c>
      <c r="O683" s="85">
        <f t="shared" si="128"/>
        <v>0</v>
      </c>
      <c r="P683" s="85">
        <f t="shared" si="129"/>
        <v>0</v>
      </c>
      <c r="Q683" s="59">
        <f t="shared" si="130"/>
        <v>0</v>
      </c>
      <c r="R683" s="60" t="str">
        <f t="shared" si="131"/>
        <v>Good Count</v>
      </c>
      <c r="S683" s="61" t="str">
        <f t="shared" si="132"/>
        <v>Good Count</v>
      </c>
      <c r="T683" s="60" t="str">
        <f t="shared" si="133"/>
        <v>Good Count</v>
      </c>
    </row>
    <row r="684" spans="1:20" ht="16.5">
      <c r="A684" s="62">
        <v>44414.712673611109</v>
      </c>
      <c r="B684" s="57">
        <f t="shared" si="125"/>
        <v>2021</v>
      </c>
      <c r="C684" s="58">
        <f t="shared" si="137"/>
        <v>8</v>
      </c>
      <c r="D684" s="58" t="str">
        <f t="shared" si="134"/>
        <v>Aug/2021</v>
      </c>
      <c r="E684" s="58" t="s">
        <v>333</v>
      </c>
      <c r="F684" s="58" t="s">
        <v>332</v>
      </c>
      <c r="G684" s="58" t="s">
        <v>334</v>
      </c>
      <c r="H684" s="58">
        <v>4</v>
      </c>
      <c r="I684" s="58">
        <v>4</v>
      </c>
      <c r="J684" s="58">
        <f t="shared" si="135"/>
        <v>0</v>
      </c>
      <c r="K684" s="58" t="str">
        <f t="shared" si="136"/>
        <v>Ok</v>
      </c>
      <c r="L684" s="58">
        <f t="shared" si="126"/>
        <v>0</v>
      </c>
      <c r="M684" s="85">
        <f>VLOOKUP(E684,'DAFTAR ITEM'!B:J,9,FALSE)</f>
        <v>4500</v>
      </c>
      <c r="N684" s="85">
        <f t="shared" si="127"/>
        <v>18000</v>
      </c>
      <c r="O684" s="85">
        <f t="shared" si="128"/>
        <v>0</v>
      </c>
      <c r="P684" s="85">
        <f t="shared" si="129"/>
        <v>0</v>
      </c>
      <c r="Q684" s="59">
        <f t="shared" si="130"/>
        <v>0</v>
      </c>
      <c r="R684" s="60" t="str">
        <f t="shared" si="131"/>
        <v>Good Count</v>
      </c>
      <c r="S684" s="61" t="str">
        <f t="shared" si="132"/>
        <v>Good Count</v>
      </c>
      <c r="T684" s="60" t="str">
        <f t="shared" si="133"/>
        <v>Good Count</v>
      </c>
    </row>
    <row r="685" spans="1:20" ht="16.5">
      <c r="A685" s="62">
        <v>44414.71292824074</v>
      </c>
      <c r="B685" s="57">
        <f t="shared" si="125"/>
        <v>2021</v>
      </c>
      <c r="C685" s="58">
        <f t="shared" si="137"/>
        <v>8</v>
      </c>
      <c r="D685" s="58" t="str">
        <f t="shared" si="134"/>
        <v>Aug/2021</v>
      </c>
      <c r="E685" s="58" t="s">
        <v>250</v>
      </c>
      <c r="F685" s="58" t="s">
        <v>249</v>
      </c>
      <c r="G685" s="58" t="s">
        <v>33</v>
      </c>
      <c r="H685" s="58">
        <v>13</v>
      </c>
      <c r="I685" s="58">
        <v>13</v>
      </c>
      <c r="J685" s="58">
        <f t="shared" si="135"/>
        <v>0</v>
      </c>
      <c r="K685" s="58" t="str">
        <f t="shared" si="136"/>
        <v>Ok</v>
      </c>
      <c r="L685" s="58">
        <f t="shared" si="126"/>
        <v>0</v>
      </c>
      <c r="M685" s="85">
        <f>VLOOKUP(E685,'DAFTAR ITEM'!B:J,9,FALSE)</f>
        <v>19792</v>
      </c>
      <c r="N685" s="85">
        <f t="shared" si="127"/>
        <v>257296</v>
      </c>
      <c r="O685" s="85">
        <f t="shared" si="128"/>
        <v>0</v>
      </c>
      <c r="P685" s="85">
        <f t="shared" si="129"/>
        <v>0</v>
      </c>
      <c r="Q685" s="59">
        <f t="shared" si="130"/>
        <v>0</v>
      </c>
      <c r="R685" s="60" t="str">
        <f t="shared" si="131"/>
        <v>Good Count</v>
      </c>
      <c r="S685" s="61" t="str">
        <f t="shared" si="132"/>
        <v>Good Count</v>
      </c>
      <c r="T685" s="60" t="str">
        <f t="shared" si="133"/>
        <v>Good Count</v>
      </c>
    </row>
    <row r="686" spans="1:20" ht="16.5">
      <c r="A686" s="62">
        <v>44414.713182870371</v>
      </c>
      <c r="B686" s="57">
        <f t="shared" si="125"/>
        <v>2021</v>
      </c>
      <c r="C686" s="58">
        <f t="shared" si="137"/>
        <v>8</v>
      </c>
      <c r="D686" s="58" t="str">
        <f t="shared" si="134"/>
        <v>Aug/2021</v>
      </c>
      <c r="E686" s="58" t="s">
        <v>299</v>
      </c>
      <c r="F686" s="58" t="s">
        <v>298</v>
      </c>
      <c r="G686" s="58" t="s">
        <v>33</v>
      </c>
      <c r="H686" s="58">
        <v>31</v>
      </c>
      <c r="I686" s="58">
        <v>31</v>
      </c>
      <c r="J686" s="58">
        <f t="shared" si="135"/>
        <v>0</v>
      </c>
      <c r="K686" s="58" t="str">
        <f t="shared" si="136"/>
        <v>Ok</v>
      </c>
      <c r="L686" s="58">
        <f t="shared" si="126"/>
        <v>0</v>
      </c>
      <c r="M686" s="85">
        <f>VLOOKUP(E686,'DAFTAR ITEM'!B:J,9,FALSE)</f>
        <v>8138</v>
      </c>
      <c r="N686" s="85">
        <f t="shared" si="127"/>
        <v>252278</v>
      </c>
      <c r="O686" s="85">
        <f t="shared" si="128"/>
        <v>0</v>
      </c>
      <c r="P686" s="85">
        <f t="shared" si="129"/>
        <v>0</v>
      </c>
      <c r="Q686" s="59">
        <f t="shared" si="130"/>
        <v>0</v>
      </c>
      <c r="R686" s="60" t="str">
        <f t="shared" si="131"/>
        <v>Good Count</v>
      </c>
      <c r="S686" s="61" t="str">
        <f t="shared" si="132"/>
        <v>Good Count</v>
      </c>
      <c r="T686" s="60" t="str">
        <f t="shared" si="133"/>
        <v>Good Count</v>
      </c>
    </row>
    <row r="687" spans="1:20" ht="16.5">
      <c r="A687" s="62">
        <v>44414.713472222225</v>
      </c>
      <c r="B687" s="57">
        <f t="shared" si="125"/>
        <v>2021</v>
      </c>
      <c r="C687" s="58">
        <f t="shared" si="137"/>
        <v>8</v>
      </c>
      <c r="D687" s="58" t="str">
        <f t="shared" si="134"/>
        <v>Aug/2021</v>
      </c>
      <c r="E687" s="58" t="s">
        <v>252</v>
      </c>
      <c r="F687" s="58" t="s">
        <v>251</v>
      </c>
      <c r="G687" s="58" t="s">
        <v>33</v>
      </c>
      <c r="H687" s="58">
        <v>35</v>
      </c>
      <c r="I687" s="58">
        <v>35</v>
      </c>
      <c r="J687" s="58">
        <f t="shared" si="135"/>
        <v>0</v>
      </c>
      <c r="K687" s="58" t="str">
        <f t="shared" si="136"/>
        <v>Ok</v>
      </c>
      <c r="L687" s="58">
        <f t="shared" si="126"/>
        <v>0</v>
      </c>
      <c r="M687" s="85">
        <f>VLOOKUP(E687,'DAFTAR ITEM'!B:J,9,FALSE)</f>
        <v>30000</v>
      </c>
      <c r="N687" s="85">
        <f t="shared" si="127"/>
        <v>1050000</v>
      </c>
      <c r="O687" s="85">
        <f t="shared" si="128"/>
        <v>0</v>
      </c>
      <c r="P687" s="85">
        <f t="shared" si="129"/>
        <v>0</v>
      </c>
      <c r="Q687" s="59">
        <f t="shared" si="130"/>
        <v>0</v>
      </c>
      <c r="R687" s="60" t="str">
        <f t="shared" si="131"/>
        <v>Good Count</v>
      </c>
      <c r="S687" s="61" t="str">
        <f t="shared" si="132"/>
        <v>Good Count</v>
      </c>
      <c r="T687" s="60" t="str">
        <f t="shared" si="133"/>
        <v>Good Count</v>
      </c>
    </row>
    <row r="688" spans="1:20" ht="16.5">
      <c r="A688" s="62">
        <v>44414.713738425926</v>
      </c>
      <c r="B688" s="57">
        <f t="shared" si="125"/>
        <v>2021</v>
      </c>
      <c r="C688" s="58">
        <f t="shared" si="137"/>
        <v>8</v>
      </c>
      <c r="D688" s="58" t="str">
        <f t="shared" si="134"/>
        <v>Aug/2021</v>
      </c>
      <c r="E688" s="58" t="s">
        <v>301</v>
      </c>
      <c r="F688" s="58" t="s">
        <v>300</v>
      </c>
      <c r="G688" s="58" t="s">
        <v>33</v>
      </c>
      <c r="H688" s="58">
        <v>42</v>
      </c>
      <c r="I688" s="58">
        <v>42</v>
      </c>
      <c r="J688" s="58">
        <f t="shared" si="135"/>
        <v>0</v>
      </c>
      <c r="K688" s="58" t="str">
        <f t="shared" si="136"/>
        <v>Ok</v>
      </c>
      <c r="L688" s="58">
        <f t="shared" si="126"/>
        <v>0</v>
      </c>
      <c r="M688" s="85">
        <f>VLOOKUP(E688,'DAFTAR ITEM'!B:J,9,FALSE)</f>
        <v>10000</v>
      </c>
      <c r="N688" s="85">
        <f t="shared" si="127"/>
        <v>420000</v>
      </c>
      <c r="O688" s="85">
        <f t="shared" si="128"/>
        <v>0</v>
      </c>
      <c r="P688" s="85">
        <f t="shared" si="129"/>
        <v>0</v>
      </c>
      <c r="Q688" s="59">
        <f t="shared" si="130"/>
        <v>0</v>
      </c>
      <c r="R688" s="60" t="str">
        <f t="shared" si="131"/>
        <v>Good Count</v>
      </c>
      <c r="S688" s="61" t="str">
        <f t="shared" si="132"/>
        <v>Good Count</v>
      </c>
      <c r="T688" s="60" t="str">
        <f t="shared" si="133"/>
        <v>Good Count</v>
      </c>
    </row>
    <row r="689" spans="1:20" ht="16.5">
      <c r="A689" s="62">
        <v>44414.714236111111</v>
      </c>
      <c r="B689" s="57">
        <f t="shared" si="125"/>
        <v>2021</v>
      </c>
      <c r="C689" s="58">
        <f t="shared" si="137"/>
        <v>8</v>
      </c>
      <c r="D689" s="58" t="str">
        <f t="shared" si="134"/>
        <v>Aug/2021</v>
      </c>
      <c r="E689" s="58" t="s">
        <v>254</v>
      </c>
      <c r="F689" s="58" t="s">
        <v>253</v>
      </c>
      <c r="G689" s="58" t="s">
        <v>187</v>
      </c>
      <c r="H689" s="58">
        <v>46</v>
      </c>
      <c r="I689" s="58">
        <v>46</v>
      </c>
      <c r="J689" s="58">
        <f t="shared" si="135"/>
        <v>0</v>
      </c>
      <c r="K689" s="58" t="str">
        <f t="shared" si="136"/>
        <v>Ok</v>
      </c>
      <c r="L689" s="58">
        <f t="shared" si="126"/>
        <v>0</v>
      </c>
      <c r="M689" s="85">
        <f>VLOOKUP(E689,'DAFTAR ITEM'!B:J,9,FALSE)</f>
        <v>3360</v>
      </c>
      <c r="N689" s="85">
        <f t="shared" si="127"/>
        <v>154560</v>
      </c>
      <c r="O689" s="85">
        <f t="shared" si="128"/>
        <v>0</v>
      </c>
      <c r="P689" s="85">
        <f t="shared" si="129"/>
        <v>0</v>
      </c>
      <c r="Q689" s="59">
        <f t="shared" si="130"/>
        <v>0</v>
      </c>
      <c r="R689" s="60" t="str">
        <f t="shared" si="131"/>
        <v>Good Count</v>
      </c>
      <c r="S689" s="61" t="str">
        <f t="shared" si="132"/>
        <v>Good Count</v>
      </c>
      <c r="T689" s="60" t="str">
        <f t="shared" si="133"/>
        <v>Good Count</v>
      </c>
    </row>
    <row r="690" spans="1:20" ht="16.5">
      <c r="A690" s="62">
        <v>44414.714537037034</v>
      </c>
      <c r="B690" s="57">
        <f t="shared" si="125"/>
        <v>2021</v>
      </c>
      <c r="C690" s="58">
        <f t="shared" si="137"/>
        <v>8</v>
      </c>
      <c r="D690" s="58" t="str">
        <f t="shared" si="134"/>
        <v>Aug/2021</v>
      </c>
      <c r="E690" s="58" t="s">
        <v>303</v>
      </c>
      <c r="F690" s="58" t="s">
        <v>302</v>
      </c>
      <c r="G690" s="58" t="s">
        <v>33</v>
      </c>
      <c r="H690" s="58">
        <v>8</v>
      </c>
      <c r="I690" s="58">
        <v>8</v>
      </c>
      <c r="J690" s="58">
        <f t="shared" si="135"/>
        <v>0</v>
      </c>
      <c r="K690" s="58" t="str">
        <f t="shared" si="136"/>
        <v>Ok</v>
      </c>
      <c r="L690" s="58">
        <f t="shared" si="126"/>
        <v>0</v>
      </c>
      <c r="M690" s="85">
        <f>VLOOKUP(E690,'DAFTAR ITEM'!B:J,9,FALSE)</f>
        <v>9000</v>
      </c>
      <c r="N690" s="85">
        <f t="shared" si="127"/>
        <v>72000</v>
      </c>
      <c r="O690" s="85">
        <f t="shared" si="128"/>
        <v>0</v>
      </c>
      <c r="P690" s="85">
        <f t="shared" si="129"/>
        <v>0</v>
      </c>
      <c r="Q690" s="59">
        <f t="shared" si="130"/>
        <v>0</v>
      </c>
      <c r="R690" s="60" t="str">
        <f t="shared" si="131"/>
        <v>Good Count</v>
      </c>
      <c r="S690" s="61" t="str">
        <f t="shared" si="132"/>
        <v>Good Count</v>
      </c>
      <c r="T690" s="60" t="str">
        <f t="shared" si="133"/>
        <v>Good Count</v>
      </c>
    </row>
    <row r="691" spans="1:20" ht="16.5">
      <c r="A691" s="62">
        <v>44414.714953703704</v>
      </c>
      <c r="B691" s="57">
        <f t="shared" si="125"/>
        <v>2021</v>
      </c>
      <c r="C691" s="58">
        <f t="shared" si="137"/>
        <v>8</v>
      </c>
      <c r="D691" s="58" t="str">
        <f t="shared" si="134"/>
        <v>Aug/2021</v>
      </c>
      <c r="E691" s="58" t="s">
        <v>256</v>
      </c>
      <c r="F691" s="58" t="s">
        <v>255</v>
      </c>
      <c r="G691" s="58" t="s">
        <v>95</v>
      </c>
      <c r="H691" s="58">
        <v>10</v>
      </c>
      <c r="I691" s="58">
        <v>10</v>
      </c>
      <c r="J691" s="58">
        <f t="shared" si="135"/>
        <v>0</v>
      </c>
      <c r="K691" s="58" t="str">
        <f t="shared" si="136"/>
        <v>Ok</v>
      </c>
      <c r="L691" s="58">
        <f t="shared" si="126"/>
        <v>0</v>
      </c>
      <c r="M691" s="85">
        <f>VLOOKUP(E691,'DAFTAR ITEM'!B:J,9,FALSE)</f>
        <v>38000</v>
      </c>
      <c r="N691" s="85">
        <f t="shared" si="127"/>
        <v>380000</v>
      </c>
      <c r="O691" s="85">
        <f t="shared" si="128"/>
        <v>0</v>
      </c>
      <c r="P691" s="85">
        <f t="shared" si="129"/>
        <v>0</v>
      </c>
      <c r="Q691" s="59">
        <f t="shared" si="130"/>
        <v>0</v>
      </c>
      <c r="R691" s="60" t="str">
        <f t="shared" si="131"/>
        <v>Good Count</v>
      </c>
      <c r="S691" s="61" t="str">
        <f t="shared" si="132"/>
        <v>Good Count</v>
      </c>
      <c r="T691" s="60" t="str">
        <f t="shared" si="133"/>
        <v>Good Count</v>
      </c>
    </row>
    <row r="692" spans="1:20" ht="16.5">
      <c r="A692" s="62">
        <v>44414.715486111112</v>
      </c>
      <c r="B692" s="57">
        <f t="shared" si="125"/>
        <v>2021</v>
      </c>
      <c r="C692" s="58">
        <f t="shared" si="137"/>
        <v>8</v>
      </c>
      <c r="D692" s="58" t="str">
        <f t="shared" si="134"/>
        <v>Aug/2021</v>
      </c>
      <c r="E692" s="58" t="s">
        <v>258</v>
      </c>
      <c r="F692" s="58" t="s">
        <v>257</v>
      </c>
      <c r="G692" s="58" t="s">
        <v>259</v>
      </c>
      <c r="H692" s="58">
        <v>10</v>
      </c>
      <c r="I692" s="58">
        <v>10</v>
      </c>
      <c r="J692" s="58">
        <f t="shared" si="135"/>
        <v>0</v>
      </c>
      <c r="K692" s="58" t="str">
        <f t="shared" si="136"/>
        <v>Ok</v>
      </c>
      <c r="L692" s="58">
        <f t="shared" si="126"/>
        <v>0</v>
      </c>
      <c r="M692" s="85">
        <f>VLOOKUP(E692,'DAFTAR ITEM'!B:J,9,FALSE)</f>
        <v>10000</v>
      </c>
      <c r="N692" s="85">
        <f t="shared" si="127"/>
        <v>100000</v>
      </c>
      <c r="O692" s="85">
        <f t="shared" si="128"/>
        <v>0</v>
      </c>
      <c r="P692" s="85">
        <f t="shared" si="129"/>
        <v>0</v>
      </c>
      <c r="Q692" s="59">
        <f t="shared" si="130"/>
        <v>0</v>
      </c>
      <c r="R692" s="60" t="str">
        <f t="shared" si="131"/>
        <v>Good Count</v>
      </c>
      <c r="S692" s="61" t="str">
        <f t="shared" si="132"/>
        <v>Good Count</v>
      </c>
      <c r="T692" s="60" t="str">
        <f t="shared" si="133"/>
        <v>Good Count</v>
      </c>
    </row>
    <row r="693" spans="1:20" ht="16.5">
      <c r="A693" s="62">
        <v>44414.715717592589</v>
      </c>
      <c r="B693" s="57">
        <f t="shared" si="125"/>
        <v>2021</v>
      </c>
      <c r="C693" s="58">
        <f t="shared" si="137"/>
        <v>8</v>
      </c>
      <c r="D693" s="58" t="str">
        <f t="shared" si="134"/>
        <v>Aug/2021</v>
      </c>
      <c r="E693" s="58" t="s">
        <v>261</v>
      </c>
      <c r="F693" s="58" t="s">
        <v>260</v>
      </c>
      <c r="G693" s="58" t="s">
        <v>16</v>
      </c>
      <c r="H693" s="58">
        <v>4</v>
      </c>
      <c r="I693" s="58">
        <v>4</v>
      </c>
      <c r="J693" s="58">
        <f t="shared" si="135"/>
        <v>0</v>
      </c>
      <c r="K693" s="58" t="str">
        <f t="shared" si="136"/>
        <v>Ok</v>
      </c>
      <c r="L693" s="58">
        <f t="shared" si="126"/>
        <v>0</v>
      </c>
      <c r="M693" s="85">
        <f>VLOOKUP(E693,'DAFTAR ITEM'!B:J,9,FALSE)</f>
        <v>11550</v>
      </c>
      <c r="N693" s="85">
        <f t="shared" si="127"/>
        <v>46200</v>
      </c>
      <c r="O693" s="85">
        <f t="shared" si="128"/>
        <v>0</v>
      </c>
      <c r="P693" s="85">
        <f t="shared" si="129"/>
        <v>0</v>
      </c>
      <c r="Q693" s="59">
        <f t="shared" si="130"/>
        <v>0</v>
      </c>
      <c r="R693" s="60" t="str">
        <f t="shared" si="131"/>
        <v>Good Count</v>
      </c>
      <c r="S693" s="61" t="str">
        <f t="shared" si="132"/>
        <v>Good Count</v>
      </c>
      <c r="T693" s="60" t="str">
        <f t="shared" si="133"/>
        <v>Good Count</v>
      </c>
    </row>
    <row r="694" spans="1:20" ht="16.5">
      <c r="A694" s="62">
        <v>44414.716273148151</v>
      </c>
      <c r="B694" s="57">
        <f t="shared" si="125"/>
        <v>2021</v>
      </c>
      <c r="C694" s="58">
        <f t="shared" si="137"/>
        <v>8</v>
      </c>
      <c r="D694" s="58" t="str">
        <f t="shared" si="134"/>
        <v>Aug/2021</v>
      </c>
      <c r="E694" s="58" t="s">
        <v>263</v>
      </c>
      <c r="F694" s="58" t="s">
        <v>262</v>
      </c>
      <c r="G694" s="58" t="s">
        <v>33</v>
      </c>
      <c r="H694" s="58">
        <v>1</v>
      </c>
      <c r="I694" s="58">
        <v>1</v>
      </c>
      <c r="J694" s="58">
        <f t="shared" si="135"/>
        <v>0</v>
      </c>
      <c r="K694" s="58" t="str">
        <f t="shared" si="136"/>
        <v>Ok</v>
      </c>
      <c r="L694" s="58">
        <f t="shared" si="126"/>
        <v>0</v>
      </c>
      <c r="M694" s="85">
        <f>VLOOKUP(E694,'DAFTAR ITEM'!B:J,9,FALSE)</f>
        <v>10000</v>
      </c>
      <c r="N694" s="85">
        <f t="shared" si="127"/>
        <v>10000</v>
      </c>
      <c r="O694" s="85">
        <f t="shared" si="128"/>
        <v>0</v>
      </c>
      <c r="P694" s="85">
        <f t="shared" si="129"/>
        <v>0</v>
      </c>
      <c r="Q694" s="59">
        <f t="shared" si="130"/>
        <v>0</v>
      </c>
      <c r="R694" s="60" t="str">
        <f t="shared" si="131"/>
        <v>Good Count</v>
      </c>
      <c r="S694" s="61" t="str">
        <f t="shared" si="132"/>
        <v>Good Count</v>
      </c>
      <c r="T694" s="60" t="str">
        <f t="shared" si="133"/>
        <v>Good Count</v>
      </c>
    </row>
    <row r="695" spans="1:20" ht="16.5">
      <c r="A695" s="62">
        <v>44414.716527777775</v>
      </c>
      <c r="B695" s="57">
        <f t="shared" si="125"/>
        <v>2021</v>
      </c>
      <c r="C695" s="58">
        <f t="shared" si="137"/>
        <v>8</v>
      </c>
      <c r="D695" s="58" t="str">
        <f t="shared" si="134"/>
        <v>Aug/2021</v>
      </c>
      <c r="E695" s="58" t="s">
        <v>265</v>
      </c>
      <c r="F695" s="58" t="s">
        <v>264</v>
      </c>
      <c r="G695" s="58" t="s">
        <v>33</v>
      </c>
      <c r="H695" s="58">
        <v>0</v>
      </c>
      <c r="I695" s="58">
        <v>0</v>
      </c>
      <c r="J695" s="58">
        <f t="shared" si="135"/>
        <v>0</v>
      </c>
      <c r="K695" s="58" t="str">
        <f t="shared" si="136"/>
        <v>Ok</v>
      </c>
      <c r="L695" s="58">
        <f t="shared" si="126"/>
        <v>0</v>
      </c>
      <c r="M695" s="85">
        <f>VLOOKUP(E695,'DAFTAR ITEM'!B:J,9,FALSE)</f>
        <v>3000</v>
      </c>
      <c r="N695" s="85">
        <f t="shared" si="127"/>
        <v>0</v>
      </c>
      <c r="O695" s="85">
        <f t="shared" si="128"/>
        <v>0</v>
      </c>
      <c r="P695" s="85">
        <f t="shared" si="129"/>
        <v>0</v>
      </c>
      <c r="Q695" s="59">
        <f t="shared" si="130"/>
        <v>0</v>
      </c>
      <c r="R695" s="60" t="str">
        <f t="shared" si="131"/>
        <v>Good Count</v>
      </c>
      <c r="S695" s="61" t="str">
        <f t="shared" si="132"/>
        <v>Good Count</v>
      </c>
      <c r="T695" s="60" t="str">
        <f t="shared" si="133"/>
        <v>Good Count</v>
      </c>
    </row>
    <row r="696" spans="1:20" ht="16.5">
      <c r="A696" s="62">
        <v>44414.71707175926</v>
      </c>
      <c r="B696" s="57">
        <f t="shared" si="125"/>
        <v>2021</v>
      </c>
      <c r="C696" s="58">
        <f t="shared" si="137"/>
        <v>8</v>
      </c>
      <c r="D696" s="58" t="str">
        <f t="shared" si="134"/>
        <v>Aug/2021</v>
      </c>
      <c r="E696" s="58" t="s">
        <v>305</v>
      </c>
      <c r="F696" s="58" t="s">
        <v>304</v>
      </c>
      <c r="G696" s="58" t="s">
        <v>33</v>
      </c>
      <c r="H696" s="58">
        <v>8</v>
      </c>
      <c r="I696" s="58">
        <v>8</v>
      </c>
      <c r="J696" s="58">
        <f t="shared" si="135"/>
        <v>0</v>
      </c>
      <c r="K696" s="58" t="str">
        <f t="shared" si="136"/>
        <v>Ok</v>
      </c>
      <c r="L696" s="58">
        <f t="shared" si="126"/>
        <v>0</v>
      </c>
      <c r="M696" s="85">
        <f>VLOOKUP(E696,'DAFTAR ITEM'!B:J,9,FALSE)</f>
        <v>6720</v>
      </c>
      <c r="N696" s="85">
        <f t="shared" si="127"/>
        <v>53760</v>
      </c>
      <c r="O696" s="85">
        <f t="shared" si="128"/>
        <v>0</v>
      </c>
      <c r="P696" s="85">
        <f t="shared" si="129"/>
        <v>0</v>
      </c>
      <c r="Q696" s="59">
        <f t="shared" si="130"/>
        <v>0</v>
      </c>
      <c r="R696" s="60" t="str">
        <f t="shared" si="131"/>
        <v>Good Count</v>
      </c>
      <c r="S696" s="61" t="str">
        <f t="shared" si="132"/>
        <v>Good Count</v>
      </c>
      <c r="T696" s="60" t="str">
        <f t="shared" si="133"/>
        <v>Good Count</v>
      </c>
    </row>
    <row r="697" spans="1:20" ht="16.5">
      <c r="A697" s="62">
        <v>44414.717349537037</v>
      </c>
      <c r="B697" s="57">
        <f t="shared" si="125"/>
        <v>2021</v>
      </c>
      <c r="C697" s="58">
        <f t="shared" si="137"/>
        <v>8</v>
      </c>
      <c r="D697" s="58" t="str">
        <f t="shared" si="134"/>
        <v>Aug/2021</v>
      </c>
      <c r="E697" s="58" t="s">
        <v>307</v>
      </c>
      <c r="F697" s="58" t="s">
        <v>306</v>
      </c>
      <c r="G697" s="58" t="s">
        <v>33</v>
      </c>
      <c r="H697" s="58">
        <v>63</v>
      </c>
      <c r="I697" s="58">
        <v>63</v>
      </c>
      <c r="J697" s="58">
        <f t="shared" si="135"/>
        <v>0</v>
      </c>
      <c r="K697" s="58" t="str">
        <f t="shared" si="136"/>
        <v>Ok</v>
      </c>
      <c r="L697" s="58">
        <f t="shared" si="126"/>
        <v>0</v>
      </c>
      <c r="M697" s="85">
        <f>VLOOKUP(E697,'DAFTAR ITEM'!B:J,9,FALSE)</f>
        <v>9000</v>
      </c>
      <c r="N697" s="85">
        <f t="shared" si="127"/>
        <v>567000</v>
      </c>
      <c r="O697" s="85">
        <f t="shared" si="128"/>
        <v>0</v>
      </c>
      <c r="P697" s="85">
        <f t="shared" si="129"/>
        <v>0</v>
      </c>
      <c r="Q697" s="59">
        <f t="shared" si="130"/>
        <v>0</v>
      </c>
      <c r="R697" s="60" t="str">
        <f t="shared" si="131"/>
        <v>Good Count</v>
      </c>
      <c r="S697" s="61" t="str">
        <f t="shared" si="132"/>
        <v>Good Count</v>
      </c>
      <c r="T697" s="60" t="str">
        <f t="shared" si="133"/>
        <v>Good Count</v>
      </c>
    </row>
    <row r="698" spans="1:20" ht="16.5">
      <c r="A698" s="62">
        <v>44414.717719907407</v>
      </c>
      <c r="B698" s="57">
        <f t="shared" si="125"/>
        <v>2021</v>
      </c>
      <c r="C698" s="58">
        <f t="shared" si="137"/>
        <v>8</v>
      </c>
      <c r="D698" s="58" t="str">
        <f t="shared" si="134"/>
        <v>Aug/2021</v>
      </c>
      <c r="E698" s="58" t="s">
        <v>267</v>
      </c>
      <c r="F698" s="58" t="s">
        <v>266</v>
      </c>
      <c r="G698" s="58" t="s">
        <v>33</v>
      </c>
      <c r="H698" s="58">
        <v>6</v>
      </c>
      <c r="I698" s="58">
        <v>6</v>
      </c>
      <c r="J698" s="58">
        <f t="shared" si="135"/>
        <v>0</v>
      </c>
      <c r="K698" s="58" t="str">
        <f t="shared" si="136"/>
        <v>Ok</v>
      </c>
      <c r="L698" s="58">
        <f t="shared" si="126"/>
        <v>0</v>
      </c>
      <c r="M698" s="85">
        <f>VLOOKUP(E698,'DAFTAR ITEM'!B:J,9,FALSE)</f>
        <v>1575</v>
      </c>
      <c r="N698" s="85">
        <f t="shared" si="127"/>
        <v>9450</v>
      </c>
      <c r="O698" s="85">
        <f t="shared" si="128"/>
        <v>0</v>
      </c>
      <c r="P698" s="85">
        <f t="shared" si="129"/>
        <v>0</v>
      </c>
      <c r="Q698" s="59">
        <f t="shared" si="130"/>
        <v>0</v>
      </c>
      <c r="R698" s="60" t="str">
        <f t="shared" si="131"/>
        <v>Good Count</v>
      </c>
      <c r="S698" s="61" t="str">
        <f t="shared" si="132"/>
        <v>Good Count</v>
      </c>
      <c r="T698" s="60" t="str">
        <f t="shared" si="133"/>
        <v>Good Count</v>
      </c>
    </row>
    <row r="699" spans="1:20" ht="16.5">
      <c r="A699" s="62">
        <v>44414.71802083333</v>
      </c>
      <c r="B699" s="57">
        <f t="shared" si="125"/>
        <v>2021</v>
      </c>
      <c r="C699" s="58">
        <f t="shared" si="137"/>
        <v>8</v>
      </c>
      <c r="D699" s="58" t="str">
        <f t="shared" si="134"/>
        <v>Aug/2021</v>
      </c>
      <c r="E699" s="58" t="s">
        <v>269</v>
      </c>
      <c r="F699" s="58" t="s">
        <v>268</v>
      </c>
      <c r="G699" s="58" t="s">
        <v>33</v>
      </c>
      <c r="H699" s="58">
        <v>1</v>
      </c>
      <c r="I699" s="58">
        <v>1</v>
      </c>
      <c r="J699" s="58">
        <f t="shared" si="135"/>
        <v>0</v>
      </c>
      <c r="K699" s="58" t="str">
        <f t="shared" si="136"/>
        <v>Ok</v>
      </c>
      <c r="L699" s="58">
        <f t="shared" si="126"/>
        <v>0</v>
      </c>
      <c r="M699" s="85">
        <f>VLOOKUP(E699,'DAFTAR ITEM'!B:J,9,FALSE)</f>
        <v>9500</v>
      </c>
      <c r="N699" s="85">
        <f t="shared" si="127"/>
        <v>9500</v>
      </c>
      <c r="O699" s="85">
        <f t="shared" si="128"/>
        <v>0</v>
      </c>
      <c r="P699" s="85">
        <f t="shared" si="129"/>
        <v>0</v>
      </c>
      <c r="Q699" s="59">
        <f t="shared" si="130"/>
        <v>0</v>
      </c>
      <c r="R699" s="60" t="str">
        <f t="shared" si="131"/>
        <v>Good Count</v>
      </c>
      <c r="S699" s="61" t="str">
        <f t="shared" si="132"/>
        <v>Good Count</v>
      </c>
      <c r="T699" s="60" t="str">
        <f t="shared" si="133"/>
        <v>Good Count</v>
      </c>
    </row>
    <row r="700" spans="1:20" ht="16.5">
      <c r="A700" s="62">
        <v>44414.718298611115</v>
      </c>
      <c r="B700" s="57">
        <f t="shared" si="125"/>
        <v>2021</v>
      </c>
      <c r="C700" s="58">
        <f t="shared" si="137"/>
        <v>8</v>
      </c>
      <c r="D700" s="58" t="str">
        <f t="shared" si="134"/>
        <v>Aug/2021</v>
      </c>
      <c r="E700" s="58" t="s">
        <v>271</v>
      </c>
      <c r="F700" s="58" t="s">
        <v>270</v>
      </c>
      <c r="G700" s="58" t="s">
        <v>33</v>
      </c>
      <c r="H700" s="58">
        <v>18</v>
      </c>
      <c r="I700" s="58">
        <v>18</v>
      </c>
      <c r="J700" s="58">
        <f t="shared" si="135"/>
        <v>0</v>
      </c>
      <c r="K700" s="58" t="str">
        <f t="shared" si="136"/>
        <v>Ok</v>
      </c>
      <c r="L700" s="58">
        <f t="shared" si="126"/>
        <v>0</v>
      </c>
      <c r="M700" s="85">
        <f>VLOOKUP(E700,'DAFTAR ITEM'!B:J,9,FALSE)</f>
        <v>5000</v>
      </c>
      <c r="N700" s="85">
        <f t="shared" si="127"/>
        <v>90000</v>
      </c>
      <c r="O700" s="85">
        <f t="shared" si="128"/>
        <v>0</v>
      </c>
      <c r="P700" s="85">
        <f t="shared" si="129"/>
        <v>0</v>
      </c>
      <c r="Q700" s="59">
        <f t="shared" si="130"/>
        <v>0</v>
      </c>
      <c r="R700" s="60" t="str">
        <f t="shared" si="131"/>
        <v>Good Count</v>
      </c>
      <c r="S700" s="61" t="str">
        <f t="shared" si="132"/>
        <v>Good Count</v>
      </c>
      <c r="T700" s="60" t="str">
        <f t="shared" si="133"/>
        <v>Good Count</v>
      </c>
    </row>
    <row r="701" spans="1:20" ht="16.5">
      <c r="A701" s="62">
        <v>44414.718692129631</v>
      </c>
      <c r="B701" s="57">
        <f t="shared" si="125"/>
        <v>2021</v>
      </c>
      <c r="C701" s="58">
        <f t="shared" si="137"/>
        <v>8</v>
      </c>
      <c r="D701" s="58" t="str">
        <f t="shared" si="134"/>
        <v>Aug/2021</v>
      </c>
      <c r="E701" s="58" t="s">
        <v>273</v>
      </c>
      <c r="F701" s="58" t="s">
        <v>272</v>
      </c>
      <c r="G701" s="58" t="s">
        <v>33</v>
      </c>
      <c r="H701" s="58">
        <v>48</v>
      </c>
      <c r="I701" s="58">
        <v>48</v>
      </c>
      <c r="J701" s="58">
        <f t="shared" si="135"/>
        <v>0</v>
      </c>
      <c r="K701" s="58" t="str">
        <f t="shared" si="136"/>
        <v>Ok</v>
      </c>
      <c r="L701" s="58">
        <f t="shared" si="126"/>
        <v>0</v>
      </c>
      <c r="M701" s="85">
        <f>VLOOKUP(E701,'DAFTAR ITEM'!B:J,9,FALSE)</f>
        <v>5000</v>
      </c>
      <c r="N701" s="85">
        <f t="shared" si="127"/>
        <v>240000</v>
      </c>
      <c r="O701" s="85">
        <f t="shared" si="128"/>
        <v>0</v>
      </c>
      <c r="P701" s="85">
        <f t="shared" si="129"/>
        <v>0</v>
      </c>
      <c r="Q701" s="59">
        <f t="shared" si="130"/>
        <v>0</v>
      </c>
      <c r="R701" s="60" t="str">
        <f t="shared" si="131"/>
        <v>Good Count</v>
      </c>
      <c r="S701" s="61" t="str">
        <f t="shared" si="132"/>
        <v>Good Count</v>
      </c>
      <c r="T701" s="60" t="str">
        <f t="shared" si="133"/>
        <v>Good Count</v>
      </c>
    </row>
    <row r="702" spans="1:20" ht="16.5">
      <c r="A702" s="62">
        <v>44414.719074074077</v>
      </c>
      <c r="B702" s="57">
        <f t="shared" si="125"/>
        <v>2021</v>
      </c>
      <c r="C702" s="58">
        <f t="shared" si="137"/>
        <v>8</v>
      </c>
      <c r="D702" s="58" t="str">
        <f t="shared" si="134"/>
        <v>Aug/2021</v>
      </c>
      <c r="E702" s="58" t="s">
        <v>275</v>
      </c>
      <c r="F702" s="58" t="s">
        <v>274</v>
      </c>
      <c r="G702" s="58" t="s">
        <v>33</v>
      </c>
      <c r="H702" s="58">
        <v>17</v>
      </c>
      <c r="I702" s="58">
        <v>17</v>
      </c>
      <c r="J702" s="58">
        <f t="shared" si="135"/>
        <v>0</v>
      </c>
      <c r="K702" s="58" t="str">
        <f t="shared" si="136"/>
        <v>Ok</v>
      </c>
      <c r="L702" s="58">
        <f t="shared" si="126"/>
        <v>0</v>
      </c>
      <c r="M702" s="85">
        <f>VLOOKUP(E702,'DAFTAR ITEM'!B:J,9,FALSE)</f>
        <v>15000</v>
      </c>
      <c r="N702" s="85">
        <f t="shared" si="127"/>
        <v>255000</v>
      </c>
      <c r="O702" s="85">
        <f t="shared" si="128"/>
        <v>0</v>
      </c>
      <c r="P702" s="85">
        <f t="shared" si="129"/>
        <v>0</v>
      </c>
      <c r="Q702" s="59">
        <f t="shared" si="130"/>
        <v>0</v>
      </c>
      <c r="R702" s="60" t="str">
        <f t="shared" si="131"/>
        <v>Good Count</v>
      </c>
      <c r="S702" s="61" t="str">
        <f t="shared" si="132"/>
        <v>Good Count</v>
      </c>
      <c r="T702" s="60" t="str">
        <f t="shared" si="133"/>
        <v>Good Count</v>
      </c>
    </row>
    <row r="703" spans="1:20" ht="16.5">
      <c r="A703" s="62">
        <v>44414.719594907408</v>
      </c>
      <c r="B703" s="57">
        <f t="shared" si="125"/>
        <v>2021</v>
      </c>
      <c r="C703" s="58">
        <f t="shared" si="137"/>
        <v>8</v>
      </c>
      <c r="D703" s="58" t="str">
        <f t="shared" si="134"/>
        <v>Aug/2021</v>
      </c>
      <c r="E703" s="58" t="s">
        <v>277</v>
      </c>
      <c r="F703" s="58" t="s">
        <v>276</v>
      </c>
      <c r="G703" s="58" t="s">
        <v>33</v>
      </c>
      <c r="H703" s="58">
        <v>0</v>
      </c>
      <c r="I703" s="58">
        <v>0</v>
      </c>
      <c r="J703" s="58">
        <f t="shared" si="135"/>
        <v>0</v>
      </c>
      <c r="K703" s="58" t="str">
        <f t="shared" si="136"/>
        <v>Ok</v>
      </c>
      <c r="L703" s="58">
        <f t="shared" si="126"/>
        <v>0</v>
      </c>
      <c r="M703" s="85">
        <f>VLOOKUP(E703,'DAFTAR ITEM'!B:J,9,FALSE)</f>
        <v>0</v>
      </c>
      <c r="N703" s="85">
        <f t="shared" si="127"/>
        <v>0</v>
      </c>
      <c r="O703" s="85">
        <f t="shared" si="128"/>
        <v>0</v>
      </c>
      <c r="P703" s="85">
        <f t="shared" si="129"/>
        <v>0</v>
      </c>
      <c r="Q703" s="59">
        <f t="shared" si="130"/>
        <v>0</v>
      </c>
      <c r="R703" s="60" t="str">
        <f t="shared" si="131"/>
        <v>Good Count</v>
      </c>
      <c r="S703" s="61" t="str">
        <f t="shared" si="132"/>
        <v>Good Count</v>
      </c>
      <c r="T703" s="60" t="str">
        <f t="shared" si="133"/>
        <v>Good Count</v>
      </c>
    </row>
    <row r="704" spans="1:20" ht="16.5">
      <c r="A704" s="62">
        <v>44414.719988425924</v>
      </c>
      <c r="B704" s="57">
        <f t="shared" si="125"/>
        <v>2021</v>
      </c>
      <c r="C704" s="58">
        <f t="shared" si="137"/>
        <v>8</v>
      </c>
      <c r="D704" s="58" t="str">
        <f t="shared" si="134"/>
        <v>Aug/2021</v>
      </c>
      <c r="E704" s="58" t="s">
        <v>279</v>
      </c>
      <c r="F704" s="58" t="s">
        <v>278</v>
      </c>
      <c r="G704" s="58" t="s">
        <v>33</v>
      </c>
      <c r="H704" s="58">
        <v>0</v>
      </c>
      <c r="I704" s="58">
        <v>0</v>
      </c>
      <c r="J704" s="58">
        <f t="shared" si="135"/>
        <v>0</v>
      </c>
      <c r="K704" s="58" t="str">
        <f t="shared" si="136"/>
        <v>Ok</v>
      </c>
      <c r="L704" s="58">
        <f t="shared" si="126"/>
        <v>0</v>
      </c>
      <c r="M704" s="85">
        <f>VLOOKUP(E704,'DAFTAR ITEM'!B:J,9,FALSE)</f>
        <v>36000</v>
      </c>
      <c r="N704" s="85">
        <f t="shared" si="127"/>
        <v>0</v>
      </c>
      <c r="O704" s="85">
        <f t="shared" si="128"/>
        <v>0</v>
      </c>
      <c r="P704" s="85">
        <f t="shared" si="129"/>
        <v>0</v>
      </c>
      <c r="Q704" s="59">
        <f t="shared" si="130"/>
        <v>0</v>
      </c>
      <c r="R704" s="60" t="str">
        <f t="shared" si="131"/>
        <v>Good Count</v>
      </c>
      <c r="S704" s="61" t="str">
        <f t="shared" si="132"/>
        <v>Good Count</v>
      </c>
      <c r="T704" s="60" t="str">
        <f t="shared" si="133"/>
        <v>Good Count</v>
      </c>
    </row>
    <row r="705" spans="1:20" ht="16.5">
      <c r="A705" s="62">
        <v>44414.72152777778</v>
      </c>
      <c r="B705" s="57">
        <f t="shared" si="125"/>
        <v>2021</v>
      </c>
      <c r="C705" s="58">
        <f t="shared" si="137"/>
        <v>8</v>
      </c>
      <c r="D705" s="58" t="str">
        <f t="shared" si="134"/>
        <v>Aug/2021</v>
      </c>
      <c r="E705" s="58" t="s">
        <v>281</v>
      </c>
      <c r="F705" s="58" t="s">
        <v>280</v>
      </c>
      <c r="G705" s="58" t="s">
        <v>139</v>
      </c>
      <c r="H705" s="58">
        <v>248</v>
      </c>
      <c r="I705" s="58">
        <v>248</v>
      </c>
      <c r="J705" s="58">
        <f t="shared" si="135"/>
        <v>0</v>
      </c>
      <c r="K705" s="58" t="str">
        <f t="shared" si="136"/>
        <v>Ok</v>
      </c>
      <c r="L705" s="58">
        <f t="shared" si="126"/>
        <v>0</v>
      </c>
      <c r="M705" s="85">
        <f>VLOOKUP(E705,'DAFTAR ITEM'!B:J,9,FALSE)</f>
        <v>5000</v>
      </c>
      <c r="N705" s="85">
        <f t="shared" si="127"/>
        <v>1240000</v>
      </c>
      <c r="O705" s="85">
        <f t="shared" si="128"/>
        <v>0</v>
      </c>
      <c r="P705" s="85">
        <f t="shared" si="129"/>
        <v>0</v>
      </c>
      <c r="Q705" s="59">
        <f t="shared" si="130"/>
        <v>0</v>
      </c>
      <c r="R705" s="60" t="str">
        <f t="shared" si="131"/>
        <v>Good Count</v>
      </c>
      <c r="S705" s="61" t="str">
        <f t="shared" si="132"/>
        <v>Good Count</v>
      </c>
      <c r="T705" s="60" t="str">
        <f t="shared" si="133"/>
        <v>Good Count</v>
      </c>
    </row>
    <row r="706" spans="1:20" ht="16.5">
      <c r="A706" s="62">
        <v>44414.723171296297</v>
      </c>
      <c r="B706" s="57">
        <f t="shared" ref="B706:B769" si="138">YEAR(A706)</f>
        <v>2021</v>
      </c>
      <c r="C706" s="58">
        <f t="shared" si="137"/>
        <v>8</v>
      </c>
      <c r="D706" s="58" t="str">
        <f t="shared" si="134"/>
        <v>Aug/2021</v>
      </c>
      <c r="E706" s="58" t="s">
        <v>283</v>
      </c>
      <c r="F706" s="58" t="s">
        <v>282</v>
      </c>
      <c r="G706" s="58" t="s">
        <v>16</v>
      </c>
      <c r="H706" s="58">
        <v>3</v>
      </c>
      <c r="I706" s="58">
        <v>3</v>
      </c>
      <c r="J706" s="58">
        <f t="shared" si="135"/>
        <v>0</v>
      </c>
      <c r="K706" s="58" t="str">
        <f t="shared" si="136"/>
        <v>Ok</v>
      </c>
      <c r="L706" s="58">
        <f t="shared" ref="L706:L769" si="139">ABS(J706)</f>
        <v>0</v>
      </c>
      <c r="M706" s="85">
        <f>VLOOKUP(E706,'DAFTAR ITEM'!B:J,9,FALSE)</f>
        <v>131250</v>
      </c>
      <c r="N706" s="85">
        <f t="shared" ref="N706:N769" si="140">H706*M706</f>
        <v>393750</v>
      </c>
      <c r="O706" s="85">
        <f t="shared" ref="O706:O769" si="141">J706*M706</f>
        <v>0</v>
      </c>
      <c r="P706" s="85">
        <f t="shared" ref="P706:P769" si="142">L706*M706</f>
        <v>0</v>
      </c>
      <c r="Q706" s="59">
        <f t="shared" ref="Q706:Q769" si="143">ABS(IF(AND((H706=0),(J706=0)),0,J706/H706))</f>
        <v>0</v>
      </c>
      <c r="R706" s="60" t="str">
        <f t="shared" ref="R706:R769" si="144">IF(ISERROR(Q706),"Bad Count",IF(Q706&gt;0%,"Bad Count","Good Count"))</f>
        <v>Good Count</v>
      </c>
      <c r="S706" s="61" t="str">
        <f t="shared" ref="S706:S769" si="145">IF(ISERROR(Q706),"Bad Count",IF(Q706&gt;2%,"Bad Count","Good Count"))</f>
        <v>Good Count</v>
      </c>
      <c r="T706" s="60" t="str">
        <f t="shared" ref="T706:T769" si="146">IF(ISERROR(Q706),"Bad Count",IF(Q706&gt;5%,"Bad Count","Good Count"))</f>
        <v>Good Count</v>
      </c>
    </row>
    <row r="707" spans="1:20" ht="16.5">
      <c r="A707" s="62">
        <v>44414.72347222222</v>
      </c>
      <c r="B707" s="57">
        <f t="shared" si="138"/>
        <v>2021</v>
      </c>
      <c r="C707" s="58">
        <f t="shared" si="137"/>
        <v>8</v>
      </c>
      <c r="D707" s="58" t="str">
        <f t="shared" ref="D707:D770" si="147">TEXT(A707,"MMM")&amp;"/"&amp;(B707)</f>
        <v>Aug/2021</v>
      </c>
      <c r="E707" s="58" t="s">
        <v>309</v>
      </c>
      <c r="F707" s="58" t="s">
        <v>308</v>
      </c>
      <c r="G707" s="58" t="s">
        <v>33</v>
      </c>
      <c r="H707" s="58">
        <v>13</v>
      </c>
      <c r="I707" s="58">
        <v>13</v>
      </c>
      <c r="J707" s="58">
        <f t="shared" si="135"/>
        <v>0</v>
      </c>
      <c r="K707" s="58" t="str">
        <f t="shared" si="136"/>
        <v>Ok</v>
      </c>
      <c r="L707" s="58">
        <f t="shared" si="139"/>
        <v>0</v>
      </c>
      <c r="M707" s="85">
        <f>VLOOKUP(E707,'DAFTAR ITEM'!B:J,9,FALSE)</f>
        <v>840</v>
      </c>
      <c r="N707" s="85">
        <f t="shared" si="140"/>
        <v>10920</v>
      </c>
      <c r="O707" s="85">
        <f t="shared" si="141"/>
        <v>0</v>
      </c>
      <c r="P707" s="85">
        <f t="shared" si="142"/>
        <v>0</v>
      </c>
      <c r="Q707" s="59">
        <f t="shared" si="143"/>
        <v>0</v>
      </c>
      <c r="R707" s="60" t="str">
        <f t="shared" si="144"/>
        <v>Good Count</v>
      </c>
      <c r="S707" s="61" t="str">
        <f t="shared" si="145"/>
        <v>Good Count</v>
      </c>
      <c r="T707" s="60" t="str">
        <f t="shared" si="146"/>
        <v>Good Count</v>
      </c>
    </row>
    <row r="708" spans="1:20" ht="16.5">
      <c r="A708" s="62">
        <v>44414.724004629628</v>
      </c>
      <c r="B708" s="57">
        <f t="shared" si="138"/>
        <v>2021</v>
      </c>
      <c r="C708" s="58">
        <f t="shared" si="137"/>
        <v>8</v>
      </c>
      <c r="D708" s="58" t="str">
        <f t="shared" si="147"/>
        <v>Aug/2021</v>
      </c>
      <c r="E708" s="58" t="s">
        <v>285</v>
      </c>
      <c r="F708" s="58" t="s">
        <v>284</v>
      </c>
      <c r="G708" s="58" t="s">
        <v>33</v>
      </c>
      <c r="H708" s="58">
        <v>23</v>
      </c>
      <c r="I708" s="58">
        <v>23</v>
      </c>
      <c r="J708" s="58">
        <f t="shared" si="135"/>
        <v>0</v>
      </c>
      <c r="K708" s="58" t="str">
        <f t="shared" si="136"/>
        <v>Ok</v>
      </c>
      <c r="L708" s="58">
        <f t="shared" si="139"/>
        <v>0</v>
      </c>
      <c r="M708" s="85">
        <f>VLOOKUP(E708,'DAFTAR ITEM'!B:J,9,FALSE)</f>
        <v>2625</v>
      </c>
      <c r="N708" s="85">
        <f t="shared" si="140"/>
        <v>60375</v>
      </c>
      <c r="O708" s="85">
        <f t="shared" si="141"/>
        <v>0</v>
      </c>
      <c r="P708" s="85">
        <f t="shared" si="142"/>
        <v>0</v>
      </c>
      <c r="Q708" s="59">
        <f t="shared" si="143"/>
        <v>0</v>
      </c>
      <c r="R708" s="60" t="str">
        <f t="shared" si="144"/>
        <v>Good Count</v>
      </c>
      <c r="S708" s="61" t="str">
        <f t="shared" si="145"/>
        <v>Good Count</v>
      </c>
      <c r="T708" s="60" t="str">
        <f t="shared" si="146"/>
        <v>Good Count</v>
      </c>
    </row>
    <row r="709" spans="1:20" ht="16.5">
      <c r="A709" s="62">
        <v>44414.724444444444</v>
      </c>
      <c r="B709" s="57">
        <f t="shared" si="138"/>
        <v>2021</v>
      </c>
      <c r="C709" s="58">
        <f t="shared" si="137"/>
        <v>8</v>
      </c>
      <c r="D709" s="58" t="str">
        <f t="shared" si="147"/>
        <v>Aug/2021</v>
      </c>
      <c r="E709" s="58" t="s">
        <v>287</v>
      </c>
      <c r="F709" s="58" t="s">
        <v>286</v>
      </c>
      <c r="G709" s="58" t="s">
        <v>33</v>
      </c>
      <c r="H709" s="58">
        <v>27</v>
      </c>
      <c r="I709" s="58">
        <v>27</v>
      </c>
      <c r="J709" s="58">
        <f t="shared" si="135"/>
        <v>0</v>
      </c>
      <c r="K709" s="58" t="str">
        <f t="shared" si="136"/>
        <v>Ok</v>
      </c>
      <c r="L709" s="58">
        <f t="shared" si="139"/>
        <v>0</v>
      </c>
      <c r="M709" s="85">
        <f>VLOOKUP(E709,'DAFTAR ITEM'!B:J,9,FALSE)</f>
        <v>6825</v>
      </c>
      <c r="N709" s="85">
        <f t="shared" si="140"/>
        <v>184275</v>
      </c>
      <c r="O709" s="85">
        <f t="shared" si="141"/>
        <v>0</v>
      </c>
      <c r="P709" s="85">
        <f t="shared" si="142"/>
        <v>0</v>
      </c>
      <c r="Q709" s="59">
        <f t="shared" si="143"/>
        <v>0</v>
      </c>
      <c r="R709" s="60" t="str">
        <f t="shared" si="144"/>
        <v>Good Count</v>
      </c>
      <c r="S709" s="61" t="str">
        <f t="shared" si="145"/>
        <v>Good Count</v>
      </c>
      <c r="T709" s="60" t="str">
        <f t="shared" si="146"/>
        <v>Good Count</v>
      </c>
    </row>
    <row r="710" spans="1:20" ht="16.5">
      <c r="A710" s="62">
        <v>44414.724803240744</v>
      </c>
      <c r="B710" s="57">
        <f t="shared" si="138"/>
        <v>2021</v>
      </c>
      <c r="C710" s="58">
        <f t="shared" si="137"/>
        <v>8</v>
      </c>
      <c r="D710" s="58" t="str">
        <f t="shared" si="147"/>
        <v>Aug/2021</v>
      </c>
      <c r="E710" s="58" t="s">
        <v>289</v>
      </c>
      <c r="F710" s="58" t="s">
        <v>288</v>
      </c>
      <c r="G710" s="58" t="s">
        <v>33</v>
      </c>
      <c r="H710" s="58">
        <v>1</v>
      </c>
      <c r="I710" s="58">
        <v>1</v>
      </c>
      <c r="J710" s="58">
        <f t="shared" si="135"/>
        <v>0</v>
      </c>
      <c r="K710" s="58" t="str">
        <f t="shared" si="136"/>
        <v>Ok</v>
      </c>
      <c r="L710" s="58">
        <f t="shared" si="139"/>
        <v>0</v>
      </c>
      <c r="M710" s="85">
        <f>VLOOKUP(E710,'DAFTAR ITEM'!B:J,9,FALSE)</f>
        <v>49350</v>
      </c>
      <c r="N710" s="85">
        <f t="shared" si="140"/>
        <v>49350</v>
      </c>
      <c r="O710" s="85">
        <f t="shared" si="141"/>
        <v>0</v>
      </c>
      <c r="P710" s="85">
        <f t="shared" si="142"/>
        <v>0</v>
      </c>
      <c r="Q710" s="59">
        <f t="shared" si="143"/>
        <v>0</v>
      </c>
      <c r="R710" s="60" t="str">
        <f t="shared" si="144"/>
        <v>Good Count</v>
      </c>
      <c r="S710" s="61" t="str">
        <f t="shared" si="145"/>
        <v>Good Count</v>
      </c>
      <c r="T710" s="60" t="str">
        <f t="shared" si="146"/>
        <v>Good Count</v>
      </c>
    </row>
    <row r="711" spans="1:20" ht="16.5">
      <c r="A711" s="62">
        <v>44414.726435185185</v>
      </c>
      <c r="B711" s="57">
        <f t="shared" si="138"/>
        <v>2021</v>
      </c>
      <c r="C711" s="58">
        <f t="shared" si="137"/>
        <v>8</v>
      </c>
      <c r="D711" s="58" t="str">
        <f t="shared" si="147"/>
        <v>Aug/2021</v>
      </c>
      <c r="E711" s="58" t="s">
        <v>291</v>
      </c>
      <c r="F711" s="58" t="s">
        <v>290</v>
      </c>
      <c r="G711" s="58" t="s">
        <v>88</v>
      </c>
      <c r="H711" s="58">
        <v>0</v>
      </c>
      <c r="I711" s="58">
        <v>0</v>
      </c>
      <c r="J711" s="58">
        <f t="shared" si="135"/>
        <v>0</v>
      </c>
      <c r="K711" s="58" t="str">
        <f t="shared" si="136"/>
        <v>Ok</v>
      </c>
      <c r="L711" s="58">
        <f t="shared" si="139"/>
        <v>0</v>
      </c>
      <c r="M711" s="85">
        <f>VLOOKUP(E711,'DAFTAR ITEM'!B:J,9,FALSE)</f>
        <v>10000</v>
      </c>
      <c r="N711" s="85">
        <f t="shared" si="140"/>
        <v>0</v>
      </c>
      <c r="O711" s="85">
        <f t="shared" si="141"/>
        <v>0</v>
      </c>
      <c r="P711" s="85">
        <f t="shared" si="142"/>
        <v>0</v>
      </c>
      <c r="Q711" s="59">
        <f t="shared" si="143"/>
        <v>0</v>
      </c>
      <c r="R711" s="60" t="str">
        <f t="shared" si="144"/>
        <v>Good Count</v>
      </c>
      <c r="S711" s="61" t="str">
        <f t="shared" si="145"/>
        <v>Good Count</v>
      </c>
      <c r="T711" s="60" t="str">
        <f t="shared" si="146"/>
        <v>Good Count</v>
      </c>
    </row>
    <row r="712" spans="1:20" ht="16.5">
      <c r="A712" s="62">
        <v>44414.726736111108</v>
      </c>
      <c r="B712" s="57">
        <f t="shared" si="138"/>
        <v>2021</v>
      </c>
      <c r="C712" s="58">
        <f t="shared" si="137"/>
        <v>8</v>
      </c>
      <c r="D712" s="58" t="str">
        <f t="shared" si="147"/>
        <v>Aug/2021</v>
      </c>
      <c r="E712" s="58" t="s">
        <v>295</v>
      </c>
      <c r="F712" s="58" t="s">
        <v>294</v>
      </c>
      <c r="G712" s="58" t="s">
        <v>33</v>
      </c>
      <c r="H712" s="58">
        <v>7</v>
      </c>
      <c r="I712" s="58">
        <v>7</v>
      </c>
      <c r="J712" s="58">
        <f t="shared" si="135"/>
        <v>0</v>
      </c>
      <c r="K712" s="58" t="str">
        <f t="shared" si="136"/>
        <v>Ok</v>
      </c>
      <c r="L712" s="58">
        <f t="shared" si="139"/>
        <v>0</v>
      </c>
      <c r="M712" s="85">
        <f>VLOOKUP(E712,'DAFTAR ITEM'!B:J,9,FALSE)</f>
        <v>22000</v>
      </c>
      <c r="N712" s="85">
        <f t="shared" si="140"/>
        <v>154000</v>
      </c>
      <c r="O712" s="85">
        <f t="shared" si="141"/>
        <v>0</v>
      </c>
      <c r="P712" s="85">
        <f t="shared" si="142"/>
        <v>0</v>
      </c>
      <c r="Q712" s="59">
        <f t="shared" si="143"/>
        <v>0</v>
      </c>
      <c r="R712" s="60" t="str">
        <f t="shared" si="144"/>
        <v>Good Count</v>
      </c>
      <c r="S712" s="61" t="str">
        <f t="shared" si="145"/>
        <v>Good Count</v>
      </c>
      <c r="T712" s="60" t="str">
        <f t="shared" si="146"/>
        <v>Good Count</v>
      </c>
    </row>
    <row r="713" spans="1:20" ht="16.5">
      <c r="A713" s="62">
        <v>44414.72724537037</v>
      </c>
      <c r="B713" s="57">
        <f t="shared" si="138"/>
        <v>2021</v>
      </c>
      <c r="C713" s="58">
        <f t="shared" si="137"/>
        <v>8</v>
      </c>
      <c r="D713" s="58" t="str">
        <f t="shared" si="147"/>
        <v>Aug/2021</v>
      </c>
      <c r="E713" s="58" t="s">
        <v>297</v>
      </c>
      <c r="F713" s="58" t="s">
        <v>296</v>
      </c>
      <c r="G713" s="58" t="s">
        <v>33</v>
      </c>
      <c r="H713" s="58">
        <v>17</v>
      </c>
      <c r="I713" s="58">
        <v>17</v>
      </c>
      <c r="J713" s="58">
        <f t="shared" si="135"/>
        <v>0</v>
      </c>
      <c r="K713" s="58" t="str">
        <f t="shared" si="136"/>
        <v>Ok</v>
      </c>
      <c r="L713" s="58">
        <f t="shared" si="139"/>
        <v>0</v>
      </c>
      <c r="M713" s="85">
        <f>VLOOKUP(E713,'DAFTAR ITEM'!B:J,9,FALSE)</f>
        <v>8138</v>
      </c>
      <c r="N713" s="85">
        <f t="shared" si="140"/>
        <v>138346</v>
      </c>
      <c r="O713" s="85">
        <f t="shared" si="141"/>
        <v>0</v>
      </c>
      <c r="P713" s="85">
        <f t="shared" si="142"/>
        <v>0</v>
      </c>
      <c r="Q713" s="59">
        <f t="shared" si="143"/>
        <v>0</v>
      </c>
      <c r="R713" s="60" t="str">
        <f t="shared" si="144"/>
        <v>Good Count</v>
      </c>
      <c r="S713" s="61" t="str">
        <f t="shared" si="145"/>
        <v>Good Count</v>
      </c>
      <c r="T713" s="60" t="str">
        <f t="shared" si="146"/>
        <v>Good Count</v>
      </c>
    </row>
    <row r="714" spans="1:20" ht="16.5">
      <c r="A714" s="62">
        <v>44414.727719907409</v>
      </c>
      <c r="B714" s="57">
        <f t="shared" si="138"/>
        <v>2021</v>
      </c>
      <c r="C714" s="58">
        <f t="shared" si="137"/>
        <v>8</v>
      </c>
      <c r="D714" s="58" t="str">
        <f t="shared" si="147"/>
        <v>Aug/2021</v>
      </c>
      <c r="E714" s="58" t="s">
        <v>311</v>
      </c>
      <c r="F714" s="58" t="s">
        <v>310</v>
      </c>
      <c r="G714" s="58" t="s">
        <v>33</v>
      </c>
      <c r="H714" s="58">
        <v>6</v>
      </c>
      <c r="I714" s="58">
        <v>6</v>
      </c>
      <c r="J714" s="58">
        <f t="shared" si="135"/>
        <v>0</v>
      </c>
      <c r="K714" s="58" t="str">
        <f t="shared" si="136"/>
        <v>Ok</v>
      </c>
      <c r="L714" s="58">
        <f t="shared" si="139"/>
        <v>0</v>
      </c>
      <c r="M714" s="85">
        <f>VLOOKUP(E714,'DAFTAR ITEM'!B:J,9,FALSE)</f>
        <v>2000</v>
      </c>
      <c r="N714" s="85">
        <f t="shared" si="140"/>
        <v>12000</v>
      </c>
      <c r="O714" s="85">
        <f t="shared" si="141"/>
        <v>0</v>
      </c>
      <c r="P714" s="85">
        <f t="shared" si="142"/>
        <v>0</v>
      </c>
      <c r="Q714" s="59">
        <f t="shared" si="143"/>
        <v>0</v>
      </c>
      <c r="R714" s="60" t="str">
        <f t="shared" si="144"/>
        <v>Good Count</v>
      </c>
      <c r="S714" s="61" t="str">
        <f t="shared" si="145"/>
        <v>Good Count</v>
      </c>
      <c r="T714" s="60" t="str">
        <f t="shared" si="146"/>
        <v>Good Count</v>
      </c>
    </row>
    <row r="715" spans="1:20" ht="16.5">
      <c r="A715" s="62">
        <v>44414.728032407409</v>
      </c>
      <c r="B715" s="57">
        <f t="shared" si="138"/>
        <v>2021</v>
      </c>
      <c r="C715" s="58">
        <f t="shared" si="137"/>
        <v>8</v>
      </c>
      <c r="D715" s="58" t="str">
        <f t="shared" si="147"/>
        <v>Aug/2021</v>
      </c>
      <c r="E715" s="58" t="s">
        <v>313</v>
      </c>
      <c r="F715" s="58" t="s">
        <v>312</v>
      </c>
      <c r="G715" s="58" t="s">
        <v>33</v>
      </c>
      <c r="H715" s="58">
        <v>4</v>
      </c>
      <c r="I715" s="58">
        <v>4</v>
      </c>
      <c r="J715" s="58">
        <f t="shared" si="135"/>
        <v>0</v>
      </c>
      <c r="K715" s="58" t="str">
        <f t="shared" si="136"/>
        <v>Ok</v>
      </c>
      <c r="L715" s="58">
        <f t="shared" si="139"/>
        <v>0</v>
      </c>
      <c r="M715" s="85">
        <f>VLOOKUP(E715,'DAFTAR ITEM'!B:J,9,FALSE)</f>
        <v>2000</v>
      </c>
      <c r="N715" s="85">
        <f t="shared" si="140"/>
        <v>8000</v>
      </c>
      <c r="O715" s="85">
        <f t="shared" si="141"/>
        <v>0</v>
      </c>
      <c r="P715" s="85">
        <f t="shared" si="142"/>
        <v>0</v>
      </c>
      <c r="Q715" s="59">
        <f t="shared" si="143"/>
        <v>0</v>
      </c>
      <c r="R715" s="60" t="str">
        <f t="shared" si="144"/>
        <v>Good Count</v>
      </c>
      <c r="S715" s="61" t="str">
        <f t="shared" si="145"/>
        <v>Good Count</v>
      </c>
      <c r="T715" s="60" t="str">
        <f t="shared" si="146"/>
        <v>Good Count</v>
      </c>
    </row>
    <row r="716" spans="1:20" ht="16.5">
      <c r="A716" s="62">
        <v>44414.728518518517</v>
      </c>
      <c r="B716" s="57">
        <f t="shared" si="138"/>
        <v>2021</v>
      </c>
      <c r="C716" s="58">
        <f t="shared" si="137"/>
        <v>8</v>
      </c>
      <c r="D716" s="58" t="str">
        <f t="shared" si="147"/>
        <v>Aug/2021</v>
      </c>
      <c r="E716" s="58" t="s">
        <v>315</v>
      </c>
      <c r="F716" s="58" t="s">
        <v>314</v>
      </c>
      <c r="G716" s="58" t="s">
        <v>33</v>
      </c>
      <c r="H716" s="58">
        <v>4</v>
      </c>
      <c r="I716" s="58">
        <v>4</v>
      </c>
      <c r="J716" s="58">
        <f t="shared" si="135"/>
        <v>0</v>
      </c>
      <c r="K716" s="58" t="str">
        <f t="shared" si="136"/>
        <v>Ok</v>
      </c>
      <c r="L716" s="58">
        <f t="shared" si="139"/>
        <v>0</v>
      </c>
      <c r="M716" s="85">
        <f>VLOOKUP(E716,'DAFTAR ITEM'!B:J,9,FALSE)</f>
        <v>900</v>
      </c>
      <c r="N716" s="85">
        <f t="shared" si="140"/>
        <v>3600</v>
      </c>
      <c r="O716" s="85">
        <f t="shared" si="141"/>
        <v>0</v>
      </c>
      <c r="P716" s="85">
        <f t="shared" si="142"/>
        <v>0</v>
      </c>
      <c r="Q716" s="59">
        <f t="shared" si="143"/>
        <v>0</v>
      </c>
      <c r="R716" s="60" t="str">
        <f t="shared" si="144"/>
        <v>Good Count</v>
      </c>
      <c r="S716" s="61" t="str">
        <f t="shared" si="145"/>
        <v>Good Count</v>
      </c>
      <c r="T716" s="60" t="str">
        <f t="shared" si="146"/>
        <v>Good Count</v>
      </c>
    </row>
    <row r="717" spans="1:20" ht="16.5">
      <c r="A717" s="62">
        <v>44414.729004629633</v>
      </c>
      <c r="B717" s="57">
        <f t="shared" si="138"/>
        <v>2021</v>
      </c>
      <c r="C717" s="58">
        <f t="shared" si="137"/>
        <v>8</v>
      </c>
      <c r="D717" s="58" t="str">
        <f t="shared" si="147"/>
        <v>Aug/2021</v>
      </c>
      <c r="E717" s="58" t="s">
        <v>317</v>
      </c>
      <c r="F717" s="58" t="s">
        <v>316</v>
      </c>
      <c r="G717" s="58" t="s">
        <v>33</v>
      </c>
      <c r="H717" s="58">
        <v>0</v>
      </c>
      <c r="I717" s="58">
        <v>0</v>
      </c>
      <c r="J717" s="58">
        <f t="shared" si="135"/>
        <v>0</v>
      </c>
      <c r="K717" s="58" t="str">
        <f t="shared" si="136"/>
        <v>Ok</v>
      </c>
      <c r="L717" s="58">
        <f t="shared" si="139"/>
        <v>0</v>
      </c>
      <c r="M717" s="85">
        <f>VLOOKUP(E717,'DAFTAR ITEM'!B:J,9,FALSE)</f>
        <v>10000</v>
      </c>
      <c r="N717" s="85">
        <f t="shared" si="140"/>
        <v>0</v>
      </c>
      <c r="O717" s="85">
        <f t="shared" si="141"/>
        <v>0</v>
      </c>
      <c r="P717" s="85">
        <f t="shared" si="142"/>
        <v>0</v>
      </c>
      <c r="Q717" s="59">
        <f t="shared" si="143"/>
        <v>0</v>
      </c>
      <c r="R717" s="60" t="str">
        <f t="shared" si="144"/>
        <v>Good Count</v>
      </c>
      <c r="S717" s="61" t="str">
        <f t="shared" si="145"/>
        <v>Good Count</v>
      </c>
      <c r="T717" s="60" t="str">
        <f t="shared" si="146"/>
        <v>Good Count</v>
      </c>
    </row>
    <row r="718" spans="1:20" ht="16.5">
      <c r="A718" s="62">
        <v>44414.72929398148</v>
      </c>
      <c r="B718" s="57">
        <f t="shared" si="138"/>
        <v>2021</v>
      </c>
      <c r="C718" s="58">
        <f t="shared" si="137"/>
        <v>8</v>
      </c>
      <c r="D718" s="58" t="str">
        <f t="shared" si="147"/>
        <v>Aug/2021</v>
      </c>
      <c r="E718" s="58" t="s">
        <v>319</v>
      </c>
      <c r="F718" s="58" t="s">
        <v>318</v>
      </c>
      <c r="G718" s="58" t="s">
        <v>33</v>
      </c>
      <c r="H718" s="58">
        <v>5</v>
      </c>
      <c r="I718" s="58">
        <v>5</v>
      </c>
      <c r="J718" s="58">
        <f t="shared" si="135"/>
        <v>0</v>
      </c>
      <c r="K718" s="58" t="str">
        <f t="shared" si="136"/>
        <v>Ok</v>
      </c>
      <c r="L718" s="58">
        <f t="shared" si="139"/>
        <v>0</v>
      </c>
      <c r="M718" s="85">
        <f>VLOOKUP(E718,'DAFTAR ITEM'!B:J,9,FALSE)</f>
        <v>10080</v>
      </c>
      <c r="N718" s="85">
        <f t="shared" si="140"/>
        <v>50400</v>
      </c>
      <c r="O718" s="85">
        <f t="shared" si="141"/>
        <v>0</v>
      </c>
      <c r="P718" s="85">
        <f t="shared" si="142"/>
        <v>0</v>
      </c>
      <c r="Q718" s="59">
        <f t="shared" si="143"/>
        <v>0</v>
      </c>
      <c r="R718" s="60" t="str">
        <f t="shared" si="144"/>
        <v>Good Count</v>
      </c>
      <c r="S718" s="61" t="str">
        <f t="shared" si="145"/>
        <v>Good Count</v>
      </c>
      <c r="T718" s="60" t="str">
        <f t="shared" si="146"/>
        <v>Good Count</v>
      </c>
    </row>
    <row r="719" spans="1:20" ht="16.5">
      <c r="A719" s="62">
        <v>44414.729664351849</v>
      </c>
      <c r="B719" s="57">
        <f t="shared" si="138"/>
        <v>2021</v>
      </c>
      <c r="C719" s="58">
        <f t="shared" si="137"/>
        <v>8</v>
      </c>
      <c r="D719" s="58" t="str">
        <f t="shared" si="147"/>
        <v>Aug/2021</v>
      </c>
      <c r="E719" s="58" t="s">
        <v>321</v>
      </c>
      <c r="F719" s="58" t="s">
        <v>320</v>
      </c>
      <c r="G719" s="58" t="s">
        <v>33</v>
      </c>
      <c r="H719" s="58">
        <v>5</v>
      </c>
      <c r="I719" s="58">
        <v>5</v>
      </c>
      <c r="J719" s="58">
        <f t="shared" si="135"/>
        <v>0</v>
      </c>
      <c r="K719" s="58" t="str">
        <f t="shared" si="136"/>
        <v>Ok</v>
      </c>
      <c r="L719" s="58">
        <f t="shared" si="139"/>
        <v>0</v>
      </c>
      <c r="M719" s="85">
        <f>VLOOKUP(E719,'DAFTAR ITEM'!B:J,9,FALSE)</f>
        <v>7500</v>
      </c>
      <c r="N719" s="85">
        <f t="shared" si="140"/>
        <v>37500</v>
      </c>
      <c r="O719" s="85">
        <f t="shared" si="141"/>
        <v>0</v>
      </c>
      <c r="P719" s="85">
        <f t="shared" si="142"/>
        <v>0</v>
      </c>
      <c r="Q719" s="59">
        <f t="shared" si="143"/>
        <v>0</v>
      </c>
      <c r="R719" s="60" t="str">
        <f t="shared" si="144"/>
        <v>Good Count</v>
      </c>
      <c r="S719" s="61" t="str">
        <f t="shared" si="145"/>
        <v>Good Count</v>
      </c>
      <c r="T719" s="60" t="str">
        <f t="shared" si="146"/>
        <v>Good Count</v>
      </c>
    </row>
    <row r="720" spans="1:20" ht="16.5">
      <c r="A720" s="62">
        <v>44414.729942129627</v>
      </c>
      <c r="B720" s="57">
        <f t="shared" si="138"/>
        <v>2021</v>
      </c>
      <c r="C720" s="58">
        <f t="shared" si="137"/>
        <v>8</v>
      </c>
      <c r="D720" s="58" t="str">
        <f t="shared" si="147"/>
        <v>Aug/2021</v>
      </c>
      <c r="E720" s="58" t="s">
        <v>323</v>
      </c>
      <c r="F720" s="58" t="s">
        <v>322</v>
      </c>
      <c r="G720" s="58" t="s">
        <v>33</v>
      </c>
      <c r="H720" s="58">
        <v>2</v>
      </c>
      <c r="I720" s="58">
        <v>2</v>
      </c>
      <c r="J720" s="58">
        <f t="shared" si="135"/>
        <v>0</v>
      </c>
      <c r="K720" s="58" t="str">
        <f t="shared" si="136"/>
        <v>Ok</v>
      </c>
      <c r="L720" s="58">
        <f t="shared" si="139"/>
        <v>0</v>
      </c>
      <c r="M720" s="85">
        <f>VLOOKUP(E720,'DAFTAR ITEM'!B:J,9,FALSE)</f>
        <v>15000</v>
      </c>
      <c r="N720" s="85">
        <f t="shared" si="140"/>
        <v>30000</v>
      </c>
      <c r="O720" s="85">
        <f t="shared" si="141"/>
        <v>0</v>
      </c>
      <c r="P720" s="85">
        <f t="shared" si="142"/>
        <v>0</v>
      </c>
      <c r="Q720" s="59">
        <f t="shared" si="143"/>
        <v>0</v>
      </c>
      <c r="R720" s="60" t="str">
        <f t="shared" si="144"/>
        <v>Good Count</v>
      </c>
      <c r="S720" s="61" t="str">
        <f t="shared" si="145"/>
        <v>Good Count</v>
      </c>
      <c r="T720" s="60" t="str">
        <f t="shared" si="146"/>
        <v>Good Count</v>
      </c>
    </row>
    <row r="721" spans="1:20" ht="16.5">
      <c r="A721" s="62">
        <v>44414.730243055557</v>
      </c>
      <c r="B721" s="57">
        <f t="shared" si="138"/>
        <v>2021</v>
      </c>
      <c r="C721" s="58">
        <f t="shared" si="137"/>
        <v>8</v>
      </c>
      <c r="D721" s="58" t="str">
        <f t="shared" si="147"/>
        <v>Aug/2021</v>
      </c>
      <c r="E721" s="58" t="s">
        <v>325</v>
      </c>
      <c r="F721" s="58" t="s">
        <v>324</v>
      </c>
      <c r="G721" s="58" t="s">
        <v>33</v>
      </c>
      <c r="H721" s="58">
        <v>2</v>
      </c>
      <c r="I721" s="58">
        <v>2</v>
      </c>
      <c r="J721" s="58">
        <f t="shared" si="135"/>
        <v>0</v>
      </c>
      <c r="K721" s="58" t="str">
        <f t="shared" si="136"/>
        <v>Ok</v>
      </c>
      <c r="L721" s="58">
        <f t="shared" si="139"/>
        <v>0</v>
      </c>
      <c r="M721" s="85">
        <f>VLOOKUP(E721,'DAFTAR ITEM'!B:J,9,FALSE)</f>
        <v>5000</v>
      </c>
      <c r="N721" s="85">
        <f t="shared" si="140"/>
        <v>10000</v>
      </c>
      <c r="O721" s="85">
        <f t="shared" si="141"/>
        <v>0</v>
      </c>
      <c r="P721" s="85">
        <f t="shared" si="142"/>
        <v>0</v>
      </c>
      <c r="Q721" s="59">
        <f t="shared" si="143"/>
        <v>0</v>
      </c>
      <c r="R721" s="60" t="str">
        <f t="shared" si="144"/>
        <v>Good Count</v>
      </c>
      <c r="S721" s="61" t="str">
        <f t="shared" si="145"/>
        <v>Good Count</v>
      </c>
      <c r="T721" s="60" t="str">
        <f t="shared" si="146"/>
        <v>Good Count</v>
      </c>
    </row>
    <row r="722" spans="1:20" ht="16.5">
      <c r="A722" s="62">
        <v>44414.730706018519</v>
      </c>
      <c r="B722" s="57">
        <f t="shared" si="138"/>
        <v>2021</v>
      </c>
      <c r="C722" s="58">
        <f t="shared" si="137"/>
        <v>8</v>
      </c>
      <c r="D722" s="58" t="str">
        <f t="shared" si="147"/>
        <v>Aug/2021</v>
      </c>
      <c r="E722" s="58" t="s">
        <v>327</v>
      </c>
      <c r="F722" s="58" t="s">
        <v>326</v>
      </c>
      <c r="G722" s="58" t="s">
        <v>33</v>
      </c>
      <c r="H722" s="58">
        <v>17</v>
      </c>
      <c r="I722" s="58">
        <v>17</v>
      </c>
      <c r="J722" s="58">
        <f t="shared" si="135"/>
        <v>0</v>
      </c>
      <c r="K722" s="58" t="str">
        <f t="shared" si="136"/>
        <v>Ok</v>
      </c>
      <c r="L722" s="58">
        <f t="shared" si="139"/>
        <v>0</v>
      </c>
      <c r="M722" s="85">
        <f>VLOOKUP(E722,'DAFTAR ITEM'!B:J,9,FALSE)</f>
        <v>7000</v>
      </c>
      <c r="N722" s="85">
        <f t="shared" si="140"/>
        <v>119000</v>
      </c>
      <c r="O722" s="85">
        <f t="shared" si="141"/>
        <v>0</v>
      </c>
      <c r="P722" s="85">
        <f t="shared" si="142"/>
        <v>0</v>
      </c>
      <c r="Q722" s="59">
        <f t="shared" si="143"/>
        <v>0</v>
      </c>
      <c r="R722" s="60" t="str">
        <f t="shared" si="144"/>
        <v>Good Count</v>
      </c>
      <c r="S722" s="61" t="str">
        <f t="shared" si="145"/>
        <v>Good Count</v>
      </c>
      <c r="T722" s="60" t="str">
        <f t="shared" si="146"/>
        <v>Good Count</v>
      </c>
    </row>
    <row r="723" spans="1:20" ht="16.5">
      <c r="A723" s="62">
        <v>44414.731041666666</v>
      </c>
      <c r="B723" s="57">
        <f t="shared" si="138"/>
        <v>2021</v>
      </c>
      <c r="C723" s="58">
        <f t="shared" si="137"/>
        <v>8</v>
      </c>
      <c r="D723" s="58" t="str">
        <f t="shared" si="147"/>
        <v>Aug/2021</v>
      </c>
      <c r="E723" s="58" t="s">
        <v>329</v>
      </c>
      <c r="F723" s="58" t="s">
        <v>328</v>
      </c>
      <c r="G723" s="58" t="s">
        <v>33</v>
      </c>
      <c r="H723" s="58">
        <v>10</v>
      </c>
      <c r="I723" s="58">
        <v>10</v>
      </c>
      <c r="J723" s="58">
        <f t="shared" ref="J723:J786" si="148">I723-H723</f>
        <v>0</v>
      </c>
      <c r="K723" s="58" t="str">
        <f t="shared" ref="K723:K786" si="149">IF(J723=0,"Ok","Selisih")</f>
        <v>Ok</v>
      </c>
      <c r="L723" s="58">
        <f t="shared" si="139"/>
        <v>0</v>
      </c>
      <c r="M723" s="85">
        <f>VLOOKUP(E723,'DAFTAR ITEM'!B:J,9,FALSE)</f>
        <v>12000</v>
      </c>
      <c r="N723" s="85">
        <f t="shared" si="140"/>
        <v>120000</v>
      </c>
      <c r="O723" s="85">
        <f t="shared" si="141"/>
        <v>0</v>
      </c>
      <c r="P723" s="85">
        <f t="shared" si="142"/>
        <v>0</v>
      </c>
      <c r="Q723" s="59">
        <f t="shared" si="143"/>
        <v>0</v>
      </c>
      <c r="R723" s="60" t="str">
        <f t="shared" si="144"/>
        <v>Good Count</v>
      </c>
      <c r="S723" s="61" t="str">
        <f t="shared" si="145"/>
        <v>Good Count</v>
      </c>
      <c r="T723" s="60" t="str">
        <f t="shared" si="146"/>
        <v>Good Count</v>
      </c>
    </row>
    <row r="724" spans="1:20" ht="16.5">
      <c r="A724" s="62">
        <v>44414.733483796299</v>
      </c>
      <c r="B724" s="57">
        <f t="shared" si="138"/>
        <v>2021</v>
      </c>
      <c r="C724" s="58">
        <f t="shared" ref="C724:C787" si="150">MONTH(A724)</f>
        <v>8</v>
      </c>
      <c r="D724" s="58" t="str">
        <f t="shared" si="147"/>
        <v>Aug/2021</v>
      </c>
      <c r="E724" s="58" t="s">
        <v>331</v>
      </c>
      <c r="F724" s="58" t="s">
        <v>330</v>
      </c>
      <c r="G724" s="58" t="s">
        <v>33</v>
      </c>
      <c r="H724" s="58">
        <v>8</v>
      </c>
      <c r="I724" s="58">
        <v>8</v>
      </c>
      <c r="J724" s="58">
        <f t="shared" si="148"/>
        <v>0</v>
      </c>
      <c r="K724" s="58" t="str">
        <f t="shared" si="149"/>
        <v>Ok</v>
      </c>
      <c r="L724" s="58">
        <f t="shared" si="139"/>
        <v>0</v>
      </c>
      <c r="M724" s="85">
        <f>VLOOKUP(E724,'DAFTAR ITEM'!B:J,9,FALSE)</f>
        <v>25000</v>
      </c>
      <c r="N724" s="85">
        <f t="shared" si="140"/>
        <v>200000</v>
      </c>
      <c r="O724" s="85">
        <f t="shared" si="141"/>
        <v>0</v>
      </c>
      <c r="P724" s="85">
        <f t="shared" si="142"/>
        <v>0</v>
      </c>
      <c r="Q724" s="59">
        <f t="shared" si="143"/>
        <v>0</v>
      </c>
      <c r="R724" s="60" t="str">
        <f t="shared" si="144"/>
        <v>Good Count</v>
      </c>
      <c r="S724" s="61" t="str">
        <f t="shared" si="145"/>
        <v>Good Count</v>
      </c>
      <c r="T724" s="60" t="str">
        <f t="shared" si="146"/>
        <v>Good Count</v>
      </c>
    </row>
    <row r="725" spans="1:20" ht="16.5">
      <c r="A725" s="62">
        <v>44414.733726851853</v>
      </c>
      <c r="B725" s="57">
        <f t="shared" si="138"/>
        <v>2021</v>
      </c>
      <c r="C725" s="58">
        <f t="shared" si="150"/>
        <v>8</v>
      </c>
      <c r="D725" s="58" t="str">
        <f t="shared" si="147"/>
        <v>Aug/2021</v>
      </c>
      <c r="E725" s="58" t="s">
        <v>336</v>
      </c>
      <c r="F725" s="58" t="s">
        <v>335</v>
      </c>
      <c r="G725" s="58" t="s">
        <v>334</v>
      </c>
      <c r="H725" s="58">
        <v>0</v>
      </c>
      <c r="I725" s="58">
        <v>0</v>
      </c>
      <c r="J725" s="58">
        <f t="shared" si="148"/>
        <v>0</v>
      </c>
      <c r="K725" s="58" t="str">
        <f t="shared" si="149"/>
        <v>Ok</v>
      </c>
      <c r="L725" s="58">
        <f t="shared" si="139"/>
        <v>0</v>
      </c>
      <c r="M725" s="85">
        <f>VLOOKUP(E725,'DAFTAR ITEM'!B:J,9,FALSE)</f>
        <v>4500</v>
      </c>
      <c r="N725" s="85">
        <f t="shared" si="140"/>
        <v>0</v>
      </c>
      <c r="O725" s="85">
        <f t="shared" si="141"/>
        <v>0</v>
      </c>
      <c r="P725" s="85">
        <f t="shared" si="142"/>
        <v>0</v>
      </c>
      <c r="Q725" s="59">
        <f t="shared" si="143"/>
        <v>0</v>
      </c>
      <c r="R725" s="60" t="str">
        <f t="shared" si="144"/>
        <v>Good Count</v>
      </c>
      <c r="S725" s="61" t="str">
        <f t="shared" si="145"/>
        <v>Good Count</v>
      </c>
      <c r="T725" s="60" t="str">
        <f t="shared" si="146"/>
        <v>Good Count</v>
      </c>
    </row>
    <row r="726" spans="1:20" ht="16.5">
      <c r="A726" s="62">
        <v>44414.733981481484</v>
      </c>
      <c r="B726" s="57">
        <f t="shared" si="138"/>
        <v>2021</v>
      </c>
      <c r="C726" s="58">
        <f t="shared" si="150"/>
        <v>8</v>
      </c>
      <c r="D726" s="58" t="str">
        <f t="shared" si="147"/>
        <v>Aug/2021</v>
      </c>
      <c r="E726" s="58" t="s">
        <v>338</v>
      </c>
      <c r="F726" s="58" t="s">
        <v>337</v>
      </c>
      <c r="G726" s="58" t="s">
        <v>334</v>
      </c>
      <c r="H726" s="58">
        <v>28</v>
      </c>
      <c r="I726" s="58">
        <v>28</v>
      </c>
      <c r="J726" s="58">
        <f t="shared" si="148"/>
        <v>0</v>
      </c>
      <c r="K726" s="58" t="str">
        <f t="shared" si="149"/>
        <v>Ok</v>
      </c>
      <c r="L726" s="58">
        <f t="shared" si="139"/>
        <v>0</v>
      </c>
      <c r="M726" s="85">
        <f>VLOOKUP(E726,'DAFTAR ITEM'!B:J,9,FALSE)</f>
        <v>5775</v>
      </c>
      <c r="N726" s="85">
        <f t="shared" si="140"/>
        <v>161700</v>
      </c>
      <c r="O726" s="85">
        <f t="shared" si="141"/>
        <v>0</v>
      </c>
      <c r="P726" s="85">
        <f t="shared" si="142"/>
        <v>0</v>
      </c>
      <c r="Q726" s="59">
        <f t="shared" si="143"/>
        <v>0</v>
      </c>
      <c r="R726" s="60" t="str">
        <f t="shared" si="144"/>
        <v>Good Count</v>
      </c>
      <c r="S726" s="61" t="str">
        <f t="shared" si="145"/>
        <v>Good Count</v>
      </c>
      <c r="T726" s="60" t="str">
        <f t="shared" si="146"/>
        <v>Good Count</v>
      </c>
    </row>
    <row r="727" spans="1:20" ht="16.5">
      <c r="A727" s="62">
        <v>44414.734386574077</v>
      </c>
      <c r="B727" s="57">
        <f t="shared" si="138"/>
        <v>2021</v>
      </c>
      <c r="C727" s="58">
        <f t="shared" si="150"/>
        <v>8</v>
      </c>
      <c r="D727" s="58" t="str">
        <f t="shared" si="147"/>
        <v>Aug/2021</v>
      </c>
      <c r="E727" s="58" t="s">
        <v>340</v>
      </c>
      <c r="F727" s="58" t="s">
        <v>339</v>
      </c>
      <c r="G727" s="58" t="s">
        <v>33</v>
      </c>
      <c r="H727" s="58">
        <v>4</v>
      </c>
      <c r="I727" s="58">
        <v>4</v>
      </c>
      <c r="J727" s="58">
        <f t="shared" si="148"/>
        <v>0</v>
      </c>
      <c r="K727" s="58" t="str">
        <f t="shared" si="149"/>
        <v>Ok</v>
      </c>
      <c r="L727" s="58">
        <f t="shared" si="139"/>
        <v>0</v>
      </c>
      <c r="M727" s="85">
        <f>VLOOKUP(E727,'DAFTAR ITEM'!B:J,9,FALSE)</f>
        <v>11550</v>
      </c>
      <c r="N727" s="85">
        <f t="shared" si="140"/>
        <v>46200</v>
      </c>
      <c r="O727" s="85">
        <f t="shared" si="141"/>
        <v>0</v>
      </c>
      <c r="P727" s="85">
        <f t="shared" si="142"/>
        <v>0</v>
      </c>
      <c r="Q727" s="59">
        <f t="shared" si="143"/>
        <v>0</v>
      </c>
      <c r="R727" s="60" t="str">
        <f t="shared" si="144"/>
        <v>Good Count</v>
      </c>
      <c r="S727" s="61" t="str">
        <f t="shared" si="145"/>
        <v>Good Count</v>
      </c>
      <c r="T727" s="60" t="str">
        <f t="shared" si="146"/>
        <v>Good Count</v>
      </c>
    </row>
    <row r="728" spans="1:20" ht="16.5">
      <c r="A728" s="62">
        <v>44414.734664351854</v>
      </c>
      <c r="B728" s="57">
        <f t="shared" si="138"/>
        <v>2021</v>
      </c>
      <c r="C728" s="58">
        <f t="shared" si="150"/>
        <v>8</v>
      </c>
      <c r="D728" s="58" t="str">
        <f t="shared" si="147"/>
        <v>Aug/2021</v>
      </c>
      <c r="E728" s="58" t="s">
        <v>342</v>
      </c>
      <c r="F728" s="58" t="s">
        <v>341</v>
      </c>
      <c r="G728" s="58" t="s">
        <v>33</v>
      </c>
      <c r="H728" s="58">
        <v>4</v>
      </c>
      <c r="I728" s="58">
        <v>4</v>
      </c>
      <c r="J728" s="58">
        <f t="shared" si="148"/>
        <v>0</v>
      </c>
      <c r="K728" s="58" t="str">
        <f t="shared" si="149"/>
        <v>Ok</v>
      </c>
      <c r="L728" s="58">
        <f t="shared" si="139"/>
        <v>0</v>
      </c>
      <c r="M728" s="85">
        <f>VLOOKUP(E728,'DAFTAR ITEM'!B:J,9,FALSE)</f>
        <v>30000</v>
      </c>
      <c r="N728" s="85">
        <f t="shared" si="140"/>
        <v>120000</v>
      </c>
      <c r="O728" s="85">
        <f t="shared" si="141"/>
        <v>0</v>
      </c>
      <c r="P728" s="85">
        <f t="shared" si="142"/>
        <v>0</v>
      </c>
      <c r="Q728" s="59">
        <f t="shared" si="143"/>
        <v>0</v>
      </c>
      <c r="R728" s="60" t="str">
        <f t="shared" si="144"/>
        <v>Good Count</v>
      </c>
      <c r="S728" s="61" t="str">
        <f t="shared" si="145"/>
        <v>Good Count</v>
      </c>
      <c r="T728" s="60" t="str">
        <f t="shared" si="146"/>
        <v>Good Count</v>
      </c>
    </row>
    <row r="729" spans="1:20" ht="16.5">
      <c r="A729" s="62">
        <v>44414.734895833331</v>
      </c>
      <c r="B729" s="57">
        <f t="shared" si="138"/>
        <v>2021</v>
      </c>
      <c r="C729" s="58">
        <f t="shared" si="150"/>
        <v>8</v>
      </c>
      <c r="D729" s="58" t="str">
        <f t="shared" si="147"/>
        <v>Aug/2021</v>
      </c>
      <c r="E729" s="58" t="s">
        <v>344</v>
      </c>
      <c r="F729" s="58" t="s">
        <v>343</v>
      </c>
      <c r="G729" s="58" t="s">
        <v>345</v>
      </c>
      <c r="H729" s="58">
        <v>2</v>
      </c>
      <c r="I729" s="58">
        <v>2</v>
      </c>
      <c r="J729" s="58">
        <f t="shared" si="148"/>
        <v>0</v>
      </c>
      <c r="K729" s="58" t="str">
        <f t="shared" si="149"/>
        <v>Ok</v>
      </c>
      <c r="L729" s="58">
        <f t="shared" si="139"/>
        <v>0</v>
      </c>
      <c r="M729" s="85">
        <f>VLOOKUP(E729,'DAFTAR ITEM'!B:J,9,FALSE)</f>
        <v>8500</v>
      </c>
      <c r="N729" s="85">
        <f t="shared" si="140"/>
        <v>17000</v>
      </c>
      <c r="O729" s="85">
        <f t="shared" si="141"/>
        <v>0</v>
      </c>
      <c r="P729" s="85">
        <f t="shared" si="142"/>
        <v>0</v>
      </c>
      <c r="Q729" s="59">
        <f t="shared" si="143"/>
        <v>0</v>
      </c>
      <c r="R729" s="60" t="str">
        <f t="shared" si="144"/>
        <v>Good Count</v>
      </c>
      <c r="S729" s="61" t="str">
        <f t="shared" si="145"/>
        <v>Good Count</v>
      </c>
      <c r="T729" s="60" t="str">
        <f t="shared" si="146"/>
        <v>Good Count</v>
      </c>
    </row>
    <row r="730" spans="1:20" ht="16.5">
      <c r="A730" s="62">
        <v>44414.735185185185</v>
      </c>
      <c r="B730" s="57">
        <f t="shared" si="138"/>
        <v>2021</v>
      </c>
      <c r="C730" s="58">
        <f t="shared" si="150"/>
        <v>8</v>
      </c>
      <c r="D730" s="58" t="str">
        <f t="shared" si="147"/>
        <v>Aug/2021</v>
      </c>
      <c r="E730" s="58" t="s">
        <v>347</v>
      </c>
      <c r="F730" s="58" t="s">
        <v>346</v>
      </c>
      <c r="G730" s="58" t="s">
        <v>345</v>
      </c>
      <c r="H730" s="58">
        <v>2</v>
      </c>
      <c r="I730" s="58">
        <v>2</v>
      </c>
      <c r="J730" s="58">
        <f t="shared" si="148"/>
        <v>0</v>
      </c>
      <c r="K730" s="58" t="str">
        <f t="shared" si="149"/>
        <v>Ok</v>
      </c>
      <c r="L730" s="58">
        <f t="shared" si="139"/>
        <v>0</v>
      </c>
      <c r="M730" s="85">
        <f>VLOOKUP(E730,'DAFTAR ITEM'!B:J,9,FALSE)</f>
        <v>8000</v>
      </c>
      <c r="N730" s="85">
        <f t="shared" si="140"/>
        <v>16000</v>
      </c>
      <c r="O730" s="85">
        <f t="shared" si="141"/>
        <v>0</v>
      </c>
      <c r="P730" s="85">
        <f t="shared" si="142"/>
        <v>0</v>
      </c>
      <c r="Q730" s="59">
        <f t="shared" si="143"/>
        <v>0</v>
      </c>
      <c r="R730" s="60" t="str">
        <f t="shared" si="144"/>
        <v>Good Count</v>
      </c>
      <c r="S730" s="61" t="str">
        <f t="shared" si="145"/>
        <v>Good Count</v>
      </c>
      <c r="T730" s="60" t="str">
        <f t="shared" si="146"/>
        <v>Good Count</v>
      </c>
    </row>
    <row r="731" spans="1:20" ht="16.5">
      <c r="A731" s="62">
        <v>44414.735405092593</v>
      </c>
      <c r="B731" s="57">
        <f t="shared" si="138"/>
        <v>2021</v>
      </c>
      <c r="C731" s="58">
        <f t="shared" si="150"/>
        <v>8</v>
      </c>
      <c r="D731" s="58" t="str">
        <f t="shared" si="147"/>
        <v>Aug/2021</v>
      </c>
      <c r="E731" s="58" t="s">
        <v>349</v>
      </c>
      <c r="F731" s="58" t="s">
        <v>348</v>
      </c>
      <c r="G731" s="58" t="s">
        <v>345</v>
      </c>
      <c r="H731" s="58">
        <v>9</v>
      </c>
      <c r="I731" s="58">
        <v>9</v>
      </c>
      <c r="J731" s="58">
        <f t="shared" si="148"/>
        <v>0</v>
      </c>
      <c r="K731" s="58" t="str">
        <f t="shared" si="149"/>
        <v>Ok</v>
      </c>
      <c r="L731" s="58">
        <f t="shared" si="139"/>
        <v>0</v>
      </c>
      <c r="M731" s="85">
        <f>VLOOKUP(E731,'DAFTAR ITEM'!B:J,9,FALSE)</f>
        <v>15000</v>
      </c>
      <c r="N731" s="85">
        <f t="shared" si="140"/>
        <v>135000</v>
      </c>
      <c r="O731" s="85">
        <f t="shared" si="141"/>
        <v>0</v>
      </c>
      <c r="P731" s="85">
        <f t="shared" si="142"/>
        <v>0</v>
      </c>
      <c r="Q731" s="59">
        <f t="shared" si="143"/>
        <v>0</v>
      </c>
      <c r="R731" s="60" t="str">
        <f t="shared" si="144"/>
        <v>Good Count</v>
      </c>
      <c r="S731" s="61" t="str">
        <f t="shared" si="145"/>
        <v>Good Count</v>
      </c>
      <c r="T731" s="60" t="str">
        <f t="shared" si="146"/>
        <v>Good Count</v>
      </c>
    </row>
    <row r="732" spans="1:20" ht="16.5">
      <c r="A732" s="62">
        <v>44414.735648148147</v>
      </c>
      <c r="B732" s="57">
        <f t="shared" si="138"/>
        <v>2021</v>
      </c>
      <c r="C732" s="58">
        <f t="shared" si="150"/>
        <v>8</v>
      </c>
      <c r="D732" s="58" t="str">
        <f t="shared" si="147"/>
        <v>Aug/2021</v>
      </c>
      <c r="E732" s="58" t="s">
        <v>351</v>
      </c>
      <c r="F732" s="58" t="s">
        <v>350</v>
      </c>
      <c r="G732" s="58" t="s">
        <v>33</v>
      </c>
      <c r="H732" s="58">
        <v>1</v>
      </c>
      <c r="I732" s="58">
        <v>1</v>
      </c>
      <c r="J732" s="58">
        <f t="shared" si="148"/>
        <v>0</v>
      </c>
      <c r="K732" s="58" t="str">
        <f t="shared" si="149"/>
        <v>Ok</v>
      </c>
      <c r="L732" s="58">
        <f t="shared" si="139"/>
        <v>0</v>
      </c>
      <c r="M732" s="85">
        <f>VLOOKUP(E732,'DAFTAR ITEM'!B:J,9,FALSE)</f>
        <v>8925</v>
      </c>
      <c r="N732" s="85">
        <f t="shared" si="140"/>
        <v>8925</v>
      </c>
      <c r="O732" s="85">
        <f t="shared" si="141"/>
        <v>0</v>
      </c>
      <c r="P732" s="85">
        <f t="shared" si="142"/>
        <v>0</v>
      </c>
      <c r="Q732" s="59">
        <f t="shared" si="143"/>
        <v>0</v>
      </c>
      <c r="R732" s="60" t="str">
        <f t="shared" si="144"/>
        <v>Good Count</v>
      </c>
      <c r="S732" s="61" t="str">
        <f t="shared" si="145"/>
        <v>Good Count</v>
      </c>
      <c r="T732" s="60" t="str">
        <f t="shared" si="146"/>
        <v>Good Count</v>
      </c>
    </row>
    <row r="733" spans="1:20" ht="16.5">
      <c r="A733" s="62">
        <v>44414.735844907409</v>
      </c>
      <c r="B733" s="57">
        <f t="shared" si="138"/>
        <v>2021</v>
      </c>
      <c r="C733" s="58">
        <f t="shared" si="150"/>
        <v>8</v>
      </c>
      <c r="D733" s="58" t="str">
        <f t="shared" si="147"/>
        <v>Aug/2021</v>
      </c>
      <c r="E733" s="58" t="s">
        <v>353</v>
      </c>
      <c r="F733" s="58" t="s">
        <v>352</v>
      </c>
      <c r="G733" s="58" t="s">
        <v>33</v>
      </c>
      <c r="H733" s="58">
        <v>5</v>
      </c>
      <c r="I733" s="58">
        <v>5</v>
      </c>
      <c r="J733" s="58">
        <f t="shared" si="148"/>
        <v>0</v>
      </c>
      <c r="K733" s="58" t="str">
        <f t="shared" si="149"/>
        <v>Ok</v>
      </c>
      <c r="L733" s="58">
        <f t="shared" si="139"/>
        <v>0</v>
      </c>
      <c r="M733" s="85">
        <f>VLOOKUP(E733,'DAFTAR ITEM'!B:J,9,FALSE)</f>
        <v>3938</v>
      </c>
      <c r="N733" s="85">
        <f t="shared" si="140"/>
        <v>19690</v>
      </c>
      <c r="O733" s="85">
        <f t="shared" si="141"/>
        <v>0</v>
      </c>
      <c r="P733" s="85">
        <f t="shared" si="142"/>
        <v>0</v>
      </c>
      <c r="Q733" s="59">
        <f t="shared" si="143"/>
        <v>0</v>
      </c>
      <c r="R733" s="60" t="str">
        <f t="shared" si="144"/>
        <v>Good Count</v>
      </c>
      <c r="S733" s="61" t="str">
        <f t="shared" si="145"/>
        <v>Good Count</v>
      </c>
      <c r="T733" s="60" t="str">
        <f t="shared" si="146"/>
        <v>Good Count</v>
      </c>
    </row>
    <row r="734" spans="1:20" ht="16.5">
      <c r="A734" s="62">
        <v>44414.73605324074</v>
      </c>
      <c r="B734" s="57">
        <f t="shared" si="138"/>
        <v>2021</v>
      </c>
      <c r="C734" s="58">
        <f t="shared" si="150"/>
        <v>8</v>
      </c>
      <c r="D734" s="58" t="str">
        <f t="shared" si="147"/>
        <v>Aug/2021</v>
      </c>
      <c r="E734" s="58" t="s">
        <v>355</v>
      </c>
      <c r="F734" s="58" t="s">
        <v>354</v>
      </c>
      <c r="G734" s="58" t="s">
        <v>187</v>
      </c>
      <c r="H734" s="58">
        <v>56</v>
      </c>
      <c r="I734" s="58">
        <v>56</v>
      </c>
      <c r="J734" s="58">
        <f t="shared" si="148"/>
        <v>0</v>
      </c>
      <c r="K734" s="58" t="str">
        <f t="shared" si="149"/>
        <v>Ok</v>
      </c>
      <c r="L734" s="58">
        <f t="shared" si="139"/>
        <v>0</v>
      </c>
      <c r="M734" s="85">
        <f>VLOOKUP(E734,'DAFTAR ITEM'!B:J,9,FALSE)</f>
        <v>1400</v>
      </c>
      <c r="N734" s="85">
        <f t="shared" si="140"/>
        <v>78400</v>
      </c>
      <c r="O734" s="85">
        <f t="shared" si="141"/>
        <v>0</v>
      </c>
      <c r="P734" s="85">
        <f t="shared" si="142"/>
        <v>0</v>
      </c>
      <c r="Q734" s="59">
        <f t="shared" si="143"/>
        <v>0</v>
      </c>
      <c r="R734" s="60" t="str">
        <f t="shared" si="144"/>
        <v>Good Count</v>
      </c>
      <c r="S734" s="61" t="str">
        <f t="shared" si="145"/>
        <v>Good Count</v>
      </c>
      <c r="T734" s="60" t="str">
        <f t="shared" si="146"/>
        <v>Good Count</v>
      </c>
    </row>
    <row r="735" spans="1:20" ht="16.5">
      <c r="A735" s="62">
        <v>44414.736319444448</v>
      </c>
      <c r="B735" s="57">
        <f t="shared" si="138"/>
        <v>2021</v>
      </c>
      <c r="C735" s="58">
        <f t="shared" si="150"/>
        <v>8</v>
      </c>
      <c r="D735" s="58" t="str">
        <f t="shared" si="147"/>
        <v>Aug/2021</v>
      </c>
      <c r="E735" s="58" t="s">
        <v>65</v>
      </c>
      <c r="F735" s="58" t="s">
        <v>64</v>
      </c>
      <c r="G735" s="58" t="s">
        <v>66</v>
      </c>
      <c r="H735" s="58">
        <v>1</v>
      </c>
      <c r="I735" s="58">
        <v>1</v>
      </c>
      <c r="J735" s="58">
        <f t="shared" si="148"/>
        <v>0</v>
      </c>
      <c r="K735" s="58" t="str">
        <f t="shared" si="149"/>
        <v>Ok</v>
      </c>
      <c r="L735" s="58">
        <f t="shared" si="139"/>
        <v>0</v>
      </c>
      <c r="M735" s="85">
        <f>VLOOKUP(E735,'DAFTAR ITEM'!B:J,9,FALSE)</f>
        <v>90000</v>
      </c>
      <c r="N735" s="85">
        <f t="shared" si="140"/>
        <v>90000</v>
      </c>
      <c r="O735" s="85">
        <f t="shared" si="141"/>
        <v>0</v>
      </c>
      <c r="P735" s="85">
        <f t="shared" si="142"/>
        <v>0</v>
      </c>
      <c r="Q735" s="59">
        <f t="shared" si="143"/>
        <v>0</v>
      </c>
      <c r="R735" s="60" t="str">
        <f t="shared" si="144"/>
        <v>Good Count</v>
      </c>
      <c r="S735" s="61" t="str">
        <f t="shared" si="145"/>
        <v>Good Count</v>
      </c>
      <c r="T735" s="60" t="str">
        <f t="shared" si="146"/>
        <v>Good Count</v>
      </c>
    </row>
    <row r="736" spans="1:20" ht="16.5">
      <c r="A736" s="62">
        <v>44414.736643518518</v>
      </c>
      <c r="B736" s="57">
        <f t="shared" si="138"/>
        <v>2021</v>
      </c>
      <c r="C736" s="58">
        <f t="shared" si="150"/>
        <v>8</v>
      </c>
      <c r="D736" s="58" t="str">
        <f t="shared" si="147"/>
        <v>Aug/2021</v>
      </c>
      <c r="E736" s="58" t="s">
        <v>73</v>
      </c>
      <c r="F736" s="58" t="s">
        <v>72</v>
      </c>
      <c r="G736" s="58" t="s">
        <v>33</v>
      </c>
      <c r="H736" s="58">
        <v>4</v>
      </c>
      <c r="I736" s="58">
        <v>4</v>
      </c>
      <c r="J736" s="58">
        <f t="shared" si="148"/>
        <v>0</v>
      </c>
      <c r="K736" s="58" t="str">
        <f t="shared" si="149"/>
        <v>Ok</v>
      </c>
      <c r="L736" s="58">
        <f t="shared" si="139"/>
        <v>0</v>
      </c>
      <c r="M736" s="85">
        <f>VLOOKUP(E736,'DAFTAR ITEM'!B:J,9,FALSE)</f>
        <v>24000</v>
      </c>
      <c r="N736" s="85">
        <f t="shared" si="140"/>
        <v>96000</v>
      </c>
      <c r="O736" s="85">
        <f t="shared" si="141"/>
        <v>0</v>
      </c>
      <c r="P736" s="85">
        <f t="shared" si="142"/>
        <v>0</v>
      </c>
      <c r="Q736" s="59">
        <f t="shared" si="143"/>
        <v>0</v>
      </c>
      <c r="R736" s="60" t="str">
        <f t="shared" si="144"/>
        <v>Good Count</v>
      </c>
      <c r="S736" s="61" t="str">
        <f t="shared" si="145"/>
        <v>Good Count</v>
      </c>
      <c r="T736" s="60" t="str">
        <f t="shared" si="146"/>
        <v>Good Count</v>
      </c>
    </row>
    <row r="737" spans="1:20" ht="16.5">
      <c r="A737" s="62">
        <v>44414.736898148149</v>
      </c>
      <c r="B737" s="57">
        <f t="shared" si="138"/>
        <v>2021</v>
      </c>
      <c r="C737" s="58">
        <f t="shared" si="150"/>
        <v>8</v>
      </c>
      <c r="D737" s="58" t="str">
        <f t="shared" si="147"/>
        <v>Aug/2021</v>
      </c>
      <c r="E737" s="58" t="s">
        <v>77</v>
      </c>
      <c r="F737" s="58" t="s">
        <v>76</v>
      </c>
      <c r="G737" s="58" t="s">
        <v>33</v>
      </c>
      <c r="H737" s="58">
        <v>2</v>
      </c>
      <c r="I737" s="58">
        <v>2</v>
      </c>
      <c r="J737" s="58">
        <f t="shared" si="148"/>
        <v>0</v>
      </c>
      <c r="K737" s="58" t="str">
        <f t="shared" si="149"/>
        <v>Ok</v>
      </c>
      <c r="L737" s="58">
        <f t="shared" si="139"/>
        <v>0</v>
      </c>
      <c r="M737" s="85">
        <f>VLOOKUP(E737,'DAFTAR ITEM'!B:J,9,FALSE)</f>
        <v>50000</v>
      </c>
      <c r="N737" s="85">
        <f t="shared" si="140"/>
        <v>100000</v>
      </c>
      <c r="O737" s="85">
        <f t="shared" si="141"/>
        <v>0</v>
      </c>
      <c r="P737" s="85">
        <f t="shared" si="142"/>
        <v>0</v>
      </c>
      <c r="Q737" s="59">
        <f t="shared" si="143"/>
        <v>0</v>
      </c>
      <c r="R737" s="60" t="str">
        <f t="shared" si="144"/>
        <v>Good Count</v>
      </c>
      <c r="S737" s="61" t="str">
        <f t="shared" si="145"/>
        <v>Good Count</v>
      </c>
      <c r="T737" s="60" t="str">
        <f t="shared" si="146"/>
        <v>Good Count</v>
      </c>
    </row>
    <row r="738" spans="1:20" ht="16.5">
      <c r="A738" s="62">
        <v>44414.737129629626</v>
      </c>
      <c r="B738" s="57">
        <f t="shared" si="138"/>
        <v>2021</v>
      </c>
      <c r="C738" s="58">
        <f t="shared" si="150"/>
        <v>8</v>
      </c>
      <c r="D738" s="58" t="str">
        <f t="shared" si="147"/>
        <v>Aug/2021</v>
      </c>
      <c r="E738" s="58" t="s">
        <v>87</v>
      </c>
      <c r="F738" s="58" t="s">
        <v>86</v>
      </c>
      <c r="G738" s="58" t="s">
        <v>88</v>
      </c>
      <c r="H738" s="58">
        <v>1</v>
      </c>
      <c r="I738" s="58">
        <v>1</v>
      </c>
      <c r="J738" s="58">
        <f t="shared" si="148"/>
        <v>0</v>
      </c>
      <c r="K738" s="58" t="str">
        <f t="shared" si="149"/>
        <v>Ok</v>
      </c>
      <c r="L738" s="58">
        <f t="shared" si="139"/>
        <v>0</v>
      </c>
      <c r="M738" s="85">
        <f>VLOOKUP(E738,'DAFTAR ITEM'!B:J,9,FALSE)</f>
        <v>15000</v>
      </c>
      <c r="N738" s="85">
        <f t="shared" si="140"/>
        <v>15000</v>
      </c>
      <c r="O738" s="85">
        <f t="shared" si="141"/>
        <v>0</v>
      </c>
      <c r="P738" s="85">
        <f t="shared" si="142"/>
        <v>0</v>
      </c>
      <c r="Q738" s="59">
        <f t="shared" si="143"/>
        <v>0</v>
      </c>
      <c r="R738" s="60" t="str">
        <f t="shared" si="144"/>
        <v>Good Count</v>
      </c>
      <c r="S738" s="61" t="str">
        <f t="shared" si="145"/>
        <v>Good Count</v>
      </c>
      <c r="T738" s="60" t="str">
        <f t="shared" si="146"/>
        <v>Good Count</v>
      </c>
    </row>
    <row r="739" spans="1:20" ht="16.5">
      <c r="A739" s="62">
        <v>44420.484074074076</v>
      </c>
      <c r="B739" s="57">
        <f t="shared" si="138"/>
        <v>2021</v>
      </c>
      <c r="C739" s="58">
        <f t="shared" si="150"/>
        <v>8</v>
      </c>
      <c r="D739" s="58" t="str">
        <f t="shared" si="147"/>
        <v>Aug/2021</v>
      </c>
      <c r="E739" s="58" t="s">
        <v>15</v>
      </c>
      <c r="F739" s="58" t="s">
        <v>14</v>
      </c>
      <c r="G739" s="58" t="s">
        <v>16</v>
      </c>
      <c r="H739" s="58">
        <v>7</v>
      </c>
      <c r="I739" s="58">
        <v>7</v>
      </c>
      <c r="J739" s="58">
        <f t="shared" si="148"/>
        <v>0</v>
      </c>
      <c r="K739" s="58" t="str">
        <f t="shared" si="149"/>
        <v>Ok</v>
      </c>
      <c r="L739" s="58">
        <f t="shared" si="139"/>
        <v>0</v>
      </c>
      <c r="M739" s="85">
        <f>VLOOKUP(E739,'DAFTAR ITEM'!B:J,9,FALSE)</f>
        <v>110000</v>
      </c>
      <c r="N739" s="85">
        <f t="shared" si="140"/>
        <v>770000</v>
      </c>
      <c r="O739" s="85">
        <f t="shared" si="141"/>
        <v>0</v>
      </c>
      <c r="P739" s="85">
        <f t="shared" si="142"/>
        <v>0</v>
      </c>
      <c r="Q739" s="59">
        <f t="shared" si="143"/>
        <v>0</v>
      </c>
      <c r="R739" s="60" t="str">
        <f t="shared" si="144"/>
        <v>Good Count</v>
      </c>
      <c r="S739" s="61" t="str">
        <f t="shared" si="145"/>
        <v>Good Count</v>
      </c>
      <c r="T739" s="60" t="str">
        <f t="shared" si="146"/>
        <v>Good Count</v>
      </c>
    </row>
    <row r="740" spans="1:20" ht="16.5">
      <c r="A740" s="62">
        <v>44420.484537037039</v>
      </c>
      <c r="B740" s="57">
        <f t="shared" si="138"/>
        <v>2021</v>
      </c>
      <c r="C740" s="58">
        <f t="shared" si="150"/>
        <v>8</v>
      </c>
      <c r="D740" s="58" t="str">
        <f t="shared" si="147"/>
        <v>Aug/2021</v>
      </c>
      <c r="E740" s="58" t="s">
        <v>18</v>
      </c>
      <c r="F740" s="58" t="s">
        <v>17</v>
      </c>
      <c r="G740" s="58" t="s">
        <v>16</v>
      </c>
      <c r="H740" s="58">
        <v>10</v>
      </c>
      <c r="I740" s="58">
        <v>10</v>
      </c>
      <c r="J740" s="58">
        <f t="shared" si="148"/>
        <v>0</v>
      </c>
      <c r="K740" s="58" t="str">
        <f t="shared" si="149"/>
        <v>Ok</v>
      </c>
      <c r="L740" s="58">
        <f t="shared" si="139"/>
        <v>0</v>
      </c>
      <c r="M740" s="85">
        <f>VLOOKUP(E740,'DAFTAR ITEM'!B:J,9,FALSE)</f>
        <v>75000</v>
      </c>
      <c r="N740" s="85">
        <f t="shared" si="140"/>
        <v>750000</v>
      </c>
      <c r="O740" s="85">
        <f t="shared" si="141"/>
        <v>0</v>
      </c>
      <c r="P740" s="85">
        <f t="shared" si="142"/>
        <v>0</v>
      </c>
      <c r="Q740" s="59">
        <f t="shared" si="143"/>
        <v>0</v>
      </c>
      <c r="R740" s="60" t="str">
        <f t="shared" si="144"/>
        <v>Good Count</v>
      </c>
      <c r="S740" s="61" t="str">
        <f t="shared" si="145"/>
        <v>Good Count</v>
      </c>
      <c r="T740" s="60" t="str">
        <f t="shared" si="146"/>
        <v>Good Count</v>
      </c>
    </row>
    <row r="741" spans="1:20" ht="16.5">
      <c r="A741" s="62">
        <v>44420.484826388885</v>
      </c>
      <c r="B741" s="57">
        <f t="shared" si="138"/>
        <v>2021</v>
      </c>
      <c r="C741" s="58">
        <f t="shared" si="150"/>
        <v>8</v>
      </c>
      <c r="D741" s="58" t="str">
        <f t="shared" si="147"/>
        <v>Aug/2021</v>
      </c>
      <c r="E741" s="58" t="s">
        <v>20</v>
      </c>
      <c r="F741" s="58" t="s">
        <v>19</v>
      </c>
      <c r="G741" s="58" t="s">
        <v>16</v>
      </c>
      <c r="H741" s="58">
        <v>0</v>
      </c>
      <c r="I741" s="58">
        <v>0</v>
      </c>
      <c r="J741" s="58">
        <f t="shared" si="148"/>
        <v>0</v>
      </c>
      <c r="K741" s="58" t="str">
        <f t="shared" si="149"/>
        <v>Ok</v>
      </c>
      <c r="L741" s="58">
        <f t="shared" si="139"/>
        <v>0</v>
      </c>
      <c r="M741" s="85">
        <f>VLOOKUP(E741,'DAFTAR ITEM'!B:J,9,FALSE)</f>
        <v>35700</v>
      </c>
      <c r="N741" s="85">
        <f t="shared" si="140"/>
        <v>0</v>
      </c>
      <c r="O741" s="85">
        <f t="shared" si="141"/>
        <v>0</v>
      </c>
      <c r="P741" s="85">
        <f t="shared" si="142"/>
        <v>0</v>
      </c>
      <c r="Q741" s="59">
        <f t="shared" si="143"/>
        <v>0</v>
      </c>
      <c r="R741" s="60" t="str">
        <f t="shared" si="144"/>
        <v>Good Count</v>
      </c>
      <c r="S741" s="61" t="str">
        <f t="shared" si="145"/>
        <v>Good Count</v>
      </c>
      <c r="T741" s="60" t="str">
        <f t="shared" si="146"/>
        <v>Good Count</v>
      </c>
    </row>
    <row r="742" spans="1:20" ht="16.5">
      <c r="A742" s="62">
        <v>44420.484965277778</v>
      </c>
      <c r="B742" s="57">
        <f t="shared" si="138"/>
        <v>2021</v>
      </c>
      <c r="C742" s="58">
        <f t="shared" si="150"/>
        <v>8</v>
      </c>
      <c r="D742" s="58" t="str">
        <f t="shared" si="147"/>
        <v>Aug/2021</v>
      </c>
      <c r="E742" s="58" t="s">
        <v>30</v>
      </c>
      <c r="F742" s="58" t="s">
        <v>29</v>
      </c>
      <c r="G742" s="58" t="s">
        <v>16</v>
      </c>
      <c r="H742" s="58">
        <v>1</v>
      </c>
      <c r="I742" s="58">
        <v>1</v>
      </c>
      <c r="J742" s="58">
        <f t="shared" si="148"/>
        <v>0</v>
      </c>
      <c r="K742" s="58" t="str">
        <f t="shared" si="149"/>
        <v>Ok</v>
      </c>
      <c r="L742" s="58">
        <f t="shared" si="139"/>
        <v>0</v>
      </c>
      <c r="M742" s="85">
        <f>VLOOKUP(E742,'DAFTAR ITEM'!B:J,9,FALSE)</f>
        <v>50000</v>
      </c>
      <c r="N742" s="85">
        <f t="shared" si="140"/>
        <v>50000</v>
      </c>
      <c r="O742" s="85">
        <f t="shared" si="141"/>
        <v>0</v>
      </c>
      <c r="P742" s="85">
        <f t="shared" si="142"/>
        <v>0</v>
      </c>
      <c r="Q742" s="59">
        <f t="shared" si="143"/>
        <v>0</v>
      </c>
      <c r="R742" s="60" t="str">
        <f t="shared" si="144"/>
        <v>Good Count</v>
      </c>
      <c r="S742" s="61" t="str">
        <f t="shared" si="145"/>
        <v>Good Count</v>
      </c>
      <c r="T742" s="60" t="str">
        <f t="shared" si="146"/>
        <v>Good Count</v>
      </c>
    </row>
    <row r="743" spans="1:20" ht="16.5">
      <c r="A743" s="62">
        <v>44420.485289351855</v>
      </c>
      <c r="B743" s="57">
        <f t="shared" si="138"/>
        <v>2021</v>
      </c>
      <c r="C743" s="58">
        <f t="shared" si="150"/>
        <v>8</v>
      </c>
      <c r="D743" s="58" t="str">
        <f t="shared" si="147"/>
        <v>Aug/2021</v>
      </c>
      <c r="E743" s="58" t="s">
        <v>22</v>
      </c>
      <c r="F743" s="58" t="s">
        <v>21</v>
      </c>
      <c r="G743" s="58" t="s">
        <v>16</v>
      </c>
      <c r="H743" s="58">
        <v>50</v>
      </c>
      <c r="I743" s="58">
        <v>50</v>
      </c>
      <c r="J743" s="58">
        <f t="shared" si="148"/>
        <v>0</v>
      </c>
      <c r="K743" s="58" t="str">
        <f t="shared" si="149"/>
        <v>Ok</v>
      </c>
      <c r="L743" s="58">
        <f t="shared" si="139"/>
        <v>0</v>
      </c>
      <c r="M743" s="85">
        <f>VLOOKUP(E743,'DAFTAR ITEM'!B:J,9,FALSE)</f>
        <v>33000</v>
      </c>
      <c r="N743" s="85">
        <f t="shared" si="140"/>
        <v>1650000</v>
      </c>
      <c r="O743" s="85">
        <f t="shared" si="141"/>
        <v>0</v>
      </c>
      <c r="P743" s="85">
        <f t="shared" si="142"/>
        <v>0</v>
      </c>
      <c r="Q743" s="59">
        <f t="shared" si="143"/>
        <v>0</v>
      </c>
      <c r="R743" s="60" t="str">
        <f t="shared" si="144"/>
        <v>Good Count</v>
      </c>
      <c r="S743" s="61" t="str">
        <f t="shared" si="145"/>
        <v>Good Count</v>
      </c>
      <c r="T743" s="60" t="str">
        <f t="shared" si="146"/>
        <v>Good Count</v>
      </c>
    </row>
    <row r="744" spans="1:20" ht="16.5">
      <c r="A744" s="62">
        <v>44420.485439814816</v>
      </c>
      <c r="B744" s="57">
        <f t="shared" si="138"/>
        <v>2021</v>
      </c>
      <c r="C744" s="58">
        <f t="shared" si="150"/>
        <v>8</v>
      </c>
      <c r="D744" s="58" t="str">
        <f t="shared" si="147"/>
        <v>Aug/2021</v>
      </c>
      <c r="E744" s="58" t="s">
        <v>365</v>
      </c>
      <c r="F744" s="58" t="s">
        <v>364</v>
      </c>
      <c r="G744" s="58" t="s">
        <v>16</v>
      </c>
      <c r="H744" s="58">
        <v>61</v>
      </c>
      <c r="I744" s="58">
        <v>61</v>
      </c>
      <c r="J744" s="58">
        <f t="shared" si="148"/>
        <v>0</v>
      </c>
      <c r="K744" s="58" t="str">
        <f t="shared" si="149"/>
        <v>Ok</v>
      </c>
      <c r="L744" s="58">
        <f t="shared" si="139"/>
        <v>0</v>
      </c>
      <c r="M744" s="85">
        <f>VLOOKUP(E744,'DAFTAR ITEM'!B:J,9,FALSE)</f>
        <v>56800</v>
      </c>
      <c r="N744" s="85">
        <f t="shared" si="140"/>
        <v>3464800</v>
      </c>
      <c r="O744" s="85">
        <f t="shared" si="141"/>
        <v>0</v>
      </c>
      <c r="P744" s="85">
        <f t="shared" si="142"/>
        <v>0</v>
      </c>
      <c r="Q744" s="59">
        <f t="shared" si="143"/>
        <v>0</v>
      </c>
      <c r="R744" s="60" t="str">
        <f t="shared" si="144"/>
        <v>Good Count</v>
      </c>
      <c r="S744" s="61" t="str">
        <f t="shared" si="145"/>
        <v>Good Count</v>
      </c>
      <c r="T744" s="60" t="str">
        <f t="shared" si="146"/>
        <v>Good Count</v>
      </c>
    </row>
    <row r="745" spans="1:20" ht="16.5">
      <c r="A745" s="62">
        <v>44420.485682870371</v>
      </c>
      <c r="B745" s="57">
        <f t="shared" si="138"/>
        <v>2021</v>
      </c>
      <c r="C745" s="58">
        <f t="shared" si="150"/>
        <v>8</v>
      </c>
      <c r="D745" s="58" t="str">
        <f t="shared" si="147"/>
        <v>Aug/2021</v>
      </c>
      <c r="E745" s="58" t="s">
        <v>24</v>
      </c>
      <c r="F745" s="58" t="s">
        <v>23</v>
      </c>
      <c r="G745" s="58" t="s">
        <v>16</v>
      </c>
      <c r="H745" s="58">
        <v>26</v>
      </c>
      <c r="I745" s="58">
        <v>26</v>
      </c>
      <c r="J745" s="58">
        <f t="shared" si="148"/>
        <v>0</v>
      </c>
      <c r="K745" s="58" t="str">
        <f t="shared" si="149"/>
        <v>Ok</v>
      </c>
      <c r="L745" s="58">
        <f t="shared" si="139"/>
        <v>0</v>
      </c>
      <c r="M745" s="85">
        <f>VLOOKUP(E745,'DAFTAR ITEM'!B:J,9,FALSE)</f>
        <v>59000</v>
      </c>
      <c r="N745" s="85">
        <f t="shared" si="140"/>
        <v>1534000</v>
      </c>
      <c r="O745" s="85">
        <f t="shared" si="141"/>
        <v>0</v>
      </c>
      <c r="P745" s="85">
        <f t="shared" si="142"/>
        <v>0</v>
      </c>
      <c r="Q745" s="59">
        <f t="shared" si="143"/>
        <v>0</v>
      </c>
      <c r="R745" s="60" t="str">
        <f t="shared" si="144"/>
        <v>Good Count</v>
      </c>
      <c r="S745" s="61" t="str">
        <f t="shared" si="145"/>
        <v>Good Count</v>
      </c>
      <c r="T745" s="60" t="str">
        <f t="shared" si="146"/>
        <v>Good Count</v>
      </c>
    </row>
    <row r="746" spans="1:20" ht="16.5">
      <c r="A746" s="62">
        <v>44420.485868055555</v>
      </c>
      <c r="B746" s="57">
        <f t="shared" si="138"/>
        <v>2021</v>
      </c>
      <c r="C746" s="58">
        <f t="shared" si="150"/>
        <v>8</v>
      </c>
      <c r="D746" s="58" t="str">
        <f t="shared" si="147"/>
        <v>Aug/2021</v>
      </c>
      <c r="E746" s="58" t="s">
        <v>26</v>
      </c>
      <c r="F746" s="58" t="s">
        <v>25</v>
      </c>
      <c r="G746" s="58" t="s">
        <v>16</v>
      </c>
      <c r="H746" s="58">
        <v>5</v>
      </c>
      <c r="I746" s="58">
        <v>5</v>
      </c>
      <c r="J746" s="58">
        <f t="shared" si="148"/>
        <v>0</v>
      </c>
      <c r="K746" s="58" t="str">
        <f t="shared" si="149"/>
        <v>Ok</v>
      </c>
      <c r="L746" s="58">
        <f t="shared" si="139"/>
        <v>0</v>
      </c>
      <c r="M746" s="85">
        <f>VLOOKUP(E746,'DAFTAR ITEM'!B:J,9,FALSE)</f>
        <v>16250</v>
      </c>
      <c r="N746" s="85">
        <f t="shared" si="140"/>
        <v>81250</v>
      </c>
      <c r="O746" s="85">
        <f t="shared" si="141"/>
        <v>0</v>
      </c>
      <c r="P746" s="85">
        <f t="shared" si="142"/>
        <v>0</v>
      </c>
      <c r="Q746" s="59">
        <f t="shared" si="143"/>
        <v>0</v>
      </c>
      <c r="R746" s="60" t="str">
        <f t="shared" si="144"/>
        <v>Good Count</v>
      </c>
      <c r="S746" s="61" t="str">
        <f t="shared" si="145"/>
        <v>Good Count</v>
      </c>
      <c r="T746" s="60" t="str">
        <f t="shared" si="146"/>
        <v>Good Count</v>
      </c>
    </row>
    <row r="747" spans="1:20" ht="16.5">
      <c r="A747" s="62">
        <v>44420.48609953704</v>
      </c>
      <c r="B747" s="57">
        <f t="shared" si="138"/>
        <v>2021</v>
      </c>
      <c r="C747" s="58">
        <f t="shared" si="150"/>
        <v>8</v>
      </c>
      <c r="D747" s="58" t="str">
        <f t="shared" si="147"/>
        <v>Aug/2021</v>
      </c>
      <c r="E747" s="58" t="s">
        <v>28</v>
      </c>
      <c r="F747" s="58" t="s">
        <v>27</v>
      </c>
      <c r="G747" s="58" t="s">
        <v>16</v>
      </c>
      <c r="H747" s="58">
        <v>20</v>
      </c>
      <c r="I747" s="58">
        <v>20</v>
      </c>
      <c r="J747" s="58">
        <f t="shared" si="148"/>
        <v>0</v>
      </c>
      <c r="K747" s="58" t="str">
        <f t="shared" si="149"/>
        <v>Ok</v>
      </c>
      <c r="L747" s="58">
        <f t="shared" si="139"/>
        <v>0</v>
      </c>
      <c r="M747" s="85">
        <f>VLOOKUP(E747,'DAFTAR ITEM'!B:J,9,FALSE)</f>
        <v>30000</v>
      </c>
      <c r="N747" s="85">
        <f t="shared" si="140"/>
        <v>600000</v>
      </c>
      <c r="O747" s="85">
        <f t="shared" si="141"/>
        <v>0</v>
      </c>
      <c r="P747" s="85">
        <f t="shared" si="142"/>
        <v>0</v>
      </c>
      <c r="Q747" s="59">
        <f t="shared" si="143"/>
        <v>0</v>
      </c>
      <c r="R747" s="60" t="str">
        <f t="shared" si="144"/>
        <v>Good Count</v>
      </c>
      <c r="S747" s="61" t="str">
        <f t="shared" si="145"/>
        <v>Good Count</v>
      </c>
      <c r="T747" s="60" t="str">
        <f t="shared" si="146"/>
        <v>Good Count</v>
      </c>
    </row>
    <row r="748" spans="1:20" ht="16.5">
      <c r="A748" s="62">
        <v>44420.486296296294</v>
      </c>
      <c r="B748" s="57">
        <f t="shared" si="138"/>
        <v>2021</v>
      </c>
      <c r="C748" s="58">
        <f t="shared" si="150"/>
        <v>8</v>
      </c>
      <c r="D748" s="58" t="str">
        <f t="shared" si="147"/>
        <v>Aug/2021</v>
      </c>
      <c r="E748" s="58" t="s">
        <v>32</v>
      </c>
      <c r="F748" s="58" t="s">
        <v>31</v>
      </c>
      <c r="G748" s="58" t="s">
        <v>33</v>
      </c>
      <c r="H748" s="58">
        <v>34</v>
      </c>
      <c r="I748" s="58">
        <v>34</v>
      </c>
      <c r="J748" s="58">
        <f t="shared" si="148"/>
        <v>0</v>
      </c>
      <c r="K748" s="58" t="str">
        <f t="shared" si="149"/>
        <v>Ok</v>
      </c>
      <c r="L748" s="58">
        <f t="shared" si="139"/>
        <v>0</v>
      </c>
      <c r="M748" s="85">
        <f>VLOOKUP(E748,'DAFTAR ITEM'!B:J,9,FALSE)</f>
        <v>2100</v>
      </c>
      <c r="N748" s="85">
        <f t="shared" si="140"/>
        <v>71400</v>
      </c>
      <c r="O748" s="85">
        <f t="shared" si="141"/>
        <v>0</v>
      </c>
      <c r="P748" s="85">
        <f t="shared" si="142"/>
        <v>0</v>
      </c>
      <c r="Q748" s="59">
        <f t="shared" si="143"/>
        <v>0</v>
      </c>
      <c r="R748" s="60" t="str">
        <f t="shared" si="144"/>
        <v>Good Count</v>
      </c>
      <c r="S748" s="61" t="str">
        <f t="shared" si="145"/>
        <v>Good Count</v>
      </c>
      <c r="T748" s="60" t="str">
        <f t="shared" si="146"/>
        <v>Good Count</v>
      </c>
    </row>
    <row r="749" spans="1:20" ht="16.5">
      <c r="A749" s="62">
        <v>44420.486458333333</v>
      </c>
      <c r="B749" s="57">
        <f t="shared" si="138"/>
        <v>2021</v>
      </c>
      <c r="C749" s="58">
        <f t="shared" si="150"/>
        <v>8</v>
      </c>
      <c r="D749" s="58" t="str">
        <f t="shared" si="147"/>
        <v>Aug/2021</v>
      </c>
      <c r="E749" s="58" t="s">
        <v>35</v>
      </c>
      <c r="F749" s="58" t="s">
        <v>34</v>
      </c>
      <c r="G749" s="58" t="s">
        <v>33</v>
      </c>
      <c r="H749" s="58">
        <v>127</v>
      </c>
      <c r="I749" s="58">
        <v>127</v>
      </c>
      <c r="J749" s="58">
        <f t="shared" si="148"/>
        <v>0</v>
      </c>
      <c r="K749" s="58" t="str">
        <f t="shared" si="149"/>
        <v>Ok</v>
      </c>
      <c r="L749" s="58">
        <f t="shared" si="139"/>
        <v>0</v>
      </c>
      <c r="M749" s="85">
        <f>VLOOKUP(E749,'DAFTAR ITEM'!B:J,9,FALSE)</f>
        <v>2100</v>
      </c>
      <c r="N749" s="85">
        <f t="shared" si="140"/>
        <v>266700</v>
      </c>
      <c r="O749" s="85">
        <f t="shared" si="141"/>
        <v>0</v>
      </c>
      <c r="P749" s="85">
        <f t="shared" si="142"/>
        <v>0</v>
      </c>
      <c r="Q749" s="59">
        <f t="shared" si="143"/>
        <v>0</v>
      </c>
      <c r="R749" s="60" t="str">
        <f t="shared" si="144"/>
        <v>Good Count</v>
      </c>
      <c r="S749" s="61" t="str">
        <f t="shared" si="145"/>
        <v>Good Count</v>
      </c>
      <c r="T749" s="60" t="str">
        <f t="shared" si="146"/>
        <v>Good Count</v>
      </c>
    </row>
    <row r="750" spans="1:20" ht="16.5">
      <c r="A750" s="62">
        <v>44420.486631944441</v>
      </c>
      <c r="B750" s="57">
        <f t="shared" si="138"/>
        <v>2021</v>
      </c>
      <c r="C750" s="58">
        <f t="shared" si="150"/>
        <v>8</v>
      </c>
      <c r="D750" s="58" t="str">
        <f t="shared" si="147"/>
        <v>Aug/2021</v>
      </c>
      <c r="E750" s="58" t="s">
        <v>37</v>
      </c>
      <c r="F750" s="58" t="s">
        <v>36</v>
      </c>
      <c r="G750" s="58" t="s">
        <v>33</v>
      </c>
      <c r="H750" s="58">
        <v>19</v>
      </c>
      <c r="I750" s="58">
        <v>19</v>
      </c>
      <c r="J750" s="58">
        <f t="shared" si="148"/>
        <v>0</v>
      </c>
      <c r="K750" s="58" t="str">
        <f t="shared" si="149"/>
        <v>Ok</v>
      </c>
      <c r="L750" s="58">
        <f t="shared" si="139"/>
        <v>0</v>
      </c>
      <c r="M750" s="85">
        <f>VLOOKUP(E750,'DAFTAR ITEM'!B:J,9,FALSE)</f>
        <v>1750</v>
      </c>
      <c r="N750" s="85">
        <f t="shared" si="140"/>
        <v>33250</v>
      </c>
      <c r="O750" s="85">
        <f t="shared" si="141"/>
        <v>0</v>
      </c>
      <c r="P750" s="85">
        <f t="shared" si="142"/>
        <v>0</v>
      </c>
      <c r="Q750" s="59">
        <f t="shared" si="143"/>
        <v>0</v>
      </c>
      <c r="R750" s="60" t="str">
        <f t="shared" si="144"/>
        <v>Good Count</v>
      </c>
      <c r="S750" s="61" t="str">
        <f t="shared" si="145"/>
        <v>Good Count</v>
      </c>
      <c r="T750" s="60" t="str">
        <f t="shared" si="146"/>
        <v>Good Count</v>
      </c>
    </row>
    <row r="751" spans="1:20" ht="16.5">
      <c r="A751" s="62">
        <v>44420.488611111112</v>
      </c>
      <c r="B751" s="57">
        <f t="shared" si="138"/>
        <v>2021</v>
      </c>
      <c r="C751" s="58">
        <f t="shared" si="150"/>
        <v>8</v>
      </c>
      <c r="D751" s="58" t="str">
        <f t="shared" si="147"/>
        <v>Aug/2021</v>
      </c>
      <c r="E751" s="58" t="s">
        <v>39</v>
      </c>
      <c r="F751" s="58" t="s">
        <v>38</v>
      </c>
      <c r="G751" s="58" t="s">
        <v>33</v>
      </c>
      <c r="H751" s="58">
        <v>15</v>
      </c>
      <c r="I751" s="58">
        <v>15</v>
      </c>
      <c r="J751" s="58">
        <f t="shared" si="148"/>
        <v>0</v>
      </c>
      <c r="K751" s="58" t="str">
        <f t="shared" si="149"/>
        <v>Ok</v>
      </c>
      <c r="L751" s="58">
        <f t="shared" si="139"/>
        <v>0</v>
      </c>
      <c r="M751" s="85">
        <f>VLOOKUP(E751,'DAFTAR ITEM'!B:J,9,FALSE)</f>
        <v>22500</v>
      </c>
      <c r="N751" s="85">
        <f t="shared" si="140"/>
        <v>337500</v>
      </c>
      <c r="O751" s="85">
        <f t="shared" si="141"/>
        <v>0</v>
      </c>
      <c r="P751" s="85">
        <f t="shared" si="142"/>
        <v>0</v>
      </c>
      <c r="Q751" s="59">
        <f t="shared" si="143"/>
        <v>0</v>
      </c>
      <c r="R751" s="60" t="str">
        <f t="shared" si="144"/>
        <v>Good Count</v>
      </c>
      <c r="S751" s="61" t="str">
        <f t="shared" si="145"/>
        <v>Good Count</v>
      </c>
      <c r="T751" s="60" t="str">
        <f t="shared" si="146"/>
        <v>Good Count</v>
      </c>
    </row>
    <row r="752" spans="1:20" ht="16.5">
      <c r="A752" s="62">
        <v>44420.488796296297</v>
      </c>
      <c r="B752" s="57">
        <f t="shared" si="138"/>
        <v>2021</v>
      </c>
      <c r="C752" s="58">
        <f t="shared" si="150"/>
        <v>8</v>
      </c>
      <c r="D752" s="58" t="str">
        <f t="shared" si="147"/>
        <v>Aug/2021</v>
      </c>
      <c r="E752" s="58" t="s">
        <v>41</v>
      </c>
      <c r="F752" s="58" t="s">
        <v>40</v>
      </c>
      <c r="G752" s="58" t="s">
        <v>33</v>
      </c>
      <c r="H752" s="58">
        <v>10</v>
      </c>
      <c r="I752" s="58">
        <v>10</v>
      </c>
      <c r="J752" s="58">
        <f t="shared" si="148"/>
        <v>0</v>
      </c>
      <c r="K752" s="58" t="str">
        <f t="shared" si="149"/>
        <v>Ok</v>
      </c>
      <c r="L752" s="58">
        <f t="shared" si="139"/>
        <v>0</v>
      </c>
      <c r="M752" s="85">
        <f>VLOOKUP(E752,'DAFTAR ITEM'!B:J,9,FALSE)</f>
        <v>3580</v>
      </c>
      <c r="N752" s="85">
        <f t="shared" si="140"/>
        <v>35800</v>
      </c>
      <c r="O752" s="85">
        <f t="shared" si="141"/>
        <v>0</v>
      </c>
      <c r="P752" s="85">
        <f t="shared" si="142"/>
        <v>0</v>
      </c>
      <c r="Q752" s="59">
        <f t="shared" si="143"/>
        <v>0</v>
      </c>
      <c r="R752" s="60" t="str">
        <f t="shared" si="144"/>
        <v>Good Count</v>
      </c>
      <c r="S752" s="61" t="str">
        <f t="shared" si="145"/>
        <v>Good Count</v>
      </c>
      <c r="T752" s="60" t="str">
        <f t="shared" si="146"/>
        <v>Good Count</v>
      </c>
    </row>
    <row r="753" spans="1:20" ht="16.5">
      <c r="A753" s="62">
        <v>44420.489085648151</v>
      </c>
      <c r="B753" s="57">
        <f t="shared" si="138"/>
        <v>2021</v>
      </c>
      <c r="C753" s="58">
        <f t="shared" si="150"/>
        <v>8</v>
      </c>
      <c r="D753" s="58" t="str">
        <f t="shared" si="147"/>
        <v>Aug/2021</v>
      </c>
      <c r="E753" s="58" t="s">
        <v>43</v>
      </c>
      <c r="F753" s="58" t="s">
        <v>42</v>
      </c>
      <c r="G753" s="58" t="s">
        <v>33</v>
      </c>
      <c r="H753" s="58">
        <v>24</v>
      </c>
      <c r="I753" s="58">
        <v>24</v>
      </c>
      <c r="J753" s="58">
        <f t="shared" si="148"/>
        <v>0</v>
      </c>
      <c r="K753" s="58" t="str">
        <f t="shared" si="149"/>
        <v>Ok</v>
      </c>
      <c r="L753" s="58">
        <f t="shared" si="139"/>
        <v>0</v>
      </c>
      <c r="M753" s="85">
        <f>VLOOKUP(E753,'DAFTAR ITEM'!B:J,9,FALSE)</f>
        <v>5250</v>
      </c>
      <c r="N753" s="85">
        <f t="shared" si="140"/>
        <v>126000</v>
      </c>
      <c r="O753" s="85">
        <f t="shared" si="141"/>
        <v>0</v>
      </c>
      <c r="P753" s="85">
        <f t="shared" si="142"/>
        <v>0</v>
      </c>
      <c r="Q753" s="59">
        <f t="shared" si="143"/>
        <v>0</v>
      </c>
      <c r="R753" s="60" t="str">
        <f t="shared" si="144"/>
        <v>Good Count</v>
      </c>
      <c r="S753" s="61" t="str">
        <f t="shared" si="145"/>
        <v>Good Count</v>
      </c>
      <c r="T753" s="60" t="str">
        <f t="shared" si="146"/>
        <v>Good Count</v>
      </c>
    </row>
    <row r="754" spans="1:20" ht="16.5">
      <c r="A754" s="62">
        <v>44420.489270833335</v>
      </c>
      <c r="B754" s="57">
        <f t="shared" si="138"/>
        <v>2021</v>
      </c>
      <c r="C754" s="58">
        <f t="shared" si="150"/>
        <v>8</v>
      </c>
      <c r="D754" s="58" t="str">
        <f t="shared" si="147"/>
        <v>Aug/2021</v>
      </c>
      <c r="E754" s="58" t="s">
        <v>45</v>
      </c>
      <c r="F754" s="58" t="s">
        <v>44</v>
      </c>
      <c r="G754" s="58" t="s">
        <v>33</v>
      </c>
      <c r="H754" s="58">
        <v>5</v>
      </c>
      <c r="I754" s="58">
        <v>5</v>
      </c>
      <c r="J754" s="58">
        <f t="shared" si="148"/>
        <v>0</v>
      </c>
      <c r="K754" s="58" t="str">
        <f t="shared" si="149"/>
        <v>Ok</v>
      </c>
      <c r="L754" s="58">
        <f t="shared" si="139"/>
        <v>0</v>
      </c>
      <c r="M754" s="85">
        <f>VLOOKUP(E754,'DAFTAR ITEM'!B:J,9,FALSE)</f>
        <v>5250</v>
      </c>
      <c r="N754" s="85">
        <f t="shared" si="140"/>
        <v>26250</v>
      </c>
      <c r="O754" s="85">
        <f t="shared" si="141"/>
        <v>0</v>
      </c>
      <c r="P754" s="85">
        <f t="shared" si="142"/>
        <v>0</v>
      </c>
      <c r="Q754" s="59">
        <f t="shared" si="143"/>
        <v>0</v>
      </c>
      <c r="R754" s="60" t="str">
        <f t="shared" si="144"/>
        <v>Good Count</v>
      </c>
      <c r="S754" s="61" t="str">
        <f t="shared" si="145"/>
        <v>Good Count</v>
      </c>
      <c r="T754" s="60" t="str">
        <f t="shared" si="146"/>
        <v>Good Count</v>
      </c>
    </row>
    <row r="755" spans="1:20" ht="16.5">
      <c r="A755" s="62">
        <v>44420.52988425926</v>
      </c>
      <c r="B755" s="57">
        <f t="shared" si="138"/>
        <v>2021</v>
      </c>
      <c r="C755" s="58">
        <f t="shared" si="150"/>
        <v>8</v>
      </c>
      <c r="D755" s="58" t="str">
        <f t="shared" si="147"/>
        <v>Aug/2021</v>
      </c>
      <c r="E755" s="58" t="s">
        <v>51</v>
      </c>
      <c r="F755" s="58" t="s">
        <v>50</v>
      </c>
      <c r="G755" s="58" t="s">
        <v>33</v>
      </c>
      <c r="H755" s="58">
        <v>10</v>
      </c>
      <c r="I755" s="58">
        <v>10</v>
      </c>
      <c r="J755" s="58">
        <f t="shared" si="148"/>
        <v>0</v>
      </c>
      <c r="K755" s="58" t="str">
        <f t="shared" si="149"/>
        <v>Ok</v>
      </c>
      <c r="L755" s="58">
        <f t="shared" si="139"/>
        <v>0</v>
      </c>
      <c r="M755" s="85">
        <f>VLOOKUP(E755,'DAFTAR ITEM'!B:J,9,FALSE)</f>
        <v>7500</v>
      </c>
      <c r="N755" s="85">
        <f t="shared" si="140"/>
        <v>75000</v>
      </c>
      <c r="O755" s="85">
        <f t="shared" si="141"/>
        <v>0</v>
      </c>
      <c r="P755" s="85">
        <f t="shared" si="142"/>
        <v>0</v>
      </c>
      <c r="Q755" s="59">
        <f t="shared" si="143"/>
        <v>0</v>
      </c>
      <c r="R755" s="60" t="str">
        <f t="shared" si="144"/>
        <v>Good Count</v>
      </c>
      <c r="S755" s="61" t="str">
        <f t="shared" si="145"/>
        <v>Good Count</v>
      </c>
      <c r="T755" s="60" t="str">
        <f t="shared" si="146"/>
        <v>Good Count</v>
      </c>
    </row>
    <row r="756" spans="1:20" ht="16.5">
      <c r="A756" s="62">
        <v>44420.530127314814</v>
      </c>
      <c r="B756" s="57">
        <f t="shared" si="138"/>
        <v>2021</v>
      </c>
      <c r="C756" s="58">
        <f t="shared" si="150"/>
        <v>8</v>
      </c>
      <c r="D756" s="58" t="str">
        <f t="shared" si="147"/>
        <v>Aug/2021</v>
      </c>
      <c r="E756" s="58" t="s">
        <v>53</v>
      </c>
      <c r="F756" s="58" t="s">
        <v>52</v>
      </c>
      <c r="G756" s="58" t="s">
        <v>33</v>
      </c>
      <c r="H756" s="58">
        <v>6</v>
      </c>
      <c r="I756" s="58">
        <v>6</v>
      </c>
      <c r="J756" s="58">
        <f t="shared" si="148"/>
        <v>0</v>
      </c>
      <c r="K756" s="58" t="str">
        <f t="shared" si="149"/>
        <v>Ok</v>
      </c>
      <c r="L756" s="58">
        <f t="shared" si="139"/>
        <v>0</v>
      </c>
      <c r="M756" s="85">
        <f>VLOOKUP(E756,'DAFTAR ITEM'!B:J,9,FALSE)</f>
        <v>10000</v>
      </c>
      <c r="N756" s="85">
        <f t="shared" si="140"/>
        <v>60000</v>
      </c>
      <c r="O756" s="85">
        <f t="shared" si="141"/>
        <v>0</v>
      </c>
      <c r="P756" s="85">
        <f t="shared" si="142"/>
        <v>0</v>
      </c>
      <c r="Q756" s="59">
        <f t="shared" si="143"/>
        <v>0</v>
      </c>
      <c r="R756" s="60" t="str">
        <f t="shared" si="144"/>
        <v>Good Count</v>
      </c>
      <c r="S756" s="61" t="str">
        <f t="shared" si="145"/>
        <v>Good Count</v>
      </c>
      <c r="T756" s="60" t="str">
        <f t="shared" si="146"/>
        <v>Good Count</v>
      </c>
    </row>
    <row r="757" spans="1:20" ht="16.5">
      <c r="A757" s="62">
        <v>44420.530509259261</v>
      </c>
      <c r="B757" s="57">
        <f t="shared" si="138"/>
        <v>2021</v>
      </c>
      <c r="C757" s="58">
        <f t="shared" si="150"/>
        <v>8</v>
      </c>
      <c r="D757" s="58" t="str">
        <f t="shared" si="147"/>
        <v>Aug/2021</v>
      </c>
      <c r="E757" s="58" t="s">
        <v>55</v>
      </c>
      <c r="F757" s="58" t="s">
        <v>54</v>
      </c>
      <c r="G757" s="58" t="s">
        <v>56</v>
      </c>
      <c r="H757" s="58">
        <v>56</v>
      </c>
      <c r="I757" s="58">
        <v>56</v>
      </c>
      <c r="J757" s="58">
        <f t="shared" si="148"/>
        <v>0</v>
      </c>
      <c r="K757" s="58" t="str">
        <f t="shared" si="149"/>
        <v>Ok</v>
      </c>
      <c r="L757" s="58">
        <f t="shared" si="139"/>
        <v>0</v>
      </c>
      <c r="M757" s="85">
        <f>VLOOKUP(E757,'DAFTAR ITEM'!B:J,9,FALSE)</f>
        <v>2500</v>
      </c>
      <c r="N757" s="85">
        <f t="shared" si="140"/>
        <v>140000</v>
      </c>
      <c r="O757" s="85">
        <f t="shared" si="141"/>
        <v>0</v>
      </c>
      <c r="P757" s="85">
        <f t="shared" si="142"/>
        <v>0</v>
      </c>
      <c r="Q757" s="59">
        <f t="shared" si="143"/>
        <v>0</v>
      </c>
      <c r="R757" s="60" t="str">
        <f t="shared" si="144"/>
        <v>Good Count</v>
      </c>
      <c r="S757" s="61" t="str">
        <f t="shared" si="145"/>
        <v>Good Count</v>
      </c>
      <c r="T757" s="60" t="str">
        <f t="shared" si="146"/>
        <v>Good Count</v>
      </c>
    </row>
    <row r="758" spans="1:20" ht="16.5">
      <c r="A758" s="62">
        <v>44420.530613425923</v>
      </c>
      <c r="B758" s="57">
        <f t="shared" si="138"/>
        <v>2021</v>
      </c>
      <c r="C758" s="58">
        <f t="shared" si="150"/>
        <v>8</v>
      </c>
      <c r="D758" s="58" t="str">
        <f t="shared" si="147"/>
        <v>Aug/2021</v>
      </c>
      <c r="E758" s="58" t="s">
        <v>58</v>
      </c>
      <c r="F758" s="58" t="s">
        <v>57</v>
      </c>
      <c r="G758" s="58" t="s">
        <v>59</v>
      </c>
      <c r="H758" s="58">
        <v>51</v>
      </c>
      <c r="I758" s="58">
        <v>51</v>
      </c>
      <c r="J758" s="58">
        <f t="shared" si="148"/>
        <v>0</v>
      </c>
      <c r="K758" s="58" t="str">
        <f t="shared" si="149"/>
        <v>Ok</v>
      </c>
      <c r="L758" s="58">
        <f t="shared" si="139"/>
        <v>0</v>
      </c>
      <c r="M758" s="85">
        <f>VLOOKUP(E758,'DAFTAR ITEM'!B:J,9,FALSE)</f>
        <v>5145</v>
      </c>
      <c r="N758" s="85">
        <f t="shared" si="140"/>
        <v>262395</v>
      </c>
      <c r="O758" s="85">
        <f t="shared" si="141"/>
        <v>0</v>
      </c>
      <c r="P758" s="85">
        <f t="shared" si="142"/>
        <v>0</v>
      </c>
      <c r="Q758" s="59">
        <f t="shared" si="143"/>
        <v>0</v>
      </c>
      <c r="R758" s="60" t="str">
        <f t="shared" si="144"/>
        <v>Good Count</v>
      </c>
      <c r="S758" s="61" t="str">
        <f t="shared" si="145"/>
        <v>Good Count</v>
      </c>
      <c r="T758" s="60" t="str">
        <f t="shared" si="146"/>
        <v>Good Count</v>
      </c>
    </row>
    <row r="759" spans="1:20" ht="16.5">
      <c r="A759" s="62">
        <v>44420.530844907407</v>
      </c>
      <c r="B759" s="57">
        <f t="shared" si="138"/>
        <v>2021</v>
      </c>
      <c r="C759" s="58">
        <f t="shared" si="150"/>
        <v>8</v>
      </c>
      <c r="D759" s="58" t="str">
        <f t="shared" si="147"/>
        <v>Aug/2021</v>
      </c>
      <c r="E759" s="58" t="s">
        <v>61</v>
      </c>
      <c r="F759" s="58" t="s">
        <v>60</v>
      </c>
      <c r="G759" s="58" t="s">
        <v>56</v>
      </c>
      <c r="H759" s="58">
        <v>13</v>
      </c>
      <c r="I759" s="58">
        <v>13</v>
      </c>
      <c r="J759" s="58">
        <f t="shared" si="148"/>
        <v>0</v>
      </c>
      <c r="K759" s="58" t="str">
        <f t="shared" si="149"/>
        <v>Ok</v>
      </c>
      <c r="L759" s="58">
        <f t="shared" si="139"/>
        <v>0</v>
      </c>
      <c r="M759" s="85">
        <f>VLOOKUP(E759,'DAFTAR ITEM'!B:J,9,FALSE)</f>
        <v>13440</v>
      </c>
      <c r="N759" s="85">
        <f t="shared" si="140"/>
        <v>174720</v>
      </c>
      <c r="O759" s="85">
        <f t="shared" si="141"/>
        <v>0</v>
      </c>
      <c r="P759" s="85">
        <f t="shared" si="142"/>
        <v>0</v>
      </c>
      <c r="Q759" s="59">
        <f t="shared" si="143"/>
        <v>0</v>
      </c>
      <c r="R759" s="60" t="str">
        <f t="shared" si="144"/>
        <v>Good Count</v>
      </c>
      <c r="S759" s="61" t="str">
        <f t="shared" si="145"/>
        <v>Good Count</v>
      </c>
      <c r="T759" s="60" t="str">
        <f t="shared" si="146"/>
        <v>Good Count</v>
      </c>
    </row>
    <row r="760" spans="1:20" ht="16.5">
      <c r="A760" s="62">
        <v>44420.530972222223</v>
      </c>
      <c r="B760" s="57">
        <f t="shared" si="138"/>
        <v>2021</v>
      </c>
      <c r="C760" s="58">
        <f t="shared" si="150"/>
        <v>8</v>
      </c>
      <c r="D760" s="58" t="str">
        <f t="shared" si="147"/>
        <v>Aug/2021</v>
      </c>
      <c r="E760" s="58" t="s">
        <v>63</v>
      </c>
      <c r="F760" s="58" t="s">
        <v>62</v>
      </c>
      <c r="G760" s="58" t="s">
        <v>33</v>
      </c>
      <c r="H760" s="58">
        <v>14</v>
      </c>
      <c r="I760" s="58">
        <v>14</v>
      </c>
      <c r="J760" s="58">
        <f t="shared" si="148"/>
        <v>0</v>
      </c>
      <c r="K760" s="58" t="str">
        <f t="shared" si="149"/>
        <v>Ok</v>
      </c>
      <c r="L760" s="58">
        <f t="shared" si="139"/>
        <v>0</v>
      </c>
      <c r="M760" s="85">
        <f>VLOOKUP(E760,'DAFTAR ITEM'!B:J,9,FALSE)</f>
        <v>20000</v>
      </c>
      <c r="N760" s="85">
        <f t="shared" si="140"/>
        <v>280000</v>
      </c>
      <c r="O760" s="85">
        <f t="shared" si="141"/>
        <v>0</v>
      </c>
      <c r="P760" s="85">
        <f t="shared" si="142"/>
        <v>0</v>
      </c>
      <c r="Q760" s="59">
        <f t="shared" si="143"/>
        <v>0</v>
      </c>
      <c r="R760" s="60" t="str">
        <f t="shared" si="144"/>
        <v>Good Count</v>
      </c>
      <c r="S760" s="61" t="str">
        <f t="shared" si="145"/>
        <v>Good Count</v>
      </c>
      <c r="T760" s="60" t="str">
        <f t="shared" si="146"/>
        <v>Good Count</v>
      </c>
    </row>
    <row r="761" spans="1:20" ht="16.5">
      <c r="A761" s="62">
        <v>44420.531145833331</v>
      </c>
      <c r="B761" s="57">
        <f t="shared" si="138"/>
        <v>2021</v>
      </c>
      <c r="C761" s="58">
        <f t="shared" si="150"/>
        <v>8</v>
      </c>
      <c r="D761" s="58" t="str">
        <f t="shared" si="147"/>
        <v>Aug/2021</v>
      </c>
      <c r="E761" s="58" t="s">
        <v>69</v>
      </c>
      <c r="F761" s="58" t="s">
        <v>68</v>
      </c>
      <c r="G761" s="58" t="s">
        <v>33</v>
      </c>
      <c r="H761" s="58">
        <v>13</v>
      </c>
      <c r="I761" s="58">
        <v>13</v>
      </c>
      <c r="J761" s="58">
        <f t="shared" si="148"/>
        <v>0</v>
      </c>
      <c r="K761" s="58" t="str">
        <f t="shared" si="149"/>
        <v>Ok</v>
      </c>
      <c r="L761" s="58">
        <f t="shared" si="139"/>
        <v>0</v>
      </c>
      <c r="M761" s="85">
        <f>VLOOKUP(E761,'DAFTAR ITEM'!B:J,9,FALSE)</f>
        <v>6300</v>
      </c>
      <c r="N761" s="85">
        <f t="shared" si="140"/>
        <v>81900</v>
      </c>
      <c r="O761" s="85">
        <f t="shared" si="141"/>
        <v>0</v>
      </c>
      <c r="P761" s="85">
        <f t="shared" si="142"/>
        <v>0</v>
      </c>
      <c r="Q761" s="59">
        <f t="shared" si="143"/>
        <v>0</v>
      </c>
      <c r="R761" s="60" t="str">
        <f t="shared" si="144"/>
        <v>Good Count</v>
      </c>
      <c r="S761" s="61" t="str">
        <f t="shared" si="145"/>
        <v>Good Count</v>
      </c>
      <c r="T761" s="60" t="str">
        <f t="shared" si="146"/>
        <v>Good Count</v>
      </c>
    </row>
    <row r="762" spans="1:20" ht="16.5">
      <c r="A762" s="62">
        <v>44420.531342592592</v>
      </c>
      <c r="B762" s="57">
        <f t="shared" si="138"/>
        <v>2021</v>
      </c>
      <c r="C762" s="58">
        <f t="shared" si="150"/>
        <v>8</v>
      </c>
      <c r="D762" s="58" t="str">
        <f t="shared" si="147"/>
        <v>Aug/2021</v>
      </c>
      <c r="E762" s="58" t="s">
        <v>71</v>
      </c>
      <c r="F762" s="58" t="s">
        <v>70</v>
      </c>
      <c r="G762" s="58" t="s">
        <v>33</v>
      </c>
      <c r="H762" s="58">
        <v>5</v>
      </c>
      <c r="I762" s="58">
        <v>5</v>
      </c>
      <c r="J762" s="58">
        <f t="shared" si="148"/>
        <v>0</v>
      </c>
      <c r="K762" s="58" t="str">
        <f t="shared" si="149"/>
        <v>Ok</v>
      </c>
      <c r="L762" s="58">
        <f t="shared" si="139"/>
        <v>0</v>
      </c>
      <c r="M762" s="85">
        <f>VLOOKUP(E762,'DAFTAR ITEM'!B:J,9,FALSE)</f>
        <v>12000</v>
      </c>
      <c r="N762" s="85">
        <f t="shared" si="140"/>
        <v>60000</v>
      </c>
      <c r="O762" s="85">
        <f t="shared" si="141"/>
        <v>0</v>
      </c>
      <c r="P762" s="85">
        <f t="shared" si="142"/>
        <v>0</v>
      </c>
      <c r="Q762" s="59">
        <f t="shared" si="143"/>
        <v>0</v>
      </c>
      <c r="R762" s="60" t="str">
        <f t="shared" si="144"/>
        <v>Good Count</v>
      </c>
      <c r="S762" s="61" t="str">
        <f t="shared" si="145"/>
        <v>Good Count</v>
      </c>
      <c r="T762" s="60" t="str">
        <f t="shared" si="146"/>
        <v>Good Count</v>
      </c>
    </row>
    <row r="763" spans="1:20" ht="16.5">
      <c r="A763" s="62">
        <v>44420.531574074077</v>
      </c>
      <c r="B763" s="57">
        <f t="shared" si="138"/>
        <v>2021</v>
      </c>
      <c r="C763" s="58">
        <f t="shared" si="150"/>
        <v>8</v>
      </c>
      <c r="D763" s="58" t="str">
        <f t="shared" si="147"/>
        <v>Aug/2021</v>
      </c>
      <c r="E763" s="58" t="s">
        <v>75</v>
      </c>
      <c r="F763" s="58" t="s">
        <v>74</v>
      </c>
      <c r="G763" s="58" t="s">
        <v>33</v>
      </c>
      <c r="H763" s="58">
        <v>12</v>
      </c>
      <c r="I763" s="58">
        <v>12</v>
      </c>
      <c r="J763" s="58">
        <f t="shared" si="148"/>
        <v>0</v>
      </c>
      <c r="K763" s="58" t="str">
        <f t="shared" si="149"/>
        <v>Ok</v>
      </c>
      <c r="L763" s="58">
        <f t="shared" si="139"/>
        <v>0</v>
      </c>
      <c r="M763" s="85">
        <f>VLOOKUP(E763,'DAFTAR ITEM'!B:J,9,FALSE)</f>
        <v>6500</v>
      </c>
      <c r="N763" s="85">
        <f t="shared" si="140"/>
        <v>78000</v>
      </c>
      <c r="O763" s="85">
        <f t="shared" si="141"/>
        <v>0</v>
      </c>
      <c r="P763" s="85">
        <f t="shared" si="142"/>
        <v>0</v>
      </c>
      <c r="Q763" s="59">
        <f t="shared" si="143"/>
        <v>0</v>
      </c>
      <c r="R763" s="60" t="str">
        <f t="shared" si="144"/>
        <v>Good Count</v>
      </c>
      <c r="S763" s="61" t="str">
        <f t="shared" si="145"/>
        <v>Good Count</v>
      </c>
      <c r="T763" s="60" t="str">
        <f t="shared" si="146"/>
        <v>Good Count</v>
      </c>
    </row>
    <row r="764" spans="1:20" ht="16.5">
      <c r="A764" s="62">
        <v>44420.531817129631</v>
      </c>
      <c r="B764" s="57">
        <f t="shared" si="138"/>
        <v>2021</v>
      </c>
      <c r="C764" s="58">
        <f t="shared" si="150"/>
        <v>8</v>
      </c>
      <c r="D764" s="58" t="str">
        <f t="shared" si="147"/>
        <v>Aug/2021</v>
      </c>
      <c r="E764" s="58" t="s">
        <v>355</v>
      </c>
      <c r="F764" s="58" t="s">
        <v>354</v>
      </c>
      <c r="G764" s="58" t="s">
        <v>187</v>
      </c>
      <c r="H764" s="58">
        <v>56</v>
      </c>
      <c r="I764" s="58">
        <v>56</v>
      </c>
      <c r="J764" s="58">
        <f t="shared" si="148"/>
        <v>0</v>
      </c>
      <c r="K764" s="58" t="str">
        <f t="shared" si="149"/>
        <v>Ok</v>
      </c>
      <c r="L764" s="58">
        <f t="shared" si="139"/>
        <v>0</v>
      </c>
      <c r="M764" s="85">
        <f>VLOOKUP(E764,'DAFTAR ITEM'!B:J,9,FALSE)</f>
        <v>1400</v>
      </c>
      <c r="N764" s="85">
        <f t="shared" si="140"/>
        <v>78400</v>
      </c>
      <c r="O764" s="85">
        <f t="shared" si="141"/>
        <v>0</v>
      </c>
      <c r="P764" s="85">
        <f t="shared" si="142"/>
        <v>0</v>
      </c>
      <c r="Q764" s="59">
        <f t="shared" si="143"/>
        <v>0</v>
      </c>
      <c r="R764" s="60" t="str">
        <f t="shared" si="144"/>
        <v>Good Count</v>
      </c>
      <c r="S764" s="61" t="str">
        <f t="shared" si="145"/>
        <v>Good Count</v>
      </c>
      <c r="T764" s="60" t="str">
        <f t="shared" si="146"/>
        <v>Good Count</v>
      </c>
    </row>
    <row r="765" spans="1:20" ht="16.5">
      <c r="A765" s="62">
        <v>44420.532002314816</v>
      </c>
      <c r="B765" s="57">
        <f t="shared" si="138"/>
        <v>2021</v>
      </c>
      <c r="C765" s="58">
        <f t="shared" si="150"/>
        <v>8</v>
      </c>
      <c r="D765" s="58" t="str">
        <f t="shared" si="147"/>
        <v>Aug/2021</v>
      </c>
      <c r="E765" s="58" t="s">
        <v>254</v>
      </c>
      <c r="F765" s="58" t="s">
        <v>253</v>
      </c>
      <c r="G765" s="58" t="s">
        <v>187</v>
      </c>
      <c r="H765" s="58">
        <v>46</v>
      </c>
      <c r="I765" s="58">
        <v>46</v>
      </c>
      <c r="J765" s="58">
        <f t="shared" si="148"/>
        <v>0</v>
      </c>
      <c r="K765" s="58" t="str">
        <f t="shared" si="149"/>
        <v>Ok</v>
      </c>
      <c r="L765" s="58">
        <f t="shared" si="139"/>
        <v>0</v>
      </c>
      <c r="M765" s="85">
        <f>VLOOKUP(E765,'DAFTAR ITEM'!B:J,9,FALSE)</f>
        <v>3360</v>
      </c>
      <c r="N765" s="85">
        <f t="shared" si="140"/>
        <v>154560</v>
      </c>
      <c r="O765" s="85">
        <f t="shared" si="141"/>
        <v>0</v>
      </c>
      <c r="P765" s="85">
        <f t="shared" si="142"/>
        <v>0</v>
      </c>
      <c r="Q765" s="59">
        <f t="shared" si="143"/>
        <v>0</v>
      </c>
      <c r="R765" s="60" t="str">
        <f t="shared" si="144"/>
        <v>Good Count</v>
      </c>
      <c r="S765" s="61" t="str">
        <f t="shared" si="145"/>
        <v>Good Count</v>
      </c>
      <c r="T765" s="60" t="str">
        <f t="shared" si="146"/>
        <v>Good Count</v>
      </c>
    </row>
    <row r="766" spans="1:20" ht="16.5">
      <c r="A766" s="62">
        <v>44420.532210648147</v>
      </c>
      <c r="B766" s="57">
        <f t="shared" si="138"/>
        <v>2021</v>
      </c>
      <c r="C766" s="58">
        <f t="shared" si="150"/>
        <v>8</v>
      </c>
      <c r="D766" s="58" t="str">
        <f t="shared" si="147"/>
        <v>Aug/2021</v>
      </c>
      <c r="E766" s="58" t="s">
        <v>295</v>
      </c>
      <c r="F766" s="58" t="s">
        <v>294</v>
      </c>
      <c r="G766" s="58" t="s">
        <v>33</v>
      </c>
      <c r="H766" s="58">
        <v>7</v>
      </c>
      <c r="I766" s="58">
        <v>7</v>
      </c>
      <c r="J766" s="58">
        <f t="shared" si="148"/>
        <v>0</v>
      </c>
      <c r="K766" s="58" t="str">
        <f t="shared" si="149"/>
        <v>Ok</v>
      </c>
      <c r="L766" s="58">
        <f t="shared" si="139"/>
        <v>0</v>
      </c>
      <c r="M766" s="85">
        <f>VLOOKUP(E766,'DAFTAR ITEM'!B:J,9,FALSE)</f>
        <v>22000</v>
      </c>
      <c r="N766" s="85">
        <f t="shared" si="140"/>
        <v>154000</v>
      </c>
      <c r="O766" s="85">
        <f t="shared" si="141"/>
        <v>0</v>
      </c>
      <c r="P766" s="85">
        <f t="shared" si="142"/>
        <v>0</v>
      </c>
      <c r="Q766" s="59">
        <f t="shared" si="143"/>
        <v>0</v>
      </c>
      <c r="R766" s="60" t="str">
        <f t="shared" si="144"/>
        <v>Good Count</v>
      </c>
      <c r="S766" s="61" t="str">
        <f t="shared" si="145"/>
        <v>Good Count</v>
      </c>
      <c r="T766" s="60" t="str">
        <f t="shared" si="146"/>
        <v>Good Count</v>
      </c>
    </row>
    <row r="767" spans="1:20" ht="16.5">
      <c r="A767" s="62">
        <v>44420.532500000001</v>
      </c>
      <c r="B767" s="57">
        <f t="shared" si="138"/>
        <v>2021</v>
      </c>
      <c r="C767" s="58">
        <f t="shared" si="150"/>
        <v>8</v>
      </c>
      <c r="D767" s="58" t="str">
        <f t="shared" si="147"/>
        <v>Aug/2021</v>
      </c>
      <c r="E767" s="58" t="s">
        <v>297</v>
      </c>
      <c r="F767" s="58" t="s">
        <v>296</v>
      </c>
      <c r="G767" s="58" t="s">
        <v>33</v>
      </c>
      <c r="H767" s="58">
        <v>17</v>
      </c>
      <c r="I767" s="58">
        <v>17</v>
      </c>
      <c r="J767" s="58">
        <f t="shared" si="148"/>
        <v>0</v>
      </c>
      <c r="K767" s="58" t="str">
        <f t="shared" si="149"/>
        <v>Ok</v>
      </c>
      <c r="L767" s="58">
        <f t="shared" si="139"/>
        <v>0</v>
      </c>
      <c r="M767" s="85">
        <f>VLOOKUP(E767,'DAFTAR ITEM'!B:J,9,FALSE)</f>
        <v>8138</v>
      </c>
      <c r="N767" s="85">
        <f t="shared" si="140"/>
        <v>138346</v>
      </c>
      <c r="O767" s="85">
        <f t="shared" si="141"/>
        <v>0</v>
      </c>
      <c r="P767" s="85">
        <f t="shared" si="142"/>
        <v>0</v>
      </c>
      <c r="Q767" s="59">
        <f t="shared" si="143"/>
        <v>0</v>
      </c>
      <c r="R767" s="60" t="str">
        <f t="shared" si="144"/>
        <v>Good Count</v>
      </c>
      <c r="S767" s="61" t="str">
        <f t="shared" si="145"/>
        <v>Good Count</v>
      </c>
      <c r="T767" s="60" t="str">
        <f t="shared" si="146"/>
        <v>Good Count</v>
      </c>
    </row>
    <row r="768" spans="1:20" ht="16.5">
      <c r="A768" s="62">
        <v>44420.532719907409</v>
      </c>
      <c r="B768" s="57">
        <f t="shared" si="138"/>
        <v>2021</v>
      </c>
      <c r="C768" s="58">
        <f t="shared" si="150"/>
        <v>8</v>
      </c>
      <c r="D768" s="58" t="str">
        <f t="shared" si="147"/>
        <v>Aug/2021</v>
      </c>
      <c r="E768" s="58" t="s">
        <v>299</v>
      </c>
      <c r="F768" s="58" t="s">
        <v>298</v>
      </c>
      <c r="G768" s="58" t="s">
        <v>33</v>
      </c>
      <c r="H768" s="58">
        <v>31</v>
      </c>
      <c r="I768" s="58">
        <v>31</v>
      </c>
      <c r="J768" s="58">
        <f t="shared" si="148"/>
        <v>0</v>
      </c>
      <c r="K768" s="58" t="str">
        <f t="shared" si="149"/>
        <v>Ok</v>
      </c>
      <c r="L768" s="58">
        <f t="shared" si="139"/>
        <v>0</v>
      </c>
      <c r="M768" s="85">
        <f>VLOOKUP(E768,'DAFTAR ITEM'!B:J,9,FALSE)</f>
        <v>8138</v>
      </c>
      <c r="N768" s="85">
        <f t="shared" si="140"/>
        <v>252278</v>
      </c>
      <c r="O768" s="85">
        <f t="shared" si="141"/>
        <v>0</v>
      </c>
      <c r="P768" s="85">
        <f t="shared" si="142"/>
        <v>0</v>
      </c>
      <c r="Q768" s="59">
        <f t="shared" si="143"/>
        <v>0</v>
      </c>
      <c r="R768" s="60" t="str">
        <f t="shared" si="144"/>
        <v>Good Count</v>
      </c>
      <c r="S768" s="61" t="str">
        <f t="shared" si="145"/>
        <v>Good Count</v>
      </c>
      <c r="T768" s="60" t="str">
        <f t="shared" si="146"/>
        <v>Good Count</v>
      </c>
    </row>
    <row r="769" spans="1:20" ht="16.5">
      <c r="A769" s="62">
        <v>44420.532881944448</v>
      </c>
      <c r="B769" s="57">
        <f t="shared" si="138"/>
        <v>2021</v>
      </c>
      <c r="C769" s="58">
        <f t="shared" si="150"/>
        <v>8</v>
      </c>
      <c r="D769" s="58" t="str">
        <f t="shared" si="147"/>
        <v>Aug/2021</v>
      </c>
      <c r="E769" s="58" t="s">
        <v>301</v>
      </c>
      <c r="F769" s="58" t="s">
        <v>300</v>
      </c>
      <c r="G769" s="58" t="s">
        <v>33</v>
      </c>
      <c r="H769" s="58">
        <v>42</v>
      </c>
      <c r="I769" s="58">
        <v>42</v>
      </c>
      <c r="J769" s="58">
        <f t="shared" si="148"/>
        <v>0</v>
      </c>
      <c r="K769" s="58" t="str">
        <f t="shared" si="149"/>
        <v>Ok</v>
      </c>
      <c r="L769" s="58">
        <f t="shared" si="139"/>
        <v>0</v>
      </c>
      <c r="M769" s="85">
        <f>VLOOKUP(E769,'DAFTAR ITEM'!B:J,9,FALSE)</f>
        <v>10000</v>
      </c>
      <c r="N769" s="85">
        <f t="shared" si="140"/>
        <v>420000</v>
      </c>
      <c r="O769" s="85">
        <f t="shared" si="141"/>
        <v>0</v>
      </c>
      <c r="P769" s="85">
        <f t="shared" si="142"/>
        <v>0</v>
      </c>
      <c r="Q769" s="59">
        <f t="shared" si="143"/>
        <v>0</v>
      </c>
      <c r="R769" s="60" t="str">
        <f t="shared" si="144"/>
        <v>Good Count</v>
      </c>
      <c r="S769" s="61" t="str">
        <f t="shared" si="145"/>
        <v>Good Count</v>
      </c>
      <c r="T769" s="60" t="str">
        <f t="shared" si="146"/>
        <v>Good Count</v>
      </c>
    </row>
    <row r="770" spans="1:20" ht="16.5">
      <c r="A770" s="62">
        <v>44420.533078703702</v>
      </c>
      <c r="B770" s="57">
        <f t="shared" ref="B770:B833" si="151">YEAR(A770)</f>
        <v>2021</v>
      </c>
      <c r="C770" s="58">
        <f t="shared" si="150"/>
        <v>8</v>
      </c>
      <c r="D770" s="58" t="str">
        <f t="shared" si="147"/>
        <v>Aug/2021</v>
      </c>
      <c r="E770" s="58" t="s">
        <v>303</v>
      </c>
      <c r="F770" s="58" t="s">
        <v>302</v>
      </c>
      <c r="G770" s="58" t="s">
        <v>33</v>
      </c>
      <c r="H770" s="58">
        <v>8</v>
      </c>
      <c r="I770" s="58">
        <v>8</v>
      </c>
      <c r="J770" s="58">
        <f t="shared" si="148"/>
        <v>0</v>
      </c>
      <c r="K770" s="58" t="str">
        <f t="shared" si="149"/>
        <v>Ok</v>
      </c>
      <c r="L770" s="58">
        <f t="shared" ref="L770:L833" si="152">ABS(J770)</f>
        <v>0</v>
      </c>
      <c r="M770" s="85">
        <f>VLOOKUP(E770,'DAFTAR ITEM'!B:J,9,FALSE)</f>
        <v>9000</v>
      </c>
      <c r="N770" s="85">
        <f t="shared" ref="N770:N833" si="153">H770*M770</f>
        <v>72000</v>
      </c>
      <c r="O770" s="85">
        <f t="shared" ref="O770:O833" si="154">J770*M770</f>
        <v>0</v>
      </c>
      <c r="P770" s="85">
        <f t="shared" ref="P770:P833" si="155">L770*M770</f>
        <v>0</v>
      </c>
      <c r="Q770" s="59">
        <f t="shared" ref="Q770:Q833" si="156">ABS(IF(AND((H770=0),(J770=0)),0,J770/H770))</f>
        <v>0</v>
      </c>
      <c r="R770" s="60" t="str">
        <f t="shared" ref="R770:R833" si="157">IF(ISERROR(Q770),"Bad Count",IF(Q770&gt;0%,"Bad Count","Good Count"))</f>
        <v>Good Count</v>
      </c>
      <c r="S770" s="61" t="str">
        <f t="shared" ref="S770:S833" si="158">IF(ISERROR(Q770),"Bad Count",IF(Q770&gt;2%,"Bad Count","Good Count"))</f>
        <v>Good Count</v>
      </c>
      <c r="T770" s="60" t="str">
        <f t="shared" ref="T770:T833" si="159">IF(ISERROR(Q770),"Bad Count",IF(Q770&gt;5%,"Bad Count","Good Count"))</f>
        <v>Good Count</v>
      </c>
    </row>
    <row r="771" spans="1:20" ht="16.5">
      <c r="A771" s="62">
        <v>44420.533460648148</v>
      </c>
      <c r="B771" s="57">
        <f t="shared" si="151"/>
        <v>2021</v>
      </c>
      <c r="C771" s="58">
        <f t="shared" si="150"/>
        <v>8</v>
      </c>
      <c r="D771" s="58" t="str">
        <f t="shared" ref="D771:D834" si="160">TEXT(A771,"MMM")&amp;"/"&amp;(B771)</f>
        <v>Aug/2021</v>
      </c>
      <c r="E771" s="58" t="s">
        <v>305</v>
      </c>
      <c r="F771" s="58" t="s">
        <v>304</v>
      </c>
      <c r="G771" s="58" t="s">
        <v>33</v>
      </c>
      <c r="H771" s="58">
        <v>8</v>
      </c>
      <c r="I771" s="58">
        <v>8</v>
      </c>
      <c r="J771" s="58">
        <f t="shared" si="148"/>
        <v>0</v>
      </c>
      <c r="K771" s="58" t="str">
        <f t="shared" si="149"/>
        <v>Ok</v>
      </c>
      <c r="L771" s="58">
        <f t="shared" si="152"/>
        <v>0</v>
      </c>
      <c r="M771" s="85">
        <f>VLOOKUP(E771,'DAFTAR ITEM'!B:J,9,FALSE)</f>
        <v>6720</v>
      </c>
      <c r="N771" s="85">
        <f t="shared" si="153"/>
        <v>53760</v>
      </c>
      <c r="O771" s="85">
        <f t="shared" si="154"/>
        <v>0</v>
      </c>
      <c r="P771" s="85">
        <f t="shared" si="155"/>
        <v>0</v>
      </c>
      <c r="Q771" s="59">
        <f t="shared" si="156"/>
        <v>0</v>
      </c>
      <c r="R771" s="60" t="str">
        <f t="shared" si="157"/>
        <v>Good Count</v>
      </c>
      <c r="S771" s="61" t="str">
        <f t="shared" si="158"/>
        <v>Good Count</v>
      </c>
      <c r="T771" s="60" t="str">
        <f t="shared" si="159"/>
        <v>Good Count</v>
      </c>
    </row>
    <row r="772" spans="1:20" ht="16.5">
      <c r="A772" s="62">
        <v>44420.533622685187</v>
      </c>
      <c r="B772" s="57">
        <f t="shared" si="151"/>
        <v>2021</v>
      </c>
      <c r="C772" s="58">
        <f t="shared" si="150"/>
        <v>8</v>
      </c>
      <c r="D772" s="58" t="str">
        <f t="shared" si="160"/>
        <v>Aug/2021</v>
      </c>
      <c r="E772" s="58" t="s">
        <v>307</v>
      </c>
      <c r="F772" s="58" t="s">
        <v>306</v>
      </c>
      <c r="G772" s="58" t="s">
        <v>33</v>
      </c>
      <c r="H772" s="58">
        <v>63</v>
      </c>
      <c r="I772" s="58">
        <v>63</v>
      </c>
      <c r="J772" s="58">
        <f t="shared" si="148"/>
        <v>0</v>
      </c>
      <c r="K772" s="58" t="str">
        <f t="shared" si="149"/>
        <v>Ok</v>
      </c>
      <c r="L772" s="58">
        <f t="shared" si="152"/>
        <v>0</v>
      </c>
      <c r="M772" s="85">
        <f>VLOOKUP(E772,'DAFTAR ITEM'!B:J,9,FALSE)</f>
        <v>9000</v>
      </c>
      <c r="N772" s="85">
        <f t="shared" si="153"/>
        <v>567000</v>
      </c>
      <c r="O772" s="85">
        <f t="shared" si="154"/>
        <v>0</v>
      </c>
      <c r="P772" s="85">
        <f t="shared" si="155"/>
        <v>0</v>
      </c>
      <c r="Q772" s="59">
        <f t="shared" si="156"/>
        <v>0</v>
      </c>
      <c r="R772" s="60" t="str">
        <f t="shared" si="157"/>
        <v>Good Count</v>
      </c>
      <c r="S772" s="61" t="str">
        <f t="shared" si="158"/>
        <v>Good Count</v>
      </c>
      <c r="T772" s="60" t="str">
        <f t="shared" si="159"/>
        <v>Good Count</v>
      </c>
    </row>
    <row r="773" spans="1:20" ht="16.5">
      <c r="A773" s="62">
        <v>44420.533773148149</v>
      </c>
      <c r="B773" s="57">
        <f t="shared" si="151"/>
        <v>2021</v>
      </c>
      <c r="C773" s="58">
        <f t="shared" si="150"/>
        <v>8</v>
      </c>
      <c r="D773" s="58" t="str">
        <f t="shared" si="160"/>
        <v>Aug/2021</v>
      </c>
      <c r="E773" s="58" t="s">
        <v>309</v>
      </c>
      <c r="F773" s="58" t="s">
        <v>308</v>
      </c>
      <c r="G773" s="58" t="s">
        <v>33</v>
      </c>
      <c r="H773" s="58">
        <v>13</v>
      </c>
      <c r="I773" s="58">
        <v>13</v>
      </c>
      <c r="J773" s="58">
        <f t="shared" si="148"/>
        <v>0</v>
      </c>
      <c r="K773" s="58" t="str">
        <f t="shared" si="149"/>
        <v>Ok</v>
      </c>
      <c r="L773" s="58">
        <f t="shared" si="152"/>
        <v>0</v>
      </c>
      <c r="M773" s="85">
        <f>VLOOKUP(E773,'DAFTAR ITEM'!B:J,9,FALSE)</f>
        <v>840</v>
      </c>
      <c r="N773" s="85">
        <f t="shared" si="153"/>
        <v>10920</v>
      </c>
      <c r="O773" s="85">
        <f t="shared" si="154"/>
        <v>0</v>
      </c>
      <c r="P773" s="85">
        <f t="shared" si="155"/>
        <v>0</v>
      </c>
      <c r="Q773" s="59">
        <f t="shared" si="156"/>
        <v>0</v>
      </c>
      <c r="R773" s="60" t="str">
        <f t="shared" si="157"/>
        <v>Good Count</v>
      </c>
      <c r="S773" s="61" t="str">
        <f t="shared" si="158"/>
        <v>Good Count</v>
      </c>
      <c r="T773" s="60" t="str">
        <f t="shared" si="159"/>
        <v>Good Count</v>
      </c>
    </row>
    <row r="774" spans="1:20" ht="16.5">
      <c r="A774" s="62">
        <v>44420.53396990741</v>
      </c>
      <c r="B774" s="57">
        <f t="shared" si="151"/>
        <v>2021</v>
      </c>
      <c r="C774" s="58">
        <f t="shared" si="150"/>
        <v>8</v>
      </c>
      <c r="D774" s="58" t="str">
        <f t="shared" si="160"/>
        <v>Aug/2021</v>
      </c>
      <c r="E774" s="58" t="s">
        <v>311</v>
      </c>
      <c r="F774" s="58" t="s">
        <v>310</v>
      </c>
      <c r="G774" s="58" t="s">
        <v>33</v>
      </c>
      <c r="H774" s="58">
        <v>6</v>
      </c>
      <c r="I774" s="58">
        <v>6</v>
      </c>
      <c r="J774" s="58">
        <f t="shared" si="148"/>
        <v>0</v>
      </c>
      <c r="K774" s="58" t="str">
        <f t="shared" si="149"/>
        <v>Ok</v>
      </c>
      <c r="L774" s="58">
        <f t="shared" si="152"/>
        <v>0</v>
      </c>
      <c r="M774" s="85">
        <f>VLOOKUP(E774,'DAFTAR ITEM'!B:J,9,FALSE)</f>
        <v>2000</v>
      </c>
      <c r="N774" s="85">
        <f t="shared" si="153"/>
        <v>12000</v>
      </c>
      <c r="O774" s="85">
        <f t="shared" si="154"/>
        <v>0</v>
      </c>
      <c r="P774" s="85">
        <f t="shared" si="155"/>
        <v>0</v>
      </c>
      <c r="Q774" s="59">
        <f t="shared" si="156"/>
        <v>0</v>
      </c>
      <c r="R774" s="60" t="str">
        <f t="shared" si="157"/>
        <v>Good Count</v>
      </c>
      <c r="S774" s="61" t="str">
        <f t="shared" si="158"/>
        <v>Good Count</v>
      </c>
      <c r="T774" s="60" t="str">
        <f t="shared" si="159"/>
        <v>Good Count</v>
      </c>
    </row>
    <row r="775" spans="1:20" ht="16.5">
      <c r="A775" s="62">
        <v>44420.534131944441</v>
      </c>
      <c r="B775" s="57">
        <f t="shared" si="151"/>
        <v>2021</v>
      </c>
      <c r="C775" s="58">
        <f t="shared" si="150"/>
        <v>8</v>
      </c>
      <c r="D775" s="58" t="str">
        <f t="shared" si="160"/>
        <v>Aug/2021</v>
      </c>
      <c r="E775" s="58" t="s">
        <v>313</v>
      </c>
      <c r="F775" s="58" t="s">
        <v>312</v>
      </c>
      <c r="G775" s="58" t="s">
        <v>33</v>
      </c>
      <c r="H775" s="58">
        <v>4</v>
      </c>
      <c r="I775" s="58">
        <v>4</v>
      </c>
      <c r="J775" s="58">
        <f t="shared" si="148"/>
        <v>0</v>
      </c>
      <c r="K775" s="58" t="str">
        <f t="shared" si="149"/>
        <v>Ok</v>
      </c>
      <c r="L775" s="58">
        <f t="shared" si="152"/>
        <v>0</v>
      </c>
      <c r="M775" s="85">
        <f>VLOOKUP(E775,'DAFTAR ITEM'!B:J,9,FALSE)</f>
        <v>2000</v>
      </c>
      <c r="N775" s="85">
        <f t="shared" si="153"/>
        <v>8000</v>
      </c>
      <c r="O775" s="85">
        <f t="shared" si="154"/>
        <v>0</v>
      </c>
      <c r="P775" s="85">
        <f t="shared" si="155"/>
        <v>0</v>
      </c>
      <c r="Q775" s="59">
        <f t="shared" si="156"/>
        <v>0</v>
      </c>
      <c r="R775" s="60" t="str">
        <f t="shared" si="157"/>
        <v>Good Count</v>
      </c>
      <c r="S775" s="61" t="str">
        <f t="shared" si="158"/>
        <v>Good Count</v>
      </c>
      <c r="T775" s="60" t="str">
        <f t="shared" si="159"/>
        <v>Good Count</v>
      </c>
    </row>
    <row r="776" spans="1:20" ht="16.5">
      <c r="A776" s="62">
        <v>44420.534305555557</v>
      </c>
      <c r="B776" s="57">
        <f t="shared" si="151"/>
        <v>2021</v>
      </c>
      <c r="C776" s="58">
        <f t="shared" si="150"/>
        <v>8</v>
      </c>
      <c r="D776" s="58" t="str">
        <f t="shared" si="160"/>
        <v>Aug/2021</v>
      </c>
      <c r="E776" s="58" t="s">
        <v>315</v>
      </c>
      <c r="F776" s="58" t="s">
        <v>314</v>
      </c>
      <c r="G776" s="58" t="s">
        <v>33</v>
      </c>
      <c r="H776" s="58">
        <v>4</v>
      </c>
      <c r="I776" s="58">
        <v>4</v>
      </c>
      <c r="J776" s="58">
        <f t="shared" si="148"/>
        <v>0</v>
      </c>
      <c r="K776" s="58" t="str">
        <f t="shared" si="149"/>
        <v>Ok</v>
      </c>
      <c r="L776" s="58">
        <f t="shared" si="152"/>
        <v>0</v>
      </c>
      <c r="M776" s="85">
        <f>VLOOKUP(E776,'DAFTAR ITEM'!B:J,9,FALSE)</f>
        <v>900</v>
      </c>
      <c r="N776" s="85">
        <f t="shared" si="153"/>
        <v>3600</v>
      </c>
      <c r="O776" s="85">
        <f t="shared" si="154"/>
        <v>0</v>
      </c>
      <c r="P776" s="85">
        <f t="shared" si="155"/>
        <v>0</v>
      </c>
      <c r="Q776" s="59">
        <f t="shared" si="156"/>
        <v>0</v>
      </c>
      <c r="R776" s="60" t="str">
        <f t="shared" si="157"/>
        <v>Good Count</v>
      </c>
      <c r="S776" s="61" t="str">
        <f t="shared" si="158"/>
        <v>Good Count</v>
      </c>
      <c r="T776" s="60" t="str">
        <f t="shared" si="159"/>
        <v>Good Count</v>
      </c>
    </row>
    <row r="777" spans="1:20" ht="16.5">
      <c r="A777" s="62">
        <v>44420.535115740742</v>
      </c>
      <c r="B777" s="57">
        <f t="shared" si="151"/>
        <v>2021</v>
      </c>
      <c r="C777" s="58">
        <f t="shared" si="150"/>
        <v>8</v>
      </c>
      <c r="D777" s="58" t="str">
        <f t="shared" si="160"/>
        <v>Aug/2021</v>
      </c>
      <c r="E777" s="58" t="s">
        <v>79</v>
      </c>
      <c r="F777" s="58" t="s">
        <v>78</v>
      </c>
      <c r="G777" s="58" t="s">
        <v>33</v>
      </c>
      <c r="H777" s="58">
        <v>18</v>
      </c>
      <c r="I777" s="58">
        <v>18</v>
      </c>
      <c r="J777" s="58">
        <f t="shared" si="148"/>
        <v>0</v>
      </c>
      <c r="K777" s="58" t="str">
        <f t="shared" si="149"/>
        <v>Ok</v>
      </c>
      <c r="L777" s="58">
        <f t="shared" si="152"/>
        <v>0</v>
      </c>
      <c r="M777" s="85">
        <f>VLOOKUP(E777,'DAFTAR ITEM'!B:J,9,FALSE)</f>
        <v>3700</v>
      </c>
      <c r="N777" s="85">
        <f t="shared" si="153"/>
        <v>66600</v>
      </c>
      <c r="O777" s="85">
        <f t="shared" si="154"/>
        <v>0</v>
      </c>
      <c r="P777" s="85">
        <f t="shared" si="155"/>
        <v>0</v>
      </c>
      <c r="Q777" s="59">
        <f t="shared" si="156"/>
        <v>0</v>
      </c>
      <c r="R777" s="60" t="str">
        <f t="shared" si="157"/>
        <v>Good Count</v>
      </c>
      <c r="S777" s="61" t="str">
        <f t="shared" si="158"/>
        <v>Good Count</v>
      </c>
      <c r="T777" s="60" t="str">
        <f t="shared" si="159"/>
        <v>Good Count</v>
      </c>
    </row>
    <row r="778" spans="1:20" ht="16.5">
      <c r="A778" s="62">
        <v>44420.535277777781</v>
      </c>
      <c r="B778" s="57">
        <f t="shared" si="151"/>
        <v>2021</v>
      </c>
      <c r="C778" s="58">
        <f t="shared" si="150"/>
        <v>8</v>
      </c>
      <c r="D778" s="58" t="str">
        <f t="shared" si="160"/>
        <v>Aug/2021</v>
      </c>
      <c r="E778" s="58" t="s">
        <v>81</v>
      </c>
      <c r="F778" s="58" t="s">
        <v>80</v>
      </c>
      <c r="G778" s="58" t="s">
        <v>33</v>
      </c>
      <c r="H778" s="58">
        <v>15</v>
      </c>
      <c r="I778" s="58">
        <v>15</v>
      </c>
      <c r="J778" s="58">
        <f t="shared" si="148"/>
        <v>0</v>
      </c>
      <c r="K778" s="58" t="str">
        <f t="shared" si="149"/>
        <v>Ok</v>
      </c>
      <c r="L778" s="58">
        <f t="shared" si="152"/>
        <v>0</v>
      </c>
      <c r="M778" s="85">
        <f>VLOOKUP(E778,'DAFTAR ITEM'!B:J,9,FALSE)</f>
        <v>1785</v>
      </c>
      <c r="N778" s="85">
        <f t="shared" si="153"/>
        <v>26775</v>
      </c>
      <c r="O778" s="85">
        <f t="shared" si="154"/>
        <v>0</v>
      </c>
      <c r="P778" s="85">
        <f t="shared" si="155"/>
        <v>0</v>
      </c>
      <c r="Q778" s="59">
        <f t="shared" si="156"/>
        <v>0</v>
      </c>
      <c r="R778" s="60" t="str">
        <f t="shared" si="157"/>
        <v>Good Count</v>
      </c>
      <c r="S778" s="61" t="str">
        <f t="shared" si="158"/>
        <v>Good Count</v>
      </c>
      <c r="T778" s="60" t="str">
        <f t="shared" si="159"/>
        <v>Good Count</v>
      </c>
    </row>
    <row r="779" spans="1:20" ht="16.5">
      <c r="A779" s="62">
        <v>44420.535925925928</v>
      </c>
      <c r="B779" s="57">
        <f t="shared" si="151"/>
        <v>2021</v>
      </c>
      <c r="C779" s="58">
        <f t="shared" si="150"/>
        <v>8</v>
      </c>
      <c r="D779" s="58" t="str">
        <f t="shared" si="160"/>
        <v>Aug/2021</v>
      </c>
      <c r="E779" s="58" t="s">
        <v>85</v>
      </c>
      <c r="F779" s="58" t="s">
        <v>84</v>
      </c>
      <c r="G779" s="58" t="s">
        <v>33</v>
      </c>
      <c r="H779" s="58">
        <v>70</v>
      </c>
      <c r="I779" s="58">
        <v>70</v>
      </c>
      <c r="J779" s="58">
        <f t="shared" si="148"/>
        <v>0</v>
      </c>
      <c r="K779" s="58" t="str">
        <f t="shared" si="149"/>
        <v>Ok</v>
      </c>
      <c r="L779" s="58">
        <f t="shared" si="152"/>
        <v>0</v>
      </c>
      <c r="M779" s="85">
        <f>VLOOKUP(E779,'DAFTAR ITEM'!B:J,9,FALSE)</f>
        <v>9800</v>
      </c>
      <c r="N779" s="85">
        <f t="shared" si="153"/>
        <v>686000</v>
      </c>
      <c r="O779" s="85">
        <f t="shared" si="154"/>
        <v>0</v>
      </c>
      <c r="P779" s="85">
        <f t="shared" si="155"/>
        <v>0</v>
      </c>
      <c r="Q779" s="59">
        <f t="shared" si="156"/>
        <v>0</v>
      </c>
      <c r="R779" s="60" t="str">
        <f t="shared" si="157"/>
        <v>Good Count</v>
      </c>
      <c r="S779" s="61" t="str">
        <f t="shared" si="158"/>
        <v>Good Count</v>
      </c>
      <c r="T779" s="60" t="str">
        <f t="shared" si="159"/>
        <v>Good Count</v>
      </c>
    </row>
    <row r="780" spans="1:20" ht="16.5">
      <c r="A780" s="62">
        <v>44420.536122685182</v>
      </c>
      <c r="B780" s="57">
        <f t="shared" si="151"/>
        <v>2021</v>
      </c>
      <c r="C780" s="58">
        <f t="shared" si="150"/>
        <v>8</v>
      </c>
      <c r="D780" s="58" t="str">
        <f t="shared" si="160"/>
        <v>Aug/2021</v>
      </c>
      <c r="E780" s="58" t="s">
        <v>90</v>
      </c>
      <c r="F780" s="58" t="s">
        <v>89</v>
      </c>
      <c r="G780" s="58" t="s">
        <v>33</v>
      </c>
      <c r="H780" s="58">
        <v>6</v>
      </c>
      <c r="I780" s="58">
        <v>6</v>
      </c>
      <c r="J780" s="58">
        <f t="shared" si="148"/>
        <v>0</v>
      </c>
      <c r="K780" s="58" t="str">
        <f t="shared" si="149"/>
        <v>Ok</v>
      </c>
      <c r="L780" s="58">
        <f t="shared" si="152"/>
        <v>0</v>
      </c>
      <c r="M780" s="85">
        <f>VLOOKUP(E780,'DAFTAR ITEM'!B:J,9,FALSE)</f>
        <v>23000</v>
      </c>
      <c r="N780" s="85">
        <f t="shared" si="153"/>
        <v>138000</v>
      </c>
      <c r="O780" s="85">
        <f t="shared" si="154"/>
        <v>0</v>
      </c>
      <c r="P780" s="85">
        <f t="shared" si="155"/>
        <v>0</v>
      </c>
      <c r="Q780" s="59">
        <f t="shared" si="156"/>
        <v>0</v>
      </c>
      <c r="R780" s="60" t="str">
        <f t="shared" si="157"/>
        <v>Good Count</v>
      </c>
      <c r="S780" s="61" t="str">
        <f t="shared" si="158"/>
        <v>Good Count</v>
      </c>
      <c r="T780" s="60" t="str">
        <f t="shared" si="159"/>
        <v>Good Count</v>
      </c>
    </row>
    <row r="781" spans="1:20" ht="16.5">
      <c r="A781" s="62">
        <v>44420.536273148151</v>
      </c>
      <c r="B781" s="57">
        <f t="shared" si="151"/>
        <v>2021</v>
      </c>
      <c r="C781" s="58">
        <f t="shared" si="150"/>
        <v>8</v>
      </c>
      <c r="D781" s="58" t="str">
        <f t="shared" si="160"/>
        <v>Aug/2021</v>
      </c>
      <c r="E781" s="58" t="s">
        <v>92</v>
      </c>
      <c r="F781" s="58" t="s">
        <v>91</v>
      </c>
      <c r="G781" s="58" t="s">
        <v>88</v>
      </c>
      <c r="H781" s="58">
        <v>2</v>
      </c>
      <c r="I781" s="58">
        <v>2</v>
      </c>
      <c r="J781" s="58">
        <f t="shared" si="148"/>
        <v>0</v>
      </c>
      <c r="K781" s="58" t="str">
        <f t="shared" si="149"/>
        <v>Ok</v>
      </c>
      <c r="L781" s="58">
        <f t="shared" si="152"/>
        <v>0</v>
      </c>
      <c r="M781" s="85">
        <f>VLOOKUP(E781,'DAFTAR ITEM'!B:J,9,FALSE)</f>
        <v>95000</v>
      </c>
      <c r="N781" s="85">
        <f t="shared" si="153"/>
        <v>190000</v>
      </c>
      <c r="O781" s="85">
        <f t="shared" si="154"/>
        <v>0</v>
      </c>
      <c r="P781" s="85">
        <f t="shared" si="155"/>
        <v>0</v>
      </c>
      <c r="Q781" s="59">
        <f t="shared" si="156"/>
        <v>0</v>
      </c>
      <c r="R781" s="60" t="str">
        <f t="shared" si="157"/>
        <v>Good Count</v>
      </c>
      <c r="S781" s="61" t="str">
        <f t="shared" si="158"/>
        <v>Good Count</v>
      </c>
      <c r="T781" s="60" t="str">
        <f t="shared" si="159"/>
        <v>Good Count</v>
      </c>
    </row>
    <row r="782" spans="1:20" ht="16.5">
      <c r="A782" s="62">
        <v>44420.536412037036</v>
      </c>
      <c r="B782" s="57">
        <f t="shared" si="151"/>
        <v>2021</v>
      </c>
      <c r="C782" s="58">
        <f t="shared" si="150"/>
        <v>8</v>
      </c>
      <c r="D782" s="58" t="str">
        <f t="shared" si="160"/>
        <v>Aug/2021</v>
      </c>
      <c r="E782" s="58" t="s">
        <v>94</v>
      </c>
      <c r="F782" s="58" t="s">
        <v>93</v>
      </c>
      <c r="G782" s="58" t="s">
        <v>95</v>
      </c>
      <c r="H782" s="58">
        <v>109</v>
      </c>
      <c r="I782" s="58">
        <v>109</v>
      </c>
      <c r="J782" s="58">
        <f t="shared" si="148"/>
        <v>0</v>
      </c>
      <c r="K782" s="58" t="str">
        <f t="shared" si="149"/>
        <v>Ok</v>
      </c>
      <c r="L782" s="58">
        <f t="shared" si="152"/>
        <v>0</v>
      </c>
      <c r="M782" s="85">
        <f>VLOOKUP(E782,'DAFTAR ITEM'!B:J,9,FALSE)</f>
        <v>5250</v>
      </c>
      <c r="N782" s="85">
        <f t="shared" si="153"/>
        <v>572250</v>
      </c>
      <c r="O782" s="85">
        <f t="shared" si="154"/>
        <v>0</v>
      </c>
      <c r="P782" s="85">
        <f t="shared" si="155"/>
        <v>0</v>
      </c>
      <c r="Q782" s="59">
        <f t="shared" si="156"/>
        <v>0</v>
      </c>
      <c r="R782" s="60" t="str">
        <f t="shared" si="157"/>
        <v>Good Count</v>
      </c>
      <c r="S782" s="61" t="str">
        <f t="shared" si="158"/>
        <v>Good Count</v>
      </c>
      <c r="T782" s="60" t="str">
        <f t="shared" si="159"/>
        <v>Good Count</v>
      </c>
    </row>
    <row r="783" spans="1:20" ht="16.5">
      <c r="A783" s="62">
        <v>44420.536550925928</v>
      </c>
      <c r="B783" s="57">
        <f t="shared" si="151"/>
        <v>2021</v>
      </c>
      <c r="C783" s="58">
        <f t="shared" si="150"/>
        <v>8</v>
      </c>
      <c r="D783" s="58" t="str">
        <f t="shared" si="160"/>
        <v>Aug/2021</v>
      </c>
      <c r="E783" s="58" t="s">
        <v>97</v>
      </c>
      <c r="F783" s="58" t="s">
        <v>96</v>
      </c>
      <c r="G783" s="58" t="s">
        <v>95</v>
      </c>
      <c r="H783" s="58">
        <v>49</v>
      </c>
      <c r="I783" s="58">
        <v>49</v>
      </c>
      <c r="J783" s="58">
        <f t="shared" si="148"/>
        <v>0</v>
      </c>
      <c r="K783" s="58" t="str">
        <f t="shared" si="149"/>
        <v>Ok</v>
      </c>
      <c r="L783" s="58">
        <f t="shared" si="152"/>
        <v>0</v>
      </c>
      <c r="M783" s="85">
        <f>VLOOKUP(E783,'DAFTAR ITEM'!B:J,9,FALSE)</f>
        <v>12000</v>
      </c>
      <c r="N783" s="85">
        <f t="shared" si="153"/>
        <v>588000</v>
      </c>
      <c r="O783" s="85">
        <f t="shared" si="154"/>
        <v>0</v>
      </c>
      <c r="P783" s="85">
        <f t="shared" si="155"/>
        <v>0</v>
      </c>
      <c r="Q783" s="59">
        <f t="shared" si="156"/>
        <v>0</v>
      </c>
      <c r="R783" s="60" t="str">
        <f t="shared" si="157"/>
        <v>Good Count</v>
      </c>
      <c r="S783" s="61" t="str">
        <f t="shared" si="158"/>
        <v>Good Count</v>
      </c>
      <c r="T783" s="60" t="str">
        <f t="shared" si="159"/>
        <v>Good Count</v>
      </c>
    </row>
    <row r="784" spans="1:20" ht="16.5">
      <c r="A784" s="62">
        <v>44420.536759259259</v>
      </c>
      <c r="B784" s="57">
        <f t="shared" si="151"/>
        <v>2021</v>
      </c>
      <c r="C784" s="58">
        <f t="shared" si="150"/>
        <v>8</v>
      </c>
      <c r="D784" s="58" t="str">
        <f t="shared" si="160"/>
        <v>Aug/2021</v>
      </c>
      <c r="E784" s="58" t="s">
        <v>99</v>
      </c>
      <c r="F784" s="58" t="s">
        <v>98</v>
      </c>
      <c r="G784" s="58" t="s">
        <v>95</v>
      </c>
      <c r="H784" s="58">
        <v>0</v>
      </c>
      <c r="I784" s="58">
        <v>0</v>
      </c>
      <c r="J784" s="58">
        <f t="shared" si="148"/>
        <v>0</v>
      </c>
      <c r="K784" s="58" t="str">
        <f t="shared" si="149"/>
        <v>Ok</v>
      </c>
      <c r="L784" s="58">
        <f t="shared" si="152"/>
        <v>0</v>
      </c>
      <c r="M784" s="85">
        <f>VLOOKUP(E784,'DAFTAR ITEM'!B:J,9,FALSE)</f>
        <v>24150</v>
      </c>
      <c r="N784" s="85">
        <f t="shared" si="153"/>
        <v>0</v>
      </c>
      <c r="O784" s="85">
        <f t="shared" si="154"/>
        <v>0</v>
      </c>
      <c r="P784" s="85">
        <f t="shared" si="155"/>
        <v>0</v>
      </c>
      <c r="Q784" s="59">
        <f t="shared" si="156"/>
        <v>0</v>
      </c>
      <c r="R784" s="60" t="str">
        <f t="shared" si="157"/>
        <v>Good Count</v>
      </c>
      <c r="S784" s="61" t="str">
        <f t="shared" si="158"/>
        <v>Good Count</v>
      </c>
      <c r="T784" s="60" t="str">
        <f t="shared" si="159"/>
        <v>Good Count</v>
      </c>
    </row>
    <row r="785" spans="1:20" ht="16.5">
      <c r="A785" s="62">
        <v>44420.536909722221</v>
      </c>
      <c r="B785" s="57">
        <f t="shared" si="151"/>
        <v>2021</v>
      </c>
      <c r="C785" s="58">
        <f t="shared" si="150"/>
        <v>8</v>
      </c>
      <c r="D785" s="58" t="str">
        <f t="shared" si="160"/>
        <v>Aug/2021</v>
      </c>
      <c r="E785" s="58" t="s">
        <v>101</v>
      </c>
      <c r="F785" s="58" t="s">
        <v>100</v>
      </c>
      <c r="G785" s="58" t="s">
        <v>33</v>
      </c>
      <c r="H785" s="58">
        <v>0</v>
      </c>
      <c r="I785" s="58">
        <v>0</v>
      </c>
      <c r="J785" s="58">
        <f t="shared" si="148"/>
        <v>0</v>
      </c>
      <c r="K785" s="58" t="str">
        <f t="shared" si="149"/>
        <v>Ok</v>
      </c>
      <c r="L785" s="58">
        <f t="shared" si="152"/>
        <v>0</v>
      </c>
      <c r="M785" s="85">
        <f>VLOOKUP(E785,'DAFTAR ITEM'!B:J,9,FALSE)</f>
        <v>0</v>
      </c>
      <c r="N785" s="85">
        <f t="shared" si="153"/>
        <v>0</v>
      </c>
      <c r="O785" s="85">
        <f t="shared" si="154"/>
        <v>0</v>
      </c>
      <c r="P785" s="85">
        <f t="shared" si="155"/>
        <v>0</v>
      </c>
      <c r="Q785" s="59">
        <f t="shared" si="156"/>
        <v>0</v>
      </c>
      <c r="R785" s="60" t="str">
        <f t="shared" si="157"/>
        <v>Good Count</v>
      </c>
      <c r="S785" s="61" t="str">
        <f t="shared" si="158"/>
        <v>Good Count</v>
      </c>
      <c r="T785" s="60" t="str">
        <f t="shared" si="159"/>
        <v>Good Count</v>
      </c>
    </row>
    <row r="786" spans="1:20" ht="16.5">
      <c r="A786" s="62">
        <v>44420.537175925929</v>
      </c>
      <c r="B786" s="57">
        <f t="shared" si="151"/>
        <v>2021</v>
      </c>
      <c r="C786" s="58">
        <f t="shared" si="150"/>
        <v>8</v>
      </c>
      <c r="D786" s="58" t="str">
        <f t="shared" si="160"/>
        <v>Aug/2021</v>
      </c>
      <c r="E786" s="58" t="s">
        <v>103</v>
      </c>
      <c r="F786" s="58" t="s">
        <v>102</v>
      </c>
      <c r="G786" s="58" t="s">
        <v>104</v>
      </c>
      <c r="H786" s="58">
        <v>5</v>
      </c>
      <c r="I786" s="58">
        <v>5</v>
      </c>
      <c r="J786" s="58">
        <f t="shared" si="148"/>
        <v>0</v>
      </c>
      <c r="K786" s="58" t="str">
        <f t="shared" si="149"/>
        <v>Ok</v>
      </c>
      <c r="L786" s="58">
        <f t="shared" si="152"/>
        <v>0</v>
      </c>
      <c r="M786" s="85">
        <f>VLOOKUP(E786,'DAFTAR ITEM'!B:J,9,FALSE)</f>
        <v>270000</v>
      </c>
      <c r="N786" s="85">
        <f t="shared" si="153"/>
        <v>1350000</v>
      </c>
      <c r="O786" s="85">
        <f t="shared" si="154"/>
        <v>0</v>
      </c>
      <c r="P786" s="85">
        <f t="shared" si="155"/>
        <v>0</v>
      </c>
      <c r="Q786" s="59">
        <f t="shared" si="156"/>
        <v>0</v>
      </c>
      <c r="R786" s="60" t="str">
        <f t="shared" si="157"/>
        <v>Good Count</v>
      </c>
      <c r="S786" s="61" t="str">
        <f t="shared" si="158"/>
        <v>Good Count</v>
      </c>
      <c r="T786" s="60" t="str">
        <f t="shared" si="159"/>
        <v>Good Count</v>
      </c>
    </row>
    <row r="787" spans="1:20" ht="16.5">
      <c r="A787" s="62">
        <v>44420.537372685183</v>
      </c>
      <c r="B787" s="57">
        <f t="shared" si="151"/>
        <v>2021</v>
      </c>
      <c r="C787" s="58">
        <f t="shared" si="150"/>
        <v>8</v>
      </c>
      <c r="D787" s="58" t="str">
        <f t="shared" si="160"/>
        <v>Aug/2021</v>
      </c>
      <c r="E787" s="58" t="s">
        <v>106</v>
      </c>
      <c r="F787" s="58" t="s">
        <v>105</v>
      </c>
      <c r="G787" s="58" t="s">
        <v>104</v>
      </c>
      <c r="H787" s="58">
        <v>4</v>
      </c>
      <c r="I787" s="58">
        <v>4</v>
      </c>
      <c r="J787" s="58">
        <f t="shared" ref="J787:J850" si="161">I787-H787</f>
        <v>0</v>
      </c>
      <c r="K787" s="58" t="str">
        <f t="shared" ref="K787:K850" si="162">IF(J787=0,"Ok","Selisih")</f>
        <v>Ok</v>
      </c>
      <c r="L787" s="58">
        <f t="shared" si="152"/>
        <v>0</v>
      </c>
      <c r="M787" s="85">
        <f>VLOOKUP(E787,'DAFTAR ITEM'!B:J,9,FALSE)</f>
        <v>337800</v>
      </c>
      <c r="N787" s="85">
        <f t="shared" si="153"/>
        <v>1351200</v>
      </c>
      <c r="O787" s="85">
        <f t="shared" si="154"/>
        <v>0</v>
      </c>
      <c r="P787" s="85">
        <f t="shared" si="155"/>
        <v>0</v>
      </c>
      <c r="Q787" s="59">
        <f t="shared" si="156"/>
        <v>0</v>
      </c>
      <c r="R787" s="60" t="str">
        <f t="shared" si="157"/>
        <v>Good Count</v>
      </c>
      <c r="S787" s="61" t="str">
        <f t="shared" si="158"/>
        <v>Good Count</v>
      </c>
      <c r="T787" s="60" t="str">
        <f t="shared" si="159"/>
        <v>Good Count</v>
      </c>
    </row>
    <row r="788" spans="1:20" ht="16.5">
      <c r="A788" s="62">
        <v>44420.537569444445</v>
      </c>
      <c r="B788" s="57">
        <f t="shared" si="151"/>
        <v>2021</v>
      </c>
      <c r="C788" s="58">
        <f t="shared" ref="C788:C851" si="163">MONTH(A788)</f>
        <v>8</v>
      </c>
      <c r="D788" s="58" t="str">
        <f t="shared" si="160"/>
        <v>Aug/2021</v>
      </c>
      <c r="E788" s="58" t="s">
        <v>108</v>
      </c>
      <c r="F788" s="58" t="s">
        <v>107</v>
      </c>
      <c r="G788" s="58" t="s">
        <v>104</v>
      </c>
      <c r="H788" s="58">
        <v>9</v>
      </c>
      <c r="I788" s="58">
        <v>9</v>
      </c>
      <c r="J788" s="58">
        <f t="shared" si="161"/>
        <v>0</v>
      </c>
      <c r="K788" s="58" t="str">
        <f t="shared" si="162"/>
        <v>Ok</v>
      </c>
      <c r="L788" s="58">
        <f t="shared" si="152"/>
        <v>0</v>
      </c>
      <c r="M788" s="85">
        <f>VLOOKUP(E788,'DAFTAR ITEM'!B:J,9,FALSE)</f>
        <v>270000</v>
      </c>
      <c r="N788" s="85">
        <f t="shared" si="153"/>
        <v>2430000</v>
      </c>
      <c r="O788" s="85">
        <f t="shared" si="154"/>
        <v>0</v>
      </c>
      <c r="P788" s="85">
        <f t="shared" si="155"/>
        <v>0</v>
      </c>
      <c r="Q788" s="59">
        <f t="shared" si="156"/>
        <v>0</v>
      </c>
      <c r="R788" s="60" t="str">
        <f t="shared" si="157"/>
        <v>Good Count</v>
      </c>
      <c r="S788" s="61" t="str">
        <f t="shared" si="158"/>
        <v>Good Count</v>
      </c>
      <c r="T788" s="60" t="str">
        <f t="shared" si="159"/>
        <v>Good Count</v>
      </c>
    </row>
    <row r="789" spans="1:20" ht="16.5">
      <c r="A789" s="62">
        <v>44420.537800925929</v>
      </c>
      <c r="B789" s="57">
        <f t="shared" si="151"/>
        <v>2021</v>
      </c>
      <c r="C789" s="58">
        <f t="shared" si="163"/>
        <v>8</v>
      </c>
      <c r="D789" s="58" t="str">
        <f t="shared" si="160"/>
        <v>Aug/2021</v>
      </c>
      <c r="E789" s="58" t="s">
        <v>114</v>
      </c>
      <c r="F789" s="58" t="s">
        <v>113</v>
      </c>
      <c r="G789" s="58" t="s">
        <v>104</v>
      </c>
      <c r="H789" s="58">
        <v>3</v>
      </c>
      <c r="I789" s="58">
        <v>3</v>
      </c>
      <c r="J789" s="58">
        <f t="shared" si="161"/>
        <v>0</v>
      </c>
      <c r="K789" s="58" t="str">
        <f t="shared" si="162"/>
        <v>Ok</v>
      </c>
      <c r="L789" s="58">
        <f t="shared" si="152"/>
        <v>0</v>
      </c>
      <c r="M789" s="85">
        <f>VLOOKUP(E789,'DAFTAR ITEM'!B:J,9,FALSE)</f>
        <v>270000</v>
      </c>
      <c r="N789" s="85">
        <f t="shared" si="153"/>
        <v>810000</v>
      </c>
      <c r="O789" s="85">
        <f t="shared" si="154"/>
        <v>0</v>
      </c>
      <c r="P789" s="85">
        <f t="shared" si="155"/>
        <v>0</v>
      </c>
      <c r="Q789" s="59">
        <f t="shared" si="156"/>
        <v>0</v>
      </c>
      <c r="R789" s="60" t="str">
        <f t="shared" si="157"/>
        <v>Good Count</v>
      </c>
      <c r="S789" s="61" t="str">
        <f t="shared" si="158"/>
        <v>Good Count</v>
      </c>
      <c r="T789" s="60" t="str">
        <f t="shared" si="159"/>
        <v>Good Count</v>
      </c>
    </row>
    <row r="790" spans="1:20" ht="16.5">
      <c r="A790" s="62">
        <v>44420.538414351853</v>
      </c>
      <c r="B790" s="57">
        <f t="shared" si="151"/>
        <v>2021</v>
      </c>
      <c r="C790" s="58">
        <f t="shared" si="163"/>
        <v>8</v>
      </c>
      <c r="D790" s="58" t="str">
        <f t="shared" si="160"/>
        <v>Aug/2021</v>
      </c>
      <c r="E790" s="58" t="s">
        <v>112</v>
      </c>
      <c r="F790" s="58" t="s">
        <v>111</v>
      </c>
      <c r="G790" s="58" t="s">
        <v>104</v>
      </c>
      <c r="H790" s="58">
        <v>5</v>
      </c>
      <c r="I790" s="58">
        <v>5</v>
      </c>
      <c r="J790" s="58">
        <f t="shared" si="161"/>
        <v>0</v>
      </c>
      <c r="K790" s="58" t="str">
        <f t="shared" si="162"/>
        <v>Ok</v>
      </c>
      <c r="L790" s="58">
        <f t="shared" si="152"/>
        <v>0</v>
      </c>
      <c r="M790" s="85">
        <f>VLOOKUP(E790,'DAFTAR ITEM'!B:J,9,FALSE)</f>
        <v>270000</v>
      </c>
      <c r="N790" s="85">
        <f t="shared" si="153"/>
        <v>1350000</v>
      </c>
      <c r="O790" s="85">
        <f t="shared" si="154"/>
        <v>0</v>
      </c>
      <c r="P790" s="85">
        <f t="shared" si="155"/>
        <v>0</v>
      </c>
      <c r="Q790" s="59">
        <f t="shared" si="156"/>
        <v>0</v>
      </c>
      <c r="R790" s="60" t="str">
        <f t="shared" si="157"/>
        <v>Good Count</v>
      </c>
      <c r="S790" s="61" t="str">
        <f t="shared" si="158"/>
        <v>Good Count</v>
      </c>
      <c r="T790" s="60" t="str">
        <f t="shared" si="159"/>
        <v>Good Count</v>
      </c>
    </row>
    <row r="791" spans="1:20" ht="16.5">
      <c r="A791" s="62">
        <v>44420.538634259261</v>
      </c>
      <c r="B791" s="57">
        <f t="shared" si="151"/>
        <v>2021</v>
      </c>
      <c r="C791" s="58">
        <f t="shared" si="163"/>
        <v>8</v>
      </c>
      <c r="D791" s="58" t="str">
        <f t="shared" si="160"/>
        <v>Aug/2021</v>
      </c>
      <c r="E791" s="58" t="s">
        <v>124</v>
      </c>
      <c r="F791" s="58" t="s">
        <v>123</v>
      </c>
      <c r="G791" s="58" t="s">
        <v>104</v>
      </c>
      <c r="H791" s="58">
        <v>6</v>
      </c>
      <c r="I791" s="58">
        <v>6</v>
      </c>
      <c r="J791" s="58">
        <f t="shared" si="161"/>
        <v>0</v>
      </c>
      <c r="K791" s="58" t="str">
        <f t="shared" si="162"/>
        <v>Ok</v>
      </c>
      <c r="L791" s="58">
        <f t="shared" si="152"/>
        <v>0</v>
      </c>
      <c r="M791" s="85">
        <f>VLOOKUP(E791,'DAFTAR ITEM'!B:J,9,FALSE)</f>
        <v>0</v>
      </c>
      <c r="N791" s="85">
        <f t="shared" si="153"/>
        <v>0</v>
      </c>
      <c r="O791" s="85">
        <f t="shared" si="154"/>
        <v>0</v>
      </c>
      <c r="P791" s="85">
        <f t="shared" si="155"/>
        <v>0</v>
      </c>
      <c r="Q791" s="59">
        <f t="shared" si="156"/>
        <v>0</v>
      </c>
      <c r="R791" s="60" t="str">
        <f t="shared" si="157"/>
        <v>Good Count</v>
      </c>
      <c r="S791" s="61" t="str">
        <f t="shared" si="158"/>
        <v>Good Count</v>
      </c>
      <c r="T791" s="60" t="str">
        <f t="shared" si="159"/>
        <v>Good Count</v>
      </c>
    </row>
    <row r="792" spans="1:20" ht="16.5">
      <c r="A792" s="62">
        <v>44420.538912037038</v>
      </c>
      <c r="B792" s="57">
        <f t="shared" si="151"/>
        <v>2021</v>
      </c>
      <c r="C792" s="58">
        <f t="shared" si="163"/>
        <v>8</v>
      </c>
      <c r="D792" s="58" t="str">
        <f t="shared" si="160"/>
        <v>Aug/2021</v>
      </c>
      <c r="E792" s="58" t="s">
        <v>116</v>
      </c>
      <c r="F792" s="58" t="s">
        <v>115</v>
      </c>
      <c r="G792" s="58" t="s">
        <v>104</v>
      </c>
      <c r="H792" s="58">
        <v>9</v>
      </c>
      <c r="I792" s="58">
        <v>9</v>
      </c>
      <c r="J792" s="58">
        <f t="shared" si="161"/>
        <v>0</v>
      </c>
      <c r="K792" s="58" t="str">
        <f t="shared" si="162"/>
        <v>Ok</v>
      </c>
      <c r="L792" s="58">
        <f t="shared" si="152"/>
        <v>0</v>
      </c>
      <c r="M792" s="85">
        <f>VLOOKUP(E792,'DAFTAR ITEM'!B:J,9,FALSE)</f>
        <v>270000</v>
      </c>
      <c r="N792" s="85">
        <f t="shared" si="153"/>
        <v>2430000</v>
      </c>
      <c r="O792" s="85">
        <f t="shared" si="154"/>
        <v>0</v>
      </c>
      <c r="P792" s="85">
        <f t="shared" si="155"/>
        <v>0</v>
      </c>
      <c r="Q792" s="59">
        <f t="shared" si="156"/>
        <v>0</v>
      </c>
      <c r="R792" s="60" t="str">
        <f t="shared" si="157"/>
        <v>Good Count</v>
      </c>
      <c r="S792" s="61" t="str">
        <f t="shared" si="158"/>
        <v>Good Count</v>
      </c>
      <c r="T792" s="60" t="str">
        <f t="shared" si="159"/>
        <v>Good Count</v>
      </c>
    </row>
    <row r="793" spans="1:20" ht="16.5">
      <c r="A793" s="62">
        <v>44420.539340277777</v>
      </c>
      <c r="B793" s="57">
        <f t="shared" si="151"/>
        <v>2021</v>
      </c>
      <c r="C793" s="58">
        <f t="shared" si="163"/>
        <v>8</v>
      </c>
      <c r="D793" s="58" t="str">
        <f t="shared" si="160"/>
        <v>Aug/2021</v>
      </c>
      <c r="E793" s="58" t="s">
        <v>130</v>
      </c>
      <c r="F793" s="58" t="s">
        <v>129</v>
      </c>
      <c r="G793" s="58" t="s">
        <v>104</v>
      </c>
      <c r="H793" s="58">
        <v>3</v>
      </c>
      <c r="I793" s="58">
        <v>3</v>
      </c>
      <c r="J793" s="58">
        <f t="shared" si="161"/>
        <v>0</v>
      </c>
      <c r="K793" s="58" t="str">
        <f t="shared" si="162"/>
        <v>Ok</v>
      </c>
      <c r="L793" s="58">
        <f t="shared" si="152"/>
        <v>0</v>
      </c>
      <c r="M793" s="85">
        <f>VLOOKUP(E793,'DAFTAR ITEM'!B:J,9,FALSE)</f>
        <v>270000</v>
      </c>
      <c r="N793" s="85">
        <f t="shared" si="153"/>
        <v>810000</v>
      </c>
      <c r="O793" s="85">
        <f t="shared" si="154"/>
        <v>0</v>
      </c>
      <c r="P793" s="85">
        <f t="shared" si="155"/>
        <v>0</v>
      </c>
      <c r="Q793" s="59">
        <f t="shared" si="156"/>
        <v>0</v>
      </c>
      <c r="R793" s="60" t="str">
        <f t="shared" si="157"/>
        <v>Good Count</v>
      </c>
      <c r="S793" s="61" t="str">
        <f t="shared" si="158"/>
        <v>Good Count</v>
      </c>
      <c r="T793" s="60" t="str">
        <f t="shared" si="159"/>
        <v>Good Count</v>
      </c>
    </row>
    <row r="794" spans="1:20" ht="16.5">
      <c r="A794" s="62">
        <v>44420.539641203701</v>
      </c>
      <c r="B794" s="57">
        <f t="shared" si="151"/>
        <v>2021</v>
      </c>
      <c r="C794" s="58">
        <f t="shared" si="163"/>
        <v>8</v>
      </c>
      <c r="D794" s="58" t="str">
        <f t="shared" si="160"/>
        <v>Aug/2021</v>
      </c>
      <c r="E794" s="58" t="s">
        <v>134</v>
      </c>
      <c r="F794" s="58" t="s">
        <v>133</v>
      </c>
      <c r="G794" s="58" t="s">
        <v>104</v>
      </c>
      <c r="H794" s="58">
        <v>27</v>
      </c>
      <c r="I794" s="58">
        <v>27</v>
      </c>
      <c r="J794" s="58">
        <f t="shared" si="161"/>
        <v>0</v>
      </c>
      <c r="K794" s="58" t="str">
        <f t="shared" si="162"/>
        <v>Ok</v>
      </c>
      <c r="L794" s="58">
        <f t="shared" si="152"/>
        <v>0</v>
      </c>
      <c r="M794" s="85">
        <f>VLOOKUP(E794,'DAFTAR ITEM'!B:J,9,FALSE)</f>
        <v>270000</v>
      </c>
      <c r="N794" s="85">
        <f t="shared" si="153"/>
        <v>7290000</v>
      </c>
      <c r="O794" s="85">
        <f t="shared" si="154"/>
        <v>0</v>
      </c>
      <c r="P794" s="85">
        <f t="shared" si="155"/>
        <v>0</v>
      </c>
      <c r="Q794" s="59">
        <f t="shared" si="156"/>
        <v>0</v>
      </c>
      <c r="R794" s="60" t="str">
        <f t="shared" si="157"/>
        <v>Good Count</v>
      </c>
      <c r="S794" s="61" t="str">
        <f t="shared" si="158"/>
        <v>Good Count</v>
      </c>
      <c r="T794" s="60" t="str">
        <f t="shared" si="159"/>
        <v>Good Count</v>
      </c>
    </row>
    <row r="795" spans="1:20" ht="16.5">
      <c r="A795" s="62">
        <v>44420.539884259262</v>
      </c>
      <c r="B795" s="57">
        <f t="shared" si="151"/>
        <v>2021</v>
      </c>
      <c r="C795" s="58">
        <f t="shared" si="163"/>
        <v>8</v>
      </c>
      <c r="D795" s="58" t="str">
        <f t="shared" si="160"/>
        <v>Aug/2021</v>
      </c>
      <c r="E795" s="58" t="s">
        <v>136</v>
      </c>
      <c r="F795" s="58" t="s">
        <v>135</v>
      </c>
      <c r="G795" s="58" t="s">
        <v>16</v>
      </c>
      <c r="H795" s="58">
        <v>7</v>
      </c>
      <c r="I795" s="58">
        <v>7</v>
      </c>
      <c r="J795" s="58">
        <f t="shared" si="161"/>
        <v>0</v>
      </c>
      <c r="K795" s="58" t="str">
        <f t="shared" si="162"/>
        <v>Ok</v>
      </c>
      <c r="L795" s="58">
        <f t="shared" si="152"/>
        <v>0</v>
      </c>
      <c r="M795" s="85">
        <f>VLOOKUP(E795,'DAFTAR ITEM'!B:J,9,FALSE)</f>
        <v>33600</v>
      </c>
      <c r="N795" s="85">
        <f t="shared" si="153"/>
        <v>235200</v>
      </c>
      <c r="O795" s="85">
        <f t="shared" si="154"/>
        <v>0</v>
      </c>
      <c r="P795" s="85">
        <f t="shared" si="155"/>
        <v>0</v>
      </c>
      <c r="Q795" s="59">
        <f t="shared" si="156"/>
        <v>0</v>
      </c>
      <c r="R795" s="60" t="str">
        <f t="shared" si="157"/>
        <v>Good Count</v>
      </c>
      <c r="S795" s="61" t="str">
        <f t="shared" si="158"/>
        <v>Good Count</v>
      </c>
      <c r="T795" s="60" t="str">
        <f t="shared" si="159"/>
        <v>Good Count</v>
      </c>
    </row>
    <row r="796" spans="1:20" ht="16.5">
      <c r="A796" s="62">
        <v>44420.54005787037</v>
      </c>
      <c r="B796" s="57">
        <f t="shared" si="151"/>
        <v>2021</v>
      </c>
      <c r="C796" s="58">
        <f t="shared" si="163"/>
        <v>8</v>
      </c>
      <c r="D796" s="58" t="str">
        <f t="shared" si="160"/>
        <v>Aug/2021</v>
      </c>
      <c r="E796" s="58" t="s">
        <v>138</v>
      </c>
      <c r="F796" s="58" t="s">
        <v>137</v>
      </c>
      <c r="G796" s="58" t="s">
        <v>139</v>
      </c>
      <c r="H796" s="58">
        <v>259</v>
      </c>
      <c r="I796" s="58">
        <v>259</v>
      </c>
      <c r="J796" s="58">
        <f t="shared" si="161"/>
        <v>0</v>
      </c>
      <c r="K796" s="58" t="str">
        <f t="shared" si="162"/>
        <v>Ok</v>
      </c>
      <c r="L796" s="58">
        <f t="shared" si="152"/>
        <v>0</v>
      </c>
      <c r="M796" s="85">
        <f>VLOOKUP(E796,'DAFTAR ITEM'!B:J,9,FALSE)</f>
        <v>1000</v>
      </c>
      <c r="N796" s="85">
        <f t="shared" si="153"/>
        <v>259000</v>
      </c>
      <c r="O796" s="85">
        <f t="shared" si="154"/>
        <v>0</v>
      </c>
      <c r="P796" s="85">
        <f t="shared" si="155"/>
        <v>0</v>
      </c>
      <c r="Q796" s="59">
        <f t="shared" si="156"/>
        <v>0</v>
      </c>
      <c r="R796" s="60" t="str">
        <f t="shared" si="157"/>
        <v>Good Count</v>
      </c>
      <c r="S796" s="61" t="str">
        <f t="shared" si="158"/>
        <v>Good Count</v>
      </c>
      <c r="T796" s="60" t="str">
        <f t="shared" si="159"/>
        <v>Good Count</v>
      </c>
    </row>
    <row r="797" spans="1:20" ht="16.5">
      <c r="A797" s="62">
        <v>44420.540196759262</v>
      </c>
      <c r="B797" s="57">
        <f t="shared" si="151"/>
        <v>2021</v>
      </c>
      <c r="C797" s="58">
        <f t="shared" si="163"/>
        <v>8</v>
      </c>
      <c r="D797" s="58" t="str">
        <f t="shared" si="160"/>
        <v>Aug/2021</v>
      </c>
      <c r="E797" s="58" t="s">
        <v>141</v>
      </c>
      <c r="F797" s="58" t="s">
        <v>140</v>
      </c>
      <c r="G797" s="58" t="s">
        <v>33</v>
      </c>
      <c r="H797" s="58">
        <v>12</v>
      </c>
      <c r="I797" s="58">
        <v>12</v>
      </c>
      <c r="J797" s="58">
        <f t="shared" si="161"/>
        <v>0</v>
      </c>
      <c r="K797" s="58" t="str">
        <f t="shared" si="162"/>
        <v>Ok</v>
      </c>
      <c r="L797" s="58">
        <f t="shared" si="152"/>
        <v>0</v>
      </c>
      <c r="M797" s="85">
        <f>VLOOKUP(E797,'DAFTAR ITEM'!B:J,9,FALSE)</f>
        <v>7875</v>
      </c>
      <c r="N797" s="85">
        <f t="shared" si="153"/>
        <v>94500</v>
      </c>
      <c r="O797" s="85">
        <f t="shared" si="154"/>
        <v>0</v>
      </c>
      <c r="P797" s="85">
        <f t="shared" si="155"/>
        <v>0</v>
      </c>
      <c r="Q797" s="59">
        <f t="shared" si="156"/>
        <v>0</v>
      </c>
      <c r="R797" s="60" t="str">
        <f t="shared" si="157"/>
        <v>Good Count</v>
      </c>
      <c r="S797" s="61" t="str">
        <f t="shared" si="158"/>
        <v>Good Count</v>
      </c>
      <c r="T797" s="60" t="str">
        <f t="shared" si="159"/>
        <v>Good Count</v>
      </c>
    </row>
    <row r="798" spans="1:20" ht="16.5">
      <c r="A798" s="62">
        <v>44420.540335648147</v>
      </c>
      <c r="B798" s="57">
        <f t="shared" si="151"/>
        <v>2021</v>
      </c>
      <c r="C798" s="58">
        <f t="shared" si="163"/>
        <v>8</v>
      </c>
      <c r="D798" s="58" t="str">
        <f t="shared" si="160"/>
        <v>Aug/2021</v>
      </c>
      <c r="E798" s="58" t="s">
        <v>143</v>
      </c>
      <c r="F798" s="58" t="s">
        <v>142</v>
      </c>
      <c r="G798" s="58" t="s">
        <v>88</v>
      </c>
      <c r="H798" s="58">
        <v>3</v>
      </c>
      <c r="I798" s="58">
        <v>3</v>
      </c>
      <c r="J798" s="58">
        <f t="shared" si="161"/>
        <v>0</v>
      </c>
      <c r="K798" s="58" t="str">
        <f t="shared" si="162"/>
        <v>Ok</v>
      </c>
      <c r="L798" s="58">
        <f t="shared" si="152"/>
        <v>0</v>
      </c>
      <c r="M798" s="85">
        <f>VLOOKUP(E798,'DAFTAR ITEM'!B:J,9,FALSE)</f>
        <v>17300</v>
      </c>
      <c r="N798" s="85">
        <f t="shared" si="153"/>
        <v>51900</v>
      </c>
      <c r="O798" s="85">
        <f t="shared" si="154"/>
        <v>0</v>
      </c>
      <c r="P798" s="85">
        <f t="shared" si="155"/>
        <v>0</v>
      </c>
      <c r="Q798" s="59">
        <f t="shared" si="156"/>
        <v>0</v>
      </c>
      <c r="R798" s="60" t="str">
        <f t="shared" si="157"/>
        <v>Good Count</v>
      </c>
      <c r="S798" s="61" t="str">
        <f t="shared" si="158"/>
        <v>Good Count</v>
      </c>
      <c r="T798" s="60" t="str">
        <f t="shared" si="159"/>
        <v>Good Count</v>
      </c>
    </row>
    <row r="799" spans="1:20" ht="16.5">
      <c r="A799" s="62">
        <v>44420.540532407409</v>
      </c>
      <c r="B799" s="57">
        <f t="shared" si="151"/>
        <v>2021</v>
      </c>
      <c r="C799" s="58">
        <f t="shared" si="163"/>
        <v>8</v>
      </c>
      <c r="D799" s="58" t="str">
        <f t="shared" si="160"/>
        <v>Aug/2021</v>
      </c>
      <c r="E799" s="58" t="s">
        <v>145</v>
      </c>
      <c r="F799" s="58" t="s">
        <v>144</v>
      </c>
      <c r="G799" s="58" t="s">
        <v>95</v>
      </c>
      <c r="H799" s="58">
        <v>5</v>
      </c>
      <c r="I799" s="58">
        <v>5</v>
      </c>
      <c r="J799" s="58">
        <f t="shared" si="161"/>
        <v>0</v>
      </c>
      <c r="K799" s="58" t="str">
        <f t="shared" si="162"/>
        <v>Ok</v>
      </c>
      <c r="L799" s="58">
        <f t="shared" si="152"/>
        <v>0</v>
      </c>
      <c r="M799" s="85">
        <f>VLOOKUP(E799,'DAFTAR ITEM'!B:J,9,FALSE)</f>
        <v>5000</v>
      </c>
      <c r="N799" s="85">
        <f t="shared" si="153"/>
        <v>25000</v>
      </c>
      <c r="O799" s="85">
        <f t="shared" si="154"/>
        <v>0</v>
      </c>
      <c r="P799" s="85">
        <f t="shared" si="155"/>
        <v>0</v>
      </c>
      <c r="Q799" s="59">
        <f t="shared" si="156"/>
        <v>0</v>
      </c>
      <c r="R799" s="60" t="str">
        <f t="shared" si="157"/>
        <v>Good Count</v>
      </c>
      <c r="S799" s="61" t="str">
        <f t="shared" si="158"/>
        <v>Good Count</v>
      </c>
      <c r="T799" s="60" t="str">
        <f t="shared" si="159"/>
        <v>Good Count</v>
      </c>
    </row>
    <row r="800" spans="1:20" ht="16.5">
      <c r="A800" s="62">
        <v>44420.540706018517</v>
      </c>
      <c r="B800" s="57">
        <f t="shared" si="151"/>
        <v>2021</v>
      </c>
      <c r="C800" s="58">
        <f t="shared" si="163"/>
        <v>8</v>
      </c>
      <c r="D800" s="58" t="str">
        <f t="shared" si="160"/>
        <v>Aug/2021</v>
      </c>
      <c r="E800" s="58" t="s">
        <v>147</v>
      </c>
      <c r="F800" s="58" t="s">
        <v>146</v>
      </c>
      <c r="G800" s="58" t="s">
        <v>95</v>
      </c>
      <c r="H800" s="58">
        <v>0</v>
      </c>
      <c r="I800" s="58">
        <v>0</v>
      </c>
      <c r="J800" s="58">
        <f t="shared" si="161"/>
        <v>0</v>
      </c>
      <c r="K800" s="58" t="str">
        <f t="shared" si="162"/>
        <v>Ok</v>
      </c>
      <c r="L800" s="58">
        <f t="shared" si="152"/>
        <v>0</v>
      </c>
      <c r="M800" s="85">
        <f>VLOOKUP(E800,'DAFTAR ITEM'!B:J,9,FALSE)</f>
        <v>0</v>
      </c>
      <c r="N800" s="85">
        <f t="shared" si="153"/>
        <v>0</v>
      </c>
      <c r="O800" s="85">
        <f t="shared" si="154"/>
        <v>0</v>
      </c>
      <c r="P800" s="85">
        <f t="shared" si="155"/>
        <v>0</v>
      </c>
      <c r="Q800" s="59">
        <f t="shared" si="156"/>
        <v>0</v>
      </c>
      <c r="R800" s="60" t="str">
        <f t="shared" si="157"/>
        <v>Good Count</v>
      </c>
      <c r="S800" s="61" t="str">
        <f t="shared" si="158"/>
        <v>Good Count</v>
      </c>
      <c r="T800" s="60" t="str">
        <f t="shared" si="159"/>
        <v>Good Count</v>
      </c>
    </row>
    <row r="801" spans="1:20" ht="16.5">
      <c r="A801" s="62">
        <v>44420.54078703704</v>
      </c>
      <c r="B801" s="57">
        <f t="shared" si="151"/>
        <v>2021</v>
      </c>
      <c r="C801" s="58">
        <f t="shared" si="163"/>
        <v>8</v>
      </c>
      <c r="D801" s="58" t="str">
        <f t="shared" si="160"/>
        <v>Aug/2021</v>
      </c>
      <c r="E801" s="58" t="s">
        <v>149</v>
      </c>
      <c r="F801" s="58" t="s">
        <v>148</v>
      </c>
      <c r="G801" s="58" t="s">
        <v>95</v>
      </c>
      <c r="H801" s="58">
        <v>13</v>
      </c>
      <c r="I801" s="58">
        <v>13</v>
      </c>
      <c r="J801" s="58">
        <f t="shared" si="161"/>
        <v>0</v>
      </c>
      <c r="K801" s="58" t="str">
        <f t="shared" si="162"/>
        <v>Ok</v>
      </c>
      <c r="L801" s="58">
        <f t="shared" si="152"/>
        <v>0</v>
      </c>
      <c r="M801" s="85">
        <f>VLOOKUP(E801,'DAFTAR ITEM'!B:J,9,FALSE)</f>
        <v>3000</v>
      </c>
      <c r="N801" s="85">
        <f t="shared" si="153"/>
        <v>39000</v>
      </c>
      <c r="O801" s="85">
        <f t="shared" si="154"/>
        <v>0</v>
      </c>
      <c r="P801" s="85">
        <f t="shared" si="155"/>
        <v>0</v>
      </c>
      <c r="Q801" s="59">
        <f t="shared" si="156"/>
        <v>0</v>
      </c>
      <c r="R801" s="60" t="str">
        <f t="shared" si="157"/>
        <v>Good Count</v>
      </c>
      <c r="S801" s="61" t="str">
        <f t="shared" si="158"/>
        <v>Good Count</v>
      </c>
      <c r="T801" s="60" t="str">
        <f t="shared" si="159"/>
        <v>Good Count</v>
      </c>
    </row>
    <row r="802" spans="1:20" ht="16.5">
      <c r="A802" s="62">
        <v>44420.541087962964</v>
      </c>
      <c r="B802" s="57">
        <f t="shared" si="151"/>
        <v>2021</v>
      </c>
      <c r="C802" s="58">
        <f t="shared" si="163"/>
        <v>8</v>
      </c>
      <c r="D802" s="58" t="str">
        <f t="shared" si="160"/>
        <v>Aug/2021</v>
      </c>
      <c r="E802" s="58" t="s">
        <v>375</v>
      </c>
      <c r="F802" s="58" t="s">
        <v>374</v>
      </c>
      <c r="G802" s="58" t="s">
        <v>171</v>
      </c>
      <c r="H802" s="58">
        <v>27</v>
      </c>
      <c r="I802" s="58">
        <v>27</v>
      </c>
      <c r="J802" s="58">
        <f t="shared" si="161"/>
        <v>0</v>
      </c>
      <c r="K802" s="58" t="str">
        <f t="shared" si="162"/>
        <v>Ok</v>
      </c>
      <c r="L802" s="58">
        <f t="shared" si="152"/>
        <v>0</v>
      </c>
      <c r="M802" s="85">
        <f>VLOOKUP(E802,'DAFTAR ITEM'!B:J,9,FALSE)</f>
        <v>14300</v>
      </c>
      <c r="N802" s="85">
        <f t="shared" si="153"/>
        <v>386100</v>
      </c>
      <c r="O802" s="85">
        <f t="shared" si="154"/>
        <v>0</v>
      </c>
      <c r="P802" s="85">
        <f t="shared" si="155"/>
        <v>0</v>
      </c>
      <c r="Q802" s="59">
        <f t="shared" si="156"/>
        <v>0</v>
      </c>
      <c r="R802" s="60" t="str">
        <f t="shared" si="157"/>
        <v>Good Count</v>
      </c>
      <c r="S802" s="61" t="str">
        <f t="shared" si="158"/>
        <v>Good Count</v>
      </c>
      <c r="T802" s="60" t="str">
        <f t="shared" si="159"/>
        <v>Good Count</v>
      </c>
    </row>
    <row r="803" spans="1:20" ht="16.5">
      <c r="A803" s="62">
        <v>44420.541250000002</v>
      </c>
      <c r="B803" s="57">
        <f t="shared" si="151"/>
        <v>2021</v>
      </c>
      <c r="C803" s="58">
        <f t="shared" si="163"/>
        <v>8</v>
      </c>
      <c r="D803" s="58" t="str">
        <f t="shared" si="160"/>
        <v>Aug/2021</v>
      </c>
      <c r="E803" s="58" t="s">
        <v>164</v>
      </c>
      <c r="F803" s="58" t="s">
        <v>163</v>
      </c>
      <c r="G803" s="58" t="s">
        <v>33</v>
      </c>
      <c r="H803" s="58">
        <v>60</v>
      </c>
      <c r="I803" s="58">
        <v>60</v>
      </c>
      <c r="J803" s="58">
        <f t="shared" si="161"/>
        <v>0</v>
      </c>
      <c r="K803" s="58" t="str">
        <f t="shared" si="162"/>
        <v>Ok</v>
      </c>
      <c r="L803" s="58">
        <f t="shared" si="152"/>
        <v>0</v>
      </c>
      <c r="M803" s="85">
        <f>VLOOKUP(E803,'DAFTAR ITEM'!B:J,9,FALSE)</f>
        <v>18700</v>
      </c>
      <c r="N803" s="85">
        <f t="shared" si="153"/>
        <v>1122000</v>
      </c>
      <c r="O803" s="85">
        <f t="shared" si="154"/>
        <v>0</v>
      </c>
      <c r="P803" s="85">
        <f t="shared" si="155"/>
        <v>0</v>
      </c>
      <c r="Q803" s="59">
        <f t="shared" si="156"/>
        <v>0</v>
      </c>
      <c r="R803" s="60" t="str">
        <f t="shared" si="157"/>
        <v>Good Count</v>
      </c>
      <c r="S803" s="61" t="str">
        <f t="shared" si="158"/>
        <v>Good Count</v>
      </c>
      <c r="T803" s="60" t="str">
        <f t="shared" si="159"/>
        <v>Good Count</v>
      </c>
    </row>
    <row r="804" spans="1:20" ht="16.5">
      <c r="A804" s="62">
        <v>44420.541493055556</v>
      </c>
      <c r="B804" s="57">
        <f t="shared" si="151"/>
        <v>2021</v>
      </c>
      <c r="C804" s="58">
        <f t="shared" si="163"/>
        <v>8</v>
      </c>
      <c r="D804" s="58" t="str">
        <f t="shared" si="160"/>
        <v>Aug/2021</v>
      </c>
      <c r="E804" s="58" t="s">
        <v>387</v>
      </c>
      <c r="F804" s="58" t="s">
        <v>386</v>
      </c>
      <c r="G804" s="58" t="s">
        <v>171</v>
      </c>
      <c r="H804" s="58">
        <v>43</v>
      </c>
      <c r="I804" s="58">
        <v>43</v>
      </c>
      <c r="J804" s="58">
        <f t="shared" si="161"/>
        <v>0</v>
      </c>
      <c r="K804" s="58" t="str">
        <f t="shared" si="162"/>
        <v>Ok</v>
      </c>
      <c r="L804" s="58">
        <f t="shared" si="152"/>
        <v>0</v>
      </c>
      <c r="M804" s="85">
        <f>VLOOKUP(E804,'DAFTAR ITEM'!B:J,9,FALSE)</f>
        <v>12800</v>
      </c>
      <c r="N804" s="85">
        <f t="shared" si="153"/>
        <v>550400</v>
      </c>
      <c r="O804" s="85">
        <f t="shared" si="154"/>
        <v>0</v>
      </c>
      <c r="P804" s="85">
        <f t="shared" si="155"/>
        <v>0</v>
      </c>
      <c r="Q804" s="59">
        <f t="shared" si="156"/>
        <v>0</v>
      </c>
      <c r="R804" s="60" t="str">
        <f t="shared" si="157"/>
        <v>Good Count</v>
      </c>
      <c r="S804" s="61" t="str">
        <f t="shared" si="158"/>
        <v>Good Count</v>
      </c>
      <c r="T804" s="60" t="str">
        <f t="shared" si="159"/>
        <v>Good Count</v>
      </c>
    </row>
    <row r="805" spans="1:20" ht="16.5">
      <c r="A805" s="62">
        <v>44420.541620370372</v>
      </c>
      <c r="B805" s="57">
        <f t="shared" si="151"/>
        <v>2021</v>
      </c>
      <c r="C805" s="58">
        <f t="shared" si="163"/>
        <v>8</v>
      </c>
      <c r="D805" s="58" t="str">
        <f t="shared" si="160"/>
        <v>Aug/2021</v>
      </c>
      <c r="E805" s="58" t="s">
        <v>173</v>
      </c>
      <c r="F805" s="58" t="s">
        <v>172</v>
      </c>
      <c r="G805" s="58" t="s">
        <v>33</v>
      </c>
      <c r="H805" s="58">
        <v>8</v>
      </c>
      <c r="I805" s="58">
        <v>8</v>
      </c>
      <c r="J805" s="58">
        <f t="shared" si="161"/>
        <v>0</v>
      </c>
      <c r="K805" s="58" t="str">
        <f t="shared" si="162"/>
        <v>Ok</v>
      </c>
      <c r="L805" s="58">
        <f t="shared" si="152"/>
        <v>0</v>
      </c>
      <c r="M805" s="85">
        <f>VLOOKUP(E805,'DAFTAR ITEM'!B:J,9,FALSE)</f>
        <v>5513</v>
      </c>
      <c r="N805" s="85">
        <f t="shared" si="153"/>
        <v>44104</v>
      </c>
      <c r="O805" s="85">
        <f t="shared" si="154"/>
        <v>0</v>
      </c>
      <c r="P805" s="85">
        <f t="shared" si="155"/>
        <v>0</v>
      </c>
      <c r="Q805" s="59">
        <f t="shared" si="156"/>
        <v>0</v>
      </c>
      <c r="R805" s="60" t="str">
        <f t="shared" si="157"/>
        <v>Good Count</v>
      </c>
      <c r="S805" s="61" t="str">
        <f t="shared" si="158"/>
        <v>Good Count</v>
      </c>
      <c r="T805" s="60" t="str">
        <f t="shared" si="159"/>
        <v>Good Count</v>
      </c>
    </row>
    <row r="806" spans="1:20" ht="16.5">
      <c r="A806" s="62">
        <v>44420.54179398148</v>
      </c>
      <c r="B806" s="57">
        <f t="shared" si="151"/>
        <v>2021</v>
      </c>
      <c r="C806" s="58">
        <f t="shared" si="163"/>
        <v>8</v>
      </c>
      <c r="D806" s="58" t="str">
        <f t="shared" si="160"/>
        <v>Aug/2021</v>
      </c>
      <c r="E806" s="58" t="s">
        <v>175</v>
      </c>
      <c r="F806" s="58" t="s">
        <v>174</v>
      </c>
      <c r="G806" s="58" t="s">
        <v>176</v>
      </c>
      <c r="H806" s="58">
        <v>10</v>
      </c>
      <c r="I806" s="58">
        <v>10</v>
      </c>
      <c r="J806" s="58">
        <f t="shared" si="161"/>
        <v>0</v>
      </c>
      <c r="K806" s="58" t="str">
        <f t="shared" si="162"/>
        <v>Ok</v>
      </c>
      <c r="L806" s="58">
        <f t="shared" si="152"/>
        <v>0</v>
      </c>
      <c r="M806" s="85">
        <f>VLOOKUP(E806,'DAFTAR ITEM'!B:J,9,FALSE)</f>
        <v>3780</v>
      </c>
      <c r="N806" s="85">
        <f t="shared" si="153"/>
        <v>37800</v>
      </c>
      <c r="O806" s="85">
        <f t="shared" si="154"/>
        <v>0</v>
      </c>
      <c r="P806" s="85">
        <f t="shared" si="155"/>
        <v>0</v>
      </c>
      <c r="Q806" s="59">
        <f t="shared" si="156"/>
        <v>0</v>
      </c>
      <c r="R806" s="60" t="str">
        <f t="shared" si="157"/>
        <v>Good Count</v>
      </c>
      <c r="S806" s="61" t="str">
        <f t="shared" si="158"/>
        <v>Good Count</v>
      </c>
      <c r="T806" s="60" t="str">
        <f t="shared" si="159"/>
        <v>Good Count</v>
      </c>
    </row>
    <row r="807" spans="1:20" ht="16.5">
      <c r="A807" s="62">
        <v>44420.541944444441</v>
      </c>
      <c r="B807" s="57">
        <f t="shared" si="151"/>
        <v>2021</v>
      </c>
      <c r="C807" s="58">
        <f t="shared" si="163"/>
        <v>8</v>
      </c>
      <c r="D807" s="58" t="str">
        <f t="shared" si="160"/>
        <v>Aug/2021</v>
      </c>
      <c r="E807" s="58" t="s">
        <v>178</v>
      </c>
      <c r="F807" s="58" t="s">
        <v>177</v>
      </c>
      <c r="G807" s="58" t="s">
        <v>176</v>
      </c>
      <c r="H807" s="58">
        <v>16</v>
      </c>
      <c r="I807" s="58">
        <v>16</v>
      </c>
      <c r="J807" s="58">
        <f t="shared" si="161"/>
        <v>0</v>
      </c>
      <c r="K807" s="58" t="str">
        <f t="shared" si="162"/>
        <v>Ok</v>
      </c>
      <c r="L807" s="58">
        <f t="shared" si="152"/>
        <v>0</v>
      </c>
      <c r="M807" s="85">
        <f>VLOOKUP(E807,'DAFTAR ITEM'!B:J,9,FALSE)</f>
        <v>2625</v>
      </c>
      <c r="N807" s="85">
        <f t="shared" si="153"/>
        <v>42000</v>
      </c>
      <c r="O807" s="85">
        <f t="shared" si="154"/>
        <v>0</v>
      </c>
      <c r="P807" s="85">
        <f t="shared" si="155"/>
        <v>0</v>
      </c>
      <c r="Q807" s="59">
        <f t="shared" si="156"/>
        <v>0</v>
      </c>
      <c r="R807" s="60" t="str">
        <f t="shared" si="157"/>
        <v>Good Count</v>
      </c>
      <c r="S807" s="61" t="str">
        <f t="shared" si="158"/>
        <v>Good Count</v>
      </c>
      <c r="T807" s="60" t="str">
        <f t="shared" si="159"/>
        <v>Good Count</v>
      </c>
    </row>
    <row r="808" spans="1:20" ht="16.5">
      <c r="A808" s="62">
        <v>44420.54210648148</v>
      </c>
      <c r="B808" s="57">
        <f t="shared" si="151"/>
        <v>2021</v>
      </c>
      <c r="C808" s="58">
        <f t="shared" si="163"/>
        <v>8</v>
      </c>
      <c r="D808" s="58" t="str">
        <f t="shared" si="160"/>
        <v>Aug/2021</v>
      </c>
      <c r="E808" s="58" t="s">
        <v>180</v>
      </c>
      <c r="F808" s="58" t="s">
        <v>179</v>
      </c>
      <c r="G808" s="58" t="s">
        <v>33</v>
      </c>
      <c r="H808" s="58">
        <v>3</v>
      </c>
      <c r="I808" s="58">
        <v>3</v>
      </c>
      <c r="J808" s="58">
        <f t="shared" si="161"/>
        <v>0</v>
      </c>
      <c r="K808" s="58" t="str">
        <f t="shared" si="162"/>
        <v>Ok</v>
      </c>
      <c r="L808" s="58">
        <f t="shared" si="152"/>
        <v>0</v>
      </c>
      <c r="M808" s="85">
        <f>VLOOKUP(E808,'DAFTAR ITEM'!B:J,9,FALSE)</f>
        <v>20000</v>
      </c>
      <c r="N808" s="85">
        <f t="shared" si="153"/>
        <v>60000</v>
      </c>
      <c r="O808" s="85">
        <f t="shared" si="154"/>
        <v>0</v>
      </c>
      <c r="P808" s="85">
        <f t="shared" si="155"/>
        <v>0</v>
      </c>
      <c r="Q808" s="59">
        <f t="shared" si="156"/>
        <v>0</v>
      </c>
      <c r="R808" s="60" t="str">
        <f t="shared" si="157"/>
        <v>Good Count</v>
      </c>
      <c r="S808" s="61" t="str">
        <f t="shared" si="158"/>
        <v>Good Count</v>
      </c>
      <c r="T808" s="60" t="str">
        <f t="shared" si="159"/>
        <v>Good Count</v>
      </c>
    </row>
    <row r="809" spans="1:20" ht="16.5">
      <c r="A809" s="62">
        <v>44420.542754629627</v>
      </c>
      <c r="B809" s="57">
        <f t="shared" si="151"/>
        <v>2021</v>
      </c>
      <c r="C809" s="58">
        <f t="shared" si="163"/>
        <v>8</v>
      </c>
      <c r="D809" s="58" t="str">
        <f t="shared" si="160"/>
        <v>Aug/2021</v>
      </c>
      <c r="E809" s="58" t="s">
        <v>182</v>
      </c>
      <c r="F809" s="58" t="s">
        <v>181</v>
      </c>
      <c r="G809" s="58" t="s">
        <v>33</v>
      </c>
      <c r="H809" s="58">
        <v>6</v>
      </c>
      <c r="I809" s="58">
        <v>6</v>
      </c>
      <c r="J809" s="58">
        <f t="shared" si="161"/>
        <v>0</v>
      </c>
      <c r="K809" s="58" t="str">
        <f t="shared" si="162"/>
        <v>Ok</v>
      </c>
      <c r="L809" s="58">
        <f t="shared" si="152"/>
        <v>0</v>
      </c>
      <c r="M809" s="85">
        <f>VLOOKUP(E809,'DAFTAR ITEM'!B:J,9,FALSE)</f>
        <v>20000</v>
      </c>
      <c r="N809" s="85">
        <f t="shared" si="153"/>
        <v>120000</v>
      </c>
      <c r="O809" s="85">
        <f t="shared" si="154"/>
        <v>0</v>
      </c>
      <c r="P809" s="85">
        <f t="shared" si="155"/>
        <v>0</v>
      </c>
      <c r="Q809" s="59">
        <f t="shared" si="156"/>
        <v>0</v>
      </c>
      <c r="R809" s="60" t="str">
        <f t="shared" si="157"/>
        <v>Good Count</v>
      </c>
      <c r="S809" s="61" t="str">
        <f t="shared" si="158"/>
        <v>Good Count</v>
      </c>
      <c r="T809" s="60" t="str">
        <f t="shared" si="159"/>
        <v>Good Count</v>
      </c>
    </row>
    <row r="810" spans="1:20" ht="16.5">
      <c r="A810" s="62">
        <v>44420.542962962965</v>
      </c>
      <c r="B810" s="57">
        <f t="shared" si="151"/>
        <v>2021</v>
      </c>
      <c r="C810" s="58">
        <f t="shared" si="163"/>
        <v>8</v>
      </c>
      <c r="D810" s="58" t="str">
        <f t="shared" si="160"/>
        <v>Aug/2021</v>
      </c>
      <c r="E810" s="58" t="s">
        <v>184</v>
      </c>
      <c r="F810" s="58" t="s">
        <v>183</v>
      </c>
      <c r="G810" s="58" t="s">
        <v>33</v>
      </c>
      <c r="H810" s="58">
        <v>5</v>
      </c>
      <c r="I810" s="58">
        <v>5</v>
      </c>
      <c r="J810" s="58">
        <f t="shared" si="161"/>
        <v>0</v>
      </c>
      <c r="K810" s="58" t="str">
        <f t="shared" si="162"/>
        <v>Ok</v>
      </c>
      <c r="L810" s="58">
        <f t="shared" si="152"/>
        <v>0</v>
      </c>
      <c r="M810" s="85">
        <f>VLOOKUP(E810,'DAFTAR ITEM'!B:J,9,FALSE)</f>
        <v>20000</v>
      </c>
      <c r="N810" s="85">
        <f t="shared" si="153"/>
        <v>100000</v>
      </c>
      <c r="O810" s="85">
        <f t="shared" si="154"/>
        <v>0</v>
      </c>
      <c r="P810" s="85">
        <f t="shared" si="155"/>
        <v>0</v>
      </c>
      <c r="Q810" s="59">
        <f t="shared" si="156"/>
        <v>0</v>
      </c>
      <c r="R810" s="60" t="str">
        <f t="shared" si="157"/>
        <v>Good Count</v>
      </c>
      <c r="S810" s="61" t="str">
        <f t="shared" si="158"/>
        <v>Good Count</v>
      </c>
      <c r="T810" s="60" t="str">
        <f t="shared" si="159"/>
        <v>Good Count</v>
      </c>
    </row>
    <row r="811" spans="1:20" ht="16.5">
      <c r="A811" s="62">
        <v>44420.543194444443</v>
      </c>
      <c r="B811" s="57">
        <f t="shared" si="151"/>
        <v>2021</v>
      </c>
      <c r="C811" s="58">
        <f t="shared" si="163"/>
        <v>8</v>
      </c>
      <c r="D811" s="58" t="str">
        <f t="shared" si="160"/>
        <v>Aug/2021</v>
      </c>
      <c r="E811" s="58" t="s">
        <v>186</v>
      </c>
      <c r="F811" s="58" t="s">
        <v>185</v>
      </c>
      <c r="G811" s="58" t="s">
        <v>187</v>
      </c>
      <c r="H811" s="58">
        <v>98</v>
      </c>
      <c r="I811" s="58">
        <v>98</v>
      </c>
      <c r="J811" s="58">
        <f t="shared" si="161"/>
        <v>0</v>
      </c>
      <c r="K811" s="58" t="str">
        <f t="shared" si="162"/>
        <v>Ok</v>
      </c>
      <c r="L811" s="58">
        <f t="shared" si="152"/>
        <v>0</v>
      </c>
      <c r="M811" s="85">
        <f>VLOOKUP(E811,'DAFTAR ITEM'!B:J,9,FALSE)</f>
        <v>1950</v>
      </c>
      <c r="N811" s="85">
        <f t="shared" si="153"/>
        <v>191100</v>
      </c>
      <c r="O811" s="85">
        <f t="shared" si="154"/>
        <v>0</v>
      </c>
      <c r="P811" s="85">
        <f t="shared" si="155"/>
        <v>0</v>
      </c>
      <c r="Q811" s="59">
        <f t="shared" si="156"/>
        <v>0</v>
      </c>
      <c r="R811" s="60" t="str">
        <f t="shared" si="157"/>
        <v>Good Count</v>
      </c>
      <c r="S811" s="61" t="str">
        <f t="shared" si="158"/>
        <v>Good Count</v>
      </c>
      <c r="T811" s="60" t="str">
        <f t="shared" si="159"/>
        <v>Good Count</v>
      </c>
    </row>
    <row r="812" spans="1:20" ht="16.5">
      <c r="A812" s="62">
        <v>44420.543414351851</v>
      </c>
      <c r="B812" s="57">
        <f t="shared" si="151"/>
        <v>2021</v>
      </c>
      <c r="C812" s="58">
        <f t="shared" si="163"/>
        <v>8</v>
      </c>
      <c r="D812" s="58" t="str">
        <f t="shared" si="160"/>
        <v>Aug/2021</v>
      </c>
      <c r="E812" s="58" t="s">
        <v>189</v>
      </c>
      <c r="F812" s="58" t="s">
        <v>188</v>
      </c>
      <c r="G812" s="58" t="s">
        <v>187</v>
      </c>
      <c r="H812" s="58">
        <v>7</v>
      </c>
      <c r="I812" s="58">
        <v>7</v>
      </c>
      <c r="J812" s="58">
        <f t="shared" si="161"/>
        <v>0</v>
      </c>
      <c r="K812" s="58" t="str">
        <f t="shared" si="162"/>
        <v>Ok</v>
      </c>
      <c r="L812" s="58">
        <f t="shared" si="152"/>
        <v>0</v>
      </c>
      <c r="M812" s="85">
        <f>VLOOKUP(E812,'DAFTAR ITEM'!B:J,9,FALSE)</f>
        <v>3990</v>
      </c>
      <c r="N812" s="85">
        <f t="shared" si="153"/>
        <v>27930</v>
      </c>
      <c r="O812" s="85">
        <f t="shared" si="154"/>
        <v>0</v>
      </c>
      <c r="P812" s="85">
        <f t="shared" si="155"/>
        <v>0</v>
      </c>
      <c r="Q812" s="59">
        <f t="shared" si="156"/>
        <v>0</v>
      </c>
      <c r="R812" s="60" t="str">
        <f t="shared" si="157"/>
        <v>Good Count</v>
      </c>
      <c r="S812" s="61" t="str">
        <f t="shared" si="158"/>
        <v>Good Count</v>
      </c>
      <c r="T812" s="60" t="str">
        <f t="shared" si="159"/>
        <v>Good Count</v>
      </c>
    </row>
    <row r="813" spans="1:20" ht="16.5">
      <c r="A813" s="62">
        <v>44420.543657407405</v>
      </c>
      <c r="B813" s="57">
        <f t="shared" si="151"/>
        <v>2021</v>
      </c>
      <c r="C813" s="58">
        <f t="shared" si="163"/>
        <v>8</v>
      </c>
      <c r="D813" s="58" t="str">
        <f t="shared" si="160"/>
        <v>Aug/2021</v>
      </c>
      <c r="E813" s="58" t="s">
        <v>191</v>
      </c>
      <c r="F813" s="58" t="s">
        <v>190</v>
      </c>
      <c r="G813" s="58" t="s">
        <v>16</v>
      </c>
      <c r="H813" s="58">
        <v>6</v>
      </c>
      <c r="I813" s="58">
        <v>6</v>
      </c>
      <c r="J813" s="58">
        <f t="shared" si="161"/>
        <v>0</v>
      </c>
      <c r="K813" s="58" t="str">
        <f t="shared" si="162"/>
        <v>Ok</v>
      </c>
      <c r="L813" s="58">
        <f t="shared" si="152"/>
        <v>0</v>
      </c>
      <c r="M813" s="85">
        <f>VLOOKUP(E813,'DAFTAR ITEM'!B:J,9,FALSE)</f>
        <v>15000</v>
      </c>
      <c r="N813" s="85">
        <f t="shared" si="153"/>
        <v>90000</v>
      </c>
      <c r="O813" s="85">
        <f t="shared" si="154"/>
        <v>0</v>
      </c>
      <c r="P813" s="85">
        <f t="shared" si="155"/>
        <v>0</v>
      </c>
      <c r="Q813" s="59">
        <f t="shared" si="156"/>
        <v>0</v>
      </c>
      <c r="R813" s="60" t="str">
        <f t="shared" si="157"/>
        <v>Good Count</v>
      </c>
      <c r="S813" s="61" t="str">
        <f t="shared" si="158"/>
        <v>Good Count</v>
      </c>
      <c r="T813" s="60" t="str">
        <f t="shared" si="159"/>
        <v>Good Count</v>
      </c>
    </row>
    <row r="814" spans="1:20" ht="16.5">
      <c r="A814" s="62">
        <v>44420.543865740743</v>
      </c>
      <c r="B814" s="57">
        <f t="shared" si="151"/>
        <v>2021</v>
      </c>
      <c r="C814" s="58">
        <f t="shared" si="163"/>
        <v>8</v>
      </c>
      <c r="D814" s="58" t="str">
        <f t="shared" si="160"/>
        <v>Aug/2021</v>
      </c>
      <c r="E814" s="58" t="s">
        <v>193</v>
      </c>
      <c r="F814" s="58" t="s">
        <v>192</v>
      </c>
      <c r="G814" s="58" t="s">
        <v>194</v>
      </c>
      <c r="H814" s="58">
        <v>8</v>
      </c>
      <c r="I814" s="58">
        <v>8</v>
      </c>
      <c r="J814" s="58">
        <f t="shared" si="161"/>
        <v>0</v>
      </c>
      <c r="K814" s="58" t="str">
        <f t="shared" si="162"/>
        <v>Ok</v>
      </c>
      <c r="L814" s="58">
        <f t="shared" si="152"/>
        <v>0</v>
      </c>
      <c r="M814" s="85">
        <f>VLOOKUP(E814,'DAFTAR ITEM'!B:J,9,FALSE)</f>
        <v>81000</v>
      </c>
      <c r="N814" s="85">
        <f t="shared" si="153"/>
        <v>648000</v>
      </c>
      <c r="O814" s="85">
        <f t="shared" si="154"/>
        <v>0</v>
      </c>
      <c r="P814" s="85">
        <f t="shared" si="155"/>
        <v>0</v>
      </c>
      <c r="Q814" s="59">
        <f t="shared" si="156"/>
        <v>0</v>
      </c>
      <c r="R814" s="60" t="str">
        <f t="shared" si="157"/>
        <v>Good Count</v>
      </c>
      <c r="S814" s="61" t="str">
        <f t="shared" si="158"/>
        <v>Good Count</v>
      </c>
      <c r="T814" s="60" t="str">
        <f t="shared" si="159"/>
        <v>Good Count</v>
      </c>
    </row>
    <row r="815" spans="1:20" ht="16.5">
      <c r="A815" s="62">
        <v>44420.544074074074</v>
      </c>
      <c r="B815" s="57">
        <f t="shared" si="151"/>
        <v>2021</v>
      </c>
      <c r="C815" s="58">
        <f t="shared" si="163"/>
        <v>8</v>
      </c>
      <c r="D815" s="58" t="str">
        <f t="shared" si="160"/>
        <v>Aug/2021</v>
      </c>
      <c r="E815" s="58" t="s">
        <v>196</v>
      </c>
      <c r="F815" s="58" t="s">
        <v>195</v>
      </c>
      <c r="G815" s="58" t="s">
        <v>194</v>
      </c>
      <c r="H815" s="58">
        <v>35</v>
      </c>
      <c r="I815" s="58">
        <v>35</v>
      </c>
      <c r="J815" s="58">
        <f t="shared" si="161"/>
        <v>0</v>
      </c>
      <c r="K815" s="58" t="str">
        <f t="shared" si="162"/>
        <v>Ok</v>
      </c>
      <c r="L815" s="58">
        <f t="shared" si="152"/>
        <v>0</v>
      </c>
      <c r="M815" s="85">
        <f>VLOOKUP(E815,'DAFTAR ITEM'!B:J,9,FALSE)</f>
        <v>27050</v>
      </c>
      <c r="N815" s="85">
        <f t="shared" si="153"/>
        <v>946750</v>
      </c>
      <c r="O815" s="85">
        <f t="shared" si="154"/>
        <v>0</v>
      </c>
      <c r="P815" s="85">
        <f t="shared" si="155"/>
        <v>0</v>
      </c>
      <c r="Q815" s="59">
        <f t="shared" si="156"/>
        <v>0</v>
      </c>
      <c r="R815" s="60" t="str">
        <f t="shared" si="157"/>
        <v>Good Count</v>
      </c>
      <c r="S815" s="61" t="str">
        <f t="shared" si="158"/>
        <v>Good Count</v>
      </c>
      <c r="T815" s="60" t="str">
        <f t="shared" si="159"/>
        <v>Good Count</v>
      </c>
    </row>
    <row r="816" spans="1:20" ht="16.5">
      <c r="A816" s="62">
        <v>44420.544224537036</v>
      </c>
      <c r="B816" s="57">
        <f t="shared" si="151"/>
        <v>2021</v>
      </c>
      <c r="C816" s="58">
        <f t="shared" si="163"/>
        <v>8</v>
      </c>
      <c r="D816" s="58" t="str">
        <f t="shared" si="160"/>
        <v>Aug/2021</v>
      </c>
      <c r="E816" s="58" t="s">
        <v>198</v>
      </c>
      <c r="F816" s="58" t="s">
        <v>197</v>
      </c>
      <c r="G816" s="58" t="s">
        <v>194</v>
      </c>
      <c r="H816" s="58">
        <v>151</v>
      </c>
      <c r="I816" s="58">
        <v>151</v>
      </c>
      <c r="J816" s="58">
        <f t="shared" si="161"/>
        <v>0</v>
      </c>
      <c r="K816" s="58" t="str">
        <f t="shared" si="162"/>
        <v>Ok</v>
      </c>
      <c r="L816" s="58">
        <f t="shared" si="152"/>
        <v>0</v>
      </c>
      <c r="M816" s="85">
        <f>VLOOKUP(E816,'DAFTAR ITEM'!B:J,9,FALSE)</f>
        <v>41000</v>
      </c>
      <c r="N816" s="85">
        <f t="shared" si="153"/>
        <v>6191000</v>
      </c>
      <c r="O816" s="85">
        <f t="shared" si="154"/>
        <v>0</v>
      </c>
      <c r="P816" s="85">
        <f t="shared" si="155"/>
        <v>0</v>
      </c>
      <c r="Q816" s="59">
        <f t="shared" si="156"/>
        <v>0</v>
      </c>
      <c r="R816" s="60" t="str">
        <f t="shared" si="157"/>
        <v>Good Count</v>
      </c>
      <c r="S816" s="61" t="str">
        <f t="shared" si="158"/>
        <v>Good Count</v>
      </c>
      <c r="T816" s="60" t="str">
        <f t="shared" si="159"/>
        <v>Good Count</v>
      </c>
    </row>
    <row r="817" spans="1:20" ht="16.5">
      <c r="A817" s="62">
        <v>44420.544409722221</v>
      </c>
      <c r="B817" s="57">
        <f t="shared" si="151"/>
        <v>2021</v>
      </c>
      <c r="C817" s="58">
        <f t="shared" si="163"/>
        <v>8</v>
      </c>
      <c r="D817" s="58" t="str">
        <f t="shared" si="160"/>
        <v>Aug/2021</v>
      </c>
      <c r="E817" s="58" t="s">
        <v>200</v>
      </c>
      <c r="F817" s="58" t="s">
        <v>199</v>
      </c>
      <c r="G817" s="58" t="s">
        <v>194</v>
      </c>
      <c r="H817" s="58">
        <v>7</v>
      </c>
      <c r="I817" s="58">
        <v>7</v>
      </c>
      <c r="J817" s="58">
        <f t="shared" si="161"/>
        <v>0</v>
      </c>
      <c r="K817" s="58" t="str">
        <f t="shared" si="162"/>
        <v>Ok</v>
      </c>
      <c r="L817" s="58">
        <f t="shared" si="152"/>
        <v>0</v>
      </c>
      <c r="M817" s="85">
        <f>VLOOKUP(E817,'DAFTAR ITEM'!B:J,9,FALSE)</f>
        <v>20000</v>
      </c>
      <c r="N817" s="85">
        <f t="shared" si="153"/>
        <v>140000</v>
      </c>
      <c r="O817" s="85">
        <f t="shared" si="154"/>
        <v>0</v>
      </c>
      <c r="P817" s="85">
        <f t="shared" si="155"/>
        <v>0</v>
      </c>
      <c r="Q817" s="59">
        <f t="shared" si="156"/>
        <v>0</v>
      </c>
      <c r="R817" s="60" t="str">
        <f t="shared" si="157"/>
        <v>Good Count</v>
      </c>
      <c r="S817" s="61" t="str">
        <f t="shared" si="158"/>
        <v>Good Count</v>
      </c>
      <c r="T817" s="60" t="str">
        <f t="shared" si="159"/>
        <v>Good Count</v>
      </c>
    </row>
    <row r="818" spans="1:20" ht="16.5">
      <c r="A818" s="62">
        <v>44420.544571759259</v>
      </c>
      <c r="B818" s="57">
        <f t="shared" si="151"/>
        <v>2021</v>
      </c>
      <c r="C818" s="58">
        <f t="shared" si="163"/>
        <v>8</v>
      </c>
      <c r="D818" s="58" t="str">
        <f t="shared" si="160"/>
        <v>Aug/2021</v>
      </c>
      <c r="E818" s="58" t="s">
        <v>202</v>
      </c>
      <c r="F818" s="58" t="s">
        <v>201</v>
      </c>
      <c r="G818" s="58" t="s">
        <v>194</v>
      </c>
      <c r="H818" s="58">
        <v>5</v>
      </c>
      <c r="I818" s="58">
        <v>5</v>
      </c>
      <c r="J818" s="58">
        <f t="shared" si="161"/>
        <v>0</v>
      </c>
      <c r="K818" s="58" t="str">
        <f t="shared" si="162"/>
        <v>Ok</v>
      </c>
      <c r="L818" s="58">
        <f t="shared" si="152"/>
        <v>0</v>
      </c>
      <c r="M818" s="85">
        <f>VLOOKUP(E818,'DAFTAR ITEM'!B:J,9,FALSE)</f>
        <v>23000</v>
      </c>
      <c r="N818" s="85">
        <f t="shared" si="153"/>
        <v>115000</v>
      </c>
      <c r="O818" s="85">
        <f t="shared" si="154"/>
        <v>0</v>
      </c>
      <c r="P818" s="85">
        <f t="shared" si="155"/>
        <v>0</v>
      </c>
      <c r="Q818" s="59">
        <f t="shared" si="156"/>
        <v>0</v>
      </c>
      <c r="R818" s="60" t="str">
        <f t="shared" si="157"/>
        <v>Good Count</v>
      </c>
      <c r="S818" s="61" t="str">
        <f t="shared" si="158"/>
        <v>Good Count</v>
      </c>
      <c r="T818" s="60" t="str">
        <f t="shared" si="159"/>
        <v>Good Count</v>
      </c>
    </row>
    <row r="819" spans="1:20" ht="16.5">
      <c r="A819" s="62">
        <v>44420.544699074075</v>
      </c>
      <c r="B819" s="57">
        <f t="shared" si="151"/>
        <v>2021</v>
      </c>
      <c r="C819" s="58">
        <f t="shared" si="163"/>
        <v>8</v>
      </c>
      <c r="D819" s="58" t="str">
        <f t="shared" si="160"/>
        <v>Aug/2021</v>
      </c>
      <c r="E819" s="58" t="s">
        <v>204</v>
      </c>
      <c r="F819" s="58" t="s">
        <v>203</v>
      </c>
      <c r="G819" s="58" t="s">
        <v>16</v>
      </c>
      <c r="H819" s="58">
        <v>0</v>
      </c>
      <c r="I819" s="58">
        <v>0</v>
      </c>
      <c r="J819" s="58">
        <f t="shared" si="161"/>
        <v>0</v>
      </c>
      <c r="K819" s="58" t="str">
        <f t="shared" si="162"/>
        <v>Ok</v>
      </c>
      <c r="L819" s="58">
        <f t="shared" si="152"/>
        <v>0</v>
      </c>
      <c r="M819" s="85">
        <f>VLOOKUP(E819,'DAFTAR ITEM'!B:J,9,FALSE)</f>
        <v>0</v>
      </c>
      <c r="N819" s="85">
        <f t="shared" si="153"/>
        <v>0</v>
      </c>
      <c r="O819" s="85">
        <f t="shared" si="154"/>
        <v>0</v>
      </c>
      <c r="P819" s="85">
        <f t="shared" si="155"/>
        <v>0</v>
      </c>
      <c r="Q819" s="59">
        <f t="shared" si="156"/>
        <v>0</v>
      </c>
      <c r="R819" s="60" t="str">
        <f t="shared" si="157"/>
        <v>Good Count</v>
      </c>
      <c r="S819" s="61" t="str">
        <f t="shared" si="158"/>
        <v>Good Count</v>
      </c>
      <c r="T819" s="60" t="str">
        <f t="shared" si="159"/>
        <v>Good Count</v>
      </c>
    </row>
    <row r="820" spans="1:20" ht="16.5">
      <c r="A820" s="62">
        <v>44420.544803240744</v>
      </c>
      <c r="B820" s="57">
        <f t="shared" si="151"/>
        <v>2021</v>
      </c>
      <c r="C820" s="58">
        <f t="shared" si="163"/>
        <v>8</v>
      </c>
      <c r="D820" s="58" t="str">
        <f t="shared" si="160"/>
        <v>Aug/2021</v>
      </c>
      <c r="E820" s="58" t="s">
        <v>333</v>
      </c>
      <c r="F820" s="58" t="s">
        <v>332</v>
      </c>
      <c r="G820" s="58" t="s">
        <v>334</v>
      </c>
      <c r="H820" s="58">
        <v>4</v>
      </c>
      <c r="I820" s="58">
        <v>4</v>
      </c>
      <c r="J820" s="58">
        <f t="shared" si="161"/>
        <v>0</v>
      </c>
      <c r="K820" s="58" t="str">
        <f t="shared" si="162"/>
        <v>Ok</v>
      </c>
      <c r="L820" s="58">
        <f t="shared" si="152"/>
        <v>0</v>
      </c>
      <c r="M820" s="85">
        <f>VLOOKUP(E820,'DAFTAR ITEM'!B:J,9,FALSE)</f>
        <v>4500</v>
      </c>
      <c r="N820" s="85">
        <f t="shared" si="153"/>
        <v>18000</v>
      </c>
      <c r="O820" s="85">
        <f t="shared" si="154"/>
        <v>0</v>
      </c>
      <c r="P820" s="85">
        <f t="shared" si="155"/>
        <v>0</v>
      </c>
      <c r="Q820" s="59">
        <f t="shared" si="156"/>
        <v>0</v>
      </c>
      <c r="R820" s="60" t="str">
        <f t="shared" si="157"/>
        <v>Good Count</v>
      </c>
      <c r="S820" s="61" t="str">
        <f t="shared" si="158"/>
        <v>Good Count</v>
      </c>
      <c r="T820" s="60" t="str">
        <f t="shared" si="159"/>
        <v>Good Count</v>
      </c>
    </row>
    <row r="821" spans="1:20" ht="16.5">
      <c r="A821" s="62">
        <v>44420.545451388891</v>
      </c>
      <c r="B821" s="57">
        <f t="shared" si="151"/>
        <v>2021</v>
      </c>
      <c r="C821" s="58">
        <f t="shared" si="163"/>
        <v>8</v>
      </c>
      <c r="D821" s="58" t="str">
        <f t="shared" si="160"/>
        <v>Aug/2021</v>
      </c>
      <c r="E821" s="58" t="s">
        <v>351</v>
      </c>
      <c r="F821" s="58" t="s">
        <v>350</v>
      </c>
      <c r="G821" s="58" t="s">
        <v>33</v>
      </c>
      <c r="H821" s="58">
        <v>1</v>
      </c>
      <c r="I821" s="58">
        <v>1</v>
      </c>
      <c r="J821" s="58">
        <f t="shared" si="161"/>
        <v>0</v>
      </c>
      <c r="K821" s="58" t="str">
        <f t="shared" si="162"/>
        <v>Ok</v>
      </c>
      <c r="L821" s="58">
        <f t="shared" si="152"/>
        <v>0</v>
      </c>
      <c r="M821" s="85">
        <f>VLOOKUP(E821,'DAFTAR ITEM'!B:J,9,FALSE)</f>
        <v>8925</v>
      </c>
      <c r="N821" s="85">
        <f t="shared" si="153"/>
        <v>8925</v>
      </c>
      <c r="O821" s="85">
        <f t="shared" si="154"/>
        <v>0</v>
      </c>
      <c r="P821" s="85">
        <f t="shared" si="155"/>
        <v>0</v>
      </c>
      <c r="Q821" s="59">
        <f t="shared" si="156"/>
        <v>0</v>
      </c>
      <c r="R821" s="60" t="str">
        <f t="shared" si="157"/>
        <v>Good Count</v>
      </c>
      <c r="S821" s="61" t="str">
        <f t="shared" si="158"/>
        <v>Good Count</v>
      </c>
      <c r="T821" s="60" t="str">
        <f t="shared" si="159"/>
        <v>Good Count</v>
      </c>
    </row>
    <row r="822" spans="1:20" ht="16.5">
      <c r="A822" s="62">
        <v>44420.545740740738</v>
      </c>
      <c r="B822" s="57">
        <f t="shared" si="151"/>
        <v>2021</v>
      </c>
      <c r="C822" s="58">
        <f t="shared" si="163"/>
        <v>8</v>
      </c>
      <c r="D822" s="58" t="str">
        <f t="shared" si="160"/>
        <v>Aug/2021</v>
      </c>
      <c r="E822" s="58" t="s">
        <v>230</v>
      </c>
      <c r="F822" s="58" t="s">
        <v>229</v>
      </c>
      <c r="G822" s="58" t="s">
        <v>16</v>
      </c>
      <c r="H822" s="58">
        <v>12</v>
      </c>
      <c r="I822" s="58">
        <v>12</v>
      </c>
      <c r="J822" s="58">
        <f t="shared" si="161"/>
        <v>0</v>
      </c>
      <c r="K822" s="58" t="str">
        <f t="shared" si="162"/>
        <v>Ok</v>
      </c>
      <c r="L822" s="58">
        <f t="shared" si="152"/>
        <v>0</v>
      </c>
      <c r="M822" s="85">
        <f>VLOOKUP(E822,'DAFTAR ITEM'!B:J,9,FALSE)</f>
        <v>2000</v>
      </c>
      <c r="N822" s="85">
        <f t="shared" si="153"/>
        <v>24000</v>
      </c>
      <c r="O822" s="85">
        <f t="shared" si="154"/>
        <v>0</v>
      </c>
      <c r="P822" s="85">
        <f t="shared" si="155"/>
        <v>0</v>
      </c>
      <c r="Q822" s="59">
        <f t="shared" si="156"/>
        <v>0</v>
      </c>
      <c r="R822" s="60" t="str">
        <f t="shared" si="157"/>
        <v>Good Count</v>
      </c>
      <c r="S822" s="61" t="str">
        <f t="shared" si="158"/>
        <v>Good Count</v>
      </c>
      <c r="T822" s="60" t="str">
        <f t="shared" si="159"/>
        <v>Good Count</v>
      </c>
    </row>
    <row r="823" spans="1:20" ht="16.5">
      <c r="A823" s="62">
        <v>44420.546134259261</v>
      </c>
      <c r="B823" s="57">
        <f t="shared" si="151"/>
        <v>2021</v>
      </c>
      <c r="C823" s="58">
        <f t="shared" si="163"/>
        <v>8</v>
      </c>
      <c r="D823" s="58" t="str">
        <f t="shared" si="160"/>
        <v>Aug/2021</v>
      </c>
      <c r="E823" s="58" t="s">
        <v>244</v>
      </c>
      <c r="F823" s="58" t="s">
        <v>243</v>
      </c>
      <c r="G823" s="58" t="s">
        <v>88</v>
      </c>
      <c r="H823" s="58">
        <v>1</v>
      </c>
      <c r="I823" s="58">
        <v>1</v>
      </c>
      <c r="J823" s="58">
        <f t="shared" si="161"/>
        <v>0</v>
      </c>
      <c r="K823" s="58" t="str">
        <f t="shared" si="162"/>
        <v>Ok</v>
      </c>
      <c r="L823" s="58">
        <f t="shared" si="152"/>
        <v>0</v>
      </c>
      <c r="M823" s="85">
        <f>VLOOKUP(E823,'DAFTAR ITEM'!B:J,9,FALSE)</f>
        <v>15000</v>
      </c>
      <c r="N823" s="85">
        <f t="shared" si="153"/>
        <v>15000</v>
      </c>
      <c r="O823" s="85">
        <f t="shared" si="154"/>
        <v>0</v>
      </c>
      <c r="P823" s="85">
        <f t="shared" si="155"/>
        <v>0</v>
      </c>
      <c r="Q823" s="59">
        <f t="shared" si="156"/>
        <v>0</v>
      </c>
      <c r="R823" s="60" t="str">
        <f t="shared" si="157"/>
        <v>Good Count</v>
      </c>
      <c r="S823" s="61" t="str">
        <f t="shared" si="158"/>
        <v>Good Count</v>
      </c>
      <c r="T823" s="60" t="str">
        <f t="shared" si="159"/>
        <v>Good Count</v>
      </c>
    </row>
    <row r="824" spans="1:20" ht="16.5">
      <c r="A824" s="62">
        <v>44420.546793981484</v>
      </c>
      <c r="B824" s="57">
        <f t="shared" si="151"/>
        <v>2021</v>
      </c>
      <c r="C824" s="58">
        <f t="shared" si="163"/>
        <v>8</v>
      </c>
      <c r="D824" s="58" t="str">
        <f t="shared" si="160"/>
        <v>Aug/2021</v>
      </c>
      <c r="E824" s="58" t="s">
        <v>349</v>
      </c>
      <c r="F824" s="58" t="s">
        <v>348</v>
      </c>
      <c r="G824" s="58" t="s">
        <v>345</v>
      </c>
      <c r="H824" s="58">
        <v>9</v>
      </c>
      <c r="I824" s="58">
        <v>9</v>
      </c>
      <c r="J824" s="58">
        <f t="shared" si="161"/>
        <v>0</v>
      </c>
      <c r="K824" s="58" t="str">
        <f t="shared" si="162"/>
        <v>Ok</v>
      </c>
      <c r="L824" s="58">
        <f t="shared" si="152"/>
        <v>0</v>
      </c>
      <c r="M824" s="85">
        <f>VLOOKUP(E824,'DAFTAR ITEM'!B:J,9,FALSE)</f>
        <v>15000</v>
      </c>
      <c r="N824" s="85">
        <f t="shared" si="153"/>
        <v>135000</v>
      </c>
      <c r="O824" s="85">
        <f t="shared" si="154"/>
        <v>0</v>
      </c>
      <c r="P824" s="85">
        <f t="shared" si="155"/>
        <v>0</v>
      </c>
      <c r="Q824" s="59">
        <f t="shared" si="156"/>
        <v>0</v>
      </c>
      <c r="R824" s="60" t="str">
        <f t="shared" si="157"/>
        <v>Good Count</v>
      </c>
      <c r="S824" s="61" t="str">
        <f t="shared" si="158"/>
        <v>Good Count</v>
      </c>
      <c r="T824" s="60" t="str">
        <f t="shared" si="159"/>
        <v>Good Count</v>
      </c>
    </row>
    <row r="825" spans="1:20" ht="16.5">
      <c r="A825" s="62">
        <v>44420.546956018516</v>
      </c>
      <c r="B825" s="57">
        <f t="shared" si="151"/>
        <v>2021</v>
      </c>
      <c r="C825" s="58">
        <f t="shared" si="163"/>
        <v>8</v>
      </c>
      <c r="D825" s="58" t="str">
        <f t="shared" si="160"/>
        <v>Aug/2021</v>
      </c>
      <c r="E825" s="58" t="s">
        <v>347</v>
      </c>
      <c r="F825" s="58" t="s">
        <v>346</v>
      </c>
      <c r="G825" s="58" t="s">
        <v>345</v>
      </c>
      <c r="H825" s="58">
        <v>2</v>
      </c>
      <c r="I825" s="58">
        <v>2</v>
      </c>
      <c r="J825" s="58">
        <f t="shared" si="161"/>
        <v>0</v>
      </c>
      <c r="K825" s="58" t="str">
        <f t="shared" si="162"/>
        <v>Ok</v>
      </c>
      <c r="L825" s="58">
        <f t="shared" si="152"/>
        <v>0</v>
      </c>
      <c r="M825" s="85">
        <f>VLOOKUP(E825,'DAFTAR ITEM'!B:J,9,FALSE)</f>
        <v>8000</v>
      </c>
      <c r="N825" s="85">
        <f t="shared" si="153"/>
        <v>16000</v>
      </c>
      <c r="O825" s="85">
        <f t="shared" si="154"/>
        <v>0</v>
      </c>
      <c r="P825" s="85">
        <f t="shared" si="155"/>
        <v>0</v>
      </c>
      <c r="Q825" s="59">
        <f t="shared" si="156"/>
        <v>0</v>
      </c>
      <c r="R825" s="60" t="str">
        <f t="shared" si="157"/>
        <v>Good Count</v>
      </c>
      <c r="S825" s="61" t="str">
        <f t="shared" si="158"/>
        <v>Good Count</v>
      </c>
      <c r="T825" s="60" t="str">
        <f t="shared" si="159"/>
        <v>Good Count</v>
      </c>
    </row>
    <row r="826" spans="1:20" ht="16.5">
      <c r="A826" s="62">
        <v>44420.547083333331</v>
      </c>
      <c r="B826" s="57">
        <f t="shared" si="151"/>
        <v>2021</v>
      </c>
      <c r="C826" s="58">
        <f t="shared" si="163"/>
        <v>8</v>
      </c>
      <c r="D826" s="58" t="str">
        <f t="shared" si="160"/>
        <v>Aug/2021</v>
      </c>
      <c r="E826" s="58" t="s">
        <v>344</v>
      </c>
      <c r="F826" s="58" t="s">
        <v>343</v>
      </c>
      <c r="G826" s="58" t="s">
        <v>345</v>
      </c>
      <c r="H826" s="58">
        <v>2</v>
      </c>
      <c r="I826" s="58">
        <v>2</v>
      </c>
      <c r="J826" s="58">
        <f t="shared" si="161"/>
        <v>0</v>
      </c>
      <c r="K826" s="58" t="str">
        <f t="shared" si="162"/>
        <v>Ok</v>
      </c>
      <c r="L826" s="58">
        <f t="shared" si="152"/>
        <v>0</v>
      </c>
      <c r="M826" s="85">
        <f>VLOOKUP(E826,'DAFTAR ITEM'!B:J,9,FALSE)</f>
        <v>8500</v>
      </c>
      <c r="N826" s="85">
        <f t="shared" si="153"/>
        <v>17000</v>
      </c>
      <c r="O826" s="85">
        <f t="shared" si="154"/>
        <v>0</v>
      </c>
      <c r="P826" s="85">
        <f t="shared" si="155"/>
        <v>0</v>
      </c>
      <c r="Q826" s="59">
        <f t="shared" si="156"/>
        <v>0</v>
      </c>
      <c r="R826" s="60" t="str">
        <f t="shared" si="157"/>
        <v>Good Count</v>
      </c>
      <c r="S826" s="61" t="str">
        <f t="shared" si="158"/>
        <v>Good Count</v>
      </c>
      <c r="T826" s="60" t="str">
        <f t="shared" si="159"/>
        <v>Good Count</v>
      </c>
    </row>
    <row r="827" spans="1:20" ht="16.5">
      <c r="A827" s="62">
        <v>44420.547291666669</v>
      </c>
      <c r="B827" s="57">
        <f t="shared" si="151"/>
        <v>2021</v>
      </c>
      <c r="C827" s="58">
        <f t="shared" si="163"/>
        <v>8</v>
      </c>
      <c r="D827" s="58" t="str">
        <f t="shared" si="160"/>
        <v>Aug/2021</v>
      </c>
      <c r="E827" s="58" t="s">
        <v>206</v>
      </c>
      <c r="F827" s="58" t="s">
        <v>205</v>
      </c>
      <c r="G827" s="58" t="s">
        <v>194</v>
      </c>
      <c r="H827" s="58">
        <v>23</v>
      </c>
      <c r="I827" s="58">
        <v>23</v>
      </c>
      <c r="J827" s="58">
        <f t="shared" si="161"/>
        <v>0</v>
      </c>
      <c r="K827" s="58" t="str">
        <f t="shared" si="162"/>
        <v>Ok</v>
      </c>
      <c r="L827" s="58">
        <f t="shared" si="152"/>
        <v>0</v>
      </c>
      <c r="M827" s="85">
        <f>VLOOKUP(E827,'DAFTAR ITEM'!B:J,9,FALSE)</f>
        <v>39091</v>
      </c>
      <c r="N827" s="85">
        <f t="shared" si="153"/>
        <v>899093</v>
      </c>
      <c r="O827" s="85">
        <f t="shared" si="154"/>
        <v>0</v>
      </c>
      <c r="P827" s="85">
        <f t="shared" si="155"/>
        <v>0</v>
      </c>
      <c r="Q827" s="59">
        <f t="shared" si="156"/>
        <v>0</v>
      </c>
      <c r="R827" s="60" t="str">
        <f t="shared" si="157"/>
        <v>Good Count</v>
      </c>
      <c r="S827" s="61" t="str">
        <f t="shared" si="158"/>
        <v>Good Count</v>
      </c>
      <c r="T827" s="60" t="str">
        <f t="shared" si="159"/>
        <v>Good Count</v>
      </c>
    </row>
    <row r="828" spans="1:20" ht="16.5">
      <c r="A828" s="62">
        <v>44420.547430555554</v>
      </c>
      <c r="B828" s="57">
        <f t="shared" si="151"/>
        <v>2021</v>
      </c>
      <c r="C828" s="58">
        <f t="shared" si="163"/>
        <v>8</v>
      </c>
      <c r="D828" s="58" t="str">
        <f t="shared" si="160"/>
        <v>Aug/2021</v>
      </c>
      <c r="E828" s="58" t="s">
        <v>208</v>
      </c>
      <c r="F828" s="58" t="s">
        <v>207</v>
      </c>
      <c r="G828" s="58" t="s">
        <v>16</v>
      </c>
      <c r="H828" s="58">
        <v>3</v>
      </c>
      <c r="I828" s="58">
        <v>3</v>
      </c>
      <c r="J828" s="58">
        <f t="shared" si="161"/>
        <v>0</v>
      </c>
      <c r="K828" s="58" t="str">
        <f t="shared" si="162"/>
        <v>Ok</v>
      </c>
      <c r="L828" s="58">
        <f t="shared" si="152"/>
        <v>0</v>
      </c>
      <c r="M828" s="85">
        <f>VLOOKUP(E828,'DAFTAR ITEM'!B:J,9,FALSE)</f>
        <v>45000</v>
      </c>
      <c r="N828" s="85">
        <f t="shared" si="153"/>
        <v>135000</v>
      </c>
      <c r="O828" s="85">
        <f t="shared" si="154"/>
        <v>0</v>
      </c>
      <c r="P828" s="85">
        <f t="shared" si="155"/>
        <v>0</v>
      </c>
      <c r="Q828" s="59">
        <f t="shared" si="156"/>
        <v>0</v>
      </c>
      <c r="R828" s="60" t="str">
        <f t="shared" si="157"/>
        <v>Good Count</v>
      </c>
      <c r="S828" s="61" t="str">
        <f t="shared" si="158"/>
        <v>Good Count</v>
      </c>
      <c r="T828" s="60" t="str">
        <f t="shared" si="159"/>
        <v>Good Count</v>
      </c>
    </row>
    <row r="829" spans="1:20" ht="16.5">
      <c r="A829" s="62">
        <v>44420.547581018516</v>
      </c>
      <c r="B829" s="57">
        <f t="shared" si="151"/>
        <v>2021</v>
      </c>
      <c r="C829" s="58">
        <f t="shared" si="163"/>
        <v>8</v>
      </c>
      <c r="D829" s="58" t="str">
        <f t="shared" si="160"/>
        <v>Aug/2021</v>
      </c>
      <c r="E829" s="58" t="s">
        <v>210</v>
      </c>
      <c r="F829" s="58" t="s">
        <v>209</v>
      </c>
      <c r="G829" s="58" t="s">
        <v>95</v>
      </c>
      <c r="H829" s="58">
        <v>15</v>
      </c>
      <c r="I829" s="58">
        <v>15</v>
      </c>
      <c r="J829" s="58">
        <f t="shared" si="161"/>
        <v>0</v>
      </c>
      <c r="K829" s="58" t="str">
        <f t="shared" si="162"/>
        <v>Ok</v>
      </c>
      <c r="L829" s="58">
        <f t="shared" si="152"/>
        <v>0</v>
      </c>
      <c r="M829" s="85">
        <f>VLOOKUP(E829,'DAFTAR ITEM'!B:J,9,FALSE)</f>
        <v>29200</v>
      </c>
      <c r="N829" s="85">
        <f t="shared" si="153"/>
        <v>438000</v>
      </c>
      <c r="O829" s="85">
        <f t="shared" si="154"/>
        <v>0</v>
      </c>
      <c r="P829" s="85">
        <f t="shared" si="155"/>
        <v>0</v>
      </c>
      <c r="Q829" s="59">
        <f t="shared" si="156"/>
        <v>0</v>
      </c>
      <c r="R829" s="60" t="str">
        <f t="shared" si="157"/>
        <v>Good Count</v>
      </c>
      <c r="S829" s="61" t="str">
        <f t="shared" si="158"/>
        <v>Good Count</v>
      </c>
      <c r="T829" s="60" t="str">
        <f t="shared" si="159"/>
        <v>Good Count</v>
      </c>
    </row>
    <row r="830" spans="1:20" ht="16.5">
      <c r="A830" s="62">
        <v>44420.547766203701</v>
      </c>
      <c r="B830" s="57">
        <f t="shared" si="151"/>
        <v>2021</v>
      </c>
      <c r="C830" s="58">
        <f t="shared" si="163"/>
        <v>8</v>
      </c>
      <c r="D830" s="58" t="str">
        <f t="shared" si="160"/>
        <v>Aug/2021</v>
      </c>
      <c r="E830" s="58" t="s">
        <v>317</v>
      </c>
      <c r="F830" s="58" t="s">
        <v>316</v>
      </c>
      <c r="G830" s="58" t="s">
        <v>33</v>
      </c>
      <c r="H830" s="58">
        <v>0</v>
      </c>
      <c r="I830" s="58">
        <v>0</v>
      </c>
      <c r="J830" s="58">
        <f t="shared" si="161"/>
        <v>0</v>
      </c>
      <c r="K830" s="58" t="str">
        <f t="shared" si="162"/>
        <v>Ok</v>
      </c>
      <c r="L830" s="58">
        <f t="shared" si="152"/>
        <v>0</v>
      </c>
      <c r="M830" s="85">
        <f>VLOOKUP(E830,'DAFTAR ITEM'!B:J,9,FALSE)</f>
        <v>10000</v>
      </c>
      <c r="N830" s="85">
        <f t="shared" si="153"/>
        <v>0</v>
      </c>
      <c r="O830" s="85">
        <f t="shared" si="154"/>
        <v>0</v>
      </c>
      <c r="P830" s="85">
        <f t="shared" si="155"/>
        <v>0</v>
      </c>
      <c r="Q830" s="59">
        <f t="shared" si="156"/>
        <v>0</v>
      </c>
      <c r="R830" s="60" t="str">
        <f t="shared" si="157"/>
        <v>Good Count</v>
      </c>
      <c r="S830" s="61" t="str">
        <f t="shared" si="158"/>
        <v>Good Count</v>
      </c>
      <c r="T830" s="60" t="str">
        <f t="shared" si="159"/>
        <v>Good Count</v>
      </c>
    </row>
    <row r="831" spans="1:20" ht="16.5">
      <c r="A831" s="62">
        <v>44420.547939814816</v>
      </c>
      <c r="B831" s="57">
        <f t="shared" si="151"/>
        <v>2021</v>
      </c>
      <c r="C831" s="58">
        <f t="shared" si="163"/>
        <v>8</v>
      </c>
      <c r="D831" s="58" t="str">
        <f t="shared" si="160"/>
        <v>Aug/2021</v>
      </c>
      <c r="E831" s="58" t="s">
        <v>319</v>
      </c>
      <c r="F831" s="58" t="s">
        <v>318</v>
      </c>
      <c r="G831" s="58" t="s">
        <v>33</v>
      </c>
      <c r="H831" s="58">
        <v>5</v>
      </c>
      <c r="I831" s="58">
        <v>5</v>
      </c>
      <c r="J831" s="58">
        <f t="shared" si="161"/>
        <v>0</v>
      </c>
      <c r="K831" s="58" t="str">
        <f t="shared" si="162"/>
        <v>Ok</v>
      </c>
      <c r="L831" s="58">
        <f t="shared" si="152"/>
        <v>0</v>
      </c>
      <c r="M831" s="85">
        <f>VLOOKUP(E831,'DAFTAR ITEM'!B:J,9,FALSE)</f>
        <v>10080</v>
      </c>
      <c r="N831" s="85">
        <f t="shared" si="153"/>
        <v>50400</v>
      </c>
      <c r="O831" s="85">
        <f t="shared" si="154"/>
        <v>0</v>
      </c>
      <c r="P831" s="85">
        <f t="shared" si="155"/>
        <v>0</v>
      </c>
      <c r="Q831" s="59">
        <f t="shared" si="156"/>
        <v>0</v>
      </c>
      <c r="R831" s="60" t="str">
        <f t="shared" si="157"/>
        <v>Good Count</v>
      </c>
      <c r="S831" s="61" t="str">
        <f t="shared" si="158"/>
        <v>Good Count</v>
      </c>
      <c r="T831" s="60" t="str">
        <f t="shared" si="159"/>
        <v>Good Count</v>
      </c>
    </row>
    <row r="832" spans="1:20" ht="16.5">
      <c r="A832" s="62">
        <v>44420.548344907409</v>
      </c>
      <c r="B832" s="57">
        <f t="shared" si="151"/>
        <v>2021</v>
      </c>
      <c r="C832" s="58">
        <f t="shared" si="163"/>
        <v>8</v>
      </c>
      <c r="D832" s="58" t="str">
        <f t="shared" si="160"/>
        <v>Aug/2021</v>
      </c>
      <c r="E832" s="58" t="s">
        <v>389</v>
      </c>
      <c r="F832" s="58" t="s">
        <v>388</v>
      </c>
      <c r="G832" s="58" t="s">
        <v>194</v>
      </c>
      <c r="H832" s="58">
        <v>30</v>
      </c>
      <c r="I832" s="58">
        <v>30</v>
      </c>
      <c r="J832" s="58">
        <f t="shared" si="161"/>
        <v>0</v>
      </c>
      <c r="K832" s="58" t="str">
        <f t="shared" si="162"/>
        <v>Ok</v>
      </c>
      <c r="L832" s="58">
        <f t="shared" si="152"/>
        <v>0</v>
      </c>
      <c r="M832" s="85">
        <f>VLOOKUP(E832,'DAFTAR ITEM'!B:J,9,FALSE)</f>
        <v>67500</v>
      </c>
      <c r="N832" s="85">
        <f t="shared" si="153"/>
        <v>2025000</v>
      </c>
      <c r="O832" s="85">
        <f t="shared" si="154"/>
        <v>0</v>
      </c>
      <c r="P832" s="85">
        <f t="shared" si="155"/>
        <v>0</v>
      </c>
      <c r="Q832" s="59">
        <f t="shared" si="156"/>
        <v>0</v>
      </c>
      <c r="R832" s="60" t="str">
        <f t="shared" si="157"/>
        <v>Good Count</v>
      </c>
      <c r="S832" s="61" t="str">
        <f t="shared" si="158"/>
        <v>Good Count</v>
      </c>
      <c r="T832" s="60" t="str">
        <f t="shared" si="159"/>
        <v>Good Count</v>
      </c>
    </row>
    <row r="833" spans="1:20" ht="16.5">
      <c r="A833" s="62">
        <v>44420.548495370371</v>
      </c>
      <c r="B833" s="57">
        <f t="shared" si="151"/>
        <v>2021</v>
      </c>
      <c r="C833" s="58">
        <f t="shared" si="163"/>
        <v>8</v>
      </c>
      <c r="D833" s="58" t="str">
        <f t="shared" si="160"/>
        <v>Aug/2021</v>
      </c>
      <c r="E833" s="58" t="s">
        <v>212</v>
      </c>
      <c r="F833" s="58" t="s">
        <v>211</v>
      </c>
      <c r="G833" s="58" t="s">
        <v>95</v>
      </c>
      <c r="H833" s="58">
        <v>593</v>
      </c>
      <c r="I833" s="58">
        <v>593</v>
      </c>
      <c r="J833" s="58">
        <f t="shared" si="161"/>
        <v>0</v>
      </c>
      <c r="K833" s="58" t="str">
        <f t="shared" si="162"/>
        <v>Ok</v>
      </c>
      <c r="L833" s="58">
        <f t="shared" si="152"/>
        <v>0</v>
      </c>
      <c r="M833" s="85">
        <f>VLOOKUP(E833,'DAFTAR ITEM'!B:J,9,FALSE)</f>
        <v>7400</v>
      </c>
      <c r="N833" s="85">
        <f t="shared" si="153"/>
        <v>4388200</v>
      </c>
      <c r="O833" s="85">
        <f t="shared" si="154"/>
        <v>0</v>
      </c>
      <c r="P833" s="85">
        <f t="shared" si="155"/>
        <v>0</v>
      </c>
      <c r="Q833" s="59">
        <f t="shared" si="156"/>
        <v>0</v>
      </c>
      <c r="R833" s="60" t="str">
        <f t="shared" si="157"/>
        <v>Good Count</v>
      </c>
      <c r="S833" s="61" t="str">
        <f t="shared" si="158"/>
        <v>Good Count</v>
      </c>
      <c r="T833" s="60" t="str">
        <f t="shared" si="159"/>
        <v>Good Count</v>
      </c>
    </row>
    <row r="834" spans="1:20" ht="16.5">
      <c r="A834" s="62">
        <v>44420.548634259256</v>
      </c>
      <c r="B834" s="57">
        <f t="shared" ref="B834:B897" si="164">YEAR(A834)</f>
        <v>2021</v>
      </c>
      <c r="C834" s="58">
        <f t="shared" si="163"/>
        <v>8</v>
      </c>
      <c r="D834" s="58" t="str">
        <f t="shared" si="160"/>
        <v>Aug/2021</v>
      </c>
      <c r="E834" s="58" t="s">
        <v>214</v>
      </c>
      <c r="F834" s="58" t="s">
        <v>213</v>
      </c>
      <c r="G834" s="58" t="s">
        <v>95</v>
      </c>
      <c r="H834" s="58">
        <v>19</v>
      </c>
      <c r="I834" s="58">
        <v>19</v>
      </c>
      <c r="J834" s="58">
        <f t="shared" si="161"/>
        <v>0</v>
      </c>
      <c r="K834" s="58" t="str">
        <f t="shared" si="162"/>
        <v>Ok</v>
      </c>
      <c r="L834" s="58">
        <f t="shared" ref="L834:L897" si="165">ABS(J834)</f>
        <v>0</v>
      </c>
      <c r="M834" s="85">
        <f>VLOOKUP(E834,'DAFTAR ITEM'!B:J,9,FALSE)</f>
        <v>13700</v>
      </c>
      <c r="N834" s="85">
        <f t="shared" ref="N834:N897" si="166">H834*M834</f>
        <v>260300</v>
      </c>
      <c r="O834" s="85">
        <f t="shared" ref="O834:O897" si="167">J834*M834</f>
        <v>0</v>
      </c>
      <c r="P834" s="85">
        <f t="shared" ref="P834:P897" si="168">L834*M834</f>
        <v>0</v>
      </c>
      <c r="Q834" s="59">
        <f t="shared" ref="Q834:Q897" si="169">ABS(IF(AND((H834=0),(J834=0)),0,J834/H834))</f>
        <v>0</v>
      </c>
      <c r="R834" s="60" t="str">
        <f t="shared" ref="R834:R897" si="170">IF(ISERROR(Q834),"Bad Count",IF(Q834&gt;0%,"Bad Count","Good Count"))</f>
        <v>Good Count</v>
      </c>
      <c r="S834" s="61" t="str">
        <f t="shared" ref="S834:S897" si="171">IF(ISERROR(Q834),"Bad Count",IF(Q834&gt;2%,"Bad Count","Good Count"))</f>
        <v>Good Count</v>
      </c>
      <c r="T834" s="60" t="str">
        <f t="shared" ref="T834:T897" si="172">IF(ISERROR(Q834),"Bad Count",IF(Q834&gt;5%,"Bad Count","Good Count"))</f>
        <v>Good Count</v>
      </c>
    </row>
    <row r="835" spans="1:20" ht="16.5">
      <c r="A835" s="62">
        <v>44420.548784722225</v>
      </c>
      <c r="B835" s="57">
        <f t="shared" si="164"/>
        <v>2021</v>
      </c>
      <c r="C835" s="58">
        <f t="shared" si="163"/>
        <v>8</v>
      </c>
      <c r="D835" s="58" t="str">
        <f t="shared" ref="D835:D898" si="173">TEXT(A835,"MMM")&amp;"/"&amp;(B835)</f>
        <v>Aug/2021</v>
      </c>
      <c r="E835" s="58" t="s">
        <v>218</v>
      </c>
      <c r="F835" s="58" t="s">
        <v>217</v>
      </c>
      <c r="G835" s="58" t="s">
        <v>33</v>
      </c>
      <c r="H835" s="58">
        <v>18</v>
      </c>
      <c r="I835" s="58">
        <v>18</v>
      </c>
      <c r="J835" s="58">
        <f t="shared" si="161"/>
        <v>0</v>
      </c>
      <c r="K835" s="58" t="str">
        <f t="shared" si="162"/>
        <v>Ok</v>
      </c>
      <c r="L835" s="58">
        <f t="shared" si="165"/>
        <v>0</v>
      </c>
      <c r="M835" s="85">
        <f>VLOOKUP(E835,'DAFTAR ITEM'!B:J,9,FALSE)</f>
        <v>5000</v>
      </c>
      <c r="N835" s="85">
        <f t="shared" si="166"/>
        <v>90000</v>
      </c>
      <c r="O835" s="85">
        <f t="shared" si="167"/>
        <v>0</v>
      </c>
      <c r="P835" s="85">
        <f t="shared" si="168"/>
        <v>0</v>
      </c>
      <c r="Q835" s="59">
        <f t="shared" si="169"/>
        <v>0</v>
      </c>
      <c r="R835" s="60" t="str">
        <f t="shared" si="170"/>
        <v>Good Count</v>
      </c>
      <c r="S835" s="61" t="str">
        <f t="shared" si="171"/>
        <v>Good Count</v>
      </c>
      <c r="T835" s="60" t="str">
        <f t="shared" si="172"/>
        <v>Good Count</v>
      </c>
    </row>
    <row r="836" spans="1:20" ht="16.5">
      <c r="A836" s="62">
        <v>44420.54891203704</v>
      </c>
      <c r="B836" s="57">
        <f t="shared" si="164"/>
        <v>2021</v>
      </c>
      <c r="C836" s="58">
        <f t="shared" si="163"/>
        <v>8</v>
      </c>
      <c r="D836" s="58" t="str">
        <f t="shared" si="173"/>
        <v>Aug/2021</v>
      </c>
      <c r="E836" s="58" t="s">
        <v>224</v>
      </c>
      <c r="F836" s="58" t="s">
        <v>223</v>
      </c>
      <c r="G836" s="58" t="s">
        <v>33</v>
      </c>
      <c r="H836" s="58">
        <v>30</v>
      </c>
      <c r="I836" s="58">
        <v>30</v>
      </c>
      <c r="J836" s="58">
        <f t="shared" si="161"/>
        <v>0</v>
      </c>
      <c r="K836" s="58" t="str">
        <f t="shared" si="162"/>
        <v>Ok</v>
      </c>
      <c r="L836" s="58">
        <f t="shared" si="165"/>
        <v>0</v>
      </c>
      <c r="M836" s="85">
        <f>VLOOKUP(E836,'DAFTAR ITEM'!B:J,9,FALSE)</f>
        <v>5775</v>
      </c>
      <c r="N836" s="85">
        <f t="shared" si="166"/>
        <v>173250</v>
      </c>
      <c r="O836" s="85">
        <f t="shared" si="167"/>
        <v>0</v>
      </c>
      <c r="P836" s="85">
        <f t="shared" si="168"/>
        <v>0</v>
      </c>
      <c r="Q836" s="59">
        <f t="shared" si="169"/>
        <v>0</v>
      </c>
      <c r="R836" s="60" t="str">
        <f t="shared" si="170"/>
        <v>Good Count</v>
      </c>
      <c r="S836" s="61" t="str">
        <f t="shared" si="171"/>
        <v>Good Count</v>
      </c>
      <c r="T836" s="60" t="str">
        <f t="shared" si="172"/>
        <v>Good Count</v>
      </c>
    </row>
    <row r="837" spans="1:20" ht="16.5">
      <c r="A837" s="62">
        <v>44420.549421296295</v>
      </c>
      <c r="B837" s="57">
        <f t="shared" si="164"/>
        <v>2021</v>
      </c>
      <c r="C837" s="58">
        <f t="shared" si="163"/>
        <v>8</v>
      </c>
      <c r="D837" s="58" t="str">
        <f t="shared" si="173"/>
        <v>Aug/2021</v>
      </c>
      <c r="E837" s="58" t="s">
        <v>228</v>
      </c>
      <c r="F837" s="58" t="s">
        <v>227</v>
      </c>
      <c r="G837" s="58" t="s">
        <v>16</v>
      </c>
      <c r="H837" s="58">
        <v>2</v>
      </c>
      <c r="I837" s="58">
        <v>2</v>
      </c>
      <c r="J837" s="58">
        <f t="shared" si="161"/>
        <v>0</v>
      </c>
      <c r="K837" s="58" t="str">
        <f t="shared" si="162"/>
        <v>Ok</v>
      </c>
      <c r="L837" s="58">
        <f t="shared" si="165"/>
        <v>0</v>
      </c>
      <c r="M837" s="85">
        <f>VLOOKUP(E837,'DAFTAR ITEM'!B:J,9,FALSE)</f>
        <v>2000</v>
      </c>
      <c r="N837" s="85">
        <f t="shared" si="166"/>
        <v>4000</v>
      </c>
      <c r="O837" s="85">
        <f t="shared" si="167"/>
        <v>0</v>
      </c>
      <c r="P837" s="85">
        <f t="shared" si="168"/>
        <v>0</v>
      </c>
      <c r="Q837" s="59">
        <f t="shared" si="169"/>
        <v>0</v>
      </c>
      <c r="R837" s="60" t="str">
        <f t="shared" si="170"/>
        <v>Good Count</v>
      </c>
      <c r="S837" s="61" t="str">
        <f t="shared" si="171"/>
        <v>Good Count</v>
      </c>
      <c r="T837" s="60" t="str">
        <f t="shared" si="172"/>
        <v>Good Count</v>
      </c>
    </row>
    <row r="838" spans="1:20" ht="16.5">
      <c r="A838" s="62">
        <v>44420.549641203703</v>
      </c>
      <c r="B838" s="57">
        <f t="shared" si="164"/>
        <v>2021</v>
      </c>
      <c r="C838" s="58">
        <f t="shared" si="163"/>
        <v>8</v>
      </c>
      <c r="D838" s="58" t="str">
        <f t="shared" si="173"/>
        <v>Aug/2021</v>
      </c>
      <c r="E838" s="58" t="s">
        <v>232</v>
      </c>
      <c r="F838" s="58" t="s">
        <v>231</v>
      </c>
      <c r="G838" s="58" t="s">
        <v>33</v>
      </c>
      <c r="H838" s="58">
        <v>65</v>
      </c>
      <c r="I838" s="58">
        <v>65</v>
      </c>
      <c r="J838" s="58">
        <f t="shared" si="161"/>
        <v>0</v>
      </c>
      <c r="K838" s="58" t="str">
        <f t="shared" si="162"/>
        <v>Ok</v>
      </c>
      <c r="L838" s="58">
        <f t="shared" si="165"/>
        <v>0</v>
      </c>
      <c r="M838" s="85">
        <f>VLOOKUP(E838,'DAFTAR ITEM'!B:J,9,FALSE)</f>
        <v>3500</v>
      </c>
      <c r="N838" s="85">
        <f t="shared" si="166"/>
        <v>227500</v>
      </c>
      <c r="O838" s="85">
        <f t="shared" si="167"/>
        <v>0</v>
      </c>
      <c r="P838" s="85">
        <f t="shared" si="168"/>
        <v>0</v>
      </c>
      <c r="Q838" s="59">
        <f t="shared" si="169"/>
        <v>0</v>
      </c>
      <c r="R838" s="60" t="str">
        <f t="shared" si="170"/>
        <v>Good Count</v>
      </c>
      <c r="S838" s="61" t="str">
        <f t="shared" si="171"/>
        <v>Good Count</v>
      </c>
      <c r="T838" s="60" t="str">
        <f t="shared" si="172"/>
        <v>Good Count</v>
      </c>
    </row>
    <row r="839" spans="1:20" ht="16.5">
      <c r="A839" s="62">
        <v>44420.549872685187</v>
      </c>
      <c r="B839" s="57">
        <f t="shared" si="164"/>
        <v>2021</v>
      </c>
      <c r="C839" s="58">
        <f t="shared" si="163"/>
        <v>8</v>
      </c>
      <c r="D839" s="58" t="str">
        <f t="shared" si="173"/>
        <v>Aug/2021</v>
      </c>
      <c r="E839" s="58" t="s">
        <v>236</v>
      </c>
      <c r="F839" s="58" t="s">
        <v>235</v>
      </c>
      <c r="G839" s="58" t="s">
        <v>33</v>
      </c>
      <c r="H839" s="58">
        <v>20</v>
      </c>
      <c r="I839" s="58">
        <v>20</v>
      </c>
      <c r="J839" s="58">
        <f t="shared" si="161"/>
        <v>0</v>
      </c>
      <c r="K839" s="58" t="str">
        <f t="shared" si="162"/>
        <v>Ok</v>
      </c>
      <c r="L839" s="58">
        <f t="shared" si="165"/>
        <v>0</v>
      </c>
      <c r="M839" s="85">
        <f>VLOOKUP(E839,'DAFTAR ITEM'!B:J,9,FALSE)</f>
        <v>3833</v>
      </c>
      <c r="N839" s="85">
        <f t="shared" si="166"/>
        <v>76660</v>
      </c>
      <c r="O839" s="85">
        <f t="shared" si="167"/>
        <v>0</v>
      </c>
      <c r="P839" s="85">
        <f t="shared" si="168"/>
        <v>0</v>
      </c>
      <c r="Q839" s="59">
        <f t="shared" si="169"/>
        <v>0</v>
      </c>
      <c r="R839" s="60" t="str">
        <f t="shared" si="170"/>
        <v>Good Count</v>
      </c>
      <c r="S839" s="61" t="str">
        <f t="shared" si="171"/>
        <v>Good Count</v>
      </c>
      <c r="T839" s="60" t="str">
        <f t="shared" si="172"/>
        <v>Good Count</v>
      </c>
    </row>
    <row r="840" spans="1:20" ht="16.5">
      <c r="A840" s="62">
        <v>44420.550069444442</v>
      </c>
      <c r="B840" s="57">
        <f t="shared" si="164"/>
        <v>2021</v>
      </c>
      <c r="C840" s="58">
        <f t="shared" si="163"/>
        <v>8</v>
      </c>
      <c r="D840" s="58" t="str">
        <f t="shared" si="173"/>
        <v>Aug/2021</v>
      </c>
      <c r="E840" s="58" t="s">
        <v>238</v>
      </c>
      <c r="F840" s="58" t="s">
        <v>237</v>
      </c>
      <c r="G840" s="58" t="s">
        <v>16</v>
      </c>
      <c r="H840" s="58">
        <v>12</v>
      </c>
      <c r="I840" s="58">
        <v>12</v>
      </c>
      <c r="J840" s="58">
        <f t="shared" si="161"/>
        <v>0</v>
      </c>
      <c r="K840" s="58" t="str">
        <f t="shared" si="162"/>
        <v>Ok</v>
      </c>
      <c r="L840" s="58">
        <f t="shared" si="165"/>
        <v>0</v>
      </c>
      <c r="M840" s="85">
        <f>VLOOKUP(E840,'DAFTAR ITEM'!B:J,9,FALSE)</f>
        <v>2000</v>
      </c>
      <c r="N840" s="85">
        <f t="shared" si="166"/>
        <v>24000</v>
      </c>
      <c r="O840" s="85">
        <f t="shared" si="167"/>
        <v>0</v>
      </c>
      <c r="P840" s="85">
        <f t="shared" si="168"/>
        <v>0</v>
      </c>
      <c r="Q840" s="59">
        <f t="shared" si="169"/>
        <v>0</v>
      </c>
      <c r="R840" s="60" t="str">
        <f t="shared" si="170"/>
        <v>Good Count</v>
      </c>
      <c r="S840" s="61" t="str">
        <f t="shared" si="171"/>
        <v>Good Count</v>
      </c>
      <c r="T840" s="60" t="str">
        <f t="shared" si="172"/>
        <v>Good Count</v>
      </c>
    </row>
    <row r="841" spans="1:20" ht="16.5">
      <c r="A841" s="62">
        <v>44420.550219907411</v>
      </c>
      <c r="B841" s="57">
        <f t="shared" si="164"/>
        <v>2021</v>
      </c>
      <c r="C841" s="58">
        <f t="shared" si="163"/>
        <v>8</v>
      </c>
      <c r="D841" s="58" t="str">
        <f t="shared" si="173"/>
        <v>Aug/2021</v>
      </c>
      <c r="E841" s="58" t="s">
        <v>246</v>
      </c>
      <c r="F841" s="58" t="s">
        <v>245</v>
      </c>
      <c r="G841" s="58" t="s">
        <v>33</v>
      </c>
      <c r="H841" s="58">
        <v>7</v>
      </c>
      <c r="I841" s="58">
        <v>5</v>
      </c>
      <c r="J841" s="58">
        <f t="shared" si="161"/>
        <v>-2</v>
      </c>
      <c r="K841" s="58" t="str">
        <f t="shared" si="162"/>
        <v>Selisih</v>
      </c>
      <c r="L841" s="58">
        <f t="shared" si="165"/>
        <v>2</v>
      </c>
      <c r="M841" s="85">
        <f>VLOOKUP(E841,'DAFTAR ITEM'!B:J,9,FALSE)</f>
        <v>18900</v>
      </c>
      <c r="N841" s="85">
        <f t="shared" si="166"/>
        <v>132300</v>
      </c>
      <c r="O841" s="85">
        <f t="shared" si="167"/>
        <v>-37800</v>
      </c>
      <c r="P841" s="85">
        <f t="shared" si="168"/>
        <v>37800</v>
      </c>
      <c r="Q841" s="59">
        <f t="shared" si="169"/>
        <v>0.2857142857142857</v>
      </c>
      <c r="R841" s="60" t="str">
        <f t="shared" si="170"/>
        <v>Bad Count</v>
      </c>
      <c r="S841" s="61" t="str">
        <f t="shared" si="171"/>
        <v>Bad Count</v>
      </c>
      <c r="T841" s="60" t="str">
        <f t="shared" si="172"/>
        <v>Bad Count</v>
      </c>
    </row>
    <row r="842" spans="1:20" ht="16.5">
      <c r="A842" s="62">
        <v>44420.550405092596</v>
      </c>
      <c r="B842" s="57">
        <f t="shared" si="164"/>
        <v>2021</v>
      </c>
      <c r="C842" s="58">
        <f t="shared" si="163"/>
        <v>8</v>
      </c>
      <c r="D842" s="58" t="str">
        <f t="shared" si="173"/>
        <v>Aug/2021</v>
      </c>
      <c r="E842" s="58" t="s">
        <v>248</v>
      </c>
      <c r="F842" s="58" t="s">
        <v>247</v>
      </c>
      <c r="G842" s="58" t="s">
        <v>33</v>
      </c>
      <c r="H842" s="58">
        <v>5</v>
      </c>
      <c r="I842" s="58">
        <v>5</v>
      </c>
      <c r="J842" s="58">
        <f t="shared" si="161"/>
        <v>0</v>
      </c>
      <c r="K842" s="58" t="str">
        <f t="shared" si="162"/>
        <v>Ok</v>
      </c>
      <c r="L842" s="58">
        <f t="shared" si="165"/>
        <v>0</v>
      </c>
      <c r="M842" s="85">
        <f>VLOOKUP(E842,'DAFTAR ITEM'!B:J,9,FALSE)</f>
        <v>40000</v>
      </c>
      <c r="N842" s="85">
        <f t="shared" si="166"/>
        <v>200000</v>
      </c>
      <c r="O842" s="85">
        <f t="shared" si="167"/>
        <v>0</v>
      </c>
      <c r="P842" s="85">
        <f t="shared" si="168"/>
        <v>0</v>
      </c>
      <c r="Q842" s="59">
        <f t="shared" si="169"/>
        <v>0</v>
      </c>
      <c r="R842" s="60" t="str">
        <f t="shared" si="170"/>
        <v>Good Count</v>
      </c>
      <c r="S842" s="61" t="str">
        <f t="shared" si="171"/>
        <v>Good Count</v>
      </c>
      <c r="T842" s="60" t="str">
        <f t="shared" si="172"/>
        <v>Good Count</v>
      </c>
    </row>
    <row r="843" spans="1:20" ht="16.5">
      <c r="A843" s="62">
        <v>44420.55060185185</v>
      </c>
      <c r="B843" s="57">
        <f t="shared" si="164"/>
        <v>2021</v>
      </c>
      <c r="C843" s="58">
        <f t="shared" si="163"/>
        <v>8</v>
      </c>
      <c r="D843" s="58" t="str">
        <f t="shared" si="173"/>
        <v>Aug/2021</v>
      </c>
      <c r="E843" s="58" t="s">
        <v>250</v>
      </c>
      <c r="F843" s="58" t="s">
        <v>249</v>
      </c>
      <c r="G843" s="58" t="s">
        <v>33</v>
      </c>
      <c r="H843" s="58">
        <v>13</v>
      </c>
      <c r="I843" s="58">
        <v>13</v>
      </c>
      <c r="J843" s="58">
        <f t="shared" si="161"/>
        <v>0</v>
      </c>
      <c r="K843" s="58" t="str">
        <f t="shared" si="162"/>
        <v>Ok</v>
      </c>
      <c r="L843" s="58">
        <f t="shared" si="165"/>
        <v>0</v>
      </c>
      <c r="M843" s="85">
        <f>VLOOKUP(E843,'DAFTAR ITEM'!B:J,9,FALSE)</f>
        <v>19792</v>
      </c>
      <c r="N843" s="85">
        <f t="shared" si="166"/>
        <v>257296</v>
      </c>
      <c r="O843" s="85">
        <f t="shared" si="167"/>
        <v>0</v>
      </c>
      <c r="P843" s="85">
        <f t="shared" si="168"/>
        <v>0</v>
      </c>
      <c r="Q843" s="59">
        <f t="shared" si="169"/>
        <v>0</v>
      </c>
      <c r="R843" s="60" t="str">
        <f t="shared" si="170"/>
        <v>Good Count</v>
      </c>
      <c r="S843" s="61" t="str">
        <f t="shared" si="171"/>
        <v>Good Count</v>
      </c>
      <c r="T843" s="60" t="str">
        <f t="shared" si="172"/>
        <v>Good Count</v>
      </c>
    </row>
    <row r="844" spans="1:20" ht="16.5">
      <c r="A844" s="62">
        <v>44420.550763888888</v>
      </c>
      <c r="B844" s="57">
        <f t="shared" si="164"/>
        <v>2021</v>
      </c>
      <c r="C844" s="58">
        <f t="shared" si="163"/>
        <v>8</v>
      </c>
      <c r="D844" s="58" t="str">
        <f t="shared" si="173"/>
        <v>Aug/2021</v>
      </c>
      <c r="E844" s="58" t="s">
        <v>252</v>
      </c>
      <c r="F844" s="58" t="s">
        <v>251</v>
      </c>
      <c r="G844" s="58" t="s">
        <v>33</v>
      </c>
      <c r="H844" s="58">
        <v>35</v>
      </c>
      <c r="I844" s="58">
        <v>35</v>
      </c>
      <c r="J844" s="58">
        <f t="shared" si="161"/>
        <v>0</v>
      </c>
      <c r="K844" s="58" t="str">
        <f t="shared" si="162"/>
        <v>Ok</v>
      </c>
      <c r="L844" s="58">
        <f t="shared" si="165"/>
        <v>0</v>
      </c>
      <c r="M844" s="85">
        <f>VLOOKUP(E844,'DAFTAR ITEM'!B:J,9,FALSE)</f>
        <v>30000</v>
      </c>
      <c r="N844" s="85">
        <f t="shared" si="166"/>
        <v>1050000</v>
      </c>
      <c r="O844" s="85">
        <f t="shared" si="167"/>
        <v>0</v>
      </c>
      <c r="P844" s="85">
        <f t="shared" si="168"/>
        <v>0</v>
      </c>
      <c r="Q844" s="59">
        <f t="shared" si="169"/>
        <v>0</v>
      </c>
      <c r="R844" s="60" t="str">
        <f t="shared" si="170"/>
        <v>Good Count</v>
      </c>
      <c r="S844" s="61" t="str">
        <f t="shared" si="171"/>
        <v>Good Count</v>
      </c>
      <c r="T844" s="60" t="str">
        <f t="shared" si="172"/>
        <v>Good Count</v>
      </c>
    </row>
    <row r="845" spans="1:20" ht="16.5">
      <c r="A845" s="62">
        <v>44420.55091435185</v>
      </c>
      <c r="B845" s="57">
        <f t="shared" si="164"/>
        <v>2021</v>
      </c>
      <c r="C845" s="58">
        <f t="shared" si="163"/>
        <v>8</v>
      </c>
      <c r="D845" s="58" t="str">
        <f t="shared" si="173"/>
        <v>Aug/2021</v>
      </c>
      <c r="E845" s="58" t="s">
        <v>256</v>
      </c>
      <c r="F845" s="58" t="s">
        <v>255</v>
      </c>
      <c r="G845" s="58" t="s">
        <v>95</v>
      </c>
      <c r="H845" s="58">
        <v>10</v>
      </c>
      <c r="I845" s="58">
        <v>10</v>
      </c>
      <c r="J845" s="58">
        <f t="shared" si="161"/>
        <v>0</v>
      </c>
      <c r="K845" s="58" t="str">
        <f t="shared" si="162"/>
        <v>Ok</v>
      </c>
      <c r="L845" s="58">
        <f t="shared" si="165"/>
        <v>0</v>
      </c>
      <c r="M845" s="85">
        <f>VLOOKUP(E845,'DAFTAR ITEM'!B:J,9,FALSE)</f>
        <v>38000</v>
      </c>
      <c r="N845" s="85">
        <f t="shared" si="166"/>
        <v>380000</v>
      </c>
      <c r="O845" s="85">
        <f t="shared" si="167"/>
        <v>0</v>
      </c>
      <c r="P845" s="85">
        <f t="shared" si="168"/>
        <v>0</v>
      </c>
      <c r="Q845" s="59">
        <f t="shared" si="169"/>
        <v>0</v>
      </c>
      <c r="R845" s="60" t="str">
        <f t="shared" si="170"/>
        <v>Good Count</v>
      </c>
      <c r="S845" s="61" t="str">
        <f t="shared" si="171"/>
        <v>Good Count</v>
      </c>
      <c r="T845" s="60" t="str">
        <f t="shared" si="172"/>
        <v>Good Count</v>
      </c>
    </row>
    <row r="846" spans="1:20" ht="16.5">
      <c r="A846" s="62">
        <v>44420.551087962966</v>
      </c>
      <c r="B846" s="57">
        <f t="shared" si="164"/>
        <v>2021</v>
      </c>
      <c r="C846" s="58">
        <f t="shared" si="163"/>
        <v>8</v>
      </c>
      <c r="D846" s="58" t="str">
        <f t="shared" si="173"/>
        <v>Aug/2021</v>
      </c>
      <c r="E846" s="58" t="s">
        <v>258</v>
      </c>
      <c r="F846" s="58" t="s">
        <v>257</v>
      </c>
      <c r="G846" s="58" t="s">
        <v>259</v>
      </c>
      <c r="H846" s="58">
        <v>10</v>
      </c>
      <c r="I846" s="58">
        <v>10</v>
      </c>
      <c r="J846" s="58">
        <f t="shared" si="161"/>
        <v>0</v>
      </c>
      <c r="K846" s="58" t="str">
        <f t="shared" si="162"/>
        <v>Ok</v>
      </c>
      <c r="L846" s="58">
        <f t="shared" si="165"/>
        <v>0</v>
      </c>
      <c r="M846" s="85">
        <f>VLOOKUP(E846,'DAFTAR ITEM'!B:J,9,FALSE)</f>
        <v>10000</v>
      </c>
      <c r="N846" s="85">
        <f t="shared" si="166"/>
        <v>100000</v>
      </c>
      <c r="O846" s="85">
        <f t="shared" si="167"/>
        <v>0</v>
      </c>
      <c r="P846" s="85">
        <f t="shared" si="168"/>
        <v>0</v>
      </c>
      <c r="Q846" s="59">
        <f t="shared" si="169"/>
        <v>0</v>
      </c>
      <c r="R846" s="60" t="str">
        <f t="shared" si="170"/>
        <v>Good Count</v>
      </c>
      <c r="S846" s="61" t="str">
        <f t="shared" si="171"/>
        <v>Good Count</v>
      </c>
      <c r="T846" s="60" t="str">
        <f t="shared" si="172"/>
        <v>Good Count</v>
      </c>
    </row>
    <row r="847" spans="1:20" ht="16.5">
      <c r="A847" s="62">
        <v>44420.551238425927</v>
      </c>
      <c r="B847" s="57">
        <f t="shared" si="164"/>
        <v>2021</v>
      </c>
      <c r="C847" s="58">
        <f t="shared" si="163"/>
        <v>8</v>
      </c>
      <c r="D847" s="58" t="str">
        <f t="shared" si="173"/>
        <v>Aug/2021</v>
      </c>
      <c r="E847" s="58" t="s">
        <v>261</v>
      </c>
      <c r="F847" s="58" t="s">
        <v>260</v>
      </c>
      <c r="G847" s="58" t="s">
        <v>16</v>
      </c>
      <c r="H847" s="58">
        <v>4</v>
      </c>
      <c r="I847" s="58">
        <v>4</v>
      </c>
      <c r="J847" s="58">
        <f t="shared" si="161"/>
        <v>0</v>
      </c>
      <c r="K847" s="58" t="str">
        <f t="shared" si="162"/>
        <v>Ok</v>
      </c>
      <c r="L847" s="58">
        <f t="shared" si="165"/>
        <v>0</v>
      </c>
      <c r="M847" s="85">
        <f>VLOOKUP(E847,'DAFTAR ITEM'!B:J,9,FALSE)</f>
        <v>11550</v>
      </c>
      <c r="N847" s="85">
        <f t="shared" si="166"/>
        <v>46200</v>
      </c>
      <c r="O847" s="85">
        <f t="shared" si="167"/>
        <v>0</v>
      </c>
      <c r="P847" s="85">
        <f t="shared" si="168"/>
        <v>0</v>
      </c>
      <c r="Q847" s="59">
        <f t="shared" si="169"/>
        <v>0</v>
      </c>
      <c r="R847" s="60" t="str">
        <f t="shared" si="170"/>
        <v>Good Count</v>
      </c>
      <c r="S847" s="61" t="str">
        <f t="shared" si="171"/>
        <v>Good Count</v>
      </c>
      <c r="T847" s="60" t="str">
        <f t="shared" si="172"/>
        <v>Good Count</v>
      </c>
    </row>
    <row r="848" spans="1:20" ht="16.5">
      <c r="A848" s="62">
        <v>44420.551377314812</v>
      </c>
      <c r="B848" s="57">
        <f t="shared" si="164"/>
        <v>2021</v>
      </c>
      <c r="C848" s="58">
        <f t="shared" si="163"/>
        <v>8</v>
      </c>
      <c r="D848" s="58" t="str">
        <f t="shared" si="173"/>
        <v>Aug/2021</v>
      </c>
      <c r="E848" s="58" t="s">
        <v>263</v>
      </c>
      <c r="F848" s="58" t="s">
        <v>262</v>
      </c>
      <c r="G848" s="58" t="s">
        <v>33</v>
      </c>
      <c r="H848" s="58">
        <v>1</v>
      </c>
      <c r="I848" s="58">
        <v>1</v>
      </c>
      <c r="J848" s="58">
        <f t="shared" si="161"/>
        <v>0</v>
      </c>
      <c r="K848" s="58" t="str">
        <f t="shared" si="162"/>
        <v>Ok</v>
      </c>
      <c r="L848" s="58">
        <f t="shared" si="165"/>
        <v>0</v>
      </c>
      <c r="M848" s="85">
        <f>VLOOKUP(E848,'DAFTAR ITEM'!B:J,9,FALSE)</f>
        <v>10000</v>
      </c>
      <c r="N848" s="85">
        <f t="shared" si="166"/>
        <v>10000</v>
      </c>
      <c r="O848" s="85">
        <f t="shared" si="167"/>
        <v>0</v>
      </c>
      <c r="P848" s="85">
        <f t="shared" si="168"/>
        <v>0</v>
      </c>
      <c r="Q848" s="59">
        <f t="shared" si="169"/>
        <v>0</v>
      </c>
      <c r="R848" s="60" t="str">
        <f t="shared" si="170"/>
        <v>Good Count</v>
      </c>
      <c r="S848" s="61" t="str">
        <f t="shared" si="171"/>
        <v>Good Count</v>
      </c>
      <c r="T848" s="60" t="str">
        <f t="shared" si="172"/>
        <v>Good Count</v>
      </c>
    </row>
    <row r="849" spans="1:20" ht="16.5">
      <c r="A849" s="62">
        <v>44420.551516203705</v>
      </c>
      <c r="B849" s="57">
        <f t="shared" si="164"/>
        <v>2021</v>
      </c>
      <c r="C849" s="58">
        <f t="shared" si="163"/>
        <v>8</v>
      </c>
      <c r="D849" s="58" t="str">
        <f t="shared" si="173"/>
        <v>Aug/2021</v>
      </c>
      <c r="E849" s="58" t="s">
        <v>267</v>
      </c>
      <c r="F849" s="58" t="s">
        <v>266</v>
      </c>
      <c r="G849" s="58" t="s">
        <v>33</v>
      </c>
      <c r="H849" s="58">
        <v>6</v>
      </c>
      <c r="I849" s="58">
        <v>6</v>
      </c>
      <c r="J849" s="58">
        <f t="shared" si="161"/>
        <v>0</v>
      </c>
      <c r="K849" s="58" t="str">
        <f t="shared" si="162"/>
        <v>Ok</v>
      </c>
      <c r="L849" s="58">
        <f t="shared" si="165"/>
        <v>0</v>
      </c>
      <c r="M849" s="85">
        <f>VLOOKUP(E849,'DAFTAR ITEM'!B:J,9,FALSE)</f>
        <v>1575</v>
      </c>
      <c r="N849" s="85">
        <f t="shared" si="166"/>
        <v>9450</v>
      </c>
      <c r="O849" s="85">
        <f t="shared" si="167"/>
        <v>0</v>
      </c>
      <c r="P849" s="85">
        <f t="shared" si="168"/>
        <v>0</v>
      </c>
      <c r="Q849" s="59">
        <f t="shared" si="169"/>
        <v>0</v>
      </c>
      <c r="R849" s="60" t="str">
        <f t="shared" si="170"/>
        <v>Good Count</v>
      </c>
      <c r="S849" s="61" t="str">
        <f t="shared" si="171"/>
        <v>Good Count</v>
      </c>
      <c r="T849" s="60" t="str">
        <f t="shared" si="172"/>
        <v>Good Count</v>
      </c>
    </row>
    <row r="850" spans="1:20" ht="16.5">
      <c r="A850" s="62">
        <v>44420.552164351851</v>
      </c>
      <c r="B850" s="57">
        <f t="shared" si="164"/>
        <v>2021</v>
      </c>
      <c r="C850" s="58">
        <f t="shared" si="163"/>
        <v>8</v>
      </c>
      <c r="D850" s="58" t="str">
        <f t="shared" si="173"/>
        <v>Aug/2021</v>
      </c>
      <c r="E850" s="58" t="s">
        <v>269</v>
      </c>
      <c r="F850" s="58" t="s">
        <v>268</v>
      </c>
      <c r="G850" s="58" t="s">
        <v>33</v>
      </c>
      <c r="H850" s="58">
        <v>1</v>
      </c>
      <c r="I850" s="58">
        <v>1</v>
      </c>
      <c r="J850" s="58">
        <f t="shared" si="161"/>
        <v>0</v>
      </c>
      <c r="K850" s="58" t="str">
        <f t="shared" si="162"/>
        <v>Ok</v>
      </c>
      <c r="L850" s="58">
        <f t="shared" si="165"/>
        <v>0</v>
      </c>
      <c r="M850" s="85">
        <f>VLOOKUP(E850,'DAFTAR ITEM'!B:J,9,FALSE)</f>
        <v>9500</v>
      </c>
      <c r="N850" s="85">
        <f t="shared" si="166"/>
        <v>9500</v>
      </c>
      <c r="O850" s="85">
        <f t="shared" si="167"/>
        <v>0</v>
      </c>
      <c r="P850" s="85">
        <f t="shared" si="168"/>
        <v>0</v>
      </c>
      <c r="Q850" s="59">
        <f t="shared" si="169"/>
        <v>0</v>
      </c>
      <c r="R850" s="60" t="str">
        <f t="shared" si="170"/>
        <v>Good Count</v>
      </c>
      <c r="S850" s="61" t="str">
        <f t="shared" si="171"/>
        <v>Good Count</v>
      </c>
      <c r="T850" s="60" t="str">
        <f t="shared" si="172"/>
        <v>Good Count</v>
      </c>
    </row>
    <row r="851" spans="1:20" ht="16.5">
      <c r="A851" s="62">
        <v>44420.553715277776</v>
      </c>
      <c r="B851" s="57">
        <f t="shared" si="164"/>
        <v>2021</v>
      </c>
      <c r="C851" s="58">
        <f t="shared" si="163"/>
        <v>8</v>
      </c>
      <c r="D851" s="58" t="str">
        <f t="shared" si="173"/>
        <v>Aug/2021</v>
      </c>
      <c r="E851" s="58" t="s">
        <v>271</v>
      </c>
      <c r="F851" s="58" t="s">
        <v>270</v>
      </c>
      <c r="G851" s="58" t="s">
        <v>33</v>
      </c>
      <c r="H851" s="58">
        <v>18</v>
      </c>
      <c r="I851" s="58">
        <v>18</v>
      </c>
      <c r="J851" s="58">
        <f t="shared" ref="J851:J914" si="174">I851-H851</f>
        <v>0</v>
      </c>
      <c r="K851" s="58" t="str">
        <f t="shared" ref="K851:K914" si="175">IF(J851=0,"Ok","Selisih")</f>
        <v>Ok</v>
      </c>
      <c r="L851" s="58">
        <f t="shared" si="165"/>
        <v>0</v>
      </c>
      <c r="M851" s="85">
        <f>VLOOKUP(E851,'DAFTAR ITEM'!B:J,9,FALSE)</f>
        <v>5000</v>
      </c>
      <c r="N851" s="85">
        <f t="shared" si="166"/>
        <v>90000</v>
      </c>
      <c r="O851" s="85">
        <f t="shared" si="167"/>
        <v>0</v>
      </c>
      <c r="P851" s="85">
        <f t="shared" si="168"/>
        <v>0</v>
      </c>
      <c r="Q851" s="59">
        <f t="shared" si="169"/>
        <v>0</v>
      </c>
      <c r="R851" s="60" t="str">
        <f t="shared" si="170"/>
        <v>Good Count</v>
      </c>
      <c r="S851" s="61" t="str">
        <f t="shared" si="171"/>
        <v>Good Count</v>
      </c>
      <c r="T851" s="60" t="str">
        <f t="shared" si="172"/>
        <v>Good Count</v>
      </c>
    </row>
    <row r="852" spans="1:20" ht="16.5">
      <c r="A852" s="62">
        <v>44420.554305555554</v>
      </c>
      <c r="B852" s="57">
        <f t="shared" si="164"/>
        <v>2021</v>
      </c>
      <c r="C852" s="58">
        <f t="shared" ref="C852:C915" si="176">MONTH(A852)</f>
        <v>8</v>
      </c>
      <c r="D852" s="58" t="str">
        <f t="shared" si="173"/>
        <v>Aug/2021</v>
      </c>
      <c r="E852" s="58" t="s">
        <v>273</v>
      </c>
      <c r="F852" s="58" t="s">
        <v>272</v>
      </c>
      <c r="G852" s="58" t="s">
        <v>33</v>
      </c>
      <c r="H852" s="58">
        <v>48</v>
      </c>
      <c r="I852" s="58">
        <v>48</v>
      </c>
      <c r="J852" s="58">
        <f t="shared" si="174"/>
        <v>0</v>
      </c>
      <c r="K852" s="58" t="str">
        <f t="shared" si="175"/>
        <v>Ok</v>
      </c>
      <c r="L852" s="58">
        <f t="shared" si="165"/>
        <v>0</v>
      </c>
      <c r="M852" s="85">
        <f>VLOOKUP(E852,'DAFTAR ITEM'!B:J,9,FALSE)</f>
        <v>5000</v>
      </c>
      <c r="N852" s="85">
        <f t="shared" si="166"/>
        <v>240000</v>
      </c>
      <c r="O852" s="85">
        <f t="shared" si="167"/>
        <v>0</v>
      </c>
      <c r="P852" s="85">
        <f t="shared" si="168"/>
        <v>0</v>
      </c>
      <c r="Q852" s="59">
        <f t="shared" si="169"/>
        <v>0</v>
      </c>
      <c r="R852" s="60" t="str">
        <f t="shared" si="170"/>
        <v>Good Count</v>
      </c>
      <c r="S852" s="61" t="str">
        <f t="shared" si="171"/>
        <v>Good Count</v>
      </c>
      <c r="T852" s="60" t="str">
        <f t="shared" si="172"/>
        <v>Good Count</v>
      </c>
    </row>
    <row r="853" spans="1:20" ht="16.5">
      <c r="A853" s="62">
        <v>44420.554479166669</v>
      </c>
      <c r="B853" s="57">
        <f t="shared" si="164"/>
        <v>2021</v>
      </c>
      <c r="C853" s="58">
        <f t="shared" si="176"/>
        <v>8</v>
      </c>
      <c r="D853" s="58" t="str">
        <f t="shared" si="173"/>
        <v>Aug/2021</v>
      </c>
      <c r="E853" s="58" t="s">
        <v>275</v>
      </c>
      <c r="F853" s="58" t="s">
        <v>274</v>
      </c>
      <c r="G853" s="58" t="s">
        <v>33</v>
      </c>
      <c r="H853" s="58">
        <v>17</v>
      </c>
      <c r="I853" s="58">
        <v>17</v>
      </c>
      <c r="J853" s="58">
        <f t="shared" si="174"/>
        <v>0</v>
      </c>
      <c r="K853" s="58" t="str">
        <f t="shared" si="175"/>
        <v>Ok</v>
      </c>
      <c r="L853" s="58">
        <f t="shared" si="165"/>
        <v>0</v>
      </c>
      <c r="M853" s="85">
        <f>VLOOKUP(E853,'DAFTAR ITEM'!B:J,9,FALSE)</f>
        <v>15000</v>
      </c>
      <c r="N853" s="85">
        <f t="shared" si="166"/>
        <v>255000</v>
      </c>
      <c r="O853" s="85">
        <f t="shared" si="167"/>
        <v>0</v>
      </c>
      <c r="P853" s="85">
        <f t="shared" si="168"/>
        <v>0</v>
      </c>
      <c r="Q853" s="59">
        <f t="shared" si="169"/>
        <v>0</v>
      </c>
      <c r="R853" s="60" t="str">
        <f t="shared" si="170"/>
        <v>Good Count</v>
      </c>
      <c r="S853" s="61" t="str">
        <f t="shared" si="171"/>
        <v>Good Count</v>
      </c>
      <c r="T853" s="60" t="str">
        <f t="shared" si="172"/>
        <v>Good Count</v>
      </c>
    </row>
    <row r="854" spans="1:20" ht="16.5">
      <c r="A854" s="62">
        <v>44420.554664351854</v>
      </c>
      <c r="B854" s="57">
        <f t="shared" si="164"/>
        <v>2021</v>
      </c>
      <c r="C854" s="58">
        <f t="shared" si="176"/>
        <v>8</v>
      </c>
      <c r="D854" s="58" t="str">
        <f t="shared" si="173"/>
        <v>Aug/2021</v>
      </c>
      <c r="E854" s="58" t="s">
        <v>281</v>
      </c>
      <c r="F854" s="58" t="s">
        <v>280</v>
      </c>
      <c r="G854" s="58" t="s">
        <v>139</v>
      </c>
      <c r="H854" s="58">
        <v>248</v>
      </c>
      <c r="I854" s="58">
        <v>248</v>
      </c>
      <c r="J854" s="58">
        <f t="shared" si="174"/>
        <v>0</v>
      </c>
      <c r="K854" s="58" t="str">
        <f t="shared" si="175"/>
        <v>Ok</v>
      </c>
      <c r="L854" s="58">
        <f t="shared" si="165"/>
        <v>0</v>
      </c>
      <c r="M854" s="85">
        <f>VLOOKUP(E854,'DAFTAR ITEM'!B:J,9,FALSE)</f>
        <v>5000</v>
      </c>
      <c r="N854" s="85">
        <f t="shared" si="166"/>
        <v>1240000</v>
      </c>
      <c r="O854" s="85">
        <f t="shared" si="167"/>
        <v>0</v>
      </c>
      <c r="P854" s="85">
        <f t="shared" si="168"/>
        <v>0</v>
      </c>
      <c r="Q854" s="59">
        <f t="shared" si="169"/>
        <v>0</v>
      </c>
      <c r="R854" s="60" t="str">
        <f t="shared" si="170"/>
        <v>Good Count</v>
      </c>
      <c r="S854" s="61" t="str">
        <f t="shared" si="171"/>
        <v>Good Count</v>
      </c>
      <c r="T854" s="60" t="str">
        <f t="shared" si="172"/>
        <v>Good Count</v>
      </c>
    </row>
    <row r="855" spans="1:20" ht="16.5">
      <c r="A855" s="62">
        <v>44420.554837962962</v>
      </c>
      <c r="B855" s="57">
        <f t="shared" si="164"/>
        <v>2021</v>
      </c>
      <c r="C855" s="58">
        <f t="shared" si="176"/>
        <v>8</v>
      </c>
      <c r="D855" s="58" t="str">
        <f t="shared" si="173"/>
        <v>Aug/2021</v>
      </c>
      <c r="E855" s="58" t="s">
        <v>283</v>
      </c>
      <c r="F855" s="58" t="s">
        <v>282</v>
      </c>
      <c r="G855" s="58" t="s">
        <v>16</v>
      </c>
      <c r="H855" s="58">
        <v>3</v>
      </c>
      <c r="I855" s="58">
        <v>3</v>
      </c>
      <c r="J855" s="58">
        <f t="shared" si="174"/>
        <v>0</v>
      </c>
      <c r="K855" s="58" t="str">
        <f t="shared" si="175"/>
        <v>Ok</v>
      </c>
      <c r="L855" s="58">
        <f t="shared" si="165"/>
        <v>0</v>
      </c>
      <c r="M855" s="85">
        <f>VLOOKUP(E855,'DAFTAR ITEM'!B:J,9,FALSE)</f>
        <v>131250</v>
      </c>
      <c r="N855" s="85">
        <f t="shared" si="166"/>
        <v>393750</v>
      </c>
      <c r="O855" s="85">
        <f t="shared" si="167"/>
        <v>0</v>
      </c>
      <c r="P855" s="85">
        <f t="shared" si="168"/>
        <v>0</v>
      </c>
      <c r="Q855" s="59">
        <f t="shared" si="169"/>
        <v>0</v>
      </c>
      <c r="R855" s="60" t="str">
        <f t="shared" si="170"/>
        <v>Good Count</v>
      </c>
      <c r="S855" s="61" t="str">
        <f t="shared" si="171"/>
        <v>Good Count</v>
      </c>
      <c r="T855" s="60" t="str">
        <f t="shared" si="172"/>
        <v>Good Count</v>
      </c>
    </row>
    <row r="856" spans="1:20" ht="16.5">
      <c r="A856" s="62">
        <v>44420.554965277777</v>
      </c>
      <c r="B856" s="57">
        <f t="shared" si="164"/>
        <v>2021</v>
      </c>
      <c r="C856" s="58">
        <f t="shared" si="176"/>
        <v>8</v>
      </c>
      <c r="D856" s="58" t="str">
        <f t="shared" si="173"/>
        <v>Aug/2021</v>
      </c>
      <c r="E856" s="58" t="s">
        <v>285</v>
      </c>
      <c r="F856" s="58" t="s">
        <v>284</v>
      </c>
      <c r="G856" s="58" t="s">
        <v>33</v>
      </c>
      <c r="H856" s="58">
        <v>23</v>
      </c>
      <c r="I856" s="58">
        <v>23</v>
      </c>
      <c r="J856" s="58">
        <f t="shared" si="174"/>
        <v>0</v>
      </c>
      <c r="K856" s="58" t="str">
        <f t="shared" si="175"/>
        <v>Ok</v>
      </c>
      <c r="L856" s="58">
        <f t="shared" si="165"/>
        <v>0</v>
      </c>
      <c r="M856" s="85">
        <f>VLOOKUP(E856,'DAFTAR ITEM'!B:J,9,FALSE)</f>
        <v>2625</v>
      </c>
      <c r="N856" s="85">
        <f t="shared" si="166"/>
        <v>60375</v>
      </c>
      <c r="O856" s="85">
        <f t="shared" si="167"/>
        <v>0</v>
      </c>
      <c r="P856" s="85">
        <f t="shared" si="168"/>
        <v>0</v>
      </c>
      <c r="Q856" s="59">
        <f t="shared" si="169"/>
        <v>0</v>
      </c>
      <c r="R856" s="60" t="str">
        <f t="shared" si="170"/>
        <v>Good Count</v>
      </c>
      <c r="S856" s="61" t="str">
        <f t="shared" si="171"/>
        <v>Good Count</v>
      </c>
      <c r="T856" s="60" t="str">
        <f t="shared" si="172"/>
        <v>Good Count</v>
      </c>
    </row>
    <row r="857" spans="1:20" ht="16.5">
      <c r="A857" s="62">
        <v>44420.555231481485</v>
      </c>
      <c r="B857" s="57">
        <f t="shared" si="164"/>
        <v>2021</v>
      </c>
      <c r="C857" s="58">
        <f t="shared" si="176"/>
        <v>8</v>
      </c>
      <c r="D857" s="58" t="str">
        <f t="shared" si="173"/>
        <v>Aug/2021</v>
      </c>
      <c r="E857" s="58" t="s">
        <v>287</v>
      </c>
      <c r="F857" s="58" t="s">
        <v>286</v>
      </c>
      <c r="G857" s="58" t="s">
        <v>33</v>
      </c>
      <c r="H857" s="58">
        <v>27</v>
      </c>
      <c r="I857" s="58">
        <v>27</v>
      </c>
      <c r="J857" s="58">
        <f t="shared" si="174"/>
        <v>0</v>
      </c>
      <c r="K857" s="58" t="str">
        <f t="shared" si="175"/>
        <v>Ok</v>
      </c>
      <c r="L857" s="58">
        <f t="shared" si="165"/>
        <v>0</v>
      </c>
      <c r="M857" s="85">
        <f>VLOOKUP(E857,'DAFTAR ITEM'!B:J,9,FALSE)</f>
        <v>6825</v>
      </c>
      <c r="N857" s="85">
        <f t="shared" si="166"/>
        <v>184275</v>
      </c>
      <c r="O857" s="85">
        <f t="shared" si="167"/>
        <v>0</v>
      </c>
      <c r="P857" s="85">
        <f t="shared" si="168"/>
        <v>0</v>
      </c>
      <c r="Q857" s="59">
        <f t="shared" si="169"/>
        <v>0</v>
      </c>
      <c r="R857" s="60" t="str">
        <f t="shared" si="170"/>
        <v>Good Count</v>
      </c>
      <c r="S857" s="61" t="str">
        <f t="shared" si="171"/>
        <v>Good Count</v>
      </c>
      <c r="T857" s="60" t="str">
        <f t="shared" si="172"/>
        <v>Good Count</v>
      </c>
    </row>
    <row r="858" spans="1:20" ht="16.5">
      <c r="A858" s="62">
        <v>44420.555347222224</v>
      </c>
      <c r="B858" s="57">
        <f t="shared" si="164"/>
        <v>2021</v>
      </c>
      <c r="C858" s="58">
        <f t="shared" si="176"/>
        <v>8</v>
      </c>
      <c r="D858" s="58" t="str">
        <f t="shared" si="173"/>
        <v>Aug/2021</v>
      </c>
      <c r="E858" s="58" t="s">
        <v>289</v>
      </c>
      <c r="F858" s="58" t="s">
        <v>288</v>
      </c>
      <c r="G858" s="58" t="s">
        <v>33</v>
      </c>
      <c r="H858" s="58">
        <v>1</v>
      </c>
      <c r="I858" s="58">
        <v>1</v>
      </c>
      <c r="J858" s="58">
        <f t="shared" si="174"/>
        <v>0</v>
      </c>
      <c r="K858" s="58" t="str">
        <f t="shared" si="175"/>
        <v>Ok</v>
      </c>
      <c r="L858" s="58">
        <f t="shared" si="165"/>
        <v>0</v>
      </c>
      <c r="M858" s="85">
        <f>VLOOKUP(E858,'DAFTAR ITEM'!B:J,9,FALSE)</f>
        <v>49350</v>
      </c>
      <c r="N858" s="85">
        <f t="shared" si="166"/>
        <v>49350</v>
      </c>
      <c r="O858" s="85">
        <f t="shared" si="167"/>
        <v>0</v>
      </c>
      <c r="P858" s="85">
        <f t="shared" si="168"/>
        <v>0</v>
      </c>
      <c r="Q858" s="59">
        <f t="shared" si="169"/>
        <v>0</v>
      </c>
      <c r="R858" s="60" t="str">
        <f t="shared" si="170"/>
        <v>Good Count</v>
      </c>
      <c r="S858" s="61" t="str">
        <f t="shared" si="171"/>
        <v>Good Count</v>
      </c>
      <c r="T858" s="60" t="str">
        <f t="shared" si="172"/>
        <v>Good Count</v>
      </c>
    </row>
    <row r="859" spans="1:20" ht="16.5">
      <c r="A859" s="62">
        <v>44420.555983796294</v>
      </c>
      <c r="B859" s="57">
        <f t="shared" si="164"/>
        <v>2021</v>
      </c>
      <c r="C859" s="58">
        <f t="shared" si="176"/>
        <v>8</v>
      </c>
      <c r="D859" s="58" t="str">
        <f t="shared" si="173"/>
        <v>Aug/2021</v>
      </c>
      <c r="E859" s="58" t="s">
        <v>291</v>
      </c>
      <c r="F859" s="58" t="s">
        <v>290</v>
      </c>
      <c r="G859" s="58" t="s">
        <v>88</v>
      </c>
      <c r="H859" s="58">
        <v>0</v>
      </c>
      <c r="I859" s="58">
        <v>0</v>
      </c>
      <c r="J859" s="58">
        <f t="shared" si="174"/>
        <v>0</v>
      </c>
      <c r="K859" s="58" t="str">
        <f t="shared" si="175"/>
        <v>Ok</v>
      </c>
      <c r="L859" s="58">
        <f t="shared" si="165"/>
        <v>0</v>
      </c>
      <c r="M859" s="85">
        <f>VLOOKUP(E859,'DAFTAR ITEM'!B:J,9,FALSE)</f>
        <v>10000</v>
      </c>
      <c r="N859" s="85">
        <f t="shared" si="166"/>
        <v>0</v>
      </c>
      <c r="O859" s="85">
        <f t="shared" si="167"/>
        <v>0</v>
      </c>
      <c r="P859" s="85">
        <f t="shared" si="168"/>
        <v>0</v>
      </c>
      <c r="Q859" s="59">
        <f t="shared" si="169"/>
        <v>0</v>
      </c>
      <c r="R859" s="60" t="str">
        <f t="shared" si="170"/>
        <v>Good Count</v>
      </c>
      <c r="S859" s="61" t="str">
        <f t="shared" si="171"/>
        <v>Good Count</v>
      </c>
      <c r="T859" s="60" t="str">
        <f t="shared" si="172"/>
        <v>Good Count</v>
      </c>
    </row>
    <row r="860" spans="1:20" ht="16.5">
      <c r="A860" s="62">
        <v>44420.556203703702</v>
      </c>
      <c r="B860" s="57">
        <f t="shared" si="164"/>
        <v>2021</v>
      </c>
      <c r="C860" s="58">
        <f t="shared" si="176"/>
        <v>8</v>
      </c>
      <c r="D860" s="58" t="str">
        <f t="shared" si="173"/>
        <v>Aug/2021</v>
      </c>
      <c r="E860" s="58" t="s">
        <v>321</v>
      </c>
      <c r="F860" s="58" t="s">
        <v>320</v>
      </c>
      <c r="G860" s="58" t="s">
        <v>33</v>
      </c>
      <c r="H860" s="58">
        <v>5</v>
      </c>
      <c r="I860" s="58">
        <v>5</v>
      </c>
      <c r="J860" s="58">
        <f t="shared" si="174"/>
        <v>0</v>
      </c>
      <c r="K860" s="58" t="str">
        <f t="shared" si="175"/>
        <v>Ok</v>
      </c>
      <c r="L860" s="58">
        <f t="shared" si="165"/>
        <v>0</v>
      </c>
      <c r="M860" s="85">
        <f>VLOOKUP(E860,'DAFTAR ITEM'!B:J,9,FALSE)</f>
        <v>7500</v>
      </c>
      <c r="N860" s="85">
        <f t="shared" si="166"/>
        <v>37500</v>
      </c>
      <c r="O860" s="85">
        <f t="shared" si="167"/>
        <v>0</v>
      </c>
      <c r="P860" s="85">
        <f t="shared" si="168"/>
        <v>0</v>
      </c>
      <c r="Q860" s="59">
        <f t="shared" si="169"/>
        <v>0</v>
      </c>
      <c r="R860" s="60" t="str">
        <f t="shared" si="170"/>
        <v>Good Count</v>
      </c>
      <c r="S860" s="61" t="str">
        <f t="shared" si="171"/>
        <v>Good Count</v>
      </c>
      <c r="T860" s="60" t="str">
        <f t="shared" si="172"/>
        <v>Good Count</v>
      </c>
    </row>
    <row r="861" spans="1:20" ht="16.5">
      <c r="A861" s="62">
        <v>44420.556354166663</v>
      </c>
      <c r="B861" s="57">
        <f t="shared" si="164"/>
        <v>2021</v>
      </c>
      <c r="C861" s="58">
        <f t="shared" si="176"/>
        <v>8</v>
      </c>
      <c r="D861" s="58" t="str">
        <f t="shared" si="173"/>
        <v>Aug/2021</v>
      </c>
      <c r="E861" s="58" t="s">
        <v>323</v>
      </c>
      <c r="F861" s="58" t="s">
        <v>322</v>
      </c>
      <c r="G861" s="58" t="s">
        <v>33</v>
      </c>
      <c r="H861" s="58">
        <v>2</v>
      </c>
      <c r="I861" s="58">
        <v>2</v>
      </c>
      <c r="J861" s="58">
        <f t="shared" si="174"/>
        <v>0</v>
      </c>
      <c r="K861" s="58" t="str">
        <f t="shared" si="175"/>
        <v>Ok</v>
      </c>
      <c r="L861" s="58">
        <f t="shared" si="165"/>
        <v>0</v>
      </c>
      <c r="M861" s="85">
        <f>VLOOKUP(E861,'DAFTAR ITEM'!B:J,9,FALSE)</f>
        <v>15000</v>
      </c>
      <c r="N861" s="85">
        <f t="shared" si="166"/>
        <v>30000</v>
      </c>
      <c r="O861" s="85">
        <f t="shared" si="167"/>
        <v>0</v>
      </c>
      <c r="P861" s="85">
        <f t="shared" si="168"/>
        <v>0</v>
      </c>
      <c r="Q861" s="59">
        <f t="shared" si="169"/>
        <v>0</v>
      </c>
      <c r="R861" s="60" t="str">
        <f t="shared" si="170"/>
        <v>Good Count</v>
      </c>
      <c r="S861" s="61" t="str">
        <f t="shared" si="171"/>
        <v>Good Count</v>
      </c>
      <c r="T861" s="60" t="str">
        <f t="shared" si="172"/>
        <v>Good Count</v>
      </c>
    </row>
    <row r="862" spans="1:20" ht="16.5">
      <c r="A862" s="62">
        <v>44420.556493055556</v>
      </c>
      <c r="B862" s="57">
        <f t="shared" si="164"/>
        <v>2021</v>
      </c>
      <c r="C862" s="58">
        <f t="shared" si="176"/>
        <v>8</v>
      </c>
      <c r="D862" s="58" t="str">
        <f t="shared" si="173"/>
        <v>Aug/2021</v>
      </c>
      <c r="E862" s="58" t="s">
        <v>325</v>
      </c>
      <c r="F862" s="58" t="s">
        <v>324</v>
      </c>
      <c r="G862" s="58" t="s">
        <v>33</v>
      </c>
      <c r="H862" s="58">
        <v>2</v>
      </c>
      <c r="I862" s="58">
        <v>2</v>
      </c>
      <c r="J862" s="58">
        <f t="shared" si="174"/>
        <v>0</v>
      </c>
      <c r="K862" s="58" t="str">
        <f t="shared" si="175"/>
        <v>Ok</v>
      </c>
      <c r="L862" s="58">
        <f t="shared" si="165"/>
        <v>0</v>
      </c>
      <c r="M862" s="85">
        <f>VLOOKUP(E862,'DAFTAR ITEM'!B:J,9,FALSE)</f>
        <v>5000</v>
      </c>
      <c r="N862" s="85">
        <f t="shared" si="166"/>
        <v>10000</v>
      </c>
      <c r="O862" s="85">
        <f t="shared" si="167"/>
        <v>0</v>
      </c>
      <c r="P862" s="85">
        <f t="shared" si="168"/>
        <v>0</v>
      </c>
      <c r="Q862" s="59">
        <f t="shared" si="169"/>
        <v>0</v>
      </c>
      <c r="R862" s="60" t="str">
        <f t="shared" si="170"/>
        <v>Good Count</v>
      </c>
      <c r="S862" s="61" t="str">
        <f t="shared" si="171"/>
        <v>Good Count</v>
      </c>
      <c r="T862" s="60" t="str">
        <f t="shared" si="172"/>
        <v>Good Count</v>
      </c>
    </row>
    <row r="863" spans="1:20" ht="16.5">
      <c r="A863" s="62">
        <v>44420.55667824074</v>
      </c>
      <c r="B863" s="57">
        <f t="shared" si="164"/>
        <v>2021</v>
      </c>
      <c r="C863" s="58">
        <f t="shared" si="176"/>
        <v>8</v>
      </c>
      <c r="D863" s="58" t="str">
        <f t="shared" si="173"/>
        <v>Aug/2021</v>
      </c>
      <c r="E863" s="58" t="s">
        <v>327</v>
      </c>
      <c r="F863" s="58" t="s">
        <v>326</v>
      </c>
      <c r="G863" s="58" t="s">
        <v>33</v>
      </c>
      <c r="H863" s="58">
        <v>17</v>
      </c>
      <c r="I863" s="58">
        <v>17</v>
      </c>
      <c r="J863" s="58">
        <f t="shared" si="174"/>
        <v>0</v>
      </c>
      <c r="K863" s="58" t="str">
        <f t="shared" si="175"/>
        <v>Ok</v>
      </c>
      <c r="L863" s="58">
        <f t="shared" si="165"/>
        <v>0</v>
      </c>
      <c r="M863" s="85">
        <f>VLOOKUP(E863,'DAFTAR ITEM'!B:J,9,FALSE)</f>
        <v>7000</v>
      </c>
      <c r="N863" s="85">
        <f t="shared" si="166"/>
        <v>119000</v>
      </c>
      <c r="O863" s="85">
        <f t="shared" si="167"/>
        <v>0</v>
      </c>
      <c r="P863" s="85">
        <f t="shared" si="168"/>
        <v>0</v>
      </c>
      <c r="Q863" s="59">
        <f t="shared" si="169"/>
        <v>0</v>
      </c>
      <c r="R863" s="60" t="str">
        <f t="shared" si="170"/>
        <v>Good Count</v>
      </c>
      <c r="S863" s="61" t="str">
        <f t="shared" si="171"/>
        <v>Good Count</v>
      </c>
      <c r="T863" s="60" t="str">
        <f t="shared" si="172"/>
        <v>Good Count</v>
      </c>
    </row>
    <row r="864" spans="1:20" ht="16.5">
      <c r="A864" s="62">
        <v>44420.556828703702</v>
      </c>
      <c r="B864" s="57">
        <f t="shared" si="164"/>
        <v>2021</v>
      </c>
      <c r="C864" s="58">
        <f t="shared" si="176"/>
        <v>8</v>
      </c>
      <c r="D864" s="58" t="str">
        <f t="shared" si="173"/>
        <v>Aug/2021</v>
      </c>
      <c r="E864" s="58" t="s">
        <v>329</v>
      </c>
      <c r="F864" s="58" t="s">
        <v>328</v>
      </c>
      <c r="G864" s="58" t="s">
        <v>33</v>
      </c>
      <c r="H864" s="58">
        <v>10</v>
      </c>
      <c r="I864" s="58">
        <v>10</v>
      </c>
      <c r="J864" s="58">
        <f t="shared" si="174"/>
        <v>0</v>
      </c>
      <c r="K864" s="58" t="str">
        <f t="shared" si="175"/>
        <v>Ok</v>
      </c>
      <c r="L864" s="58">
        <f t="shared" si="165"/>
        <v>0</v>
      </c>
      <c r="M864" s="85">
        <f>VLOOKUP(E864,'DAFTAR ITEM'!B:J,9,FALSE)</f>
        <v>12000</v>
      </c>
      <c r="N864" s="85">
        <f t="shared" si="166"/>
        <v>120000</v>
      </c>
      <c r="O864" s="85">
        <f t="shared" si="167"/>
        <v>0</v>
      </c>
      <c r="P864" s="85">
        <f t="shared" si="168"/>
        <v>0</v>
      </c>
      <c r="Q864" s="59">
        <f t="shared" si="169"/>
        <v>0</v>
      </c>
      <c r="R864" s="60" t="str">
        <f t="shared" si="170"/>
        <v>Good Count</v>
      </c>
      <c r="S864" s="61" t="str">
        <f t="shared" si="171"/>
        <v>Good Count</v>
      </c>
      <c r="T864" s="60" t="str">
        <f t="shared" si="172"/>
        <v>Good Count</v>
      </c>
    </row>
    <row r="865" spans="1:20" ht="16.5">
      <c r="A865" s="62">
        <v>44420.557071759256</v>
      </c>
      <c r="B865" s="57">
        <f t="shared" si="164"/>
        <v>2021</v>
      </c>
      <c r="C865" s="58">
        <f t="shared" si="176"/>
        <v>8</v>
      </c>
      <c r="D865" s="58" t="str">
        <f t="shared" si="173"/>
        <v>Aug/2021</v>
      </c>
      <c r="E865" s="58" t="s">
        <v>331</v>
      </c>
      <c r="F865" s="58" t="s">
        <v>330</v>
      </c>
      <c r="G865" s="58" t="s">
        <v>33</v>
      </c>
      <c r="H865" s="58">
        <v>8</v>
      </c>
      <c r="I865" s="58">
        <v>8</v>
      </c>
      <c r="J865" s="58">
        <f t="shared" si="174"/>
        <v>0</v>
      </c>
      <c r="K865" s="58" t="str">
        <f t="shared" si="175"/>
        <v>Ok</v>
      </c>
      <c r="L865" s="58">
        <f t="shared" si="165"/>
        <v>0</v>
      </c>
      <c r="M865" s="85">
        <f>VLOOKUP(E865,'DAFTAR ITEM'!B:J,9,FALSE)</f>
        <v>25000</v>
      </c>
      <c r="N865" s="85">
        <f t="shared" si="166"/>
        <v>200000</v>
      </c>
      <c r="O865" s="85">
        <f t="shared" si="167"/>
        <v>0</v>
      </c>
      <c r="P865" s="85">
        <f t="shared" si="168"/>
        <v>0</v>
      </c>
      <c r="Q865" s="59">
        <f t="shared" si="169"/>
        <v>0</v>
      </c>
      <c r="R865" s="60" t="str">
        <f t="shared" si="170"/>
        <v>Good Count</v>
      </c>
      <c r="S865" s="61" t="str">
        <f t="shared" si="171"/>
        <v>Good Count</v>
      </c>
      <c r="T865" s="60" t="str">
        <f t="shared" si="172"/>
        <v>Good Count</v>
      </c>
    </row>
    <row r="866" spans="1:20" ht="16.5">
      <c r="A866" s="62">
        <v>44420.557233796295</v>
      </c>
      <c r="B866" s="57">
        <f t="shared" si="164"/>
        <v>2021</v>
      </c>
      <c r="C866" s="58">
        <f t="shared" si="176"/>
        <v>8</v>
      </c>
      <c r="D866" s="58" t="str">
        <f t="shared" si="173"/>
        <v>Aug/2021</v>
      </c>
      <c r="E866" s="58" t="s">
        <v>336</v>
      </c>
      <c r="F866" s="58" t="s">
        <v>335</v>
      </c>
      <c r="G866" s="58" t="s">
        <v>334</v>
      </c>
      <c r="H866" s="58">
        <v>0</v>
      </c>
      <c r="I866" s="58">
        <v>0</v>
      </c>
      <c r="J866" s="58">
        <f t="shared" si="174"/>
        <v>0</v>
      </c>
      <c r="K866" s="58" t="str">
        <f t="shared" si="175"/>
        <v>Ok</v>
      </c>
      <c r="L866" s="58">
        <f t="shared" si="165"/>
        <v>0</v>
      </c>
      <c r="M866" s="85">
        <f>VLOOKUP(E866,'DAFTAR ITEM'!B:J,9,FALSE)</f>
        <v>4500</v>
      </c>
      <c r="N866" s="85">
        <f t="shared" si="166"/>
        <v>0</v>
      </c>
      <c r="O866" s="85">
        <f t="shared" si="167"/>
        <v>0</v>
      </c>
      <c r="P866" s="85">
        <f t="shared" si="168"/>
        <v>0</v>
      </c>
      <c r="Q866" s="59">
        <f t="shared" si="169"/>
        <v>0</v>
      </c>
      <c r="R866" s="60" t="str">
        <f t="shared" si="170"/>
        <v>Good Count</v>
      </c>
      <c r="S866" s="61" t="str">
        <f t="shared" si="171"/>
        <v>Good Count</v>
      </c>
      <c r="T866" s="60" t="str">
        <f t="shared" si="172"/>
        <v>Good Count</v>
      </c>
    </row>
    <row r="867" spans="1:20" ht="16.5">
      <c r="A867" s="62">
        <v>44420.557384259257</v>
      </c>
      <c r="B867" s="57">
        <f t="shared" si="164"/>
        <v>2021</v>
      </c>
      <c r="C867" s="58">
        <f t="shared" si="176"/>
        <v>8</v>
      </c>
      <c r="D867" s="58" t="str">
        <f t="shared" si="173"/>
        <v>Aug/2021</v>
      </c>
      <c r="E867" s="58" t="s">
        <v>338</v>
      </c>
      <c r="F867" s="58" t="s">
        <v>337</v>
      </c>
      <c r="G867" s="58" t="s">
        <v>334</v>
      </c>
      <c r="H867" s="58">
        <v>28</v>
      </c>
      <c r="I867" s="58">
        <v>28</v>
      </c>
      <c r="J867" s="58">
        <f t="shared" si="174"/>
        <v>0</v>
      </c>
      <c r="K867" s="58" t="str">
        <f t="shared" si="175"/>
        <v>Ok</v>
      </c>
      <c r="L867" s="58">
        <f t="shared" si="165"/>
        <v>0</v>
      </c>
      <c r="M867" s="85">
        <f>VLOOKUP(E867,'DAFTAR ITEM'!B:J,9,FALSE)</f>
        <v>5775</v>
      </c>
      <c r="N867" s="85">
        <f t="shared" si="166"/>
        <v>161700</v>
      </c>
      <c r="O867" s="85">
        <f t="shared" si="167"/>
        <v>0</v>
      </c>
      <c r="P867" s="85">
        <f t="shared" si="168"/>
        <v>0</v>
      </c>
      <c r="Q867" s="59">
        <f t="shared" si="169"/>
        <v>0</v>
      </c>
      <c r="R867" s="60" t="str">
        <f t="shared" si="170"/>
        <v>Good Count</v>
      </c>
      <c r="S867" s="61" t="str">
        <f t="shared" si="171"/>
        <v>Good Count</v>
      </c>
      <c r="T867" s="60" t="str">
        <f t="shared" si="172"/>
        <v>Good Count</v>
      </c>
    </row>
    <row r="868" spans="1:20" ht="16.5">
      <c r="A868" s="62">
        <v>44420.557511574072</v>
      </c>
      <c r="B868" s="57">
        <f t="shared" si="164"/>
        <v>2021</v>
      </c>
      <c r="C868" s="58">
        <f t="shared" si="176"/>
        <v>8</v>
      </c>
      <c r="D868" s="58" t="str">
        <f t="shared" si="173"/>
        <v>Aug/2021</v>
      </c>
      <c r="E868" s="58" t="s">
        <v>340</v>
      </c>
      <c r="F868" s="58" t="s">
        <v>339</v>
      </c>
      <c r="G868" s="58" t="s">
        <v>33</v>
      </c>
      <c r="H868" s="58">
        <v>4</v>
      </c>
      <c r="I868" s="58">
        <v>4</v>
      </c>
      <c r="J868" s="58">
        <f t="shared" si="174"/>
        <v>0</v>
      </c>
      <c r="K868" s="58" t="str">
        <f t="shared" si="175"/>
        <v>Ok</v>
      </c>
      <c r="L868" s="58">
        <f t="shared" si="165"/>
        <v>0</v>
      </c>
      <c r="M868" s="85">
        <f>VLOOKUP(E868,'DAFTAR ITEM'!B:J,9,FALSE)</f>
        <v>11550</v>
      </c>
      <c r="N868" s="85">
        <f t="shared" si="166"/>
        <v>46200</v>
      </c>
      <c r="O868" s="85">
        <f t="shared" si="167"/>
        <v>0</v>
      </c>
      <c r="P868" s="85">
        <f t="shared" si="168"/>
        <v>0</v>
      </c>
      <c r="Q868" s="59">
        <f t="shared" si="169"/>
        <v>0</v>
      </c>
      <c r="R868" s="60" t="str">
        <f t="shared" si="170"/>
        <v>Good Count</v>
      </c>
      <c r="S868" s="61" t="str">
        <f t="shared" si="171"/>
        <v>Good Count</v>
      </c>
      <c r="T868" s="60" t="str">
        <f t="shared" si="172"/>
        <v>Good Count</v>
      </c>
    </row>
    <row r="869" spans="1:20" ht="16.5">
      <c r="A869" s="62">
        <v>44420.557696759257</v>
      </c>
      <c r="B869" s="57">
        <f t="shared" si="164"/>
        <v>2021</v>
      </c>
      <c r="C869" s="58">
        <f t="shared" si="176"/>
        <v>8</v>
      </c>
      <c r="D869" s="58" t="str">
        <f t="shared" si="173"/>
        <v>Aug/2021</v>
      </c>
      <c r="E869" s="58" t="s">
        <v>342</v>
      </c>
      <c r="F869" s="58" t="s">
        <v>341</v>
      </c>
      <c r="G869" s="58" t="s">
        <v>33</v>
      </c>
      <c r="H869" s="58">
        <v>4</v>
      </c>
      <c r="I869" s="58">
        <v>4</v>
      </c>
      <c r="J869" s="58">
        <f t="shared" si="174"/>
        <v>0</v>
      </c>
      <c r="K869" s="58" t="str">
        <f t="shared" si="175"/>
        <v>Ok</v>
      </c>
      <c r="L869" s="58">
        <f t="shared" si="165"/>
        <v>0</v>
      </c>
      <c r="M869" s="85">
        <f>VLOOKUP(E869,'DAFTAR ITEM'!B:J,9,FALSE)</f>
        <v>30000</v>
      </c>
      <c r="N869" s="85">
        <f t="shared" si="166"/>
        <v>120000</v>
      </c>
      <c r="O869" s="85">
        <f t="shared" si="167"/>
        <v>0</v>
      </c>
      <c r="P869" s="85">
        <f t="shared" si="168"/>
        <v>0</v>
      </c>
      <c r="Q869" s="59">
        <f t="shared" si="169"/>
        <v>0</v>
      </c>
      <c r="R869" s="60" t="str">
        <f t="shared" si="170"/>
        <v>Good Count</v>
      </c>
      <c r="S869" s="61" t="str">
        <f t="shared" si="171"/>
        <v>Good Count</v>
      </c>
      <c r="T869" s="60" t="str">
        <f t="shared" si="172"/>
        <v>Good Count</v>
      </c>
    </row>
    <row r="870" spans="1:20" ht="16.5">
      <c r="A870" s="62">
        <v>44420.557870370372</v>
      </c>
      <c r="B870" s="57">
        <f t="shared" si="164"/>
        <v>2021</v>
      </c>
      <c r="C870" s="58">
        <f t="shared" si="176"/>
        <v>8</v>
      </c>
      <c r="D870" s="58" t="str">
        <f t="shared" si="173"/>
        <v>Aug/2021</v>
      </c>
      <c r="E870" s="58" t="s">
        <v>353</v>
      </c>
      <c r="F870" s="58" t="s">
        <v>352</v>
      </c>
      <c r="G870" s="58" t="s">
        <v>33</v>
      </c>
      <c r="H870" s="58">
        <v>5</v>
      </c>
      <c r="I870" s="58">
        <v>5</v>
      </c>
      <c r="J870" s="58">
        <f t="shared" si="174"/>
        <v>0</v>
      </c>
      <c r="K870" s="58" t="str">
        <f t="shared" si="175"/>
        <v>Ok</v>
      </c>
      <c r="L870" s="58">
        <f t="shared" si="165"/>
        <v>0</v>
      </c>
      <c r="M870" s="85">
        <f>VLOOKUP(E870,'DAFTAR ITEM'!B:J,9,FALSE)</f>
        <v>3938</v>
      </c>
      <c r="N870" s="85">
        <f t="shared" si="166"/>
        <v>19690</v>
      </c>
      <c r="O870" s="85">
        <f t="shared" si="167"/>
        <v>0</v>
      </c>
      <c r="P870" s="85">
        <f t="shared" si="168"/>
        <v>0</v>
      </c>
      <c r="Q870" s="59">
        <f t="shared" si="169"/>
        <v>0</v>
      </c>
      <c r="R870" s="60" t="str">
        <f t="shared" si="170"/>
        <v>Good Count</v>
      </c>
      <c r="S870" s="61" t="str">
        <f t="shared" si="171"/>
        <v>Good Count</v>
      </c>
      <c r="T870" s="60" t="str">
        <f t="shared" si="172"/>
        <v>Good Count</v>
      </c>
    </row>
    <row r="871" spans="1:20" ht="16.5">
      <c r="A871" s="62">
        <v>44420.573692129627</v>
      </c>
      <c r="B871" s="57">
        <f t="shared" si="164"/>
        <v>2021</v>
      </c>
      <c r="C871" s="58">
        <f t="shared" si="176"/>
        <v>8</v>
      </c>
      <c r="D871" s="58" t="str">
        <f t="shared" si="173"/>
        <v>Aug/2021</v>
      </c>
      <c r="E871" s="58" t="s">
        <v>226</v>
      </c>
      <c r="F871" s="58" t="s">
        <v>225</v>
      </c>
      <c r="G871" s="58" t="s">
        <v>33</v>
      </c>
      <c r="H871" s="58">
        <v>25</v>
      </c>
      <c r="I871" s="58">
        <v>25</v>
      </c>
      <c r="J871" s="58">
        <f t="shared" si="174"/>
        <v>0</v>
      </c>
      <c r="K871" s="58" t="str">
        <f t="shared" si="175"/>
        <v>Ok</v>
      </c>
      <c r="L871" s="58">
        <f t="shared" si="165"/>
        <v>0</v>
      </c>
      <c r="M871" s="85">
        <f>VLOOKUP(E871,'DAFTAR ITEM'!B:J,9,FALSE)</f>
        <v>2000</v>
      </c>
      <c r="N871" s="85">
        <f t="shared" si="166"/>
        <v>50000</v>
      </c>
      <c r="O871" s="85">
        <f t="shared" si="167"/>
        <v>0</v>
      </c>
      <c r="P871" s="85">
        <f t="shared" si="168"/>
        <v>0</v>
      </c>
      <c r="Q871" s="59">
        <f t="shared" si="169"/>
        <v>0</v>
      </c>
      <c r="R871" s="60" t="str">
        <f t="shared" si="170"/>
        <v>Good Count</v>
      </c>
      <c r="S871" s="61" t="str">
        <f t="shared" si="171"/>
        <v>Good Count</v>
      </c>
      <c r="T871" s="60" t="str">
        <f t="shared" si="172"/>
        <v>Good Count</v>
      </c>
    </row>
    <row r="872" spans="1:20" ht="16.5">
      <c r="A872" s="62">
        <v>44420.574201388888</v>
      </c>
      <c r="B872" s="57">
        <f t="shared" si="164"/>
        <v>2021</v>
      </c>
      <c r="C872" s="58">
        <f t="shared" si="176"/>
        <v>8</v>
      </c>
      <c r="D872" s="58" t="str">
        <f t="shared" si="173"/>
        <v>Aug/2021</v>
      </c>
      <c r="E872" s="58" t="s">
        <v>83</v>
      </c>
      <c r="F872" s="58" t="s">
        <v>82</v>
      </c>
      <c r="G872" s="58" t="s">
        <v>33</v>
      </c>
      <c r="H872" s="58">
        <v>40</v>
      </c>
      <c r="I872" s="58">
        <v>40</v>
      </c>
      <c r="J872" s="58">
        <f t="shared" si="174"/>
        <v>0</v>
      </c>
      <c r="K872" s="58" t="str">
        <f t="shared" si="175"/>
        <v>Ok</v>
      </c>
      <c r="L872" s="58">
        <f t="shared" si="165"/>
        <v>0</v>
      </c>
      <c r="M872" s="85">
        <f>VLOOKUP(E872,'DAFTAR ITEM'!B:J,9,FALSE)</f>
        <v>15000</v>
      </c>
      <c r="N872" s="85">
        <f t="shared" si="166"/>
        <v>600000</v>
      </c>
      <c r="O872" s="85">
        <f t="shared" si="167"/>
        <v>0</v>
      </c>
      <c r="P872" s="85">
        <f t="shared" si="168"/>
        <v>0</v>
      </c>
      <c r="Q872" s="59">
        <f t="shared" si="169"/>
        <v>0</v>
      </c>
      <c r="R872" s="60" t="str">
        <f t="shared" si="170"/>
        <v>Good Count</v>
      </c>
      <c r="S872" s="61" t="str">
        <f t="shared" si="171"/>
        <v>Good Count</v>
      </c>
      <c r="T872" s="60" t="str">
        <f t="shared" si="172"/>
        <v>Good Count</v>
      </c>
    </row>
    <row r="873" spans="1:20" ht="16.5">
      <c r="A873" s="62">
        <v>44420.607152777775</v>
      </c>
      <c r="B873" s="57">
        <f t="shared" si="164"/>
        <v>2021</v>
      </c>
      <c r="C873" s="58">
        <f t="shared" si="176"/>
        <v>8</v>
      </c>
      <c r="D873" s="58" t="str">
        <f t="shared" si="173"/>
        <v>Aug/2021</v>
      </c>
      <c r="E873" s="58" t="s">
        <v>49</v>
      </c>
      <c r="F873" s="58" t="s">
        <v>48</v>
      </c>
      <c r="G873" s="58" t="s">
        <v>33</v>
      </c>
      <c r="H873" s="58">
        <v>32</v>
      </c>
      <c r="I873" s="58">
        <v>32</v>
      </c>
      <c r="J873" s="58">
        <f t="shared" si="174"/>
        <v>0</v>
      </c>
      <c r="K873" s="58" t="str">
        <f t="shared" si="175"/>
        <v>Ok</v>
      </c>
      <c r="L873" s="58">
        <f t="shared" si="165"/>
        <v>0</v>
      </c>
      <c r="M873" s="85">
        <f>VLOOKUP(E873,'DAFTAR ITEM'!B:J,9,FALSE)</f>
        <v>4900</v>
      </c>
      <c r="N873" s="85">
        <f t="shared" si="166"/>
        <v>156800</v>
      </c>
      <c r="O873" s="85">
        <f t="shared" si="167"/>
        <v>0</v>
      </c>
      <c r="P873" s="85">
        <f t="shared" si="168"/>
        <v>0</v>
      </c>
      <c r="Q873" s="59">
        <f t="shared" si="169"/>
        <v>0</v>
      </c>
      <c r="R873" s="60" t="str">
        <f t="shared" si="170"/>
        <v>Good Count</v>
      </c>
      <c r="S873" s="61" t="str">
        <f t="shared" si="171"/>
        <v>Good Count</v>
      </c>
      <c r="T873" s="60" t="str">
        <f t="shared" si="172"/>
        <v>Good Count</v>
      </c>
    </row>
    <row r="874" spans="1:20" ht="16.5">
      <c r="A874" s="62">
        <v>44420.672500000001</v>
      </c>
      <c r="B874" s="57">
        <f t="shared" si="164"/>
        <v>2021</v>
      </c>
      <c r="C874" s="58">
        <f t="shared" si="176"/>
        <v>8</v>
      </c>
      <c r="D874" s="58" t="str">
        <f t="shared" si="173"/>
        <v>Aug/2021</v>
      </c>
      <c r="E874" s="58" t="s">
        <v>47</v>
      </c>
      <c r="F874" s="58" t="s">
        <v>46</v>
      </c>
      <c r="G874" s="58" t="s">
        <v>33</v>
      </c>
      <c r="H874" s="58">
        <v>45</v>
      </c>
      <c r="I874" s="58">
        <v>39</v>
      </c>
      <c r="J874" s="58">
        <f t="shared" si="174"/>
        <v>-6</v>
      </c>
      <c r="K874" s="58" t="str">
        <f t="shared" si="175"/>
        <v>Selisih</v>
      </c>
      <c r="L874" s="58">
        <f t="shared" si="165"/>
        <v>6</v>
      </c>
      <c r="M874" s="85">
        <f>VLOOKUP(E874,'DAFTAR ITEM'!B:J,9,FALSE)</f>
        <v>5225</v>
      </c>
      <c r="N874" s="85">
        <f t="shared" si="166"/>
        <v>235125</v>
      </c>
      <c r="O874" s="85">
        <f t="shared" si="167"/>
        <v>-31350</v>
      </c>
      <c r="P874" s="85">
        <f t="shared" si="168"/>
        <v>31350</v>
      </c>
      <c r="Q874" s="59">
        <f t="shared" si="169"/>
        <v>0.13333333333333333</v>
      </c>
      <c r="R874" s="60" t="str">
        <f t="shared" si="170"/>
        <v>Bad Count</v>
      </c>
      <c r="S874" s="61" t="str">
        <f t="shared" si="171"/>
        <v>Bad Count</v>
      </c>
      <c r="T874" s="60" t="str">
        <f t="shared" si="172"/>
        <v>Bad Count</v>
      </c>
    </row>
    <row r="875" spans="1:20" ht="16.5">
      <c r="A875" s="62">
        <v>44446.65457175926</v>
      </c>
      <c r="B875" s="57">
        <f t="shared" si="164"/>
        <v>2021</v>
      </c>
      <c r="C875" s="58">
        <f t="shared" si="176"/>
        <v>9</v>
      </c>
      <c r="D875" s="58" t="str">
        <f t="shared" si="173"/>
        <v>Sep/2021</v>
      </c>
      <c r="E875" s="58" t="s">
        <v>15</v>
      </c>
      <c r="F875" s="58" t="s">
        <v>14</v>
      </c>
      <c r="G875" s="58" t="s">
        <v>16</v>
      </c>
      <c r="H875" s="58">
        <v>7</v>
      </c>
      <c r="I875" s="58">
        <v>7</v>
      </c>
      <c r="J875" s="58">
        <f t="shared" si="174"/>
        <v>0</v>
      </c>
      <c r="K875" s="58" t="str">
        <f t="shared" si="175"/>
        <v>Ok</v>
      </c>
      <c r="L875" s="58">
        <f t="shared" si="165"/>
        <v>0</v>
      </c>
      <c r="M875" s="85">
        <f>VLOOKUP(E875,'DAFTAR ITEM'!B:J,9,FALSE)</f>
        <v>110000</v>
      </c>
      <c r="N875" s="85">
        <f t="shared" si="166"/>
        <v>770000</v>
      </c>
      <c r="O875" s="85">
        <f t="shared" si="167"/>
        <v>0</v>
      </c>
      <c r="P875" s="85">
        <f t="shared" si="168"/>
        <v>0</v>
      </c>
      <c r="Q875" s="59">
        <f t="shared" si="169"/>
        <v>0</v>
      </c>
      <c r="R875" s="60" t="str">
        <f t="shared" si="170"/>
        <v>Good Count</v>
      </c>
      <c r="S875" s="61" t="str">
        <f t="shared" si="171"/>
        <v>Good Count</v>
      </c>
      <c r="T875" s="60" t="str">
        <f t="shared" si="172"/>
        <v>Good Count</v>
      </c>
    </row>
    <row r="876" spans="1:20" ht="16.5">
      <c r="A876" s="62">
        <v>44446.654803240737</v>
      </c>
      <c r="B876" s="57">
        <f t="shared" si="164"/>
        <v>2021</v>
      </c>
      <c r="C876" s="58">
        <f t="shared" si="176"/>
        <v>9</v>
      </c>
      <c r="D876" s="58" t="str">
        <f t="shared" si="173"/>
        <v>Sep/2021</v>
      </c>
      <c r="E876" s="58" t="s">
        <v>18</v>
      </c>
      <c r="F876" s="58" t="s">
        <v>17</v>
      </c>
      <c r="G876" s="58" t="s">
        <v>16</v>
      </c>
      <c r="H876" s="58">
        <v>10</v>
      </c>
      <c r="I876" s="58">
        <v>10</v>
      </c>
      <c r="J876" s="58">
        <f t="shared" si="174"/>
        <v>0</v>
      </c>
      <c r="K876" s="58" t="str">
        <f t="shared" si="175"/>
        <v>Ok</v>
      </c>
      <c r="L876" s="58">
        <f t="shared" si="165"/>
        <v>0</v>
      </c>
      <c r="M876" s="85">
        <f>VLOOKUP(E876,'DAFTAR ITEM'!B:J,9,FALSE)</f>
        <v>75000</v>
      </c>
      <c r="N876" s="85">
        <f t="shared" si="166"/>
        <v>750000</v>
      </c>
      <c r="O876" s="85">
        <f t="shared" si="167"/>
        <v>0</v>
      </c>
      <c r="P876" s="85">
        <f t="shared" si="168"/>
        <v>0</v>
      </c>
      <c r="Q876" s="59">
        <f t="shared" si="169"/>
        <v>0</v>
      </c>
      <c r="R876" s="60" t="str">
        <f t="shared" si="170"/>
        <v>Good Count</v>
      </c>
      <c r="S876" s="61" t="str">
        <f t="shared" si="171"/>
        <v>Good Count</v>
      </c>
      <c r="T876" s="60" t="str">
        <f t="shared" si="172"/>
        <v>Good Count</v>
      </c>
    </row>
    <row r="877" spans="1:20" ht="16.5">
      <c r="A877" s="62">
        <v>44446.654965277776</v>
      </c>
      <c r="B877" s="57">
        <f t="shared" si="164"/>
        <v>2021</v>
      </c>
      <c r="C877" s="58">
        <f t="shared" si="176"/>
        <v>9</v>
      </c>
      <c r="D877" s="58" t="str">
        <f t="shared" si="173"/>
        <v>Sep/2021</v>
      </c>
      <c r="E877" s="58" t="s">
        <v>22</v>
      </c>
      <c r="F877" s="58" t="s">
        <v>21</v>
      </c>
      <c r="G877" s="58" t="s">
        <v>16</v>
      </c>
      <c r="H877" s="58">
        <v>48</v>
      </c>
      <c r="I877" s="58">
        <v>48</v>
      </c>
      <c r="J877" s="58">
        <f t="shared" si="174"/>
        <v>0</v>
      </c>
      <c r="K877" s="58" t="str">
        <f t="shared" si="175"/>
        <v>Ok</v>
      </c>
      <c r="L877" s="58">
        <f t="shared" si="165"/>
        <v>0</v>
      </c>
      <c r="M877" s="85">
        <f>VLOOKUP(E877,'DAFTAR ITEM'!B:J,9,FALSE)</f>
        <v>33000</v>
      </c>
      <c r="N877" s="85">
        <f t="shared" si="166"/>
        <v>1584000</v>
      </c>
      <c r="O877" s="85">
        <f t="shared" si="167"/>
        <v>0</v>
      </c>
      <c r="P877" s="85">
        <f t="shared" si="168"/>
        <v>0</v>
      </c>
      <c r="Q877" s="59">
        <f t="shared" si="169"/>
        <v>0</v>
      </c>
      <c r="R877" s="60" t="str">
        <f t="shared" si="170"/>
        <v>Good Count</v>
      </c>
      <c r="S877" s="61" t="str">
        <f t="shared" si="171"/>
        <v>Good Count</v>
      </c>
      <c r="T877" s="60" t="str">
        <f t="shared" si="172"/>
        <v>Good Count</v>
      </c>
    </row>
    <row r="878" spans="1:20" ht="16.5">
      <c r="A878" s="62">
        <v>44446.655115740738</v>
      </c>
      <c r="B878" s="57">
        <f t="shared" si="164"/>
        <v>2021</v>
      </c>
      <c r="C878" s="58">
        <f t="shared" si="176"/>
        <v>9</v>
      </c>
      <c r="D878" s="58" t="str">
        <f t="shared" si="173"/>
        <v>Sep/2021</v>
      </c>
      <c r="E878" s="58" t="s">
        <v>365</v>
      </c>
      <c r="F878" s="58" t="s">
        <v>364</v>
      </c>
      <c r="G878" s="58" t="s">
        <v>16</v>
      </c>
      <c r="H878" s="58">
        <v>36</v>
      </c>
      <c r="I878" s="58">
        <v>36</v>
      </c>
      <c r="J878" s="58">
        <f t="shared" si="174"/>
        <v>0</v>
      </c>
      <c r="K878" s="58" t="str">
        <f t="shared" si="175"/>
        <v>Ok</v>
      </c>
      <c r="L878" s="58">
        <f t="shared" si="165"/>
        <v>0</v>
      </c>
      <c r="M878" s="85">
        <f>VLOOKUP(E878,'DAFTAR ITEM'!B:J,9,FALSE)</f>
        <v>56800</v>
      </c>
      <c r="N878" s="85">
        <f t="shared" si="166"/>
        <v>2044800</v>
      </c>
      <c r="O878" s="85">
        <f t="shared" si="167"/>
        <v>0</v>
      </c>
      <c r="P878" s="85">
        <f t="shared" si="168"/>
        <v>0</v>
      </c>
      <c r="Q878" s="59">
        <f t="shared" si="169"/>
        <v>0</v>
      </c>
      <c r="R878" s="60" t="str">
        <f t="shared" si="170"/>
        <v>Good Count</v>
      </c>
      <c r="S878" s="61" t="str">
        <f t="shared" si="171"/>
        <v>Good Count</v>
      </c>
      <c r="T878" s="60" t="str">
        <f t="shared" si="172"/>
        <v>Good Count</v>
      </c>
    </row>
    <row r="879" spans="1:20" ht="16.5">
      <c r="A879" s="62">
        <v>44446.655833333331</v>
      </c>
      <c r="B879" s="57">
        <f t="shared" si="164"/>
        <v>2021</v>
      </c>
      <c r="C879" s="58">
        <f t="shared" si="176"/>
        <v>9</v>
      </c>
      <c r="D879" s="58" t="str">
        <f t="shared" si="173"/>
        <v>Sep/2021</v>
      </c>
      <c r="E879" s="58" t="s">
        <v>24</v>
      </c>
      <c r="F879" s="58" t="s">
        <v>23</v>
      </c>
      <c r="G879" s="58" t="s">
        <v>16</v>
      </c>
      <c r="H879" s="58">
        <v>26</v>
      </c>
      <c r="I879" s="58">
        <v>26</v>
      </c>
      <c r="J879" s="58">
        <f t="shared" si="174"/>
        <v>0</v>
      </c>
      <c r="K879" s="58" t="str">
        <f t="shared" si="175"/>
        <v>Ok</v>
      </c>
      <c r="L879" s="58">
        <f t="shared" si="165"/>
        <v>0</v>
      </c>
      <c r="M879" s="85">
        <f>VLOOKUP(E879,'DAFTAR ITEM'!B:J,9,FALSE)</f>
        <v>59000</v>
      </c>
      <c r="N879" s="85">
        <f t="shared" si="166"/>
        <v>1534000</v>
      </c>
      <c r="O879" s="85">
        <f t="shared" si="167"/>
        <v>0</v>
      </c>
      <c r="P879" s="85">
        <f t="shared" si="168"/>
        <v>0</v>
      </c>
      <c r="Q879" s="59">
        <f t="shared" si="169"/>
        <v>0</v>
      </c>
      <c r="R879" s="60" t="str">
        <f t="shared" si="170"/>
        <v>Good Count</v>
      </c>
      <c r="S879" s="61" t="str">
        <f t="shared" si="171"/>
        <v>Good Count</v>
      </c>
      <c r="T879" s="60" t="str">
        <f t="shared" si="172"/>
        <v>Good Count</v>
      </c>
    </row>
    <row r="880" spans="1:20" ht="16.5">
      <c r="A880" s="62">
        <v>44446.656157407408</v>
      </c>
      <c r="B880" s="57">
        <f t="shared" si="164"/>
        <v>2021</v>
      </c>
      <c r="C880" s="58">
        <f t="shared" si="176"/>
        <v>9</v>
      </c>
      <c r="D880" s="58" t="str">
        <f t="shared" si="173"/>
        <v>Sep/2021</v>
      </c>
      <c r="E880" s="58" t="s">
        <v>26</v>
      </c>
      <c r="F880" s="58" t="s">
        <v>25</v>
      </c>
      <c r="G880" s="58" t="s">
        <v>16</v>
      </c>
      <c r="H880" s="58">
        <v>5</v>
      </c>
      <c r="I880" s="58">
        <v>5</v>
      </c>
      <c r="J880" s="58">
        <f t="shared" si="174"/>
        <v>0</v>
      </c>
      <c r="K880" s="58" t="str">
        <f t="shared" si="175"/>
        <v>Ok</v>
      </c>
      <c r="L880" s="58">
        <f t="shared" si="165"/>
        <v>0</v>
      </c>
      <c r="M880" s="85">
        <f>VLOOKUP(E880,'DAFTAR ITEM'!B:J,9,FALSE)</f>
        <v>16250</v>
      </c>
      <c r="N880" s="85">
        <f t="shared" si="166"/>
        <v>81250</v>
      </c>
      <c r="O880" s="85">
        <f t="shared" si="167"/>
        <v>0</v>
      </c>
      <c r="P880" s="85">
        <f t="shared" si="168"/>
        <v>0</v>
      </c>
      <c r="Q880" s="59">
        <f t="shared" si="169"/>
        <v>0</v>
      </c>
      <c r="R880" s="60" t="str">
        <f t="shared" si="170"/>
        <v>Good Count</v>
      </c>
      <c r="S880" s="61" t="str">
        <f t="shared" si="171"/>
        <v>Good Count</v>
      </c>
      <c r="T880" s="60" t="str">
        <f t="shared" si="172"/>
        <v>Good Count</v>
      </c>
    </row>
    <row r="881" spans="1:20" ht="16.5">
      <c r="A881" s="62">
        <v>44446.656284722223</v>
      </c>
      <c r="B881" s="57">
        <f t="shared" si="164"/>
        <v>2021</v>
      </c>
      <c r="C881" s="58">
        <f t="shared" si="176"/>
        <v>9</v>
      </c>
      <c r="D881" s="58" t="str">
        <f t="shared" si="173"/>
        <v>Sep/2021</v>
      </c>
      <c r="E881" s="58" t="s">
        <v>28</v>
      </c>
      <c r="F881" s="58" t="s">
        <v>27</v>
      </c>
      <c r="G881" s="58" t="s">
        <v>16</v>
      </c>
      <c r="H881" s="58">
        <v>20</v>
      </c>
      <c r="I881" s="58">
        <v>20</v>
      </c>
      <c r="J881" s="58">
        <f t="shared" si="174"/>
        <v>0</v>
      </c>
      <c r="K881" s="58" t="str">
        <f t="shared" si="175"/>
        <v>Ok</v>
      </c>
      <c r="L881" s="58">
        <f t="shared" si="165"/>
        <v>0</v>
      </c>
      <c r="M881" s="85">
        <f>VLOOKUP(E881,'DAFTAR ITEM'!B:J,9,FALSE)</f>
        <v>30000</v>
      </c>
      <c r="N881" s="85">
        <f t="shared" si="166"/>
        <v>600000</v>
      </c>
      <c r="O881" s="85">
        <f t="shared" si="167"/>
        <v>0</v>
      </c>
      <c r="P881" s="85">
        <f t="shared" si="168"/>
        <v>0</v>
      </c>
      <c r="Q881" s="59">
        <f t="shared" si="169"/>
        <v>0</v>
      </c>
      <c r="R881" s="60" t="str">
        <f t="shared" si="170"/>
        <v>Good Count</v>
      </c>
      <c r="S881" s="61" t="str">
        <f t="shared" si="171"/>
        <v>Good Count</v>
      </c>
      <c r="T881" s="60" t="str">
        <f t="shared" si="172"/>
        <v>Good Count</v>
      </c>
    </row>
    <row r="882" spans="1:20" ht="16.5">
      <c r="A882" s="62">
        <v>44446.656446759262</v>
      </c>
      <c r="B882" s="57">
        <f t="shared" si="164"/>
        <v>2021</v>
      </c>
      <c r="C882" s="58">
        <f t="shared" si="176"/>
        <v>9</v>
      </c>
      <c r="D882" s="58" t="str">
        <f t="shared" si="173"/>
        <v>Sep/2021</v>
      </c>
      <c r="E882" s="58" t="s">
        <v>30</v>
      </c>
      <c r="F882" s="58" t="s">
        <v>29</v>
      </c>
      <c r="G882" s="58" t="s">
        <v>16</v>
      </c>
      <c r="H882" s="58">
        <v>1</v>
      </c>
      <c r="I882" s="58">
        <v>1</v>
      </c>
      <c r="J882" s="58">
        <f t="shared" si="174"/>
        <v>0</v>
      </c>
      <c r="K882" s="58" t="str">
        <f t="shared" si="175"/>
        <v>Ok</v>
      </c>
      <c r="L882" s="58">
        <f t="shared" si="165"/>
        <v>0</v>
      </c>
      <c r="M882" s="85">
        <f>VLOOKUP(E882,'DAFTAR ITEM'!B:J,9,FALSE)</f>
        <v>50000</v>
      </c>
      <c r="N882" s="85">
        <f t="shared" si="166"/>
        <v>50000</v>
      </c>
      <c r="O882" s="85">
        <f t="shared" si="167"/>
        <v>0</v>
      </c>
      <c r="P882" s="85">
        <f t="shared" si="168"/>
        <v>0</v>
      </c>
      <c r="Q882" s="59">
        <f t="shared" si="169"/>
        <v>0</v>
      </c>
      <c r="R882" s="60" t="str">
        <f t="shared" si="170"/>
        <v>Good Count</v>
      </c>
      <c r="S882" s="61" t="str">
        <f t="shared" si="171"/>
        <v>Good Count</v>
      </c>
      <c r="T882" s="60" t="str">
        <f t="shared" si="172"/>
        <v>Good Count</v>
      </c>
    </row>
    <row r="883" spans="1:20" ht="16.5">
      <c r="A883" s="62">
        <v>44446.656608796293</v>
      </c>
      <c r="B883" s="57">
        <f t="shared" si="164"/>
        <v>2021</v>
      </c>
      <c r="C883" s="58">
        <f t="shared" si="176"/>
        <v>9</v>
      </c>
      <c r="D883" s="58" t="str">
        <f t="shared" si="173"/>
        <v>Sep/2021</v>
      </c>
      <c r="E883" s="58" t="s">
        <v>32</v>
      </c>
      <c r="F883" s="58" t="s">
        <v>31</v>
      </c>
      <c r="G883" s="58" t="s">
        <v>33</v>
      </c>
      <c r="H883" s="58">
        <v>33</v>
      </c>
      <c r="I883" s="58">
        <v>33</v>
      </c>
      <c r="J883" s="58">
        <f t="shared" si="174"/>
        <v>0</v>
      </c>
      <c r="K883" s="58" t="str">
        <f t="shared" si="175"/>
        <v>Ok</v>
      </c>
      <c r="L883" s="58">
        <f t="shared" si="165"/>
        <v>0</v>
      </c>
      <c r="M883" s="85">
        <f>VLOOKUP(E883,'DAFTAR ITEM'!B:J,9,FALSE)</f>
        <v>2100</v>
      </c>
      <c r="N883" s="85">
        <f t="shared" si="166"/>
        <v>69300</v>
      </c>
      <c r="O883" s="85">
        <f t="shared" si="167"/>
        <v>0</v>
      </c>
      <c r="P883" s="85">
        <f t="shared" si="168"/>
        <v>0</v>
      </c>
      <c r="Q883" s="59">
        <f t="shared" si="169"/>
        <v>0</v>
      </c>
      <c r="R883" s="60" t="str">
        <f t="shared" si="170"/>
        <v>Good Count</v>
      </c>
      <c r="S883" s="61" t="str">
        <f t="shared" si="171"/>
        <v>Good Count</v>
      </c>
      <c r="T883" s="60" t="str">
        <f t="shared" si="172"/>
        <v>Good Count</v>
      </c>
    </row>
    <row r="884" spans="1:20" ht="16.5">
      <c r="A884" s="62">
        <v>44446.656817129631</v>
      </c>
      <c r="B884" s="57">
        <f t="shared" si="164"/>
        <v>2021</v>
      </c>
      <c r="C884" s="58">
        <f t="shared" si="176"/>
        <v>9</v>
      </c>
      <c r="D884" s="58" t="str">
        <f t="shared" si="173"/>
        <v>Sep/2021</v>
      </c>
      <c r="E884" s="58" t="s">
        <v>37</v>
      </c>
      <c r="F884" s="58" t="s">
        <v>36</v>
      </c>
      <c r="G884" s="58" t="s">
        <v>33</v>
      </c>
      <c r="H884" s="58">
        <v>19</v>
      </c>
      <c r="I884" s="58">
        <v>19</v>
      </c>
      <c r="J884" s="58">
        <f t="shared" si="174"/>
        <v>0</v>
      </c>
      <c r="K884" s="58" t="str">
        <f t="shared" si="175"/>
        <v>Ok</v>
      </c>
      <c r="L884" s="58">
        <f t="shared" si="165"/>
        <v>0</v>
      </c>
      <c r="M884" s="85">
        <f>VLOOKUP(E884,'DAFTAR ITEM'!B:J,9,FALSE)</f>
        <v>1750</v>
      </c>
      <c r="N884" s="85">
        <f t="shared" si="166"/>
        <v>33250</v>
      </c>
      <c r="O884" s="85">
        <f t="shared" si="167"/>
        <v>0</v>
      </c>
      <c r="P884" s="85">
        <f t="shared" si="168"/>
        <v>0</v>
      </c>
      <c r="Q884" s="59">
        <f t="shared" si="169"/>
        <v>0</v>
      </c>
      <c r="R884" s="60" t="str">
        <f t="shared" si="170"/>
        <v>Good Count</v>
      </c>
      <c r="S884" s="61" t="str">
        <f t="shared" si="171"/>
        <v>Good Count</v>
      </c>
      <c r="T884" s="60" t="str">
        <f t="shared" si="172"/>
        <v>Good Count</v>
      </c>
    </row>
    <row r="885" spans="1:20" ht="16.5">
      <c r="A885" s="62">
        <v>44446.657013888886</v>
      </c>
      <c r="B885" s="57">
        <f t="shared" si="164"/>
        <v>2021</v>
      </c>
      <c r="C885" s="58">
        <f t="shared" si="176"/>
        <v>9</v>
      </c>
      <c r="D885" s="58" t="str">
        <f t="shared" si="173"/>
        <v>Sep/2021</v>
      </c>
      <c r="E885" s="58" t="s">
        <v>35</v>
      </c>
      <c r="F885" s="58" t="s">
        <v>34</v>
      </c>
      <c r="G885" s="58" t="s">
        <v>33</v>
      </c>
      <c r="H885" s="58">
        <v>103</v>
      </c>
      <c r="I885" s="58">
        <v>103</v>
      </c>
      <c r="J885" s="58">
        <f t="shared" si="174"/>
        <v>0</v>
      </c>
      <c r="K885" s="58" t="str">
        <f t="shared" si="175"/>
        <v>Ok</v>
      </c>
      <c r="L885" s="58">
        <f t="shared" si="165"/>
        <v>0</v>
      </c>
      <c r="M885" s="85">
        <f>VLOOKUP(E885,'DAFTAR ITEM'!B:J,9,FALSE)</f>
        <v>2100</v>
      </c>
      <c r="N885" s="85">
        <f t="shared" si="166"/>
        <v>216300</v>
      </c>
      <c r="O885" s="85">
        <f t="shared" si="167"/>
        <v>0</v>
      </c>
      <c r="P885" s="85">
        <f t="shared" si="168"/>
        <v>0</v>
      </c>
      <c r="Q885" s="59">
        <f t="shared" si="169"/>
        <v>0</v>
      </c>
      <c r="R885" s="60" t="str">
        <f t="shared" si="170"/>
        <v>Good Count</v>
      </c>
      <c r="S885" s="61" t="str">
        <f t="shared" si="171"/>
        <v>Good Count</v>
      </c>
      <c r="T885" s="60" t="str">
        <f t="shared" si="172"/>
        <v>Good Count</v>
      </c>
    </row>
    <row r="886" spans="1:20" ht="16.5">
      <c r="A886" s="62">
        <v>44446.657175925924</v>
      </c>
      <c r="B886" s="57">
        <f t="shared" si="164"/>
        <v>2021</v>
      </c>
      <c r="C886" s="58">
        <f t="shared" si="176"/>
        <v>9</v>
      </c>
      <c r="D886" s="58" t="str">
        <f t="shared" si="173"/>
        <v>Sep/2021</v>
      </c>
      <c r="E886" s="58" t="s">
        <v>39</v>
      </c>
      <c r="F886" s="58" t="s">
        <v>38</v>
      </c>
      <c r="G886" s="58" t="s">
        <v>33</v>
      </c>
      <c r="H886" s="58">
        <v>15</v>
      </c>
      <c r="I886" s="58">
        <v>15</v>
      </c>
      <c r="J886" s="58">
        <f t="shared" si="174"/>
        <v>0</v>
      </c>
      <c r="K886" s="58" t="str">
        <f t="shared" si="175"/>
        <v>Ok</v>
      </c>
      <c r="L886" s="58">
        <f t="shared" si="165"/>
        <v>0</v>
      </c>
      <c r="M886" s="85">
        <f>VLOOKUP(E886,'DAFTAR ITEM'!B:J,9,FALSE)</f>
        <v>22500</v>
      </c>
      <c r="N886" s="85">
        <f t="shared" si="166"/>
        <v>337500</v>
      </c>
      <c r="O886" s="85">
        <f t="shared" si="167"/>
        <v>0</v>
      </c>
      <c r="P886" s="85">
        <f t="shared" si="168"/>
        <v>0</v>
      </c>
      <c r="Q886" s="59">
        <f t="shared" si="169"/>
        <v>0</v>
      </c>
      <c r="R886" s="60" t="str">
        <f t="shared" si="170"/>
        <v>Good Count</v>
      </c>
      <c r="S886" s="61" t="str">
        <f t="shared" si="171"/>
        <v>Good Count</v>
      </c>
      <c r="T886" s="60" t="str">
        <f t="shared" si="172"/>
        <v>Good Count</v>
      </c>
    </row>
    <row r="887" spans="1:20" ht="16.5">
      <c r="A887" s="62">
        <v>44446.657372685186</v>
      </c>
      <c r="B887" s="57">
        <f t="shared" si="164"/>
        <v>2021</v>
      </c>
      <c r="C887" s="58">
        <f t="shared" si="176"/>
        <v>9</v>
      </c>
      <c r="D887" s="58" t="str">
        <f t="shared" si="173"/>
        <v>Sep/2021</v>
      </c>
      <c r="E887" s="58" t="s">
        <v>41</v>
      </c>
      <c r="F887" s="58" t="s">
        <v>40</v>
      </c>
      <c r="G887" s="58" t="s">
        <v>33</v>
      </c>
      <c r="H887" s="58">
        <v>9</v>
      </c>
      <c r="I887" s="58">
        <v>9</v>
      </c>
      <c r="J887" s="58">
        <f t="shared" si="174"/>
        <v>0</v>
      </c>
      <c r="K887" s="58" t="str">
        <f t="shared" si="175"/>
        <v>Ok</v>
      </c>
      <c r="L887" s="58">
        <f t="shared" si="165"/>
        <v>0</v>
      </c>
      <c r="M887" s="85">
        <f>VLOOKUP(E887,'DAFTAR ITEM'!B:J,9,FALSE)</f>
        <v>3580</v>
      </c>
      <c r="N887" s="85">
        <f t="shared" si="166"/>
        <v>32220</v>
      </c>
      <c r="O887" s="85">
        <f t="shared" si="167"/>
        <v>0</v>
      </c>
      <c r="P887" s="85">
        <f t="shared" si="168"/>
        <v>0</v>
      </c>
      <c r="Q887" s="59">
        <f t="shared" si="169"/>
        <v>0</v>
      </c>
      <c r="R887" s="60" t="str">
        <f t="shared" si="170"/>
        <v>Good Count</v>
      </c>
      <c r="S887" s="61" t="str">
        <f t="shared" si="171"/>
        <v>Good Count</v>
      </c>
      <c r="T887" s="60" t="str">
        <f t="shared" si="172"/>
        <v>Good Count</v>
      </c>
    </row>
    <row r="888" spans="1:20" ht="16.5">
      <c r="A888" s="62">
        <v>44446.665821759256</v>
      </c>
      <c r="B888" s="57">
        <f t="shared" si="164"/>
        <v>2021</v>
      </c>
      <c r="C888" s="58">
        <f t="shared" si="176"/>
        <v>9</v>
      </c>
      <c r="D888" s="58" t="str">
        <f t="shared" si="173"/>
        <v>Sep/2021</v>
      </c>
      <c r="E888" s="58" t="s">
        <v>43</v>
      </c>
      <c r="F888" s="58" t="s">
        <v>42</v>
      </c>
      <c r="G888" s="58" t="s">
        <v>33</v>
      </c>
      <c r="H888" s="58">
        <v>24</v>
      </c>
      <c r="I888" s="58">
        <v>24</v>
      </c>
      <c r="J888" s="58">
        <f t="shared" si="174"/>
        <v>0</v>
      </c>
      <c r="K888" s="58" t="str">
        <f t="shared" si="175"/>
        <v>Ok</v>
      </c>
      <c r="L888" s="58">
        <f t="shared" si="165"/>
        <v>0</v>
      </c>
      <c r="M888" s="85">
        <f>VLOOKUP(E888,'DAFTAR ITEM'!B:J,9,FALSE)</f>
        <v>5250</v>
      </c>
      <c r="N888" s="85">
        <f t="shared" si="166"/>
        <v>126000</v>
      </c>
      <c r="O888" s="85">
        <f t="shared" si="167"/>
        <v>0</v>
      </c>
      <c r="P888" s="85">
        <f t="shared" si="168"/>
        <v>0</v>
      </c>
      <c r="Q888" s="59">
        <f t="shared" si="169"/>
        <v>0</v>
      </c>
      <c r="R888" s="60" t="str">
        <f t="shared" si="170"/>
        <v>Good Count</v>
      </c>
      <c r="S888" s="61" t="str">
        <f t="shared" si="171"/>
        <v>Good Count</v>
      </c>
      <c r="T888" s="60" t="str">
        <f t="shared" si="172"/>
        <v>Good Count</v>
      </c>
    </row>
    <row r="889" spans="1:20" ht="16.5">
      <c r="A889" s="62">
        <v>44446.666018518517</v>
      </c>
      <c r="B889" s="57">
        <f t="shared" si="164"/>
        <v>2021</v>
      </c>
      <c r="C889" s="58">
        <f t="shared" si="176"/>
        <v>9</v>
      </c>
      <c r="D889" s="58" t="str">
        <f t="shared" si="173"/>
        <v>Sep/2021</v>
      </c>
      <c r="E889" s="58" t="s">
        <v>45</v>
      </c>
      <c r="F889" s="58" t="s">
        <v>44</v>
      </c>
      <c r="G889" s="58" t="s">
        <v>33</v>
      </c>
      <c r="H889" s="58">
        <v>5</v>
      </c>
      <c r="I889" s="58">
        <v>5</v>
      </c>
      <c r="J889" s="58">
        <f t="shared" si="174"/>
        <v>0</v>
      </c>
      <c r="K889" s="58" t="str">
        <f t="shared" si="175"/>
        <v>Ok</v>
      </c>
      <c r="L889" s="58">
        <f t="shared" si="165"/>
        <v>0</v>
      </c>
      <c r="M889" s="85">
        <f>VLOOKUP(E889,'DAFTAR ITEM'!B:J,9,FALSE)</f>
        <v>5250</v>
      </c>
      <c r="N889" s="85">
        <f t="shared" si="166"/>
        <v>26250</v>
      </c>
      <c r="O889" s="85">
        <f t="shared" si="167"/>
        <v>0</v>
      </c>
      <c r="P889" s="85">
        <f t="shared" si="168"/>
        <v>0</v>
      </c>
      <c r="Q889" s="59">
        <f t="shared" si="169"/>
        <v>0</v>
      </c>
      <c r="R889" s="60" t="str">
        <f t="shared" si="170"/>
        <v>Good Count</v>
      </c>
      <c r="S889" s="61" t="str">
        <f t="shared" si="171"/>
        <v>Good Count</v>
      </c>
      <c r="T889" s="60" t="str">
        <f t="shared" si="172"/>
        <v>Good Count</v>
      </c>
    </row>
    <row r="890" spans="1:20" ht="16.5">
      <c r="A890" s="62">
        <v>44446.666261574072</v>
      </c>
      <c r="B890" s="57">
        <f t="shared" si="164"/>
        <v>2021</v>
      </c>
      <c r="C890" s="58">
        <f t="shared" si="176"/>
        <v>9</v>
      </c>
      <c r="D890" s="58" t="str">
        <f t="shared" si="173"/>
        <v>Sep/2021</v>
      </c>
      <c r="E890" s="58" t="s">
        <v>47</v>
      </c>
      <c r="F890" s="58" t="s">
        <v>46</v>
      </c>
      <c r="G890" s="58" t="s">
        <v>33</v>
      </c>
      <c r="H890" s="58">
        <v>39</v>
      </c>
      <c r="I890" s="58">
        <v>39</v>
      </c>
      <c r="J890" s="58">
        <f t="shared" si="174"/>
        <v>0</v>
      </c>
      <c r="K890" s="58" t="str">
        <f t="shared" si="175"/>
        <v>Ok</v>
      </c>
      <c r="L890" s="58">
        <f t="shared" si="165"/>
        <v>0</v>
      </c>
      <c r="M890" s="85">
        <f>VLOOKUP(E890,'DAFTAR ITEM'!B:J,9,FALSE)</f>
        <v>5225</v>
      </c>
      <c r="N890" s="85">
        <f t="shared" si="166"/>
        <v>203775</v>
      </c>
      <c r="O890" s="85">
        <f t="shared" si="167"/>
        <v>0</v>
      </c>
      <c r="P890" s="85">
        <f t="shared" si="168"/>
        <v>0</v>
      </c>
      <c r="Q890" s="59">
        <f t="shared" si="169"/>
        <v>0</v>
      </c>
      <c r="R890" s="60" t="str">
        <f t="shared" si="170"/>
        <v>Good Count</v>
      </c>
      <c r="S890" s="61" t="str">
        <f t="shared" si="171"/>
        <v>Good Count</v>
      </c>
      <c r="T890" s="60" t="str">
        <f t="shared" si="172"/>
        <v>Good Count</v>
      </c>
    </row>
    <row r="891" spans="1:20" ht="16.5">
      <c r="A891" s="62">
        <v>44446.666400462964</v>
      </c>
      <c r="B891" s="57">
        <f t="shared" si="164"/>
        <v>2021</v>
      </c>
      <c r="C891" s="58">
        <f t="shared" si="176"/>
        <v>9</v>
      </c>
      <c r="D891" s="58" t="str">
        <f t="shared" si="173"/>
        <v>Sep/2021</v>
      </c>
      <c r="E891" s="58" t="s">
        <v>49</v>
      </c>
      <c r="F891" s="58" t="s">
        <v>48</v>
      </c>
      <c r="G891" s="58" t="s">
        <v>33</v>
      </c>
      <c r="H891" s="58">
        <v>24</v>
      </c>
      <c r="I891" s="58">
        <v>24</v>
      </c>
      <c r="J891" s="58">
        <f t="shared" si="174"/>
        <v>0</v>
      </c>
      <c r="K891" s="58" t="str">
        <f t="shared" si="175"/>
        <v>Ok</v>
      </c>
      <c r="L891" s="58">
        <f t="shared" si="165"/>
        <v>0</v>
      </c>
      <c r="M891" s="85">
        <f>VLOOKUP(E891,'DAFTAR ITEM'!B:J,9,FALSE)</f>
        <v>4900</v>
      </c>
      <c r="N891" s="85">
        <f t="shared" si="166"/>
        <v>117600</v>
      </c>
      <c r="O891" s="85">
        <f t="shared" si="167"/>
        <v>0</v>
      </c>
      <c r="P891" s="85">
        <f t="shared" si="168"/>
        <v>0</v>
      </c>
      <c r="Q891" s="59">
        <f t="shared" si="169"/>
        <v>0</v>
      </c>
      <c r="R891" s="60" t="str">
        <f t="shared" si="170"/>
        <v>Good Count</v>
      </c>
      <c r="S891" s="61" t="str">
        <f t="shared" si="171"/>
        <v>Good Count</v>
      </c>
      <c r="T891" s="60" t="str">
        <f t="shared" si="172"/>
        <v>Good Count</v>
      </c>
    </row>
    <row r="892" spans="1:20" ht="16.5">
      <c r="A892" s="62">
        <v>44446.666539351849</v>
      </c>
      <c r="B892" s="57">
        <f t="shared" si="164"/>
        <v>2021</v>
      </c>
      <c r="C892" s="58">
        <f t="shared" si="176"/>
        <v>9</v>
      </c>
      <c r="D892" s="58" t="str">
        <f t="shared" si="173"/>
        <v>Sep/2021</v>
      </c>
      <c r="E892" s="58" t="s">
        <v>51</v>
      </c>
      <c r="F892" s="58" t="s">
        <v>50</v>
      </c>
      <c r="G892" s="58" t="s">
        <v>33</v>
      </c>
      <c r="H892" s="58">
        <v>10</v>
      </c>
      <c r="I892" s="58">
        <v>10</v>
      </c>
      <c r="J892" s="58">
        <f t="shared" si="174"/>
        <v>0</v>
      </c>
      <c r="K892" s="58" t="str">
        <f t="shared" si="175"/>
        <v>Ok</v>
      </c>
      <c r="L892" s="58">
        <f t="shared" si="165"/>
        <v>0</v>
      </c>
      <c r="M892" s="85">
        <f>VLOOKUP(E892,'DAFTAR ITEM'!B:J,9,FALSE)</f>
        <v>7500</v>
      </c>
      <c r="N892" s="85">
        <f t="shared" si="166"/>
        <v>75000</v>
      </c>
      <c r="O892" s="85">
        <f t="shared" si="167"/>
        <v>0</v>
      </c>
      <c r="P892" s="85">
        <f t="shared" si="168"/>
        <v>0</v>
      </c>
      <c r="Q892" s="59">
        <f t="shared" si="169"/>
        <v>0</v>
      </c>
      <c r="R892" s="60" t="str">
        <f t="shared" si="170"/>
        <v>Good Count</v>
      </c>
      <c r="S892" s="61" t="str">
        <f t="shared" si="171"/>
        <v>Good Count</v>
      </c>
      <c r="T892" s="60" t="str">
        <f t="shared" si="172"/>
        <v>Good Count</v>
      </c>
    </row>
    <row r="893" spans="1:20" ht="16.5">
      <c r="A893" s="62">
        <v>44446.666701388887</v>
      </c>
      <c r="B893" s="57">
        <f t="shared" si="164"/>
        <v>2021</v>
      </c>
      <c r="C893" s="58">
        <f t="shared" si="176"/>
        <v>9</v>
      </c>
      <c r="D893" s="58" t="str">
        <f t="shared" si="173"/>
        <v>Sep/2021</v>
      </c>
      <c r="E893" s="58" t="s">
        <v>53</v>
      </c>
      <c r="F893" s="58" t="s">
        <v>52</v>
      </c>
      <c r="G893" s="58" t="s">
        <v>33</v>
      </c>
      <c r="H893" s="58">
        <v>6</v>
      </c>
      <c r="I893" s="58">
        <v>6</v>
      </c>
      <c r="J893" s="58">
        <f t="shared" si="174"/>
        <v>0</v>
      </c>
      <c r="K893" s="58" t="str">
        <f t="shared" si="175"/>
        <v>Ok</v>
      </c>
      <c r="L893" s="58">
        <f t="shared" si="165"/>
        <v>0</v>
      </c>
      <c r="M893" s="85">
        <f>VLOOKUP(E893,'DAFTAR ITEM'!B:J,9,FALSE)</f>
        <v>10000</v>
      </c>
      <c r="N893" s="85">
        <f t="shared" si="166"/>
        <v>60000</v>
      </c>
      <c r="O893" s="85">
        <f t="shared" si="167"/>
        <v>0</v>
      </c>
      <c r="P893" s="85">
        <f t="shared" si="168"/>
        <v>0</v>
      </c>
      <c r="Q893" s="59">
        <f t="shared" si="169"/>
        <v>0</v>
      </c>
      <c r="R893" s="60" t="str">
        <f t="shared" si="170"/>
        <v>Good Count</v>
      </c>
      <c r="S893" s="61" t="str">
        <f t="shared" si="171"/>
        <v>Good Count</v>
      </c>
      <c r="T893" s="60" t="str">
        <f t="shared" si="172"/>
        <v>Good Count</v>
      </c>
    </row>
    <row r="894" spans="1:20" ht="16.5">
      <c r="A894" s="62">
        <v>44446.686921296299</v>
      </c>
      <c r="B894" s="57">
        <f t="shared" si="164"/>
        <v>2021</v>
      </c>
      <c r="C894" s="58">
        <f t="shared" si="176"/>
        <v>9</v>
      </c>
      <c r="D894" s="58" t="str">
        <f t="shared" si="173"/>
        <v>Sep/2021</v>
      </c>
      <c r="E894" s="58" t="s">
        <v>55</v>
      </c>
      <c r="F894" s="58" t="s">
        <v>54</v>
      </c>
      <c r="G894" s="58" t="s">
        <v>56</v>
      </c>
      <c r="H894" s="58">
        <v>35</v>
      </c>
      <c r="I894" s="58">
        <v>35</v>
      </c>
      <c r="J894" s="58">
        <f t="shared" si="174"/>
        <v>0</v>
      </c>
      <c r="K894" s="58" t="str">
        <f t="shared" si="175"/>
        <v>Ok</v>
      </c>
      <c r="L894" s="58">
        <f t="shared" si="165"/>
        <v>0</v>
      </c>
      <c r="M894" s="85">
        <f>VLOOKUP(E894,'DAFTAR ITEM'!B:J,9,FALSE)</f>
        <v>2500</v>
      </c>
      <c r="N894" s="85">
        <f t="shared" si="166"/>
        <v>87500</v>
      </c>
      <c r="O894" s="85">
        <f t="shared" si="167"/>
        <v>0</v>
      </c>
      <c r="P894" s="85">
        <f t="shared" si="168"/>
        <v>0</v>
      </c>
      <c r="Q894" s="59">
        <f t="shared" si="169"/>
        <v>0</v>
      </c>
      <c r="R894" s="60" t="str">
        <f t="shared" si="170"/>
        <v>Good Count</v>
      </c>
      <c r="S894" s="61" t="str">
        <f t="shared" si="171"/>
        <v>Good Count</v>
      </c>
      <c r="T894" s="60" t="str">
        <f t="shared" si="172"/>
        <v>Good Count</v>
      </c>
    </row>
    <row r="895" spans="1:20" ht="16.5">
      <c r="A895" s="62">
        <v>44446.687175925923</v>
      </c>
      <c r="B895" s="57">
        <f t="shared" si="164"/>
        <v>2021</v>
      </c>
      <c r="C895" s="58">
        <f t="shared" si="176"/>
        <v>9</v>
      </c>
      <c r="D895" s="58" t="str">
        <f t="shared" si="173"/>
        <v>Sep/2021</v>
      </c>
      <c r="E895" s="58" t="s">
        <v>58</v>
      </c>
      <c r="F895" s="58" t="s">
        <v>57</v>
      </c>
      <c r="G895" s="58" t="s">
        <v>59</v>
      </c>
      <c r="H895" s="58">
        <v>38</v>
      </c>
      <c r="I895" s="58">
        <v>38</v>
      </c>
      <c r="J895" s="58">
        <f t="shared" si="174"/>
        <v>0</v>
      </c>
      <c r="K895" s="58" t="str">
        <f t="shared" si="175"/>
        <v>Ok</v>
      </c>
      <c r="L895" s="58">
        <f t="shared" si="165"/>
        <v>0</v>
      </c>
      <c r="M895" s="85">
        <f>VLOOKUP(E895,'DAFTAR ITEM'!B:J,9,FALSE)</f>
        <v>5145</v>
      </c>
      <c r="N895" s="85">
        <f t="shared" si="166"/>
        <v>195510</v>
      </c>
      <c r="O895" s="85">
        <f t="shared" si="167"/>
        <v>0</v>
      </c>
      <c r="P895" s="85">
        <f t="shared" si="168"/>
        <v>0</v>
      </c>
      <c r="Q895" s="59">
        <f t="shared" si="169"/>
        <v>0</v>
      </c>
      <c r="R895" s="60" t="str">
        <f t="shared" si="170"/>
        <v>Good Count</v>
      </c>
      <c r="S895" s="61" t="str">
        <f t="shared" si="171"/>
        <v>Good Count</v>
      </c>
      <c r="T895" s="60" t="str">
        <f t="shared" si="172"/>
        <v>Good Count</v>
      </c>
    </row>
    <row r="896" spans="1:20" ht="16.5">
      <c r="A896" s="62">
        <v>44446.687361111108</v>
      </c>
      <c r="B896" s="57">
        <f t="shared" si="164"/>
        <v>2021</v>
      </c>
      <c r="C896" s="58">
        <f t="shared" si="176"/>
        <v>9</v>
      </c>
      <c r="D896" s="58" t="str">
        <f t="shared" si="173"/>
        <v>Sep/2021</v>
      </c>
      <c r="E896" s="58" t="s">
        <v>61</v>
      </c>
      <c r="F896" s="58" t="s">
        <v>60</v>
      </c>
      <c r="G896" s="58" t="s">
        <v>56</v>
      </c>
      <c r="H896" s="58">
        <v>10</v>
      </c>
      <c r="I896" s="58">
        <v>10</v>
      </c>
      <c r="J896" s="58">
        <f t="shared" si="174"/>
        <v>0</v>
      </c>
      <c r="K896" s="58" t="str">
        <f t="shared" si="175"/>
        <v>Ok</v>
      </c>
      <c r="L896" s="58">
        <f t="shared" si="165"/>
        <v>0</v>
      </c>
      <c r="M896" s="85">
        <f>VLOOKUP(E896,'DAFTAR ITEM'!B:J,9,FALSE)</f>
        <v>13440</v>
      </c>
      <c r="N896" s="85">
        <f t="shared" si="166"/>
        <v>134400</v>
      </c>
      <c r="O896" s="85">
        <f t="shared" si="167"/>
        <v>0</v>
      </c>
      <c r="P896" s="85">
        <f t="shared" si="168"/>
        <v>0</v>
      </c>
      <c r="Q896" s="59">
        <f t="shared" si="169"/>
        <v>0</v>
      </c>
      <c r="R896" s="60" t="str">
        <f t="shared" si="170"/>
        <v>Good Count</v>
      </c>
      <c r="S896" s="61" t="str">
        <f t="shared" si="171"/>
        <v>Good Count</v>
      </c>
      <c r="T896" s="60" t="str">
        <f t="shared" si="172"/>
        <v>Good Count</v>
      </c>
    </row>
    <row r="897" spans="1:20" ht="16.5">
      <c r="A897" s="62">
        <v>44446.687534722223</v>
      </c>
      <c r="B897" s="57">
        <f t="shared" si="164"/>
        <v>2021</v>
      </c>
      <c r="C897" s="58">
        <f t="shared" si="176"/>
        <v>9</v>
      </c>
      <c r="D897" s="58" t="str">
        <f t="shared" si="173"/>
        <v>Sep/2021</v>
      </c>
      <c r="E897" s="58" t="s">
        <v>63</v>
      </c>
      <c r="F897" s="58" t="s">
        <v>62</v>
      </c>
      <c r="G897" s="58" t="s">
        <v>33</v>
      </c>
      <c r="H897" s="58">
        <v>14</v>
      </c>
      <c r="I897" s="58">
        <v>14</v>
      </c>
      <c r="J897" s="58">
        <f t="shared" si="174"/>
        <v>0</v>
      </c>
      <c r="K897" s="58" t="str">
        <f t="shared" si="175"/>
        <v>Ok</v>
      </c>
      <c r="L897" s="58">
        <f t="shared" si="165"/>
        <v>0</v>
      </c>
      <c r="M897" s="85">
        <f>VLOOKUP(E897,'DAFTAR ITEM'!B:J,9,FALSE)</f>
        <v>20000</v>
      </c>
      <c r="N897" s="85">
        <f t="shared" si="166"/>
        <v>280000</v>
      </c>
      <c r="O897" s="85">
        <f t="shared" si="167"/>
        <v>0</v>
      </c>
      <c r="P897" s="85">
        <f t="shared" si="168"/>
        <v>0</v>
      </c>
      <c r="Q897" s="59">
        <f t="shared" si="169"/>
        <v>0</v>
      </c>
      <c r="R897" s="60" t="str">
        <f t="shared" si="170"/>
        <v>Good Count</v>
      </c>
      <c r="S897" s="61" t="str">
        <f t="shared" si="171"/>
        <v>Good Count</v>
      </c>
      <c r="T897" s="60" t="str">
        <f t="shared" si="172"/>
        <v>Good Count</v>
      </c>
    </row>
    <row r="898" spans="1:20" ht="16.5">
      <c r="A898" s="62">
        <v>44446.687743055554</v>
      </c>
      <c r="B898" s="57">
        <f t="shared" ref="B898:B961" si="177">YEAR(A898)</f>
        <v>2021</v>
      </c>
      <c r="C898" s="58">
        <f t="shared" si="176"/>
        <v>9</v>
      </c>
      <c r="D898" s="58" t="str">
        <f t="shared" si="173"/>
        <v>Sep/2021</v>
      </c>
      <c r="E898" s="58" t="s">
        <v>65</v>
      </c>
      <c r="F898" s="58" t="s">
        <v>64</v>
      </c>
      <c r="G898" s="58" t="s">
        <v>66</v>
      </c>
      <c r="H898" s="58">
        <v>1</v>
      </c>
      <c r="I898" s="58">
        <v>1</v>
      </c>
      <c r="J898" s="58">
        <f t="shared" si="174"/>
        <v>0</v>
      </c>
      <c r="K898" s="58" t="str">
        <f t="shared" si="175"/>
        <v>Ok</v>
      </c>
      <c r="L898" s="58">
        <f t="shared" ref="L898:L961" si="178">ABS(J898)</f>
        <v>0</v>
      </c>
      <c r="M898" s="85">
        <f>VLOOKUP(E898,'DAFTAR ITEM'!B:J,9,FALSE)</f>
        <v>90000</v>
      </c>
      <c r="N898" s="85">
        <f t="shared" ref="N898:N961" si="179">H898*M898</f>
        <v>90000</v>
      </c>
      <c r="O898" s="85">
        <f t="shared" ref="O898:O961" si="180">J898*M898</f>
        <v>0</v>
      </c>
      <c r="P898" s="85">
        <f t="shared" ref="P898:P961" si="181">L898*M898</f>
        <v>0</v>
      </c>
      <c r="Q898" s="59">
        <f t="shared" ref="Q898:Q961" si="182">ABS(IF(AND((H898=0),(J898=0)),0,J898/H898))</f>
        <v>0</v>
      </c>
      <c r="R898" s="60" t="str">
        <f t="shared" ref="R898:R961" si="183">IF(ISERROR(Q898),"Bad Count",IF(Q898&gt;0%,"Bad Count","Good Count"))</f>
        <v>Good Count</v>
      </c>
      <c r="S898" s="61" t="str">
        <f t="shared" ref="S898:S961" si="184">IF(ISERROR(Q898),"Bad Count",IF(Q898&gt;2%,"Bad Count","Good Count"))</f>
        <v>Good Count</v>
      </c>
      <c r="T898" s="60" t="str">
        <f t="shared" ref="T898:T961" si="185">IF(ISERROR(Q898),"Bad Count",IF(Q898&gt;5%,"Bad Count","Good Count"))</f>
        <v>Good Count</v>
      </c>
    </row>
    <row r="899" spans="1:20" ht="16.5">
      <c r="A899" s="62">
        <v>44446.687905092593</v>
      </c>
      <c r="B899" s="57">
        <f t="shared" si="177"/>
        <v>2021</v>
      </c>
      <c r="C899" s="58">
        <f t="shared" si="176"/>
        <v>9</v>
      </c>
      <c r="D899" s="58" t="str">
        <f t="shared" ref="D899:D962" si="186">TEXT(A899,"MMM")&amp;"/"&amp;(B899)</f>
        <v>Sep/2021</v>
      </c>
      <c r="E899" s="58" t="s">
        <v>69</v>
      </c>
      <c r="F899" s="58" t="s">
        <v>68</v>
      </c>
      <c r="G899" s="58" t="s">
        <v>33</v>
      </c>
      <c r="H899" s="58">
        <v>9</v>
      </c>
      <c r="I899" s="58">
        <v>9</v>
      </c>
      <c r="J899" s="58">
        <f t="shared" si="174"/>
        <v>0</v>
      </c>
      <c r="K899" s="58" t="str">
        <f t="shared" si="175"/>
        <v>Ok</v>
      </c>
      <c r="L899" s="58">
        <f t="shared" si="178"/>
        <v>0</v>
      </c>
      <c r="M899" s="85">
        <f>VLOOKUP(E899,'DAFTAR ITEM'!B:J,9,FALSE)</f>
        <v>6300</v>
      </c>
      <c r="N899" s="85">
        <f t="shared" si="179"/>
        <v>56700</v>
      </c>
      <c r="O899" s="85">
        <f t="shared" si="180"/>
        <v>0</v>
      </c>
      <c r="P899" s="85">
        <f t="shared" si="181"/>
        <v>0</v>
      </c>
      <c r="Q899" s="59">
        <f t="shared" si="182"/>
        <v>0</v>
      </c>
      <c r="R899" s="60" t="str">
        <f t="shared" si="183"/>
        <v>Good Count</v>
      </c>
      <c r="S899" s="61" t="str">
        <f t="shared" si="184"/>
        <v>Good Count</v>
      </c>
      <c r="T899" s="60" t="str">
        <f t="shared" si="185"/>
        <v>Good Count</v>
      </c>
    </row>
    <row r="900" spans="1:20" ht="16.5">
      <c r="A900" s="62">
        <v>44446.713969907411</v>
      </c>
      <c r="B900" s="57">
        <f t="shared" si="177"/>
        <v>2021</v>
      </c>
      <c r="C900" s="58">
        <f t="shared" si="176"/>
        <v>9</v>
      </c>
      <c r="D900" s="58" t="str">
        <f t="shared" si="186"/>
        <v>Sep/2021</v>
      </c>
      <c r="E900" s="58" t="s">
        <v>71</v>
      </c>
      <c r="F900" s="58" t="s">
        <v>70</v>
      </c>
      <c r="G900" s="58" t="s">
        <v>33</v>
      </c>
      <c r="H900" s="58">
        <v>5</v>
      </c>
      <c r="I900" s="58">
        <v>5</v>
      </c>
      <c r="J900" s="58">
        <f t="shared" si="174"/>
        <v>0</v>
      </c>
      <c r="K900" s="58" t="str">
        <f t="shared" si="175"/>
        <v>Ok</v>
      </c>
      <c r="L900" s="58">
        <f t="shared" si="178"/>
        <v>0</v>
      </c>
      <c r="M900" s="85">
        <f>VLOOKUP(E900,'DAFTAR ITEM'!B:J,9,FALSE)</f>
        <v>12000</v>
      </c>
      <c r="N900" s="85">
        <f t="shared" si="179"/>
        <v>60000</v>
      </c>
      <c r="O900" s="85">
        <f t="shared" si="180"/>
        <v>0</v>
      </c>
      <c r="P900" s="85">
        <f t="shared" si="181"/>
        <v>0</v>
      </c>
      <c r="Q900" s="59">
        <f t="shared" si="182"/>
        <v>0</v>
      </c>
      <c r="R900" s="60" t="str">
        <f t="shared" si="183"/>
        <v>Good Count</v>
      </c>
      <c r="S900" s="61" t="str">
        <f t="shared" si="184"/>
        <v>Good Count</v>
      </c>
      <c r="T900" s="60" t="str">
        <f t="shared" si="185"/>
        <v>Good Count</v>
      </c>
    </row>
    <row r="901" spans="1:20" ht="16.5">
      <c r="A901" s="62">
        <v>44446.714236111111</v>
      </c>
      <c r="B901" s="57">
        <f t="shared" si="177"/>
        <v>2021</v>
      </c>
      <c r="C901" s="58">
        <f t="shared" si="176"/>
        <v>9</v>
      </c>
      <c r="D901" s="58" t="str">
        <f t="shared" si="186"/>
        <v>Sep/2021</v>
      </c>
      <c r="E901" s="58" t="s">
        <v>73</v>
      </c>
      <c r="F901" s="58" t="s">
        <v>72</v>
      </c>
      <c r="G901" s="58" t="s">
        <v>33</v>
      </c>
      <c r="H901" s="58">
        <v>3</v>
      </c>
      <c r="I901" s="58">
        <v>3</v>
      </c>
      <c r="J901" s="58">
        <f t="shared" si="174"/>
        <v>0</v>
      </c>
      <c r="K901" s="58" t="str">
        <f t="shared" si="175"/>
        <v>Ok</v>
      </c>
      <c r="L901" s="58">
        <f t="shared" si="178"/>
        <v>0</v>
      </c>
      <c r="M901" s="85">
        <f>VLOOKUP(E901,'DAFTAR ITEM'!B:J,9,FALSE)</f>
        <v>24000</v>
      </c>
      <c r="N901" s="85">
        <f t="shared" si="179"/>
        <v>72000</v>
      </c>
      <c r="O901" s="85">
        <f t="shared" si="180"/>
        <v>0</v>
      </c>
      <c r="P901" s="85">
        <f t="shared" si="181"/>
        <v>0</v>
      </c>
      <c r="Q901" s="59">
        <f t="shared" si="182"/>
        <v>0</v>
      </c>
      <c r="R901" s="60" t="str">
        <f t="shared" si="183"/>
        <v>Good Count</v>
      </c>
      <c r="S901" s="61" t="str">
        <f t="shared" si="184"/>
        <v>Good Count</v>
      </c>
      <c r="T901" s="60" t="str">
        <f t="shared" si="185"/>
        <v>Good Count</v>
      </c>
    </row>
    <row r="902" spans="1:20" ht="16.5">
      <c r="A902" s="62">
        <v>44446.714432870373</v>
      </c>
      <c r="B902" s="57">
        <f t="shared" si="177"/>
        <v>2021</v>
      </c>
      <c r="C902" s="58">
        <f t="shared" si="176"/>
        <v>9</v>
      </c>
      <c r="D902" s="58" t="str">
        <f t="shared" si="186"/>
        <v>Sep/2021</v>
      </c>
      <c r="E902" s="58" t="s">
        <v>75</v>
      </c>
      <c r="F902" s="58" t="s">
        <v>74</v>
      </c>
      <c r="G902" s="58" t="s">
        <v>33</v>
      </c>
      <c r="H902" s="58">
        <v>12</v>
      </c>
      <c r="I902" s="58">
        <v>12</v>
      </c>
      <c r="J902" s="58">
        <f t="shared" si="174"/>
        <v>0</v>
      </c>
      <c r="K902" s="58" t="str">
        <f t="shared" si="175"/>
        <v>Ok</v>
      </c>
      <c r="L902" s="58">
        <f t="shared" si="178"/>
        <v>0</v>
      </c>
      <c r="M902" s="85">
        <f>VLOOKUP(E902,'DAFTAR ITEM'!B:J,9,FALSE)</f>
        <v>6500</v>
      </c>
      <c r="N902" s="85">
        <f t="shared" si="179"/>
        <v>78000</v>
      </c>
      <c r="O902" s="85">
        <f t="shared" si="180"/>
        <v>0</v>
      </c>
      <c r="P902" s="85">
        <f t="shared" si="181"/>
        <v>0</v>
      </c>
      <c r="Q902" s="59">
        <f t="shared" si="182"/>
        <v>0</v>
      </c>
      <c r="R902" s="60" t="str">
        <f t="shared" si="183"/>
        <v>Good Count</v>
      </c>
      <c r="S902" s="61" t="str">
        <f t="shared" si="184"/>
        <v>Good Count</v>
      </c>
      <c r="T902" s="60" t="str">
        <f t="shared" si="185"/>
        <v>Good Count</v>
      </c>
    </row>
    <row r="903" spans="1:20" ht="16.5">
      <c r="A903" s="62">
        <v>44446.714629629627</v>
      </c>
      <c r="B903" s="57">
        <f t="shared" si="177"/>
        <v>2021</v>
      </c>
      <c r="C903" s="58">
        <f t="shared" si="176"/>
        <v>9</v>
      </c>
      <c r="D903" s="58" t="str">
        <f t="shared" si="186"/>
        <v>Sep/2021</v>
      </c>
      <c r="E903" s="58" t="s">
        <v>77</v>
      </c>
      <c r="F903" s="58" t="s">
        <v>76</v>
      </c>
      <c r="G903" s="58" t="s">
        <v>33</v>
      </c>
      <c r="H903" s="58">
        <v>2</v>
      </c>
      <c r="I903" s="58">
        <v>2</v>
      </c>
      <c r="J903" s="58">
        <f t="shared" si="174"/>
        <v>0</v>
      </c>
      <c r="K903" s="58" t="str">
        <f t="shared" si="175"/>
        <v>Ok</v>
      </c>
      <c r="L903" s="58">
        <f t="shared" si="178"/>
        <v>0</v>
      </c>
      <c r="M903" s="85">
        <f>VLOOKUP(E903,'DAFTAR ITEM'!B:J,9,FALSE)</f>
        <v>50000</v>
      </c>
      <c r="N903" s="85">
        <f t="shared" si="179"/>
        <v>100000</v>
      </c>
      <c r="O903" s="85">
        <f t="shared" si="180"/>
        <v>0</v>
      </c>
      <c r="P903" s="85">
        <f t="shared" si="181"/>
        <v>0</v>
      </c>
      <c r="Q903" s="59">
        <f t="shared" si="182"/>
        <v>0</v>
      </c>
      <c r="R903" s="60" t="str">
        <f t="shared" si="183"/>
        <v>Good Count</v>
      </c>
      <c r="S903" s="61" t="str">
        <f t="shared" si="184"/>
        <v>Good Count</v>
      </c>
      <c r="T903" s="60" t="str">
        <f t="shared" si="185"/>
        <v>Good Count</v>
      </c>
    </row>
    <row r="904" spans="1:20" ht="16.5">
      <c r="A904" s="62">
        <v>44446.714895833335</v>
      </c>
      <c r="B904" s="57">
        <f t="shared" si="177"/>
        <v>2021</v>
      </c>
      <c r="C904" s="58">
        <f t="shared" si="176"/>
        <v>9</v>
      </c>
      <c r="D904" s="58" t="str">
        <f t="shared" si="186"/>
        <v>Sep/2021</v>
      </c>
      <c r="E904" s="58" t="s">
        <v>79</v>
      </c>
      <c r="F904" s="58" t="s">
        <v>78</v>
      </c>
      <c r="G904" s="58" t="s">
        <v>33</v>
      </c>
      <c r="H904" s="58">
        <v>16</v>
      </c>
      <c r="I904" s="58">
        <v>16</v>
      </c>
      <c r="J904" s="58">
        <f t="shared" si="174"/>
        <v>0</v>
      </c>
      <c r="K904" s="58" t="str">
        <f t="shared" si="175"/>
        <v>Ok</v>
      </c>
      <c r="L904" s="58">
        <f t="shared" si="178"/>
        <v>0</v>
      </c>
      <c r="M904" s="85">
        <f>VLOOKUP(E904,'DAFTAR ITEM'!B:J,9,FALSE)</f>
        <v>3700</v>
      </c>
      <c r="N904" s="85">
        <f t="shared" si="179"/>
        <v>59200</v>
      </c>
      <c r="O904" s="85">
        <f t="shared" si="180"/>
        <v>0</v>
      </c>
      <c r="P904" s="85">
        <f t="shared" si="181"/>
        <v>0</v>
      </c>
      <c r="Q904" s="59">
        <f t="shared" si="182"/>
        <v>0</v>
      </c>
      <c r="R904" s="60" t="str">
        <f t="shared" si="183"/>
        <v>Good Count</v>
      </c>
      <c r="S904" s="61" t="str">
        <f t="shared" si="184"/>
        <v>Good Count</v>
      </c>
      <c r="T904" s="60" t="str">
        <f t="shared" si="185"/>
        <v>Good Count</v>
      </c>
    </row>
    <row r="905" spans="1:20" ht="16.5">
      <c r="A905" s="62">
        <v>44446.715983796297</v>
      </c>
      <c r="B905" s="57">
        <f t="shared" si="177"/>
        <v>2021</v>
      </c>
      <c r="C905" s="58">
        <f t="shared" si="176"/>
        <v>9</v>
      </c>
      <c r="D905" s="58" t="str">
        <f t="shared" si="186"/>
        <v>Sep/2021</v>
      </c>
      <c r="E905" s="58" t="s">
        <v>81</v>
      </c>
      <c r="F905" s="58" t="s">
        <v>80</v>
      </c>
      <c r="G905" s="58" t="s">
        <v>33</v>
      </c>
      <c r="H905" s="58">
        <v>12</v>
      </c>
      <c r="I905" s="58">
        <v>12</v>
      </c>
      <c r="J905" s="58">
        <f t="shared" si="174"/>
        <v>0</v>
      </c>
      <c r="K905" s="58" t="str">
        <f t="shared" si="175"/>
        <v>Ok</v>
      </c>
      <c r="L905" s="58">
        <f t="shared" si="178"/>
        <v>0</v>
      </c>
      <c r="M905" s="85">
        <f>VLOOKUP(E905,'DAFTAR ITEM'!B:J,9,FALSE)</f>
        <v>1785</v>
      </c>
      <c r="N905" s="85">
        <f t="shared" si="179"/>
        <v>21420</v>
      </c>
      <c r="O905" s="85">
        <f t="shared" si="180"/>
        <v>0</v>
      </c>
      <c r="P905" s="85">
        <f t="shared" si="181"/>
        <v>0</v>
      </c>
      <c r="Q905" s="59">
        <f t="shared" si="182"/>
        <v>0</v>
      </c>
      <c r="R905" s="60" t="str">
        <f t="shared" si="183"/>
        <v>Good Count</v>
      </c>
      <c r="S905" s="61" t="str">
        <f t="shared" si="184"/>
        <v>Good Count</v>
      </c>
      <c r="T905" s="60" t="str">
        <f t="shared" si="185"/>
        <v>Good Count</v>
      </c>
    </row>
    <row r="906" spans="1:20" ht="16.5">
      <c r="A906" s="62">
        <v>44446.71634259259</v>
      </c>
      <c r="B906" s="57">
        <f t="shared" si="177"/>
        <v>2021</v>
      </c>
      <c r="C906" s="58">
        <f t="shared" si="176"/>
        <v>9</v>
      </c>
      <c r="D906" s="58" t="str">
        <f t="shared" si="186"/>
        <v>Sep/2021</v>
      </c>
      <c r="E906" s="58" t="s">
        <v>83</v>
      </c>
      <c r="F906" s="58" t="s">
        <v>82</v>
      </c>
      <c r="G906" s="58" t="s">
        <v>33</v>
      </c>
      <c r="H906" s="58">
        <v>40</v>
      </c>
      <c r="I906" s="58">
        <v>40</v>
      </c>
      <c r="J906" s="58">
        <f t="shared" si="174"/>
        <v>0</v>
      </c>
      <c r="K906" s="58" t="str">
        <f t="shared" si="175"/>
        <v>Ok</v>
      </c>
      <c r="L906" s="58">
        <f t="shared" si="178"/>
        <v>0</v>
      </c>
      <c r="M906" s="85">
        <f>VLOOKUP(E906,'DAFTAR ITEM'!B:J,9,FALSE)</f>
        <v>15000</v>
      </c>
      <c r="N906" s="85">
        <f t="shared" si="179"/>
        <v>600000</v>
      </c>
      <c r="O906" s="85">
        <f t="shared" si="180"/>
        <v>0</v>
      </c>
      <c r="P906" s="85">
        <f t="shared" si="181"/>
        <v>0</v>
      </c>
      <c r="Q906" s="59">
        <f t="shared" si="182"/>
        <v>0</v>
      </c>
      <c r="R906" s="60" t="str">
        <f t="shared" si="183"/>
        <v>Good Count</v>
      </c>
      <c r="S906" s="61" t="str">
        <f t="shared" si="184"/>
        <v>Good Count</v>
      </c>
      <c r="T906" s="60" t="str">
        <f t="shared" si="185"/>
        <v>Good Count</v>
      </c>
    </row>
    <row r="907" spans="1:20" ht="16.5">
      <c r="A907" s="62">
        <v>44446.716689814813</v>
      </c>
      <c r="B907" s="57">
        <f t="shared" si="177"/>
        <v>2021</v>
      </c>
      <c r="C907" s="58">
        <f t="shared" si="176"/>
        <v>9</v>
      </c>
      <c r="D907" s="58" t="str">
        <f t="shared" si="186"/>
        <v>Sep/2021</v>
      </c>
      <c r="E907" s="58" t="s">
        <v>85</v>
      </c>
      <c r="F907" s="58" t="s">
        <v>84</v>
      </c>
      <c r="G907" s="58" t="s">
        <v>33</v>
      </c>
      <c r="H907" s="58">
        <v>50</v>
      </c>
      <c r="I907" s="58">
        <v>50</v>
      </c>
      <c r="J907" s="58">
        <f t="shared" si="174"/>
        <v>0</v>
      </c>
      <c r="K907" s="58" t="str">
        <f t="shared" si="175"/>
        <v>Ok</v>
      </c>
      <c r="L907" s="58">
        <f t="shared" si="178"/>
        <v>0</v>
      </c>
      <c r="M907" s="85">
        <f>VLOOKUP(E907,'DAFTAR ITEM'!B:J,9,FALSE)</f>
        <v>9800</v>
      </c>
      <c r="N907" s="85">
        <f t="shared" si="179"/>
        <v>490000</v>
      </c>
      <c r="O907" s="85">
        <f t="shared" si="180"/>
        <v>0</v>
      </c>
      <c r="P907" s="85">
        <f t="shared" si="181"/>
        <v>0</v>
      </c>
      <c r="Q907" s="59">
        <f t="shared" si="182"/>
        <v>0</v>
      </c>
      <c r="R907" s="60" t="str">
        <f t="shared" si="183"/>
        <v>Good Count</v>
      </c>
      <c r="S907" s="61" t="str">
        <f t="shared" si="184"/>
        <v>Good Count</v>
      </c>
      <c r="T907" s="60" t="str">
        <f t="shared" si="185"/>
        <v>Good Count</v>
      </c>
    </row>
    <row r="908" spans="1:20" ht="16.5">
      <c r="A908" s="62">
        <v>44446.716921296298</v>
      </c>
      <c r="B908" s="57">
        <f t="shared" si="177"/>
        <v>2021</v>
      </c>
      <c r="C908" s="58">
        <f t="shared" si="176"/>
        <v>9</v>
      </c>
      <c r="D908" s="58" t="str">
        <f t="shared" si="186"/>
        <v>Sep/2021</v>
      </c>
      <c r="E908" s="58" t="s">
        <v>87</v>
      </c>
      <c r="F908" s="58" t="s">
        <v>86</v>
      </c>
      <c r="G908" s="58" t="s">
        <v>88</v>
      </c>
      <c r="H908" s="58">
        <v>1</v>
      </c>
      <c r="I908" s="58">
        <v>1</v>
      </c>
      <c r="J908" s="58">
        <f t="shared" si="174"/>
        <v>0</v>
      </c>
      <c r="K908" s="58" t="str">
        <f t="shared" si="175"/>
        <v>Ok</v>
      </c>
      <c r="L908" s="58">
        <f t="shared" si="178"/>
        <v>0</v>
      </c>
      <c r="M908" s="85">
        <f>VLOOKUP(E908,'DAFTAR ITEM'!B:J,9,FALSE)</f>
        <v>15000</v>
      </c>
      <c r="N908" s="85">
        <f t="shared" si="179"/>
        <v>15000</v>
      </c>
      <c r="O908" s="85">
        <f t="shared" si="180"/>
        <v>0</v>
      </c>
      <c r="P908" s="85">
        <f t="shared" si="181"/>
        <v>0</v>
      </c>
      <c r="Q908" s="59">
        <f t="shared" si="182"/>
        <v>0</v>
      </c>
      <c r="R908" s="60" t="str">
        <f t="shared" si="183"/>
        <v>Good Count</v>
      </c>
      <c r="S908" s="61" t="str">
        <f t="shared" si="184"/>
        <v>Good Count</v>
      </c>
      <c r="T908" s="60" t="str">
        <f t="shared" si="185"/>
        <v>Good Count</v>
      </c>
    </row>
    <row r="909" spans="1:20" ht="16.5">
      <c r="A909" s="62">
        <v>44446.717916666668</v>
      </c>
      <c r="B909" s="57">
        <f t="shared" si="177"/>
        <v>2021</v>
      </c>
      <c r="C909" s="58">
        <f t="shared" si="176"/>
        <v>9</v>
      </c>
      <c r="D909" s="58" t="str">
        <f t="shared" si="186"/>
        <v>Sep/2021</v>
      </c>
      <c r="E909" s="58" t="s">
        <v>90</v>
      </c>
      <c r="F909" s="58" t="s">
        <v>89</v>
      </c>
      <c r="G909" s="58" t="s">
        <v>33</v>
      </c>
      <c r="H909" s="58">
        <v>6</v>
      </c>
      <c r="I909" s="58">
        <v>6</v>
      </c>
      <c r="J909" s="58">
        <f t="shared" si="174"/>
        <v>0</v>
      </c>
      <c r="K909" s="58" t="str">
        <f t="shared" si="175"/>
        <v>Ok</v>
      </c>
      <c r="L909" s="58">
        <f t="shared" si="178"/>
        <v>0</v>
      </c>
      <c r="M909" s="85">
        <f>VLOOKUP(E909,'DAFTAR ITEM'!B:J,9,FALSE)</f>
        <v>23000</v>
      </c>
      <c r="N909" s="85">
        <f t="shared" si="179"/>
        <v>138000</v>
      </c>
      <c r="O909" s="85">
        <f t="shared" si="180"/>
        <v>0</v>
      </c>
      <c r="P909" s="85">
        <f t="shared" si="181"/>
        <v>0</v>
      </c>
      <c r="Q909" s="59">
        <f t="shared" si="182"/>
        <v>0</v>
      </c>
      <c r="R909" s="60" t="str">
        <f t="shared" si="183"/>
        <v>Good Count</v>
      </c>
      <c r="S909" s="61" t="str">
        <f t="shared" si="184"/>
        <v>Good Count</v>
      </c>
      <c r="T909" s="60" t="str">
        <f t="shared" si="185"/>
        <v>Good Count</v>
      </c>
    </row>
    <row r="910" spans="1:20" ht="16.5">
      <c r="A910" s="62">
        <v>44446.718078703707</v>
      </c>
      <c r="B910" s="57">
        <f t="shared" si="177"/>
        <v>2021</v>
      </c>
      <c r="C910" s="58">
        <f t="shared" si="176"/>
        <v>9</v>
      </c>
      <c r="D910" s="58" t="str">
        <f t="shared" si="186"/>
        <v>Sep/2021</v>
      </c>
      <c r="E910" s="58" t="s">
        <v>92</v>
      </c>
      <c r="F910" s="58" t="s">
        <v>91</v>
      </c>
      <c r="G910" s="58" t="s">
        <v>88</v>
      </c>
      <c r="H910" s="58">
        <v>1</v>
      </c>
      <c r="I910" s="58">
        <v>1</v>
      </c>
      <c r="J910" s="58">
        <f t="shared" si="174"/>
        <v>0</v>
      </c>
      <c r="K910" s="58" t="str">
        <f t="shared" si="175"/>
        <v>Ok</v>
      </c>
      <c r="L910" s="58">
        <f t="shared" si="178"/>
        <v>0</v>
      </c>
      <c r="M910" s="85">
        <f>VLOOKUP(E910,'DAFTAR ITEM'!B:J,9,FALSE)</f>
        <v>95000</v>
      </c>
      <c r="N910" s="85">
        <f t="shared" si="179"/>
        <v>95000</v>
      </c>
      <c r="O910" s="85">
        <f t="shared" si="180"/>
        <v>0</v>
      </c>
      <c r="P910" s="85">
        <f t="shared" si="181"/>
        <v>0</v>
      </c>
      <c r="Q910" s="59">
        <f t="shared" si="182"/>
        <v>0</v>
      </c>
      <c r="R910" s="60" t="str">
        <f t="shared" si="183"/>
        <v>Good Count</v>
      </c>
      <c r="S910" s="61" t="str">
        <f t="shared" si="184"/>
        <v>Good Count</v>
      </c>
      <c r="T910" s="60" t="str">
        <f t="shared" si="185"/>
        <v>Good Count</v>
      </c>
    </row>
    <row r="911" spans="1:20" ht="16.5">
      <c r="A911" s="62">
        <v>44446.718217592592</v>
      </c>
      <c r="B911" s="57">
        <f t="shared" si="177"/>
        <v>2021</v>
      </c>
      <c r="C911" s="58">
        <f t="shared" si="176"/>
        <v>9</v>
      </c>
      <c r="D911" s="58" t="str">
        <f t="shared" si="186"/>
        <v>Sep/2021</v>
      </c>
      <c r="E911" s="58" t="s">
        <v>94</v>
      </c>
      <c r="F911" s="58" t="s">
        <v>93</v>
      </c>
      <c r="G911" s="58" t="s">
        <v>95</v>
      </c>
      <c r="H911" s="58">
        <v>68</v>
      </c>
      <c r="I911" s="58">
        <v>68</v>
      </c>
      <c r="J911" s="58">
        <f t="shared" si="174"/>
        <v>0</v>
      </c>
      <c r="K911" s="58" t="str">
        <f t="shared" si="175"/>
        <v>Ok</v>
      </c>
      <c r="L911" s="58">
        <f t="shared" si="178"/>
        <v>0</v>
      </c>
      <c r="M911" s="85">
        <f>VLOOKUP(E911,'DAFTAR ITEM'!B:J,9,FALSE)</f>
        <v>5250</v>
      </c>
      <c r="N911" s="85">
        <f t="shared" si="179"/>
        <v>357000</v>
      </c>
      <c r="O911" s="85">
        <f t="shared" si="180"/>
        <v>0</v>
      </c>
      <c r="P911" s="85">
        <f t="shared" si="181"/>
        <v>0</v>
      </c>
      <c r="Q911" s="59">
        <f t="shared" si="182"/>
        <v>0</v>
      </c>
      <c r="R911" s="60" t="str">
        <f t="shared" si="183"/>
        <v>Good Count</v>
      </c>
      <c r="S911" s="61" t="str">
        <f t="shared" si="184"/>
        <v>Good Count</v>
      </c>
      <c r="T911" s="60" t="str">
        <f t="shared" si="185"/>
        <v>Good Count</v>
      </c>
    </row>
    <row r="912" spans="1:20" ht="16.5">
      <c r="A912" s="62">
        <v>44446.718344907407</v>
      </c>
      <c r="B912" s="57">
        <f t="shared" si="177"/>
        <v>2021</v>
      </c>
      <c r="C912" s="58">
        <f t="shared" si="176"/>
        <v>9</v>
      </c>
      <c r="D912" s="58" t="str">
        <f t="shared" si="186"/>
        <v>Sep/2021</v>
      </c>
      <c r="E912" s="58" t="s">
        <v>97</v>
      </c>
      <c r="F912" s="58" t="s">
        <v>96</v>
      </c>
      <c r="G912" s="58" t="s">
        <v>95</v>
      </c>
      <c r="H912" s="58">
        <v>49</v>
      </c>
      <c r="I912" s="58">
        <v>49</v>
      </c>
      <c r="J912" s="58">
        <f t="shared" si="174"/>
        <v>0</v>
      </c>
      <c r="K912" s="58" t="str">
        <f t="shared" si="175"/>
        <v>Ok</v>
      </c>
      <c r="L912" s="58">
        <f t="shared" si="178"/>
        <v>0</v>
      </c>
      <c r="M912" s="85">
        <f>VLOOKUP(E912,'DAFTAR ITEM'!B:J,9,FALSE)</f>
        <v>12000</v>
      </c>
      <c r="N912" s="85">
        <f t="shared" si="179"/>
        <v>588000</v>
      </c>
      <c r="O912" s="85">
        <f t="shared" si="180"/>
        <v>0</v>
      </c>
      <c r="P912" s="85">
        <f t="shared" si="181"/>
        <v>0</v>
      </c>
      <c r="Q912" s="59">
        <f t="shared" si="182"/>
        <v>0</v>
      </c>
      <c r="R912" s="60" t="str">
        <f t="shared" si="183"/>
        <v>Good Count</v>
      </c>
      <c r="S912" s="61" t="str">
        <f t="shared" si="184"/>
        <v>Good Count</v>
      </c>
      <c r="T912" s="60" t="str">
        <f t="shared" si="185"/>
        <v>Good Count</v>
      </c>
    </row>
    <row r="913" spans="1:20" ht="16.5">
      <c r="A913" s="62">
        <v>44446.718541666669</v>
      </c>
      <c r="B913" s="57">
        <f t="shared" si="177"/>
        <v>2021</v>
      </c>
      <c r="C913" s="58">
        <f t="shared" si="176"/>
        <v>9</v>
      </c>
      <c r="D913" s="58" t="str">
        <f t="shared" si="186"/>
        <v>Sep/2021</v>
      </c>
      <c r="E913" s="58" t="s">
        <v>99</v>
      </c>
      <c r="F913" s="58" t="s">
        <v>98</v>
      </c>
      <c r="G913" s="58" t="s">
        <v>95</v>
      </c>
      <c r="H913" s="58">
        <v>0</v>
      </c>
      <c r="I913" s="58">
        <v>0</v>
      </c>
      <c r="J913" s="58">
        <f t="shared" si="174"/>
        <v>0</v>
      </c>
      <c r="K913" s="58" t="str">
        <f t="shared" si="175"/>
        <v>Ok</v>
      </c>
      <c r="L913" s="58">
        <f t="shared" si="178"/>
        <v>0</v>
      </c>
      <c r="M913" s="85">
        <f>VLOOKUP(E913,'DAFTAR ITEM'!B:J,9,FALSE)</f>
        <v>24150</v>
      </c>
      <c r="N913" s="85">
        <f t="shared" si="179"/>
        <v>0</v>
      </c>
      <c r="O913" s="85">
        <f t="shared" si="180"/>
        <v>0</v>
      </c>
      <c r="P913" s="85">
        <f t="shared" si="181"/>
        <v>0</v>
      </c>
      <c r="Q913" s="59">
        <f t="shared" si="182"/>
        <v>0</v>
      </c>
      <c r="R913" s="60" t="str">
        <f t="shared" si="183"/>
        <v>Good Count</v>
      </c>
      <c r="S913" s="61" t="str">
        <f t="shared" si="184"/>
        <v>Good Count</v>
      </c>
      <c r="T913" s="60" t="str">
        <f t="shared" si="185"/>
        <v>Good Count</v>
      </c>
    </row>
    <row r="914" spans="1:20" ht="16.5">
      <c r="A914" s="62">
        <v>44446.7187037037</v>
      </c>
      <c r="B914" s="57">
        <f t="shared" si="177"/>
        <v>2021</v>
      </c>
      <c r="C914" s="58">
        <f t="shared" si="176"/>
        <v>9</v>
      </c>
      <c r="D914" s="58" t="str">
        <f t="shared" si="186"/>
        <v>Sep/2021</v>
      </c>
      <c r="E914" s="58" t="s">
        <v>103</v>
      </c>
      <c r="F914" s="58" t="s">
        <v>102</v>
      </c>
      <c r="G914" s="58" t="s">
        <v>104</v>
      </c>
      <c r="H914" s="58">
        <v>5</v>
      </c>
      <c r="I914" s="58">
        <v>5</v>
      </c>
      <c r="J914" s="58">
        <f t="shared" si="174"/>
        <v>0</v>
      </c>
      <c r="K914" s="58" t="str">
        <f t="shared" si="175"/>
        <v>Ok</v>
      </c>
      <c r="L914" s="58">
        <f t="shared" si="178"/>
        <v>0</v>
      </c>
      <c r="M914" s="85">
        <f>VLOOKUP(E914,'DAFTAR ITEM'!B:J,9,FALSE)</f>
        <v>270000</v>
      </c>
      <c r="N914" s="85">
        <f t="shared" si="179"/>
        <v>1350000</v>
      </c>
      <c r="O914" s="85">
        <f t="shared" si="180"/>
        <v>0</v>
      </c>
      <c r="P914" s="85">
        <f t="shared" si="181"/>
        <v>0</v>
      </c>
      <c r="Q914" s="59">
        <f t="shared" si="182"/>
        <v>0</v>
      </c>
      <c r="R914" s="60" t="str">
        <f t="shared" si="183"/>
        <v>Good Count</v>
      </c>
      <c r="S914" s="61" t="str">
        <f t="shared" si="184"/>
        <v>Good Count</v>
      </c>
      <c r="T914" s="60" t="str">
        <f t="shared" si="185"/>
        <v>Good Count</v>
      </c>
    </row>
    <row r="915" spans="1:20" ht="16.5">
      <c r="A915" s="62">
        <v>44446.718877314815</v>
      </c>
      <c r="B915" s="57">
        <f t="shared" si="177"/>
        <v>2021</v>
      </c>
      <c r="C915" s="58">
        <f t="shared" si="176"/>
        <v>9</v>
      </c>
      <c r="D915" s="58" t="str">
        <f t="shared" si="186"/>
        <v>Sep/2021</v>
      </c>
      <c r="E915" s="58" t="s">
        <v>106</v>
      </c>
      <c r="F915" s="58" t="s">
        <v>105</v>
      </c>
      <c r="G915" s="58" t="s">
        <v>104</v>
      </c>
      <c r="H915" s="58">
        <v>2</v>
      </c>
      <c r="I915" s="58">
        <v>2</v>
      </c>
      <c r="J915" s="58">
        <f t="shared" ref="J915:J978" si="187">I915-H915</f>
        <v>0</v>
      </c>
      <c r="K915" s="58" t="str">
        <f t="shared" ref="K915:K978" si="188">IF(J915=0,"Ok","Selisih")</f>
        <v>Ok</v>
      </c>
      <c r="L915" s="58">
        <f t="shared" si="178"/>
        <v>0</v>
      </c>
      <c r="M915" s="85">
        <f>VLOOKUP(E915,'DAFTAR ITEM'!B:J,9,FALSE)</f>
        <v>337800</v>
      </c>
      <c r="N915" s="85">
        <f t="shared" si="179"/>
        <v>675600</v>
      </c>
      <c r="O915" s="85">
        <f t="shared" si="180"/>
        <v>0</v>
      </c>
      <c r="P915" s="85">
        <f t="shared" si="181"/>
        <v>0</v>
      </c>
      <c r="Q915" s="59">
        <f t="shared" si="182"/>
        <v>0</v>
      </c>
      <c r="R915" s="60" t="str">
        <f t="shared" si="183"/>
        <v>Good Count</v>
      </c>
      <c r="S915" s="61" t="str">
        <f t="shared" si="184"/>
        <v>Good Count</v>
      </c>
      <c r="T915" s="60" t="str">
        <f t="shared" si="185"/>
        <v>Good Count</v>
      </c>
    </row>
    <row r="916" spans="1:20" ht="16.5">
      <c r="A916" s="62">
        <v>44446.719074074077</v>
      </c>
      <c r="B916" s="57">
        <f t="shared" si="177"/>
        <v>2021</v>
      </c>
      <c r="C916" s="58">
        <f t="shared" ref="C916:C968" si="189">MONTH(A916)</f>
        <v>9</v>
      </c>
      <c r="D916" s="58" t="str">
        <f t="shared" si="186"/>
        <v>Sep/2021</v>
      </c>
      <c r="E916" s="58" t="s">
        <v>108</v>
      </c>
      <c r="F916" s="58" t="s">
        <v>107</v>
      </c>
      <c r="G916" s="58" t="s">
        <v>104</v>
      </c>
      <c r="H916" s="58">
        <v>9</v>
      </c>
      <c r="I916" s="58">
        <v>9</v>
      </c>
      <c r="J916" s="58">
        <f t="shared" si="187"/>
        <v>0</v>
      </c>
      <c r="K916" s="58" t="str">
        <f t="shared" si="188"/>
        <v>Ok</v>
      </c>
      <c r="L916" s="58">
        <f t="shared" si="178"/>
        <v>0</v>
      </c>
      <c r="M916" s="85">
        <f>VLOOKUP(E916,'DAFTAR ITEM'!B:J,9,FALSE)</f>
        <v>270000</v>
      </c>
      <c r="N916" s="85">
        <f t="shared" si="179"/>
        <v>2430000</v>
      </c>
      <c r="O916" s="85">
        <f t="shared" si="180"/>
        <v>0</v>
      </c>
      <c r="P916" s="85">
        <f t="shared" si="181"/>
        <v>0</v>
      </c>
      <c r="Q916" s="59">
        <f t="shared" si="182"/>
        <v>0</v>
      </c>
      <c r="R916" s="60" t="str">
        <f t="shared" si="183"/>
        <v>Good Count</v>
      </c>
      <c r="S916" s="61" t="str">
        <f t="shared" si="184"/>
        <v>Good Count</v>
      </c>
      <c r="T916" s="60" t="str">
        <f t="shared" si="185"/>
        <v>Good Count</v>
      </c>
    </row>
    <row r="917" spans="1:20" ht="16.5">
      <c r="A917" s="62">
        <v>44446.734733796293</v>
      </c>
      <c r="B917" s="57">
        <f t="shared" si="177"/>
        <v>2021</v>
      </c>
      <c r="C917" s="58">
        <f t="shared" si="189"/>
        <v>9</v>
      </c>
      <c r="D917" s="58" t="str">
        <f t="shared" si="186"/>
        <v>Sep/2021</v>
      </c>
      <c r="E917" s="58" t="s">
        <v>114</v>
      </c>
      <c r="F917" s="58" t="s">
        <v>113</v>
      </c>
      <c r="G917" s="58" t="s">
        <v>104</v>
      </c>
      <c r="H917" s="58">
        <v>3</v>
      </c>
      <c r="I917" s="58">
        <v>3</v>
      </c>
      <c r="J917" s="58">
        <f t="shared" si="187"/>
        <v>0</v>
      </c>
      <c r="K917" s="58" t="str">
        <f t="shared" si="188"/>
        <v>Ok</v>
      </c>
      <c r="L917" s="58">
        <f t="shared" si="178"/>
        <v>0</v>
      </c>
      <c r="M917" s="85">
        <f>VLOOKUP(E917,'DAFTAR ITEM'!B:J,9,FALSE)</f>
        <v>270000</v>
      </c>
      <c r="N917" s="85">
        <f t="shared" si="179"/>
        <v>810000</v>
      </c>
      <c r="O917" s="85">
        <f t="shared" si="180"/>
        <v>0</v>
      </c>
      <c r="P917" s="85">
        <f t="shared" si="181"/>
        <v>0</v>
      </c>
      <c r="Q917" s="59">
        <f t="shared" si="182"/>
        <v>0</v>
      </c>
      <c r="R917" s="60" t="str">
        <f t="shared" si="183"/>
        <v>Good Count</v>
      </c>
      <c r="S917" s="61" t="str">
        <f t="shared" si="184"/>
        <v>Good Count</v>
      </c>
      <c r="T917" s="60" t="str">
        <f t="shared" si="185"/>
        <v>Good Count</v>
      </c>
    </row>
    <row r="918" spans="1:20" ht="16.5">
      <c r="A918" s="62">
        <v>44446.735219907408</v>
      </c>
      <c r="B918" s="57">
        <f t="shared" si="177"/>
        <v>2021</v>
      </c>
      <c r="C918" s="58">
        <f t="shared" si="189"/>
        <v>9</v>
      </c>
      <c r="D918" s="58" t="str">
        <f t="shared" si="186"/>
        <v>Sep/2021</v>
      </c>
      <c r="E918" s="58" t="s">
        <v>112</v>
      </c>
      <c r="F918" s="58" t="s">
        <v>111</v>
      </c>
      <c r="G918" s="58" t="s">
        <v>104</v>
      </c>
      <c r="H918" s="58">
        <v>5</v>
      </c>
      <c r="I918" s="58">
        <v>5</v>
      </c>
      <c r="J918" s="58">
        <f t="shared" si="187"/>
        <v>0</v>
      </c>
      <c r="K918" s="58" t="str">
        <f t="shared" si="188"/>
        <v>Ok</v>
      </c>
      <c r="L918" s="58">
        <f t="shared" si="178"/>
        <v>0</v>
      </c>
      <c r="M918" s="85">
        <f>VLOOKUP(E918,'DAFTAR ITEM'!B:J,9,FALSE)</f>
        <v>270000</v>
      </c>
      <c r="N918" s="85">
        <f t="shared" si="179"/>
        <v>1350000</v>
      </c>
      <c r="O918" s="85">
        <f t="shared" si="180"/>
        <v>0</v>
      </c>
      <c r="P918" s="85">
        <f t="shared" si="181"/>
        <v>0</v>
      </c>
      <c r="Q918" s="59">
        <f t="shared" si="182"/>
        <v>0</v>
      </c>
      <c r="R918" s="60" t="str">
        <f t="shared" si="183"/>
        <v>Good Count</v>
      </c>
      <c r="S918" s="61" t="str">
        <f t="shared" si="184"/>
        <v>Good Count</v>
      </c>
      <c r="T918" s="60" t="str">
        <f t="shared" si="185"/>
        <v>Good Count</v>
      </c>
    </row>
    <row r="919" spans="1:20" ht="16.5">
      <c r="A919" s="62">
        <v>44446.735393518517</v>
      </c>
      <c r="B919" s="57">
        <f t="shared" si="177"/>
        <v>2021</v>
      </c>
      <c r="C919" s="58">
        <f t="shared" si="189"/>
        <v>9</v>
      </c>
      <c r="D919" s="58" t="str">
        <f t="shared" si="186"/>
        <v>Sep/2021</v>
      </c>
      <c r="E919" s="58" t="s">
        <v>116</v>
      </c>
      <c r="F919" s="58" t="s">
        <v>115</v>
      </c>
      <c r="G919" s="58" t="s">
        <v>104</v>
      </c>
      <c r="H919" s="58">
        <v>9</v>
      </c>
      <c r="I919" s="58">
        <v>9</v>
      </c>
      <c r="J919" s="58">
        <f t="shared" si="187"/>
        <v>0</v>
      </c>
      <c r="K919" s="58" t="str">
        <f t="shared" si="188"/>
        <v>Ok</v>
      </c>
      <c r="L919" s="58">
        <f t="shared" si="178"/>
        <v>0</v>
      </c>
      <c r="M919" s="85">
        <f>VLOOKUP(E919,'DAFTAR ITEM'!B:J,9,FALSE)</f>
        <v>270000</v>
      </c>
      <c r="N919" s="85">
        <f t="shared" si="179"/>
        <v>2430000</v>
      </c>
      <c r="O919" s="85">
        <f t="shared" si="180"/>
        <v>0</v>
      </c>
      <c r="P919" s="85">
        <f t="shared" si="181"/>
        <v>0</v>
      </c>
      <c r="Q919" s="59">
        <f t="shared" si="182"/>
        <v>0</v>
      </c>
      <c r="R919" s="60" t="str">
        <f t="shared" si="183"/>
        <v>Good Count</v>
      </c>
      <c r="S919" s="61" t="str">
        <f t="shared" si="184"/>
        <v>Good Count</v>
      </c>
      <c r="T919" s="60" t="str">
        <f t="shared" si="185"/>
        <v>Good Count</v>
      </c>
    </row>
    <row r="920" spans="1:20" ht="16.5">
      <c r="A920" s="62">
        <v>44446.735601851855</v>
      </c>
      <c r="B920" s="57">
        <f t="shared" si="177"/>
        <v>2021</v>
      </c>
      <c r="C920" s="58">
        <f t="shared" si="189"/>
        <v>9</v>
      </c>
      <c r="D920" s="58" t="str">
        <f t="shared" si="186"/>
        <v>Sep/2021</v>
      </c>
      <c r="E920" s="58" t="s">
        <v>124</v>
      </c>
      <c r="F920" s="58" t="s">
        <v>123</v>
      </c>
      <c r="G920" s="58" t="s">
        <v>104</v>
      </c>
      <c r="H920" s="58">
        <v>6</v>
      </c>
      <c r="I920" s="58">
        <v>6</v>
      </c>
      <c r="J920" s="58">
        <f t="shared" si="187"/>
        <v>0</v>
      </c>
      <c r="K920" s="58" t="str">
        <f t="shared" si="188"/>
        <v>Ok</v>
      </c>
      <c r="L920" s="58">
        <f t="shared" si="178"/>
        <v>0</v>
      </c>
      <c r="M920" s="85">
        <f>VLOOKUP(E920,'DAFTAR ITEM'!B:J,9,FALSE)</f>
        <v>0</v>
      </c>
      <c r="N920" s="85">
        <f t="shared" si="179"/>
        <v>0</v>
      </c>
      <c r="O920" s="85">
        <f t="shared" si="180"/>
        <v>0</v>
      </c>
      <c r="P920" s="85">
        <f t="shared" si="181"/>
        <v>0</v>
      </c>
      <c r="Q920" s="59">
        <f t="shared" si="182"/>
        <v>0</v>
      </c>
      <c r="R920" s="60" t="str">
        <f t="shared" si="183"/>
        <v>Good Count</v>
      </c>
      <c r="S920" s="61" t="str">
        <f t="shared" si="184"/>
        <v>Good Count</v>
      </c>
      <c r="T920" s="60" t="str">
        <f t="shared" si="185"/>
        <v>Good Count</v>
      </c>
    </row>
    <row r="921" spans="1:20" ht="16.5">
      <c r="A921" s="62">
        <v>44446.735821759263</v>
      </c>
      <c r="B921" s="57">
        <f t="shared" si="177"/>
        <v>2021</v>
      </c>
      <c r="C921" s="58">
        <f t="shared" si="189"/>
        <v>9</v>
      </c>
      <c r="D921" s="58" t="str">
        <f t="shared" si="186"/>
        <v>Sep/2021</v>
      </c>
      <c r="E921" s="58" t="s">
        <v>130</v>
      </c>
      <c r="F921" s="58" t="s">
        <v>129</v>
      </c>
      <c r="G921" s="58" t="s">
        <v>104</v>
      </c>
      <c r="H921" s="58">
        <v>3</v>
      </c>
      <c r="I921" s="58">
        <v>3</v>
      </c>
      <c r="J921" s="58">
        <f t="shared" si="187"/>
        <v>0</v>
      </c>
      <c r="K921" s="58" t="str">
        <f t="shared" si="188"/>
        <v>Ok</v>
      </c>
      <c r="L921" s="58">
        <f t="shared" si="178"/>
        <v>0</v>
      </c>
      <c r="M921" s="85">
        <f>VLOOKUP(E921,'DAFTAR ITEM'!B:J,9,FALSE)</f>
        <v>270000</v>
      </c>
      <c r="N921" s="85">
        <f t="shared" si="179"/>
        <v>810000</v>
      </c>
      <c r="O921" s="85">
        <f t="shared" si="180"/>
        <v>0</v>
      </c>
      <c r="P921" s="85">
        <f t="shared" si="181"/>
        <v>0</v>
      </c>
      <c r="Q921" s="59">
        <f t="shared" si="182"/>
        <v>0</v>
      </c>
      <c r="R921" s="60" t="str">
        <f t="shared" si="183"/>
        <v>Good Count</v>
      </c>
      <c r="S921" s="61" t="str">
        <f t="shared" si="184"/>
        <v>Good Count</v>
      </c>
      <c r="T921" s="60" t="str">
        <f t="shared" si="185"/>
        <v>Good Count</v>
      </c>
    </row>
    <row r="922" spans="1:20" ht="16.5">
      <c r="A922" s="62">
        <v>44446.736030092594</v>
      </c>
      <c r="B922" s="57">
        <f t="shared" si="177"/>
        <v>2021</v>
      </c>
      <c r="C922" s="58">
        <f t="shared" si="189"/>
        <v>9</v>
      </c>
      <c r="D922" s="58" t="str">
        <f t="shared" si="186"/>
        <v>Sep/2021</v>
      </c>
      <c r="E922" s="58" t="s">
        <v>134</v>
      </c>
      <c r="F922" s="58" t="s">
        <v>133</v>
      </c>
      <c r="G922" s="58" t="s">
        <v>104</v>
      </c>
      <c r="H922" s="58">
        <v>27</v>
      </c>
      <c r="I922" s="58">
        <v>27</v>
      </c>
      <c r="J922" s="58">
        <f t="shared" si="187"/>
        <v>0</v>
      </c>
      <c r="K922" s="58" t="str">
        <f t="shared" si="188"/>
        <v>Ok</v>
      </c>
      <c r="L922" s="58">
        <f t="shared" si="178"/>
        <v>0</v>
      </c>
      <c r="M922" s="85">
        <f>VLOOKUP(E922,'DAFTAR ITEM'!B:J,9,FALSE)</f>
        <v>270000</v>
      </c>
      <c r="N922" s="85">
        <f t="shared" si="179"/>
        <v>7290000</v>
      </c>
      <c r="O922" s="85">
        <f t="shared" si="180"/>
        <v>0</v>
      </c>
      <c r="P922" s="85">
        <f t="shared" si="181"/>
        <v>0</v>
      </c>
      <c r="Q922" s="59">
        <f t="shared" si="182"/>
        <v>0</v>
      </c>
      <c r="R922" s="60" t="str">
        <f t="shared" si="183"/>
        <v>Good Count</v>
      </c>
      <c r="S922" s="61" t="str">
        <f t="shared" si="184"/>
        <v>Good Count</v>
      </c>
      <c r="T922" s="60" t="str">
        <f t="shared" si="185"/>
        <v>Good Count</v>
      </c>
    </row>
    <row r="923" spans="1:20" ht="16.5">
      <c r="A923" s="62">
        <v>44446.736226851855</v>
      </c>
      <c r="B923" s="57">
        <f t="shared" si="177"/>
        <v>2021</v>
      </c>
      <c r="C923" s="58">
        <f t="shared" si="189"/>
        <v>9</v>
      </c>
      <c r="D923" s="58" t="str">
        <f t="shared" si="186"/>
        <v>Sep/2021</v>
      </c>
      <c r="E923" s="58" t="s">
        <v>136</v>
      </c>
      <c r="F923" s="58" t="s">
        <v>135</v>
      </c>
      <c r="G923" s="58" t="s">
        <v>16</v>
      </c>
      <c r="H923" s="58">
        <v>4</v>
      </c>
      <c r="I923" s="58">
        <v>4</v>
      </c>
      <c r="J923" s="58">
        <f t="shared" si="187"/>
        <v>0</v>
      </c>
      <c r="K923" s="58" t="str">
        <f t="shared" si="188"/>
        <v>Ok</v>
      </c>
      <c r="L923" s="58">
        <f t="shared" si="178"/>
        <v>0</v>
      </c>
      <c r="M923" s="85">
        <f>VLOOKUP(E923,'DAFTAR ITEM'!B:J,9,FALSE)</f>
        <v>33600</v>
      </c>
      <c r="N923" s="85">
        <f t="shared" si="179"/>
        <v>134400</v>
      </c>
      <c r="O923" s="85">
        <f t="shared" si="180"/>
        <v>0</v>
      </c>
      <c r="P923" s="85">
        <f t="shared" si="181"/>
        <v>0</v>
      </c>
      <c r="Q923" s="59">
        <f t="shared" si="182"/>
        <v>0</v>
      </c>
      <c r="R923" s="60" t="str">
        <f t="shared" si="183"/>
        <v>Good Count</v>
      </c>
      <c r="S923" s="61" t="str">
        <f t="shared" si="184"/>
        <v>Good Count</v>
      </c>
      <c r="T923" s="60" t="str">
        <f t="shared" si="185"/>
        <v>Good Count</v>
      </c>
    </row>
    <row r="924" spans="1:20" ht="16.5">
      <c r="A924" s="62">
        <v>44446.736354166664</v>
      </c>
      <c r="B924" s="57">
        <f t="shared" si="177"/>
        <v>2021</v>
      </c>
      <c r="C924" s="58">
        <f t="shared" si="189"/>
        <v>9</v>
      </c>
      <c r="D924" s="58" t="str">
        <f t="shared" si="186"/>
        <v>Sep/2021</v>
      </c>
      <c r="E924" s="58" t="s">
        <v>138</v>
      </c>
      <c r="F924" s="58" t="s">
        <v>137</v>
      </c>
      <c r="G924" s="58" t="s">
        <v>139</v>
      </c>
      <c r="H924" s="58">
        <v>259</v>
      </c>
      <c r="I924" s="58">
        <v>259</v>
      </c>
      <c r="J924" s="58">
        <f t="shared" si="187"/>
        <v>0</v>
      </c>
      <c r="K924" s="58" t="str">
        <f t="shared" si="188"/>
        <v>Ok</v>
      </c>
      <c r="L924" s="58">
        <f t="shared" si="178"/>
        <v>0</v>
      </c>
      <c r="M924" s="85">
        <f>VLOOKUP(E924,'DAFTAR ITEM'!B:J,9,FALSE)</f>
        <v>1000</v>
      </c>
      <c r="N924" s="85">
        <f t="shared" si="179"/>
        <v>259000</v>
      </c>
      <c r="O924" s="85">
        <f t="shared" si="180"/>
        <v>0</v>
      </c>
      <c r="P924" s="85">
        <f t="shared" si="181"/>
        <v>0</v>
      </c>
      <c r="Q924" s="59">
        <f t="shared" si="182"/>
        <v>0</v>
      </c>
      <c r="R924" s="60" t="str">
        <f t="shared" si="183"/>
        <v>Good Count</v>
      </c>
      <c r="S924" s="61" t="str">
        <f t="shared" si="184"/>
        <v>Good Count</v>
      </c>
      <c r="T924" s="60" t="str">
        <f t="shared" si="185"/>
        <v>Good Count</v>
      </c>
    </row>
    <row r="925" spans="1:20" ht="16.5">
      <c r="A925" s="62">
        <v>44446.736481481479</v>
      </c>
      <c r="B925" s="57">
        <f t="shared" si="177"/>
        <v>2021</v>
      </c>
      <c r="C925" s="58">
        <f t="shared" si="189"/>
        <v>9</v>
      </c>
      <c r="D925" s="58" t="str">
        <f t="shared" si="186"/>
        <v>Sep/2021</v>
      </c>
      <c r="E925" s="58" t="s">
        <v>141</v>
      </c>
      <c r="F925" s="58" t="s">
        <v>140</v>
      </c>
      <c r="G925" s="58" t="s">
        <v>33</v>
      </c>
      <c r="H925" s="58">
        <v>12</v>
      </c>
      <c r="I925" s="58">
        <v>12</v>
      </c>
      <c r="J925" s="58">
        <f t="shared" si="187"/>
        <v>0</v>
      </c>
      <c r="K925" s="58" t="str">
        <f t="shared" si="188"/>
        <v>Ok</v>
      </c>
      <c r="L925" s="58">
        <f t="shared" si="178"/>
        <v>0</v>
      </c>
      <c r="M925" s="85">
        <f>VLOOKUP(E925,'DAFTAR ITEM'!B:J,9,FALSE)</f>
        <v>7875</v>
      </c>
      <c r="N925" s="85">
        <f t="shared" si="179"/>
        <v>94500</v>
      </c>
      <c r="O925" s="85">
        <f t="shared" si="180"/>
        <v>0</v>
      </c>
      <c r="P925" s="85">
        <f t="shared" si="181"/>
        <v>0</v>
      </c>
      <c r="Q925" s="59">
        <f t="shared" si="182"/>
        <v>0</v>
      </c>
      <c r="R925" s="60" t="str">
        <f t="shared" si="183"/>
        <v>Good Count</v>
      </c>
      <c r="S925" s="61" t="str">
        <f t="shared" si="184"/>
        <v>Good Count</v>
      </c>
      <c r="T925" s="60" t="str">
        <f t="shared" si="185"/>
        <v>Good Count</v>
      </c>
    </row>
    <row r="926" spans="1:20" ht="16.5">
      <c r="A926" s="62">
        <v>44446.736655092594</v>
      </c>
      <c r="B926" s="57">
        <f t="shared" si="177"/>
        <v>2021</v>
      </c>
      <c r="C926" s="58">
        <f t="shared" si="189"/>
        <v>9</v>
      </c>
      <c r="D926" s="58" t="str">
        <f t="shared" si="186"/>
        <v>Sep/2021</v>
      </c>
      <c r="E926" s="58" t="s">
        <v>143</v>
      </c>
      <c r="F926" s="58" t="s">
        <v>142</v>
      </c>
      <c r="G926" s="58" t="s">
        <v>88</v>
      </c>
      <c r="H926" s="58">
        <v>3</v>
      </c>
      <c r="I926" s="58">
        <v>3</v>
      </c>
      <c r="J926" s="58">
        <f t="shared" si="187"/>
        <v>0</v>
      </c>
      <c r="K926" s="58" t="str">
        <f t="shared" si="188"/>
        <v>Ok</v>
      </c>
      <c r="L926" s="58">
        <f t="shared" si="178"/>
        <v>0</v>
      </c>
      <c r="M926" s="85">
        <f>VLOOKUP(E926,'DAFTAR ITEM'!B:J,9,FALSE)</f>
        <v>17300</v>
      </c>
      <c r="N926" s="85">
        <f t="shared" si="179"/>
        <v>51900</v>
      </c>
      <c r="O926" s="85">
        <f t="shared" si="180"/>
        <v>0</v>
      </c>
      <c r="P926" s="85">
        <f t="shared" si="181"/>
        <v>0</v>
      </c>
      <c r="Q926" s="59">
        <f t="shared" si="182"/>
        <v>0</v>
      </c>
      <c r="R926" s="60" t="str">
        <f t="shared" si="183"/>
        <v>Good Count</v>
      </c>
      <c r="S926" s="61" t="str">
        <f t="shared" si="184"/>
        <v>Good Count</v>
      </c>
      <c r="T926" s="60" t="str">
        <f t="shared" si="185"/>
        <v>Good Count</v>
      </c>
    </row>
    <row r="927" spans="1:20" ht="16.5">
      <c r="A927" s="62">
        <v>44446.736759259256</v>
      </c>
      <c r="B927" s="57">
        <f t="shared" si="177"/>
        <v>2021</v>
      </c>
      <c r="C927" s="58">
        <f t="shared" si="189"/>
        <v>9</v>
      </c>
      <c r="D927" s="58" t="str">
        <f t="shared" si="186"/>
        <v>Sep/2021</v>
      </c>
      <c r="E927" s="58" t="s">
        <v>145</v>
      </c>
      <c r="F927" s="58" t="s">
        <v>144</v>
      </c>
      <c r="G927" s="58" t="s">
        <v>95</v>
      </c>
      <c r="H927" s="58">
        <v>5</v>
      </c>
      <c r="I927" s="58">
        <v>5</v>
      </c>
      <c r="J927" s="58">
        <f t="shared" si="187"/>
        <v>0</v>
      </c>
      <c r="K927" s="58" t="str">
        <f t="shared" si="188"/>
        <v>Ok</v>
      </c>
      <c r="L927" s="58">
        <f t="shared" si="178"/>
        <v>0</v>
      </c>
      <c r="M927" s="85">
        <f>VLOOKUP(E927,'DAFTAR ITEM'!B:J,9,FALSE)</f>
        <v>5000</v>
      </c>
      <c r="N927" s="85">
        <f t="shared" si="179"/>
        <v>25000</v>
      </c>
      <c r="O927" s="85">
        <f t="shared" si="180"/>
        <v>0</v>
      </c>
      <c r="P927" s="85">
        <f t="shared" si="181"/>
        <v>0</v>
      </c>
      <c r="Q927" s="59">
        <f t="shared" si="182"/>
        <v>0</v>
      </c>
      <c r="R927" s="60" t="str">
        <f t="shared" si="183"/>
        <v>Good Count</v>
      </c>
      <c r="S927" s="61" t="str">
        <f t="shared" si="184"/>
        <v>Good Count</v>
      </c>
      <c r="T927" s="60" t="str">
        <f t="shared" si="185"/>
        <v>Good Count</v>
      </c>
    </row>
    <row r="928" spans="1:20" ht="16.5">
      <c r="A928" s="62">
        <v>44446.736956018518</v>
      </c>
      <c r="B928" s="57">
        <f t="shared" si="177"/>
        <v>2021</v>
      </c>
      <c r="C928" s="58">
        <f t="shared" si="189"/>
        <v>9</v>
      </c>
      <c r="D928" s="58" t="str">
        <f t="shared" si="186"/>
        <v>Sep/2021</v>
      </c>
      <c r="E928" s="58" t="s">
        <v>147</v>
      </c>
      <c r="F928" s="58" t="s">
        <v>146</v>
      </c>
      <c r="G928" s="58" t="s">
        <v>95</v>
      </c>
      <c r="H928" s="58">
        <v>0</v>
      </c>
      <c r="I928" s="58">
        <v>0</v>
      </c>
      <c r="J928" s="58">
        <f t="shared" si="187"/>
        <v>0</v>
      </c>
      <c r="K928" s="58" t="str">
        <f t="shared" si="188"/>
        <v>Ok</v>
      </c>
      <c r="L928" s="58">
        <f t="shared" si="178"/>
        <v>0</v>
      </c>
      <c r="M928" s="85">
        <f>VLOOKUP(E928,'DAFTAR ITEM'!B:J,9,FALSE)</f>
        <v>0</v>
      </c>
      <c r="N928" s="85">
        <f t="shared" si="179"/>
        <v>0</v>
      </c>
      <c r="O928" s="85">
        <f t="shared" si="180"/>
        <v>0</v>
      </c>
      <c r="P928" s="85">
        <f t="shared" si="181"/>
        <v>0</v>
      </c>
      <c r="Q928" s="59">
        <f t="shared" si="182"/>
        <v>0</v>
      </c>
      <c r="R928" s="60" t="str">
        <f t="shared" si="183"/>
        <v>Good Count</v>
      </c>
      <c r="S928" s="61" t="str">
        <f t="shared" si="184"/>
        <v>Good Count</v>
      </c>
      <c r="T928" s="60" t="str">
        <f t="shared" si="185"/>
        <v>Good Count</v>
      </c>
    </row>
    <row r="929" spans="1:20" ht="16.5">
      <c r="A929" s="62">
        <v>44446.737071759257</v>
      </c>
      <c r="B929" s="57">
        <f t="shared" si="177"/>
        <v>2021</v>
      </c>
      <c r="C929" s="58">
        <f t="shared" si="189"/>
        <v>9</v>
      </c>
      <c r="D929" s="58" t="str">
        <f t="shared" si="186"/>
        <v>Sep/2021</v>
      </c>
      <c r="E929" s="58" t="s">
        <v>149</v>
      </c>
      <c r="F929" s="58" t="s">
        <v>148</v>
      </c>
      <c r="G929" s="58" t="s">
        <v>95</v>
      </c>
      <c r="H929" s="58">
        <v>13</v>
      </c>
      <c r="I929" s="58">
        <v>13</v>
      </c>
      <c r="J929" s="58">
        <f t="shared" si="187"/>
        <v>0</v>
      </c>
      <c r="K929" s="58" t="str">
        <f t="shared" si="188"/>
        <v>Ok</v>
      </c>
      <c r="L929" s="58">
        <f t="shared" si="178"/>
        <v>0</v>
      </c>
      <c r="M929" s="85">
        <f>VLOOKUP(E929,'DAFTAR ITEM'!B:J,9,FALSE)</f>
        <v>3000</v>
      </c>
      <c r="N929" s="85">
        <f t="shared" si="179"/>
        <v>39000</v>
      </c>
      <c r="O929" s="85">
        <f t="shared" si="180"/>
        <v>0</v>
      </c>
      <c r="P929" s="85">
        <f t="shared" si="181"/>
        <v>0</v>
      </c>
      <c r="Q929" s="59">
        <f t="shared" si="182"/>
        <v>0</v>
      </c>
      <c r="R929" s="60" t="str">
        <f t="shared" si="183"/>
        <v>Good Count</v>
      </c>
      <c r="S929" s="61" t="str">
        <f t="shared" si="184"/>
        <v>Good Count</v>
      </c>
      <c r="T929" s="60" t="str">
        <f t="shared" si="185"/>
        <v>Good Count</v>
      </c>
    </row>
    <row r="930" spans="1:20" ht="16.5">
      <c r="A930" s="62">
        <v>44446.737222222226</v>
      </c>
      <c r="B930" s="57">
        <f t="shared" si="177"/>
        <v>2021</v>
      </c>
      <c r="C930" s="58">
        <f t="shared" si="189"/>
        <v>9</v>
      </c>
      <c r="D930" s="58" t="str">
        <f t="shared" si="186"/>
        <v>Sep/2021</v>
      </c>
      <c r="E930" s="58" t="s">
        <v>375</v>
      </c>
      <c r="F930" s="58" t="s">
        <v>374</v>
      </c>
      <c r="G930" s="58" t="s">
        <v>171</v>
      </c>
      <c r="H930" s="58">
        <v>27</v>
      </c>
      <c r="I930" s="58">
        <v>27</v>
      </c>
      <c r="J930" s="58">
        <f t="shared" si="187"/>
        <v>0</v>
      </c>
      <c r="K930" s="58" t="str">
        <f t="shared" si="188"/>
        <v>Ok</v>
      </c>
      <c r="L930" s="58">
        <f t="shared" si="178"/>
        <v>0</v>
      </c>
      <c r="M930" s="85">
        <f>VLOOKUP(E930,'DAFTAR ITEM'!B:J,9,FALSE)</f>
        <v>14300</v>
      </c>
      <c r="N930" s="85">
        <f t="shared" si="179"/>
        <v>386100</v>
      </c>
      <c r="O930" s="85">
        <f t="shared" si="180"/>
        <v>0</v>
      </c>
      <c r="P930" s="85">
        <f t="shared" si="181"/>
        <v>0</v>
      </c>
      <c r="Q930" s="59">
        <f t="shared" si="182"/>
        <v>0</v>
      </c>
      <c r="R930" s="60" t="str">
        <f t="shared" si="183"/>
        <v>Good Count</v>
      </c>
      <c r="S930" s="61" t="str">
        <f t="shared" si="184"/>
        <v>Good Count</v>
      </c>
      <c r="T930" s="60" t="str">
        <f t="shared" si="185"/>
        <v>Good Count</v>
      </c>
    </row>
    <row r="931" spans="1:20" ht="16.5">
      <c r="A931" s="62">
        <v>44446.737430555557</v>
      </c>
      <c r="B931" s="57">
        <f t="shared" si="177"/>
        <v>2021</v>
      </c>
      <c r="C931" s="58">
        <f t="shared" si="189"/>
        <v>9</v>
      </c>
      <c r="D931" s="58" t="str">
        <f t="shared" si="186"/>
        <v>Sep/2021</v>
      </c>
      <c r="E931" s="58" t="s">
        <v>164</v>
      </c>
      <c r="F931" s="58" t="s">
        <v>163</v>
      </c>
      <c r="G931" s="58" t="s">
        <v>33</v>
      </c>
      <c r="H931" s="58">
        <v>60</v>
      </c>
      <c r="I931" s="58">
        <v>60</v>
      </c>
      <c r="J931" s="58">
        <f t="shared" si="187"/>
        <v>0</v>
      </c>
      <c r="K931" s="58" t="str">
        <f t="shared" si="188"/>
        <v>Ok</v>
      </c>
      <c r="L931" s="58">
        <f t="shared" si="178"/>
        <v>0</v>
      </c>
      <c r="M931" s="85">
        <f>VLOOKUP(E931,'DAFTAR ITEM'!B:J,9,FALSE)</f>
        <v>18700</v>
      </c>
      <c r="N931" s="85">
        <f t="shared" si="179"/>
        <v>1122000</v>
      </c>
      <c r="O931" s="85">
        <f t="shared" si="180"/>
        <v>0</v>
      </c>
      <c r="P931" s="85">
        <f t="shared" si="181"/>
        <v>0</v>
      </c>
      <c r="Q931" s="59">
        <f t="shared" si="182"/>
        <v>0</v>
      </c>
      <c r="R931" s="60" t="str">
        <f t="shared" si="183"/>
        <v>Good Count</v>
      </c>
      <c r="S931" s="61" t="str">
        <f t="shared" si="184"/>
        <v>Good Count</v>
      </c>
      <c r="T931" s="60" t="str">
        <f t="shared" si="185"/>
        <v>Good Count</v>
      </c>
    </row>
    <row r="932" spans="1:20" ht="16.5">
      <c r="A932" s="62">
        <v>44446.737592592595</v>
      </c>
      <c r="B932" s="57">
        <f t="shared" si="177"/>
        <v>2021</v>
      </c>
      <c r="C932" s="58">
        <f t="shared" si="189"/>
        <v>9</v>
      </c>
      <c r="D932" s="58" t="str">
        <f t="shared" si="186"/>
        <v>Sep/2021</v>
      </c>
      <c r="E932" s="58" t="s">
        <v>387</v>
      </c>
      <c r="F932" s="58" t="s">
        <v>386</v>
      </c>
      <c r="G932" s="58" t="s">
        <v>171</v>
      </c>
      <c r="H932" s="58">
        <v>36</v>
      </c>
      <c r="I932" s="58">
        <v>36</v>
      </c>
      <c r="J932" s="58">
        <f t="shared" si="187"/>
        <v>0</v>
      </c>
      <c r="K932" s="58" t="str">
        <f t="shared" si="188"/>
        <v>Ok</v>
      </c>
      <c r="L932" s="58">
        <f t="shared" si="178"/>
        <v>0</v>
      </c>
      <c r="M932" s="85">
        <f>VLOOKUP(E932,'DAFTAR ITEM'!B:J,9,FALSE)</f>
        <v>12800</v>
      </c>
      <c r="N932" s="85">
        <f t="shared" si="179"/>
        <v>460800</v>
      </c>
      <c r="O932" s="85">
        <f t="shared" si="180"/>
        <v>0</v>
      </c>
      <c r="P932" s="85">
        <f t="shared" si="181"/>
        <v>0</v>
      </c>
      <c r="Q932" s="59">
        <f t="shared" si="182"/>
        <v>0</v>
      </c>
      <c r="R932" s="60" t="str">
        <f t="shared" si="183"/>
        <v>Good Count</v>
      </c>
      <c r="S932" s="61" t="str">
        <f t="shared" si="184"/>
        <v>Good Count</v>
      </c>
      <c r="T932" s="60" t="str">
        <f t="shared" si="185"/>
        <v>Good Count</v>
      </c>
    </row>
    <row r="933" spans="1:20" ht="16.5">
      <c r="A933" s="62">
        <v>44446.73773148148</v>
      </c>
      <c r="B933" s="57">
        <f t="shared" si="177"/>
        <v>2021</v>
      </c>
      <c r="C933" s="58">
        <f t="shared" si="189"/>
        <v>9</v>
      </c>
      <c r="D933" s="58" t="str">
        <f t="shared" si="186"/>
        <v>Sep/2021</v>
      </c>
      <c r="E933" s="58" t="s">
        <v>173</v>
      </c>
      <c r="F933" s="58" t="s">
        <v>172</v>
      </c>
      <c r="G933" s="58" t="s">
        <v>33</v>
      </c>
      <c r="H933" s="58">
        <v>6</v>
      </c>
      <c r="I933" s="58">
        <v>6</v>
      </c>
      <c r="J933" s="58">
        <f t="shared" si="187"/>
        <v>0</v>
      </c>
      <c r="K933" s="58" t="str">
        <f t="shared" si="188"/>
        <v>Ok</v>
      </c>
      <c r="L933" s="58">
        <f t="shared" si="178"/>
        <v>0</v>
      </c>
      <c r="M933" s="85">
        <f>VLOOKUP(E933,'DAFTAR ITEM'!B:J,9,FALSE)</f>
        <v>5513</v>
      </c>
      <c r="N933" s="85">
        <f t="shared" si="179"/>
        <v>33078</v>
      </c>
      <c r="O933" s="85">
        <f t="shared" si="180"/>
        <v>0</v>
      </c>
      <c r="P933" s="85">
        <f t="shared" si="181"/>
        <v>0</v>
      </c>
      <c r="Q933" s="59">
        <f t="shared" si="182"/>
        <v>0</v>
      </c>
      <c r="R933" s="60" t="str">
        <f t="shared" si="183"/>
        <v>Good Count</v>
      </c>
      <c r="S933" s="61" t="str">
        <f t="shared" si="184"/>
        <v>Good Count</v>
      </c>
      <c r="T933" s="60" t="str">
        <f t="shared" si="185"/>
        <v>Good Count</v>
      </c>
    </row>
    <row r="934" spans="1:20" ht="16.5">
      <c r="A934" s="62">
        <v>44446.737858796296</v>
      </c>
      <c r="B934" s="57">
        <f t="shared" si="177"/>
        <v>2021</v>
      </c>
      <c r="C934" s="58">
        <f t="shared" si="189"/>
        <v>9</v>
      </c>
      <c r="D934" s="58" t="str">
        <f t="shared" si="186"/>
        <v>Sep/2021</v>
      </c>
      <c r="E934" s="58" t="s">
        <v>175</v>
      </c>
      <c r="F934" s="58" t="s">
        <v>174</v>
      </c>
      <c r="G934" s="58" t="s">
        <v>176</v>
      </c>
      <c r="H934" s="58">
        <v>10</v>
      </c>
      <c r="I934" s="58">
        <v>10</v>
      </c>
      <c r="J934" s="58">
        <f t="shared" si="187"/>
        <v>0</v>
      </c>
      <c r="K934" s="58" t="str">
        <f t="shared" si="188"/>
        <v>Ok</v>
      </c>
      <c r="L934" s="58">
        <f t="shared" si="178"/>
        <v>0</v>
      </c>
      <c r="M934" s="85">
        <f>VLOOKUP(E934,'DAFTAR ITEM'!B:J,9,FALSE)</f>
        <v>3780</v>
      </c>
      <c r="N934" s="85">
        <f t="shared" si="179"/>
        <v>37800</v>
      </c>
      <c r="O934" s="85">
        <f t="shared" si="180"/>
        <v>0</v>
      </c>
      <c r="P934" s="85">
        <f t="shared" si="181"/>
        <v>0</v>
      </c>
      <c r="Q934" s="59">
        <f t="shared" si="182"/>
        <v>0</v>
      </c>
      <c r="R934" s="60" t="str">
        <f t="shared" si="183"/>
        <v>Good Count</v>
      </c>
      <c r="S934" s="61" t="str">
        <f t="shared" si="184"/>
        <v>Good Count</v>
      </c>
      <c r="T934" s="60" t="str">
        <f t="shared" si="185"/>
        <v>Good Count</v>
      </c>
    </row>
    <row r="935" spans="1:20" ht="16.5">
      <c r="A935" s="62">
        <v>44446.739444444444</v>
      </c>
      <c r="B935" s="57">
        <f t="shared" si="177"/>
        <v>2021</v>
      </c>
      <c r="C935" s="58">
        <f t="shared" si="189"/>
        <v>9</v>
      </c>
      <c r="D935" s="58" t="str">
        <f t="shared" si="186"/>
        <v>Sep/2021</v>
      </c>
      <c r="E935" s="58" t="s">
        <v>178</v>
      </c>
      <c r="F935" s="58" t="s">
        <v>177</v>
      </c>
      <c r="G935" s="58" t="s">
        <v>176</v>
      </c>
      <c r="H935" s="58">
        <v>10</v>
      </c>
      <c r="I935" s="58">
        <v>10</v>
      </c>
      <c r="J935" s="58">
        <f t="shared" si="187"/>
        <v>0</v>
      </c>
      <c r="K935" s="58" t="str">
        <f t="shared" si="188"/>
        <v>Ok</v>
      </c>
      <c r="L935" s="58">
        <f t="shared" si="178"/>
        <v>0</v>
      </c>
      <c r="M935" s="85">
        <f>VLOOKUP(E935,'DAFTAR ITEM'!B:J,9,FALSE)</f>
        <v>2625</v>
      </c>
      <c r="N935" s="85">
        <f t="shared" si="179"/>
        <v>26250</v>
      </c>
      <c r="O935" s="85">
        <f t="shared" si="180"/>
        <v>0</v>
      </c>
      <c r="P935" s="85">
        <f t="shared" si="181"/>
        <v>0</v>
      </c>
      <c r="Q935" s="59">
        <f t="shared" si="182"/>
        <v>0</v>
      </c>
      <c r="R935" s="60" t="str">
        <f t="shared" si="183"/>
        <v>Good Count</v>
      </c>
      <c r="S935" s="61" t="str">
        <f t="shared" si="184"/>
        <v>Good Count</v>
      </c>
      <c r="T935" s="60" t="str">
        <f t="shared" si="185"/>
        <v>Good Count</v>
      </c>
    </row>
    <row r="936" spans="1:20" ht="16.5">
      <c r="A936" s="62">
        <v>44446.739618055559</v>
      </c>
      <c r="B936" s="57">
        <f t="shared" si="177"/>
        <v>2021</v>
      </c>
      <c r="C936" s="58">
        <f t="shared" si="189"/>
        <v>9</v>
      </c>
      <c r="D936" s="58" t="str">
        <f t="shared" si="186"/>
        <v>Sep/2021</v>
      </c>
      <c r="E936" s="58" t="s">
        <v>180</v>
      </c>
      <c r="F936" s="58" t="s">
        <v>179</v>
      </c>
      <c r="G936" s="58" t="s">
        <v>33</v>
      </c>
      <c r="H936" s="58">
        <v>3</v>
      </c>
      <c r="I936" s="58">
        <v>3</v>
      </c>
      <c r="J936" s="58">
        <f t="shared" si="187"/>
        <v>0</v>
      </c>
      <c r="K936" s="58" t="str">
        <f t="shared" si="188"/>
        <v>Ok</v>
      </c>
      <c r="L936" s="58">
        <f t="shared" si="178"/>
        <v>0</v>
      </c>
      <c r="M936" s="85">
        <f>VLOOKUP(E936,'DAFTAR ITEM'!B:J,9,FALSE)</f>
        <v>20000</v>
      </c>
      <c r="N936" s="85">
        <f t="shared" si="179"/>
        <v>60000</v>
      </c>
      <c r="O936" s="85">
        <f t="shared" si="180"/>
        <v>0</v>
      </c>
      <c r="P936" s="85">
        <f t="shared" si="181"/>
        <v>0</v>
      </c>
      <c r="Q936" s="59">
        <f t="shared" si="182"/>
        <v>0</v>
      </c>
      <c r="R936" s="60" t="str">
        <f t="shared" si="183"/>
        <v>Good Count</v>
      </c>
      <c r="S936" s="61" t="str">
        <f t="shared" si="184"/>
        <v>Good Count</v>
      </c>
      <c r="T936" s="60" t="str">
        <f t="shared" si="185"/>
        <v>Good Count</v>
      </c>
    </row>
    <row r="937" spans="1:20" ht="16.5">
      <c r="A937" s="62">
        <v>44446.739756944444</v>
      </c>
      <c r="B937" s="57">
        <f t="shared" si="177"/>
        <v>2021</v>
      </c>
      <c r="C937" s="58">
        <f t="shared" si="189"/>
        <v>9</v>
      </c>
      <c r="D937" s="58" t="str">
        <f t="shared" si="186"/>
        <v>Sep/2021</v>
      </c>
      <c r="E937" s="58" t="s">
        <v>182</v>
      </c>
      <c r="F937" s="58" t="s">
        <v>181</v>
      </c>
      <c r="G937" s="58" t="s">
        <v>33</v>
      </c>
      <c r="H937" s="58">
        <v>6</v>
      </c>
      <c r="I937" s="58">
        <v>6</v>
      </c>
      <c r="J937" s="58">
        <f t="shared" si="187"/>
        <v>0</v>
      </c>
      <c r="K937" s="58" t="str">
        <f t="shared" si="188"/>
        <v>Ok</v>
      </c>
      <c r="L937" s="58">
        <f t="shared" si="178"/>
        <v>0</v>
      </c>
      <c r="M937" s="85">
        <f>VLOOKUP(E937,'DAFTAR ITEM'!B:J,9,FALSE)</f>
        <v>20000</v>
      </c>
      <c r="N937" s="85">
        <f t="shared" si="179"/>
        <v>120000</v>
      </c>
      <c r="O937" s="85">
        <f t="shared" si="180"/>
        <v>0</v>
      </c>
      <c r="P937" s="85">
        <f t="shared" si="181"/>
        <v>0</v>
      </c>
      <c r="Q937" s="59">
        <f t="shared" si="182"/>
        <v>0</v>
      </c>
      <c r="R937" s="60" t="str">
        <f t="shared" si="183"/>
        <v>Good Count</v>
      </c>
      <c r="S937" s="61" t="str">
        <f t="shared" si="184"/>
        <v>Good Count</v>
      </c>
      <c r="T937" s="60" t="str">
        <f t="shared" si="185"/>
        <v>Good Count</v>
      </c>
    </row>
    <row r="938" spans="1:20" ht="16.5">
      <c r="A938" s="62">
        <v>44446.742083333331</v>
      </c>
      <c r="B938" s="57">
        <f t="shared" si="177"/>
        <v>2021</v>
      </c>
      <c r="C938" s="58">
        <f t="shared" si="189"/>
        <v>9</v>
      </c>
      <c r="D938" s="58" t="str">
        <f t="shared" si="186"/>
        <v>Sep/2021</v>
      </c>
      <c r="E938" s="58" t="s">
        <v>184</v>
      </c>
      <c r="F938" s="58" t="s">
        <v>183</v>
      </c>
      <c r="G938" s="58" t="s">
        <v>33</v>
      </c>
      <c r="H938" s="58">
        <v>5</v>
      </c>
      <c r="I938" s="58">
        <v>5</v>
      </c>
      <c r="J938" s="58">
        <f t="shared" si="187"/>
        <v>0</v>
      </c>
      <c r="K938" s="58" t="str">
        <f t="shared" si="188"/>
        <v>Ok</v>
      </c>
      <c r="L938" s="58">
        <f t="shared" si="178"/>
        <v>0</v>
      </c>
      <c r="M938" s="85">
        <f>VLOOKUP(E938,'DAFTAR ITEM'!B:J,9,FALSE)</f>
        <v>20000</v>
      </c>
      <c r="N938" s="85">
        <f t="shared" si="179"/>
        <v>100000</v>
      </c>
      <c r="O938" s="85">
        <f t="shared" si="180"/>
        <v>0</v>
      </c>
      <c r="P938" s="85">
        <f t="shared" si="181"/>
        <v>0</v>
      </c>
      <c r="Q938" s="59">
        <f t="shared" si="182"/>
        <v>0</v>
      </c>
      <c r="R938" s="60" t="str">
        <f t="shared" si="183"/>
        <v>Good Count</v>
      </c>
      <c r="S938" s="61" t="str">
        <f t="shared" si="184"/>
        <v>Good Count</v>
      </c>
      <c r="T938" s="60" t="str">
        <f t="shared" si="185"/>
        <v>Good Count</v>
      </c>
    </row>
    <row r="939" spans="1:20" ht="16.5">
      <c r="A939" s="62">
        <v>44446.7421875</v>
      </c>
      <c r="B939" s="57">
        <f t="shared" si="177"/>
        <v>2021</v>
      </c>
      <c r="C939" s="58">
        <f t="shared" si="189"/>
        <v>9</v>
      </c>
      <c r="D939" s="58" t="str">
        <f t="shared" si="186"/>
        <v>Sep/2021</v>
      </c>
      <c r="E939" s="58" t="s">
        <v>186</v>
      </c>
      <c r="F939" s="58" t="s">
        <v>185</v>
      </c>
      <c r="G939" s="58" t="s">
        <v>187</v>
      </c>
      <c r="H939" s="58">
        <v>73</v>
      </c>
      <c r="I939" s="58">
        <v>73</v>
      </c>
      <c r="J939" s="58">
        <f t="shared" si="187"/>
        <v>0</v>
      </c>
      <c r="K939" s="58" t="str">
        <f t="shared" si="188"/>
        <v>Ok</v>
      </c>
      <c r="L939" s="58">
        <f t="shared" si="178"/>
        <v>0</v>
      </c>
      <c r="M939" s="85">
        <f>VLOOKUP(E939,'DAFTAR ITEM'!B:J,9,FALSE)</f>
        <v>1950</v>
      </c>
      <c r="N939" s="85">
        <f t="shared" si="179"/>
        <v>142350</v>
      </c>
      <c r="O939" s="85">
        <f t="shared" si="180"/>
        <v>0</v>
      </c>
      <c r="P939" s="85">
        <f t="shared" si="181"/>
        <v>0</v>
      </c>
      <c r="Q939" s="59">
        <f t="shared" si="182"/>
        <v>0</v>
      </c>
      <c r="R939" s="60" t="str">
        <f t="shared" si="183"/>
        <v>Good Count</v>
      </c>
      <c r="S939" s="61" t="str">
        <f t="shared" si="184"/>
        <v>Good Count</v>
      </c>
      <c r="T939" s="60" t="str">
        <f t="shared" si="185"/>
        <v>Good Count</v>
      </c>
    </row>
    <row r="940" spans="1:20" ht="16.5">
      <c r="A940" s="62">
        <v>44446.742372685185</v>
      </c>
      <c r="B940" s="57">
        <f t="shared" si="177"/>
        <v>2021</v>
      </c>
      <c r="C940" s="58">
        <f t="shared" si="189"/>
        <v>9</v>
      </c>
      <c r="D940" s="58" t="str">
        <f t="shared" si="186"/>
        <v>Sep/2021</v>
      </c>
      <c r="E940" s="58" t="s">
        <v>189</v>
      </c>
      <c r="F940" s="58" t="s">
        <v>188</v>
      </c>
      <c r="G940" s="58" t="s">
        <v>187</v>
      </c>
      <c r="H940" s="58">
        <v>7</v>
      </c>
      <c r="I940" s="58">
        <v>7</v>
      </c>
      <c r="J940" s="58">
        <f t="shared" si="187"/>
        <v>0</v>
      </c>
      <c r="K940" s="58" t="str">
        <f t="shared" si="188"/>
        <v>Ok</v>
      </c>
      <c r="L940" s="58">
        <f t="shared" si="178"/>
        <v>0</v>
      </c>
      <c r="M940" s="85">
        <f>VLOOKUP(E940,'DAFTAR ITEM'!B:J,9,FALSE)</f>
        <v>3990</v>
      </c>
      <c r="N940" s="85">
        <f t="shared" si="179"/>
        <v>27930</v>
      </c>
      <c r="O940" s="85">
        <f t="shared" si="180"/>
        <v>0</v>
      </c>
      <c r="P940" s="85">
        <f t="shared" si="181"/>
        <v>0</v>
      </c>
      <c r="Q940" s="59">
        <f t="shared" si="182"/>
        <v>0</v>
      </c>
      <c r="R940" s="60" t="str">
        <f t="shared" si="183"/>
        <v>Good Count</v>
      </c>
      <c r="S940" s="61" t="str">
        <f t="shared" si="184"/>
        <v>Good Count</v>
      </c>
      <c r="T940" s="60" t="str">
        <f t="shared" si="185"/>
        <v>Good Count</v>
      </c>
    </row>
    <row r="941" spans="1:20" ht="16.5">
      <c r="A941" s="62">
        <v>44446.742534722223</v>
      </c>
      <c r="B941" s="57">
        <f t="shared" si="177"/>
        <v>2021</v>
      </c>
      <c r="C941" s="58">
        <f t="shared" si="189"/>
        <v>9</v>
      </c>
      <c r="D941" s="58" t="str">
        <f t="shared" si="186"/>
        <v>Sep/2021</v>
      </c>
      <c r="E941" s="58" t="s">
        <v>191</v>
      </c>
      <c r="F941" s="58" t="s">
        <v>190</v>
      </c>
      <c r="G941" s="58" t="s">
        <v>16</v>
      </c>
      <c r="H941" s="58">
        <v>6</v>
      </c>
      <c r="I941" s="58">
        <v>6</v>
      </c>
      <c r="J941" s="58">
        <f t="shared" si="187"/>
        <v>0</v>
      </c>
      <c r="K941" s="58" t="str">
        <f t="shared" si="188"/>
        <v>Ok</v>
      </c>
      <c r="L941" s="58">
        <f t="shared" si="178"/>
        <v>0</v>
      </c>
      <c r="M941" s="85">
        <f>VLOOKUP(E941,'DAFTAR ITEM'!B:J,9,FALSE)</f>
        <v>15000</v>
      </c>
      <c r="N941" s="85">
        <f t="shared" si="179"/>
        <v>90000</v>
      </c>
      <c r="O941" s="85">
        <f t="shared" si="180"/>
        <v>0</v>
      </c>
      <c r="P941" s="85">
        <f t="shared" si="181"/>
        <v>0</v>
      </c>
      <c r="Q941" s="59">
        <f t="shared" si="182"/>
        <v>0</v>
      </c>
      <c r="R941" s="60" t="str">
        <f t="shared" si="183"/>
        <v>Good Count</v>
      </c>
      <c r="S941" s="61" t="str">
        <f t="shared" si="184"/>
        <v>Good Count</v>
      </c>
      <c r="T941" s="60" t="str">
        <f t="shared" si="185"/>
        <v>Good Count</v>
      </c>
    </row>
    <row r="942" spans="1:20" ht="16.5">
      <c r="A942" s="62">
        <v>44446.742662037039</v>
      </c>
      <c r="B942" s="57">
        <f t="shared" si="177"/>
        <v>2021</v>
      </c>
      <c r="C942" s="58">
        <f t="shared" si="189"/>
        <v>9</v>
      </c>
      <c r="D942" s="58" t="str">
        <f t="shared" si="186"/>
        <v>Sep/2021</v>
      </c>
      <c r="E942" s="58" t="s">
        <v>193</v>
      </c>
      <c r="F942" s="58" t="s">
        <v>192</v>
      </c>
      <c r="G942" s="58" t="s">
        <v>194</v>
      </c>
      <c r="H942" s="58">
        <v>8</v>
      </c>
      <c r="I942" s="58">
        <v>8</v>
      </c>
      <c r="J942" s="58">
        <f t="shared" si="187"/>
        <v>0</v>
      </c>
      <c r="K942" s="58" t="str">
        <f t="shared" si="188"/>
        <v>Ok</v>
      </c>
      <c r="L942" s="58">
        <f t="shared" si="178"/>
        <v>0</v>
      </c>
      <c r="M942" s="85">
        <f>VLOOKUP(E942,'DAFTAR ITEM'!B:J,9,FALSE)</f>
        <v>81000</v>
      </c>
      <c r="N942" s="85">
        <f t="shared" si="179"/>
        <v>648000</v>
      </c>
      <c r="O942" s="85">
        <f t="shared" si="180"/>
        <v>0</v>
      </c>
      <c r="P942" s="85">
        <f t="shared" si="181"/>
        <v>0</v>
      </c>
      <c r="Q942" s="59">
        <f t="shared" si="182"/>
        <v>0</v>
      </c>
      <c r="R942" s="60" t="str">
        <f t="shared" si="183"/>
        <v>Good Count</v>
      </c>
      <c r="S942" s="61" t="str">
        <f t="shared" si="184"/>
        <v>Good Count</v>
      </c>
      <c r="T942" s="60" t="str">
        <f t="shared" si="185"/>
        <v>Good Count</v>
      </c>
    </row>
    <row r="943" spans="1:20" ht="16.5">
      <c r="A943" s="62">
        <v>44446.742766203701</v>
      </c>
      <c r="B943" s="57">
        <f t="shared" si="177"/>
        <v>2021</v>
      </c>
      <c r="C943" s="58">
        <f t="shared" si="189"/>
        <v>9</v>
      </c>
      <c r="D943" s="58" t="str">
        <f t="shared" si="186"/>
        <v>Sep/2021</v>
      </c>
      <c r="E943" s="58" t="s">
        <v>196</v>
      </c>
      <c r="F943" s="58" t="s">
        <v>195</v>
      </c>
      <c r="G943" s="58" t="s">
        <v>194</v>
      </c>
      <c r="H943" s="58">
        <v>35</v>
      </c>
      <c r="I943" s="58">
        <v>35</v>
      </c>
      <c r="J943" s="58">
        <f t="shared" si="187"/>
        <v>0</v>
      </c>
      <c r="K943" s="58" t="str">
        <f t="shared" si="188"/>
        <v>Ok</v>
      </c>
      <c r="L943" s="58">
        <f t="shared" si="178"/>
        <v>0</v>
      </c>
      <c r="M943" s="85">
        <f>VLOOKUP(E943,'DAFTAR ITEM'!B:J,9,FALSE)</f>
        <v>27050</v>
      </c>
      <c r="N943" s="85">
        <f t="shared" si="179"/>
        <v>946750</v>
      </c>
      <c r="O943" s="85">
        <f t="shared" si="180"/>
        <v>0</v>
      </c>
      <c r="P943" s="85">
        <f t="shared" si="181"/>
        <v>0</v>
      </c>
      <c r="Q943" s="59">
        <f t="shared" si="182"/>
        <v>0</v>
      </c>
      <c r="R943" s="60" t="str">
        <f t="shared" si="183"/>
        <v>Good Count</v>
      </c>
      <c r="S943" s="61" t="str">
        <f t="shared" si="184"/>
        <v>Good Count</v>
      </c>
      <c r="T943" s="60" t="str">
        <f t="shared" si="185"/>
        <v>Good Count</v>
      </c>
    </row>
    <row r="944" spans="1:20" ht="16.5">
      <c r="A944" s="62">
        <v>44446.742962962962</v>
      </c>
      <c r="B944" s="57">
        <f t="shared" si="177"/>
        <v>2021</v>
      </c>
      <c r="C944" s="58">
        <f t="shared" si="189"/>
        <v>9</v>
      </c>
      <c r="D944" s="58" t="str">
        <f t="shared" si="186"/>
        <v>Sep/2021</v>
      </c>
      <c r="E944" s="58" t="s">
        <v>198</v>
      </c>
      <c r="F944" s="58" t="s">
        <v>197</v>
      </c>
      <c r="G944" s="58" t="s">
        <v>194</v>
      </c>
      <c r="H944" s="58">
        <v>32</v>
      </c>
      <c r="I944" s="58">
        <v>32</v>
      </c>
      <c r="J944" s="58">
        <f t="shared" si="187"/>
        <v>0</v>
      </c>
      <c r="K944" s="58" t="str">
        <f t="shared" si="188"/>
        <v>Ok</v>
      </c>
      <c r="L944" s="58">
        <f t="shared" si="178"/>
        <v>0</v>
      </c>
      <c r="M944" s="85">
        <f>VLOOKUP(E944,'DAFTAR ITEM'!B:J,9,FALSE)</f>
        <v>41000</v>
      </c>
      <c r="N944" s="85">
        <f t="shared" si="179"/>
        <v>1312000</v>
      </c>
      <c r="O944" s="85">
        <f t="shared" si="180"/>
        <v>0</v>
      </c>
      <c r="P944" s="85">
        <f t="shared" si="181"/>
        <v>0</v>
      </c>
      <c r="Q944" s="59">
        <f t="shared" si="182"/>
        <v>0</v>
      </c>
      <c r="R944" s="60" t="str">
        <f t="shared" si="183"/>
        <v>Good Count</v>
      </c>
      <c r="S944" s="61" t="str">
        <f t="shared" si="184"/>
        <v>Good Count</v>
      </c>
      <c r="T944" s="60" t="str">
        <f t="shared" si="185"/>
        <v>Good Count</v>
      </c>
    </row>
    <row r="945" spans="1:20" ht="16.5">
      <c r="A945" s="62">
        <v>44446.744004629632</v>
      </c>
      <c r="B945" s="57">
        <f t="shared" si="177"/>
        <v>2021</v>
      </c>
      <c r="C945" s="58">
        <f t="shared" si="189"/>
        <v>9</v>
      </c>
      <c r="D945" s="58" t="str">
        <f t="shared" si="186"/>
        <v>Sep/2021</v>
      </c>
      <c r="E945" s="58" t="s">
        <v>200</v>
      </c>
      <c r="F945" s="58" t="s">
        <v>199</v>
      </c>
      <c r="G945" s="58" t="s">
        <v>194</v>
      </c>
      <c r="H945" s="58">
        <v>7</v>
      </c>
      <c r="I945" s="58">
        <v>7</v>
      </c>
      <c r="J945" s="58">
        <f t="shared" si="187"/>
        <v>0</v>
      </c>
      <c r="K945" s="58" t="str">
        <f t="shared" si="188"/>
        <v>Ok</v>
      </c>
      <c r="L945" s="58">
        <f t="shared" si="178"/>
        <v>0</v>
      </c>
      <c r="M945" s="85">
        <f>VLOOKUP(E945,'DAFTAR ITEM'!B:J,9,FALSE)</f>
        <v>20000</v>
      </c>
      <c r="N945" s="85">
        <f t="shared" si="179"/>
        <v>140000</v>
      </c>
      <c r="O945" s="85">
        <f t="shared" si="180"/>
        <v>0</v>
      </c>
      <c r="P945" s="85">
        <f t="shared" si="181"/>
        <v>0</v>
      </c>
      <c r="Q945" s="59">
        <f t="shared" si="182"/>
        <v>0</v>
      </c>
      <c r="R945" s="60" t="str">
        <f t="shared" si="183"/>
        <v>Good Count</v>
      </c>
      <c r="S945" s="61" t="str">
        <f t="shared" si="184"/>
        <v>Good Count</v>
      </c>
      <c r="T945" s="60" t="str">
        <f t="shared" si="185"/>
        <v>Good Count</v>
      </c>
    </row>
    <row r="946" spans="1:20" ht="16.5">
      <c r="A946" s="62">
        <v>44446.74428240741</v>
      </c>
      <c r="B946" s="57">
        <f t="shared" si="177"/>
        <v>2021</v>
      </c>
      <c r="C946" s="58">
        <f t="shared" si="189"/>
        <v>9</v>
      </c>
      <c r="D946" s="58" t="str">
        <f t="shared" si="186"/>
        <v>Sep/2021</v>
      </c>
      <c r="E946" s="58" t="s">
        <v>202</v>
      </c>
      <c r="F946" s="58" t="s">
        <v>201</v>
      </c>
      <c r="G946" s="58" t="s">
        <v>194</v>
      </c>
      <c r="H946" s="58">
        <v>5</v>
      </c>
      <c r="I946" s="58">
        <v>5</v>
      </c>
      <c r="J946" s="58">
        <f t="shared" si="187"/>
        <v>0</v>
      </c>
      <c r="K946" s="58" t="str">
        <f t="shared" si="188"/>
        <v>Ok</v>
      </c>
      <c r="L946" s="58">
        <f t="shared" si="178"/>
        <v>0</v>
      </c>
      <c r="M946" s="85">
        <f>VLOOKUP(E946,'DAFTAR ITEM'!B:J,9,FALSE)</f>
        <v>23000</v>
      </c>
      <c r="N946" s="85">
        <f t="shared" si="179"/>
        <v>115000</v>
      </c>
      <c r="O946" s="85">
        <f t="shared" si="180"/>
        <v>0</v>
      </c>
      <c r="P946" s="85">
        <f t="shared" si="181"/>
        <v>0</v>
      </c>
      <c r="Q946" s="59">
        <f t="shared" si="182"/>
        <v>0</v>
      </c>
      <c r="R946" s="60" t="str">
        <f t="shared" si="183"/>
        <v>Good Count</v>
      </c>
      <c r="S946" s="61" t="str">
        <f t="shared" si="184"/>
        <v>Good Count</v>
      </c>
      <c r="T946" s="60" t="str">
        <f t="shared" si="185"/>
        <v>Good Count</v>
      </c>
    </row>
    <row r="947" spans="1:20" ht="16.5">
      <c r="A947" s="62">
        <v>44446.744467592594</v>
      </c>
      <c r="B947" s="57">
        <f t="shared" si="177"/>
        <v>2021</v>
      </c>
      <c r="C947" s="58">
        <f t="shared" si="189"/>
        <v>9</v>
      </c>
      <c r="D947" s="58" t="str">
        <f t="shared" si="186"/>
        <v>Sep/2021</v>
      </c>
      <c r="E947" s="58" t="s">
        <v>204</v>
      </c>
      <c r="F947" s="58" t="s">
        <v>203</v>
      </c>
      <c r="G947" s="58" t="s">
        <v>16</v>
      </c>
      <c r="H947" s="58">
        <v>0</v>
      </c>
      <c r="I947" s="58">
        <v>0</v>
      </c>
      <c r="J947" s="58">
        <f t="shared" si="187"/>
        <v>0</v>
      </c>
      <c r="K947" s="58" t="str">
        <f t="shared" si="188"/>
        <v>Ok</v>
      </c>
      <c r="L947" s="58">
        <f t="shared" si="178"/>
        <v>0</v>
      </c>
      <c r="M947" s="85">
        <f>VLOOKUP(E947,'DAFTAR ITEM'!B:J,9,FALSE)</f>
        <v>0</v>
      </c>
      <c r="N947" s="85">
        <f t="shared" si="179"/>
        <v>0</v>
      </c>
      <c r="O947" s="85">
        <f t="shared" si="180"/>
        <v>0</v>
      </c>
      <c r="P947" s="85">
        <f t="shared" si="181"/>
        <v>0</v>
      </c>
      <c r="Q947" s="59">
        <f t="shared" si="182"/>
        <v>0</v>
      </c>
      <c r="R947" s="60" t="str">
        <f t="shared" si="183"/>
        <v>Good Count</v>
      </c>
      <c r="S947" s="61" t="str">
        <f t="shared" si="184"/>
        <v>Good Count</v>
      </c>
      <c r="T947" s="60" t="str">
        <f t="shared" si="185"/>
        <v>Good Count</v>
      </c>
    </row>
    <row r="948" spans="1:20" ht="16.5">
      <c r="A948" s="62">
        <v>44446.744652777779</v>
      </c>
      <c r="B948" s="57">
        <f t="shared" si="177"/>
        <v>2021</v>
      </c>
      <c r="C948" s="58">
        <f t="shared" si="189"/>
        <v>9</v>
      </c>
      <c r="D948" s="58" t="str">
        <f t="shared" si="186"/>
        <v>Sep/2021</v>
      </c>
      <c r="E948" s="58" t="s">
        <v>206</v>
      </c>
      <c r="F948" s="58" t="s">
        <v>205</v>
      </c>
      <c r="G948" s="58" t="s">
        <v>194</v>
      </c>
      <c r="H948" s="58">
        <v>23</v>
      </c>
      <c r="I948" s="58">
        <v>23</v>
      </c>
      <c r="J948" s="58">
        <f t="shared" si="187"/>
        <v>0</v>
      </c>
      <c r="K948" s="58" t="str">
        <f t="shared" si="188"/>
        <v>Ok</v>
      </c>
      <c r="L948" s="58">
        <f t="shared" si="178"/>
        <v>0</v>
      </c>
      <c r="M948" s="85">
        <f>VLOOKUP(E948,'DAFTAR ITEM'!B:J,9,FALSE)</f>
        <v>39091</v>
      </c>
      <c r="N948" s="85">
        <f t="shared" si="179"/>
        <v>899093</v>
      </c>
      <c r="O948" s="85">
        <f t="shared" si="180"/>
        <v>0</v>
      </c>
      <c r="P948" s="85">
        <f t="shared" si="181"/>
        <v>0</v>
      </c>
      <c r="Q948" s="59">
        <f t="shared" si="182"/>
        <v>0</v>
      </c>
      <c r="R948" s="60" t="str">
        <f t="shared" si="183"/>
        <v>Good Count</v>
      </c>
      <c r="S948" s="61" t="str">
        <f t="shared" si="184"/>
        <v>Good Count</v>
      </c>
      <c r="T948" s="60" t="str">
        <f t="shared" si="185"/>
        <v>Good Count</v>
      </c>
    </row>
    <row r="949" spans="1:20" ht="16.5">
      <c r="A949" s="62">
        <v>44446.744814814818</v>
      </c>
      <c r="B949" s="57">
        <f t="shared" si="177"/>
        <v>2021</v>
      </c>
      <c r="C949" s="58">
        <f t="shared" si="189"/>
        <v>9</v>
      </c>
      <c r="D949" s="58" t="str">
        <f t="shared" si="186"/>
        <v>Sep/2021</v>
      </c>
      <c r="E949" s="58" t="s">
        <v>208</v>
      </c>
      <c r="F949" s="58" t="s">
        <v>207</v>
      </c>
      <c r="G949" s="58" t="s">
        <v>16</v>
      </c>
      <c r="H949" s="58">
        <v>3</v>
      </c>
      <c r="I949" s="58">
        <v>3</v>
      </c>
      <c r="J949" s="58">
        <f t="shared" si="187"/>
        <v>0</v>
      </c>
      <c r="K949" s="58" t="str">
        <f t="shared" si="188"/>
        <v>Ok</v>
      </c>
      <c r="L949" s="58">
        <f t="shared" si="178"/>
        <v>0</v>
      </c>
      <c r="M949" s="85">
        <f>VLOOKUP(E949,'DAFTAR ITEM'!B:J,9,FALSE)</f>
        <v>45000</v>
      </c>
      <c r="N949" s="85">
        <f t="shared" si="179"/>
        <v>135000</v>
      </c>
      <c r="O949" s="85">
        <f t="shared" si="180"/>
        <v>0</v>
      </c>
      <c r="P949" s="85">
        <f t="shared" si="181"/>
        <v>0</v>
      </c>
      <c r="Q949" s="59">
        <f t="shared" si="182"/>
        <v>0</v>
      </c>
      <c r="R949" s="60" t="str">
        <f t="shared" si="183"/>
        <v>Good Count</v>
      </c>
      <c r="S949" s="61" t="str">
        <f t="shared" si="184"/>
        <v>Good Count</v>
      </c>
      <c r="T949" s="60" t="str">
        <f t="shared" si="185"/>
        <v>Good Count</v>
      </c>
    </row>
    <row r="950" spans="1:20" ht="16.5">
      <c r="A950" s="62">
        <v>44446.745000000003</v>
      </c>
      <c r="B950" s="57">
        <f t="shared" si="177"/>
        <v>2021</v>
      </c>
      <c r="C950" s="58">
        <f t="shared" si="189"/>
        <v>9</v>
      </c>
      <c r="D950" s="58" t="str">
        <f t="shared" si="186"/>
        <v>Sep/2021</v>
      </c>
      <c r="E950" s="58" t="s">
        <v>210</v>
      </c>
      <c r="F950" s="58" t="s">
        <v>209</v>
      </c>
      <c r="G950" s="58" t="s">
        <v>95</v>
      </c>
      <c r="H950" s="58">
        <v>15</v>
      </c>
      <c r="I950" s="58">
        <v>15</v>
      </c>
      <c r="J950" s="58">
        <f t="shared" si="187"/>
        <v>0</v>
      </c>
      <c r="K950" s="58" t="str">
        <f t="shared" si="188"/>
        <v>Ok</v>
      </c>
      <c r="L950" s="58">
        <f t="shared" si="178"/>
        <v>0</v>
      </c>
      <c r="M950" s="85">
        <f>VLOOKUP(E950,'DAFTAR ITEM'!B:J,9,FALSE)</f>
        <v>29200</v>
      </c>
      <c r="N950" s="85">
        <f t="shared" si="179"/>
        <v>438000</v>
      </c>
      <c r="O950" s="85">
        <f t="shared" si="180"/>
        <v>0</v>
      </c>
      <c r="P950" s="85">
        <f t="shared" si="181"/>
        <v>0</v>
      </c>
      <c r="Q950" s="59">
        <f t="shared" si="182"/>
        <v>0</v>
      </c>
      <c r="R950" s="60" t="str">
        <f t="shared" si="183"/>
        <v>Good Count</v>
      </c>
      <c r="S950" s="61" t="str">
        <f t="shared" si="184"/>
        <v>Good Count</v>
      </c>
      <c r="T950" s="60" t="str">
        <f t="shared" si="185"/>
        <v>Good Count</v>
      </c>
    </row>
    <row r="951" spans="1:20" ht="16.5">
      <c r="A951" s="62">
        <v>44446.745127314818</v>
      </c>
      <c r="B951" s="57">
        <f t="shared" si="177"/>
        <v>2021</v>
      </c>
      <c r="C951" s="58">
        <f t="shared" si="189"/>
        <v>9</v>
      </c>
      <c r="D951" s="58" t="str">
        <f t="shared" si="186"/>
        <v>Sep/2021</v>
      </c>
      <c r="E951" s="58" t="s">
        <v>389</v>
      </c>
      <c r="F951" s="58" t="s">
        <v>388</v>
      </c>
      <c r="G951" s="58" t="s">
        <v>194</v>
      </c>
      <c r="H951" s="58">
        <v>22</v>
      </c>
      <c r="I951" s="58">
        <v>22</v>
      </c>
      <c r="J951" s="58">
        <f t="shared" si="187"/>
        <v>0</v>
      </c>
      <c r="K951" s="58" t="str">
        <f t="shared" si="188"/>
        <v>Ok</v>
      </c>
      <c r="L951" s="58">
        <f t="shared" si="178"/>
        <v>0</v>
      </c>
      <c r="M951" s="85">
        <f>VLOOKUP(E951,'DAFTAR ITEM'!B:J,9,FALSE)</f>
        <v>67500</v>
      </c>
      <c r="N951" s="85">
        <f t="shared" si="179"/>
        <v>1485000</v>
      </c>
      <c r="O951" s="85">
        <f t="shared" si="180"/>
        <v>0</v>
      </c>
      <c r="P951" s="85">
        <f t="shared" si="181"/>
        <v>0</v>
      </c>
      <c r="Q951" s="59">
        <f t="shared" si="182"/>
        <v>0</v>
      </c>
      <c r="R951" s="60" t="str">
        <f t="shared" si="183"/>
        <v>Good Count</v>
      </c>
      <c r="S951" s="61" t="str">
        <f t="shared" si="184"/>
        <v>Good Count</v>
      </c>
      <c r="T951" s="60" t="str">
        <f t="shared" si="185"/>
        <v>Good Count</v>
      </c>
    </row>
    <row r="952" spans="1:20" ht="16.5">
      <c r="A952" s="62">
        <v>44446.745254629626</v>
      </c>
      <c r="B952" s="57">
        <f t="shared" si="177"/>
        <v>2021</v>
      </c>
      <c r="C952" s="58">
        <f t="shared" si="189"/>
        <v>9</v>
      </c>
      <c r="D952" s="58" t="str">
        <f t="shared" si="186"/>
        <v>Sep/2021</v>
      </c>
      <c r="E952" s="58" t="s">
        <v>212</v>
      </c>
      <c r="F952" s="58" t="s">
        <v>211</v>
      </c>
      <c r="G952" s="58" t="s">
        <v>95</v>
      </c>
      <c r="H952" s="58">
        <v>289</v>
      </c>
      <c r="I952" s="58">
        <v>289</v>
      </c>
      <c r="J952" s="58">
        <f t="shared" si="187"/>
        <v>0</v>
      </c>
      <c r="K952" s="58" t="str">
        <f t="shared" si="188"/>
        <v>Ok</v>
      </c>
      <c r="L952" s="58">
        <f t="shared" si="178"/>
        <v>0</v>
      </c>
      <c r="M952" s="85">
        <f>VLOOKUP(E952,'DAFTAR ITEM'!B:J,9,FALSE)</f>
        <v>7400</v>
      </c>
      <c r="N952" s="85">
        <f t="shared" si="179"/>
        <v>2138600</v>
      </c>
      <c r="O952" s="85">
        <f t="shared" si="180"/>
        <v>0</v>
      </c>
      <c r="P952" s="85">
        <f t="shared" si="181"/>
        <v>0</v>
      </c>
      <c r="Q952" s="59">
        <f t="shared" si="182"/>
        <v>0</v>
      </c>
      <c r="R952" s="60" t="str">
        <f t="shared" si="183"/>
        <v>Good Count</v>
      </c>
      <c r="S952" s="61" t="str">
        <f t="shared" si="184"/>
        <v>Good Count</v>
      </c>
      <c r="T952" s="60" t="str">
        <f t="shared" si="185"/>
        <v>Good Count</v>
      </c>
    </row>
    <row r="953" spans="1:20" ht="16.5">
      <c r="A953" s="62">
        <v>44446.745752314811</v>
      </c>
      <c r="B953" s="57">
        <f t="shared" si="177"/>
        <v>2021</v>
      </c>
      <c r="C953" s="58">
        <f t="shared" si="189"/>
        <v>9</v>
      </c>
      <c r="D953" s="58" t="str">
        <f t="shared" si="186"/>
        <v>Sep/2021</v>
      </c>
      <c r="E953" s="58" t="s">
        <v>214</v>
      </c>
      <c r="F953" s="58" t="s">
        <v>213</v>
      </c>
      <c r="G953" s="58" t="s">
        <v>95</v>
      </c>
      <c r="H953" s="58">
        <v>19</v>
      </c>
      <c r="I953" s="58">
        <v>19</v>
      </c>
      <c r="J953" s="58">
        <f t="shared" si="187"/>
        <v>0</v>
      </c>
      <c r="K953" s="58" t="str">
        <f t="shared" si="188"/>
        <v>Ok</v>
      </c>
      <c r="L953" s="58">
        <f t="shared" si="178"/>
        <v>0</v>
      </c>
      <c r="M953" s="85">
        <f>VLOOKUP(E953,'DAFTAR ITEM'!B:J,9,FALSE)</f>
        <v>13700</v>
      </c>
      <c r="N953" s="85">
        <f t="shared" si="179"/>
        <v>260300</v>
      </c>
      <c r="O953" s="85">
        <f t="shared" si="180"/>
        <v>0</v>
      </c>
      <c r="P953" s="85">
        <f t="shared" si="181"/>
        <v>0</v>
      </c>
      <c r="Q953" s="59">
        <f t="shared" si="182"/>
        <v>0</v>
      </c>
      <c r="R953" s="60" t="str">
        <f t="shared" si="183"/>
        <v>Good Count</v>
      </c>
      <c r="S953" s="61" t="str">
        <f t="shared" si="184"/>
        <v>Good Count</v>
      </c>
      <c r="T953" s="60" t="str">
        <f t="shared" si="185"/>
        <v>Good Count</v>
      </c>
    </row>
    <row r="954" spans="1:20" ht="16.5">
      <c r="A954" s="62">
        <v>44446.745891203704</v>
      </c>
      <c r="B954" s="57">
        <f t="shared" si="177"/>
        <v>2021</v>
      </c>
      <c r="C954" s="58">
        <f t="shared" si="189"/>
        <v>9</v>
      </c>
      <c r="D954" s="58" t="str">
        <f t="shared" si="186"/>
        <v>Sep/2021</v>
      </c>
      <c r="E954" s="58" t="s">
        <v>218</v>
      </c>
      <c r="F954" s="58" t="s">
        <v>217</v>
      </c>
      <c r="G954" s="58" t="s">
        <v>33</v>
      </c>
      <c r="H954" s="58">
        <v>17</v>
      </c>
      <c r="I954" s="58">
        <v>17</v>
      </c>
      <c r="J954" s="58">
        <f t="shared" si="187"/>
        <v>0</v>
      </c>
      <c r="K954" s="58" t="str">
        <f t="shared" si="188"/>
        <v>Ok</v>
      </c>
      <c r="L954" s="58">
        <f t="shared" si="178"/>
        <v>0</v>
      </c>
      <c r="M954" s="85">
        <f>VLOOKUP(E954,'DAFTAR ITEM'!B:J,9,FALSE)</f>
        <v>5000</v>
      </c>
      <c r="N954" s="85">
        <f t="shared" si="179"/>
        <v>85000</v>
      </c>
      <c r="O954" s="85">
        <f t="shared" si="180"/>
        <v>0</v>
      </c>
      <c r="P954" s="85">
        <f t="shared" si="181"/>
        <v>0</v>
      </c>
      <c r="Q954" s="59">
        <f t="shared" si="182"/>
        <v>0</v>
      </c>
      <c r="R954" s="60" t="str">
        <f t="shared" si="183"/>
        <v>Good Count</v>
      </c>
      <c r="S954" s="61" t="str">
        <f t="shared" si="184"/>
        <v>Good Count</v>
      </c>
      <c r="T954" s="60" t="str">
        <f t="shared" si="185"/>
        <v>Good Count</v>
      </c>
    </row>
    <row r="955" spans="1:20" ht="16.5">
      <c r="A955" s="62">
        <v>44446.746087962965</v>
      </c>
      <c r="B955" s="57">
        <f t="shared" si="177"/>
        <v>2021</v>
      </c>
      <c r="C955" s="58">
        <f t="shared" si="189"/>
        <v>9</v>
      </c>
      <c r="D955" s="58" t="str">
        <f t="shared" si="186"/>
        <v>Sep/2021</v>
      </c>
      <c r="E955" s="58" t="s">
        <v>224</v>
      </c>
      <c r="F955" s="58" t="s">
        <v>223</v>
      </c>
      <c r="G955" s="58" t="s">
        <v>33</v>
      </c>
      <c r="H955" s="58">
        <v>30</v>
      </c>
      <c r="I955" s="58">
        <v>30</v>
      </c>
      <c r="J955" s="58">
        <f t="shared" si="187"/>
        <v>0</v>
      </c>
      <c r="K955" s="58" t="str">
        <f t="shared" si="188"/>
        <v>Ok</v>
      </c>
      <c r="L955" s="58">
        <f t="shared" si="178"/>
        <v>0</v>
      </c>
      <c r="M955" s="85">
        <f>VLOOKUP(E955,'DAFTAR ITEM'!B:J,9,FALSE)</f>
        <v>5775</v>
      </c>
      <c r="N955" s="85">
        <f t="shared" si="179"/>
        <v>173250</v>
      </c>
      <c r="O955" s="85">
        <f t="shared" si="180"/>
        <v>0</v>
      </c>
      <c r="P955" s="85">
        <f t="shared" si="181"/>
        <v>0</v>
      </c>
      <c r="Q955" s="59">
        <f t="shared" si="182"/>
        <v>0</v>
      </c>
      <c r="R955" s="60" t="str">
        <f t="shared" si="183"/>
        <v>Good Count</v>
      </c>
      <c r="S955" s="61" t="str">
        <f t="shared" si="184"/>
        <v>Good Count</v>
      </c>
      <c r="T955" s="60" t="str">
        <f t="shared" si="185"/>
        <v>Good Count</v>
      </c>
    </row>
    <row r="956" spans="1:20" ht="16.5">
      <c r="A956" s="62">
        <v>44446.74622685185</v>
      </c>
      <c r="B956" s="57">
        <f t="shared" si="177"/>
        <v>2021</v>
      </c>
      <c r="C956" s="58">
        <f t="shared" si="189"/>
        <v>9</v>
      </c>
      <c r="D956" s="58" t="str">
        <f t="shared" si="186"/>
        <v>Sep/2021</v>
      </c>
      <c r="E956" s="58" t="s">
        <v>226</v>
      </c>
      <c r="F956" s="58" t="s">
        <v>225</v>
      </c>
      <c r="G956" s="58" t="s">
        <v>33</v>
      </c>
      <c r="H956" s="58">
        <v>5</v>
      </c>
      <c r="I956" s="58">
        <v>5</v>
      </c>
      <c r="J956" s="58">
        <f t="shared" si="187"/>
        <v>0</v>
      </c>
      <c r="K956" s="58" t="str">
        <f t="shared" si="188"/>
        <v>Ok</v>
      </c>
      <c r="L956" s="58">
        <f t="shared" si="178"/>
        <v>0</v>
      </c>
      <c r="M956" s="85">
        <f>VLOOKUP(E956,'DAFTAR ITEM'!B:J,9,FALSE)</f>
        <v>2000</v>
      </c>
      <c r="N956" s="85">
        <f t="shared" si="179"/>
        <v>10000</v>
      </c>
      <c r="O956" s="85">
        <f t="shared" si="180"/>
        <v>0</v>
      </c>
      <c r="P956" s="85">
        <f t="shared" si="181"/>
        <v>0</v>
      </c>
      <c r="Q956" s="59">
        <f t="shared" si="182"/>
        <v>0</v>
      </c>
      <c r="R956" s="60" t="str">
        <f t="shared" si="183"/>
        <v>Good Count</v>
      </c>
      <c r="S956" s="61" t="str">
        <f t="shared" si="184"/>
        <v>Good Count</v>
      </c>
      <c r="T956" s="60" t="str">
        <f t="shared" si="185"/>
        <v>Good Count</v>
      </c>
    </row>
    <row r="957" spans="1:20" ht="16.5">
      <c r="A957" s="62">
        <v>44446.746365740742</v>
      </c>
      <c r="B957" s="57">
        <f t="shared" si="177"/>
        <v>2021</v>
      </c>
      <c r="C957" s="58">
        <f t="shared" si="189"/>
        <v>9</v>
      </c>
      <c r="D957" s="58" t="str">
        <f t="shared" si="186"/>
        <v>Sep/2021</v>
      </c>
      <c r="E957" s="58" t="s">
        <v>228</v>
      </c>
      <c r="F957" s="58" t="s">
        <v>227</v>
      </c>
      <c r="G957" s="58" t="s">
        <v>16</v>
      </c>
      <c r="H957" s="58">
        <v>2</v>
      </c>
      <c r="I957" s="58">
        <v>2</v>
      </c>
      <c r="J957" s="58">
        <f t="shared" si="187"/>
        <v>0</v>
      </c>
      <c r="K957" s="58" t="str">
        <f t="shared" si="188"/>
        <v>Ok</v>
      </c>
      <c r="L957" s="58">
        <f t="shared" si="178"/>
        <v>0</v>
      </c>
      <c r="M957" s="85">
        <f>VLOOKUP(E957,'DAFTAR ITEM'!B:J,9,FALSE)</f>
        <v>2000</v>
      </c>
      <c r="N957" s="85">
        <f t="shared" si="179"/>
        <v>4000</v>
      </c>
      <c r="O957" s="85">
        <f t="shared" si="180"/>
        <v>0</v>
      </c>
      <c r="P957" s="85">
        <f t="shared" si="181"/>
        <v>0</v>
      </c>
      <c r="Q957" s="59">
        <f t="shared" si="182"/>
        <v>0</v>
      </c>
      <c r="R957" s="60" t="str">
        <f t="shared" si="183"/>
        <v>Good Count</v>
      </c>
      <c r="S957" s="61" t="str">
        <f t="shared" si="184"/>
        <v>Good Count</v>
      </c>
      <c r="T957" s="60" t="str">
        <f t="shared" si="185"/>
        <v>Good Count</v>
      </c>
    </row>
    <row r="958" spans="1:20" ht="16.5">
      <c r="A958" s="62">
        <v>44446.746504629627</v>
      </c>
      <c r="B958" s="57">
        <f t="shared" si="177"/>
        <v>2021</v>
      </c>
      <c r="C958" s="58">
        <f t="shared" si="189"/>
        <v>9</v>
      </c>
      <c r="D958" s="58" t="str">
        <f t="shared" si="186"/>
        <v>Sep/2021</v>
      </c>
      <c r="E958" s="58" t="s">
        <v>230</v>
      </c>
      <c r="F958" s="58" t="s">
        <v>229</v>
      </c>
      <c r="G958" s="58" t="s">
        <v>16</v>
      </c>
      <c r="H958" s="58">
        <v>12</v>
      </c>
      <c r="I958" s="58">
        <v>12</v>
      </c>
      <c r="J958" s="58">
        <f t="shared" si="187"/>
        <v>0</v>
      </c>
      <c r="K958" s="58" t="str">
        <f t="shared" si="188"/>
        <v>Ok</v>
      </c>
      <c r="L958" s="58">
        <f t="shared" si="178"/>
        <v>0</v>
      </c>
      <c r="M958" s="85">
        <f>VLOOKUP(E958,'DAFTAR ITEM'!B:J,9,FALSE)</f>
        <v>2000</v>
      </c>
      <c r="N958" s="85">
        <f t="shared" si="179"/>
        <v>24000</v>
      </c>
      <c r="O958" s="85">
        <f t="shared" si="180"/>
        <v>0</v>
      </c>
      <c r="P958" s="85">
        <f t="shared" si="181"/>
        <v>0</v>
      </c>
      <c r="Q958" s="59">
        <f t="shared" si="182"/>
        <v>0</v>
      </c>
      <c r="R958" s="60" t="str">
        <f t="shared" si="183"/>
        <v>Good Count</v>
      </c>
      <c r="S958" s="61" t="str">
        <f t="shared" si="184"/>
        <v>Good Count</v>
      </c>
      <c r="T958" s="60" t="str">
        <f t="shared" si="185"/>
        <v>Good Count</v>
      </c>
    </row>
    <row r="959" spans="1:20" ht="16.5">
      <c r="A959" s="62">
        <v>44446.746620370373</v>
      </c>
      <c r="B959" s="57">
        <f t="shared" si="177"/>
        <v>2021</v>
      </c>
      <c r="C959" s="58">
        <f t="shared" si="189"/>
        <v>9</v>
      </c>
      <c r="D959" s="58" t="str">
        <f t="shared" si="186"/>
        <v>Sep/2021</v>
      </c>
      <c r="E959" s="58" t="s">
        <v>232</v>
      </c>
      <c r="F959" s="58" t="s">
        <v>231</v>
      </c>
      <c r="G959" s="58" t="s">
        <v>33</v>
      </c>
      <c r="H959" s="58">
        <v>25</v>
      </c>
      <c r="I959" s="58">
        <v>25</v>
      </c>
      <c r="J959" s="58">
        <f t="shared" si="187"/>
        <v>0</v>
      </c>
      <c r="K959" s="58" t="str">
        <f t="shared" si="188"/>
        <v>Ok</v>
      </c>
      <c r="L959" s="58">
        <f t="shared" si="178"/>
        <v>0</v>
      </c>
      <c r="M959" s="85">
        <f>VLOOKUP(E959,'DAFTAR ITEM'!B:J,9,FALSE)</f>
        <v>3500</v>
      </c>
      <c r="N959" s="85">
        <f t="shared" si="179"/>
        <v>87500</v>
      </c>
      <c r="O959" s="85">
        <f t="shared" si="180"/>
        <v>0</v>
      </c>
      <c r="P959" s="85">
        <f t="shared" si="181"/>
        <v>0</v>
      </c>
      <c r="Q959" s="59">
        <f t="shared" si="182"/>
        <v>0</v>
      </c>
      <c r="R959" s="60" t="str">
        <f t="shared" si="183"/>
        <v>Good Count</v>
      </c>
      <c r="S959" s="61" t="str">
        <f t="shared" si="184"/>
        <v>Good Count</v>
      </c>
      <c r="T959" s="60" t="str">
        <f t="shared" si="185"/>
        <v>Good Count</v>
      </c>
    </row>
    <row r="960" spans="1:20" ht="16.5">
      <c r="A960" s="62">
        <v>44446.746770833335</v>
      </c>
      <c r="B960" s="57">
        <f t="shared" si="177"/>
        <v>2021</v>
      </c>
      <c r="C960" s="58">
        <f t="shared" si="189"/>
        <v>9</v>
      </c>
      <c r="D960" s="58" t="str">
        <f t="shared" si="186"/>
        <v>Sep/2021</v>
      </c>
      <c r="E960" s="58" t="s">
        <v>236</v>
      </c>
      <c r="F960" s="58" t="s">
        <v>235</v>
      </c>
      <c r="G960" s="58" t="s">
        <v>33</v>
      </c>
      <c r="H960" s="58">
        <v>20</v>
      </c>
      <c r="I960" s="58">
        <v>20</v>
      </c>
      <c r="J960" s="58">
        <f t="shared" si="187"/>
        <v>0</v>
      </c>
      <c r="K960" s="58" t="str">
        <f t="shared" si="188"/>
        <v>Ok</v>
      </c>
      <c r="L960" s="58">
        <f t="shared" si="178"/>
        <v>0</v>
      </c>
      <c r="M960" s="85">
        <f>VLOOKUP(E960,'DAFTAR ITEM'!B:J,9,FALSE)</f>
        <v>3833</v>
      </c>
      <c r="N960" s="85">
        <f t="shared" si="179"/>
        <v>76660</v>
      </c>
      <c r="O960" s="85">
        <f t="shared" si="180"/>
        <v>0</v>
      </c>
      <c r="P960" s="85">
        <f t="shared" si="181"/>
        <v>0</v>
      </c>
      <c r="Q960" s="59">
        <f t="shared" si="182"/>
        <v>0</v>
      </c>
      <c r="R960" s="60" t="str">
        <f t="shared" si="183"/>
        <v>Good Count</v>
      </c>
      <c r="S960" s="61" t="str">
        <f t="shared" si="184"/>
        <v>Good Count</v>
      </c>
      <c r="T960" s="60" t="str">
        <f t="shared" si="185"/>
        <v>Good Count</v>
      </c>
    </row>
    <row r="961" spans="1:20" ht="16.5">
      <c r="A961" s="62">
        <v>44446.746921296297</v>
      </c>
      <c r="B961" s="57">
        <f t="shared" si="177"/>
        <v>2021</v>
      </c>
      <c r="C961" s="58">
        <f t="shared" si="189"/>
        <v>9</v>
      </c>
      <c r="D961" s="58" t="str">
        <f t="shared" si="186"/>
        <v>Sep/2021</v>
      </c>
      <c r="E961" s="58" t="s">
        <v>238</v>
      </c>
      <c r="F961" s="58" t="s">
        <v>237</v>
      </c>
      <c r="G961" s="58" t="s">
        <v>16</v>
      </c>
      <c r="H961" s="58">
        <v>12</v>
      </c>
      <c r="I961" s="58">
        <v>12</v>
      </c>
      <c r="J961" s="58">
        <f t="shared" si="187"/>
        <v>0</v>
      </c>
      <c r="K961" s="58" t="str">
        <f t="shared" si="188"/>
        <v>Ok</v>
      </c>
      <c r="L961" s="58">
        <f t="shared" si="178"/>
        <v>0</v>
      </c>
      <c r="M961" s="85">
        <f>VLOOKUP(E961,'DAFTAR ITEM'!B:J,9,FALSE)</f>
        <v>2000</v>
      </c>
      <c r="N961" s="85">
        <f t="shared" si="179"/>
        <v>24000</v>
      </c>
      <c r="O961" s="85">
        <f t="shared" si="180"/>
        <v>0</v>
      </c>
      <c r="P961" s="85">
        <f t="shared" si="181"/>
        <v>0</v>
      </c>
      <c r="Q961" s="59">
        <f t="shared" si="182"/>
        <v>0</v>
      </c>
      <c r="R961" s="60" t="str">
        <f t="shared" si="183"/>
        <v>Good Count</v>
      </c>
      <c r="S961" s="61" t="str">
        <f t="shared" si="184"/>
        <v>Good Count</v>
      </c>
      <c r="T961" s="60" t="str">
        <f t="shared" si="185"/>
        <v>Good Count</v>
      </c>
    </row>
    <row r="962" spans="1:20" ht="16.5">
      <c r="A962" s="62">
        <v>44446.748263888891</v>
      </c>
      <c r="B962" s="57">
        <f t="shared" ref="B962:B1025" si="190">YEAR(A962)</f>
        <v>2021</v>
      </c>
      <c r="C962" s="58">
        <f t="shared" si="189"/>
        <v>9</v>
      </c>
      <c r="D962" s="58" t="str">
        <f t="shared" si="186"/>
        <v>Sep/2021</v>
      </c>
      <c r="E962" s="58" t="s">
        <v>355</v>
      </c>
      <c r="F962" s="58" t="s">
        <v>354</v>
      </c>
      <c r="G962" s="58" t="s">
        <v>187</v>
      </c>
      <c r="H962" s="58">
        <v>56</v>
      </c>
      <c r="I962" s="58">
        <v>56</v>
      </c>
      <c r="J962" s="58">
        <f t="shared" si="187"/>
        <v>0</v>
      </c>
      <c r="K962" s="58" t="str">
        <f t="shared" si="188"/>
        <v>Ok</v>
      </c>
      <c r="L962" s="58">
        <f t="shared" ref="L962:L1013" si="191">ABS(J962)</f>
        <v>0</v>
      </c>
      <c r="M962" s="85">
        <f>VLOOKUP(E962,'DAFTAR ITEM'!B:J,9,FALSE)</f>
        <v>1400</v>
      </c>
      <c r="N962" s="85">
        <f t="shared" ref="N962:N1013" si="192">H962*M962</f>
        <v>78400</v>
      </c>
      <c r="O962" s="85">
        <f t="shared" ref="O962:O1013" si="193">J962*M962</f>
        <v>0</v>
      </c>
      <c r="P962" s="85">
        <f t="shared" ref="P962:P1013" si="194">L962*M962</f>
        <v>0</v>
      </c>
      <c r="Q962" s="59">
        <f t="shared" ref="Q962:Q1013" si="195">ABS(IF(AND((H962=0),(J962=0)),0,J962/H962))</f>
        <v>0</v>
      </c>
      <c r="R962" s="60" t="str">
        <f t="shared" ref="R962:R1013" si="196">IF(ISERROR(Q962),"Bad Count",IF(Q962&gt;0%,"Bad Count","Good Count"))</f>
        <v>Good Count</v>
      </c>
      <c r="S962" s="61" t="str">
        <f t="shared" ref="S962:S1013" si="197">IF(ISERROR(Q962),"Bad Count",IF(Q962&gt;2%,"Bad Count","Good Count"))</f>
        <v>Good Count</v>
      </c>
      <c r="T962" s="60" t="str">
        <f t="shared" ref="T962:T1013" si="198">IF(ISERROR(Q962),"Bad Count",IF(Q962&gt;5%,"Bad Count","Good Count"))</f>
        <v>Good Count</v>
      </c>
    </row>
    <row r="963" spans="1:20" ht="16.5">
      <c r="A963" s="62">
        <v>44446.748414351852</v>
      </c>
      <c r="B963" s="57">
        <f t="shared" si="190"/>
        <v>2021</v>
      </c>
      <c r="C963" s="58">
        <f t="shared" si="189"/>
        <v>9</v>
      </c>
      <c r="D963" s="58" t="str">
        <f t="shared" ref="D963:D1026" si="199">TEXT(A963,"MMM")&amp;"/"&amp;(B963)</f>
        <v>Sep/2021</v>
      </c>
      <c r="E963" s="58" t="s">
        <v>353</v>
      </c>
      <c r="F963" s="58" t="s">
        <v>352</v>
      </c>
      <c r="G963" s="58" t="s">
        <v>33</v>
      </c>
      <c r="H963" s="58">
        <v>3</v>
      </c>
      <c r="I963" s="58">
        <v>3</v>
      </c>
      <c r="J963" s="58">
        <f t="shared" si="187"/>
        <v>0</v>
      </c>
      <c r="K963" s="58" t="str">
        <f t="shared" si="188"/>
        <v>Ok</v>
      </c>
      <c r="L963" s="58">
        <f t="shared" si="191"/>
        <v>0</v>
      </c>
      <c r="M963" s="85">
        <f>VLOOKUP(E963,'DAFTAR ITEM'!B:J,9,FALSE)</f>
        <v>3938</v>
      </c>
      <c r="N963" s="85">
        <f t="shared" si="192"/>
        <v>11814</v>
      </c>
      <c r="O963" s="85">
        <f t="shared" si="193"/>
        <v>0</v>
      </c>
      <c r="P963" s="85">
        <f t="shared" si="194"/>
        <v>0</v>
      </c>
      <c r="Q963" s="59">
        <f t="shared" si="195"/>
        <v>0</v>
      </c>
      <c r="R963" s="60" t="str">
        <f t="shared" si="196"/>
        <v>Good Count</v>
      </c>
      <c r="S963" s="61" t="str">
        <f t="shared" si="197"/>
        <v>Good Count</v>
      </c>
      <c r="T963" s="60" t="str">
        <f t="shared" si="198"/>
        <v>Good Count</v>
      </c>
    </row>
    <row r="964" spans="1:20" ht="16.5">
      <c r="A964" s="62">
        <v>44446.74863425926</v>
      </c>
      <c r="B964" s="57">
        <f t="shared" si="190"/>
        <v>2021</v>
      </c>
      <c r="C964" s="58">
        <f t="shared" si="189"/>
        <v>9</v>
      </c>
      <c r="D964" s="58" t="str">
        <f t="shared" si="199"/>
        <v>Sep/2021</v>
      </c>
      <c r="E964" s="58" t="s">
        <v>246</v>
      </c>
      <c r="F964" s="58" t="s">
        <v>245</v>
      </c>
      <c r="G964" s="58" t="s">
        <v>33</v>
      </c>
      <c r="H964" s="58">
        <v>7</v>
      </c>
      <c r="I964" s="58">
        <v>7</v>
      </c>
      <c r="J964" s="58">
        <f t="shared" si="187"/>
        <v>0</v>
      </c>
      <c r="K964" s="58" t="str">
        <f t="shared" si="188"/>
        <v>Ok</v>
      </c>
      <c r="L964" s="58">
        <f t="shared" si="191"/>
        <v>0</v>
      </c>
      <c r="M964" s="85">
        <f>VLOOKUP(E964,'DAFTAR ITEM'!B:J,9,FALSE)</f>
        <v>18900</v>
      </c>
      <c r="N964" s="85">
        <f t="shared" si="192"/>
        <v>132300</v>
      </c>
      <c r="O964" s="85">
        <f t="shared" si="193"/>
        <v>0</v>
      </c>
      <c r="P964" s="85">
        <f t="shared" si="194"/>
        <v>0</v>
      </c>
      <c r="Q964" s="59">
        <f t="shared" si="195"/>
        <v>0</v>
      </c>
      <c r="R964" s="60" t="str">
        <f t="shared" si="196"/>
        <v>Good Count</v>
      </c>
      <c r="S964" s="61" t="str">
        <f t="shared" si="197"/>
        <v>Good Count</v>
      </c>
      <c r="T964" s="60" t="str">
        <f t="shared" si="198"/>
        <v>Good Count</v>
      </c>
    </row>
    <row r="965" spans="1:20" ht="16.5">
      <c r="A965" s="62">
        <v>44446.748784722222</v>
      </c>
      <c r="B965" s="57">
        <f t="shared" si="190"/>
        <v>2021</v>
      </c>
      <c r="C965" s="58">
        <f t="shared" si="189"/>
        <v>9</v>
      </c>
      <c r="D965" s="58" t="str">
        <f t="shared" si="199"/>
        <v>Sep/2021</v>
      </c>
      <c r="E965" s="58" t="s">
        <v>244</v>
      </c>
      <c r="F965" s="58" t="s">
        <v>243</v>
      </c>
      <c r="G965" s="58" t="s">
        <v>88</v>
      </c>
      <c r="H965" s="58">
        <v>1</v>
      </c>
      <c r="I965" s="58">
        <v>1</v>
      </c>
      <c r="J965" s="58">
        <f t="shared" si="187"/>
        <v>0</v>
      </c>
      <c r="K965" s="58" t="str">
        <f t="shared" si="188"/>
        <v>Ok</v>
      </c>
      <c r="L965" s="58">
        <f t="shared" si="191"/>
        <v>0</v>
      </c>
      <c r="M965" s="85">
        <f>VLOOKUP(E965,'DAFTAR ITEM'!B:J,9,FALSE)</f>
        <v>15000</v>
      </c>
      <c r="N965" s="85">
        <f t="shared" si="192"/>
        <v>15000</v>
      </c>
      <c r="O965" s="85">
        <f t="shared" si="193"/>
        <v>0</v>
      </c>
      <c r="P965" s="85">
        <f t="shared" si="194"/>
        <v>0</v>
      </c>
      <c r="Q965" s="59">
        <f t="shared" si="195"/>
        <v>0</v>
      </c>
      <c r="R965" s="60" t="str">
        <f t="shared" si="196"/>
        <v>Good Count</v>
      </c>
      <c r="S965" s="61" t="str">
        <f t="shared" si="197"/>
        <v>Good Count</v>
      </c>
      <c r="T965" s="60" t="str">
        <f t="shared" si="198"/>
        <v>Good Count</v>
      </c>
    </row>
    <row r="966" spans="1:20" ht="16.5">
      <c r="A966" s="62">
        <v>44446.748912037037</v>
      </c>
      <c r="B966" s="57">
        <f t="shared" si="190"/>
        <v>2021</v>
      </c>
      <c r="C966" s="58">
        <f t="shared" si="189"/>
        <v>9</v>
      </c>
      <c r="D966" s="58" t="str">
        <f t="shared" si="199"/>
        <v>Sep/2021</v>
      </c>
      <c r="E966" s="58" t="s">
        <v>248</v>
      </c>
      <c r="F966" s="58" t="s">
        <v>247</v>
      </c>
      <c r="G966" s="58" t="s">
        <v>33</v>
      </c>
      <c r="H966" s="58">
        <v>5</v>
      </c>
      <c r="I966" s="58">
        <v>5</v>
      </c>
      <c r="J966" s="58">
        <f t="shared" si="187"/>
        <v>0</v>
      </c>
      <c r="K966" s="58" t="str">
        <f t="shared" si="188"/>
        <v>Ok</v>
      </c>
      <c r="L966" s="58">
        <f t="shared" si="191"/>
        <v>0</v>
      </c>
      <c r="M966" s="85">
        <f>VLOOKUP(E966,'DAFTAR ITEM'!B:J,9,FALSE)</f>
        <v>40000</v>
      </c>
      <c r="N966" s="85">
        <f t="shared" si="192"/>
        <v>200000</v>
      </c>
      <c r="O966" s="85">
        <f t="shared" si="193"/>
        <v>0</v>
      </c>
      <c r="P966" s="85">
        <f t="shared" si="194"/>
        <v>0</v>
      </c>
      <c r="Q966" s="59">
        <f t="shared" si="195"/>
        <v>0</v>
      </c>
      <c r="R966" s="60" t="str">
        <f t="shared" si="196"/>
        <v>Good Count</v>
      </c>
      <c r="S966" s="61" t="str">
        <f t="shared" si="197"/>
        <v>Good Count</v>
      </c>
      <c r="T966" s="60" t="str">
        <f t="shared" si="198"/>
        <v>Good Count</v>
      </c>
    </row>
    <row r="967" spans="1:20" ht="16.5">
      <c r="A967" s="62">
        <v>44446.749074074076</v>
      </c>
      <c r="B967" s="57">
        <f t="shared" si="190"/>
        <v>2021</v>
      </c>
      <c r="C967" s="58">
        <f t="shared" si="189"/>
        <v>9</v>
      </c>
      <c r="D967" s="58" t="str">
        <f t="shared" si="199"/>
        <v>Sep/2021</v>
      </c>
      <c r="E967" s="58" t="s">
        <v>351</v>
      </c>
      <c r="F967" s="58" t="s">
        <v>350</v>
      </c>
      <c r="G967" s="58" t="s">
        <v>33</v>
      </c>
      <c r="H967" s="58">
        <v>1</v>
      </c>
      <c r="I967" s="58">
        <v>1</v>
      </c>
      <c r="J967" s="58">
        <f t="shared" si="187"/>
        <v>0</v>
      </c>
      <c r="K967" s="58" t="str">
        <f t="shared" si="188"/>
        <v>Ok</v>
      </c>
      <c r="L967" s="58">
        <f t="shared" si="191"/>
        <v>0</v>
      </c>
      <c r="M967" s="85">
        <f>VLOOKUP(E967,'DAFTAR ITEM'!B:J,9,FALSE)</f>
        <v>8925</v>
      </c>
      <c r="N967" s="85">
        <f t="shared" si="192"/>
        <v>8925</v>
      </c>
      <c r="O967" s="85">
        <f t="shared" si="193"/>
        <v>0</v>
      </c>
      <c r="P967" s="85">
        <f t="shared" si="194"/>
        <v>0</v>
      </c>
      <c r="Q967" s="59">
        <f t="shared" si="195"/>
        <v>0</v>
      </c>
      <c r="R967" s="60" t="str">
        <f t="shared" si="196"/>
        <v>Good Count</v>
      </c>
      <c r="S967" s="61" t="str">
        <f t="shared" si="197"/>
        <v>Good Count</v>
      </c>
      <c r="T967" s="60" t="str">
        <f t="shared" si="198"/>
        <v>Good Count</v>
      </c>
    </row>
    <row r="968" spans="1:20" ht="16.5">
      <c r="A968" s="62">
        <v>44446.749236111114</v>
      </c>
      <c r="B968" s="57">
        <f t="shared" si="190"/>
        <v>2021</v>
      </c>
      <c r="C968" s="58">
        <f t="shared" si="189"/>
        <v>9</v>
      </c>
      <c r="D968" s="58" t="str">
        <f t="shared" si="199"/>
        <v>Sep/2021</v>
      </c>
      <c r="E968" s="58" t="s">
        <v>349</v>
      </c>
      <c r="F968" s="58" t="s">
        <v>348</v>
      </c>
      <c r="G968" s="58" t="s">
        <v>345</v>
      </c>
      <c r="H968" s="58">
        <v>9</v>
      </c>
      <c r="I968" s="58">
        <v>9</v>
      </c>
      <c r="J968" s="58">
        <f t="shared" si="187"/>
        <v>0</v>
      </c>
      <c r="K968" s="58" t="str">
        <f t="shared" si="188"/>
        <v>Ok</v>
      </c>
      <c r="L968" s="58">
        <f t="shared" si="191"/>
        <v>0</v>
      </c>
      <c r="M968" s="85">
        <f>VLOOKUP(E968,'DAFTAR ITEM'!B:J,9,FALSE)</f>
        <v>15000</v>
      </c>
      <c r="N968" s="85">
        <f t="shared" si="192"/>
        <v>135000</v>
      </c>
      <c r="O968" s="85">
        <f t="shared" si="193"/>
        <v>0</v>
      </c>
      <c r="P968" s="85">
        <f t="shared" si="194"/>
        <v>0</v>
      </c>
      <c r="Q968" s="59">
        <f t="shared" si="195"/>
        <v>0</v>
      </c>
      <c r="R968" s="60" t="str">
        <f t="shared" si="196"/>
        <v>Good Count</v>
      </c>
      <c r="S968" s="61" t="str">
        <f t="shared" si="197"/>
        <v>Good Count</v>
      </c>
      <c r="T968" s="60" t="str">
        <f t="shared" si="198"/>
        <v>Good Count</v>
      </c>
    </row>
    <row r="969" spans="1:20" ht="16.5">
      <c r="A969" s="62">
        <v>44446.749421296299</v>
      </c>
      <c r="B969" s="57">
        <f t="shared" si="190"/>
        <v>2021</v>
      </c>
      <c r="C969" s="58">
        <f t="shared" ref="C969:C1012" si="200">MONTH(A969)</f>
        <v>9</v>
      </c>
      <c r="D969" s="58" t="str">
        <f t="shared" si="199"/>
        <v>Sep/2021</v>
      </c>
      <c r="E969" s="58" t="s">
        <v>250</v>
      </c>
      <c r="F969" s="58" t="s">
        <v>249</v>
      </c>
      <c r="G969" s="58" t="s">
        <v>33</v>
      </c>
      <c r="H969" s="58">
        <v>13</v>
      </c>
      <c r="I969" s="58">
        <v>13</v>
      </c>
      <c r="J969" s="58">
        <f t="shared" si="187"/>
        <v>0</v>
      </c>
      <c r="K969" s="58" t="str">
        <f t="shared" si="188"/>
        <v>Ok</v>
      </c>
      <c r="L969" s="58">
        <f t="shared" si="191"/>
        <v>0</v>
      </c>
      <c r="M969" s="85">
        <f>VLOOKUP(E969,'DAFTAR ITEM'!B:J,9,FALSE)</f>
        <v>19792</v>
      </c>
      <c r="N969" s="85">
        <f t="shared" si="192"/>
        <v>257296</v>
      </c>
      <c r="O969" s="85">
        <f t="shared" si="193"/>
        <v>0</v>
      </c>
      <c r="P969" s="85">
        <f t="shared" si="194"/>
        <v>0</v>
      </c>
      <c r="Q969" s="59">
        <f t="shared" si="195"/>
        <v>0</v>
      </c>
      <c r="R969" s="60" t="str">
        <f t="shared" si="196"/>
        <v>Good Count</v>
      </c>
      <c r="S969" s="61" t="str">
        <f t="shared" si="197"/>
        <v>Good Count</v>
      </c>
      <c r="T969" s="60" t="str">
        <f t="shared" si="198"/>
        <v>Good Count</v>
      </c>
    </row>
    <row r="970" spans="1:20" ht="16.5">
      <c r="A970" s="62">
        <v>44446.749513888892</v>
      </c>
      <c r="B970" s="57">
        <f t="shared" si="190"/>
        <v>2021</v>
      </c>
      <c r="C970" s="58">
        <f t="shared" si="200"/>
        <v>9</v>
      </c>
      <c r="D970" s="58" t="str">
        <f t="shared" si="199"/>
        <v>Sep/2021</v>
      </c>
      <c r="E970" s="58" t="s">
        <v>252</v>
      </c>
      <c r="F970" s="58" t="s">
        <v>251</v>
      </c>
      <c r="G970" s="58" t="s">
        <v>33</v>
      </c>
      <c r="H970" s="58">
        <v>35</v>
      </c>
      <c r="I970" s="58">
        <v>35</v>
      </c>
      <c r="J970" s="58">
        <f t="shared" si="187"/>
        <v>0</v>
      </c>
      <c r="K970" s="58" t="str">
        <f t="shared" si="188"/>
        <v>Ok</v>
      </c>
      <c r="L970" s="58">
        <f t="shared" si="191"/>
        <v>0</v>
      </c>
      <c r="M970" s="85">
        <f>VLOOKUP(E970,'DAFTAR ITEM'!B:J,9,FALSE)</f>
        <v>30000</v>
      </c>
      <c r="N970" s="85">
        <f t="shared" si="192"/>
        <v>1050000</v>
      </c>
      <c r="O970" s="85">
        <f t="shared" si="193"/>
        <v>0</v>
      </c>
      <c r="P970" s="85">
        <f t="shared" si="194"/>
        <v>0</v>
      </c>
      <c r="Q970" s="59">
        <f t="shared" si="195"/>
        <v>0</v>
      </c>
      <c r="R970" s="60" t="str">
        <f t="shared" si="196"/>
        <v>Good Count</v>
      </c>
      <c r="S970" s="61" t="str">
        <f t="shared" si="197"/>
        <v>Good Count</v>
      </c>
      <c r="T970" s="60" t="str">
        <f t="shared" si="198"/>
        <v>Good Count</v>
      </c>
    </row>
    <row r="971" spans="1:20" ht="16.5">
      <c r="A971" s="62">
        <v>44446.749699074076</v>
      </c>
      <c r="B971" s="57">
        <f t="shared" si="190"/>
        <v>2021</v>
      </c>
      <c r="C971" s="58">
        <f t="shared" si="200"/>
        <v>9</v>
      </c>
      <c r="D971" s="58" t="str">
        <f t="shared" si="199"/>
        <v>Sep/2021</v>
      </c>
      <c r="E971" s="58" t="s">
        <v>347</v>
      </c>
      <c r="F971" s="58" t="s">
        <v>346</v>
      </c>
      <c r="G971" s="58" t="s">
        <v>345</v>
      </c>
      <c r="H971" s="58">
        <v>2</v>
      </c>
      <c r="I971" s="58">
        <v>2</v>
      </c>
      <c r="J971" s="58">
        <f t="shared" si="187"/>
        <v>0</v>
      </c>
      <c r="K971" s="58" t="str">
        <f t="shared" si="188"/>
        <v>Ok</v>
      </c>
      <c r="L971" s="58">
        <f t="shared" si="191"/>
        <v>0</v>
      </c>
      <c r="M971" s="85">
        <f>VLOOKUP(E971,'DAFTAR ITEM'!B:J,9,FALSE)</f>
        <v>8000</v>
      </c>
      <c r="N971" s="85">
        <f t="shared" si="192"/>
        <v>16000</v>
      </c>
      <c r="O971" s="85">
        <f t="shared" si="193"/>
        <v>0</v>
      </c>
      <c r="P971" s="85">
        <f t="shared" si="194"/>
        <v>0</v>
      </c>
      <c r="Q971" s="59">
        <f t="shared" si="195"/>
        <v>0</v>
      </c>
      <c r="R971" s="60" t="str">
        <f t="shared" si="196"/>
        <v>Good Count</v>
      </c>
      <c r="S971" s="61" t="str">
        <f t="shared" si="197"/>
        <v>Good Count</v>
      </c>
      <c r="T971" s="60" t="str">
        <f t="shared" si="198"/>
        <v>Good Count</v>
      </c>
    </row>
    <row r="972" spans="1:20" ht="16.5">
      <c r="A972" s="62">
        <v>44446.749826388892</v>
      </c>
      <c r="B972" s="57">
        <f t="shared" si="190"/>
        <v>2021</v>
      </c>
      <c r="C972" s="58">
        <f t="shared" si="200"/>
        <v>9</v>
      </c>
      <c r="D972" s="58" t="str">
        <f t="shared" si="199"/>
        <v>Sep/2021</v>
      </c>
      <c r="E972" s="58" t="s">
        <v>344</v>
      </c>
      <c r="F972" s="58" t="s">
        <v>343</v>
      </c>
      <c r="G972" s="58" t="s">
        <v>345</v>
      </c>
      <c r="H972" s="58">
        <v>2</v>
      </c>
      <c r="I972" s="58">
        <v>2</v>
      </c>
      <c r="J972" s="58">
        <f t="shared" si="187"/>
        <v>0</v>
      </c>
      <c r="K972" s="58" t="str">
        <f t="shared" si="188"/>
        <v>Ok</v>
      </c>
      <c r="L972" s="58">
        <f t="shared" si="191"/>
        <v>0</v>
      </c>
      <c r="M972" s="85">
        <f>VLOOKUP(E972,'DAFTAR ITEM'!B:J,9,FALSE)</f>
        <v>8500</v>
      </c>
      <c r="N972" s="85">
        <f t="shared" si="192"/>
        <v>17000</v>
      </c>
      <c r="O972" s="85">
        <f t="shared" si="193"/>
        <v>0</v>
      </c>
      <c r="P972" s="85">
        <f t="shared" si="194"/>
        <v>0</v>
      </c>
      <c r="Q972" s="59">
        <f t="shared" si="195"/>
        <v>0</v>
      </c>
      <c r="R972" s="60" t="str">
        <f t="shared" si="196"/>
        <v>Good Count</v>
      </c>
      <c r="S972" s="61" t="str">
        <f t="shared" si="197"/>
        <v>Good Count</v>
      </c>
      <c r="T972" s="60" t="str">
        <f t="shared" si="198"/>
        <v>Good Count</v>
      </c>
    </row>
    <row r="973" spans="1:20" ht="16.5">
      <c r="A973" s="62">
        <v>44446.749976851854</v>
      </c>
      <c r="B973" s="57">
        <f t="shared" si="190"/>
        <v>2021</v>
      </c>
      <c r="C973" s="58">
        <f t="shared" si="200"/>
        <v>9</v>
      </c>
      <c r="D973" s="58" t="str">
        <f t="shared" si="199"/>
        <v>Sep/2021</v>
      </c>
      <c r="E973" s="58" t="s">
        <v>254</v>
      </c>
      <c r="F973" s="58" t="s">
        <v>253</v>
      </c>
      <c r="G973" s="58" t="s">
        <v>187</v>
      </c>
      <c r="H973" s="58">
        <v>46</v>
      </c>
      <c r="I973" s="58">
        <v>46</v>
      </c>
      <c r="J973" s="58">
        <f t="shared" si="187"/>
        <v>0</v>
      </c>
      <c r="K973" s="58" t="str">
        <f t="shared" si="188"/>
        <v>Ok</v>
      </c>
      <c r="L973" s="58">
        <f t="shared" si="191"/>
        <v>0</v>
      </c>
      <c r="M973" s="85">
        <f>VLOOKUP(E973,'DAFTAR ITEM'!B:J,9,FALSE)</f>
        <v>3360</v>
      </c>
      <c r="N973" s="85">
        <f t="shared" si="192"/>
        <v>154560</v>
      </c>
      <c r="O973" s="85">
        <f t="shared" si="193"/>
        <v>0</v>
      </c>
      <c r="P973" s="85">
        <f t="shared" si="194"/>
        <v>0</v>
      </c>
      <c r="Q973" s="59">
        <f t="shared" si="195"/>
        <v>0</v>
      </c>
      <c r="R973" s="60" t="str">
        <f t="shared" si="196"/>
        <v>Good Count</v>
      </c>
      <c r="S973" s="61" t="str">
        <f t="shared" si="197"/>
        <v>Good Count</v>
      </c>
      <c r="T973" s="60" t="str">
        <f t="shared" si="198"/>
        <v>Good Count</v>
      </c>
    </row>
    <row r="974" spans="1:20" ht="16.5">
      <c r="A974" s="62">
        <v>44446.750104166669</v>
      </c>
      <c r="B974" s="57">
        <f t="shared" si="190"/>
        <v>2021</v>
      </c>
      <c r="C974" s="58">
        <f t="shared" si="200"/>
        <v>9</v>
      </c>
      <c r="D974" s="58" t="str">
        <f t="shared" si="199"/>
        <v>Sep/2021</v>
      </c>
      <c r="E974" s="58" t="s">
        <v>256</v>
      </c>
      <c r="F974" s="58" t="s">
        <v>255</v>
      </c>
      <c r="G974" s="58" t="s">
        <v>95</v>
      </c>
      <c r="H974" s="58">
        <v>10</v>
      </c>
      <c r="I974" s="58">
        <v>10</v>
      </c>
      <c r="J974" s="58">
        <f t="shared" si="187"/>
        <v>0</v>
      </c>
      <c r="K974" s="58" t="str">
        <f t="shared" si="188"/>
        <v>Ok</v>
      </c>
      <c r="L974" s="58">
        <f t="shared" si="191"/>
        <v>0</v>
      </c>
      <c r="M974" s="85">
        <f>VLOOKUP(E974,'DAFTAR ITEM'!B:J,9,FALSE)</f>
        <v>38000</v>
      </c>
      <c r="N974" s="85">
        <f t="shared" si="192"/>
        <v>380000</v>
      </c>
      <c r="O974" s="85">
        <f t="shared" si="193"/>
        <v>0</v>
      </c>
      <c r="P974" s="85">
        <f t="shared" si="194"/>
        <v>0</v>
      </c>
      <c r="Q974" s="59">
        <f t="shared" si="195"/>
        <v>0</v>
      </c>
      <c r="R974" s="60" t="str">
        <f t="shared" si="196"/>
        <v>Good Count</v>
      </c>
      <c r="S974" s="61" t="str">
        <f t="shared" si="197"/>
        <v>Good Count</v>
      </c>
      <c r="T974" s="60" t="str">
        <f t="shared" si="198"/>
        <v>Good Count</v>
      </c>
    </row>
    <row r="975" spans="1:20" ht="16.5">
      <c r="A975" s="62">
        <v>44446.750300925924</v>
      </c>
      <c r="B975" s="57">
        <f t="shared" si="190"/>
        <v>2021</v>
      </c>
      <c r="C975" s="58">
        <f t="shared" si="200"/>
        <v>9</v>
      </c>
      <c r="D975" s="58" t="str">
        <f t="shared" si="199"/>
        <v>Sep/2021</v>
      </c>
      <c r="E975" s="58" t="s">
        <v>342</v>
      </c>
      <c r="F975" s="58" t="s">
        <v>341</v>
      </c>
      <c r="G975" s="58" t="s">
        <v>33</v>
      </c>
      <c r="H975" s="58">
        <v>4</v>
      </c>
      <c r="I975" s="58">
        <v>4</v>
      </c>
      <c r="J975" s="58">
        <f t="shared" si="187"/>
        <v>0</v>
      </c>
      <c r="K975" s="58" t="str">
        <f t="shared" si="188"/>
        <v>Ok</v>
      </c>
      <c r="L975" s="58">
        <f t="shared" si="191"/>
        <v>0</v>
      </c>
      <c r="M975" s="85">
        <f>VLOOKUP(E975,'DAFTAR ITEM'!B:J,9,FALSE)</f>
        <v>30000</v>
      </c>
      <c r="N975" s="85">
        <f t="shared" si="192"/>
        <v>120000</v>
      </c>
      <c r="O975" s="85">
        <f t="shared" si="193"/>
        <v>0</v>
      </c>
      <c r="P975" s="85">
        <f t="shared" si="194"/>
        <v>0</v>
      </c>
      <c r="Q975" s="59">
        <f t="shared" si="195"/>
        <v>0</v>
      </c>
      <c r="R975" s="60" t="str">
        <f t="shared" si="196"/>
        <v>Good Count</v>
      </c>
      <c r="S975" s="61" t="str">
        <f t="shared" si="197"/>
        <v>Good Count</v>
      </c>
      <c r="T975" s="60" t="str">
        <f t="shared" si="198"/>
        <v>Good Count</v>
      </c>
    </row>
    <row r="976" spans="1:20" ht="16.5">
      <c r="A976" s="62">
        <v>44446.750439814816</v>
      </c>
      <c r="B976" s="57">
        <f t="shared" si="190"/>
        <v>2021</v>
      </c>
      <c r="C976" s="58">
        <f t="shared" si="200"/>
        <v>9</v>
      </c>
      <c r="D976" s="58" t="str">
        <f t="shared" si="199"/>
        <v>Sep/2021</v>
      </c>
      <c r="E976" s="58" t="s">
        <v>340</v>
      </c>
      <c r="F976" s="58" t="s">
        <v>339</v>
      </c>
      <c r="G976" s="58" t="s">
        <v>33</v>
      </c>
      <c r="H976" s="58">
        <v>2</v>
      </c>
      <c r="I976" s="58">
        <v>2</v>
      </c>
      <c r="J976" s="58">
        <f t="shared" si="187"/>
        <v>0</v>
      </c>
      <c r="K976" s="58" t="str">
        <f t="shared" si="188"/>
        <v>Ok</v>
      </c>
      <c r="L976" s="58">
        <f t="shared" si="191"/>
        <v>0</v>
      </c>
      <c r="M976" s="85">
        <f>VLOOKUP(E976,'DAFTAR ITEM'!B:J,9,FALSE)</f>
        <v>11550</v>
      </c>
      <c r="N976" s="85">
        <f t="shared" si="192"/>
        <v>23100</v>
      </c>
      <c r="O976" s="85">
        <f t="shared" si="193"/>
        <v>0</v>
      </c>
      <c r="P976" s="85">
        <f t="shared" si="194"/>
        <v>0</v>
      </c>
      <c r="Q976" s="59">
        <f t="shared" si="195"/>
        <v>0</v>
      </c>
      <c r="R976" s="60" t="str">
        <f t="shared" si="196"/>
        <v>Good Count</v>
      </c>
      <c r="S976" s="61" t="str">
        <f t="shared" si="197"/>
        <v>Good Count</v>
      </c>
      <c r="T976" s="60" t="str">
        <f t="shared" si="198"/>
        <v>Good Count</v>
      </c>
    </row>
    <row r="977" spans="1:20" ht="16.5">
      <c r="A977" s="62">
        <v>44446.75072916667</v>
      </c>
      <c r="B977" s="57">
        <f t="shared" si="190"/>
        <v>2021</v>
      </c>
      <c r="C977" s="58">
        <f t="shared" si="200"/>
        <v>9</v>
      </c>
      <c r="D977" s="58" t="str">
        <f t="shared" si="199"/>
        <v>Sep/2021</v>
      </c>
      <c r="E977" s="58" t="s">
        <v>258</v>
      </c>
      <c r="F977" s="58" t="s">
        <v>257</v>
      </c>
      <c r="G977" s="58" t="s">
        <v>259</v>
      </c>
      <c r="H977" s="58">
        <v>10</v>
      </c>
      <c r="I977" s="58">
        <v>10</v>
      </c>
      <c r="J977" s="58">
        <f t="shared" si="187"/>
        <v>0</v>
      </c>
      <c r="K977" s="58" t="str">
        <f t="shared" si="188"/>
        <v>Ok</v>
      </c>
      <c r="L977" s="58">
        <f t="shared" si="191"/>
        <v>0</v>
      </c>
      <c r="M977" s="85">
        <f>VLOOKUP(E977,'DAFTAR ITEM'!B:J,9,FALSE)</f>
        <v>10000</v>
      </c>
      <c r="N977" s="85">
        <f t="shared" si="192"/>
        <v>100000</v>
      </c>
      <c r="O977" s="85">
        <f t="shared" si="193"/>
        <v>0</v>
      </c>
      <c r="P977" s="85">
        <f t="shared" si="194"/>
        <v>0</v>
      </c>
      <c r="Q977" s="59">
        <f t="shared" si="195"/>
        <v>0</v>
      </c>
      <c r="R977" s="60" t="str">
        <f t="shared" si="196"/>
        <v>Good Count</v>
      </c>
      <c r="S977" s="61" t="str">
        <f t="shared" si="197"/>
        <v>Good Count</v>
      </c>
      <c r="T977" s="60" t="str">
        <f t="shared" si="198"/>
        <v>Good Count</v>
      </c>
    </row>
    <row r="978" spans="1:20" ht="16.5">
      <c r="A978" s="62">
        <v>44446.750949074078</v>
      </c>
      <c r="B978" s="57">
        <f t="shared" si="190"/>
        <v>2021</v>
      </c>
      <c r="C978" s="58">
        <f t="shared" si="200"/>
        <v>9</v>
      </c>
      <c r="D978" s="58" t="str">
        <f t="shared" si="199"/>
        <v>Sep/2021</v>
      </c>
      <c r="E978" s="58" t="s">
        <v>261</v>
      </c>
      <c r="F978" s="58" t="s">
        <v>260</v>
      </c>
      <c r="G978" s="58" t="s">
        <v>16</v>
      </c>
      <c r="H978" s="58">
        <v>4</v>
      </c>
      <c r="I978" s="58">
        <v>4</v>
      </c>
      <c r="J978" s="58">
        <f t="shared" si="187"/>
        <v>0</v>
      </c>
      <c r="K978" s="58" t="str">
        <f t="shared" si="188"/>
        <v>Ok</v>
      </c>
      <c r="L978" s="58">
        <f t="shared" si="191"/>
        <v>0</v>
      </c>
      <c r="M978" s="85">
        <f>VLOOKUP(E978,'DAFTAR ITEM'!B:J,9,FALSE)</f>
        <v>11550</v>
      </c>
      <c r="N978" s="85">
        <f t="shared" si="192"/>
        <v>46200</v>
      </c>
      <c r="O978" s="85">
        <f t="shared" si="193"/>
        <v>0</v>
      </c>
      <c r="P978" s="85">
        <f t="shared" si="194"/>
        <v>0</v>
      </c>
      <c r="Q978" s="59">
        <f t="shared" si="195"/>
        <v>0</v>
      </c>
      <c r="R978" s="60" t="str">
        <f t="shared" si="196"/>
        <v>Good Count</v>
      </c>
      <c r="S978" s="61" t="str">
        <f t="shared" si="197"/>
        <v>Good Count</v>
      </c>
      <c r="T978" s="60" t="str">
        <f t="shared" si="198"/>
        <v>Good Count</v>
      </c>
    </row>
    <row r="979" spans="1:20" ht="16.5">
      <c r="A979" s="62">
        <v>44446.751064814816</v>
      </c>
      <c r="B979" s="57">
        <f t="shared" si="190"/>
        <v>2021</v>
      </c>
      <c r="C979" s="58">
        <f t="shared" si="200"/>
        <v>9</v>
      </c>
      <c r="D979" s="58" t="str">
        <f t="shared" si="199"/>
        <v>Sep/2021</v>
      </c>
      <c r="E979" s="58" t="s">
        <v>263</v>
      </c>
      <c r="F979" s="58" t="s">
        <v>262</v>
      </c>
      <c r="G979" s="58" t="s">
        <v>33</v>
      </c>
      <c r="H979" s="58">
        <v>0</v>
      </c>
      <c r="I979" s="58">
        <v>0</v>
      </c>
      <c r="J979" s="58">
        <f t="shared" ref="J979:J1042" si="201">I979-H979</f>
        <v>0</v>
      </c>
      <c r="K979" s="58" t="str">
        <f t="shared" ref="K979:K1042" si="202">IF(J979=0,"Ok","Selisih")</f>
        <v>Ok</v>
      </c>
      <c r="L979" s="58">
        <f t="shared" si="191"/>
        <v>0</v>
      </c>
      <c r="M979" s="85">
        <f>VLOOKUP(E979,'DAFTAR ITEM'!B:J,9,FALSE)</f>
        <v>10000</v>
      </c>
      <c r="N979" s="85">
        <f t="shared" si="192"/>
        <v>0</v>
      </c>
      <c r="O979" s="85">
        <f t="shared" si="193"/>
        <v>0</v>
      </c>
      <c r="P979" s="85">
        <f t="shared" si="194"/>
        <v>0</v>
      </c>
      <c r="Q979" s="59">
        <f t="shared" si="195"/>
        <v>0</v>
      </c>
      <c r="R979" s="60" t="str">
        <f t="shared" si="196"/>
        <v>Good Count</v>
      </c>
      <c r="S979" s="61" t="str">
        <f t="shared" si="197"/>
        <v>Good Count</v>
      </c>
      <c r="T979" s="60" t="str">
        <f t="shared" si="198"/>
        <v>Good Count</v>
      </c>
    </row>
    <row r="980" spans="1:20" ht="16.5">
      <c r="A980" s="62">
        <v>44446.751238425924</v>
      </c>
      <c r="B980" s="57">
        <f t="shared" si="190"/>
        <v>2021</v>
      </c>
      <c r="C980" s="58">
        <f t="shared" si="200"/>
        <v>9</v>
      </c>
      <c r="D980" s="58" t="str">
        <f t="shared" si="199"/>
        <v>Sep/2021</v>
      </c>
      <c r="E980" s="58" t="s">
        <v>338</v>
      </c>
      <c r="F980" s="58" t="s">
        <v>337</v>
      </c>
      <c r="G980" s="58" t="s">
        <v>334</v>
      </c>
      <c r="H980" s="58">
        <v>27</v>
      </c>
      <c r="I980" s="58">
        <v>27</v>
      </c>
      <c r="J980" s="58">
        <f t="shared" si="201"/>
        <v>0</v>
      </c>
      <c r="K980" s="58" t="str">
        <f t="shared" si="202"/>
        <v>Ok</v>
      </c>
      <c r="L980" s="58">
        <f t="shared" si="191"/>
        <v>0</v>
      </c>
      <c r="M980" s="85">
        <f>VLOOKUP(E980,'DAFTAR ITEM'!B:J,9,FALSE)</f>
        <v>5775</v>
      </c>
      <c r="N980" s="85">
        <f t="shared" si="192"/>
        <v>155925</v>
      </c>
      <c r="O980" s="85">
        <f t="shared" si="193"/>
        <v>0</v>
      </c>
      <c r="P980" s="85">
        <f t="shared" si="194"/>
        <v>0</v>
      </c>
      <c r="Q980" s="59">
        <f t="shared" si="195"/>
        <v>0</v>
      </c>
      <c r="R980" s="60" t="str">
        <f t="shared" si="196"/>
        <v>Good Count</v>
      </c>
      <c r="S980" s="61" t="str">
        <f t="shared" si="197"/>
        <v>Good Count</v>
      </c>
      <c r="T980" s="60" t="str">
        <f t="shared" si="198"/>
        <v>Good Count</v>
      </c>
    </row>
    <row r="981" spans="1:20" ht="16.5">
      <c r="A981" s="62">
        <v>44446.751354166663</v>
      </c>
      <c r="B981" s="57">
        <f t="shared" si="190"/>
        <v>2021</v>
      </c>
      <c r="C981" s="58">
        <f t="shared" si="200"/>
        <v>9</v>
      </c>
      <c r="D981" s="58" t="str">
        <f t="shared" si="199"/>
        <v>Sep/2021</v>
      </c>
      <c r="E981" s="58" t="s">
        <v>336</v>
      </c>
      <c r="F981" s="58" t="s">
        <v>335</v>
      </c>
      <c r="G981" s="58" t="s">
        <v>334</v>
      </c>
      <c r="H981" s="58">
        <v>0</v>
      </c>
      <c r="I981" s="58">
        <v>0</v>
      </c>
      <c r="J981" s="58">
        <f t="shared" si="201"/>
        <v>0</v>
      </c>
      <c r="K981" s="58" t="str">
        <f t="shared" si="202"/>
        <v>Ok</v>
      </c>
      <c r="L981" s="58">
        <f t="shared" si="191"/>
        <v>0</v>
      </c>
      <c r="M981" s="85">
        <f>VLOOKUP(E981,'DAFTAR ITEM'!B:J,9,FALSE)</f>
        <v>4500</v>
      </c>
      <c r="N981" s="85">
        <f t="shared" si="192"/>
        <v>0</v>
      </c>
      <c r="O981" s="85">
        <f t="shared" si="193"/>
        <v>0</v>
      </c>
      <c r="P981" s="85">
        <f t="shared" si="194"/>
        <v>0</v>
      </c>
      <c r="Q981" s="59">
        <f t="shared" si="195"/>
        <v>0</v>
      </c>
      <c r="R981" s="60" t="str">
        <f t="shared" si="196"/>
        <v>Good Count</v>
      </c>
      <c r="S981" s="61" t="str">
        <f t="shared" si="197"/>
        <v>Good Count</v>
      </c>
      <c r="T981" s="60" t="str">
        <f t="shared" si="198"/>
        <v>Good Count</v>
      </c>
    </row>
    <row r="982" spans="1:20" ht="16.5">
      <c r="A982" s="62">
        <v>44446.751493055555</v>
      </c>
      <c r="B982" s="57">
        <f t="shared" si="190"/>
        <v>2021</v>
      </c>
      <c r="C982" s="58">
        <f t="shared" si="200"/>
        <v>9</v>
      </c>
      <c r="D982" s="58" t="str">
        <f t="shared" si="199"/>
        <v>Sep/2021</v>
      </c>
      <c r="E982" s="58" t="s">
        <v>265</v>
      </c>
      <c r="F982" s="58" t="s">
        <v>264</v>
      </c>
      <c r="G982" s="58" t="s">
        <v>33</v>
      </c>
      <c r="H982" s="58">
        <v>0</v>
      </c>
      <c r="I982" s="58">
        <v>0</v>
      </c>
      <c r="J982" s="58">
        <f t="shared" si="201"/>
        <v>0</v>
      </c>
      <c r="K982" s="58" t="str">
        <f t="shared" si="202"/>
        <v>Ok</v>
      </c>
      <c r="L982" s="58">
        <f t="shared" si="191"/>
        <v>0</v>
      </c>
      <c r="M982" s="85">
        <f>VLOOKUP(E982,'DAFTAR ITEM'!B:J,9,FALSE)</f>
        <v>3000</v>
      </c>
      <c r="N982" s="85">
        <f t="shared" si="192"/>
        <v>0</v>
      </c>
      <c r="O982" s="85">
        <f t="shared" si="193"/>
        <v>0</v>
      </c>
      <c r="P982" s="85">
        <f t="shared" si="194"/>
        <v>0</v>
      </c>
      <c r="Q982" s="59">
        <f t="shared" si="195"/>
        <v>0</v>
      </c>
      <c r="R982" s="60" t="str">
        <f t="shared" si="196"/>
        <v>Good Count</v>
      </c>
      <c r="S982" s="61" t="str">
        <f t="shared" si="197"/>
        <v>Good Count</v>
      </c>
      <c r="T982" s="60" t="str">
        <f t="shared" si="198"/>
        <v>Good Count</v>
      </c>
    </row>
    <row r="983" spans="1:20" ht="16.5">
      <c r="A983" s="62">
        <v>44446.751608796294</v>
      </c>
      <c r="B983" s="57">
        <f t="shared" si="190"/>
        <v>2021</v>
      </c>
      <c r="C983" s="58">
        <f t="shared" si="200"/>
        <v>9</v>
      </c>
      <c r="D983" s="58" t="str">
        <f t="shared" si="199"/>
        <v>Sep/2021</v>
      </c>
      <c r="E983" s="58" t="s">
        <v>267</v>
      </c>
      <c r="F983" s="58" t="s">
        <v>266</v>
      </c>
      <c r="G983" s="58" t="s">
        <v>33</v>
      </c>
      <c r="H983" s="58">
        <v>6</v>
      </c>
      <c r="I983" s="58">
        <v>6</v>
      </c>
      <c r="J983" s="58">
        <f t="shared" si="201"/>
        <v>0</v>
      </c>
      <c r="K983" s="58" t="str">
        <f t="shared" si="202"/>
        <v>Ok</v>
      </c>
      <c r="L983" s="58">
        <f t="shared" si="191"/>
        <v>0</v>
      </c>
      <c r="M983" s="85">
        <f>VLOOKUP(E983,'DAFTAR ITEM'!B:J,9,FALSE)</f>
        <v>1575</v>
      </c>
      <c r="N983" s="85">
        <f t="shared" si="192"/>
        <v>9450</v>
      </c>
      <c r="O983" s="85">
        <f t="shared" si="193"/>
        <v>0</v>
      </c>
      <c r="P983" s="85">
        <f t="shared" si="194"/>
        <v>0</v>
      </c>
      <c r="Q983" s="59">
        <f t="shared" si="195"/>
        <v>0</v>
      </c>
      <c r="R983" s="60" t="str">
        <f t="shared" si="196"/>
        <v>Good Count</v>
      </c>
      <c r="S983" s="61" t="str">
        <f t="shared" si="197"/>
        <v>Good Count</v>
      </c>
      <c r="T983" s="60" t="str">
        <f t="shared" si="198"/>
        <v>Good Count</v>
      </c>
    </row>
    <row r="984" spans="1:20" ht="16.5">
      <c r="A984" s="62">
        <v>44446.751759259256</v>
      </c>
      <c r="B984" s="57">
        <f t="shared" si="190"/>
        <v>2021</v>
      </c>
      <c r="C984" s="58">
        <f t="shared" si="200"/>
        <v>9</v>
      </c>
      <c r="D984" s="58" t="str">
        <f t="shared" si="199"/>
        <v>Sep/2021</v>
      </c>
      <c r="E984" s="58" t="s">
        <v>269</v>
      </c>
      <c r="F984" s="58" t="s">
        <v>268</v>
      </c>
      <c r="G984" s="58" t="s">
        <v>33</v>
      </c>
      <c r="H984" s="58">
        <v>1</v>
      </c>
      <c r="I984" s="58">
        <v>1</v>
      </c>
      <c r="J984" s="58">
        <f t="shared" si="201"/>
        <v>0</v>
      </c>
      <c r="K984" s="58" t="str">
        <f t="shared" si="202"/>
        <v>Ok</v>
      </c>
      <c r="L984" s="58">
        <f t="shared" si="191"/>
        <v>0</v>
      </c>
      <c r="M984" s="85">
        <f>VLOOKUP(E984,'DAFTAR ITEM'!B:J,9,FALSE)</f>
        <v>9500</v>
      </c>
      <c r="N984" s="85">
        <f t="shared" si="192"/>
        <v>9500</v>
      </c>
      <c r="O984" s="85">
        <f t="shared" si="193"/>
        <v>0</v>
      </c>
      <c r="P984" s="85">
        <f t="shared" si="194"/>
        <v>0</v>
      </c>
      <c r="Q984" s="59">
        <f t="shared" si="195"/>
        <v>0</v>
      </c>
      <c r="R984" s="60" t="str">
        <f t="shared" si="196"/>
        <v>Good Count</v>
      </c>
      <c r="S984" s="61" t="str">
        <f t="shared" si="197"/>
        <v>Good Count</v>
      </c>
      <c r="T984" s="60" t="str">
        <f t="shared" si="198"/>
        <v>Good Count</v>
      </c>
    </row>
    <row r="985" spans="1:20" ht="16.5">
      <c r="A985" s="62">
        <v>44446.751921296294</v>
      </c>
      <c r="B985" s="57">
        <f t="shared" si="190"/>
        <v>2021</v>
      </c>
      <c r="C985" s="58">
        <f t="shared" si="200"/>
        <v>9</v>
      </c>
      <c r="D985" s="58" t="str">
        <f t="shared" si="199"/>
        <v>Sep/2021</v>
      </c>
      <c r="E985" s="58" t="s">
        <v>331</v>
      </c>
      <c r="F985" s="58" t="s">
        <v>330</v>
      </c>
      <c r="G985" s="58" t="s">
        <v>33</v>
      </c>
      <c r="H985" s="58">
        <v>8</v>
      </c>
      <c r="I985" s="58">
        <v>8</v>
      </c>
      <c r="J985" s="58">
        <f t="shared" si="201"/>
        <v>0</v>
      </c>
      <c r="K985" s="58" t="str">
        <f t="shared" si="202"/>
        <v>Ok</v>
      </c>
      <c r="L985" s="58">
        <f t="shared" si="191"/>
        <v>0</v>
      </c>
      <c r="M985" s="85">
        <f>VLOOKUP(E985,'DAFTAR ITEM'!B:J,9,FALSE)</f>
        <v>25000</v>
      </c>
      <c r="N985" s="85">
        <f t="shared" si="192"/>
        <v>200000</v>
      </c>
      <c r="O985" s="85">
        <f t="shared" si="193"/>
        <v>0</v>
      </c>
      <c r="P985" s="85">
        <f t="shared" si="194"/>
        <v>0</v>
      </c>
      <c r="Q985" s="59">
        <f t="shared" si="195"/>
        <v>0</v>
      </c>
      <c r="R985" s="60" t="str">
        <f t="shared" si="196"/>
        <v>Good Count</v>
      </c>
      <c r="S985" s="61" t="str">
        <f t="shared" si="197"/>
        <v>Good Count</v>
      </c>
      <c r="T985" s="60" t="str">
        <f t="shared" si="198"/>
        <v>Good Count</v>
      </c>
    </row>
    <row r="986" spans="1:20" ht="16.5">
      <c r="A986" s="62">
        <v>44446.752060185187</v>
      </c>
      <c r="B986" s="57">
        <f t="shared" si="190"/>
        <v>2021</v>
      </c>
      <c r="C986" s="58">
        <f t="shared" si="200"/>
        <v>9</v>
      </c>
      <c r="D986" s="58" t="str">
        <f t="shared" si="199"/>
        <v>Sep/2021</v>
      </c>
      <c r="E986" s="58" t="s">
        <v>333</v>
      </c>
      <c r="F986" s="58" t="s">
        <v>332</v>
      </c>
      <c r="G986" s="58" t="s">
        <v>334</v>
      </c>
      <c r="H986" s="58">
        <v>4</v>
      </c>
      <c r="I986" s="58">
        <v>4</v>
      </c>
      <c r="J986" s="58">
        <f t="shared" si="201"/>
        <v>0</v>
      </c>
      <c r="K986" s="58" t="str">
        <f t="shared" si="202"/>
        <v>Ok</v>
      </c>
      <c r="L986" s="58">
        <f t="shared" si="191"/>
        <v>0</v>
      </c>
      <c r="M986" s="85">
        <f>VLOOKUP(E986,'DAFTAR ITEM'!B:J,9,FALSE)</f>
        <v>4500</v>
      </c>
      <c r="N986" s="85">
        <f t="shared" si="192"/>
        <v>18000</v>
      </c>
      <c r="O986" s="85">
        <f t="shared" si="193"/>
        <v>0</v>
      </c>
      <c r="P986" s="85">
        <f t="shared" si="194"/>
        <v>0</v>
      </c>
      <c r="Q986" s="59">
        <f t="shared" si="195"/>
        <v>0</v>
      </c>
      <c r="R986" s="60" t="str">
        <f t="shared" si="196"/>
        <v>Good Count</v>
      </c>
      <c r="S986" s="61" t="str">
        <f t="shared" si="197"/>
        <v>Good Count</v>
      </c>
      <c r="T986" s="60" t="str">
        <f t="shared" si="198"/>
        <v>Good Count</v>
      </c>
    </row>
    <row r="987" spans="1:20" ht="16.5">
      <c r="A987" s="62">
        <v>44446.752175925925</v>
      </c>
      <c r="B987" s="57">
        <f t="shared" si="190"/>
        <v>2021</v>
      </c>
      <c r="C987" s="58">
        <f t="shared" si="200"/>
        <v>9</v>
      </c>
      <c r="D987" s="58" t="str">
        <f t="shared" si="199"/>
        <v>Sep/2021</v>
      </c>
      <c r="E987" s="58" t="s">
        <v>329</v>
      </c>
      <c r="F987" s="58" t="s">
        <v>328</v>
      </c>
      <c r="G987" s="58" t="s">
        <v>33</v>
      </c>
      <c r="H987" s="58">
        <v>9</v>
      </c>
      <c r="I987" s="58">
        <v>9</v>
      </c>
      <c r="J987" s="58">
        <f t="shared" si="201"/>
        <v>0</v>
      </c>
      <c r="K987" s="58" t="str">
        <f t="shared" si="202"/>
        <v>Ok</v>
      </c>
      <c r="L987" s="58">
        <f t="shared" si="191"/>
        <v>0</v>
      </c>
      <c r="M987" s="85">
        <f>VLOOKUP(E987,'DAFTAR ITEM'!B:J,9,FALSE)</f>
        <v>12000</v>
      </c>
      <c r="N987" s="85">
        <f t="shared" si="192"/>
        <v>108000</v>
      </c>
      <c r="O987" s="85">
        <f t="shared" si="193"/>
        <v>0</v>
      </c>
      <c r="P987" s="85">
        <f t="shared" si="194"/>
        <v>0</v>
      </c>
      <c r="Q987" s="59">
        <f t="shared" si="195"/>
        <v>0</v>
      </c>
      <c r="R987" s="60" t="str">
        <f t="shared" si="196"/>
        <v>Good Count</v>
      </c>
      <c r="S987" s="61" t="str">
        <f t="shared" si="197"/>
        <v>Good Count</v>
      </c>
      <c r="T987" s="60" t="str">
        <f t="shared" si="198"/>
        <v>Good Count</v>
      </c>
    </row>
    <row r="988" spans="1:20" ht="16.5">
      <c r="A988" s="62">
        <v>44446.75341435185</v>
      </c>
      <c r="B988" s="57">
        <f t="shared" si="190"/>
        <v>2021</v>
      </c>
      <c r="C988" s="58">
        <f t="shared" si="200"/>
        <v>9</v>
      </c>
      <c r="D988" s="58" t="str">
        <f t="shared" si="199"/>
        <v>Sep/2021</v>
      </c>
      <c r="E988" s="58" t="s">
        <v>271</v>
      </c>
      <c r="F988" s="58" t="s">
        <v>270</v>
      </c>
      <c r="G988" s="58" t="s">
        <v>33</v>
      </c>
      <c r="H988" s="58">
        <v>17</v>
      </c>
      <c r="I988" s="58">
        <v>17</v>
      </c>
      <c r="J988" s="58">
        <f t="shared" si="201"/>
        <v>0</v>
      </c>
      <c r="K988" s="58" t="str">
        <f t="shared" si="202"/>
        <v>Ok</v>
      </c>
      <c r="L988" s="58">
        <f t="shared" si="191"/>
        <v>0</v>
      </c>
      <c r="M988" s="85">
        <f>VLOOKUP(E988,'DAFTAR ITEM'!B:J,9,FALSE)</f>
        <v>5000</v>
      </c>
      <c r="N988" s="85">
        <f t="shared" si="192"/>
        <v>85000</v>
      </c>
      <c r="O988" s="85">
        <f t="shared" si="193"/>
        <v>0</v>
      </c>
      <c r="P988" s="85">
        <f t="shared" si="194"/>
        <v>0</v>
      </c>
      <c r="Q988" s="59">
        <f t="shared" si="195"/>
        <v>0</v>
      </c>
      <c r="R988" s="60" t="str">
        <f t="shared" si="196"/>
        <v>Good Count</v>
      </c>
      <c r="S988" s="61" t="str">
        <f t="shared" si="197"/>
        <v>Good Count</v>
      </c>
      <c r="T988" s="60" t="str">
        <f t="shared" si="198"/>
        <v>Good Count</v>
      </c>
    </row>
    <row r="989" spans="1:20" ht="15" customHeight="1">
      <c r="A989" s="64">
        <v>44446.753541666665</v>
      </c>
      <c r="B989" s="57">
        <f t="shared" si="190"/>
        <v>2021</v>
      </c>
      <c r="C989" s="58">
        <f t="shared" si="200"/>
        <v>9</v>
      </c>
      <c r="D989" s="58" t="str">
        <f t="shared" si="199"/>
        <v>Sep/2021</v>
      </c>
      <c r="E989" s="60" t="s">
        <v>273</v>
      </c>
      <c r="F989" s="60" t="s">
        <v>272</v>
      </c>
      <c r="G989" s="60" t="s">
        <v>33</v>
      </c>
      <c r="H989" s="60">
        <v>48</v>
      </c>
      <c r="I989" s="60">
        <v>48</v>
      </c>
      <c r="J989" s="60">
        <f t="shared" si="201"/>
        <v>0</v>
      </c>
      <c r="K989" s="60" t="str">
        <f t="shared" si="202"/>
        <v>Ok</v>
      </c>
      <c r="L989" s="60">
        <f t="shared" si="191"/>
        <v>0</v>
      </c>
      <c r="M989" s="85">
        <f>VLOOKUP(E989,'DAFTAR ITEM'!B:J,9,FALSE)</f>
        <v>5000</v>
      </c>
      <c r="N989" s="85">
        <f t="shared" si="192"/>
        <v>240000</v>
      </c>
      <c r="O989" s="85">
        <f t="shared" si="193"/>
        <v>0</v>
      </c>
      <c r="P989" s="85">
        <f t="shared" si="194"/>
        <v>0</v>
      </c>
      <c r="Q989" s="59">
        <f t="shared" si="195"/>
        <v>0</v>
      </c>
      <c r="R989" s="60" t="str">
        <f t="shared" si="196"/>
        <v>Good Count</v>
      </c>
      <c r="S989" s="61" t="str">
        <f t="shared" si="197"/>
        <v>Good Count</v>
      </c>
      <c r="T989" s="60" t="str">
        <f t="shared" si="198"/>
        <v>Good Count</v>
      </c>
    </row>
    <row r="990" spans="1:20" ht="15" customHeight="1">
      <c r="A990" s="64">
        <v>44446.753657407404</v>
      </c>
      <c r="B990" s="57">
        <f t="shared" si="190"/>
        <v>2021</v>
      </c>
      <c r="C990" s="58">
        <f t="shared" si="200"/>
        <v>9</v>
      </c>
      <c r="D990" s="58" t="str">
        <f t="shared" si="199"/>
        <v>Sep/2021</v>
      </c>
      <c r="E990" s="60" t="s">
        <v>275</v>
      </c>
      <c r="F990" s="60" t="s">
        <v>274</v>
      </c>
      <c r="G990" s="60" t="s">
        <v>33</v>
      </c>
      <c r="H990" s="60">
        <v>12</v>
      </c>
      <c r="I990" s="60">
        <v>12</v>
      </c>
      <c r="J990" s="60">
        <f t="shared" si="201"/>
        <v>0</v>
      </c>
      <c r="K990" s="60" t="str">
        <f t="shared" si="202"/>
        <v>Ok</v>
      </c>
      <c r="L990" s="60">
        <f t="shared" si="191"/>
        <v>0</v>
      </c>
      <c r="M990" s="85">
        <f>VLOOKUP(E990,'DAFTAR ITEM'!B:J,9,FALSE)</f>
        <v>15000</v>
      </c>
      <c r="N990" s="85">
        <f t="shared" si="192"/>
        <v>180000</v>
      </c>
      <c r="O990" s="85">
        <f t="shared" si="193"/>
        <v>0</v>
      </c>
      <c r="P990" s="85">
        <f t="shared" si="194"/>
        <v>0</v>
      </c>
      <c r="Q990" s="59">
        <f t="shared" si="195"/>
        <v>0</v>
      </c>
      <c r="R990" s="60" t="str">
        <f t="shared" si="196"/>
        <v>Good Count</v>
      </c>
      <c r="S990" s="61" t="str">
        <f t="shared" si="197"/>
        <v>Good Count</v>
      </c>
      <c r="T990" s="60" t="str">
        <f t="shared" si="198"/>
        <v>Good Count</v>
      </c>
    </row>
    <row r="991" spans="1:20" ht="15" customHeight="1">
      <c r="A991" s="64">
        <v>44446.753819444442</v>
      </c>
      <c r="B991" s="57">
        <f t="shared" si="190"/>
        <v>2021</v>
      </c>
      <c r="C991" s="58">
        <f t="shared" si="200"/>
        <v>9</v>
      </c>
      <c r="D991" s="58" t="str">
        <f t="shared" si="199"/>
        <v>Sep/2021</v>
      </c>
      <c r="E991" s="60" t="s">
        <v>277</v>
      </c>
      <c r="F991" s="60" t="s">
        <v>276</v>
      </c>
      <c r="G991" s="60" t="s">
        <v>33</v>
      </c>
      <c r="H991" s="60">
        <v>0</v>
      </c>
      <c r="I991" s="60">
        <v>0</v>
      </c>
      <c r="J991" s="60">
        <f t="shared" si="201"/>
        <v>0</v>
      </c>
      <c r="K991" s="60" t="str">
        <f t="shared" si="202"/>
        <v>Ok</v>
      </c>
      <c r="L991" s="60">
        <f t="shared" si="191"/>
        <v>0</v>
      </c>
      <c r="M991" s="85">
        <f>VLOOKUP(E991,'DAFTAR ITEM'!B:J,9,FALSE)</f>
        <v>0</v>
      </c>
      <c r="N991" s="85">
        <f t="shared" si="192"/>
        <v>0</v>
      </c>
      <c r="O991" s="85">
        <f t="shared" si="193"/>
        <v>0</v>
      </c>
      <c r="P991" s="85">
        <f t="shared" si="194"/>
        <v>0</v>
      </c>
      <c r="Q991" s="59">
        <f t="shared" si="195"/>
        <v>0</v>
      </c>
      <c r="R991" s="60" t="str">
        <f t="shared" si="196"/>
        <v>Good Count</v>
      </c>
      <c r="S991" s="61" t="str">
        <f t="shared" si="197"/>
        <v>Good Count</v>
      </c>
      <c r="T991" s="60" t="str">
        <f t="shared" si="198"/>
        <v>Good Count</v>
      </c>
    </row>
    <row r="992" spans="1:20" ht="15" customHeight="1">
      <c r="A992" s="64">
        <v>44446.753993055558</v>
      </c>
      <c r="B992" s="57">
        <f t="shared" si="190"/>
        <v>2021</v>
      </c>
      <c r="C992" s="58">
        <f t="shared" si="200"/>
        <v>9</v>
      </c>
      <c r="D992" s="58" t="str">
        <f t="shared" si="199"/>
        <v>Sep/2021</v>
      </c>
      <c r="E992" s="60" t="s">
        <v>327</v>
      </c>
      <c r="F992" s="60" t="s">
        <v>326</v>
      </c>
      <c r="G992" s="60" t="s">
        <v>33</v>
      </c>
      <c r="H992" s="60">
        <v>15</v>
      </c>
      <c r="I992" s="60">
        <v>15</v>
      </c>
      <c r="J992" s="60">
        <f t="shared" si="201"/>
        <v>0</v>
      </c>
      <c r="K992" s="60" t="str">
        <f t="shared" si="202"/>
        <v>Ok</v>
      </c>
      <c r="L992" s="60">
        <f t="shared" si="191"/>
        <v>0</v>
      </c>
      <c r="M992" s="85">
        <f>VLOOKUP(E992,'DAFTAR ITEM'!B:J,9,FALSE)</f>
        <v>7000</v>
      </c>
      <c r="N992" s="85">
        <f t="shared" si="192"/>
        <v>105000</v>
      </c>
      <c r="O992" s="85">
        <f t="shared" si="193"/>
        <v>0</v>
      </c>
      <c r="P992" s="85">
        <f t="shared" si="194"/>
        <v>0</v>
      </c>
      <c r="Q992" s="59">
        <f t="shared" si="195"/>
        <v>0</v>
      </c>
      <c r="R992" s="60" t="str">
        <f t="shared" si="196"/>
        <v>Good Count</v>
      </c>
      <c r="S992" s="61" t="str">
        <f t="shared" si="197"/>
        <v>Good Count</v>
      </c>
      <c r="T992" s="60" t="str">
        <f t="shared" si="198"/>
        <v>Good Count</v>
      </c>
    </row>
    <row r="993" spans="1:20" ht="15" customHeight="1">
      <c r="A993" s="64">
        <v>44446.754155092596</v>
      </c>
      <c r="B993" s="57">
        <f t="shared" si="190"/>
        <v>2021</v>
      </c>
      <c r="C993" s="58">
        <f t="shared" si="200"/>
        <v>9</v>
      </c>
      <c r="D993" s="58" t="str">
        <f t="shared" si="199"/>
        <v>Sep/2021</v>
      </c>
      <c r="E993" s="60" t="s">
        <v>325</v>
      </c>
      <c r="F993" s="60" t="s">
        <v>324</v>
      </c>
      <c r="G993" s="60" t="s">
        <v>33</v>
      </c>
      <c r="H993" s="60">
        <v>2</v>
      </c>
      <c r="I993" s="60">
        <v>2</v>
      </c>
      <c r="J993" s="60">
        <f t="shared" si="201"/>
        <v>0</v>
      </c>
      <c r="K993" s="60" t="str">
        <f t="shared" si="202"/>
        <v>Ok</v>
      </c>
      <c r="L993" s="60">
        <f t="shared" si="191"/>
        <v>0</v>
      </c>
      <c r="M993" s="85">
        <f>VLOOKUP(E993,'DAFTAR ITEM'!B:J,9,FALSE)</f>
        <v>5000</v>
      </c>
      <c r="N993" s="85">
        <f t="shared" si="192"/>
        <v>10000</v>
      </c>
      <c r="O993" s="85">
        <f t="shared" si="193"/>
        <v>0</v>
      </c>
      <c r="P993" s="85">
        <f t="shared" si="194"/>
        <v>0</v>
      </c>
      <c r="Q993" s="59">
        <f t="shared" si="195"/>
        <v>0</v>
      </c>
      <c r="R993" s="60" t="str">
        <f t="shared" si="196"/>
        <v>Good Count</v>
      </c>
      <c r="S993" s="61" t="str">
        <f t="shared" si="197"/>
        <v>Good Count</v>
      </c>
      <c r="T993" s="60" t="str">
        <f t="shared" si="198"/>
        <v>Good Count</v>
      </c>
    </row>
    <row r="994" spans="1:20" ht="15" customHeight="1">
      <c r="A994" s="64">
        <v>44446.754305555558</v>
      </c>
      <c r="B994" s="57">
        <f t="shared" si="190"/>
        <v>2021</v>
      </c>
      <c r="C994" s="58">
        <f t="shared" si="200"/>
        <v>9</v>
      </c>
      <c r="D994" s="58" t="str">
        <f t="shared" si="199"/>
        <v>Sep/2021</v>
      </c>
      <c r="E994" s="60" t="s">
        <v>279</v>
      </c>
      <c r="F994" s="60" t="s">
        <v>278</v>
      </c>
      <c r="G994" s="60" t="s">
        <v>33</v>
      </c>
      <c r="H994" s="60">
        <v>0</v>
      </c>
      <c r="I994" s="60">
        <v>0</v>
      </c>
      <c r="J994" s="60">
        <f t="shared" si="201"/>
        <v>0</v>
      </c>
      <c r="K994" s="60" t="str">
        <f t="shared" si="202"/>
        <v>Ok</v>
      </c>
      <c r="L994" s="60">
        <f t="shared" si="191"/>
        <v>0</v>
      </c>
      <c r="M994" s="85">
        <f>VLOOKUP(E994,'DAFTAR ITEM'!B:J,9,FALSE)</f>
        <v>36000</v>
      </c>
      <c r="N994" s="85">
        <f t="shared" si="192"/>
        <v>0</v>
      </c>
      <c r="O994" s="85">
        <f t="shared" si="193"/>
        <v>0</v>
      </c>
      <c r="P994" s="85">
        <f t="shared" si="194"/>
        <v>0</v>
      </c>
      <c r="Q994" s="59">
        <f t="shared" si="195"/>
        <v>0</v>
      </c>
      <c r="R994" s="60" t="str">
        <f t="shared" si="196"/>
        <v>Good Count</v>
      </c>
      <c r="S994" s="61" t="str">
        <f t="shared" si="197"/>
        <v>Good Count</v>
      </c>
      <c r="T994" s="60" t="str">
        <f t="shared" si="198"/>
        <v>Good Count</v>
      </c>
    </row>
    <row r="995" spans="1:20" ht="15" customHeight="1">
      <c r="A995" s="64">
        <v>44446.75445601852</v>
      </c>
      <c r="B995" s="57">
        <f t="shared" si="190"/>
        <v>2021</v>
      </c>
      <c r="C995" s="58">
        <f t="shared" si="200"/>
        <v>9</v>
      </c>
      <c r="D995" s="58" t="str">
        <f t="shared" si="199"/>
        <v>Sep/2021</v>
      </c>
      <c r="E995" s="60" t="s">
        <v>283</v>
      </c>
      <c r="F995" s="60" t="s">
        <v>282</v>
      </c>
      <c r="G995" s="60" t="s">
        <v>16</v>
      </c>
      <c r="H995" s="60">
        <v>3</v>
      </c>
      <c r="I995" s="60">
        <v>3</v>
      </c>
      <c r="J995" s="60">
        <f t="shared" si="201"/>
        <v>0</v>
      </c>
      <c r="K995" s="60" t="str">
        <f t="shared" si="202"/>
        <v>Ok</v>
      </c>
      <c r="L995" s="60">
        <f t="shared" si="191"/>
        <v>0</v>
      </c>
      <c r="M995" s="85">
        <f>VLOOKUP(E995,'DAFTAR ITEM'!B:J,9,FALSE)</f>
        <v>131250</v>
      </c>
      <c r="N995" s="85">
        <f t="shared" si="192"/>
        <v>393750</v>
      </c>
      <c r="O995" s="85">
        <f t="shared" si="193"/>
        <v>0</v>
      </c>
      <c r="P995" s="85">
        <f t="shared" si="194"/>
        <v>0</v>
      </c>
      <c r="Q995" s="59">
        <f t="shared" si="195"/>
        <v>0</v>
      </c>
      <c r="R995" s="60" t="str">
        <f t="shared" si="196"/>
        <v>Good Count</v>
      </c>
      <c r="S995" s="61" t="str">
        <f t="shared" si="197"/>
        <v>Good Count</v>
      </c>
      <c r="T995" s="60" t="str">
        <f t="shared" si="198"/>
        <v>Good Count</v>
      </c>
    </row>
    <row r="996" spans="1:20" ht="15" customHeight="1">
      <c r="A996" s="64">
        <v>44446.754571759258</v>
      </c>
      <c r="B996" s="57">
        <f t="shared" si="190"/>
        <v>2021</v>
      </c>
      <c r="C996" s="58">
        <f t="shared" si="200"/>
        <v>9</v>
      </c>
      <c r="D996" s="58" t="str">
        <f t="shared" si="199"/>
        <v>Sep/2021</v>
      </c>
      <c r="E996" s="60" t="s">
        <v>285</v>
      </c>
      <c r="F996" s="60" t="s">
        <v>284</v>
      </c>
      <c r="G996" s="60" t="s">
        <v>33</v>
      </c>
      <c r="H996" s="60">
        <v>23</v>
      </c>
      <c r="I996" s="60">
        <v>23</v>
      </c>
      <c r="J996" s="60">
        <f t="shared" si="201"/>
        <v>0</v>
      </c>
      <c r="K996" s="60" t="str">
        <f t="shared" si="202"/>
        <v>Ok</v>
      </c>
      <c r="L996" s="60">
        <f t="shared" si="191"/>
        <v>0</v>
      </c>
      <c r="M996" s="85">
        <f>VLOOKUP(E996,'DAFTAR ITEM'!B:J,9,FALSE)</f>
        <v>2625</v>
      </c>
      <c r="N996" s="85">
        <f t="shared" si="192"/>
        <v>60375</v>
      </c>
      <c r="O996" s="85">
        <f t="shared" si="193"/>
        <v>0</v>
      </c>
      <c r="P996" s="85">
        <f t="shared" si="194"/>
        <v>0</v>
      </c>
      <c r="Q996" s="59">
        <f t="shared" si="195"/>
        <v>0</v>
      </c>
      <c r="R996" s="60" t="str">
        <f t="shared" si="196"/>
        <v>Good Count</v>
      </c>
      <c r="S996" s="61" t="str">
        <f t="shared" si="197"/>
        <v>Good Count</v>
      </c>
      <c r="T996" s="60" t="str">
        <f t="shared" si="198"/>
        <v>Good Count</v>
      </c>
    </row>
    <row r="997" spans="1:20" ht="15" customHeight="1">
      <c r="A997" s="64">
        <v>44446.754687499997</v>
      </c>
      <c r="B997" s="57">
        <f t="shared" si="190"/>
        <v>2021</v>
      </c>
      <c r="C997" s="58">
        <f t="shared" si="200"/>
        <v>9</v>
      </c>
      <c r="D997" s="58" t="str">
        <f t="shared" si="199"/>
        <v>Sep/2021</v>
      </c>
      <c r="E997" s="60" t="s">
        <v>287</v>
      </c>
      <c r="F997" s="60" t="s">
        <v>286</v>
      </c>
      <c r="G997" s="60" t="s">
        <v>33</v>
      </c>
      <c r="H997" s="60">
        <v>20</v>
      </c>
      <c r="I997" s="60">
        <v>20</v>
      </c>
      <c r="J997" s="60">
        <f t="shared" si="201"/>
        <v>0</v>
      </c>
      <c r="K997" s="60" t="str">
        <f t="shared" si="202"/>
        <v>Ok</v>
      </c>
      <c r="L997" s="60">
        <f t="shared" si="191"/>
        <v>0</v>
      </c>
      <c r="M997" s="85">
        <f>VLOOKUP(E997,'DAFTAR ITEM'!B:J,9,FALSE)</f>
        <v>6825</v>
      </c>
      <c r="N997" s="85">
        <f t="shared" si="192"/>
        <v>136500</v>
      </c>
      <c r="O997" s="85">
        <f t="shared" si="193"/>
        <v>0</v>
      </c>
      <c r="P997" s="85">
        <f t="shared" si="194"/>
        <v>0</v>
      </c>
      <c r="Q997" s="59">
        <f t="shared" si="195"/>
        <v>0</v>
      </c>
      <c r="R997" s="60" t="str">
        <f t="shared" si="196"/>
        <v>Good Count</v>
      </c>
      <c r="S997" s="61" t="str">
        <f t="shared" si="197"/>
        <v>Good Count</v>
      </c>
      <c r="T997" s="60" t="str">
        <f t="shared" si="198"/>
        <v>Good Count</v>
      </c>
    </row>
    <row r="998" spans="1:20" ht="15" customHeight="1">
      <c r="A998" s="64">
        <v>44446.754826388889</v>
      </c>
      <c r="B998" s="57">
        <f t="shared" si="190"/>
        <v>2021</v>
      </c>
      <c r="C998" s="58">
        <f t="shared" si="200"/>
        <v>9</v>
      </c>
      <c r="D998" s="58" t="str">
        <f t="shared" si="199"/>
        <v>Sep/2021</v>
      </c>
      <c r="E998" s="60" t="s">
        <v>289</v>
      </c>
      <c r="F998" s="60" t="s">
        <v>288</v>
      </c>
      <c r="G998" s="60" t="s">
        <v>33</v>
      </c>
      <c r="H998" s="60">
        <v>0</v>
      </c>
      <c r="I998" s="60">
        <v>0</v>
      </c>
      <c r="J998" s="60">
        <f t="shared" si="201"/>
        <v>0</v>
      </c>
      <c r="K998" s="60" t="str">
        <f t="shared" si="202"/>
        <v>Ok</v>
      </c>
      <c r="L998" s="60">
        <f t="shared" si="191"/>
        <v>0</v>
      </c>
      <c r="M998" s="85">
        <f>VLOOKUP(E998,'DAFTAR ITEM'!B:J,9,FALSE)</f>
        <v>49350</v>
      </c>
      <c r="N998" s="85">
        <f t="shared" si="192"/>
        <v>0</v>
      </c>
      <c r="O998" s="85">
        <f t="shared" si="193"/>
        <v>0</v>
      </c>
      <c r="P998" s="85">
        <f t="shared" si="194"/>
        <v>0</v>
      </c>
      <c r="Q998" s="59">
        <f t="shared" si="195"/>
        <v>0</v>
      </c>
      <c r="R998" s="60" t="str">
        <f t="shared" si="196"/>
        <v>Good Count</v>
      </c>
      <c r="S998" s="61" t="str">
        <f t="shared" si="197"/>
        <v>Good Count</v>
      </c>
      <c r="T998" s="60" t="str">
        <f t="shared" si="198"/>
        <v>Good Count</v>
      </c>
    </row>
    <row r="999" spans="1:20" ht="15" customHeight="1">
      <c r="A999" s="64">
        <v>44446.755023148151</v>
      </c>
      <c r="B999" s="57">
        <f t="shared" si="190"/>
        <v>2021</v>
      </c>
      <c r="C999" s="58">
        <f t="shared" si="200"/>
        <v>9</v>
      </c>
      <c r="D999" s="58" t="str">
        <f t="shared" si="199"/>
        <v>Sep/2021</v>
      </c>
      <c r="E999" s="60" t="s">
        <v>295</v>
      </c>
      <c r="F999" s="60" t="s">
        <v>294</v>
      </c>
      <c r="G999" s="60" t="s">
        <v>33</v>
      </c>
      <c r="H999" s="60">
        <v>7</v>
      </c>
      <c r="I999" s="60">
        <v>7</v>
      </c>
      <c r="J999" s="60">
        <f t="shared" si="201"/>
        <v>0</v>
      </c>
      <c r="K999" s="60" t="str">
        <f t="shared" si="202"/>
        <v>Ok</v>
      </c>
      <c r="L999" s="60">
        <f t="shared" si="191"/>
        <v>0</v>
      </c>
      <c r="M999" s="85">
        <f>VLOOKUP(E999,'DAFTAR ITEM'!B:J,9,FALSE)</f>
        <v>22000</v>
      </c>
      <c r="N999" s="85">
        <f t="shared" si="192"/>
        <v>154000</v>
      </c>
      <c r="O999" s="85">
        <f t="shared" si="193"/>
        <v>0</v>
      </c>
      <c r="P999" s="85">
        <f t="shared" si="194"/>
        <v>0</v>
      </c>
      <c r="Q999" s="59">
        <f t="shared" si="195"/>
        <v>0</v>
      </c>
      <c r="R999" s="60" t="str">
        <f t="shared" si="196"/>
        <v>Good Count</v>
      </c>
      <c r="S999" s="61" t="str">
        <f t="shared" si="197"/>
        <v>Good Count</v>
      </c>
      <c r="T999" s="60" t="str">
        <f t="shared" si="198"/>
        <v>Good Count</v>
      </c>
    </row>
    <row r="1000" spans="1:20" ht="15" customHeight="1">
      <c r="A1000" s="64">
        <v>44446.755706018521</v>
      </c>
      <c r="B1000" s="57">
        <f t="shared" si="190"/>
        <v>2021</v>
      </c>
      <c r="C1000" s="58">
        <f t="shared" si="200"/>
        <v>9</v>
      </c>
      <c r="D1000" s="58" t="str">
        <f t="shared" si="199"/>
        <v>Sep/2021</v>
      </c>
      <c r="E1000" s="60" t="s">
        <v>297</v>
      </c>
      <c r="F1000" s="60" t="s">
        <v>296</v>
      </c>
      <c r="G1000" s="60" t="s">
        <v>33</v>
      </c>
      <c r="H1000" s="60">
        <v>17</v>
      </c>
      <c r="I1000" s="60">
        <v>17</v>
      </c>
      <c r="J1000" s="60">
        <f t="shared" si="201"/>
        <v>0</v>
      </c>
      <c r="K1000" s="60" t="str">
        <f t="shared" si="202"/>
        <v>Ok</v>
      </c>
      <c r="L1000" s="60">
        <f t="shared" si="191"/>
        <v>0</v>
      </c>
      <c r="M1000" s="85">
        <f>VLOOKUP(E1000,'DAFTAR ITEM'!B:J,9,FALSE)</f>
        <v>8138</v>
      </c>
      <c r="N1000" s="85">
        <f t="shared" si="192"/>
        <v>138346</v>
      </c>
      <c r="O1000" s="85">
        <f t="shared" si="193"/>
        <v>0</v>
      </c>
      <c r="P1000" s="85">
        <f t="shared" si="194"/>
        <v>0</v>
      </c>
      <c r="Q1000" s="59">
        <f t="shared" si="195"/>
        <v>0</v>
      </c>
      <c r="R1000" s="60" t="str">
        <f t="shared" si="196"/>
        <v>Good Count</v>
      </c>
      <c r="S1000" s="61" t="str">
        <f t="shared" si="197"/>
        <v>Good Count</v>
      </c>
      <c r="T1000" s="60" t="str">
        <f t="shared" si="198"/>
        <v>Good Count</v>
      </c>
    </row>
    <row r="1001" spans="1:20" ht="15" customHeight="1">
      <c r="A1001" s="64">
        <v>44446.755856481483</v>
      </c>
      <c r="B1001" s="57">
        <f t="shared" si="190"/>
        <v>2021</v>
      </c>
      <c r="C1001" s="58">
        <f t="shared" si="200"/>
        <v>9</v>
      </c>
      <c r="D1001" s="58" t="str">
        <f t="shared" si="199"/>
        <v>Sep/2021</v>
      </c>
      <c r="E1001" s="60" t="s">
        <v>299</v>
      </c>
      <c r="F1001" s="60" t="s">
        <v>298</v>
      </c>
      <c r="G1001" s="60" t="s">
        <v>33</v>
      </c>
      <c r="H1001" s="60">
        <v>31</v>
      </c>
      <c r="I1001" s="60">
        <v>31</v>
      </c>
      <c r="J1001" s="60">
        <f t="shared" si="201"/>
        <v>0</v>
      </c>
      <c r="K1001" s="60" t="str">
        <f t="shared" si="202"/>
        <v>Ok</v>
      </c>
      <c r="L1001" s="60">
        <f t="shared" si="191"/>
        <v>0</v>
      </c>
      <c r="M1001" s="85">
        <f>VLOOKUP(E1001,'DAFTAR ITEM'!B:J,9,FALSE)</f>
        <v>8138</v>
      </c>
      <c r="N1001" s="85">
        <f t="shared" si="192"/>
        <v>252278</v>
      </c>
      <c r="O1001" s="85">
        <f t="shared" si="193"/>
        <v>0</v>
      </c>
      <c r="P1001" s="85">
        <f t="shared" si="194"/>
        <v>0</v>
      </c>
      <c r="Q1001" s="59">
        <f t="shared" si="195"/>
        <v>0</v>
      </c>
      <c r="R1001" s="60" t="str">
        <f t="shared" si="196"/>
        <v>Good Count</v>
      </c>
      <c r="S1001" s="61" t="str">
        <f t="shared" si="197"/>
        <v>Good Count</v>
      </c>
      <c r="T1001" s="60" t="str">
        <f t="shared" si="198"/>
        <v>Good Count</v>
      </c>
    </row>
    <row r="1002" spans="1:20" ht="15" customHeight="1">
      <c r="A1002" s="64">
        <v>44446.756064814814</v>
      </c>
      <c r="B1002" s="57">
        <f t="shared" si="190"/>
        <v>2021</v>
      </c>
      <c r="C1002" s="58">
        <f t="shared" si="200"/>
        <v>9</v>
      </c>
      <c r="D1002" s="58" t="str">
        <f t="shared" si="199"/>
        <v>Sep/2021</v>
      </c>
      <c r="E1002" s="60" t="s">
        <v>301</v>
      </c>
      <c r="F1002" s="60" t="s">
        <v>300</v>
      </c>
      <c r="G1002" s="60" t="s">
        <v>33</v>
      </c>
      <c r="H1002" s="60">
        <v>42</v>
      </c>
      <c r="I1002" s="60">
        <v>42</v>
      </c>
      <c r="J1002" s="60">
        <f t="shared" si="201"/>
        <v>0</v>
      </c>
      <c r="K1002" s="60" t="str">
        <f t="shared" si="202"/>
        <v>Ok</v>
      </c>
      <c r="L1002" s="60">
        <f t="shared" si="191"/>
        <v>0</v>
      </c>
      <c r="M1002" s="85">
        <f>VLOOKUP(E1002,'DAFTAR ITEM'!B:J,9,FALSE)</f>
        <v>10000</v>
      </c>
      <c r="N1002" s="85">
        <f t="shared" si="192"/>
        <v>420000</v>
      </c>
      <c r="O1002" s="85">
        <f t="shared" si="193"/>
        <v>0</v>
      </c>
      <c r="P1002" s="85">
        <f t="shared" si="194"/>
        <v>0</v>
      </c>
      <c r="Q1002" s="59">
        <f t="shared" si="195"/>
        <v>0</v>
      </c>
      <c r="R1002" s="60" t="str">
        <f t="shared" si="196"/>
        <v>Good Count</v>
      </c>
      <c r="S1002" s="61" t="str">
        <f t="shared" si="197"/>
        <v>Good Count</v>
      </c>
      <c r="T1002" s="60" t="str">
        <f t="shared" si="198"/>
        <v>Good Count</v>
      </c>
    </row>
    <row r="1003" spans="1:20" ht="15" customHeight="1">
      <c r="A1003" s="64">
        <v>44446.756192129629</v>
      </c>
      <c r="B1003" s="57">
        <f t="shared" si="190"/>
        <v>2021</v>
      </c>
      <c r="C1003" s="58">
        <f t="shared" si="200"/>
        <v>9</v>
      </c>
      <c r="D1003" s="58" t="str">
        <f t="shared" si="199"/>
        <v>Sep/2021</v>
      </c>
      <c r="E1003" s="60" t="s">
        <v>303</v>
      </c>
      <c r="F1003" s="60" t="s">
        <v>302</v>
      </c>
      <c r="G1003" s="60" t="s">
        <v>33</v>
      </c>
      <c r="H1003" s="60">
        <v>7</v>
      </c>
      <c r="I1003" s="60">
        <v>7</v>
      </c>
      <c r="J1003" s="60">
        <f t="shared" si="201"/>
        <v>0</v>
      </c>
      <c r="K1003" s="60" t="str">
        <f t="shared" si="202"/>
        <v>Ok</v>
      </c>
      <c r="L1003" s="60">
        <f t="shared" si="191"/>
        <v>0</v>
      </c>
      <c r="M1003" s="85">
        <f>VLOOKUP(E1003,'DAFTAR ITEM'!B:J,9,FALSE)</f>
        <v>9000</v>
      </c>
      <c r="N1003" s="85">
        <f t="shared" si="192"/>
        <v>63000</v>
      </c>
      <c r="O1003" s="85">
        <f t="shared" si="193"/>
        <v>0</v>
      </c>
      <c r="P1003" s="85">
        <f t="shared" si="194"/>
        <v>0</v>
      </c>
      <c r="Q1003" s="59">
        <f t="shared" si="195"/>
        <v>0</v>
      </c>
      <c r="R1003" s="60" t="str">
        <f t="shared" si="196"/>
        <v>Good Count</v>
      </c>
      <c r="S1003" s="61" t="str">
        <f t="shared" si="197"/>
        <v>Good Count</v>
      </c>
      <c r="T1003" s="60" t="str">
        <f t="shared" si="198"/>
        <v>Good Count</v>
      </c>
    </row>
    <row r="1004" spans="1:20" ht="15" customHeight="1">
      <c r="A1004" s="64">
        <v>44446.756342592591</v>
      </c>
      <c r="B1004" s="57">
        <f t="shared" si="190"/>
        <v>2021</v>
      </c>
      <c r="C1004" s="58">
        <f t="shared" si="200"/>
        <v>9</v>
      </c>
      <c r="D1004" s="58" t="str">
        <f t="shared" si="199"/>
        <v>Sep/2021</v>
      </c>
      <c r="E1004" s="60" t="s">
        <v>305</v>
      </c>
      <c r="F1004" s="60" t="s">
        <v>304</v>
      </c>
      <c r="G1004" s="60" t="s">
        <v>33</v>
      </c>
      <c r="H1004" s="60">
        <v>8</v>
      </c>
      <c r="I1004" s="60">
        <v>8</v>
      </c>
      <c r="J1004" s="60">
        <f t="shared" si="201"/>
        <v>0</v>
      </c>
      <c r="K1004" s="60" t="str">
        <f t="shared" si="202"/>
        <v>Ok</v>
      </c>
      <c r="L1004" s="60">
        <f t="shared" si="191"/>
        <v>0</v>
      </c>
      <c r="M1004" s="85">
        <f>VLOOKUP(E1004,'DAFTAR ITEM'!B:J,9,FALSE)</f>
        <v>6720</v>
      </c>
      <c r="N1004" s="85">
        <f t="shared" si="192"/>
        <v>53760</v>
      </c>
      <c r="O1004" s="85">
        <f t="shared" si="193"/>
        <v>0</v>
      </c>
      <c r="P1004" s="85">
        <f t="shared" si="194"/>
        <v>0</v>
      </c>
      <c r="Q1004" s="59">
        <f t="shared" si="195"/>
        <v>0</v>
      </c>
      <c r="R1004" s="60" t="str">
        <f t="shared" si="196"/>
        <v>Good Count</v>
      </c>
      <c r="S1004" s="61" t="str">
        <f t="shared" si="197"/>
        <v>Good Count</v>
      </c>
      <c r="T1004" s="60" t="str">
        <f t="shared" si="198"/>
        <v>Good Count</v>
      </c>
    </row>
    <row r="1005" spans="1:20" ht="15" customHeight="1">
      <c r="A1005" s="64">
        <v>44446.756493055553</v>
      </c>
      <c r="B1005" s="57">
        <f t="shared" si="190"/>
        <v>2021</v>
      </c>
      <c r="C1005" s="58">
        <f t="shared" si="200"/>
        <v>9</v>
      </c>
      <c r="D1005" s="58" t="str">
        <f t="shared" si="199"/>
        <v>Sep/2021</v>
      </c>
      <c r="E1005" s="60" t="s">
        <v>307</v>
      </c>
      <c r="F1005" s="60" t="s">
        <v>306</v>
      </c>
      <c r="G1005" s="60" t="s">
        <v>33</v>
      </c>
      <c r="H1005" s="60">
        <v>63</v>
      </c>
      <c r="I1005" s="60">
        <v>63</v>
      </c>
      <c r="J1005" s="60">
        <f t="shared" si="201"/>
        <v>0</v>
      </c>
      <c r="K1005" s="60" t="str">
        <f t="shared" si="202"/>
        <v>Ok</v>
      </c>
      <c r="L1005" s="60">
        <f t="shared" si="191"/>
        <v>0</v>
      </c>
      <c r="M1005" s="85">
        <f>VLOOKUP(E1005,'DAFTAR ITEM'!B:J,9,FALSE)</f>
        <v>9000</v>
      </c>
      <c r="N1005" s="85">
        <f t="shared" si="192"/>
        <v>567000</v>
      </c>
      <c r="O1005" s="85">
        <f t="shared" si="193"/>
        <v>0</v>
      </c>
      <c r="P1005" s="85">
        <f t="shared" si="194"/>
        <v>0</v>
      </c>
      <c r="Q1005" s="59">
        <f t="shared" si="195"/>
        <v>0</v>
      </c>
      <c r="R1005" s="60" t="str">
        <f t="shared" si="196"/>
        <v>Good Count</v>
      </c>
      <c r="S1005" s="61" t="str">
        <f t="shared" si="197"/>
        <v>Good Count</v>
      </c>
      <c r="T1005" s="60" t="str">
        <f t="shared" si="198"/>
        <v>Good Count</v>
      </c>
    </row>
    <row r="1006" spans="1:20" ht="15" customHeight="1">
      <c r="A1006" s="64">
        <v>44446.756608796299</v>
      </c>
      <c r="B1006" s="57">
        <f t="shared" si="190"/>
        <v>2021</v>
      </c>
      <c r="C1006" s="58">
        <f t="shared" si="200"/>
        <v>9</v>
      </c>
      <c r="D1006" s="58" t="str">
        <f t="shared" si="199"/>
        <v>Sep/2021</v>
      </c>
      <c r="E1006" s="60" t="s">
        <v>309</v>
      </c>
      <c r="F1006" s="60" t="s">
        <v>308</v>
      </c>
      <c r="G1006" s="60" t="s">
        <v>33</v>
      </c>
      <c r="H1006" s="60">
        <v>13</v>
      </c>
      <c r="I1006" s="60">
        <v>13</v>
      </c>
      <c r="J1006" s="60">
        <f t="shared" si="201"/>
        <v>0</v>
      </c>
      <c r="K1006" s="60" t="str">
        <f t="shared" si="202"/>
        <v>Ok</v>
      </c>
      <c r="L1006" s="60">
        <f t="shared" si="191"/>
        <v>0</v>
      </c>
      <c r="M1006" s="85">
        <f>VLOOKUP(E1006,'DAFTAR ITEM'!B:J,9,FALSE)</f>
        <v>840</v>
      </c>
      <c r="N1006" s="85">
        <f t="shared" si="192"/>
        <v>10920</v>
      </c>
      <c r="O1006" s="85">
        <f t="shared" si="193"/>
        <v>0</v>
      </c>
      <c r="P1006" s="85">
        <f t="shared" si="194"/>
        <v>0</v>
      </c>
      <c r="Q1006" s="59">
        <f t="shared" si="195"/>
        <v>0</v>
      </c>
      <c r="R1006" s="60" t="str">
        <f t="shared" si="196"/>
        <v>Good Count</v>
      </c>
      <c r="S1006" s="61" t="str">
        <f t="shared" si="197"/>
        <v>Good Count</v>
      </c>
      <c r="T1006" s="60" t="str">
        <f t="shared" si="198"/>
        <v>Good Count</v>
      </c>
    </row>
    <row r="1007" spans="1:20" ht="15" customHeight="1">
      <c r="A1007" s="64">
        <v>44446.756793981483</v>
      </c>
      <c r="B1007" s="57">
        <f t="shared" si="190"/>
        <v>2021</v>
      </c>
      <c r="C1007" s="58">
        <f t="shared" si="200"/>
        <v>9</v>
      </c>
      <c r="D1007" s="58" t="str">
        <f t="shared" si="199"/>
        <v>Sep/2021</v>
      </c>
      <c r="E1007" s="60" t="s">
        <v>311</v>
      </c>
      <c r="F1007" s="60" t="s">
        <v>310</v>
      </c>
      <c r="G1007" s="60" t="s">
        <v>33</v>
      </c>
      <c r="H1007" s="60">
        <v>6</v>
      </c>
      <c r="I1007" s="60">
        <v>6</v>
      </c>
      <c r="J1007" s="60">
        <f t="shared" si="201"/>
        <v>0</v>
      </c>
      <c r="K1007" s="60" t="str">
        <f t="shared" si="202"/>
        <v>Ok</v>
      </c>
      <c r="L1007" s="60">
        <f t="shared" si="191"/>
        <v>0</v>
      </c>
      <c r="M1007" s="85">
        <f>VLOOKUP(E1007,'DAFTAR ITEM'!B:J,9,FALSE)</f>
        <v>2000</v>
      </c>
      <c r="N1007" s="85">
        <f t="shared" si="192"/>
        <v>12000</v>
      </c>
      <c r="O1007" s="85">
        <f t="shared" si="193"/>
        <v>0</v>
      </c>
      <c r="P1007" s="85">
        <f t="shared" si="194"/>
        <v>0</v>
      </c>
      <c r="Q1007" s="59">
        <f t="shared" si="195"/>
        <v>0</v>
      </c>
      <c r="R1007" s="60" t="str">
        <f t="shared" si="196"/>
        <v>Good Count</v>
      </c>
      <c r="S1007" s="61" t="str">
        <f t="shared" si="197"/>
        <v>Good Count</v>
      </c>
      <c r="T1007" s="60" t="str">
        <f t="shared" si="198"/>
        <v>Good Count</v>
      </c>
    </row>
    <row r="1008" spans="1:20" ht="15" customHeight="1">
      <c r="A1008" s="64">
        <v>44446.756932870368</v>
      </c>
      <c r="B1008" s="57">
        <f t="shared" si="190"/>
        <v>2021</v>
      </c>
      <c r="C1008" s="58">
        <f t="shared" si="200"/>
        <v>9</v>
      </c>
      <c r="D1008" s="58" t="str">
        <f t="shared" si="199"/>
        <v>Sep/2021</v>
      </c>
      <c r="E1008" s="60" t="s">
        <v>313</v>
      </c>
      <c r="F1008" s="60" t="s">
        <v>312</v>
      </c>
      <c r="G1008" s="60" t="s">
        <v>33</v>
      </c>
      <c r="H1008" s="60">
        <v>4</v>
      </c>
      <c r="I1008" s="60">
        <v>4</v>
      </c>
      <c r="J1008" s="60">
        <f t="shared" si="201"/>
        <v>0</v>
      </c>
      <c r="K1008" s="60" t="str">
        <f t="shared" si="202"/>
        <v>Ok</v>
      </c>
      <c r="L1008" s="60">
        <f t="shared" si="191"/>
        <v>0</v>
      </c>
      <c r="M1008" s="85">
        <f>VLOOKUP(E1008,'DAFTAR ITEM'!B:J,9,FALSE)</f>
        <v>2000</v>
      </c>
      <c r="N1008" s="85">
        <f t="shared" si="192"/>
        <v>8000</v>
      </c>
      <c r="O1008" s="85">
        <f t="shared" si="193"/>
        <v>0</v>
      </c>
      <c r="P1008" s="85">
        <f t="shared" si="194"/>
        <v>0</v>
      </c>
      <c r="Q1008" s="59">
        <f t="shared" si="195"/>
        <v>0</v>
      </c>
      <c r="R1008" s="60" t="str">
        <f t="shared" si="196"/>
        <v>Good Count</v>
      </c>
      <c r="S1008" s="61" t="str">
        <f t="shared" si="197"/>
        <v>Good Count</v>
      </c>
      <c r="T1008" s="60" t="str">
        <f t="shared" si="198"/>
        <v>Good Count</v>
      </c>
    </row>
    <row r="1009" spans="1:20" ht="15" customHeight="1">
      <c r="A1009" s="64">
        <v>44446.75708333333</v>
      </c>
      <c r="B1009" s="57">
        <f t="shared" si="190"/>
        <v>2021</v>
      </c>
      <c r="C1009" s="58">
        <f t="shared" si="200"/>
        <v>9</v>
      </c>
      <c r="D1009" s="58" t="str">
        <f t="shared" si="199"/>
        <v>Sep/2021</v>
      </c>
      <c r="E1009" s="60" t="s">
        <v>315</v>
      </c>
      <c r="F1009" s="60" t="s">
        <v>314</v>
      </c>
      <c r="G1009" s="60" t="s">
        <v>33</v>
      </c>
      <c r="H1009" s="60">
        <v>4</v>
      </c>
      <c r="I1009" s="60">
        <v>4</v>
      </c>
      <c r="J1009" s="60">
        <f t="shared" si="201"/>
        <v>0</v>
      </c>
      <c r="K1009" s="60" t="str">
        <f t="shared" si="202"/>
        <v>Ok</v>
      </c>
      <c r="L1009" s="60">
        <f t="shared" si="191"/>
        <v>0</v>
      </c>
      <c r="M1009" s="85">
        <f>VLOOKUP(E1009,'DAFTAR ITEM'!B:J,9,FALSE)</f>
        <v>900</v>
      </c>
      <c r="N1009" s="85">
        <f t="shared" si="192"/>
        <v>3600</v>
      </c>
      <c r="O1009" s="85">
        <f t="shared" si="193"/>
        <v>0</v>
      </c>
      <c r="P1009" s="85">
        <f t="shared" si="194"/>
        <v>0</v>
      </c>
      <c r="Q1009" s="59">
        <f t="shared" si="195"/>
        <v>0</v>
      </c>
      <c r="R1009" s="60" t="str">
        <f t="shared" si="196"/>
        <v>Good Count</v>
      </c>
      <c r="S1009" s="61" t="str">
        <f t="shared" si="197"/>
        <v>Good Count</v>
      </c>
      <c r="T1009" s="60" t="str">
        <f t="shared" si="198"/>
        <v>Good Count</v>
      </c>
    </row>
    <row r="1010" spans="1:20" ht="15" customHeight="1">
      <c r="A1010" s="64">
        <v>44446.757210648146</v>
      </c>
      <c r="B1010" s="57">
        <f t="shared" si="190"/>
        <v>2021</v>
      </c>
      <c r="C1010" s="58">
        <f t="shared" si="200"/>
        <v>9</v>
      </c>
      <c r="D1010" s="58" t="str">
        <f t="shared" si="199"/>
        <v>Sep/2021</v>
      </c>
      <c r="E1010" s="60" t="s">
        <v>317</v>
      </c>
      <c r="F1010" s="60" t="s">
        <v>316</v>
      </c>
      <c r="G1010" s="60" t="s">
        <v>33</v>
      </c>
      <c r="H1010" s="60">
        <v>0</v>
      </c>
      <c r="I1010" s="60">
        <v>0</v>
      </c>
      <c r="J1010" s="60">
        <f t="shared" si="201"/>
        <v>0</v>
      </c>
      <c r="K1010" s="60" t="str">
        <f t="shared" si="202"/>
        <v>Ok</v>
      </c>
      <c r="L1010" s="60">
        <f t="shared" si="191"/>
        <v>0</v>
      </c>
      <c r="M1010" s="85">
        <f>VLOOKUP(E1010,'DAFTAR ITEM'!B:J,9,FALSE)</f>
        <v>10000</v>
      </c>
      <c r="N1010" s="85">
        <f t="shared" si="192"/>
        <v>0</v>
      </c>
      <c r="O1010" s="85">
        <f t="shared" si="193"/>
        <v>0</v>
      </c>
      <c r="P1010" s="85">
        <f t="shared" si="194"/>
        <v>0</v>
      </c>
      <c r="Q1010" s="59">
        <f t="shared" si="195"/>
        <v>0</v>
      </c>
      <c r="R1010" s="60" t="str">
        <f t="shared" si="196"/>
        <v>Good Count</v>
      </c>
      <c r="S1010" s="61" t="str">
        <f t="shared" si="197"/>
        <v>Good Count</v>
      </c>
      <c r="T1010" s="60" t="str">
        <f t="shared" si="198"/>
        <v>Good Count</v>
      </c>
    </row>
    <row r="1011" spans="1:20" ht="15" customHeight="1">
      <c r="A1011" s="64">
        <v>44446.757395833331</v>
      </c>
      <c r="B1011" s="57">
        <f t="shared" si="190"/>
        <v>2021</v>
      </c>
      <c r="C1011" s="58">
        <f t="shared" si="200"/>
        <v>9</v>
      </c>
      <c r="D1011" s="58" t="str">
        <f t="shared" si="199"/>
        <v>Sep/2021</v>
      </c>
      <c r="E1011" s="60" t="s">
        <v>319</v>
      </c>
      <c r="F1011" s="60" t="s">
        <v>318</v>
      </c>
      <c r="G1011" s="60" t="s">
        <v>33</v>
      </c>
      <c r="H1011" s="60">
        <v>5</v>
      </c>
      <c r="I1011" s="60">
        <v>5</v>
      </c>
      <c r="J1011" s="60">
        <f t="shared" si="201"/>
        <v>0</v>
      </c>
      <c r="K1011" s="60" t="str">
        <f t="shared" si="202"/>
        <v>Ok</v>
      </c>
      <c r="L1011" s="60">
        <f t="shared" si="191"/>
        <v>0</v>
      </c>
      <c r="M1011" s="85">
        <f>VLOOKUP(E1011,'DAFTAR ITEM'!B:J,9,FALSE)</f>
        <v>10080</v>
      </c>
      <c r="N1011" s="85">
        <f t="shared" si="192"/>
        <v>50400</v>
      </c>
      <c r="O1011" s="85">
        <f t="shared" si="193"/>
        <v>0</v>
      </c>
      <c r="P1011" s="85">
        <f t="shared" si="194"/>
        <v>0</v>
      </c>
      <c r="Q1011" s="59">
        <f t="shared" si="195"/>
        <v>0</v>
      </c>
      <c r="R1011" s="60" t="str">
        <f t="shared" si="196"/>
        <v>Good Count</v>
      </c>
      <c r="S1011" s="61" t="str">
        <f t="shared" si="197"/>
        <v>Good Count</v>
      </c>
      <c r="T1011" s="60" t="str">
        <f t="shared" si="198"/>
        <v>Good Count</v>
      </c>
    </row>
    <row r="1012" spans="1:20" ht="15" customHeight="1">
      <c r="A1012" s="64">
        <v>44446.757557870369</v>
      </c>
      <c r="B1012" s="57">
        <f t="shared" si="190"/>
        <v>2021</v>
      </c>
      <c r="C1012" s="58">
        <f t="shared" si="200"/>
        <v>9</v>
      </c>
      <c r="D1012" s="58" t="str">
        <f t="shared" si="199"/>
        <v>Sep/2021</v>
      </c>
      <c r="E1012" s="60" t="s">
        <v>321</v>
      </c>
      <c r="F1012" s="60" t="s">
        <v>320</v>
      </c>
      <c r="G1012" s="60" t="s">
        <v>33</v>
      </c>
      <c r="H1012" s="60">
        <v>5</v>
      </c>
      <c r="I1012" s="60">
        <v>5</v>
      </c>
      <c r="J1012" s="60">
        <f t="shared" si="201"/>
        <v>0</v>
      </c>
      <c r="K1012" s="60" t="str">
        <f t="shared" si="202"/>
        <v>Ok</v>
      </c>
      <c r="L1012" s="60">
        <f t="shared" si="191"/>
        <v>0</v>
      </c>
      <c r="M1012" s="85">
        <f>VLOOKUP(E1012,'DAFTAR ITEM'!B:J,9,FALSE)</f>
        <v>7500</v>
      </c>
      <c r="N1012" s="85">
        <f t="shared" si="192"/>
        <v>37500</v>
      </c>
      <c r="O1012" s="85">
        <f t="shared" si="193"/>
        <v>0</v>
      </c>
      <c r="P1012" s="85">
        <f t="shared" si="194"/>
        <v>0</v>
      </c>
      <c r="Q1012" s="59">
        <f t="shared" si="195"/>
        <v>0</v>
      </c>
      <c r="R1012" s="60" t="str">
        <f t="shared" si="196"/>
        <v>Good Count</v>
      </c>
      <c r="S1012" s="61" t="str">
        <f t="shared" si="197"/>
        <v>Good Count</v>
      </c>
      <c r="T1012" s="60" t="str">
        <f t="shared" si="198"/>
        <v>Good Count</v>
      </c>
    </row>
    <row r="1013" spans="1:20" ht="15" customHeight="1">
      <c r="A1013" s="64">
        <v>44446.757662037038</v>
      </c>
      <c r="B1013" s="57">
        <f t="shared" si="190"/>
        <v>2021</v>
      </c>
      <c r="C1013" s="58">
        <f t="shared" ref="C1013:C1076" si="203">MONTH(A1013)</f>
        <v>9</v>
      </c>
      <c r="D1013" s="58" t="str">
        <f t="shared" si="199"/>
        <v>Sep/2021</v>
      </c>
      <c r="E1013" s="60" t="s">
        <v>323</v>
      </c>
      <c r="F1013" s="60" t="s">
        <v>322</v>
      </c>
      <c r="G1013" s="60" t="s">
        <v>33</v>
      </c>
      <c r="H1013" s="60">
        <v>2</v>
      </c>
      <c r="I1013" s="60">
        <v>2</v>
      </c>
      <c r="J1013" s="60">
        <f t="shared" si="201"/>
        <v>0</v>
      </c>
      <c r="K1013" s="60" t="str">
        <f t="shared" si="202"/>
        <v>Ok</v>
      </c>
      <c r="L1013" s="60">
        <f t="shared" si="191"/>
        <v>0</v>
      </c>
      <c r="M1013" s="85">
        <f>VLOOKUP(E1013,'DAFTAR ITEM'!B:J,9,FALSE)</f>
        <v>15000</v>
      </c>
      <c r="N1013" s="85">
        <f t="shared" si="192"/>
        <v>30000</v>
      </c>
      <c r="O1013" s="85">
        <f t="shared" si="193"/>
        <v>0</v>
      </c>
      <c r="P1013" s="85">
        <f t="shared" si="194"/>
        <v>0</v>
      </c>
      <c r="Q1013" s="59">
        <f t="shared" si="195"/>
        <v>0</v>
      </c>
      <c r="R1013" s="60" t="str">
        <f t="shared" si="196"/>
        <v>Good Count</v>
      </c>
      <c r="S1013" s="61" t="str">
        <f t="shared" si="197"/>
        <v>Good Count</v>
      </c>
      <c r="T1013" s="60" t="str">
        <f t="shared" si="198"/>
        <v>Good Count</v>
      </c>
    </row>
    <row r="1014" spans="1:20" ht="15" customHeight="1">
      <c r="A1014" s="64">
        <v>44477</v>
      </c>
      <c r="B1014" s="57">
        <f t="shared" si="190"/>
        <v>2021</v>
      </c>
      <c r="C1014" s="58">
        <f t="shared" si="203"/>
        <v>10</v>
      </c>
      <c r="D1014" s="58" t="str">
        <f t="shared" si="199"/>
        <v>Oct/2021</v>
      </c>
      <c r="E1014" s="60" t="s">
        <v>15</v>
      </c>
      <c r="F1014" s="60" t="s">
        <v>14</v>
      </c>
      <c r="G1014" s="60" t="s">
        <v>16</v>
      </c>
      <c r="H1014" s="60">
        <v>7</v>
      </c>
      <c r="I1014" s="60">
        <v>7</v>
      </c>
      <c r="J1014" s="60">
        <f t="shared" si="201"/>
        <v>0</v>
      </c>
      <c r="K1014" s="60" t="str">
        <f t="shared" si="202"/>
        <v>Ok</v>
      </c>
      <c r="L1014" s="60">
        <f t="shared" ref="L1014:L1077" si="204">ABS(J1014)</f>
        <v>0</v>
      </c>
      <c r="M1014" s="85">
        <f>VLOOKUP(E1014,'DAFTAR ITEM'!B:J,9,FALSE)</f>
        <v>110000</v>
      </c>
      <c r="N1014" s="85">
        <f t="shared" ref="N1014:N1077" si="205">H1014*M1014</f>
        <v>770000</v>
      </c>
      <c r="O1014" s="85">
        <f t="shared" ref="O1014:O1077" si="206">J1014*M1014</f>
        <v>0</v>
      </c>
      <c r="P1014" s="85">
        <f t="shared" ref="P1014:P1077" si="207">L1014*M1014</f>
        <v>0</v>
      </c>
      <c r="Q1014" s="59">
        <f t="shared" ref="Q1014:Q1077" si="208">ABS(IF(AND((H1014=0),(J1014=0)),0,J1014/H1014))</f>
        <v>0</v>
      </c>
      <c r="R1014" s="60" t="str">
        <f t="shared" ref="R1014:R1077" si="209">IF(ISERROR(Q1014),"Bad Count",IF(Q1014&gt;0%,"Bad Count","Good Count"))</f>
        <v>Good Count</v>
      </c>
      <c r="S1014" s="60" t="str">
        <f t="shared" ref="S1014:S1077" si="210">IF(ISERROR(Q1014),"Bad Count",IF(Q1014&gt;2%,"Bad Count","Good Count"))</f>
        <v>Good Count</v>
      </c>
      <c r="T1014" s="60" t="str">
        <f t="shared" ref="T1014:T1077" si="211">IF(ISERROR(Q1014),"Bad Count",IF(Q1014&gt;5%,"Bad Count","Good Count"))</f>
        <v>Good Count</v>
      </c>
    </row>
    <row r="1015" spans="1:20" ht="15" customHeight="1">
      <c r="A1015" s="64">
        <v>44477</v>
      </c>
      <c r="B1015" s="57">
        <f t="shared" si="190"/>
        <v>2021</v>
      </c>
      <c r="C1015" s="58">
        <f t="shared" si="203"/>
        <v>10</v>
      </c>
      <c r="D1015" s="58" t="str">
        <f t="shared" si="199"/>
        <v>Oct/2021</v>
      </c>
      <c r="E1015" s="60" t="s">
        <v>18</v>
      </c>
      <c r="F1015" s="60" t="s">
        <v>17</v>
      </c>
      <c r="G1015" s="60" t="s">
        <v>16</v>
      </c>
      <c r="H1015" s="60">
        <v>10</v>
      </c>
      <c r="I1015" s="60">
        <v>10</v>
      </c>
      <c r="J1015" s="60">
        <f t="shared" si="201"/>
        <v>0</v>
      </c>
      <c r="K1015" s="60" t="str">
        <f t="shared" si="202"/>
        <v>Ok</v>
      </c>
      <c r="L1015" s="60">
        <f t="shared" si="204"/>
        <v>0</v>
      </c>
      <c r="M1015" s="85">
        <f>VLOOKUP(E1015,'DAFTAR ITEM'!B:J,9,FALSE)</f>
        <v>75000</v>
      </c>
      <c r="N1015" s="85">
        <f t="shared" si="205"/>
        <v>750000</v>
      </c>
      <c r="O1015" s="85">
        <f t="shared" si="206"/>
        <v>0</v>
      </c>
      <c r="P1015" s="85">
        <f t="shared" si="207"/>
        <v>0</v>
      </c>
      <c r="Q1015" s="59">
        <f t="shared" si="208"/>
        <v>0</v>
      </c>
      <c r="R1015" s="60" t="str">
        <f t="shared" si="209"/>
        <v>Good Count</v>
      </c>
      <c r="S1015" s="60" t="str">
        <f t="shared" si="210"/>
        <v>Good Count</v>
      </c>
      <c r="T1015" s="60" t="str">
        <f t="shared" si="211"/>
        <v>Good Count</v>
      </c>
    </row>
    <row r="1016" spans="1:20" ht="15" customHeight="1">
      <c r="A1016" s="64">
        <v>44477</v>
      </c>
      <c r="B1016" s="57">
        <f t="shared" si="190"/>
        <v>2021</v>
      </c>
      <c r="C1016" s="58">
        <f t="shared" si="203"/>
        <v>10</v>
      </c>
      <c r="D1016" s="58" t="str">
        <f t="shared" si="199"/>
        <v>Oct/2021</v>
      </c>
      <c r="E1016" s="60" t="s">
        <v>22</v>
      </c>
      <c r="F1016" s="60" t="s">
        <v>21</v>
      </c>
      <c r="G1016" s="60" t="s">
        <v>16</v>
      </c>
      <c r="H1016" s="60">
        <v>48</v>
      </c>
      <c r="I1016" s="60">
        <v>48</v>
      </c>
      <c r="J1016" s="60">
        <f t="shared" si="201"/>
        <v>0</v>
      </c>
      <c r="K1016" s="60" t="str">
        <f t="shared" si="202"/>
        <v>Ok</v>
      </c>
      <c r="L1016" s="60">
        <f t="shared" si="204"/>
        <v>0</v>
      </c>
      <c r="M1016" s="85">
        <f>VLOOKUP(E1016,'DAFTAR ITEM'!B:J,9,FALSE)</f>
        <v>33000</v>
      </c>
      <c r="N1016" s="85">
        <f t="shared" si="205"/>
        <v>1584000</v>
      </c>
      <c r="O1016" s="85">
        <f t="shared" si="206"/>
        <v>0</v>
      </c>
      <c r="P1016" s="85">
        <f t="shared" si="207"/>
        <v>0</v>
      </c>
      <c r="Q1016" s="59">
        <f t="shared" si="208"/>
        <v>0</v>
      </c>
      <c r="R1016" s="60" t="str">
        <f t="shared" si="209"/>
        <v>Good Count</v>
      </c>
      <c r="S1016" s="60" t="str">
        <f t="shared" si="210"/>
        <v>Good Count</v>
      </c>
      <c r="T1016" s="60" t="str">
        <f t="shared" si="211"/>
        <v>Good Count</v>
      </c>
    </row>
    <row r="1017" spans="1:20" ht="15" customHeight="1">
      <c r="A1017" s="64">
        <v>44477</v>
      </c>
      <c r="B1017" s="57">
        <f t="shared" si="190"/>
        <v>2021</v>
      </c>
      <c r="C1017" s="58">
        <f t="shared" si="203"/>
        <v>10</v>
      </c>
      <c r="D1017" s="58" t="str">
        <f t="shared" si="199"/>
        <v>Oct/2021</v>
      </c>
      <c r="E1017" s="60" t="s">
        <v>24</v>
      </c>
      <c r="F1017" s="60" t="s">
        <v>23</v>
      </c>
      <c r="G1017" s="60" t="s">
        <v>16</v>
      </c>
      <c r="H1017" s="60">
        <v>24</v>
      </c>
      <c r="I1017" s="60">
        <v>24</v>
      </c>
      <c r="J1017" s="60">
        <f t="shared" si="201"/>
        <v>0</v>
      </c>
      <c r="K1017" s="60" t="str">
        <f t="shared" si="202"/>
        <v>Ok</v>
      </c>
      <c r="L1017" s="60">
        <f t="shared" si="204"/>
        <v>0</v>
      </c>
      <c r="M1017" s="85">
        <f>VLOOKUP(E1017,'DAFTAR ITEM'!B:J,9,FALSE)</f>
        <v>59000</v>
      </c>
      <c r="N1017" s="85">
        <f t="shared" si="205"/>
        <v>1416000</v>
      </c>
      <c r="O1017" s="85">
        <f t="shared" si="206"/>
        <v>0</v>
      </c>
      <c r="P1017" s="85">
        <f t="shared" si="207"/>
        <v>0</v>
      </c>
      <c r="Q1017" s="59">
        <f t="shared" si="208"/>
        <v>0</v>
      </c>
      <c r="R1017" s="60" t="str">
        <f t="shared" si="209"/>
        <v>Good Count</v>
      </c>
      <c r="S1017" s="60" t="str">
        <f t="shared" si="210"/>
        <v>Good Count</v>
      </c>
      <c r="T1017" s="60" t="str">
        <f t="shared" si="211"/>
        <v>Good Count</v>
      </c>
    </row>
    <row r="1018" spans="1:20" ht="15" customHeight="1">
      <c r="A1018" s="64">
        <v>44477</v>
      </c>
      <c r="B1018" s="57">
        <f t="shared" si="190"/>
        <v>2021</v>
      </c>
      <c r="C1018" s="58">
        <f t="shared" si="203"/>
        <v>10</v>
      </c>
      <c r="D1018" s="58" t="str">
        <f t="shared" si="199"/>
        <v>Oct/2021</v>
      </c>
      <c r="E1018" s="60" t="s">
        <v>26</v>
      </c>
      <c r="F1018" s="60" t="s">
        <v>25</v>
      </c>
      <c r="G1018" s="60" t="s">
        <v>16</v>
      </c>
      <c r="H1018" s="60">
        <v>3</v>
      </c>
      <c r="I1018" s="60">
        <v>3</v>
      </c>
      <c r="J1018" s="60">
        <f t="shared" si="201"/>
        <v>0</v>
      </c>
      <c r="K1018" s="60" t="str">
        <f t="shared" si="202"/>
        <v>Ok</v>
      </c>
      <c r="L1018" s="60">
        <f t="shared" si="204"/>
        <v>0</v>
      </c>
      <c r="M1018" s="85">
        <f>VLOOKUP(E1018,'DAFTAR ITEM'!B:J,9,FALSE)</f>
        <v>16250</v>
      </c>
      <c r="N1018" s="85">
        <f t="shared" si="205"/>
        <v>48750</v>
      </c>
      <c r="O1018" s="85">
        <f t="shared" si="206"/>
        <v>0</v>
      </c>
      <c r="P1018" s="85">
        <f t="shared" si="207"/>
        <v>0</v>
      </c>
      <c r="Q1018" s="59">
        <f t="shared" si="208"/>
        <v>0</v>
      </c>
      <c r="R1018" s="60" t="str">
        <f t="shared" si="209"/>
        <v>Good Count</v>
      </c>
      <c r="S1018" s="60" t="str">
        <f t="shared" si="210"/>
        <v>Good Count</v>
      </c>
      <c r="T1018" s="60" t="str">
        <f t="shared" si="211"/>
        <v>Good Count</v>
      </c>
    </row>
    <row r="1019" spans="1:20" ht="15" customHeight="1">
      <c r="A1019" s="64">
        <v>44477</v>
      </c>
      <c r="B1019" s="57">
        <f t="shared" si="190"/>
        <v>2021</v>
      </c>
      <c r="C1019" s="58">
        <f t="shared" si="203"/>
        <v>10</v>
      </c>
      <c r="D1019" s="58" t="str">
        <f t="shared" si="199"/>
        <v>Oct/2021</v>
      </c>
      <c r="E1019" s="60" t="s">
        <v>28</v>
      </c>
      <c r="F1019" s="60" t="s">
        <v>27</v>
      </c>
      <c r="G1019" s="60" t="s">
        <v>16</v>
      </c>
      <c r="H1019" s="60">
        <v>20</v>
      </c>
      <c r="I1019" s="60">
        <v>20</v>
      </c>
      <c r="J1019" s="60">
        <f t="shared" si="201"/>
        <v>0</v>
      </c>
      <c r="K1019" s="60" t="str">
        <f t="shared" si="202"/>
        <v>Ok</v>
      </c>
      <c r="L1019" s="60">
        <f t="shared" si="204"/>
        <v>0</v>
      </c>
      <c r="M1019" s="85">
        <f>VLOOKUP(E1019,'DAFTAR ITEM'!B:J,9,FALSE)</f>
        <v>30000</v>
      </c>
      <c r="N1019" s="85">
        <f t="shared" si="205"/>
        <v>600000</v>
      </c>
      <c r="O1019" s="85">
        <f t="shared" si="206"/>
        <v>0</v>
      </c>
      <c r="P1019" s="85">
        <f t="shared" si="207"/>
        <v>0</v>
      </c>
      <c r="Q1019" s="59">
        <f t="shared" si="208"/>
        <v>0</v>
      </c>
      <c r="R1019" s="60" t="str">
        <f t="shared" si="209"/>
        <v>Good Count</v>
      </c>
      <c r="S1019" s="60" t="str">
        <f t="shared" si="210"/>
        <v>Good Count</v>
      </c>
      <c r="T1019" s="60" t="str">
        <f t="shared" si="211"/>
        <v>Good Count</v>
      </c>
    </row>
    <row r="1020" spans="1:20" ht="15" customHeight="1">
      <c r="A1020" s="64">
        <v>44477</v>
      </c>
      <c r="B1020" s="57">
        <f t="shared" si="190"/>
        <v>2021</v>
      </c>
      <c r="C1020" s="58">
        <f t="shared" si="203"/>
        <v>10</v>
      </c>
      <c r="D1020" s="58" t="str">
        <f t="shared" si="199"/>
        <v>Oct/2021</v>
      </c>
      <c r="E1020" s="60" t="s">
        <v>32</v>
      </c>
      <c r="F1020" s="60" t="s">
        <v>31</v>
      </c>
      <c r="G1020" s="60" t="s">
        <v>33</v>
      </c>
      <c r="H1020" s="60">
        <v>31</v>
      </c>
      <c r="I1020" s="60">
        <v>31</v>
      </c>
      <c r="J1020" s="60">
        <f t="shared" si="201"/>
        <v>0</v>
      </c>
      <c r="K1020" s="60" t="str">
        <f t="shared" si="202"/>
        <v>Ok</v>
      </c>
      <c r="L1020" s="60">
        <f t="shared" si="204"/>
        <v>0</v>
      </c>
      <c r="M1020" s="85">
        <f>VLOOKUP(E1020,'DAFTAR ITEM'!B:J,9,FALSE)</f>
        <v>2100</v>
      </c>
      <c r="N1020" s="85">
        <f t="shared" si="205"/>
        <v>65100</v>
      </c>
      <c r="O1020" s="85">
        <f t="shared" si="206"/>
        <v>0</v>
      </c>
      <c r="P1020" s="85">
        <f t="shared" si="207"/>
        <v>0</v>
      </c>
      <c r="Q1020" s="59">
        <f t="shared" si="208"/>
        <v>0</v>
      </c>
      <c r="R1020" s="60" t="str">
        <f t="shared" si="209"/>
        <v>Good Count</v>
      </c>
      <c r="S1020" s="60" t="str">
        <f t="shared" si="210"/>
        <v>Good Count</v>
      </c>
      <c r="T1020" s="60" t="str">
        <f t="shared" si="211"/>
        <v>Good Count</v>
      </c>
    </row>
    <row r="1021" spans="1:20" ht="15" customHeight="1">
      <c r="A1021" s="64">
        <v>44477</v>
      </c>
      <c r="B1021" s="57">
        <f t="shared" si="190"/>
        <v>2021</v>
      </c>
      <c r="C1021" s="58">
        <f t="shared" si="203"/>
        <v>10</v>
      </c>
      <c r="D1021" s="58" t="str">
        <f t="shared" si="199"/>
        <v>Oct/2021</v>
      </c>
      <c r="E1021" s="60" t="s">
        <v>35</v>
      </c>
      <c r="F1021" s="60" t="s">
        <v>34</v>
      </c>
      <c r="G1021" s="60" t="s">
        <v>33</v>
      </c>
      <c r="H1021" s="60">
        <v>41</v>
      </c>
      <c r="I1021" s="60">
        <v>41</v>
      </c>
      <c r="J1021" s="60">
        <f t="shared" si="201"/>
        <v>0</v>
      </c>
      <c r="K1021" s="60" t="str">
        <f t="shared" si="202"/>
        <v>Ok</v>
      </c>
      <c r="L1021" s="60">
        <f t="shared" si="204"/>
        <v>0</v>
      </c>
      <c r="M1021" s="85">
        <f>VLOOKUP(E1021,'DAFTAR ITEM'!B:J,9,FALSE)</f>
        <v>2100</v>
      </c>
      <c r="N1021" s="85">
        <f t="shared" si="205"/>
        <v>86100</v>
      </c>
      <c r="O1021" s="85">
        <f t="shared" si="206"/>
        <v>0</v>
      </c>
      <c r="P1021" s="85">
        <f t="shared" si="207"/>
        <v>0</v>
      </c>
      <c r="Q1021" s="59">
        <f t="shared" si="208"/>
        <v>0</v>
      </c>
      <c r="R1021" s="60" t="str">
        <f t="shared" si="209"/>
        <v>Good Count</v>
      </c>
      <c r="S1021" s="60" t="str">
        <f t="shared" si="210"/>
        <v>Good Count</v>
      </c>
      <c r="T1021" s="60" t="str">
        <f t="shared" si="211"/>
        <v>Good Count</v>
      </c>
    </row>
    <row r="1022" spans="1:20" ht="15" customHeight="1">
      <c r="A1022" s="64">
        <v>44477</v>
      </c>
      <c r="B1022" s="57">
        <f t="shared" si="190"/>
        <v>2021</v>
      </c>
      <c r="C1022" s="58">
        <f t="shared" si="203"/>
        <v>10</v>
      </c>
      <c r="D1022" s="58" t="str">
        <f t="shared" si="199"/>
        <v>Oct/2021</v>
      </c>
      <c r="E1022" s="60" t="s">
        <v>37</v>
      </c>
      <c r="F1022" s="60" t="s">
        <v>36</v>
      </c>
      <c r="G1022" s="60" t="s">
        <v>33</v>
      </c>
      <c r="H1022" s="60">
        <v>14</v>
      </c>
      <c r="I1022" s="60">
        <v>14</v>
      </c>
      <c r="J1022" s="60">
        <f t="shared" si="201"/>
        <v>0</v>
      </c>
      <c r="K1022" s="60" t="str">
        <f t="shared" si="202"/>
        <v>Ok</v>
      </c>
      <c r="L1022" s="60">
        <f t="shared" si="204"/>
        <v>0</v>
      </c>
      <c r="M1022" s="85">
        <f>VLOOKUP(E1022,'DAFTAR ITEM'!B:J,9,FALSE)</f>
        <v>1750</v>
      </c>
      <c r="N1022" s="85">
        <f t="shared" si="205"/>
        <v>24500</v>
      </c>
      <c r="O1022" s="85">
        <f t="shared" si="206"/>
        <v>0</v>
      </c>
      <c r="P1022" s="85">
        <f t="shared" si="207"/>
        <v>0</v>
      </c>
      <c r="Q1022" s="59">
        <f t="shared" si="208"/>
        <v>0</v>
      </c>
      <c r="R1022" s="60" t="str">
        <f t="shared" si="209"/>
        <v>Good Count</v>
      </c>
      <c r="S1022" s="60" t="str">
        <f t="shared" si="210"/>
        <v>Good Count</v>
      </c>
      <c r="T1022" s="60" t="str">
        <f t="shared" si="211"/>
        <v>Good Count</v>
      </c>
    </row>
    <row r="1023" spans="1:20" ht="15" customHeight="1">
      <c r="A1023" s="64">
        <v>44477</v>
      </c>
      <c r="B1023" s="57">
        <f t="shared" si="190"/>
        <v>2021</v>
      </c>
      <c r="C1023" s="58">
        <f t="shared" si="203"/>
        <v>10</v>
      </c>
      <c r="D1023" s="58" t="str">
        <f t="shared" si="199"/>
        <v>Oct/2021</v>
      </c>
      <c r="E1023" s="60" t="s">
        <v>39</v>
      </c>
      <c r="F1023" s="60" t="s">
        <v>38</v>
      </c>
      <c r="G1023" s="60" t="s">
        <v>33</v>
      </c>
      <c r="H1023" s="60">
        <v>15</v>
      </c>
      <c r="I1023" s="60">
        <v>15</v>
      </c>
      <c r="J1023" s="60">
        <f t="shared" si="201"/>
        <v>0</v>
      </c>
      <c r="K1023" s="60" t="str">
        <f t="shared" si="202"/>
        <v>Ok</v>
      </c>
      <c r="L1023" s="60">
        <f t="shared" si="204"/>
        <v>0</v>
      </c>
      <c r="M1023" s="85">
        <f>VLOOKUP(E1023,'DAFTAR ITEM'!B:J,9,FALSE)</f>
        <v>22500</v>
      </c>
      <c r="N1023" s="85">
        <f t="shared" si="205"/>
        <v>337500</v>
      </c>
      <c r="O1023" s="85">
        <f t="shared" si="206"/>
        <v>0</v>
      </c>
      <c r="P1023" s="85">
        <f t="shared" si="207"/>
        <v>0</v>
      </c>
      <c r="Q1023" s="59">
        <f t="shared" si="208"/>
        <v>0</v>
      </c>
      <c r="R1023" s="60" t="str">
        <f t="shared" si="209"/>
        <v>Good Count</v>
      </c>
      <c r="S1023" s="60" t="str">
        <f t="shared" si="210"/>
        <v>Good Count</v>
      </c>
      <c r="T1023" s="60" t="str">
        <f t="shared" si="211"/>
        <v>Good Count</v>
      </c>
    </row>
    <row r="1024" spans="1:20" ht="15" customHeight="1">
      <c r="A1024" s="64">
        <v>44477</v>
      </c>
      <c r="B1024" s="57">
        <f t="shared" si="190"/>
        <v>2021</v>
      </c>
      <c r="C1024" s="58">
        <f t="shared" si="203"/>
        <v>10</v>
      </c>
      <c r="D1024" s="58" t="str">
        <f t="shared" si="199"/>
        <v>Oct/2021</v>
      </c>
      <c r="E1024" s="60" t="s">
        <v>41</v>
      </c>
      <c r="F1024" s="60" t="s">
        <v>40</v>
      </c>
      <c r="G1024" s="60" t="s">
        <v>33</v>
      </c>
      <c r="H1024" s="60">
        <v>9</v>
      </c>
      <c r="I1024" s="60">
        <v>9</v>
      </c>
      <c r="J1024" s="60">
        <f t="shared" si="201"/>
        <v>0</v>
      </c>
      <c r="K1024" s="60" t="str">
        <f t="shared" si="202"/>
        <v>Ok</v>
      </c>
      <c r="L1024" s="60">
        <f t="shared" si="204"/>
        <v>0</v>
      </c>
      <c r="M1024" s="85">
        <f>VLOOKUP(E1024,'DAFTAR ITEM'!B:J,9,FALSE)</f>
        <v>3580</v>
      </c>
      <c r="N1024" s="85">
        <f t="shared" si="205"/>
        <v>32220</v>
      </c>
      <c r="O1024" s="85">
        <f t="shared" si="206"/>
        <v>0</v>
      </c>
      <c r="P1024" s="85">
        <f t="shared" si="207"/>
        <v>0</v>
      </c>
      <c r="Q1024" s="59">
        <f t="shared" si="208"/>
        <v>0</v>
      </c>
      <c r="R1024" s="60" t="str">
        <f t="shared" si="209"/>
        <v>Good Count</v>
      </c>
      <c r="S1024" s="60" t="str">
        <f t="shared" si="210"/>
        <v>Good Count</v>
      </c>
      <c r="T1024" s="60" t="str">
        <f t="shared" si="211"/>
        <v>Good Count</v>
      </c>
    </row>
    <row r="1025" spans="1:20" ht="15" customHeight="1">
      <c r="A1025" s="64">
        <v>44477</v>
      </c>
      <c r="B1025" s="57">
        <f t="shared" si="190"/>
        <v>2021</v>
      </c>
      <c r="C1025" s="58">
        <f t="shared" si="203"/>
        <v>10</v>
      </c>
      <c r="D1025" s="58" t="str">
        <f t="shared" si="199"/>
        <v>Oct/2021</v>
      </c>
      <c r="E1025" s="60" t="s">
        <v>43</v>
      </c>
      <c r="F1025" s="60" t="s">
        <v>42</v>
      </c>
      <c r="G1025" s="60" t="s">
        <v>33</v>
      </c>
      <c r="H1025" s="60">
        <v>24</v>
      </c>
      <c r="I1025" s="60">
        <v>24</v>
      </c>
      <c r="J1025" s="60">
        <f t="shared" si="201"/>
        <v>0</v>
      </c>
      <c r="K1025" s="60" t="str">
        <f t="shared" si="202"/>
        <v>Ok</v>
      </c>
      <c r="L1025" s="60">
        <f t="shared" si="204"/>
        <v>0</v>
      </c>
      <c r="M1025" s="85">
        <f>VLOOKUP(E1025,'DAFTAR ITEM'!B:J,9,FALSE)</f>
        <v>5250</v>
      </c>
      <c r="N1025" s="85">
        <f t="shared" si="205"/>
        <v>126000</v>
      </c>
      <c r="O1025" s="85">
        <f t="shared" si="206"/>
        <v>0</v>
      </c>
      <c r="P1025" s="85">
        <f t="shared" si="207"/>
        <v>0</v>
      </c>
      <c r="Q1025" s="59">
        <f t="shared" si="208"/>
        <v>0</v>
      </c>
      <c r="R1025" s="60" t="str">
        <f t="shared" si="209"/>
        <v>Good Count</v>
      </c>
      <c r="S1025" s="60" t="str">
        <f t="shared" si="210"/>
        <v>Good Count</v>
      </c>
      <c r="T1025" s="60" t="str">
        <f t="shared" si="211"/>
        <v>Good Count</v>
      </c>
    </row>
    <row r="1026" spans="1:20" ht="15" customHeight="1">
      <c r="A1026" s="64">
        <v>44477</v>
      </c>
      <c r="B1026" s="57">
        <f t="shared" ref="B1026:B1089" si="212">YEAR(A1026)</f>
        <v>2021</v>
      </c>
      <c r="C1026" s="58">
        <f t="shared" si="203"/>
        <v>10</v>
      </c>
      <c r="D1026" s="58" t="str">
        <f t="shared" si="199"/>
        <v>Oct/2021</v>
      </c>
      <c r="E1026" s="60" t="s">
        <v>45</v>
      </c>
      <c r="F1026" s="60" t="s">
        <v>44</v>
      </c>
      <c r="G1026" s="60" t="s">
        <v>33</v>
      </c>
      <c r="H1026" s="60">
        <v>5</v>
      </c>
      <c r="I1026" s="60">
        <v>5</v>
      </c>
      <c r="J1026" s="60">
        <f t="shared" si="201"/>
        <v>0</v>
      </c>
      <c r="K1026" s="60" t="str">
        <f t="shared" si="202"/>
        <v>Ok</v>
      </c>
      <c r="L1026" s="60">
        <f t="shared" si="204"/>
        <v>0</v>
      </c>
      <c r="M1026" s="85">
        <f>VLOOKUP(E1026,'DAFTAR ITEM'!B:J,9,FALSE)</f>
        <v>5250</v>
      </c>
      <c r="N1026" s="85">
        <f t="shared" si="205"/>
        <v>26250</v>
      </c>
      <c r="O1026" s="85">
        <f t="shared" si="206"/>
        <v>0</v>
      </c>
      <c r="P1026" s="85">
        <f t="shared" si="207"/>
        <v>0</v>
      </c>
      <c r="Q1026" s="59">
        <f t="shared" si="208"/>
        <v>0</v>
      </c>
      <c r="R1026" s="60" t="str">
        <f t="shared" si="209"/>
        <v>Good Count</v>
      </c>
      <c r="S1026" s="60" t="str">
        <f t="shared" si="210"/>
        <v>Good Count</v>
      </c>
      <c r="T1026" s="60" t="str">
        <f t="shared" si="211"/>
        <v>Good Count</v>
      </c>
    </row>
    <row r="1027" spans="1:20" ht="15" customHeight="1">
      <c r="A1027" s="64">
        <v>44477</v>
      </c>
      <c r="B1027" s="57">
        <f t="shared" si="212"/>
        <v>2021</v>
      </c>
      <c r="C1027" s="58">
        <f t="shared" si="203"/>
        <v>10</v>
      </c>
      <c r="D1027" s="58" t="str">
        <f t="shared" ref="D1027:D1090" si="213">TEXT(A1027,"MMM")&amp;"/"&amp;(B1027)</f>
        <v>Oct/2021</v>
      </c>
      <c r="E1027" s="60" t="s">
        <v>47</v>
      </c>
      <c r="F1027" s="60" t="s">
        <v>46</v>
      </c>
      <c r="G1027" s="60" t="s">
        <v>33</v>
      </c>
      <c r="H1027" s="60">
        <v>47</v>
      </c>
      <c r="I1027" s="60">
        <v>47</v>
      </c>
      <c r="J1027" s="60">
        <f t="shared" si="201"/>
        <v>0</v>
      </c>
      <c r="K1027" s="60" t="str">
        <f t="shared" si="202"/>
        <v>Ok</v>
      </c>
      <c r="L1027" s="60">
        <f t="shared" si="204"/>
        <v>0</v>
      </c>
      <c r="M1027" s="85">
        <f>VLOOKUP(E1027,'DAFTAR ITEM'!B:J,9,FALSE)</f>
        <v>5225</v>
      </c>
      <c r="N1027" s="85">
        <f t="shared" si="205"/>
        <v>245575</v>
      </c>
      <c r="O1027" s="85">
        <f t="shared" si="206"/>
        <v>0</v>
      </c>
      <c r="P1027" s="85">
        <f t="shared" si="207"/>
        <v>0</v>
      </c>
      <c r="Q1027" s="59">
        <f t="shared" si="208"/>
        <v>0</v>
      </c>
      <c r="R1027" s="60" t="str">
        <f t="shared" si="209"/>
        <v>Good Count</v>
      </c>
      <c r="S1027" s="60" t="str">
        <f t="shared" si="210"/>
        <v>Good Count</v>
      </c>
      <c r="T1027" s="60" t="str">
        <f t="shared" si="211"/>
        <v>Good Count</v>
      </c>
    </row>
    <row r="1028" spans="1:20" ht="15" customHeight="1">
      <c r="A1028" s="64">
        <v>44477</v>
      </c>
      <c r="B1028" s="57">
        <f t="shared" si="212"/>
        <v>2021</v>
      </c>
      <c r="C1028" s="58">
        <f t="shared" si="203"/>
        <v>10</v>
      </c>
      <c r="D1028" s="58" t="str">
        <f t="shared" si="213"/>
        <v>Oct/2021</v>
      </c>
      <c r="E1028" s="60" t="s">
        <v>49</v>
      </c>
      <c r="F1028" s="60" t="s">
        <v>48</v>
      </c>
      <c r="G1028" s="60" t="s">
        <v>33</v>
      </c>
      <c r="H1028" s="60">
        <v>50</v>
      </c>
      <c r="I1028" s="60">
        <v>50</v>
      </c>
      <c r="J1028" s="60">
        <f t="shared" si="201"/>
        <v>0</v>
      </c>
      <c r="K1028" s="60" t="str">
        <f t="shared" si="202"/>
        <v>Ok</v>
      </c>
      <c r="L1028" s="60">
        <f t="shared" si="204"/>
        <v>0</v>
      </c>
      <c r="M1028" s="85">
        <f>VLOOKUP(E1028,'DAFTAR ITEM'!B:J,9,FALSE)</f>
        <v>4900</v>
      </c>
      <c r="N1028" s="85">
        <f t="shared" si="205"/>
        <v>245000</v>
      </c>
      <c r="O1028" s="85">
        <f t="shared" si="206"/>
        <v>0</v>
      </c>
      <c r="P1028" s="85">
        <f t="shared" si="207"/>
        <v>0</v>
      </c>
      <c r="Q1028" s="59">
        <f t="shared" si="208"/>
        <v>0</v>
      </c>
      <c r="R1028" s="60" t="str">
        <f t="shared" si="209"/>
        <v>Good Count</v>
      </c>
      <c r="S1028" s="60" t="str">
        <f t="shared" si="210"/>
        <v>Good Count</v>
      </c>
      <c r="T1028" s="60" t="str">
        <f t="shared" si="211"/>
        <v>Good Count</v>
      </c>
    </row>
    <row r="1029" spans="1:20" ht="15" customHeight="1">
      <c r="A1029" s="64">
        <v>44477</v>
      </c>
      <c r="B1029" s="57">
        <f t="shared" si="212"/>
        <v>2021</v>
      </c>
      <c r="C1029" s="58">
        <f t="shared" si="203"/>
        <v>10</v>
      </c>
      <c r="D1029" s="58" t="str">
        <f t="shared" si="213"/>
        <v>Oct/2021</v>
      </c>
      <c r="E1029" s="60" t="s">
        <v>51</v>
      </c>
      <c r="F1029" s="60" t="s">
        <v>50</v>
      </c>
      <c r="G1029" s="60" t="s">
        <v>33</v>
      </c>
      <c r="H1029" s="60">
        <v>10</v>
      </c>
      <c r="I1029" s="60">
        <v>10</v>
      </c>
      <c r="J1029" s="60">
        <f t="shared" si="201"/>
        <v>0</v>
      </c>
      <c r="K1029" s="60" t="str">
        <f t="shared" si="202"/>
        <v>Ok</v>
      </c>
      <c r="L1029" s="60">
        <f t="shared" si="204"/>
        <v>0</v>
      </c>
      <c r="M1029" s="85">
        <f>VLOOKUP(E1029,'DAFTAR ITEM'!B:J,9,FALSE)</f>
        <v>7500</v>
      </c>
      <c r="N1029" s="85">
        <f t="shared" si="205"/>
        <v>75000</v>
      </c>
      <c r="O1029" s="85">
        <f t="shared" si="206"/>
        <v>0</v>
      </c>
      <c r="P1029" s="85">
        <f t="shared" si="207"/>
        <v>0</v>
      </c>
      <c r="Q1029" s="59">
        <f t="shared" si="208"/>
        <v>0</v>
      </c>
      <c r="R1029" s="60" t="str">
        <f t="shared" si="209"/>
        <v>Good Count</v>
      </c>
      <c r="S1029" s="60" t="str">
        <f t="shared" si="210"/>
        <v>Good Count</v>
      </c>
      <c r="T1029" s="60" t="str">
        <f t="shared" si="211"/>
        <v>Good Count</v>
      </c>
    </row>
    <row r="1030" spans="1:20" ht="15" customHeight="1">
      <c r="A1030" s="64">
        <v>44477</v>
      </c>
      <c r="B1030" s="57">
        <f t="shared" si="212"/>
        <v>2021</v>
      </c>
      <c r="C1030" s="58">
        <f t="shared" si="203"/>
        <v>10</v>
      </c>
      <c r="D1030" s="58" t="str">
        <f t="shared" si="213"/>
        <v>Oct/2021</v>
      </c>
      <c r="E1030" s="60" t="s">
        <v>53</v>
      </c>
      <c r="F1030" s="60" t="s">
        <v>52</v>
      </c>
      <c r="G1030" s="60" t="s">
        <v>33</v>
      </c>
      <c r="H1030" s="60">
        <v>6</v>
      </c>
      <c r="I1030" s="60">
        <v>6</v>
      </c>
      <c r="J1030" s="60">
        <f t="shared" si="201"/>
        <v>0</v>
      </c>
      <c r="K1030" s="60" t="str">
        <f t="shared" si="202"/>
        <v>Ok</v>
      </c>
      <c r="L1030" s="60">
        <f t="shared" si="204"/>
        <v>0</v>
      </c>
      <c r="M1030" s="85">
        <f>VLOOKUP(E1030,'DAFTAR ITEM'!B:J,9,FALSE)</f>
        <v>10000</v>
      </c>
      <c r="N1030" s="85">
        <f t="shared" si="205"/>
        <v>60000</v>
      </c>
      <c r="O1030" s="85">
        <f t="shared" si="206"/>
        <v>0</v>
      </c>
      <c r="P1030" s="85">
        <f t="shared" si="207"/>
        <v>0</v>
      </c>
      <c r="Q1030" s="59">
        <f t="shared" si="208"/>
        <v>0</v>
      </c>
      <c r="R1030" s="60" t="str">
        <f t="shared" si="209"/>
        <v>Good Count</v>
      </c>
      <c r="S1030" s="60" t="str">
        <f t="shared" si="210"/>
        <v>Good Count</v>
      </c>
      <c r="T1030" s="60" t="str">
        <f t="shared" si="211"/>
        <v>Good Count</v>
      </c>
    </row>
    <row r="1031" spans="1:20" ht="15" customHeight="1">
      <c r="A1031" s="64">
        <v>44477</v>
      </c>
      <c r="B1031" s="57">
        <f t="shared" si="212"/>
        <v>2021</v>
      </c>
      <c r="C1031" s="58">
        <f t="shared" si="203"/>
        <v>10</v>
      </c>
      <c r="D1031" s="58" t="str">
        <f t="shared" si="213"/>
        <v>Oct/2021</v>
      </c>
      <c r="E1031" s="60" t="s">
        <v>55</v>
      </c>
      <c r="F1031" s="60" t="s">
        <v>54</v>
      </c>
      <c r="G1031" s="60" t="s">
        <v>56</v>
      </c>
      <c r="H1031" s="60">
        <v>8</v>
      </c>
      <c r="I1031" s="60">
        <v>8</v>
      </c>
      <c r="J1031" s="60">
        <f t="shared" si="201"/>
        <v>0</v>
      </c>
      <c r="K1031" s="60" t="str">
        <f t="shared" si="202"/>
        <v>Ok</v>
      </c>
      <c r="L1031" s="60">
        <f t="shared" si="204"/>
        <v>0</v>
      </c>
      <c r="M1031" s="85">
        <f>VLOOKUP(E1031,'DAFTAR ITEM'!B:J,9,FALSE)</f>
        <v>2500</v>
      </c>
      <c r="N1031" s="85">
        <f t="shared" si="205"/>
        <v>20000</v>
      </c>
      <c r="O1031" s="85">
        <f t="shared" si="206"/>
        <v>0</v>
      </c>
      <c r="P1031" s="85">
        <f t="shared" si="207"/>
        <v>0</v>
      </c>
      <c r="Q1031" s="59">
        <f t="shared" si="208"/>
        <v>0</v>
      </c>
      <c r="R1031" s="60" t="str">
        <f t="shared" si="209"/>
        <v>Good Count</v>
      </c>
      <c r="S1031" s="60" t="str">
        <f t="shared" si="210"/>
        <v>Good Count</v>
      </c>
      <c r="T1031" s="60" t="str">
        <f t="shared" si="211"/>
        <v>Good Count</v>
      </c>
    </row>
    <row r="1032" spans="1:20" ht="15" customHeight="1">
      <c r="A1032" s="64">
        <v>44477</v>
      </c>
      <c r="B1032" s="57">
        <f t="shared" si="212"/>
        <v>2021</v>
      </c>
      <c r="C1032" s="58">
        <f t="shared" si="203"/>
        <v>10</v>
      </c>
      <c r="D1032" s="58" t="str">
        <f t="shared" si="213"/>
        <v>Oct/2021</v>
      </c>
      <c r="E1032" s="60" t="s">
        <v>58</v>
      </c>
      <c r="F1032" s="60" t="s">
        <v>57</v>
      </c>
      <c r="G1032" s="60" t="s">
        <v>59</v>
      </c>
      <c r="H1032" s="60">
        <v>24</v>
      </c>
      <c r="I1032" s="60">
        <v>24</v>
      </c>
      <c r="J1032" s="60">
        <f t="shared" si="201"/>
        <v>0</v>
      </c>
      <c r="K1032" s="60" t="str">
        <f t="shared" si="202"/>
        <v>Ok</v>
      </c>
      <c r="L1032" s="60">
        <f t="shared" si="204"/>
        <v>0</v>
      </c>
      <c r="M1032" s="85">
        <f>VLOOKUP(E1032,'DAFTAR ITEM'!B:J,9,FALSE)</f>
        <v>5145</v>
      </c>
      <c r="N1032" s="85">
        <f t="shared" si="205"/>
        <v>123480</v>
      </c>
      <c r="O1032" s="85">
        <f t="shared" si="206"/>
        <v>0</v>
      </c>
      <c r="P1032" s="85">
        <f t="shared" si="207"/>
        <v>0</v>
      </c>
      <c r="Q1032" s="59">
        <f t="shared" si="208"/>
        <v>0</v>
      </c>
      <c r="R1032" s="60" t="str">
        <f t="shared" si="209"/>
        <v>Good Count</v>
      </c>
      <c r="S1032" s="60" t="str">
        <f t="shared" si="210"/>
        <v>Good Count</v>
      </c>
      <c r="T1032" s="60" t="str">
        <f t="shared" si="211"/>
        <v>Good Count</v>
      </c>
    </row>
    <row r="1033" spans="1:20" ht="15" customHeight="1">
      <c r="A1033" s="64">
        <v>44477</v>
      </c>
      <c r="B1033" s="57">
        <f t="shared" si="212"/>
        <v>2021</v>
      </c>
      <c r="C1033" s="58">
        <f t="shared" si="203"/>
        <v>10</v>
      </c>
      <c r="D1033" s="58" t="str">
        <f t="shared" si="213"/>
        <v>Oct/2021</v>
      </c>
      <c r="E1033" s="60" t="s">
        <v>61</v>
      </c>
      <c r="F1033" s="60" t="s">
        <v>60</v>
      </c>
      <c r="G1033" s="60" t="s">
        <v>56</v>
      </c>
      <c r="H1033" s="60">
        <v>2</v>
      </c>
      <c r="I1033" s="60">
        <v>2</v>
      </c>
      <c r="J1033" s="60">
        <f t="shared" si="201"/>
        <v>0</v>
      </c>
      <c r="K1033" s="60" t="str">
        <f t="shared" si="202"/>
        <v>Ok</v>
      </c>
      <c r="L1033" s="60">
        <f t="shared" si="204"/>
        <v>0</v>
      </c>
      <c r="M1033" s="85">
        <f>VLOOKUP(E1033,'DAFTAR ITEM'!B:J,9,FALSE)</f>
        <v>13440</v>
      </c>
      <c r="N1033" s="85">
        <f t="shared" si="205"/>
        <v>26880</v>
      </c>
      <c r="O1033" s="85">
        <f t="shared" si="206"/>
        <v>0</v>
      </c>
      <c r="P1033" s="85">
        <f t="shared" si="207"/>
        <v>0</v>
      </c>
      <c r="Q1033" s="59">
        <f t="shared" si="208"/>
        <v>0</v>
      </c>
      <c r="R1033" s="60" t="str">
        <f t="shared" si="209"/>
        <v>Good Count</v>
      </c>
      <c r="S1033" s="60" t="str">
        <f t="shared" si="210"/>
        <v>Good Count</v>
      </c>
      <c r="T1033" s="60" t="str">
        <f t="shared" si="211"/>
        <v>Good Count</v>
      </c>
    </row>
    <row r="1034" spans="1:20" ht="15" customHeight="1">
      <c r="A1034" s="64">
        <v>44477</v>
      </c>
      <c r="B1034" s="57">
        <f t="shared" si="212"/>
        <v>2021</v>
      </c>
      <c r="C1034" s="58">
        <f t="shared" si="203"/>
        <v>10</v>
      </c>
      <c r="D1034" s="58" t="str">
        <f t="shared" si="213"/>
        <v>Oct/2021</v>
      </c>
      <c r="E1034" s="60" t="s">
        <v>63</v>
      </c>
      <c r="F1034" s="60" t="s">
        <v>62</v>
      </c>
      <c r="G1034" s="60" t="s">
        <v>33</v>
      </c>
      <c r="H1034" s="60">
        <v>14</v>
      </c>
      <c r="I1034" s="60">
        <v>14</v>
      </c>
      <c r="J1034" s="60">
        <f t="shared" si="201"/>
        <v>0</v>
      </c>
      <c r="K1034" s="60" t="str">
        <f t="shared" si="202"/>
        <v>Ok</v>
      </c>
      <c r="L1034" s="60">
        <f t="shared" si="204"/>
        <v>0</v>
      </c>
      <c r="M1034" s="85">
        <f>VLOOKUP(E1034,'DAFTAR ITEM'!B:J,9,FALSE)</f>
        <v>20000</v>
      </c>
      <c r="N1034" s="85">
        <f t="shared" si="205"/>
        <v>280000</v>
      </c>
      <c r="O1034" s="85">
        <f t="shared" si="206"/>
        <v>0</v>
      </c>
      <c r="P1034" s="85">
        <f t="shared" si="207"/>
        <v>0</v>
      </c>
      <c r="Q1034" s="59">
        <f t="shared" si="208"/>
        <v>0</v>
      </c>
      <c r="R1034" s="60" t="str">
        <f t="shared" si="209"/>
        <v>Good Count</v>
      </c>
      <c r="S1034" s="60" t="str">
        <f t="shared" si="210"/>
        <v>Good Count</v>
      </c>
      <c r="T1034" s="60" t="str">
        <f t="shared" si="211"/>
        <v>Good Count</v>
      </c>
    </row>
    <row r="1035" spans="1:20" ht="15" customHeight="1">
      <c r="A1035" s="64">
        <v>44477</v>
      </c>
      <c r="B1035" s="57">
        <f t="shared" si="212"/>
        <v>2021</v>
      </c>
      <c r="C1035" s="58">
        <f t="shared" si="203"/>
        <v>10</v>
      </c>
      <c r="D1035" s="58" t="str">
        <f t="shared" si="213"/>
        <v>Oct/2021</v>
      </c>
      <c r="E1035" s="60" t="s">
        <v>69</v>
      </c>
      <c r="F1035" s="60" t="s">
        <v>68</v>
      </c>
      <c r="G1035" s="60" t="s">
        <v>33</v>
      </c>
      <c r="H1035" s="60">
        <v>9</v>
      </c>
      <c r="I1035" s="60">
        <v>9</v>
      </c>
      <c r="J1035" s="60">
        <f t="shared" si="201"/>
        <v>0</v>
      </c>
      <c r="K1035" s="60" t="str">
        <f t="shared" si="202"/>
        <v>Ok</v>
      </c>
      <c r="L1035" s="60">
        <f t="shared" si="204"/>
        <v>0</v>
      </c>
      <c r="M1035" s="85">
        <f>VLOOKUP(E1035,'DAFTAR ITEM'!B:J,9,FALSE)</f>
        <v>6300</v>
      </c>
      <c r="N1035" s="85">
        <f t="shared" si="205"/>
        <v>56700</v>
      </c>
      <c r="O1035" s="85">
        <f t="shared" si="206"/>
        <v>0</v>
      </c>
      <c r="P1035" s="85">
        <f t="shared" si="207"/>
        <v>0</v>
      </c>
      <c r="Q1035" s="59">
        <f t="shared" si="208"/>
        <v>0</v>
      </c>
      <c r="R1035" s="60" t="str">
        <f t="shared" si="209"/>
        <v>Good Count</v>
      </c>
      <c r="S1035" s="60" t="str">
        <f t="shared" si="210"/>
        <v>Good Count</v>
      </c>
      <c r="T1035" s="60" t="str">
        <f t="shared" si="211"/>
        <v>Good Count</v>
      </c>
    </row>
    <row r="1036" spans="1:20" ht="15" customHeight="1">
      <c r="A1036" s="64">
        <v>44477</v>
      </c>
      <c r="B1036" s="57">
        <f t="shared" si="212"/>
        <v>2021</v>
      </c>
      <c r="C1036" s="58">
        <f t="shared" si="203"/>
        <v>10</v>
      </c>
      <c r="D1036" s="58" t="str">
        <f t="shared" si="213"/>
        <v>Oct/2021</v>
      </c>
      <c r="E1036" s="60" t="s">
        <v>71</v>
      </c>
      <c r="F1036" s="60" t="s">
        <v>70</v>
      </c>
      <c r="G1036" s="60" t="s">
        <v>33</v>
      </c>
      <c r="H1036" s="60">
        <v>5</v>
      </c>
      <c r="I1036" s="60">
        <v>5</v>
      </c>
      <c r="J1036" s="60">
        <f t="shared" si="201"/>
        <v>0</v>
      </c>
      <c r="K1036" s="60" t="str">
        <f t="shared" si="202"/>
        <v>Ok</v>
      </c>
      <c r="L1036" s="60">
        <f t="shared" si="204"/>
        <v>0</v>
      </c>
      <c r="M1036" s="85">
        <f>VLOOKUP(E1036,'DAFTAR ITEM'!B:J,9,FALSE)</f>
        <v>12000</v>
      </c>
      <c r="N1036" s="85">
        <f t="shared" si="205"/>
        <v>60000</v>
      </c>
      <c r="O1036" s="85">
        <f t="shared" si="206"/>
        <v>0</v>
      </c>
      <c r="P1036" s="85">
        <f t="shared" si="207"/>
        <v>0</v>
      </c>
      <c r="Q1036" s="59">
        <f t="shared" si="208"/>
        <v>0</v>
      </c>
      <c r="R1036" s="60" t="str">
        <f t="shared" si="209"/>
        <v>Good Count</v>
      </c>
      <c r="S1036" s="60" t="str">
        <f t="shared" si="210"/>
        <v>Good Count</v>
      </c>
      <c r="T1036" s="60" t="str">
        <f t="shared" si="211"/>
        <v>Good Count</v>
      </c>
    </row>
    <row r="1037" spans="1:20" ht="15" customHeight="1">
      <c r="A1037" s="64">
        <v>44477</v>
      </c>
      <c r="B1037" s="57">
        <f t="shared" si="212"/>
        <v>2021</v>
      </c>
      <c r="C1037" s="58">
        <f t="shared" si="203"/>
        <v>10</v>
      </c>
      <c r="D1037" s="58" t="str">
        <f t="shared" si="213"/>
        <v>Oct/2021</v>
      </c>
      <c r="E1037" s="60" t="s">
        <v>73</v>
      </c>
      <c r="F1037" s="60" t="s">
        <v>72</v>
      </c>
      <c r="G1037" s="60" t="s">
        <v>33</v>
      </c>
      <c r="H1037" s="60">
        <v>3</v>
      </c>
      <c r="I1037" s="60">
        <v>3</v>
      </c>
      <c r="J1037" s="60">
        <f t="shared" si="201"/>
        <v>0</v>
      </c>
      <c r="K1037" s="60" t="str">
        <f t="shared" si="202"/>
        <v>Ok</v>
      </c>
      <c r="L1037" s="60">
        <f t="shared" si="204"/>
        <v>0</v>
      </c>
      <c r="M1037" s="85">
        <f>VLOOKUP(E1037,'DAFTAR ITEM'!B:J,9,FALSE)</f>
        <v>24000</v>
      </c>
      <c r="N1037" s="85">
        <f t="shared" si="205"/>
        <v>72000</v>
      </c>
      <c r="O1037" s="85">
        <f t="shared" si="206"/>
        <v>0</v>
      </c>
      <c r="P1037" s="85">
        <f t="shared" si="207"/>
        <v>0</v>
      </c>
      <c r="Q1037" s="59">
        <f t="shared" si="208"/>
        <v>0</v>
      </c>
      <c r="R1037" s="60" t="str">
        <f t="shared" si="209"/>
        <v>Good Count</v>
      </c>
      <c r="S1037" s="60" t="str">
        <f t="shared" si="210"/>
        <v>Good Count</v>
      </c>
      <c r="T1037" s="60" t="str">
        <f t="shared" si="211"/>
        <v>Good Count</v>
      </c>
    </row>
    <row r="1038" spans="1:20" ht="15" customHeight="1">
      <c r="A1038" s="64">
        <v>44477</v>
      </c>
      <c r="B1038" s="57">
        <f t="shared" si="212"/>
        <v>2021</v>
      </c>
      <c r="C1038" s="58">
        <f t="shared" si="203"/>
        <v>10</v>
      </c>
      <c r="D1038" s="58" t="str">
        <f t="shared" si="213"/>
        <v>Oct/2021</v>
      </c>
      <c r="E1038" s="60" t="s">
        <v>75</v>
      </c>
      <c r="F1038" s="60" t="s">
        <v>74</v>
      </c>
      <c r="G1038" s="60" t="s">
        <v>33</v>
      </c>
      <c r="H1038" s="60">
        <v>12</v>
      </c>
      <c r="I1038" s="60">
        <v>12</v>
      </c>
      <c r="J1038" s="60">
        <f t="shared" si="201"/>
        <v>0</v>
      </c>
      <c r="K1038" s="60" t="str">
        <f t="shared" si="202"/>
        <v>Ok</v>
      </c>
      <c r="L1038" s="60">
        <f t="shared" si="204"/>
        <v>0</v>
      </c>
      <c r="M1038" s="85">
        <f>VLOOKUP(E1038,'DAFTAR ITEM'!B:J,9,FALSE)</f>
        <v>6500</v>
      </c>
      <c r="N1038" s="85">
        <f t="shared" si="205"/>
        <v>78000</v>
      </c>
      <c r="O1038" s="85">
        <f t="shared" si="206"/>
        <v>0</v>
      </c>
      <c r="P1038" s="85">
        <f t="shared" si="207"/>
        <v>0</v>
      </c>
      <c r="Q1038" s="59">
        <f t="shared" si="208"/>
        <v>0</v>
      </c>
      <c r="R1038" s="60" t="str">
        <f t="shared" si="209"/>
        <v>Good Count</v>
      </c>
      <c r="S1038" s="60" t="str">
        <f t="shared" si="210"/>
        <v>Good Count</v>
      </c>
      <c r="T1038" s="60" t="str">
        <f t="shared" si="211"/>
        <v>Good Count</v>
      </c>
    </row>
    <row r="1039" spans="1:20" ht="15" customHeight="1">
      <c r="A1039" s="64">
        <v>44477</v>
      </c>
      <c r="B1039" s="57">
        <f t="shared" si="212"/>
        <v>2021</v>
      </c>
      <c r="C1039" s="58">
        <f t="shared" si="203"/>
        <v>10</v>
      </c>
      <c r="D1039" s="58" t="str">
        <f t="shared" si="213"/>
        <v>Oct/2021</v>
      </c>
      <c r="E1039" s="60" t="s">
        <v>77</v>
      </c>
      <c r="F1039" s="60" t="s">
        <v>76</v>
      </c>
      <c r="G1039" s="60" t="s">
        <v>33</v>
      </c>
      <c r="H1039" s="60">
        <v>2</v>
      </c>
      <c r="I1039" s="60">
        <v>2</v>
      </c>
      <c r="J1039" s="60">
        <f t="shared" si="201"/>
        <v>0</v>
      </c>
      <c r="K1039" s="60" t="str">
        <f t="shared" si="202"/>
        <v>Ok</v>
      </c>
      <c r="L1039" s="60">
        <f t="shared" si="204"/>
        <v>0</v>
      </c>
      <c r="M1039" s="85">
        <f>VLOOKUP(E1039,'DAFTAR ITEM'!B:J,9,FALSE)</f>
        <v>50000</v>
      </c>
      <c r="N1039" s="85">
        <f t="shared" si="205"/>
        <v>100000</v>
      </c>
      <c r="O1039" s="85">
        <f t="shared" si="206"/>
        <v>0</v>
      </c>
      <c r="P1039" s="85">
        <f t="shared" si="207"/>
        <v>0</v>
      </c>
      <c r="Q1039" s="59">
        <f t="shared" si="208"/>
        <v>0</v>
      </c>
      <c r="R1039" s="60" t="str">
        <f t="shared" si="209"/>
        <v>Good Count</v>
      </c>
      <c r="S1039" s="60" t="str">
        <f t="shared" si="210"/>
        <v>Good Count</v>
      </c>
      <c r="T1039" s="60" t="str">
        <f t="shared" si="211"/>
        <v>Good Count</v>
      </c>
    </row>
    <row r="1040" spans="1:20" ht="15" customHeight="1">
      <c r="A1040" s="64">
        <v>44477</v>
      </c>
      <c r="B1040" s="57">
        <f t="shared" si="212"/>
        <v>2021</v>
      </c>
      <c r="C1040" s="58">
        <f t="shared" si="203"/>
        <v>10</v>
      </c>
      <c r="D1040" s="58" t="str">
        <f t="shared" si="213"/>
        <v>Oct/2021</v>
      </c>
      <c r="E1040" s="60" t="s">
        <v>79</v>
      </c>
      <c r="F1040" s="60" t="s">
        <v>78</v>
      </c>
      <c r="G1040" s="60" t="s">
        <v>33</v>
      </c>
      <c r="H1040" s="60">
        <v>16</v>
      </c>
      <c r="I1040" s="60">
        <v>16</v>
      </c>
      <c r="J1040" s="60">
        <f t="shared" si="201"/>
        <v>0</v>
      </c>
      <c r="K1040" s="60" t="str">
        <f t="shared" si="202"/>
        <v>Ok</v>
      </c>
      <c r="L1040" s="60">
        <f t="shared" si="204"/>
        <v>0</v>
      </c>
      <c r="M1040" s="85">
        <f>VLOOKUP(E1040,'DAFTAR ITEM'!B:J,9,FALSE)</f>
        <v>3700</v>
      </c>
      <c r="N1040" s="85">
        <f t="shared" si="205"/>
        <v>59200</v>
      </c>
      <c r="O1040" s="85">
        <f t="shared" si="206"/>
        <v>0</v>
      </c>
      <c r="P1040" s="85">
        <f t="shared" si="207"/>
        <v>0</v>
      </c>
      <c r="Q1040" s="59">
        <f t="shared" si="208"/>
        <v>0</v>
      </c>
      <c r="R1040" s="60" t="str">
        <f t="shared" si="209"/>
        <v>Good Count</v>
      </c>
      <c r="S1040" s="60" t="str">
        <f t="shared" si="210"/>
        <v>Good Count</v>
      </c>
      <c r="T1040" s="60" t="str">
        <f t="shared" si="211"/>
        <v>Good Count</v>
      </c>
    </row>
    <row r="1041" spans="1:20" ht="15" customHeight="1">
      <c r="A1041" s="64">
        <v>44477</v>
      </c>
      <c r="B1041" s="57">
        <f t="shared" si="212"/>
        <v>2021</v>
      </c>
      <c r="C1041" s="58">
        <f t="shared" si="203"/>
        <v>10</v>
      </c>
      <c r="D1041" s="58" t="str">
        <f t="shared" si="213"/>
        <v>Oct/2021</v>
      </c>
      <c r="E1041" s="60" t="s">
        <v>81</v>
      </c>
      <c r="F1041" s="60" t="s">
        <v>80</v>
      </c>
      <c r="G1041" s="60" t="s">
        <v>33</v>
      </c>
      <c r="H1041" s="60">
        <v>12</v>
      </c>
      <c r="I1041" s="60">
        <v>12</v>
      </c>
      <c r="J1041" s="60">
        <f t="shared" si="201"/>
        <v>0</v>
      </c>
      <c r="K1041" s="60" t="str">
        <f t="shared" si="202"/>
        <v>Ok</v>
      </c>
      <c r="L1041" s="60">
        <f t="shared" si="204"/>
        <v>0</v>
      </c>
      <c r="M1041" s="85">
        <f>VLOOKUP(E1041,'DAFTAR ITEM'!B:J,9,FALSE)</f>
        <v>1785</v>
      </c>
      <c r="N1041" s="85">
        <f t="shared" si="205"/>
        <v>21420</v>
      </c>
      <c r="O1041" s="85">
        <f t="shared" si="206"/>
        <v>0</v>
      </c>
      <c r="P1041" s="85">
        <f t="shared" si="207"/>
        <v>0</v>
      </c>
      <c r="Q1041" s="59">
        <f t="shared" si="208"/>
        <v>0</v>
      </c>
      <c r="R1041" s="60" t="str">
        <f t="shared" si="209"/>
        <v>Good Count</v>
      </c>
      <c r="S1041" s="60" t="str">
        <f t="shared" si="210"/>
        <v>Good Count</v>
      </c>
      <c r="T1041" s="60" t="str">
        <f t="shared" si="211"/>
        <v>Good Count</v>
      </c>
    </row>
    <row r="1042" spans="1:20" ht="15" customHeight="1">
      <c r="A1042" s="64">
        <v>44477</v>
      </c>
      <c r="B1042" s="57">
        <f t="shared" si="212"/>
        <v>2021</v>
      </c>
      <c r="C1042" s="58">
        <f t="shared" si="203"/>
        <v>10</v>
      </c>
      <c r="D1042" s="58" t="str">
        <f t="shared" si="213"/>
        <v>Oct/2021</v>
      </c>
      <c r="E1042" s="60" t="s">
        <v>83</v>
      </c>
      <c r="F1042" s="60" t="s">
        <v>82</v>
      </c>
      <c r="G1042" s="60" t="s">
        <v>33</v>
      </c>
      <c r="H1042" s="60">
        <v>40</v>
      </c>
      <c r="I1042" s="60">
        <v>40</v>
      </c>
      <c r="J1042" s="60">
        <f t="shared" si="201"/>
        <v>0</v>
      </c>
      <c r="K1042" s="60" t="str">
        <f t="shared" si="202"/>
        <v>Ok</v>
      </c>
      <c r="L1042" s="60">
        <f t="shared" si="204"/>
        <v>0</v>
      </c>
      <c r="M1042" s="85">
        <f>VLOOKUP(E1042,'DAFTAR ITEM'!B:J,9,FALSE)</f>
        <v>15000</v>
      </c>
      <c r="N1042" s="85">
        <f t="shared" si="205"/>
        <v>600000</v>
      </c>
      <c r="O1042" s="85">
        <f t="shared" si="206"/>
        <v>0</v>
      </c>
      <c r="P1042" s="85">
        <f t="shared" si="207"/>
        <v>0</v>
      </c>
      <c r="Q1042" s="59">
        <f t="shared" si="208"/>
        <v>0</v>
      </c>
      <c r="R1042" s="60" t="str">
        <f t="shared" si="209"/>
        <v>Good Count</v>
      </c>
      <c r="S1042" s="60" t="str">
        <f t="shared" si="210"/>
        <v>Good Count</v>
      </c>
      <c r="T1042" s="60" t="str">
        <f t="shared" si="211"/>
        <v>Good Count</v>
      </c>
    </row>
    <row r="1043" spans="1:20" ht="15" customHeight="1">
      <c r="A1043" s="64">
        <v>44477</v>
      </c>
      <c r="B1043" s="57">
        <f t="shared" si="212"/>
        <v>2021</v>
      </c>
      <c r="C1043" s="58">
        <f t="shared" si="203"/>
        <v>10</v>
      </c>
      <c r="D1043" s="58" t="str">
        <f t="shared" si="213"/>
        <v>Oct/2021</v>
      </c>
      <c r="E1043" s="60" t="s">
        <v>85</v>
      </c>
      <c r="F1043" s="60" t="s">
        <v>84</v>
      </c>
      <c r="G1043" s="60" t="s">
        <v>33</v>
      </c>
      <c r="H1043" s="60">
        <v>50</v>
      </c>
      <c r="I1043" s="60">
        <v>50</v>
      </c>
      <c r="J1043" s="60">
        <f t="shared" ref="J1043:J1106" si="214">I1043-H1043</f>
        <v>0</v>
      </c>
      <c r="K1043" s="60" t="str">
        <f t="shared" ref="K1043:K1106" si="215">IF(J1043=0,"Ok","Selisih")</f>
        <v>Ok</v>
      </c>
      <c r="L1043" s="60">
        <f t="shared" si="204"/>
        <v>0</v>
      </c>
      <c r="M1043" s="85">
        <f>VLOOKUP(E1043,'DAFTAR ITEM'!B:J,9,FALSE)</f>
        <v>9800</v>
      </c>
      <c r="N1043" s="85">
        <f t="shared" si="205"/>
        <v>490000</v>
      </c>
      <c r="O1043" s="85">
        <f t="shared" si="206"/>
        <v>0</v>
      </c>
      <c r="P1043" s="85">
        <f t="shared" si="207"/>
        <v>0</v>
      </c>
      <c r="Q1043" s="59">
        <f t="shared" si="208"/>
        <v>0</v>
      </c>
      <c r="R1043" s="60" t="str">
        <f t="shared" si="209"/>
        <v>Good Count</v>
      </c>
      <c r="S1043" s="60" t="str">
        <f t="shared" si="210"/>
        <v>Good Count</v>
      </c>
      <c r="T1043" s="60" t="str">
        <f t="shared" si="211"/>
        <v>Good Count</v>
      </c>
    </row>
    <row r="1044" spans="1:20" ht="15" customHeight="1">
      <c r="A1044" s="64">
        <v>44477</v>
      </c>
      <c r="B1044" s="57">
        <f t="shared" si="212"/>
        <v>2021</v>
      </c>
      <c r="C1044" s="58">
        <f t="shared" si="203"/>
        <v>10</v>
      </c>
      <c r="D1044" s="58" t="str">
        <f t="shared" si="213"/>
        <v>Oct/2021</v>
      </c>
      <c r="E1044" s="60" t="s">
        <v>90</v>
      </c>
      <c r="F1044" s="60" t="s">
        <v>89</v>
      </c>
      <c r="G1044" s="60" t="s">
        <v>33</v>
      </c>
      <c r="H1044" s="60">
        <v>6</v>
      </c>
      <c r="I1044" s="60">
        <v>6</v>
      </c>
      <c r="J1044" s="60">
        <f t="shared" si="214"/>
        <v>0</v>
      </c>
      <c r="K1044" s="60" t="str">
        <f t="shared" si="215"/>
        <v>Ok</v>
      </c>
      <c r="L1044" s="60">
        <f t="shared" si="204"/>
        <v>0</v>
      </c>
      <c r="M1044" s="85">
        <f>VLOOKUP(E1044,'DAFTAR ITEM'!B:J,9,FALSE)</f>
        <v>23000</v>
      </c>
      <c r="N1044" s="85">
        <f t="shared" si="205"/>
        <v>138000</v>
      </c>
      <c r="O1044" s="85">
        <f t="shared" si="206"/>
        <v>0</v>
      </c>
      <c r="P1044" s="85">
        <f t="shared" si="207"/>
        <v>0</v>
      </c>
      <c r="Q1044" s="59">
        <f t="shared" si="208"/>
        <v>0</v>
      </c>
      <c r="R1044" s="60" t="str">
        <f t="shared" si="209"/>
        <v>Good Count</v>
      </c>
      <c r="S1044" s="60" t="str">
        <f t="shared" si="210"/>
        <v>Good Count</v>
      </c>
      <c r="T1044" s="60" t="str">
        <f t="shared" si="211"/>
        <v>Good Count</v>
      </c>
    </row>
    <row r="1045" spans="1:20" ht="15" customHeight="1">
      <c r="A1045" s="64">
        <v>44477</v>
      </c>
      <c r="B1045" s="57">
        <f t="shared" si="212"/>
        <v>2021</v>
      </c>
      <c r="C1045" s="58">
        <f t="shared" si="203"/>
        <v>10</v>
      </c>
      <c r="D1045" s="58" t="str">
        <f t="shared" si="213"/>
        <v>Oct/2021</v>
      </c>
      <c r="E1045" s="60" t="s">
        <v>92</v>
      </c>
      <c r="F1045" s="60" t="s">
        <v>91</v>
      </c>
      <c r="G1045" s="60" t="s">
        <v>88</v>
      </c>
      <c r="H1045" s="60">
        <v>1</v>
      </c>
      <c r="I1045" s="60">
        <v>1</v>
      </c>
      <c r="J1045" s="60">
        <f t="shared" si="214"/>
        <v>0</v>
      </c>
      <c r="K1045" s="60" t="str">
        <f t="shared" si="215"/>
        <v>Ok</v>
      </c>
      <c r="L1045" s="60">
        <f t="shared" si="204"/>
        <v>0</v>
      </c>
      <c r="M1045" s="85">
        <f>VLOOKUP(E1045,'DAFTAR ITEM'!B:J,9,FALSE)</f>
        <v>95000</v>
      </c>
      <c r="N1045" s="85">
        <f t="shared" si="205"/>
        <v>95000</v>
      </c>
      <c r="O1045" s="85">
        <f t="shared" si="206"/>
        <v>0</v>
      </c>
      <c r="P1045" s="85">
        <f t="shared" si="207"/>
        <v>0</v>
      </c>
      <c r="Q1045" s="59">
        <f t="shared" si="208"/>
        <v>0</v>
      </c>
      <c r="R1045" s="60" t="str">
        <f t="shared" si="209"/>
        <v>Good Count</v>
      </c>
      <c r="S1045" s="60" t="str">
        <f t="shared" si="210"/>
        <v>Good Count</v>
      </c>
      <c r="T1045" s="60" t="str">
        <f t="shared" si="211"/>
        <v>Good Count</v>
      </c>
    </row>
    <row r="1046" spans="1:20" ht="15" customHeight="1">
      <c r="A1046" s="64">
        <v>44477</v>
      </c>
      <c r="B1046" s="57">
        <f t="shared" si="212"/>
        <v>2021</v>
      </c>
      <c r="C1046" s="58">
        <f t="shared" si="203"/>
        <v>10</v>
      </c>
      <c r="D1046" s="58" t="str">
        <f t="shared" si="213"/>
        <v>Oct/2021</v>
      </c>
      <c r="E1046" s="60" t="s">
        <v>94</v>
      </c>
      <c r="F1046" s="60" t="s">
        <v>93</v>
      </c>
      <c r="G1046" s="60" t="s">
        <v>95</v>
      </c>
      <c r="H1046" s="60">
        <v>39</v>
      </c>
      <c r="I1046" s="60">
        <v>39</v>
      </c>
      <c r="J1046" s="60">
        <f t="shared" si="214"/>
        <v>0</v>
      </c>
      <c r="K1046" s="60" t="str">
        <f t="shared" si="215"/>
        <v>Ok</v>
      </c>
      <c r="L1046" s="60">
        <f t="shared" si="204"/>
        <v>0</v>
      </c>
      <c r="M1046" s="85">
        <f>VLOOKUP(E1046,'DAFTAR ITEM'!B:J,9,FALSE)</f>
        <v>5250</v>
      </c>
      <c r="N1046" s="85">
        <f t="shared" si="205"/>
        <v>204750</v>
      </c>
      <c r="O1046" s="85">
        <f t="shared" si="206"/>
        <v>0</v>
      </c>
      <c r="P1046" s="85">
        <f t="shared" si="207"/>
        <v>0</v>
      </c>
      <c r="Q1046" s="59">
        <f t="shared" si="208"/>
        <v>0</v>
      </c>
      <c r="R1046" s="60" t="str">
        <f t="shared" si="209"/>
        <v>Good Count</v>
      </c>
      <c r="S1046" s="60" t="str">
        <f t="shared" si="210"/>
        <v>Good Count</v>
      </c>
      <c r="T1046" s="60" t="str">
        <f t="shared" si="211"/>
        <v>Good Count</v>
      </c>
    </row>
    <row r="1047" spans="1:20" ht="15" customHeight="1">
      <c r="A1047" s="64">
        <v>44477</v>
      </c>
      <c r="B1047" s="57">
        <f t="shared" si="212"/>
        <v>2021</v>
      </c>
      <c r="C1047" s="58">
        <f t="shared" si="203"/>
        <v>10</v>
      </c>
      <c r="D1047" s="58" t="str">
        <f t="shared" si="213"/>
        <v>Oct/2021</v>
      </c>
      <c r="E1047" s="60" t="s">
        <v>97</v>
      </c>
      <c r="F1047" s="60" t="s">
        <v>96</v>
      </c>
      <c r="G1047" s="60" t="s">
        <v>95</v>
      </c>
      <c r="H1047" s="60">
        <v>49</v>
      </c>
      <c r="I1047" s="60">
        <v>49</v>
      </c>
      <c r="J1047" s="60">
        <f t="shared" si="214"/>
        <v>0</v>
      </c>
      <c r="K1047" s="60" t="str">
        <f t="shared" si="215"/>
        <v>Ok</v>
      </c>
      <c r="L1047" s="60">
        <f t="shared" si="204"/>
        <v>0</v>
      </c>
      <c r="M1047" s="85">
        <f>VLOOKUP(E1047,'DAFTAR ITEM'!B:J,9,FALSE)</f>
        <v>12000</v>
      </c>
      <c r="N1047" s="85">
        <f t="shared" si="205"/>
        <v>588000</v>
      </c>
      <c r="O1047" s="85">
        <f t="shared" si="206"/>
        <v>0</v>
      </c>
      <c r="P1047" s="85">
        <f t="shared" si="207"/>
        <v>0</v>
      </c>
      <c r="Q1047" s="59">
        <f t="shared" si="208"/>
        <v>0</v>
      </c>
      <c r="R1047" s="60" t="str">
        <f t="shared" si="209"/>
        <v>Good Count</v>
      </c>
      <c r="S1047" s="60" t="str">
        <f t="shared" si="210"/>
        <v>Good Count</v>
      </c>
      <c r="T1047" s="60" t="str">
        <f t="shared" si="211"/>
        <v>Good Count</v>
      </c>
    </row>
    <row r="1048" spans="1:20" ht="15" customHeight="1">
      <c r="A1048" s="64">
        <v>44477</v>
      </c>
      <c r="B1048" s="57">
        <f t="shared" si="212"/>
        <v>2021</v>
      </c>
      <c r="C1048" s="58">
        <f t="shared" si="203"/>
        <v>10</v>
      </c>
      <c r="D1048" s="58" t="str">
        <f t="shared" si="213"/>
        <v>Oct/2021</v>
      </c>
      <c r="E1048" s="60" t="s">
        <v>99</v>
      </c>
      <c r="F1048" s="60" t="s">
        <v>98</v>
      </c>
      <c r="G1048" s="60" t="s">
        <v>95</v>
      </c>
      <c r="H1048" s="60">
        <v>0</v>
      </c>
      <c r="I1048" s="60">
        <v>0</v>
      </c>
      <c r="J1048" s="60">
        <f t="shared" si="214"/>
        <v>0</v>
      </c>
      <c r="K1048" s="60" t="str">
        <f t="shared" si="215"/>
        <v>Ok</v>
      </c>
      <c r="L1048" s="60">
        <f t="shared" si="204"/>
        <v>0</v>
      </c>
      <c r="M1048" s="85">
        <f>VLOOKUP(E1048,'DAFTAR ITEM'!B:J,9,FALSE)</f>
        <v>24150</v>
      </c>
      <c r="N1048" s="85">
        <f t="shared" si="205"/>
        <v>0</v>
      </c>
      <c r="O1048" s="85">
        <f t="shared" si="206"/>
        <v>0</v>
      </c>
      <c r="P1048" s="85">
        <f t="shared" si="207"/>
        <v>0</v>
      </c>
      <c r="Q1048" s="59">
        <f t="shared" si="208"/>
        <v>0</v>
      </c>
      <c r="R1048" s="60" t="str">
        <f t="shared" si="209"/>
        <v>Good Count</v>
      </c>
      <c r="S1048" s="60" t="str">
        <f t="shared" si="210"/>
        <v>Good Count</v>
      </c>
      <c r="T1048" s="60" t="str">
        <f t="shared" si="211"/>
        <v>Good Count</v>
      </c>
    </row>
    <row r="1049" spans="1:20" ht="15" customHeight="1">
      <c r="A1049" s="64">
        <v>44477</v>
      </c>
      <c r="B1049" s="57">
        <f t="shared" si="212"/>
        <v>2021</v>
      </c>
      <c r="C1049" s="58">
        <f t="shared" si="203"/>
        <v>10</v>
      </c>
      <c r="D1049" s="58" t="str">
        <f t="shared" si="213"/>
        <v>Oct/2021</v>
      </c>
      <c r="E1049" s="60" t="s">
        <v>103</v>
      </c>
      <c r="F1049" s="60" t="s">
        <v>102</v>
      </c>
      <c r="G1049" s="60" t="s">
        <v>104</v>
      </c>
      <c r="H1049" s="60">
        <v>5</v>
      </c>
      <c r="I1049" s="60">
        <v>5</v>
      </c>
      <c r="J1049" s="60">
        <f t="shared" si="214"/>
        <v>0</v>
      </c>
      <c r="K1049" s="60" t="str">
        <f t="shared" si="215"/>
        <v>Ok</v>
      </c>
      <c r="L1049" s="60">
        <f t="shared" si="204"/>
        <v>0</v>
      </c>
      <c r="M1049" s="85">
        <f>VLOOKUP(E1049,'DAFTAR ITEM'!B:J,9,FALSE)</f>
        <v>270000</v>
      </c>
      <c r="N1049" s="85">
        <f t="shared" si="205"/>
        <v>1350000</v>
      </c>
      <c r="O1049" s="85">
        <f t="shared" si="206"/>
        <v>0</v>
      </c>
      <c r="P1049" s="85">
        <f t="shared" si="207"/>
        <v>0</v>
      </c>
      <c r="Q1049" s="59">
        <f t="shared" si="208"/>
        <v>0</v>
      </c>
      <c r="R1049" s="60" t="str">
        <f t="shared" si="209"/>
        <v>Good Count</v>
      </c>
      <c r="S1049" s="60" t="str">
        <f t="shared" si="210"/>
        <v>Good Count</v>
      </c>
      <c r="T1049" s="60" t="str">
        <f t="shared" si="211"/>
        <v>Good Count</v>
      </c>
    </row>
    <row r="1050" spans="1:20" ht="15" customHeight="1">
      <c r="A1050" s="64">
        <v>44477</v>
      </c>
      <c r="B1050" s="57">
        <f t="shared" si="212"/>
        <v>2021</v>
      </c>
      <c r="C1050" s="58">
        <f t="shared" si="203"/>
        <v>10</v>
      </c>
      <c r="D1050" s="58" t="str">
        <f t="shared" si="213"/>
        <v>Oct/2021</v>
      </c>
      <c r="E1050" s="60" t="s">
        <v>106</v>
      </c>
      <c r="F1050" s="60" t="s">
        <v>105</v>
      </c>
      <c r="G1050" s="60" t="s">
        <v>104</v>
      </c>
      <c r="H1050" s="60">
        <v>2</v>
      </c>
      <c r="I1050" s="60">
        <v>2</v>
      </c>
      <c r="J1050" s="60">
        <f t="shared" si="214"/>
        <v>0</v>
      </c>
      <c r="K1050" s="60" t="str">
        <f t="shared" si="215"/>
        <v>Ok</v>
      </c>
      <c r="L1050" s="60">
        <f t="shared" si="204"/>
        <v>0</v>
      </c>
      <c r="M1050" s="85">
        <f>VLOOKUP(E1050,'DAFTAR ITEM'!B:J,9,FALSE)</f>
        <v>337800</v>
      </c>
      <c r="N1050" s="85">
        <f t="shared" si="205"/>
        <v>675600</v>
      </c>
      <c r="O1050" s="85">
        <f t="shared" si="206"/>
        <v>0</v>
      </c>
      <c r="P1050" s="85">
        <f t="shared" si="207"/>
        <v>0</v>
      </c>
      <c r="Q1050" s="59">
        <f t="shared" si="208"/>
        <v>0</v>
      </c>
      <c r="R1050" s="60" t="str">
        <f t="shared" si="209"/>
        <v>Good Count</v>
      </c>
      <c r="S1050" s="60" t="str">
        <f t="shared" si="210"/>
        <v>Good Count</v>
      </c>
      <c r="T1050" s="60" t="str">
        <f t="shared" si="211"/>
        <v>Good Count</v>
      </c>
    </row>
    <row r="1051" spans="1:20" ht="15" customHeight="1">
      <c r="A1051" s="64">
        <v>44477</v>
      </c>
      <c r="B1051" s="57">
        <f t="shared" si="212"/>
        <v>2021</v>
      </c>
      <c r="C1051" s="58">
        <f t="shared" si="203"/>
        <v>10</v>
      </c>
      <c r="D1051" s="58" t="str">
        <f t="shared" si="213"/>
        <v>Oct/2021</v>
      </c>
      <c r="E1051" s="60" t="s">
        <v>108</v>
      </c>
      <c r="F1051" s="60" t="s">
        <v>107</v>
      </c>
      <c r="G1051" s="60" t="s">
        <v>104</v>
      </c>
      <c r="H1051" s="60">
        <v>9</v>
      </c>
      <c r="I1051" s="60">
        <v>9</v>
      </c>
      <c r="J1051" s="60">
        <f t="shared" si="214"/>
        <v>0</v>
      </c>
      <c r="K1051" s="60" t="str">
        <f t="shared" si="215"/>
        <v>Ok</v>
      </c>
      <c r="L1051" s="60">
        <f t="shared" si="204"/>
        <v>0</v>
      </c>
      <c r="M1051" s="85">
        <f>VLOOKUP(E1051,'DAFTAR ITEM'!B:J,9,FALSE)</f>
        <v>270000</v>
      </c>
      <c r="N1051" s="85">
        <f t="shared" si="205"/>
        <v>2430000</v>
      </c>
      <c r="O1051" s="85">
        <f t="shared" si="206"/>
        <v>0</v>
      </c>
      <c r="P1051" s="85">
        <f t="shared" si="207"/>
        <v>0</v>
      </c>
      <c r="Q1051" s="59">
        <f t="shared" si="208"/>
        <v>0</v>
      </c>
      <c r="R1051" s="60" t="str">
        <f t="shared" si="209"/>
        <v>Good Count</v>
      </c>
      <c r="S1051" s="60" t="str">
        <f t="shared" si="210"/>
        <v>Good Count</v>
      </c>
      <c r="T1051" s="60" t="str">
        <f t="shared" si="211"/>
        <v>Good Count</v>
      </c>
    </row>
    <row r="1052" spans="1:20" ht="15" customHeight="1">
      <c r="A1052" s="64">
        <v>44477</v>
      </c>
      <c r="B1052" s="57">
        <f t="shared" si="212"/>
        <v>2021</v>
      </c>
      <c r="C1052" s="58">
        <f t="shared" si="203"/>
        <v>10</v>
      </c>
      <c r="D1052" s="58" t="str">
        <f t="shared" si="213"/>
        <v>Oct/2021</v>
      </c>
      <c r="E1052" s="60" t="s">
        <v>110</v>
      </c>
      <c r="F1052" s="60" t="s">
        <v>109</v>
      </c>
      <c r="G1052" s="60" t="s">
        <v>104</v>
      </c>
      <c r="H1052" s="60">
        <v>0</v>
      </c>
      <c r="I1052" s="60">
        <v>0</v>
      </c>
      <c r="J1052" s="60">
        <f t="shared" si="214"/>
        <v>0</v>
      </c>
      <c r="K1052" s="60" t="str">
        <f t="shared" si="215"/>
        <v>Ok</v>
      </c>
      <c r="L1052" s="60">
        <f t="shared" si="204"/>
        <v>0</v>
      </c>
      <c r="M1052" s="85">
        <f>VLOOKUP(E1052,'DAFTAR ITEM'!B:J,9,FALSE)</f>
        <v>270000</v>
      </c>
      <c r="N1052" s="85">
        <f t="shared" si="205"/>
        <v>0</v>
      </c>
      <c r="O1052" s="85">
        <f t="shared" si="206"/>
        <v>0</v>
      </c>
      <c r="P1052" s="85">
        <f t="shared" si="207"/>
        <v>0</v>
      </c>
      <c r="Q1052" s="59">
        <f t="shared" si="208"/>
        <v>0</v>
      </c>
      <c r="R1052" s="60" t="str">
        <f t="shared" si="209"/>
        <v>Good Count</v>
      </c>
      <c r="S1052" s="60" t="str">
        <f t="shared" si="210"/>
        <v>Good Count</v>
      </c>
      <c r="T1052" s="60" t="str">
        <f t="shared" si="211"/>
        <v>Good Count</v>
      </c>
    </row>
    <row r="1053" spans="1:20" ht="15" customHeight="1">
      <c r="A1053" s="64">
        <v>44477</v>
      </c>
      <c r="B1053" s="57">
        <f t="shared" si="212"/>
        <v>2021</v>
      </c>
      <c r="C1053" s="58">
        <f t="shared" si="203"/>
        <v>10</v>
      </c>
      <c r="D1053" s="58" t="str">
        <f t="shared" si="213"/>
        <v>Oct/2021</v>
      </c>
      <c r="E1053" s="60" t="s">
        <v>112</v>
      </c>
      <c r="F1053" s="60" t="s">
        <v>111</v>
      </c>
      <c r="G1053" s="60" t="s">
        <v>104</v>
      </c>
      <c r="H1053" s="60">
        <v>4</v>
      </c>
      <c r="I1053" s="60">
        <v>4</v>
      </c>
      <c r="J1053" s="60">
        <f t="shared" si="214"/>
        <v>0</v>
      </c>
      <c r="K1053" s="60" t="str">
        <f t="shared" si="215"/>
        <v>Ok</v>
      </c>
      <c r="L1053" s="60">
        <f t="shared" si="204"/>
        <v>0</v>
      </c>
      <c r="M1053" s="85">
        <f>VLOOKUP(E1053,'DAFTAR ITEM'!B:J,9,FALSE)</f>
        <v>270000</v>
      </c>
      <c r="N1053" s="85">
        <f t="shared" si="205"/>
        <v>1080000</v>
      </c>
      <c r="O1053" s="85">
        <f t="shared" si="206"/>
        <v>0</v>
      </c>
      <c r="P1053" s="85">
        <f t="shared" si="207"/>
        <v>0</v>
      </c>
      <c r="Q1053" s="59">
        <f t="shared" si="208"/>
        <v>0</v>
      </c>
      <c r="R1053" s="60" t="str">
        <f t="shared" si="209"/>
        <v>Good Count</v>
      </c>
      <c r="S1053" s="60" t="str">
        <f t="shared" si="210"/>
        <v>Good Count</v>
      </c>
      <c r="T1053" s="60" t="str">
        <f t="shared" si="211"/>
        <v>Good Count</v>
      </c>
    </row>
    <row r="1054" spans="1:20" ht="15" customHeight="1">
      <c r="A1054" s="64">
        <v>44477</v>
      </c>
      <c r="B1054" s="57">
        <f t="shared" si="212"/>
        <v>2021</v>
      </c>
      <c r="C1054" s="58">
        <f t="shared" si="203"/>
        <v>10</v>
      </c>
      <c r="D1054" s="58" t="str">
        <f t="shared" si="213"/>
        <v>Oct/2021</v>
      </c>
      <c r="E1054" s="60" t="s">
        <v>114</v>
      </c>
      <c r="F1054" s="60" t="s">
        <v>113</v>
      </c>
      <c r="G1054" s="60" t="s">
        <v>104</v>
      </c>
      <c r="H1054" s="60">
        <v>3</v>
      </c>
      <c r="I1054" s="60">
        <v>3</v>
      </c>
      <c r="J1054" s="60">
        <f t="shared" si="214"/>
        <v>0</v>
      </c>
      <c r="K1054" s="60" t="str">
        <f t="shared" si="215"/>
        <v>Ok</v>
      </c>
      <c r="L1054" s="60">
        <f t="shared" si="204"/>
        <v>0</v>
      </c>
      <c r="M1054" s="85">
        <f>VLOOKUP(E1054,'DAFTAR ITEM'!B:J,9,FALSE)</f>
        <v>270000</v>
      </c>
      <c r="N1054" s="85">
        <f t="shared" si="205"/>
        <v>810000</v>
      </c>
      <c r="O1054" s="85">
        <f t="shared" si="206"/>
        <v>0</v>
      </c>
      <c r="P1054" s="85">
        <f t="shared" si="207"/>
        <v>0</v>
      </c>
      <c r="Q1054" s="59">
        <f t="shared" si="208"/>
        <v>0</v>
      </c>
      <c r="R1054" s="60" t="str">
        <f t="shared" si="209"/>
        <v>Good Count</v>
      </c>
      <c r="S1054" s="60" t="str">
        <f t="shared" si="210"/>
        <v>Good Count</v>
      </c>
      <c r="T1054" s="60" t="str">
        <f t="shared" si="211"/>
        <v>Good Count</v>
      </c>
    </row>
    <row r="1055" spans="1:20" ht="15" customHeight="1">
      <c r="A1055" s="64">
        <v>44477</v>
      </c>
      <c r="B1055" s="57">
        <f t="shared" si="212"/>
        <v>2021</v>
      </c>
      <c r="C1055" s="58">
        <f t="shared" si="203"/>
        <v>10</v>
      </c>
      <c r="D1055" s="58" t="str">
        <f t="shared" si="213"/>
        <v>Oct/2021</v>
      </c>
      <c r="E1055" s="60" t="s">
        <v>116</v>
      </c>
      <c r="F1055" s="60" t="s">
        <v>115</v>
      </c>
      <c r="G1055" s="60" t="s">
        <v>104</v>
      </c>
      <c r="H1055" s="60">
        <v>9</v>
      </c>
      <c r="I1055" s="60">
        <v>9</v>
      </c>
      <c r="J1055" s="60">
        <f t="shared" si="214"/>
        <v>0</v>
      </c>
      <c r="K1055" s="60" t="str">
        <f t="shared" si="215"/>
        <v>Ok</v>
      </c>
      <c r="L1055" s="60">
        <f t="shared" si="204"/>
        <v>0</v>
      </c>
      <c r="M1055" s="85">
        <f>VLOOKUP(E1055,'DAFTAR ITEM'!B:J,9,FALSE)</f>
        <v>270000</v>
      </c>
      <c r="N1055" s="85">
        <f t="shared" si="205"/>
        <v>2430000</v>
      </c>
      <c r="O1055" s="85">
        <f t="shared" si="206"/>
        <v>0</v>
      </c>
      <c r="P1055" s="85">
        <f t="shared" si="207"/>
        <v>0</v>
      </c>
      <c r="Q1055" s="59">
        <f t="shared" si="208"/>
        <v>0</v>
      </c>
      <c r="R1055" s="60" t="str">
        <f t="shared" si="209"/>
        <v>Good Count</v>
      </c>
      <c r="S1055" s="60" t="str">
        <f t="shared" si="210"/>
        <v>Good Count</v>
      </c>
      <c r="T1055" s="60" t="str">
        <f t="shared" si="211"/>
        <v>Good Count</v>
      </c>
    </row>
    <row r="1056" spans="1:20" ht="15" customHeight="1">
      <c r="A1056" s="64">
        <v>44477</v>
      </c>
      <c r="B1056" s="57">
        <f t="shared" si="212"/>
        <v>2021</v>
      </c>
      <c r="C1056" s="58">
        <f t="shared" si="203"/>
        <v>10</v>
      </c>
      <c r="D1056" s="58" t="str">
        <f t="shared" si="213"/>
        <v>Oct/2021</v>
      </c>
      <c r="E1056" s="60" t="s">
        <v>118</v>
      </c>
      <c r="F1056" s="60" t="s">
        <v>117</v>
      </c>
      <c r="G1056" s="60" t="s">
        <v>104</v>
      </c>
      <c r="H1056" s="60">
        <v>0</v>
      </c>
      <c r="I1056" s="60">
        <v>0</v>
      </c>
      <c r="J1056" s="60">
        <f t="shared" si="214"/>
        <v>0</v>
      </c>
      <c r="K1056" s="60" t="str">
        <f t="shared" si="215"/>
        <v>Ok</v>
      </c>
      <c r="L1056" s="60">
        <f t="shared" si="204"/>
        <v>0</v>
      </c>
      <c r="M1056" s="85">
        <f>VLOOKUP(E1056,'DAFTAR ITEM'!B:J,9,FALSE)</f>
        <v>220540</v>
      </c>
      <c r="N1056" s="85">
        <f t="shared" si="205"/>
        <v>0</v>
      </c>
      <c r="O1056" s="85">
        <f t="shared" si="206"/>
        <v>0</v>
      </c>
      <c r="P1056" s="85">
        <f t="shared" si="207"/>
        <v>0</v>
      </c>
      <c r="Q1056" s="59">
        <f t="shared" si="208"/>
        <v>0</v>
      </c>
      <c r="R1056" s="60" t="str">
        <f t="shared" si="209"/>
        <v>Good Count</v>
      </c>
      <c r="S1056" s="60" t="str">
        <f t="shared" si="210"/>
        <v>Good Count</v>
      </c>
      <c r="T1056" s="60" t="str">
        <f t="shared" si="211"/>
        <v>Good Count</v>
      </c>
    </row>
    <row r="1057" spans="1:20" ht="15" customHeight="1">
      <c r="A1057" s="64">
        <v>44477</v>
      </c>
      <c r="B1057" s="57">
        <f t="shared" si="212"/>
        <v>2021</v>
      </c>
      <c r="C1057" s="58">
        <f t="shared" si="203"/>
        <v>10</v>
      </c>
      <c r="D1057" s="58" t="str">
        <f t="shared" si="213"/>
        <v>Oct/2021</v>
      </c>
      <c r="E1057" s="60" t="s">
        <v>120</v>
      </c>
      <c r="F1057" s="60" t="s">
        <v>119</v>
      </c>
      <c r="G1057" s="60" t="s">
        <v>104</v>
      </c>
      <c r="H1057" s="60">
        <v>0</v>
      </c>
      <c r="I1057" s="60">
        <v>0</v>
      </c>
      <c r="J1057" s="60">
        <f t="shared" si="214"/>
        <v>0</v>
      </c>
      <c r="K1057" s="60" t="str">
        <f t="shared" si="215"/>
        <v>Ok</v>
      </c>
      <c r="L1057" s="60">
        <f t="shared" si="204"/>
        <v>0</v>
      </c>
      <c r="M1057" s="85">
        <f>VLOOKUP(E1057,'DAFTAR ITEM'!B:J,9,FALSE)</f>
        <v>0</v>
      </c>
      <c r="N1057" s="85">
        <f t="shared" si="205"/>
        <v>0</v>
      </c>
      <c r="O1057" s="85">
        <f t="shared" si="206"/>
        <v>0</v>
      </c>
      <c r="P1057" s="85">
        <f t="shared" si="207"/>
        <v>0</v>
      </c>
      <c r="Q1057" s="59">
        <f t="shared" si="208"/>
        <v>0</v>
      </c>
      <c r="R1057" s="60" t="str">
        <f t="shared" si="209"/>
        <v>Good Count</v>
      </c>
      <c r="S1057" s="60" t="str">
        <f t="shared" si="210"/>
        <v>Good Count</v>
      </c>
      <c r="T1057" s="60" t="str">
        <f t="shared" si="211"/>
        <v>Good Count</v>
      </c>
    </row>
    <row r="1058" spans="1:20" ht="15" customHeight="1">
      <c r="A1058" s="64">
        <v>44477</v>
      </c>
      <c r="B1058" s="57">
        <f t="shared" si="212"/>
        <v>2021</v>
      </c>
      <c r="C1058" s="58">
        <f t="shared" si="203"/>
        <v>10</v>
      </c>
      <c r="D1058" s="58" t="str">
        <f t="shared" si="213"/>
        <v>Oct/2021</v>
      </c>
      <c r="E1058" s="60" t="s">
        <v>124</v>
      </c>
      <c r="F1058" s="60" t="s">
        <v>123</v>
      </c>
      <c r="G1058" s="60" t="s">
        <v>104</v>
      </c>
      <c r="H1058" s="60">
        <v>6</v>
      </c>
      <c r="I1058" s="60">
        <v>6</v>
      </c>
      <c r="J1058" s="60">
        <f t="shared" si="214"/>
        <v>0</v>
      </c>
      <c r="K1058" s="60" t="str">
        <f t="shared" si="215"/>
        <v>Ok</v>
      </c>
      <c r="L1058" s="60">
        <f t="shared" si="204"/>
        <v>0</v>
      </c>
      <c r="M1058" s="85">
        <f>VLOOKUP(E1058,'DAFTAR ITEM'!B:J,9,FALSE)</f>
        <v>0</v>
      </c>
      <c r="N1058" s="85">
        <f t="shared" si="205"/>
        <v>0</v>
      </c>
      <c r="O1058" s="85">
        <f t="shared" si="206"/>
        <v>0</v>
      </c>
      <c r="P1058" s="85">
        <f t="shared" si="207"/>
        <v>0</v>
      </c>
      <c r="Q1058" s="59">
        <f t="shared" si="208"/>
        <v>0</v>
      </c>
      <c r="R1058" s="60" t="str">
        <f t="shared" si="209"/>
        <v>Good Count</v>
      </c>
      <c r="S1058" s="60" t="str">
        <f t="shared" si="210"/>
        <v>Good Count</v>
      </c>
      <c r="T1058" s="60" t="str">
        <f t="shared" si="211"/>
        <v>Good Count</v>
      </c>
    </row>
    <row r="1059" spans="1:20" ht="15" customHeight="1">
      <c r="A1059" s="64">
        <v>44477</v>
      </c>
      <c r="B1059" s="57">
        <f t="shared" si="212"/>
        <v>2021</v>
      </c>
      <c r="C1059" s="58">
        <f t="shared" si="203"/>
        <v>10</v>
      </c>
      <c r="D1059" s="58" t="str">
        <f t="shared" si="213"/>
        <v>Oct/2021</v>
      </c>
      <c r="E1059" s="60" t="s">
        <v>126</v>
      </c>
      <c r="F1059" s="60" t="s">
        <v>125</v>
      </c>
      <c r="G1059" s="60" t="s">
        <v>104</v>
      </c>
      <c r="H1059" s="60">
        <v>0</v>
      </c>
      <c r="I1059" s="60">
        <v>0</v>
      </c>
      <c r="J1059" s="60">
        <f t="shared" si="214"/>
        <v>0</v>
      </c>
      <c r="K1059" s="60" t="str">
        <f t="shared" si="215"/>
        <v>Ok</v>
      </c>
      <c r="L1059" s="60">
        <f t="shared" si="204"/>
        <v>0</v>
      </c>
      <c r="M1059" s="85">
        <f>VLOOKUP(E1059,'DAFTAR ITEM'!B:J,9,FALSE)</f>
        <v>190000</v>
      </c>
      <c r="N1059" s="85">
        <f t="shared" si="205"/>
        <v>0</v>
      </c>
      <c r="O1059" s="85">
        <f t="shared" si="206"/>
        <v>0</v>
      </c>
      <c r="P1059" s="85">
        <f t="shared" si="207"/>
        <v>0</v>
      </c>
      <c r="Q1059" s="59">
        <f t="shared" si="208"/>
        <v>0</v>
      </c>
      <c r="R1059" s="60" t="str">
        <f t="shared" si="209"/>
        <v>Good Count</v>
      </c>
      <c r="S1059" s="60" t="str">
        <f t="shared" si="210"/>
        <v>Good Count</v>
      </c>
      <c r="T1059" s="60" t="str">
        <f t="shared" si="211"/>
        <v>Good Count</v>
      </c>
    </row>
    <row r="1060" spans="1:20" ht="15" customHeight="1">
      <c r="A1060" s="64">
        <v>44477</v>
      </c>
      <c r="B1060" s="57">
        <f t="shared" si="212"/>
        <v>2021</v>
      </c>
      <c r="C1060" s="58">
        <f t="shared" si="203"/>
        <v>10</v>
      </c>
      <c r="D1060" s="58" t="str">
        <f t="shared" si="213"/>
        <v>Oct/2021</v>
      </c>
      <c r="E1060" s="60" t="s">
        <v>130</v>
      </c>
      <c r="F1060" s="60" t="s">
        <v>129</v>
      </c>
      <c r="G1060" s="60" t="s">
        <v>104</v>
      </c>
      <c r="H1060" s="60">
        <v>3</v>
      </c>
      <c r="I1060" s="60">
        <v>3</v>
      </c>
      <c r="J1060" s="60">
        <f t="shared" si="214"/>
        <v>0</v>
      </c>
      <c r="K1060" s="60" t="str">
        <f t="shared" si="215"/>
        <v>Ok</v>
      </c>
      <c r="L1060" s="60">
        <f t="shared" si="204"/>
        <v>0</v>
      </c>
      <c r="M1060" s="85">
        <f>VLOOKUP(E1060,'DAFTAR ITEM'!B:J,9,FALSE)</f>
        <v>270000</v>
      </c>
      <c r="N1060" s="85">
        <f t="shared" si="205"/>
        <v>810000</v>
      </c>
      <c r="O1060" s="85">
        <f t="shared" si="206"/>
        <v>0</v>
      </c>
      <c r="P1060" s="85">
        <f t="shared" si="207"/>
        <v>0</v>
      </c>
      <c r="Q1060" s="59">
        <f t="shared" si="208"/>
        <v>0</v>
      </c>
      <c r="R1060" s="60" t="str">
        <f t="shared" si="209"/>
        <v>Good Count</v>
      </c>
      <c r="S1060" s="60" t="str">
        <f t="shared" si="210"/>
        <v>Good Count</v>
      </c>
      <c r="T1060" s="60" t="str">
        <f t="shared" si="211"/>
        <v>Good Count</v>
      </c>
    </row>
    <row r="1061" spans="1:20" ht="15" customHeight="1">
      <c r="A1061" s="64">
        <v>44477</v>
      </c>
      <c r="B1061" s="57">
        <f t="shared" si="212"/>
        <v>2021</v>
      </c>
      <c r="C1061" s="58">
        <f t="shared" si="203"/>
        <v>10</v>
      </c>
      <c r="D1061" s="58" t="str">
        <f t="shared" si="213"/>
        <v>Oct/2021</v>
      </c>
      <c r="E1061" s="60" t="s">
        <v>132</v>
      </c>
      <c r="F1061" s="60" t="s">
        <v>131</v>
      </c>
      <c r="G1061" s="60" t="s">
        <v>104</v>
      </c>
      <c r="H1061" s="60">
        <v>0</v>
      </c>
      <c r="I1061" s="60">
        <v>0</v>
      </c>
      <c r="J1061" s="60">
        <f t="shared" si="214"/>
        <v>0</v>
      </c>
      <c r="K1061" s="60" t="str">
        <f t="shared" si="215"/>
        <v>Ok</v>
      </c>
      <c r="L1061" s="60">
        <f t="shared" si="204"/>
        <v>0</v>
      </c>
      <c r="M1061" s="85">
        <f>VLOOKUP(E1061,'DAFTAR ITEM'!B:J,9,FALSE)</f>
        <v>0</v>
      </c>
      <c r="N1061" s="85">
        <f t="shared" si="205"/>
        <v>0</v>
      </c>
      <c r="O1061" s="85">
        <f t="shared" si="206"/>
        <v>0</v>
      </c>
      <c r="P1061" s="85">
        <f t="shared" si="207"/>
        <v>0</v>
      </c>
      <c r="Q1061" s="59">
        <f t="shared" si="208"/>
        <v>0</v>
      </c>
      <c r="R1061" s="60" t="str">
        <f t="shared" si="209"/>
        <v>Good Count</v>
      </c>
      <c r="S1061" s="60" t="str">
        <f t="shared" si="210"/>
        <v>Good Count</v>
      </c>
      <c r="T1061" s="60" t="str">
        <f t="shared" si="211"/>
        <v>Good Count</v>
      </c>
    </row>
    <row r="1062" spans="1:20" ht="15" customHeight="1">
      <c r="A1062" s="64">
        <v>44477</v>
      </c>
      <c r="B1062" s="57">
        <f t="shared" si="212"/>
        <v>2021</v>
      </c>
      <c r="C1062" s="58">
        <f t="shared" si="203"/>
        <v>10</v>
      </c>
      <c r="D1062" s="58" t="str">
        <f t="shared" si="213"/>
        <v>Oct/2021</v>
      </c>
      <c r="E1062" s="60" t="s">
        <v>134</v>
      </c>
      <c r="F1062" s="60" t="s">
        <v>133</v>
      </c>
      <c r="G1062" s="60" t="s">
        <v>104</v>
      </c>
      <c r="H1062" s="60">
        <v>27</v>
      </c>
      <c r="I1062" s="60">
        <v>27</v>
      </c>
      <c r="J1062" s="60">
        <f t="shared" si="214"/>
        <v>0</v>
      </c>
      <c r="K1062" s="60" t="str">
        <f t="shared" si="215"/>
        <v>Ok</v>
      </c>
      <c r="L1062" s="60">
        <f t="shared" si="204"/>
        <v>0</v>
      </c>
      <c r="M1062" s="85">
        <f>VLOOKUP(E1062,'DAFTAR ITEM'!B:J,9,FALSE)</f>
        <v>270000</v>
      </c>
      <c r="N1062" s="85">
        <f t="shared" si="205"/>
        <v>7290000</v>
      </c>
      <c r="O1062" s="85">
        <f t="shared" si="206"/>
        <v>0</v>
      </c>
      <c r="P1062" s="85">
        <f t="shared" si="207"/>
        <v>0</v>
      </c>
      <c r="Q1062" s="59">
        <f t="shared" si="208"/>
        <v>0</v>
      </c>
      <c r="R1062" s="60" t="str">
        <f t="shared" si="209"/>
        <v>Good Count</v>
      </c>
      <c r="S1062" s="60" t="str">
        <f t="shared" si="210"/>
        <v>Good Count</v>
      </c>
      <c r="T1062" s="60" t="str">
        <f t="shared" si="211"/>
        <v>Good Count</v>
      </c>
    </row>
    <row r="1063" spans="1:20" ht="15" customHeight="1">
      <c r="A1063" s="64">
        <v>44477</v>
      </c>
      <c r="B1063" s="57">
        <f t="shared" si="212"/>
        <v>2021</v>
      </c>
      <c r="C1063" s="58">
        <f t="shared" si="203"/>
        <v>10</v>
      </c>
      <c r="D1063" s="58" t="str">
        <f t="shared" si="213"/>
        <v>Oct/2021</v>
      </c>
      <c r="E1063" s="60" t="s">
        <v>136</v>
      </c>
      <c r="F1063" s="60" t="s">
        <v>135</v>
      </c>
      <c r="G1063" s="58" t="s">
        <v>16</v>
      </c>
      <c r="H1063" s="60">
        <v>6</v>
      </c>
      <c r="I1063" s="60">
        <v>6</v>
      </c>
      <c r="J1063" s="60">
        <f t="shared" si="214"/>
        <v>0</v>
      </c>
      <c r="K1063" s="60" t="str">
        <f t="shared" si="215"/>
        <v>Ok</v>
      </c>
      <c r="L1063" s="60">
        <f t="shared" si="204"/>
        <v>0</v>
      </c>
      <c r="M1063" s="85">
        <f>VLOOKUP(E1063,'DAFTAR ITEM'!B:J,9,FALSE)</f>
        <v>33600</v>
      </c>
      <c r="N1063" s="85">
        <f t="shared" si="205"/>
        <v>201600</v>
      </c>
      <c r="O1063" s="85">
        <f t="shared" si="206"/>
        <v>0</v>
      </c>
      <c r="P1063" s="85">
        <f t="shared" si="207"/>
        <v>0</v>
      </c>
      <c r="Q1063" s="59">
        <f t="shared" si="208"/>
        <v>0</v>
      </c>
      <c r="R1063" s="60" t="str">
        <f t="shared" si="209"/>
        <v>Good Count</v>
      </c>
      <c r="S1063" s="60" t="str">
        <f t="shared" si="210"/>
        <v>Good Count</v>
      </c>
      <c r="T1063" s="60" t="str">
        <f t="shared" si="211"/>
        <v>Good Count</v>
      </c>
    </row>
    <row r="1064" spans="1:20" ht="15" customHeight="1">
      <c r="A1064" s="64">
        <v>44477</v>
      </c>
      <c r="B1064" s="57">
        <f t="shared" si="212"/>
        <v>2021</v>
      </c>
      <c r="C1064" s="58">
        <f t="shared" si="203"/>
        <v>10</v>
      </c>
      <c r="D1064" s="58" t="str">
        <f t="shared" si="213"/>
        <v>Oct/2021</v>
      </c>
      <c r="E1064" s="60" t="s">
        <v>141</v>
      </c>
      <c r="F1064" s="60" t="s">
        <v>140</v>
      </c>
      <c r="G1064" s="60" t="s">
        <v>33</v>
      </c>
      <c r="H1064" s="60">
        <v>7</v>
      </c>
      <c r="I1064" s="60">
        <v>7</v>
      </c>
      <c r="J1064" s="60">
        <f t="shared" si="214"/>
        <v>0</v>
      </c>
      <c r="K1064" s="60" t="str">
        <f t="shared" si="215"/>
        <v>Ok</v>
      </c>
      <c r="L1064" s="60">
        <f t="shared" si="204"/>
        <v>0</v>
      </c>
      <c r="M1064" s="85">
        <f>VLOOKUP(E1064,'DAFTAR ITEM'!B:J,9,FALSE)</f>
        <v>7875</v>
      </c>
      <c r="N1064" s="85">
        <f t="shared" si="205"/>
        <v>55125</v>
      </c>
      <c r="O1064" s="85">
        <f t="shared" si="206"/>
        <v>0</v>
      </c>
      <c r="P1064" s="85">
        <f t="shared" si="207"/>
        <v>0</v>
      </c>
      <c r="Q1064" s="59">
        <f t="shared" si="208"/>
        <v>0</v>
      </c>
      <c r="R1064" s="60" t="str">
        <f t="shared" si="209"/>
        <v>Good Count</v>
      </c>
      <c r="S1064" s="60" t="str">
        <f t="shared" si="210"/>
        <v>Good Count</v>
      </c>
      <c r="T1064" s="60" t="str">
        <f t="shared" si="211"/>
        <v>Good Count</v>
      </c>
    </row>
    <row r="1065" spans="1:20" ht="15" customHeight="1">
      <c r="A1065" s="64">
        <v>44480</v>
      </c>
      <c r="B1065" s="57">
        <f t="shared" si="212"/>
        <v>2021</v>
      </c>
      <c r="C1065" s="58">
        <f t="shared" si="203"/>
        <v>10</v>
      </c>
      <c r="D1065" s="58" t="str">
        <f t="shared" si="213"/>
        <v>Oct/2021</v>
      </c>
      <c r="E1065" s="60" t="s">
        <v>143</v>
      </c>
      <c r="F1065" s="60" t="s">
        <v>142</v>
      </c>
      <c r="G1065" s="60" t="s">
        <v>88</v>
      </c>
      <c r="H1065" s="60">
        <v>3</v>
      </c>
      <c r="I1065" s="60">
        <v>3</v>
      </c>
      <c r="J1065" s="60">
        <f t="shared" si="214"/>
        <v>0</v>
      </c>
      <c r="K1065" s="60" t="str">
        <f t="shared" si="215"/>
        <v>Ok</v>
      </c>
      <c r="L1065" s="60">
        <f t="shared" si="204"/>
        <v>0</v>
      </c>
      <c r="M1065" s="85">
        <f>VLOOKUP(E1065,'DAFTAR ITEM'!B:J,9,FALSE)</f>
        <v>17300</v>
      </c>
      <c r="N1065" s="85">
        <f t="shared" si="205"/>
        <v>51900</v>
      </c>
      <c r="O1065" s="85">
        <f t="shared" si="206"/>
        <v>0</v>
      </c>
      <c r="P1065" s="85">
        <f t="shared" si="207"/>
        <v>0</v>
      </c>
      <c r="Q1065" s="59">
        <f t="shared" si="208"/>
        <v>0</v>
      </c>
      <c r="R1065" s="60" t="str">
        <f t="shared" si="209"/>
        <v>Good Count</v>
      </c>
      <c r="S1065" s="60" t="str">
        <f t="shared" si="210"/>
        <v>Good Count</v>
      </c>
      <c r="T1065" s="60" t="str">
        <f t="shared" si="211"/>
        <v>Good Count</v>
      </c>
    </row>
    <row r="1066" spans="1:20" ht="15" customHeight="1">
      <c r="A1066" s="64">
        <v>44477</v>
      </c>
      <c r="B1066" s="57">
        <f t="shared" si="212"/>
        <v>2021</v>
      </c>
      <c r="C1066" s="58">
        <f t="shared" si="203"/>
        <v>10</v>
      </c>
      <c r="D1066" s="58" t="str">
        <f t="shared" si="213"/>
        <v>Oct/2021</v>
      </c>
      <c r="E1066" s="60" t="s">
        <v>145</v>
      </c>
      <c r="F1066" s="60" t="s">
        <v>144</v>
      </c>
      <c r="G1066" s="60" t="s">
        <v>95</v>
      </c>
      <c r="H1066" s="60">
        <v>4</v>
      </c>
      <c r="I1066" s="60">
        <v>4</v>
      </c>
      <c r="J1066" s="60">
        <f t="shared" si="214"/>
        <v>0</v>
      </c>
      <c r="K1066" s="60" t="str">
        <f t="shared" si="215"/>
        <v>Ok</v>
      </c>
      <c r="L1066" s="60">
        <f t="shared" si="204"/>
        <v>0</v>
      </c>
      <c r="M1066" s="85">
        <f>VLOOKUP(E1066,'DAFTAR ITEM'!B:J,9,FALSE)</f>
        <v>5000</v>
      </c>
      <c r="N1066" s="85">
        <f t="shared" si="205"/>
        <v>20000</v>
      </c>
      <c r="O1066" s="85">
        <f t="shared" si="206"/>
        <v>0</v>
      </c>
      <c r="P1066" s="85">
        <f t="shared" si="207"/>
        <v>0</v>
      </c>
      <c r="Q1066" s="59">
        <f t="shared" si="208"/>
        <v>0</v>
      </c>
      <c r="R1066" s="60" t="str">
        <f t="shared" si="209"/>
        <v>Good Count</v>
      </c>
      <c r="S1066" s="60" t="str">
        <f t="shared" si="210"/>
        <v>Good Count</v>
      </c>
      <c r="T1066" s="60" t="str">
        <f t="shared" si="211"/>
        <v>Good Count</v>
      </c>
    </row>
    <row r="1067" spans="1:20" ht="15" customHeight="1">
      <c r="A1067" s="64">
        <v>44477</v>
      </c>
      <c r="B1067" s="57">
        <f t="shared" si="212"/>
        <v>2021</v>
      </c>
      <c r="C1067" s="58">
        <f t="shared" si="203"/>
        <v>10</v>
      </c>
      <c r="D1067" s="58" t="str">
        <f t="shared" si="213"/>
        <v>Oct/2021</v>
      </c>
      <c r="E1067" s="60" t="s">
        <v>147</v>
      </c>
      <c r="F1067" s="60" t="s">
        <v>146</v>
      </c>
      <c r="G1067" s="60" t="s">
        <v>95</v>
      </c>
      <c r="H1067" s="60">
        <v>0</v>
      </c>
      <c r="I1067" s="60">
        <v>0</v>
      </c>
      <c r="J1067" s="60">
        <f t="shared" si="214"/>
        <v>0</v>
      </c>
      <c r="K1067" s="60" t="str">
        <f t="shared" si="215"/>
        <v>Ok</v>
      </c>
      <c r="L1067" s="60">
        <f t="shared" si="204"/>
        <v>0</v>
      </c>
      <c r="M1067" s="85">
        <f>VLOOKUP(E1067,'DAFTAR ITEM'!B:J,9,FALSE)</f>
        <v>0</v>
      </c>
      <c r="N1067" s="85">
        <f t="shared" si="205"/>
        <v>0</v>
      </c>
      <c r="O1067" s="85">
        <f t="shared" si="206"/>
        <v>0</v>
      </c>
      <c r="P1067" s="85">
        <f t="shared" si="207"/>
        <v>0</v>
      </c>
      <c r="Q1067" s="59">
        <f t="shared" si="208"/>
        <v>0</v>
      </c>
      <c r="R1067" s="60" t="str">
        <f t="shared" si="209"/>
        <v>Good Count</v>
      </c>
      <c r="S1067" s="60" t="str">
        <f t="shared" si="210"/>
        <v>Good Count</v>
      </c>
      <c r="T1067" s="60" t="str">
        <f t="shared" si="211"/>
        <v>Good Count</v>
      </c>
    </row>
    <row r="1068" spans="1:20" ht="15" customHeight="1">
      <c r="A1068" s="64">
        <v>44477</v>
      </c>
      <c r="B1068" s="57">
        <f t="shared" si="212"/>
        <v>2021</v>
      </c>
      <c r="C1068" s="58">
        <f t="shared" si="203"/>
        <v>10</v>
      </c>
      <c r="D1068" s="58" t="str">
        <f t="shared" si="213"/>
        <v>Oct/2021</v>
      </c>
      <c r="E1068" s="60" t="s">
        <v>149</v>
      </c>
      <c r="F1068" s="60" t="s">
        <v>148</v>
      </c>
      <c r="G1068" s="60" t="s">
        <v>95</v>
      </c>
      <c r="H1068" s="60">
        <v>13</v>
      </c>
      <c r="I1068" s="60">
        <v>13</v>
      </c>
      <c r="J1068" s="60">
        <f t="shared" si="214"/>
        <v>0</v>
      </c>
      <c r="K1068" s="60" t="str">
        <f t="shared" si="215"/>
        <v>Ok</v>
      </c>
      <c r="L1068" s="60">
        <f t="shared" si="204"/>
        <v>0</v>
      </c>
      <c r="M1068" s="85">
        <f>VLOOKUP(E1068,'DAFTAR ITEM'!B:J,9,FALSE)</f>
        <v>3000</v>
      </c>
      <c r="N1068" s="85">
        <f t="shared" si="205"/>
        <v>39000</v>
      </c>
      <c r="O1068" s="85">
        <f t="shared" si="206"/>
        <v>0</v>
      </c>
      <c r="P1068" s="85">
        <f t="shared" si="207"/>
        <v>0</v>
      </c>
      <c r="Q1068" s="59">
        <f t="shared" si="208"/>
        <v>0</v>
      </c>
      <c r="R1068" s="60" t="str">
        <f t="shared" si="209"/>
        <v>Good Count</v>
      </c>
      <c r="S1068" s="60" t="str">
        <f t="shared" si="210"/>
        <v>Good Count</v>
      </c>
      <c r="T1068" s="60" t="str">
        <f t="shared" si="211"/>
        <v>Good Count</v>
      </c>
    </row>
    <row r="1069" spans="1:20" ht="15" customHeight="1">
      <c r="A1069" s="64">
        <v>44477</v>
      </c>
      <c r="B1069" s="57">
        <f t="shared" si="212"/>
        <v>2021</v>
      </c>
      <c r="C1069" s="58">
        <f t="shared" si="203"/>
        <v>10</v>
      </c>
      <c r="D1069" s="58" t="str">
        <f t="shared" si="213"/>
        <v>Oct/2021</v>
      </c>
      <c r="E1069" s="60" t="s">
        <v>151</v>
      </c>
      <c r="F1069" s="60" t="s">
        <v>150</v>
      </c>
      <c r="G1069" s="60" t="s">
        <v>33</v>
      </c>
      <c r="H1069" s="60">
        <v>0</v>
      </c>
      <c r="I1069" s="60">
        <v>0</v>
      </c>
      <c r="J1069" s="60">
        <f t="shared" si="214"/>
        <v>0</v>
      </c>
      <c r="K1069" s="60" t="str">
        <f t="shared" si="215"/>
        <v>Ok</v>
      </c>
      <c r="L1069" s="60">
        <f t="shared" si="204"/>
        <v>0</v>
      </c>
      <c r="M1069" s="85">
        <f>VLOOKUP(E1069,'DAFTAR ITEM'!B:J,9,FALSE)</f>
        <v>0</v>
      </c>
      <c r="N1069" s="85">
        <f t="shared" si="205"/>
        <v>0</v>
      </c>
      <c r="O1069" s="85">
        <f t="shared" si="206"/>
        <v>0</v>
      </c>
      <c r="P1069" s="85">
        <f t="shared" si="207"/>
        <v>0</v>
      </c>
      <c r="Q1069" s="59">
        <f t="shared" si="208"/>
        <v>0</v>
      </c>
      <c r="R1069" s="60" t="str">
        <f t="shared" si="209"/>
        <v>Good Count</v>
      </c>
      <c r="S1069" s="60" t="str">
        <f t="shared" si="210"/>
        <v>Good Count</v>
      </c>
      <c r="T1069" s="60" t="str">
        <f t="shared" si="211"/>
        <v>Good Count</v>
      </c>
    </row>
    <row r="1070" spans="1:20" ht="15" customHeight="1">
      <c r="A1070" s="64">
        <v>44477</v>
      </c>
      <c r="B1070" s="57">
        <f t="shared" si="212"/>
        <v>2021</v>
      </c>
      <c r="C1070" s="58">
        <f t="shared" si="203"/>
        <v>10</v>
      </c>
      <c r="D1070" s="58" t="str">
        <f t="shared" si="213"/>
        <v>Oct/2021</v>
      </c>
      <c r="E1070" s="60" t="s">
        <v>377</v>
      </c>
      <c r="F1070" s="60" t="s">
        <v>376</v>
      </c>
      <c r="G1070" s="60" t="s">
        <v>171</v>
      </c>
      <c r="H1070" s="60">
        <v>0</v>
      </c>
      <c r="I1070" s="60">
        <v>0</v>
      </c>
      <c r="J1070" s="60">
        <f t="shared" si="214"/>
        <v>0</v>
      </c>
      <c r="K1070" s="60" t="str">
        <f t="shared" si="215"/>
        <v>Ok</v>
      </c>
      <c r="L1070" s="60">
        <f t="shared" si="204"/>
        <v>0</v>
      </c>
      <c r="M1070" s="85">
        <f>VLOOKUP(E1070,'DAFTAR ITEM'!B:J,9,FALSE)</f>
        <v>0</v>
      </c>
      <c r="N1070" s="85">
        <f t="shared" si="205"/>
        <v>0</v>
      </c>
      <c r="O1070" s="85">
        <f t="shared" si="206"/>
        <v>0</v>
      </c>
      <c r="P1070" s="85">
        <f t="shared" si="207"/>
        <v>0</v>
      </c>
      <c r="Q1070" s="59">
        <f t="shared" si="208"/>
        <v>0</v>
      </c>
      <c r="R1070" s="60" t="str">
        <f t="shared" si="209"/>
        <v>Good Count</v>
      </c>
      <c r="S1070" s="60" t="str">
        <f t="shared" si="210"/>
        <v>Good Count</v>
      </c>
      <c r="T1070" s="60" t="str">
        <f t="shared" si="211"/>
        <v>Good Count</v>
      </c>
    </row>
    <row r="1071" spans="1:20" ht="15" customHeight="1">
      <c r="A1071" s="64">
        <v>44477</v>
      </c>
      <c r="B1071" s="57">
        <f t="shared" si="212"/>
        <v>2021</v>
      </c>
      <c r="C1071" s="58">
        <f t="shared" si="203"/>
        <v>10</v>
      </c>
      <c r="D1071" s="58" t="str">
        <f t="shared" si="213"/>
        <v>Oct/2021</v>
      </c>
      <c r="E1071" s="60" t="s">
        <v>156</v>
      </c>
      <c r="F1071" s="60" t="s">
        <v>155</v>
      </c>
      <c r="G1071" s="60" t="s">
        <v>33</v>
      </c>
      <c r="H1071" s="60">
        <v>0</v>
      </c>
      <c r="I1071" s="60">
        <v>0</v>
      </c>
      <c r="J1071" s="60">
        <f t="shared" si="214"/>
        <v>0</v>
      </c>
      <c r="K1071" s="60" t="str">
        <f t="shared" si="215"/>
        <v>Ok</v>
      </c>
      <c r="L1071" s="60">
        <f t="shared" si="204"/>
        <v>0</v>
      </c>
      <c r="M1071" s="85">
        <f>VLOOKUP(E1071,'DAFTAR ITEM'!B:J,9,FALSE)</f>
        <v>0</v>
      </c>
      <c r="N1071" s="85">
        <f t="shared" si="205"/>
        <v>0</v>
      </c>
      <c r="O1071" s="85">
        <f t="shared" si="206"/>
        <v>0</v>
      </c>
      <c r="P1071" s="85">
        <f t="shared" si="207"/>
        <v>0</v>
      </c>
      <c r="Q1071" s="59">
        <f t="shared" si="208"/>
        <v>0</v>
      </c>
      <c r="R1071" s="60" t="str">
        <f t="shared" si="209"/>
        <v>Good Count</v>
      </c>
      <c r="S1071" s="60" t="str">
        <f t="shared" si="210"/>
        <v>Good Count</v>
      </c>
      <c r="T1071" s="60" t="str">
        <f t="shared" si="211"/>
        <v>Good Count</v>
      </c>
    </row>
    <row r="1072" spans="1:20" ht="15" customHeight="1">
      <c r="A1072" s="64">
        <v>44477</v>
      </c>
      <c r="B1072" s="57">
        <f t="shared" si="212"/>
        <v>2021</v>
      </c>
      <c r="C1072" s="58">
        <f t="shared" si="203"/>
        <v>10</v>
      </c>
      <c r="D1072" s="58" t="str">
        <f t="shared" si="213"/>
        <v>Oct/2021</v>
      </c>
      <c r="E1072" s="60" t="s">
        <v>158</v>
      </c>
      <c r="F1072" s="60" t="s">
        <v>157</v>
      </c>
      <c r="G1072" s="60" t="s">
        <v>33</v>
      </c>
      <c r="H1072" s="60">
        <v>0</v>
      </c>
      <c r="I1072" s="60">
        <v>0</v>
      </c>
      <c r="J1072" s="60">
        <f t="shared" si="214"/>
        <v>0</v>
      </c>
      <c r="K1072" s="60" t="str">
        <f t="shared" si="215"/>
        <v>Ok</v>
      </c>
      <c r="L1072" s="60">
        <f t="shared" si="204"/>
        <v>0</v>
      </c>
      <c r="M1072" s="85">
        <f>VLOOKUP(E1072,'DAFTAR ITEM'!B:J,9,FALSE)</f>
        <v>0</v>
      </c>
      <c r="N1072" s="85">
        <f t="shared" si="205"/>
        <v>0</v>
      </c>
      <c r="O1072" s="85">
        <f t="shared" si="206"/>
        <v>0</v>
      </c>
      <c r="P1072" s="85">
        <f t="shared" si="207"/>
        <v>0</v>
      </c>
      <c r="Q1072" s="59">
        <f t="shared" si="208"/>
        <v>0</v>
      </c>
      <c r="R1072" s="60" t="str">
        <f t="shared" si="209"/>
        <v>Good Count</v>
      </c>
      <c r="S1072" s="60" t="str">
        <f t="shared" si="210"/>
        <v>Good Count</v>
      </c>
      <c r="T1072" s="60" t="str">
        <f t="shared" si="211"/>
        <v>Good Count</v>
      </c>
    </row>
    <row r="1073" spans="1:20" ht="15" customHeight="1">
      <c r="A1073" s="64">
        <v>44477</v>
      </c>
      <c r="B1073" s="57">
        <f t="shared" si="212"/>
        <v>2021</v>
      </c>
      <c r="C1073" s="58">
        <f t="shared" si="203"/>
        <v>10</v>
      </c>
      <c r="D1073" s="58" t="str">
        <f t="shared" si="213"/>
        <v>Oct/2021</v>
      </c>
      <c r="E1073" s="60" t="s">
        <v>162</v>
      </c>
      <c r="F1073" s="60" t="s">
        <v>161</v>
      </c>
      <c r="G1073" s="60" t="s">
        <v>33</v>
      </c>
      <c r="H1073" s="60">
        <v>0</v>
      </c>
      <c r="I1073" s="60">
        <v>0</v>
      </c>
      <c r="J1073" s="60">
        <f t="shared" si="214"/>
        <v>0</v>
      </c>
      <c r="K1073" s="60" t="str">
        <f t="shared" si="215"/>
        <v>Ok</v>
      </c>
      <c r="L1073" s="60">
        <f t="shared" si="204"/>
        <v>0</v>
      </c>
      <c r="M1073" s="85">
        <f>VLOOKUP(E1073,'DAFTAR ITEM'!B:J,9,FALSE)</f>
        <v>0</v>
      </c>
      <c r="N1073" s="85">
        <f t="shared" si="205"/>
        <v>0</v>
      </c>
      <c r="O1073" s="85">
        <f t="shared" si="206"/>
        <v>0</v>
      </c>
      <c r="P1073" s="85">
        <f t="shared" si="207"/>
        <v>0</v>
      </c>
      <c r="Q1073" s="59">
        <f t="shared" si="208"/>
        <v>0</v>
      </c>
      <c r="R1073" s="60" t="str">
        <f t="shared" si="209"/>
        <v>Good Count</v>
      </c>
      <c r="S1073" s="60" t="str">
        <f t="shared" si="210"/>
        <v>Good Count</v>
      </c>
      <c r="T1073" s="60" t="str">
        <f t="shared" si="211"/>
        <v>Good Count</v>
      </c>
    </row>
    <row r="1074" spans="1:20" ht="15" customHeight="1">
      <c r="A1074" s="64">
        <v>44477</v>
      </c>
      <c r="B1074" s="57">
        <f t="shared" si="212"/>
        <v>2021</v>
      </c>
      <c r="C1074" s="58">
        <f t="shared" si="203"/>
        <v>10</v>
      </c>
      <c r="D1074" s="58" t="str">
        <f t="shared" si="213"/>
        <v>Oct/2021</v>
      </c>
      <c r="E1074" s="60" t="s">
        <v>164</v>
      </c>
      <c r="F1074" s="60" t="s">
        <v>163</v>
      </c>
      <c r="G1074" s="60" t="s">
        <v>33</v>
      </c>
      <c r="H1074" s="60">
        <v>60</v>
      </c>
      <c r="I1074" s="60">
        <v>60</v>
      </c>
      <c r="J1074" s="60">
        <f t="shared" si="214"/>
        <v>0</v>
      </c>
      <c r="K1074" s="60" t="str">
        <f t="shared" si="215"/>
        <v>Ok</v>
      </c>
      <c r="L1074" s="60">
        <f t="shared" si="204"/>
        <v>0</v>
      </c>
      <c r="M1074" s="85">
        <f>VLOOKUP(E1074,'DAFTAR ITEM'!B:J,9,FALSE)</f>
        <v>18700</v>
      </c>
      <c r="N1074" s="85">
        <f t="shared" si="205"/>
        <v>1122000</v>
      </c>
      <c r="O1074" s="85">
        <f t="shared" si="206"/>
        <v>0</v>
      </c>
      <c r="P1074" s="85">
        <f t="shared" si="207"/>
        <v>0</v>
      </c>
      <c r="Q1074" s="59">
        <f t="shared" si="208"/>
        <v>0</v>
      </c>
      <c r="R1074" s="60" t="str">
        <f t="shared" si="209"/>
        <v>Good Count</v>
      </c>
      <c r="S1074" s="60" t="str">
        <f t="shared" si="210"/>
        <v>Good Count</v>
      </c>
      <c r="T1074" s="60" t="str">
        <f t="shared" si="211"/>
        <v>Good Count</v>
      </c>
    </row>
    <row r="1075" spans="1:20" ht="15" customHeight="1">
      <c r="A1075" s="64">
        <v>44477</v>
      </c>
      <c r="B1075" s="57">
        <f t="shared" si="212"/>
        <v>2021</v>
      </c>
      <c r="C1075" s="58">
        <f t="shared" si="203"/>
        <v>10</v>
      </c>
      <c r="D1075" s="58" t="str">
        <f t="shared" si="213"/>
        <v>Oct/2021</v>
      </c>
      <c r="E1075" s="60" t="s">
        <v>166</v>
      </c>
      <c r="F1075" s="60" t="s">
        <v>165</v>
      </c>
      <c r="G1075" s="60" t="s">
        <v>33</v>
      </c>
      <c r="H1075" s="60">
        <v>0</v>
      </c>
      <c r="I1075" s="60">
        <v>0</v>
      </c>
      <c r="J1075" s="60">
        <f t="shared" si="214"/>
        <v>0</v>
      </c>
      <c r="K1075" s="60" t="str">
        <f t="shared" si="215"/>
        <v>Ok</v>
      </c>
      <c r="L1075" s="60">
        <f t="shared" si="204"/>
        <v>0</v>
      </c>
      <c r="M1075" s="85">
        <f>VLOOKUP(E1075,'DAFTAR ITEM'!B:J,9,FALSE)</f>
        <v>0</v>
      </c>
      <c r="N1075" s="85">
        <f t="shared" si="205"/>
        <v>0</v>
      </c>
      <c r="O1075" s="85">
        <f t="shared" si="206"/>
        <v>0</v>
      </c>
      <c r="P1075" s="85">
        <f t="shared" si="207"/>
        <v>0</v>
      </c>
      <c r="Q1075" s="59">
        <f t="shared" si="208"/>
        <v>0</v>
      </c>
      <c r="R1075" s="60" t="str">
        <f t="shared" si="209"/>
        <v>Good Count</v>
      </c>
      <c r="S1075" s="60" t="str">
        <f t="shared" si="210"/>
        <v>Good Count</v>
      </c>
      <c r="T1075" s="60" t="str">
        <f t="shared" si="211"/>
        <v>Good Count</v>
      </c>
    </row>
    <row r="1076" spans="1:20" ht="15" customHeight="1">
      <c r="A1076" s="64">
        <v>44477</v>
      </c>
      <c r="B1076" s="57">
        <f t="shared" si="212"/>
        <v>2021</v>
      </c>
      <c r="C1076" s="58">
        <f t="shared" si="203"/>
        <v>10</v>
      </c>
      <c r="D1076" s="58" t="str">
        <f t="shared" si="213"/>
        <v>Oct/2021</v>
      </c>
      <c r="E1076" s="60" t="s">
        <v>168</v>
      </c>
      <c r="F1076" s="60" t="s">
        <v>167</v>
      </c>
      <c r="G1076" s="60" t="s">
        <v>33</v>
      </c>
      <c r="H1076" s="60">
        <v>0</v>
      </c>
      <c r="I1076" s="60">
        <v>0</v>
      </c>
      <c r="J1076" s="60">
        <f t="shared" si="214"/>
        <v>0</v>
      </c>
      <c r="K1076" s="60" t="str">
        <f t="shared" si="215"/>
        <v>Ok</v>
      </c>
      <c r="L1076" s="60">
        <f t="shared" si="204"/>
        <v>0</v>
      </c>
      <c r="M1076" s="85">
        <f>VLOOKUP(E1076,'DAFTAR ITEM'!B:J,9,FALSE)</f>
        <v>0</v>
      </c>
      <c r="N1076" s="85">
        <f t="shared" si="205"/>
        <v>0</v>
      </c>
      <c r="O1076" s="85">
        <f t="shared" si="206"/>
        <v>0</v>
      </c>
      <c r="P1076" s="85">
        <f t="shared" si="207"/>
        <v>0</v>
      </c>
      <c r="Q1076" s="59">
        <f t="shared" si="208"/>
        <v>0</v>
      </c>
      <c r="R1076" s="60" t="str">
        <f t="shared" si="209"/>
        <v>Good Count</v>
      </c>
      <c r="S1076" s="60" t="str">
        <f t="shared" si="210"/>
        <v>Good Count</v>
      </c>
      <c r="T1076" s="60" t="str">
        <f t="shared" si="211"/>
        <v>Good Count</v>
      </c>
    </row>
    <row r="1077" spans="1:20" ht="15" customHeight="1">
      <c r="A1077" s="64">
        <v>44477</v>
      </c>
      <c r="B1077" s="57">
        <f t="shared" si="212"/>
        <v>2021</v>
      </c>
      <c r="C1077" s="58">
        <f t="shared" ref="C1077:C1140" si="216">MONTH(A1077)</f>
        <v>10</v>
      </c>
      <c r="D1077" s="58" t="str">
        <f t="shared" si="213"/>
        <v>Oct/2021</v>
      </c>
      <c r="E1077" s="60" t="s">
        <v>170</v>
      </c>
      <c r="F1077" s="60" t="s">
        <v>169</v>
      </c>
      <c r="G1077" s="60" t="s">
        <v>171</v>
      </c>
      <c r="H1077" s="60">
        <v>0</v>
      </c>
      <c r="I1077" s="60">
        <v>0</v>
      </c>
      <c r="J1077" s="60">
        <f t="shared" si="214"/>
        <v>0</v>
      </c>
      <c r="K1077" s="60" t="str">
        <f t="shared" si="215"/>
        <v>Ok</v>
      </c>
      <c r="L1077" s="60">
        <f t="shared" si="204"/>
        <v>0</v>
      </c>
      <c r="M1077" s="85">
        <f>VLOOKUP(E1077,'DAFTAR ITEM'!B:J,9,FALSE)</f>
        <v>8410</v>
      </c>
      <c r="N1077" s="85">
        <f t="shared" si="205"/>
        <v>0</v>
      </c>
      <c r="O1077" s="85">
        <f t="shared" si="206"/>
        <v>0</v>
      </c>
      <c r="P1077" s="85">
        <f t="shared" si="207"/>
        <v>0</v>
      </c>
      <c r="Q1077" s="59">
        <f t="shared" si="208"/>
        <v>0</v>
      </c>
      <c r="R1077" s="60" t="str">
        <f t="shared" si="209"/>
        <v>Good Count</v>
      </c>
      <c r="S1077" s="60" t="str">
        <f t="shared" si="210"/>
        <v>Good Count</v>
      </c>
      <c r="T1077" s="60" t="str">
        <f t="shared" si="211"/>
        <v>Good Count</v>
      </c>
    </row>
    <row r="1078" spans="1:20" ht="15" customHeight="1">
      <c r="A1078" s="64">
        <v>44477</v>
      </c>
      <c r="B1078" s="57">
        <f t="shared" si="212"/>
        <v>2021</v>
      </c>
      <c r="C1078" s="58">
        <f t="shared" si="216"/>
        <v>10</v>
      </c>
      <c r="D1078" s="58" t="str">
        <f t="shared" si="213"/>
        <v>Oct/2021</v>
      </c>
      <c r="E1078" s="60" t="s">
        <v>173</v>
      </c>
      <c r="F1078" s="60" t="s">
        <v>172</v>
      </c>
      <c r="G1078" s="60" t="s">
        <v>33</v>
      </c>
      <c r="H1078" s="60">
        <v>2</v>
      </c>
      <c r="I1078" s="60">
        <v>2</v>
      </c>
      <c r="J1078" s="60">
        <f t="shared" si="214"/>
        <v>0</v>
      </c>
      <c r="K1078" s="60" t="str">
        <f t="shared" si="215"/>
        <v>Ok</v>
      </c>
      <c r="L1078" s="60">
        <f t="shared" ref="L1078:L1141" si="217">ABS(J1078)</f>
        <v>0</v>
      </c>
      <c r="M1078" s="85">
        <f>VLOOKUP(E1078,'DAFTAR ITEM'!B:J,9,FALSE)</f>
        <v>5513</v>
      </c>
      <c r="N1078" s="85">
        <f t="shared" ref="N1078:N1141" si="218">H1078*M1078</f>
        <v>11026</v>
      </c>
      <c r="O1078" s="85">
        <f t="shared" ref="O1078:O1141" si="219">J1078*M1078</f>
        <v>0</v>
      </c>
      <c r="P1078" s="85">
        <f t="shared" ref="P1078:P1141" si="220">L1078*M1078</f>
        <v>0</v>
      </c>
      <c r="Q1078" s="59">
        <f t="shared" ref="Q1078:Q1141" si="221">ABS(IF(AND((H1078=0),(J1078=0)),0,J1078/H1078))</f>
        <v>0</v>
      </c>
      <c r="R1078" s="60" t="str">
        <f t="shared" ref="R1078:R1141" si="222">IF(ISERROR(Q1078),"Bad Count",IF(Q1078&gt;0%,"Bad Count","Good Count"))</f>
        <v>Good Count</v>
      </c>
      <c r="S1078" s="60" t="str">
        <f t="shared" ref="S1078:S1141" si="223">IF(ISERROR(Q1078),"Bad Count",IF(Q1078&gt;2%,"Bad Count","Good Count"))</f>
        <v>Good Count</v>
      </c>
      <c r="T1078" s="60" t="str">
        <f t="shared" ref="T1078:T1141" si="224">IF(ISERROR(Q1078),"Bad Count",IF(Q1078&gt;5%,"Bad Count","Good Count"))</f>
        <v>Good Count</v>
      </c>
    </row>
    <row r="1079" spans="1:20" ht="15" customHeight="1">
      <c r="A1079" s="64">
        <v>44477</v>
      </c>
      <c r="B1079" s="57">
        <f t="shared" si="212"/>
        <v>2021</v>
      </c>
      <c r="C1079" s="58">
        <f t="shared" si="216"/>
        <v>10</v>
      </c>
      <c r="D1079" s="58" t="str">
        <f t="shared" si="213"/>
        <v>Oct/2021</v>
      </c>
      <c r="E1079" s="60" t="s">
        <v>175</v>
      </c>
      <c r="F1079" s="60" t="s">
        <v>174</v>
      </c>
      <c r="G1079" s="60" t="s">
        <v>176</v>
      </c>
      <c r="H1079" s="60">
        <v>5</v>
      </c>
      <c r="I1079" s="60">
        <v>5</v>
      </c>
      <c r="J1079" s="60">
        <f t="shared" si="214"/>
        <v>0</v>
      </c>
      <c r="K1079" s="60" t="str">
        <f t="shared" si="215"/>
        <v>Ok</v>
      </c>
      <c r="L1079" s="60">
        <f t="shared" si="217"/>
        <v>0</v>
      </c>
      <c r="M1079" s="85">
        <f>VLOOKUP(E1079,'DAFTAR ITEM'!B:J,9,FALSE)</f>
        <v>3780</v>
      </c>
      <c r="N1079" s="85">
        <f t="shared" si="218"/>
        <v>18900</v>
      </c>
      <c r="O1079" s="85">
        <f t="shared" si="219"/>
        <v>0</v>
      </c>
      <c r="P1079" s="85">
        <f t="shared" si="220"/>
        <v>0</v>
      </c>
      <c r="Q1079" s="59">
        <f t="shared" si="221"/>
        <v>0</v>
      </c>
      <c r="R1079" s="60" t="str">
        <f t="shared" si="222"/>
        <v>Good Count</v>
      </c>
      <c r="S1079" s="60" t="str">
        <f t="shared" si="223"/>
        <v>Good Count</v>
      </c>
      <c r="T1079" s="60" t="str">
        <f t="shared" si="224"/>
        <v>Good Count</v>
      </c>
    </row>
    <row r="1080" spans="1:20" ht="15" customHeight="1">
      <c r="A1080" s="64">
        <v>44477</v>
      </c>
      <c r="B1080" s="57">
        <f t="shared" si="212"/>
        <v>2021</v>
      </c>
      <c r="C1080" s="58">
        <f t="shared" si="216"/>
        <v>10</v>
      </c>
      <c r="D1080" s="58" t="str">
        <f t="shared" si="213"/>
        <v>Oct/2021</v>
      </c>
      <c r="E1080" s="60" t="s">
        <v>178</v>
      </c>
      <c r="F1080" s="60" t="s">
        <v>177</v>
      </c>
      <c r="G1080" s="60" t="s">
        <v>176</v>
      </c>
      <c r="H1080" s="60">
        <v>9</v>
      </c>
      <c r="I1080" s="60">
        <v>9</v>
      </c>
      <c r="J1080" s="60">
        <f t="shared" si="214"/>
        <v>0</v>
      </c>
      <c r="K1080" s="60" t="str">
        <f t="shared" si="215"/>
        <v>Ok</v>
      </c>
      <c r="L1080" s="60">
        <f t="shared" si="217"/>
        <v>0</v>
      </c>
      <c r="M1080" s="85">
        <f>VLOOKUP(E1080,'DAFTAR ITEM'!B:J,9,FALSE)</f>
        <v>2625</v>
      </c>
      <c r="N1080" s="85">
        <f t="shared" si="218"/>
        <v>23625</v>
      </c>
      <c r="O1080" s="85">
        <f t="shared" si="219"/>
        <v>0</v>
      </c>
      <c r="P1080" s="85">
        <f t="shared" si="220"/>
        <v>0</v>
      </c>
      <c r="Q1080" s="59">
        <f t="shared" si="221"/>
        <v>0</v>
      </c>
      <c r="R1080" s="60" t="str">
        <f t="shared" si="222"/>
        <v>Good Count</v>
      </c>
      <c r="S1080" s="60" t="str">
        <f t="shared" si="223"/>
        <v>Good Count</v>
      </c>
      <c r="T1080" s="60" t="str">
        <f t="shared" si="224"/>
        <v>Good Count</v>
      </c>
    </row>
    <row r="1081" spans="1:20" ht="15" customHeight="1">
      <c r="A1081" s="64">
        <v>44477</v>
      </c>
      <c r="B1081" s="57">
        <f t="shared" si="212"/>
        <v>2021</v>
      </c>
      <c r="C1081" s="58">
        <f t="shared" si="216"/>
        <v>10</v>
      </c>
      <c r="D1081" s="58" t="str">
        <f t="shared" si="213"/>
        <v>Oct/2021</v>
      </c>
      <c r="E1081" s="60" t="s">
        <v>180</v>
      </c>
      <c r="F1081" s="60" t="s">
        <v>179</v>
      </c>
      <c r="G1081" s="60" t="s">
        <v>33</v>
      </c>
      <c r="H1081" s="60">
        <v>3</v>
      </c>
      <c r="I1081" s="60">
        <v>3</v>
      </c>
      <c r="J1081" s="60">
        <f t="shared" si="214"/>
        <v>0</v>
      </c>
      <c r="K1081" s="60" t="str">
        <f t="shared" si="215"/>
        <v>Ok</v>
      </c>
      <c r="L1081" s="60">
        <f t="shared" si="217"/>
        <v>0</v>
      </c>
      <c r="M1081" s="85">
        <f>VLOOKUP(E1081,'DAFTAR ITEM'!B:J,9,FALSE)</f>
        <v>20000</v>
      </c>
      <c r="N1081" s="85">
        <f t="shared" si="218"/>
        <v>60000</v>
      </c>
      <c r="O1081" s="85">
        <f t="shared" si="219"/>
        <v>0</v>
      </c>
      <c r="P1081" s="85">
        <f t="shared" si="220"/>
        <v>0</v>
      </c>
      <c r="Q1081" s="59">
        <f t="shared" si="221"/>
        <v>0</v>
      </c>
      <c r="R1081" s="60" t="str">
        <f t="shared" si="222"/>
        <v>Good Count</v>
      </c>
      <c r="S1081" s="60" t="str">
        <f t="shared" si="223"/>
        <v>Good Count</v>
      </c>
      <c r="T1081" s="60" t="str">
        <f t="shared" si="224"/>
        <v>Good Count</v>
      </c>
    </row>
    <row r="1082" spans="1:20" ht="15" customHeight="1">
      <c r="A1082" s="64">
        <v>44477</v>
      </c>
      <c r="B1082" s="57">
        <f t="shared" si="212"/>
        <v>2021</v>
      </c>
      <c r="C1082" s="58">
        <f t="shared" si="216"/>
        <v>10</v>
      </c>
      <c r="D1082" s="58" t="str">
        <f t="shared" si="213"/>
        <v>Oct/2021</v>
      </c>
      <c r="E1082" s="60" t="s">
        <v>182</v>
      </c>
      <c r="F1082" s="60" t="s">
        <v>181</v>
      </c>
      <c r="G1082" s="60" t="s">
        <v>33</v>
      </c>
      <c r="H1082" s="60">
        <v>6</v>
      </c>
      <c r="I1082" s="60">
        <v>6</v>
      </c>
      <c r="J1082" s="60">
        <f t="shared" si="214"/>
        <v>0</v>
      </c>
      <c r="K1082" s="60" t="str">
        <f t="shared" si="215"/>
        <v>Ok</v>
      </c>
      <c r="L1082" s="60">
        <f t="shared" si="217"/>
        <v>0</v>
      </c>
      <c r="M1082" s="85">
        <f>VLOOKUP(E1082,'DAFTAR ITEM'!B:J,9,FALSE)</f>
        <v>20000</v>
      </c>
      <c r="N1082" s="85">
        <f t="shared" si="218"/>
        <v>120000</v>
      </c>
      <c r="O1082" s="85">
        <f t="shared" si="219"/>
        <v>0</v>
      </c>
      <c r="P1082" s="85">
        <f t="shared" si="220"/>
        <v>0</v>
      </c>
      <c r="Q1082" s="59">
        <f t="shared" si="221"/>
        <v>0</v>
      </c>
      <c r="R1082" s="60" t="str">
        <f t="shared" si="222"/>
        <v>Good Count</v>
      </c>
      <c r="S1082" s="60" t="str">
        <f t="shared" si="223"/>
        <v>Good Count</v>
      </c>
      <c r="T1082" s="60" t="str">
        <f t="shared" si="224"/>
        <v>Good Count</v>
      </c>
    </row>
    <row r="1083" spans="1:20" ht="15" customHeight="1">
      <c r="A1083" s="64">
        <v>44477</v>
      </c>
      <c r="B1083" s="57">
        <f t="shared" si="212"/>
        <v>2021</v>
      </c>
      <c r="C1083" s="58">
        <f t="shared" si="216"/>
        <v>10</v>
      </c>
      <c r="D1083" s="58" t="str">
        <f t="shared" si="213"/>
        <v>Oct/2021</v>
      </c>
      <c r="E1083" s="60" t="s">
        <v>184</v>
      </c>
      <c r="F1083" s="60" t="s">
        <v>183</v>
      </c>
      <c r="G1083" s="60" t="s">
        <v>33</v>
      </c>
      <c r="H1083" s="60">
        <v>5</v>
      </c>
      <c r="I1083" s="60">
        <v>5</v>
      </c>
      <c r="J1083" s="60">
        <f t="shared" si="214"/>
        <v>0</v>
      </c>
      <c r="K1083" s="60" t="str">
        <f t="shared" si="215"/>
        <v>Ok</v>
      </c>
      <c r="L1083" s="60">
        <f t="shared" si="217"/>
        <v>0</v>
      </c>
      <c r="M1083" s="85">
        <f>VLOOKUP(E1083,'DAFTAR ITEM'!B:J,9,FALSE)</f>
        <v>20000</v>
      </c>
      <c r="N1083" s="85">
        <f t="shared" si="218"/>
        <v>100000</v>
      </c>
      <c r="O1083" s="85">
        <f t="shared" si="219"/>
        <v>0</v>
      </c>
      <c r="P1083" s="85">
        <f t="shared" si="220"/>
        <v>0</v>
      </c>
      <c r="Q1083" s="59">
        <f t="shared" si="221"/>
        <v>0</v>
      </c>
      <c r="R1083" s="60" t="str">
        <f t="shared" si="222"/>
        <v>Good Count</v>
      </c>
      <c r="S1083" s="60" t="str">
        <f t="shared" si="223"/>
        <v>Good Count</v>
      </c>
      <c r="T1083" s="60" t="str">
        <f t="shared" si="224"/>
        <v>Good Count</v>
      </c>
    </row>
    <row r="1084" spans="1:20" ht="15" customHeight="1">
      <c r="A1084" s="64">
        <v>44477</v>
      </c>
      <c r="B1084" s="57">
        <f t="shared" si="212"/>
        <v>2021</v>
      </c>
      <c r="C1084" s="58">
        <f t="shared" si="216"/>
        <v>10</v>
      </c>
      <c r="D1084" s="58" t="str">
        <f t="shared" si="213"/>
        <v>Oct/2021</v>
      </c>
      <c r="E1084" s="60" t="s">
        <v>186</v>
      </c>
      <c r="F1084" s="60" t="s">
        <v>185</v>
      </c>
      <c r="G1084" s="60" t="s">
        <v>187</v>
      </c>
      <c r="H1084" s="60">
        <v>28</v>
      </c>
      <c r="I1084" s="60">
        <v>28</v>
      </c>
      <c r="J1084" s="60">
        <f t="shared" si="214"/>
        <v>0</v>
      </c>
      <c r="K1084" s="60" t="str">
        <f t="shared" si="215"/>
        <v>Ok</v>
      </c>
      <c r="L1084" s="60">
        <f t="shared" si="217"/>
        <v>0</v>
      </c>
      <c r="M1084" s="85">
        <f>VLOOKUP(E1084,'DAFTAR ITEM'!B:J,9,FALSE)</f>
        <v>1950</v>
      </c>
      <c r="N1084" s="85">
        <f t="shared" si="218"/>
        <v>54600</v>
      </c>
      <c r="O1084" s="85">
        <f t="shared" si="219"/>
        <v>0</v>
      </c>
      <c r="P1084" s="85">
        <f t="shared" si="220"/>
        <v>0</v>
      </c>
      <c r="Q1084" s="59">
        <f t="shared" si="221"/>
        <v>0</v>
      </c>
      <c r="R1084" s="60" t="str">
        <f t="shared" si="222"/>
        <v>Good Count</v>
      </c>
      <c r="S1084" s="60" t="str">
        <f t="shared" si="223"/>
        <v>Good Count</v>
      </c>
      <c r="T1084" s="60" t="str">
        <f t="shared" si="224"/>
        <v>Good Count</v>
      </c>
    </row>
    <row r="1085" spans="1:20" ht="15" customHeight="1">
      <c r="A1085" s="64">
        <v>44477</v>
      </c>
      <c r="B1085" s="57">
        <f t="shared" si="212"/>
        <v>2021</v>
      </c>
      <c r="C1085" s="58">
        <f t="shared" si="216"/>
        <v>10</v>
      </c>
      <c r="D1085" s="58" t="str">
        <f t="shared" si="213"/>
        <v>Oct/2021</v>
      </c>
      <c r="E1085" s="60" t="s">
        <v>189</v>
      </c>
      <c r="F1085" s="60" t="s">
        <v>188</v>
      </c>
      <c r="G1085" s="60" t="s">
        <v>187</v>
      </c>
      <c r="H1085" s="60">
        <v>4</v>
      </c>
      <c r="I1085" s="60">
        <v>4</v>
      </c>
      <c r="J1085" s="60">
        <f t="shared" si="214"/>
        <v>0</v>
      </c>
      <c r="K1085" s="60" t="str">
        <f t="shared" si="215"/>
        <v>Ok</v>
      </c>
      <c r="L1085" s="60">
        <f t="shared" si="217"/>
        <v>0</v>
      </c>
      <c r="M1085" s="85">
        <f>VLOOKUP(E1085,'DAFTAR ITEM'!B:J,9,FALSE)</f>
        <v>3990</v>
      </c>
      <c r="N1085" s="85">
        <f t="shared" si="218"/>
        <v>15960</v>
      </c>
      <c r="O1085" s="85">
        <f t="shared" si="219"/>
        <v>0</v>
      </c>
      <c r="P1085" s="85">
        <f t="shared" si="220"/>
        <v>0</v>
      </c>
      <c r="Q1085" s="59">
        <f t="shared" si="221"/>
        <v>0</v>
      </c>
      <c r="R1085" s="60" t="str">
        <f t="shared" si="222"/>
        <v>Good Count</v>
      </c>
      <c r="S1085" s="60" t="str">
        <f t="shared" si="223"/>
        <v>Good Count</v>
      </c>
      <c r="T1085" s="60" t="str">
        <f t="shared" si="224"/>
        <v>Good Count</v>
      </c>
    </row>
    <row r="1086" spans="1:20" ht="15" customHeight="1">
      <c r="A1086" s="64">
        <v>44477</v>
      </c>
      <c r="B1086" s="57">
        <f t="shared" si="212"/>
        <v>2021</v>
      </c>
      <c r="C1086" s="58">
        <f t="shared" si="216"/>
        <v>10</v>
      </c>
      <c r="D1086" s="58" t="str">
        <f t="shared" si="213"/>
        <v>Oct/2021</v>
      </c>
      <c r="E1086" s="60" t="s">
        <v>191</v>
      </c>
      <c r="F1086" s="60" t="s">
        <v>190</v>
      </c>
      <c r="G1086" s="60" t="s">
        <v>16</v>
      </c>
      <c r="H1086" s="60">
        <v>4</v>
      </c>
      <c r="I1086" s="60">
        <v>4</v>
      </c>
      <c r="J1086" s="60">
        <f t="shared" si="214"/>
        <v>0</v>
      </c>
      <c r="K1086" s="60" t="str">
        <f t="shared" si="215"/>
        <v>Ok</v>
      </c>
      <c r="L1086" s="60">
        <f t="shared" si="217"/>
        <v>0</v>
      </c>
      <c r="M1086" s="85">
        <f>VLOOKUP(E1086,'DAFTAR ITEM'!B:J,9,FALSE)</f>
        <v>15000</v>
      </c>
      <c r="N1086" s="85">
        <f t="shared" si="218"/>
        <v>60000</v>
      </c>
      <c r="O1086" s="85">
        <f t="shared" si="219"/>
        <v>0</v>
      </c>
      <c r="P1086" s="85">
        <f t="shared" si="220"/>
        <v>0</v>
      </c>
      <c r="Q1086" s="59">
        <f t="shared" si="221"/>
        <v>0</v>
      </c>
      <c r="R1086" s="60" t="str">
        <f t="shared" si="222"/>
        <v>Good Count</v>
      </c>
      <c r="S1086" s="60" t="str">
        <f t="shared" si="223"/>
        <v>Good Count</v>
      </c>
      <c r="T1086" s="60" t="str">
        <f t="shared" si="224"/>
        <v>Good Count</v>
      </c>
    </row>
    <row r="1087" spans="1:20" ht="15" customHeight="1">
      <c r="A1087" s="64">
        <v>44477</v>
      </c>
      <c r="B1087" s="57">
        <f t="shared" si="212"/>
        <v>2021</v>
      </c>
      <c r="C1087" s="58">
        <f t="shared" si="216"/>
        <v>10</v>
      </c>
      <c r="D1087" s="58" t="str">
        <f t="shared" si="213"/>
        <v>Oct/2021</v>
      </c>
      <c r="E1087" s="60" t="s">
        <v>65</v>
      </c>
      <c r="F1087" s="60" t="s">
        <v>64</v>
      </c>
      <c r="G1087" s="60" t="s">
        <v>66</v>
      </c>
      <c r="H1087" s="60">
        <v>1</v>
      </c>
      <c r="I1087" s="60">
        <v>1</v>
      </c>
      <c r="J1087" s="60">
        <f t="shared" si="214"/>
        <v>0</v>
      </c>
      <c r="K1087" s="60" t="str">
        <f t="shared" si="215"/>
        <v>Ok</v>
      </c>
      <c r="L1087" s="60">
        <f t="shared" si="217"/>
        <v>0</v>
      </c>
      <c r="M1087" s="85">
        <f>VLOOKUP(E1087,'DAFTAR ITEM'!B:J,9,FALSE)</f>
        <v>90000</v>
      </c>
      <c r="N1087" s="85">
        <f t="shared" si="218"/>
        <v>90000</v>
      </c>
      <c r="O1087" s="85">
        <f t="shared" si="219"/>
        <v>0</v>
      </c>
      <c r="P1087" s="85">
        <f t="shared" si="220"/>
        <v>0</v>
      </c>
      <c r="Q1087" s="59">
        <f t="shared" si="221"/>
        <v>0</v>
      </c>
      <c r="R1087" s="60" t="str">
        <f t="shared" si="222"/>
        <v>Good Count</v>
      </c>
      <c r="S1087" s="60" t="str">
        <f t="shared" si="223"/>
        <v>Good Count</v>
      </c>
      <c r="T1087" s="60" t="str">
        <f t="shared" si="224"/>
        <v>Good Count</v>
      </c>
    </row>
    <row r="1088" spans="1:20" ht="15" customHeight="1">
      <c r="A1088" s="64">
        <v>44477</v>
      </c>
      <c r="B1088" s="57">
        <f t="shared" si="212"/>
        <v>2021</v>
      </c>
      <c r="C1088" s="58">
        <f t="shared" si="216"/>
        <v>10</v>
      </c>
      <c r="D1088" s="58" t="str">
        <f t="shared" si="213"/>
        <v>Oct/2021</v>
      </c>
      <c r="E1088" s="60" t="s">
        <v>193</v>
      </c>
      <c r="F1088" s="60" t="s">
        <v>192</v>
      </c>
      <c r="G1088" s="60" t="s">
        <v>194</v>
      </c>
      <c r="H1088" s="60">
        <v>8</v>
      </c>
      <c r="I1088" s="60">
        <v>8</v>
      </c>
      <c r="J1088" s="60">
        <f t="shared" si="214"/>
        <v>0</v>
      </c>
      <c r="K1088" s="60" t="str">
        <f t="shared" si="215"/>
        <v>Ok</v>
      </c>
      <c r="L1088" s="60">
        <f t="shared" si="217"/>
        <v>0</v>
      </c>
      <c r="M1088" s="85">
        <f>VLOOKUP(E1088,'DAFTAR ITEM'!B:J,9,FALSE)</f>
        <v>81000</v>
      </c>
      <c r="N1088" s="85">
        <f t="shared" si="218"/>
        <v>648000</v>
      </c>
      <c r="O1088" s="85">
        <f t="shared" si="219"/>
        <v>0</v>
      </c>
      <c r="P1088" s="85">
        <f t="shared" si="220"/>
        <v>0</v>
      </c>
      <c r="Q1088" s="59">
        <f t="shared" si="221"/>
        <v>0</v>
      </c>
      <c r="R1088" s="60" t="str">
        <f t="shared" si="222"/>
        <v>Good Count</v>
      </c>
      <c r="S1088" s="60" t="str">
        <f t="shared" si="223"/>
        <v>Good Count</v>
      </c>
      <c r="T1088" s="60" t="str">
        <f t="shared" si="224"/>
        <v>Good Count</v>
      </c>
    </row>
    <row r="1089" spans="1:20" ht="15" customHeight="1">
      <c r="A1089" s="64">
        <v>44477</v>
      </c>
      <c r="B1089" s="57">
        <f t="shared" si="212"/>
        <v>2021</v>
      </c>
      <c r="C1089" s="58">
        <f t="shared" si="216"/>
        <v>10</v>
      </c>
      <c r="D1089" s="58" t="str">
        <f t="shared" si="213"/>
        <v>Oct/2021</v>
      </c>
      <c r="E1089" s="60" t="s">
        <v>196</v>
      </c>
      <c r="F1089" s="60" t="s">
        <v>195</v>
      </c>
      <c r="G1089" s="60" t="s">
        <v>194</v>
      </c>
      <c r="H1089" s="60">
        <v>15</v>
      </c>
      <c r="I1089" s="60">
        <v>15</v>
      </c>
      <c r="J1089" s="60">
        <f t="shared" si="214"/>
        <v>0</v>
      </c>
      <c r="K1089" s="60" t="str">
        <f t="shared" si="215"/>
        <v>Ok</v>
      </c>
      <c r="L1089" s="60">
        <f t="shared" si="217"/>
        <v>0</v>
      </c>
      <c r="M1089" s="85">
        <f>VLOOKUP(E1089,'DAFTAR ITEM'!B:J,9,FALSE)</f>
        <v>27050</v>
      </c>
      <c r="N1089" s="85">
        <f t="shared" si="218"/>
        <v>405750</v>
      </c>
      <c r="O1089" s="85">
        <f t="shared" si="219"/>
        <v>0</v>
      </c>
      <c r="P1089" s="85">
        <f t="shared" si="220"/>
        <v>0</v>
      </c>
      <c r="Q1089" s="59">
        <f t="shared" si="221"/>
        <v>0</v>
      </c>
      <c r="R1089" s="60" t="str">
        <f t="shared" si="222"/>
        <v>Good Count</v>
      </c>
      <c r="S1089" s="60" t="str">
        <f t="shared" si="223"/>
        <v>Good Count</v>
      </c>
      <c r="T1089" s="60" t="str">
        <f t="shared" si="224"/>
        <v>Good Count</v>
      </c>
    </row>
    <row r="1090" spans="1:20" ht="15" customHeight="1">
      <c r="A1090" s="64">
        <v>44477</v>
      </c>
      <c r="B1090" s="57">
        <f t="shared" ref="B1090:B1153" si="225">YEAR(A1090)</f>
        <v>2021</v>
      </c>
      <c r="C1090" s="58">
        <f t="shared" si="216"/>
        <v>10</v>
      </c>
      <c r="D1090" s="58" t="str">
        <f t="shared" si="213"/>
        <v>Oct/2021</v>
      </c>
      <c r="E1090" s="60" t="s">
        <v>198</v>
      </c>
      <c r="F1090" s="60" t="s">
        <v>197</v>
      </c>
      <c r="G1090" s="60" t="s">
        <v>194</v>
      </c>
      <c r="H1090" s="60">
        <v>137</v>
      </c>
      <c r="I1090" s="60">
        <v>137</v>
      </c>
      <c r="J1090" s="60">
        <f t="shared" si="214"/>
        <v>0</v>
      </c>
      <c r="K1090" s="60" t="str">
        <f t="shared" si="215"/>
        <v>Ok</v>
      </c>
      <c r="L1090" s="60">
        <f t="shared" si="217"/>
        <v>0</v>
      </c>
      <c r="M1090" s="85">
        <f>VLOOKUP(E1090,'DAFTAR ITEM'!B:J,9,FALSE)</f>
        <v>41000</v>
      </c>
      <c r="N1090" s="85">
        <f t="shared" si="218"/>
        <v>5617000</v>
      </c>
      <c r="O1090" s="85">
        <f t="shared" si="219"/>
        <v>0</v>
      </c>
      <c r="P1090" s="85">
        <f t="shared" si="220"/>
        <v>0</v>
      </c>
      <c r="Q1090" s="59">
        <f t="shared" si="221"/>
        <v>0</v>
      </c>
      <c r="R1090" s="60" t="str">
        <f t="shared" si="222"/>
        <v>Good Count</v>
      </c>
      <c r="S1090" s="60" t="str">
        <f t="shared" si="223"/>
        <v>Good Count</v>
      </c>
      <c r="T1090" s="60" t="str">
        <f t="shared" si="224"/>
        <v>Good Count</v>
      </c>
    </row>
    <row r="1091" spans="1:20" ht="15" customHeight="1">
      <c r="A1091" s="64">
        <v>44477</v>
      </c>
      <c r="B1091" s="57">
        <f t="shared" si="225"/>
        <v>2021</v>
      </c>
      <c r="C1091" s="58">
        <f t="shared" si="216"/>
        <v>10</v>
      </c>
      <c r="D1091" s="58" t="str">
        <f t="shared" ref="D1091:D1154" si="226">TEXT(A1091,"MMM")&amp;"/"&amp;(B1091)</f>
        <v>Oct/2021</v>
      </c>
      <c r="E1091" s="60" t="s">
        <v>200</v>
      </c>
      <c r="F1091" s="60" t="s">
        <v>199</v>
      </c>
      <c r="G1091" s="60" t="s">
        <v>194</v>
      </c>
      <c r="H1091" s="60">
        <v>7</v>
      </c>
      <c r="I1091" s="60">
        <v>7</v>
      </c>
      <c r="J1091" s="60">
        <f t="shared" si="214"/>
        <v>0</v>
      </c>
      <c r="K1091" s="60" t="str">
        <f t="shared" si="215"/>
        <v>Ok</v>
      </c>
      <c r="L1091" s="60">
        <f t="shared" si="217"/>
        <v>0</v>
      </c>
      <c r="M1091" s="85">
        <f>VLOOKUP(E1091,'DAFTAR ITEM'!B:J,9,FALSE)</f>
        <v>20000</v>
      </c>
      <c r="N1091" s="85">
        <f t="shared" si="218"/>
        <v>140000</v>
      </c>
      <c r="O1091" s="85">
        <f t="shared" si="219"/>
        <v>0</v>
      </c>
      <c r="P1091" s="85">
        <f t="shared" si="220"/>
        <v>0</v>
      </c>
      <c r="Q1091" s="59">
        <f t="shared" si="221"/>
        <v>0</v>
      </c>
      <c r="R1091" s="60" t="str">
        <f t="shared" si="222"/>
        <v>Good Count</v>
      </c>
      <c r="S1091" s="60" t="str">
        <f t="shared" si="223"/>
        <v>Good Count</v>
      </c>
      <c r="T1091" s="60" t="str">
        <f t="shared" si="224"/>
        <v>Good Count</v>
      </c>
    </row>
    <row r="1092" spans="1:20" ht="15" customHeight="1">
      <c r="A1092" s="64">
        <v>44477</v>
      </c>
      <c r="B1092" s="57">
        <f t="shared" si="225"/>
        <v>2021</v>
      </c>
      <c r="C1092" s="58">
        <f t="shared" si="216"/>
        <v>10</v>
      </c>
      <c r="D1092" s="58" t="str">
        <f t="shared" si="226"/>
        <v>Oct/2021</v>
      </c>
      <c r="E1092" s="60" t="s">
        <v>202</v>
      </c>
      <c r="F1092" s="60" t="s">
        <v>201</v>
      </c>
      <c r="G1092" s="60" t="s">
        <v>194</v>
      </c>
      <c r="H1092" s="60">
        <v>5</v>
      </c>
      <c r="I1092" s="60">
        <v>5</v>
      </c>
      <c r="J1092" s="60">
        <f t="shared" si="214"/>
        <v>0</v>
      </c>
      <c r="K1092" s="60" t="str">
        <f t="shared" si="215"/>
        <v>Ok</v>
      </c>
      <c r="L1092" s="60">
        <f t="shared" si="217"/>
        <v>0</v>
      </c>
      <c r="M1092" s="85">
        <f>VLOOKUP(E1092,'DAFTAR ITEM'!B:J,9,FALSE)</f>
        <v>23000</v>
      </c>
      <c r="N1092" s="85">
        <f t="shared" si="218"/>
        <v>115000</v>
      </c>
      <c r="O1092" s="85">
        <f t="shared" si="219"/>
        <v>0</v>
      </c>
      <c r="P1092" s="85">
        <f t="shared" si="220"/>
        <v>0</v>
      </c>
      <c r="Q1092" s="59">
        <f t="shared" si="221"/>
        <v>0</v>
      </c>
      <c r="R1092" s="60" t="str">
        <f t="shared" si="222"/>
        <v>Good Count</v>
      </c>
      <c r="S1092" s="60" t="str">
        <f t="shared" si="223"/>
        <v>Good Count</v>
      </c>
      <c r="T1092" s="60" t="str">
        <f t="shared" si="224"/>
        <v>Good Count</v>
      </c>
    </row>
    <row r="1093" spans="1:20" ht="15" customHeight="1">
      <c r="A1093" s="64">
        <v>44477</v>
      </c>
      <c r="B1093" s="57">
        <f t="shared" si="225"/>
        <v>2021</v>
      </c>
      <c r="C1093" s="58">
        <f t="shared" si="216"/>
        <v>10</v>
      </c>
      <c r="D1093" s="58" t="str">
        <f t="shared" si="226"/>
        <v>Oct/2021</v>
      </c>
      <c r="E1093" s="60" t="s">
        <v>206</v>
      </c>
      <c r="F1093" s="60" t="s">
        <v>205</v>
      </c>
      <c r="G1093" s="60" t="s">
        <v>194</v>
      </c>
      <c r="H1093" s="60">
        <v>18</v>
      </c>
      <c r="I1093" s="60">
        <v>18</v>
      </c>
      <c r="J1093" s="60">
        <f t="shared" si="214"/>
        <v>0</v>
      </c>
      <c r="K1093" s="60" t="str">
        <f t="shared" si="215"/>
        <v>Ok</v>
      </c>
      <c r="L1093" s="60">
        <f t="shared" si="217"/>
        <v>0</v>
      </c>
      <c r="M1093" s="85">
        <f>VLOOKUP(E1093,'DAFTAR ITEM'!B:J,9,FALSE)</f>
        <v>39091</v>
      </c>
      <c r="N1093" s="85">
        <f t="shared" si="218"/>
        <v>703638</v>
      </c>
      <c r="O1093" s="85">
        <f t="shared" si="219"/>
        <v>0</v>
      </c>
      <c r="P1093" s="85">
        <f t="shared" si="220"/>
        <v>0</v>
      </c>
      <c r="Q1093" s="59">
        <f t="shared" si="221"/>
        <v>0</v>
      </c>
      <c r="R1093" s="60" t="str">
        <f t="shared" si="222"/>
        <v>Good Count</v>
      </c>
      <c r="S1093" s="60" t="str">
        <f t="shared" si="223"/>
        <v>Good Count</v>
      </c>
      <c r="T1093" s="60" t="str">
        <f t="shared" si="224"/>
        <v>Good Count</v>
      </c>
    </row>
    <row r="1094" spans="1:20" ht="15" customHeight="1">
      <c r="A1094" s="64">
        <v>44477</v>
      </c>
      <c r="B1094" s="57">
        <f t="shared" si="225"/>
        <v>2021</v>
      </c>
      <c r="C1094" s="58">
        <f t="shared" si="216"/>
        <v>10</v>
      </c>
      <c r="D1094" s="58" t="str">
        <f t="shared" si="226"/>
        <v>Oct/2021</v>
      </c>
      <c r="E1094" s="60" t="s">
        <v>208</v>
      </c>
      <c r="F1094" s="60" t="s">
        <v>5108</v>
      </c>
      <c r="G1094" s="60" t="s">
        <v>16</v>
      </c>
      <c r="H1094" s="60">
        <v>3</v>
      </c>
      <c r="I1094" s="60">
        <v>3</v>
      </c>
      <c r="J1094" s="60">
        <f t="shared" si="214"/>
        <v>0</v>
      </c>
      <c r="K1094" s="60" t="str">
        <f t="shared" si="215"/>
        <v>Ok</v>
      </c>
      <c r="L1094" s="60">
        <f t="shared" si="217"/>
        <v>0</v>
      </c>
      <c r="M1094" s="85">
        <f>VLOOKUP(E1094,'DAFTAR ITEM'!B:J,9,FALSE)</f>
        <v>45000</v>
      </c>
      <c r="N1094" s="85">
        <f t="shared" si="218"/>
        <v>135000</v>
      </c>
      <c r="O1094" s="85">
        <f t="shared" si="219"/>
        <v>0</v>
      </c>
      <c r="P1094" s="85">
        <f t="shared" si="220"/>
        <v>0</v>
      </c>
      <c r="Q1094" s="59">
        <f t="shared" si="221"/>
        <v>0</v>
      </c>
      <c r="R1094" s="60" t="str">
        <f t="shared" si="222"/>
        <v>Good Count</v>
      </c>
      <c r="S1094" s="60" t="str">
        <f t="shared" si="223"/>
        <v>Good Count</v>
      </c>
      <c r="T1094" s="60" t="str">
        <f t="shared" si="224"/>
        <v>Good Count</v>
      </c>
    </row>
    <row r="1095" spans="1:20" ht="15" customHeight="1">
      <c r="A1095" s="64">
        <v>44477</v>
      </c>
      <c r="B1095" s="57">
        <f t="shared" si="225"/>
        <v>2021</v>
      </c>
      <c r="C1095" s="58">
        <f t="shared" si="216"/>
        <v>10</v>
      </c>
      <c r="D1095" s="58" t="str">
        <f t="shared" si="226"/>
        <v>Oct/2021</v>
      </c>
      <c r="E1095" s="60" t="s">
        <v>210</v>
      </c>
      <c r="F1095" s="60" t="s">
        <v>209</v>
      </c>
      <c r="G1095" s="60" t="s">
        <v>95</v>
      </c>
      <c r="H1095" s="60">
        <v>15</v>
      </c>
      <c r="I1095" s="60">
        <v>15</v>
      </c>
      <c r="J1095" s="60">
        <f t="shared" si="214"/>
        <v>0</v>
      </c>
      <c r="K1095" s="60" t="str">
        <f t="shared" si="215"/>
        <v>Ok</v>
      </c>
      <c r="L1095" s="60">
        <f t="shared" si="217"/>
        <v>0</v>
      </c>
      <c r="M1095" s="85">
        <f>VLOOKUP(E1095,'DAFTAR ITEM'!B:J,9,FALSE)</f>
        <v>29200</v>
      </c>
      <c r="N1095" s="85">
        <f t="shared" si="218"/>
        <v>438000</v>
      </c>
      <c r="O1095" s="85">
        <f t="shared" si="219"/>
        <v>0</v>
      </c>
      <c r="P1095" s="85">
        <f t="shared" si="220"/>
        <v>0</v>
      </c>
      <c r="Q1095" s="59">
        <f t="shared" si="221"/>
        <v>0</v>
      </c>
      <c r="R1095" s="60" t="str">
        <f t="shared" si="222"/>
        <v>Good Count</v>
      </c>
      <c r="S1095" s="60" t="str">
        <f t="shared" si="223"/>
        <v>Good Count</v>
      </c>
      <c r="T1095" s="60" t="str">
        <f t="shared" si="224"/>
        <v>Good Count</v>
      </c>
    </row>
    <row r="1096" spans="1:20" ht="15" customHeight="1">
      <c r="A1096" s="64">
        <v>44477</v>
      </c>
      <c r="B1096" s="57">
        <f t="shared" si="225"/>
        <v>2021</v>
      </c>
      <c r="C1096" s="58">
        <f t="shared" si="216"/>
        <v>10</v>
      </c>
      <c r="D1096" s="58" t="str">
        <f t="shared" si="226"/>
        <v>Oct/2021</v>
      </c>
      <c r="E1096" s="60" t="s">
        <v>212</v>
      </c>
      <c r="F1096" s="60" t="s">
        <v>211</v>
      </c>
      <c r="G1096" s="60" t="s">
        <v>95</v>
      </c>
      <c r="H1096" s="60">
        <v>664</v>
      </c>
      <c r="I1096" s="60">
        <v>664</v>
      </c>
      <c r="J1096" s="60">
        <f t="shared" si="214"/>
        <v>0</v>
      </c>
      <c r="K1096" s="60" t="str">
        <f t="shared" si="215"/>
        <v>Ok</v>
      </c>
      <c r="L1096" s="60">
        <f t="shared" si="217"/>
        <v>0</v>
      </c>
      <c r="M1096" s="85">
        <f>VLOOKUP(E1096,'DAFTAR ITEM'!B:J,9,FALSE)</f>
        <v>7400</v>
      </c>
      <c r="N1096" s="85">
        <f t="shared" si="218"/>
        <v>4913600</v>
      </c>
      <c r="O1096" s="85">
        <f t="shared" si="219"/>
        <v>0</v>
      </c>
      <c r="P1096" s="85">
        <f t="shared" si="220"/>
        <v>0</v>
      </c>
      <c r="Q1096" s="59">
        <f t="shared" si="221"/>
        <v>0</v>
      </c>
      <c r="R1096" s="60" t="str">
        <f t="shared" si="222"/>
        <v>Good Count</v>
      </c>
      <c r="S1096" s="60" t="str">
        <f t="shared" si="223"/>
        <v>Good Count</v>
      </c>
      <c r="T1096" s="60" t="str">
        <f t="shared" si="224"/>
        <v>Good Count</v>
      </c>
    </row>
    <row r="1097" spans="1:20" ht="15" customHeight="1">
      <c r="A1097" s="64">
        <v>44477</v>
      </c>
      <c r="B1097" s="57">
        <f t="shared" si="225"/>
        <v>2021</v>
      </c>
      <c r="C1097" s="58">
        <f t="shared" si="216"/>
        <v>10</v>
      </c>
      <c r="D1097" s="58" t="str">
        <f t="shared" si="226"/>
        <v>Oct/2021</v>
      </c>
      <c r="E1097" s="60" t="s">
        <v>214</v>
      </c>
      <c r="F1097" s="60" t="s">
        <v>213</v>
      </c>
      <c r="G1097" s="60" t="s">
        <v>95</v>
      </c>
      <c r="H1097" s="60">
        <v>18</v>
      </c>
      <c r="I1097" s="60">
        <v>18</v>
      </c>
      <c r="J1097" s="60">
        <f t="shared" si="214"/>
        <v>0</v>
      </c>
      <c r="K1097" s="60" t="str">
        <f t="shared" si="215"/>
        <v>Ok</v>
      </c>
      <c r="L1097" s="60">
        <f t="shared" si="217"/>
        <v>0</v>
      </c>
      <c r="M1097" s="85">
        <f>VLOOKUP(E1097,'DAFTAR ITEM'!B:J,9,FALSE)</f>
        <v>13700</v>
      </c>
      <c r="N1097" s="85">
        <f t="shared" si="218"/>
        <v>246600</v>
      </c>
      <c r="O1097" s="85">
        <f t="shared" si="219"/>
        <v>0</v>
      </c>
      <c r="P1097" s="85">
        <f t="shared" si="220"/>
        <v>0</v>
      </c>
      <c r="Q1097" s="59">
        <f t="shared" si="221"/>
        <v>0</v>
      </c>
      <c r="R1097" s="60" t="str">
        <f t="shared" si="222"/>
        <v>Good Count</v>
      </c>
      <c r="S1097" s="60" t="str">
        <f t="shared" si="223"/>
        <v>Good Count</v>
      </c>
      <c r="T1097" s="60" t="str">
        <f t="shared" si="224"/>
        <v>Good Count</v>
      </c>
    </row>
    <row r="1098" spans="1:20" ht="15" customHeight="1">
      <c r="A1098" s="64">
        <v>44477</v>
      </c>
      <c r="B1098" s="57">
        <f t="shared" si="225"/>
        <v>2021</v>
      </c>
      <c r="C1098" s="58">
        <f t="shared" si="216"/>
        <v>10</v>
      </c>
      <c r="D1098" s="58" t="str">
        <f t="shared" si="226"/>
        <v>Oct/2021</v>
      </c>
      <c r="E1098" s="60" t="s">
        <v>216</v>
      </c>
      <c r="F1098" s="60" t="s">
        <v>215</v>
      </c>
      <c r="G1098" s="60" t="s">
        <v>95</v>
      </c>
      <c r="H1098" s="60">
        <v>0</v>
      </c>
      <c r="I1098" s="60">
        <v>0</v>
      </c>
      <c r="J1098" s="60">
        <f t="shared" si="214"/>
        <v>0</v>
      </c>
      <c r="K1098" s="60" t="str">
        <f t="shared" si="215"/>
        <v>Ok</v>
      </c>
      <c r="L1098" s="60">
        <f t="shared" si="217"/>
        <v>0</v>
      </c>
      <c r="M1098" s="85">
        <f>VLOOKUP(E1098,'DAFTAR ITEM'!B:J,9,FALSE)</f>
        <v>10750</v>
      </c>
      <c r="N1098" s="85">
        <f t="shared" si="218"/>
        <v>0</v>
      </c>
      <c r="O1098" s="85">
        <f t="shared" si="219"/>
        <v>0</v>
      </c>
      <c r="P1098" s="85">
        <f t="shared" si="220"/>
        <v>0</v>
      </c>
      <c r="Q1098" s="59">
        <f t="shared" si="221"/>
        <v>0</v>
      </c>
      <c r="R1098" s="60" t="str">
        <f t="shared" si="222"/>
        <v>Good Count</v>
      </c>
      <c r="S1098" s="60" t="str">
        <f t="shared" si="223"/>
        <v>Good Count</v>
      </c>
      <c r="T1098" s="60" t="str">
        <f t="shared" si="224"/>
        <v>Good Count</v>
      </c>
    </row>
    <row r="1099" spans="1:20" ht="15" customHeight="1">
      <c r="A1099" s="64">
        <v>44477</v>
      </c>
      <c r="B1099" s="57">
        <f t="shared" si="225"/>
        <v>2021</v>
      </c>
      <c r="C1099" s="58">
        <f t="shared" si="216"/>
        <v>10</v>
      </c>
      <c r="D1099" s="58" t="str">
        <f t="shared" si="226"/>
        <v>Oct/2021</v>
      </c>
      <c r="E1099" s="60" t="s">
        <v>218</v>
      </c>
      <c r="F1099" s="60" t="s">
        <v>217</v>
      </c>
      <c r="G1099" s="60" t="s">
        <v>33</v>
      </c>
      <c r="H1099" s="60">
        <v>9</v>
      </c>
      <c r="I1099" s="60">
        <v>9</v>
      </c>
      <c r="J1099" s="60">
        <f t="shared" si="214"/>
        <v>0</v>
      </c>
      <c r="K1099" s="60" t="str">
        <f t="shared" si="215"/>
        <v>Ok</v>
      </c>
      <c r="L1099" s="60">
        <f t="shared" si="217"/>
        <v>0</v>
      </c>
      <c r="M1099" s="85">
        <f>VLOOKUP(E1099,'DAFTAR ITEM'!B:J,9,FALSE)</f>
        <v>5000</v>
      </c>
      <c r="N1099" s="85">
        <f t="shared" si="218"/>
        <v>45000</v>
      </c>
      <c r="O1099" s="85">
        <f t="shared" si="219"/>
        <v>0</v>
      </c>
      <c r="P1099" s="85">
        <f t="shared" si="220"/>
        <v>0</v>
      </c>
      <c r="Q1099" s="59">
        <f t="shared" si="221"/>
        <v>0</v>
      </c>
      <c r="R1099" s="60" t="str">
        <f t="shared" si="222"/>
        <v>Good Count</v>
      </c>
      <c r="S1099" s="60" t="str">
        <f t="shared" si="223"/>
        <v>Good Count</v>
      </c>
      <c r="T1099" s="60" t="str">
        <f t="shared" si="224"/>
        <v>Good Count</v>
      </c>
    </row>
    <row r="1100" spans="1:20" ht="15" customHeight="1">
      <c r="A1100" s="64">
        <v>44477</v>
      </c>
      <c r="B1100" s="57">
        <f t="shared" si="225"/>
        <v>2021</v>
      </c>
      <c r="C1100" s="58">
        <f t="shared" si="216"/>
        <v>10</v>
      </c>
      <c r="D1100" s="58" t="str">
        <f t="shared" si="226"/>
        <v>Oct/2021</v>
      </c>
      <c r="E1100" s="60" t="s">
        <v>224</v>
      </c>
      <c r="F1100" s="60" t="s">
        <v>223</v>
      </c>
      <c r="G1100" s="60" t="s">
        <v>33</v>
      </c>
      <c r="H1100" s="60">
        <v>30</v>
      </c>
      <c r="I1100" s="60">
        <v>30</v>
      </c>
      <c r="J1100" s="60">
        <f t="shared" si="214"/>
        <v>0</v>
      </c>
      <c r="K1100" s="60" t="str">
        <f t="shared" si="215"/>
        <v>Ok</v>
      </c>
      <c r="L1100" s="60">
        <f t="shared" si="217"/>
        <v>0</v>
      </c>
      <c r="M1100" s="85">
        <f>VLOOKUP(E1100,'DAFTAR ITEM'!B:J,9,FALSE)</f>
        <v>5775</v>
      </c>
      <c r="N1100" s="85">
        <f t="shared" si="218"/>
        <v>173250</v>
      </c>
      <c r="O1100" s="85">
        <f t="shared" si="219"/>
        <v>0</v>
      </c>
      <c r="P1100" s="85">
        <f t="shared" si="220"/>
        <v>0</v>
      </c>
      <c r="Q1100" s="59">
        <f t="shared" si="221"/>
        <v>0</v>
      </c>
      <c r="R1100" s="60" t="str">
        <f t="shared" si="222"/>
        <v>Good Count</v>
      </c>
      <c r="S1100" s="60" t="str">
        <f t="shared" si="223"/>
        <v>Good Count</v>
      </c>
      <c r="T1100" s="60" t="str">
        <f t="shared" si="224"/>
        <v>Good Count</v>
      </c>
    </row>
    <row r="1101" spans="1:20" ht="15" customHeight="1">
      <c r="A1101" s="64">
        <v>44477</v>
      </c>
      <c r="B1101" s="57">
        <f t="shared" si="225"/>
        <v>2021</v>
      </c>
      <c r="C1101" s="58">
        <f t="shared" si="216"/>
        <v>10</v>
      </c>
      <c r="D1101" s="58" t="str">
        <f t="shared" si="226"/>
        <v>Oct/2021</v>
      </c>
      <c r="E1101" s="60" t="s">
        <v>226</v>
      </c>
      <c r="F1101" s="60" t="s">
        <v>225</v>
      </c>
      <c r="G1101" s="60" t="s">
        <v>33</v>
      </c>
      <c r="H1101" s="60">
        <v>65</v>
      </c>
      <c r="I1101" s="60">
        <v>65</v>
      </c>
      <c r="J1101" s="60">
        <f t="shared" si="214"/>
        <v>0</v>
      </c>
      <c r="K1101" s="60" t="str">
        <f t="shared" si="215"/>
        <v>Ok</v>
      </c>
      <c r="L1101" s="60">
        <f t="shared" si="217"/>
        <v>0</v>
      </c>
      <c r="M1101" s="85">
        <f>VLOOKUP(E1101,'DAFTAR ITEM'!B:J,9,FALSE)</f>
        <v>2000</v>
      </c>
      <c r="N1101" s="85">
        <f t="shared" si="218"/>
        <v>130000</v>
      </c>
      <c r="O1101" s="85">
        <f t="shared" si="219"/>
        <v>0</v>
      </c>
      <c r="P1101" s="85">
        <f t="shared" si="220"/>
        <v>0</v>
      </c>
      <c r="Q1101" s="59">
        <f t="shared" si="221"/>
        <v>0</v>
      </c>
      <c r="R1101" s="60" t="str">
        <f t="shared" si="222"/>
        <v>Good Count</v>
      </c>
      <c r="S1101" s="60" t="str">
        <f t="shared" si="223"/>
        <v>Good Count</v>
      </c>
      <c r="T1101" s="60" t="str">
        <f t="shared" si="224"/>
        <v>Good Count</v>
      </c>
    </row>
    <row r="1102" spans="1:20" ht="15" customHeight="1">
      <c r="A1102" s="64">
        <v>44477</v>
      </c>
      <c r="B1102" s="57">
        <f t="shared" si="225"/>
        <v>2021</v>
      </c>
      <c r="C1102" s="58">
        <f t="shared" si="216"/>
        <v>10</v>
      </c>
      <c r="D1102" s="58" t="str">
        <f t="shared" si="226"/>
        <v>Oct/2021</v>
      </c>
      <c r="E1102" s="60" t="s">
        <v>228</v>
      </c>
      <c r="F1102" s="60" t="s">
        <v>227</v>
      </c>
      <c r="G1102" s="60" t="s">
        <v>16</v>
      </c>
      <c r="H1102" s="60">
        <v>2</v>
      </c>
      <c r="I1102" s="60">
        <v>2</v>
      </c>
      <c r="J1102" s="60">
        <f t="shared" si="214"/>
        <v>0</v>
      </c>
      <c r="K1102" s="60" t="str">
        <f t="shared" si="215"/>
        <v>Ok</v>
      </c>
      <c r="L1102" s="60">
        <f t="shared" si="217"/>
        <v>0</v>
      </c>
      <c r="M1102" s="85">
        <f>VLOOKUP(E1102,'DAFTAR ITEM'!B:J,9,FALSE)</f>
        <v>2000</v>
      </c>
      <c r="N1102" s="85">
        <f t="shared" si="218"/>
        <v>4000</v>
      </c>
      <c r="O1102" s="85">
        <f t="shared" si="219"/>
        <v>0</v>
      </c>
      <c r="P1102" s="85">
        <f t="shared" si="220"/>
        <v>0</v>
      </c>
      <c r="Q1102" s="59">
        <f t="shared" si="221"/>
        <v>0</v>
      </c>
      <c r="R1102" s="60" t="str">
        <f t="shared" si="222"/>
        <v>Good Count</v>
      </c>
      <c r="S1102" s="60" t="str">
        <f t="shared" si="223"/>
        <v>Good Count</v>
      </c>
      <c r="T1102" s="60" t="str">
        <f t="shared" si="224"/>
        <v>Good Count</v>
      </c>
    </row>
    <row r="1103" spans="1:20" ht="15" customHeight="1">
      <c r="A1103" s="64">
        <v>44477</v>
      </c>
      <c r="B1103" s="57">
        <f t="shared" si="225"/>
        <v>2021</v>
      </c>
      <c r="C1103" s="58">
        <f t="shared" si="216"/>
        <v>10</v>
      </c>
      <c r="D1103" s="58" t="str">
        <f t="shared" si="226"/>
        <v>Oct/2021</v>
      </c>
      <c r="E1103" s="60" t="s">
        <v>230</v>
      </c>
      <c r="F1103" s="60" t="s">
        <v>229</v>
      </c>
      <c r="G1103" s="60" t="s">
        <v>16</v>
      </c>
      <c r="H1103" s="60">
        <v>12</v>
      </c>
      <c r="I1103" s="60">
        <v>12</v>
      </c>
      <c r="J1103" s="60">
        <f t="shared" si="214"/>
        <v>0</v>
      </c>
      <c r="K1103" s="60" t="str">
        <f t="shared" si="215"/>
        <v>Ok</v>
      </c>
      <c r="L1103" s="60">
        <f t="shared" si="217"/>
        <v>0</v>
      </c>
      <c r="M1103" s="85">
        <f>VLOOKUP(E1103,'DAFTAR ITEM'!B:J,9,FALSE)</f>
        <v>2000</v>
      </c>
      <c r="N1103" s="85">
        <f t="shared" si="218"/>
        <v>24000</v>
      </c>
      <c r="O1103" s="85">
        <f t="shared" si="219"/>
        <v>0</v>
      </c>
      <c r="P1103" s="85">
        <f t="shared" si="220"/>
        <v>0</v>
      </c>
      <c r="Q1103" s="59">
        <f t="shared" si="221"/>
        <v>0</v>
      </c>
      <c r="R1103" s="60" t="str">
        <f t="shared" si="222"/>
        <v>Good Count</v>
      </c>
      <c r="S1103" s="60" t="str">
        <f t="shared" si="223"/>
        <v>Good Count</v>
      </c>
      <c r="T1103" s="60" t="str">
        <f t="shared" si="224"/>
        <v>Good Count</v>
      </c>
    </row>
    <row r="1104" spans="1:20" ht="15" customHeight="1">
      <c r="A1104" s="64">
        <v>44477</v>
      </c>
      <c r="B1104" s="57">
        <f t="shared" si="225"/>
        <v>2021</v>
      </c>
      <c r="C1104" s="58">
        <f t="shared" si="216"/>
        <v>10</v>
      </c>
      <c r="D1104" s="58" t="str">
        <f t="shared" si="226"/>
        <v>Oct/2021</v>
      </c>
      <c r="E1104" s="60" t="s">
        <v>232</v>
      </c>
      <c r="F1104" s="60" t="s">
        <v>231</v>
      </c>
      <c r="G1104" s="60" t="s">
        <v>33</v>
      </c>
      <c r="H1104" s="60">
        <v>25</v>
      </c>
      <c r="I1104" s="60">
        <v>25</v>
      </c>
      <c r="J1104" s="60">
        <f t="shared" si="214"/>
        <v>0</v>
      </c>
      <c r="K1104" s="60" t="str">
        <f t="shared" si="215"/>
        <v>Ok</v>
      </c>
      <c r="L1104" s="60">
        <f t="shared" si="217"/>
        <v>0</v>
      </c>
      <c r="M1104" s="85">
        <f>VLOOKUP(E1104,'DAFTAR ITEM'!B:J,9,FALSE)</f>
        <v>3500</v>
      </c>
      <c r="N1104" s="85">
        <f t="shared" si="218"/>
        <v>87500</v>
      </c>
      <c r="O1104" s="85">
        <f t="shared" si="219"/>
        <v>0</v>
      </c>
      <c r="P1104" s="85">
        <f t="shared" si="220"/>
        <v>0</v>
      </c>
      <c r="Q1104" s="59">
        <f t="shared" si="221"/>
        <v>0</v>
      </c>
      <c r="R1104" s="60" t="str">
        <f t="shared" si="222"/>
        <v>Good Count</v>
      </c>
      <c r="S1104" s="60" t="str">
        <f t="shared" si="223"/>
        <v>Good Count</v>
      </c>
      <c r="T1104" s="60" t="str">
        <f t="shared" si="224"/>
        <v>Good Count</v>
      </c>
    </row>
    <row r="1105" spans="1:20" ht="15" customHeight="1">
      <c r="A1105" s="64">
        <v>44480</v>
      </c>
      <c r="B1105" s="57">
        <f t="shared" si="225"/>
        <v>2021</v>
      </c>
      <c r="C1105" s="58">
        <f t="shared" si="216"/>
        <v>10</v>
      </c>
      <c r="D1105" s="58" t="str">
        <f t="shared" si="226"/>
        <v>Oct/2021</v>
      </c>
      <c r="E1105" s="60" t="s">
        <v>234</v>
      </c>
      <c r="F1105" s="60" t="s">
        <v>233</v>
      </c>
      <c r="G1105" s="60" t="s">
        <v>33</v>
      </c>
      <c r="H1105" s="60">
        <v>0</v>
      </c>
      <c r="I1105" s="60">
        <v>0</v>
      </c>
      <c r="J1105" s="60">
        <f t="shared" si="214"/>
        <v>0</v>
      </c>
      <c r="K1105" s="60" t="str">
        <f t="shared" si="215"/>
        <v>Ok</v>
      </c>
      <c r="L1105" s="60">
        <f t="shared" si="217"/>
        <v>0</v>
      </c>
      <c r="M1105" s="85">
        <f>VLOOKUP(E1105,'DAFTAR ITEM'!B:J,9,FALSE)</f>
        <v>0</v>
      </c>
      <c r="N1105" s="85">
        <f t="shared" si="218"/>
        <v>0</v>
      </c>
      <c r="O1105" s="85">
        <f t="shared" si="219"/>
        <v>0</v>
      </c>
      <c r="P1105" s="85">
        <f t="shared" si="220"/>
        <v>0</v>
      </c>
      <c r="Q1105" s="59">
        <f t="shared" si="221"/>
        <v>0</v>
      </c>
      <c r="R1105" s="60" t="str">
        <f t="shared" si="222"/>
        <v>Good Count</v>
      </c>
      <c r="S1105" s="60" t="str">
        <f t="shared" si="223"/>
        <v>Good Count</v>
      </c>
      <c r="T1105" s="60" t="str">
        <f t="shared" si="224"/>
        <v>Good Count</v>
      </c>
    </row>
    <row r="1106" spans="1:20" ht="15" customHeight="1">
      <c r="A1106" s="64">
        <v>44477</v>
      </c>
      <c r="B1106" s="57">
        <f t="shared" si="225"/>
        <v>2021</v>
      </c>
      <c r="C1106" s="58">
        <f t="shared" si="216"/>
        <v>10</v>
      </c>
      <c r="D1106" s="58" t="str">
        <f t="shared" si="226"/>
        <v>Oct/2021</v>
      </c>
      <c r="E1106" s="60" t="s">
        <v>236</v>
      </c>
      <c r="F1106" s="60" t="s">
        <v>235</v>
      </c>
      <c r="G1106" s="60" t="s">
        <v>33</v>
      </c>
      <c r="H1106" s="60">
        <v>0</v>
      </c>
      <c r="I1106" s="60">
        <v>0</v>
      </c>
      <c r="J1106" s="60">
        <f t="shared" si="214"/>
        <v>0</v>
      </c>
      <c r="K1106" s="60" t="str">
        <f t="shared" si="215"/>
        <v>Ok</v>
      </c>
      <c r="L1106" s="60">
        <f t="shared" si="217"/>
        <v>0</v>
      </c>
      <c r="M1106" s="85">
        <f>VLOOKUP(E1106,'DAFTAR ITEM'!B:J,9,FALSE)</f>
        <v>3833</v>
      </c>
      <c r="N1106" s="85">
        <f t="shared" si="218"/>
        <v>0</v>
      </c>
      <c r="O1106" s="85">
        <f t="shared" si="219"/>
        <v>0</v>
      </c>
      <c r="P1106" s="85">
        <f t="shared" si="220"/>
        <v>0</v>
      </c>
      <c r="Q1106" s="59">
        <f t="shared" si="221"/>
        <v>0</v>
      </c>
      <c r="R1106" s="60" t="str">
        <f t="shared" si="222"/>
        <v>Good Count</v>
      </c>
      <c r="S1106" s="60" t="str">
        <f t="shared" si="223"/>
        <v>Good Count</v>
      </c>
      <c r="T1106" s="60" t="str">
        <f t="shared" si="224"/>
        <v>Good Count</v>
      </c>
    </row>
    <row r="1107" spans="1:20" ht="15" customHeight="1">
      <c r="A1107" s="64">
        <v>44477</v>
      </c>
      <c r="B1107" s="57">
        <f t="shared" si="225"/>
        <v>2021</v>
      </c>
      <c r="C1107" s="58">
        <f t="shared" si="216"/>
        <v>10</v>
      </c>
      <c r="D1107" s="58" t="str">
        <f t="shared" si="226"/>
        <v>Oct/2021</v>
      </c>
      <c r="E1107" s="60" t="s">
        <v>238</v>
      </c>
      <c r="F1107" s="60" t="s">
        <v>237</v>
      </c>
      <c r="G1107" s="60" t="s">
        <v>16</v>
      </c>
      <c r="H1107" s="60">
        <v>12</v>
      </c>
      <c r="I1107" s="60">
        <v>12</v>
      </c>
      <c r="J1107" s="60">
        <f t="shared" ref="J1107:J1170" si="227">I1107-H1107</f>
        <v>0</v>
      </c>
      <c r="K1107" s="60" t="str">
        <f t="shared" ref="K1107:K1170" si="228">IF(J1107=0,"Ok","Selisih")</f>
        <v>Ok</v>
      </c>
      <c r="L1107" s="60">
        <f t="shared" si="217"/>
        <v>0</v>
      </c>
      <c r="M1107" s="85">
        <f>VLOOKUP(E1107,'DAFTAR ITEM'!B:J,9,FALSE)</f>
        <v>2000</v>
      </c>
      <c r="N1107" s="85">
        <f t="shared" si="218"/>
        <v>24000</v>
      </c>
      <c r="O1107" s="85">
        <f t="shared" si="219"/>
        <v>0</v>
      </c>
      <c r="P1107" s="85">
        <f t="shared" si="220"/>
        <v>0</v>
      </c>
      <c r="Q1107" s="59">
        <f t="shared" si="221"/>
        <v>0</v>
      </c>
      <c r="R1107" s="60" t="str">
        <f t="shared" si="222"/>
        <v>Good Count</v>
      </c>
      <c r="S1107" s="60" t="str">
        <f t="shared" si="223"/>
        <v>Good Count</v>
      </c>
      <c r="T1107" s="60" t="str">
        <f t="shared" si="224"/>
        <v>Good Count</v>
      </c>
    </row>
    <row r="1108" spans="1:20" ht="15" customHeight="1">
      <c r="A1108" s="64">
        <v>44480</v>
      </c>
      <c r="B1108" s="57">
        <f t="shared" si="225"/>
        <v>2021</v>
      </c>
      <c r="C1108" s="58">
        <f t="shared" si="216"/>
        <v>10</v>
      </c>
      <c r="D1108" s="58" t="str">
        <f t="shared" si="226"/>
        <v>Oct/2021</v>
      </c>
      <c r="E1108" s="60" t="s">
        <v>246</v>
      </c>
      <c r="F1108" s="60" t="s">
        <v>245</v>
      </c>
      <c r="G1108" s="60" t="s">
        <v>33</v>
      </c>
      <c r="H1108" s="60">
        <v>7</v>
      </c>
      <c r="I1108" s="60">
        <v>7</v>
      </c>
      <c r="J1108" s="60">
        <f t="shared" si="227"/>
        <v>0</v>
      </c>
      <c r="K1108" s="60" t="str">
        <f t="shared" si="228"/>
        <v>Ok</v>
      </c>
      <c r="L1108" s="60">
        <f t="shared" si="217"/>
        <v>0</v>
      </c>
      <c r="M1108" s="85">
        <f>VLOOKUP(E1108,'DAFTAR ITEM'!B:J,9,FALSE)</f>
        <v>18900</v>
      </c>
      <c r="N1108" s="85">
        <f t="shared" si="218"/>
        <v>132300</v>
      </c>
      <c r="O1108" s="85">
        <f t="shared" si="219"/>
        <v>0</v>
      </c>
      <c r="P1108" s="85">
        <f t="shared" si="220"/>
        <v>0</v>
      </c>
      <c r="Q1108" s="59">
        <f t="shared" si="221"/>
        <v>0</v>
      </c>
      <c r="R1108" s="60" t="str">
        <f t="shared" si="222"/>
        <v>Good Count</v>
      </c>
      <c r="S1108" s="60" t="str">
        <f t="shared" si="223"/>
        <v>Good Count</v>
      </c>
      <c r="T1108" s="60" t="str">
        <f t="shared" si="224"/>
        <v>Good Count</v>
      </c>
    </row>
    <row r="1109" spans="1:20" ht="15" customHeight="1">
      <c r="A1109" s="64">
        <v>44477</v>
      </c>
      <c r="B1109" s="57">
        <f t="shared" si="225"/>
        <v>2021</v>
      </c>
      <c r="C1109" s="58">
        <f t="shared" si="216"/>
        <v>10</v>
      </c>
      <c r="D1109" s="58" t="str">
        <f t="shared" si="226"/>
        <v>Oct/2021</v>
      </c>
      <c r="E1109" s="60" t="s">
        <v>248</v>
      </c>
      <c r="F1109" s="60" t="s">
        <v>247</v>
      </c>
      <c r="G1109" s="60" t="s">
        <v>33</v>
      </c>
      <c r="H1109" s="60">
        <v>5</v>
      </c>
      <c r="I1109" s="60">
        <v>5</v>
      </c>
      <c r="J1109" s="60">
        <f t="shared" si="227"/>
        <v>0</v>
      </c>
      <c r="K1109" s="60" t="str">
        <f t="shared" si="228"/>
        <v>Ok</v>
      </c>
      <c r="L1109" s="60">
        <f t="shared" si="217"/>
        <v>0</v>
      </c>
      <c r="M1109" s="85">
        <f>VLOOKUP(E1109,'DAFTAR ITEM'!B:J,9,FALSE)</f>
        <v>40000</v>
      </c>
      <c r="N1109" s="85">
        <f t="shared" si="218"/>
        <v>200000</v>
      </c>
      <c r="O1109" s="85">
        <f t="shared" si="219"/>
        <v>0</v>
      </c>
      <c r="P1109" s="85">
        <f t="shared" si="220"/>
        <v>0</v>
      </c>
      <c r="Q1109" s="59">
        <f t="shared" si="221"/>
        <v>0</v>
      </c>
      <c r="R1109" s="60" t="str">
        <f t="shared" si="222"/>
        <v>Good Count</v>
      </c>
      <c r="S1109" s="60" t="str">
        <f t="shared" si="223"/>
        <v>Good Count</v>
      </c>
      <c r="T1109" s="60" t="str">
        <f t="shared" si="224"/>
        <v>Good Count</v>
      </c>
    </row>
    <row r="1110" spans="1:20" ht="15" customHeight="1">
      <c r="A1110" s="64">
        <v>44477</v>
      </c>
      <c r="B1110" s="57">
        <f t="shared" si="225"/>
        <v>2021</v>
      </c>
      <c r="C1110" s="58">
        <f t="shared" si="216"/>
        <v>10</v>
      </c>
      <c r="D1110" s="58" t="str">
        <f t="shared" si="226"/>
        <v>Oct/2021</v>
      </c>
      <c r="E1110" s="60" t="s">
        <v>365</v>
      </c>
      <c r="F1110" s="60" t="s">
        <v>364</v>
      </c>
      <c r="G1110" s="60" t="s">
        <v>16</v>
      </c>
      <c r="H1110" s="60">
        <v>36</v>
      </c>
      <c r="I1110" s="60">
        <v>36</v>
      </c>
      <c r="J1110" s="60">
        <f t="shared" si="227"/>
        <v>0</v>
      </c>
      <c r="K1110" s="60" t="str">
        <f t="shared" si="228"/>
        <v>Ok</v>
      </c>
      <c r="L1110" s="60">
        <f t="shared" si="217"/>
        <v>0</v>
      </c>
      <c r="M1110" s="85">
        <f>VLOOKUP(E1110,'DAFTAR ITEM'!B:J,9,FALSE)</f>
        <v>56800</v>
      </c>
      <c r="N1110" s="85">
        <f t="shared" si="218"/>
        <v>2044800</v>
      </c>
      <c r="O1110" s="85">
        <f t="shared" si="219"/>
        <v>0</v>
      </c>
      <c r="P1110" s="85">
        <f t="shared" si="220"/>
        <v>0</v>
      </c>
      <c r="Q1110" s="59">
        <f t="shared" si="221"/>
        <v>0</v>
      </c>
      <c r="R1110" s="60" t="str">
        <f t="shared" si="222"/>
        <v>Good Count</v>
      </c>
      <c r="S1110" s="60" t="str">
        <f t="shared" si="223"/>
        <v>Good Count</v>
      </c>
      <c r="T1110" s="60" t="str">
        <f t="shared" si="224"/>
        <v>Good Count</v>
      </c>
    </row>
    <row r="1111" spans="1:20" ht="15" customHeight="1">
      <c r="A1111" s="64">
        <v>44477</v>
      </c>
      <c r="B1111" s="57">
        <f t="shared" si="225"/>
        <v>2021</v>
      </c>
      <c r="C1111" s="58">
        <f t="shared" si="216"/>
        <v>10</v>
      </c>
      <c r="D1111" s="58" t="str">
        <f t="shared" si="226"/>
        <v>Oct/2021</v>
      </c>
      <c r="E1111" s="60" t="s">
        <v>250</v>
      </c>
      <c r="F1111" s="60" t="s">
        <v>249</v>
      </c>
      <c r="G1111" s="60" t="s">
        <v>33</v>
      </c>
      <c r="H1111" s="60">
        <v>13</v>
      </c>
      <c r="I1111" s="60">
        <v>13</v>
      </c>
      <c r="J1111" s="60">
        <f t="shared" si="227"/>
        <v>0</v>
      </c>
      <c r="K1111" s="60" t="str">
        <f t="shared" si="228"/>
        <v>Ok</v>
      </c>
      <c r="L1111" s="60">
        <f t="shared" si="217"/>
        <v>0</v>
      </c>
      <c r="M1111" s="85">
        <f>VLOOKUP(E1111,'DAFTAR ITEM'!B:J,9,FALSE)</f>
        <v>19792</v>
      </c>
      <c r="N1111" s="85">
        <f t="shared" si="218"/>
        <v>257296</v>
      </c>
      <c r="O1111" s="85">
        <f t="shared" si="219"/>
        <v>0</v>
      </c>
      <c r="P1111" s="85">
        <f t="shared" si="220"/>
        <v>0</v>
      </c>
      <c r="Q1111" s="59">
        <f t="shared" si="221"/>
        <v>0</v>
      </c>
      <c r="R1111" s="60" t="str">
        <f t="shared" si="222"/>
        <v>Good Count</v>
      </c>
      <c r="S1111" s="60" t="str">
        <f t="shared" si="223"/>
        <v>Good Count</v>
      </c>
      <c r="T1111" s="60" t="str">
        <f t="shared" si="224"/>
        <v>Good Count</v>
      </c>
    </row>
    <row r="1112" spans="1:20" ht="15" customHeight="1">
      <c r="A1112" s="64">
        <v>44477</v>
      </c>
      <c r="B1112" s="57">
        <f t="shared" si="225"/>
        <v>2021</v>
      </c>
      <c r="C1112" s="58">
        <f t="shared" si="216"/>
        <v>10</v>
      </c>
      <c r="D1112" s="58" t="str">
        <f t="shared" si="226"/>
        <v>Oct/2021</v>
      </c>
      <c r="E1112" s="60" t="s">
        <v>252</v>
      </c>
      <c r="F1112" s="60" t="s">
        <v>251</v>
      </c>
      <c r="G1112" s="60" t="s">
        <v>33</v>
      </c>
      <c r="H1112" s="60">
        <v>35</v>
      </c>
      <c r="I1112" s="60">
        <v>35</v>
      </c>
      <c r="J1112" s="60">
        <f t="shared" si="227"/>
        <v>0</v>
      </c>
      <c r="K1112" s="60" t="str">
        <f t="shared" si="228"/>
        <v>Ok</v>
      </c>
      <c r="L1112" s="60">
        <f t="shared" si="217"/>
        <v>0</v>
      </c>
      <c r="M1112" s="85">
        <f>VLOOKUP(E1112,'DAFTAR ITEM'!B:J,9,FALSE)</f>
        <v>30000</v>
      </c>
      <c r="N1112" s="85">
        <f t="shared" si="218"/>
        <v>1050000</v>
      </c>
      <c r="O1112" s="85">
        <f t="shared" si="219"/>
        <v>0</v>
      </c>
      <c r="P1112" s="85">
        <f t="shared" si="220"/>
        <v>0</v>
      </c>
      <c r="Q1112" s="59">
        <f t="shared" si="221"/>
        <v>0</v>
      </c>
      <c r="R1112" s="60" t="str">
        <f t="shared" si="222"/>
        <v>Good Count</v>
      </c>
      <c r="S1112" s="60" t="str">
        <f t="shared" si="223"/>
        <v>Good Count</v>
      </c>
      <c r="T1112" s="60" t="str">
        <f t="shared" si="224"/>
        <v>Good Count</v>
      </c>
    </row>
    <row r="1113" spans="1:20" ht="15" customHeight="1">
      <c r="A1113" s="64">
        <v>44477</v>
      </c>
      <c r="B1113" s="57">
        <f t="shared" si="225"/>
        <v>2021</v>
      </c>
      <c r="C1113" s="58">
        <f t="shared" si="216"/>
        <v>10</v>
      </c>
      <c r="D1113" s="58" t="str">
        <f t="shared" si="226"/>
        <v>Oct/2021</v>
      </c>
      <c r="E1113" s="60" t="s">
        <v>254</v>
      </c>
      <c r="F1113" s="60" t="s">
        <v>253</v>
      </c>
      <c r="G1113" s="60" t="s">
        <v>187</v>
      </c>
      <c r="H1113" s="60">
        <v>45</v>
      </c>
      <c r="I1113" s="60">
        <v>45</v>
      </c>
      <c r="J1113" s="60">
        <f t="shared" si="227"/>
        <v>0</v>
      </c>
      <c r="K1113" s="60" t="str">
        <f t="shared" si="228"/>
        <v>Ok</v>
      </c>
      <c r="L1113" s="60">
        <f t="shared" si="217"/>
        <v>0</v>
      </c>
      <c r="M1113" s="85">
        <f>VLOOKUP(E1113,'DAFTAR ITEM'!B:J,9,FALSE)</f>
        <v>3360</v>
      </c>
      <c r="N1113" s="85">
        <f t="shared" si="218"/>
        <v>151200</v>
      </c>
      <c r="O1113" s="85">
        <f t="shared" si="219"/>
        <v>0</v>
      </c>
      <c r="P1113" s="85">
        <f t="shared" si="220"/>
        <v>0</v>
      </c>
      <c r="Q1113" s="59">
        <f t="shared" si="221"/>
        <v>0</v>
      </c>
      <c r="R1113" s="60" t="str">
        <f t="shared" si="222"/>
        <v>Good Count</v>
      </c>
      <c r="S1113" s="60" t="str">
        <f t="shared" si="223"/>
        <v>Good Count</v>
      </c>
      <c r="T1113" s="60" t="str">
        <f t="shared" si="224"/>
        <v>Good Count</v>
      </c>
    </row>
    <row r="1114" spans="1:20" ht="15" customHeight="1">
      <c r="A1114" s="64">
        <v>44477</v>
      </c>
      <c r="B1114" s="57">
        <f t="shared" si="225"/>
        <v>2021</v>
      </c>
      <c r="C1114" s="58">
        <f t="shared" si="216"/>
        <v>10</v>
      </c>
      <c r="D1114" s="58" t="str">
        <f t="shared" si="226"/>
        <v>Oct/2021</v>
      </c>
      <c r="E1114" s="60" t="s">
        <v>256</v>
      </c>
      <c r="F1114" s="60" t="s">
        <v>255</v>
      </c>
      <c r="G1114" s="60" t="s">
        <v>95</v>
      </c>
      <c r="H1114" s="60">
        <v>10</v>
      </c>
      <c r="I1114" s="60">
        <v>10</v>
      </c>
      <c r="J1114" s="60">
        <f t="shared" si="227"/>
        <v>0</v>
      </c>
      <c r="K1114" s="60" t="str">
        <f t="shared" si="228"/>
        <v>Ok</v>
      </c>
      <c r="L1114" s="60">
        <f t="shared" si="217"/>
        <v>0</v>
      </c>
      <c r="M1114" s="85">
        <f>VLOOKUP(E1114,'DAFTAR ITEM'!B:J,9,FALSE)</f>
        <v>38000</v>
      </c>
      <c r="N1114" s="85">
        <f t="shared" si="218"/>
        <v>380000</v>
      </c>
      <c r="O1114" s="85">
        <f t="shared" si="219"/>
        <v>0</v>
      </c>
      <c r="P1114" s="85">
        <f t="shared" si="220"/>
        <v>0</v>
      </c>
      <c r="Q1114" s="59">
        <f t="shared" si="221"/>
        <v>0</v>
      </c>
      <c r="R1114" s="60" t="str">
        <f t="shared" si="222"/>
        <v>Good Count</v>
      </c>
      <c r="S1114" s="60" t="str">
        <f t="shared" si="223"/>
        <v>Good Count</v>
      </c>
      <c r="T1114" s="60" t="str">
        <f t="shared" si="224"/>
        <v>Good Count</v>
      </c>
    </row>
    <row r="1115" spans="1:20" ht="15" customHeight="1">
      <c r="A1115" s="64">
        <v>44477</v>
      </c>
      <c r="B1115" s="57">
        <f t="shared" si="225"/>
        <v>2021</v>
      </c>
      <c r="C1115" s="58">
        <f t="shared" si="216"/>
        <v>10</v>
      </c>
      <c r="D1115" s="58" t="str">
        <f t="shared" si="226"/>
        <v>Oct/2021</v>
      </c>
      <c r="E1115" s="60" t="s">
        <v>261</v>
      </c>
      <c r="F1115" s="60" t="s">
        <v>260</v>
      </c>
      <c r="G1115" s="60" t="s">
        <v>16</v>
      </c>
      <c r="H1115" s="60">
        <v>4</v>
      </c>
      <c r="I1115" s="60">
        <v>4</v>
      </c>
      <c r="J1115" s="60">
        <f t="shared" si="227"/>
        <v>0</v>
      </c>
      <c r="K1115" s="60" t="str">
        <f t="shared" si="228"/>
        <v>Ok</v>
      </c>
      <c r="L1115" s="60">
        <f t="shared" si="217"/>
        <v>0</v>
      </c>
      <c r="M1115" s="85">
        <f>VLOOKUP(E1115,'DAFTAR ITEM'!B:J,9,FALSE)</f>
        <v>11550</v>
      </c>
      <c r="N1115" s="85">
        <f t="shared" si="218"/>
        <v>46200</v>
      </c>
      <c r="O1115" s="85">
        <f t="shared" si="219"/>
        <v>0</v>
      </c>
      <c r="P1115" s="85">
        <f t="shared" si="220"/>
        <v>0</v>
      </c>
      <c r="Q1115" s="59">
        <f t="shared" si="221"/>
        <v>0</v>
      </c>
      <c r="R1115" s="60" t="str">
        <f t="shared" si="222"/>
        <v>Good Count</v>
      </c>
      <c r="S1115" s="60" t="str">
        <f t="shared" si="223"/>
        <v>Good Count</v>
      </c>
      <c r="T1115" s="60" t="str">
        <f t="shared" si="224"/>
        <v>Good Count</v>
      </c>
    </row>
    <row r="1116" spans="1:20" ht="15" customHeight="1">
      <c r="A1116" s="64">
        <v>44477</v>
      </c>
      <c r="B1116" s="57">
        <f t="shared" si="225"/>
        <v>2021</v>
      </c>
      <c r="C1116" s="58">
        <f t="shared" si="216"/>
        <v>10</v>
      </c>
      <c r="D1116" s="58" t="str">
        <f t="shared" si="226"/>
        <v>Oct/2021</v>
      </c>
      <c r="E1116" s="60" t="s">
        <v>263</v>
      </c>
      <c r="F1116" s="60" t="s">
        <v>262</v>
      </c>
      <c r="G1116" s="60" t="s">
        <v>33</v>
      </c>
      <c r="H1116" s="60">
        <v>0</v>
      </c>
      <c r="I1116" s="60">
        <v>0</v>
      </c>
      <c r="J1116" s="60">
        <f t="shared" si="227"/>
        <v>0</v>
      </c>
      <c r="K1116" s="60" t="str">
        <f t="shared" si="228"/>
        <v>Ok</v>
      </c>
      <c r="L1116" s="60">
        <f t="shared" si="217"/>
        <v>0</v>
      </c>
      <c r="M1116" s="85">
        <f>VLOOKUP(E1116,'DAFTAR ITEM'!B:J,9,FALSE)</f>
        <v>10000</v>
      </c>
      <c r="N1116" s="85">
        <f t="shared" si="218"/>
        <v>0</v>
      </c>
      <c r="O1116" s="85">
        <f t="shared" si="219"/>
        <v>0</v>
      </c>
      <c r="P1116" s="85">
        <f t="shared" si="220"/>
        <v>0</v>
      </c>
      <c r="Q1116" s="59">
        <f t="shared" si="221"/>
        <v>0</v>
      </c>
      <c r="R1116" s="60" t="str">
        <f t="shared" si="222"/>
        <v>Good Count</v>
      </c>
      <c r="S1116" s="60" t="str">
        <f t="shared" si="223"/>
        <v>Good Count</v>
      </c>
      <c r="T1116" s="60" t="str">
        <f t="shared" si="224"/>
        <v>Good Count</v>
      </c>
    </row>
    <row r="1117" spans="1:20" ht="15" customHeight="1">
      <c r="A1117" s="64">
        <v>44477</v>
      </c>
      <c r="B1117" s="57">
        <f t="shared" si="225"/>
        <v>2021</v>
      </c>
      <c r="C1117" s="58">
        <f t="shared" si="216"/>
        <v>10</v>
      </c>
      <c r="D1117" s="58" t="str">
        <f t="shared" si="226"/>
        <v>Oct/2021</v>
      </c>
      <c r="E1117" s="60" t="s">
        <v>265</v>
      </c>
      <c r="F1117" s="60" t="s">
        <v>264</v>
      </c>
      <c r="G1117" s="60" t="s">
        <v>33</v>
      </c>
      <c r="H1117" s="60">
        <v>3</v>
      </c>
      <c r="I1117" s="60">
        <v>3</v>
      </c>
      <c r="J1117" s="60">
        <f t="shared" si="227"/>
        <v>0</v>
      </c>
      <c r="K1117" s="60" t="str">
        <f t="shared" si="228"/>
        <v>Ok</v>
      </c>
      <c r="L1117" s="60">
        <f t="shared" si="217"/>
        <v>0</v>
      </c>
      <c r="M1117" s="85">
        <f>VLOOKUP(E1117,'DAFTAR ITEM'!B:J,9,FALSE)</f>
        <v>3000</v>
      </c>
      <c r="N1117" s="85">
        <f t="shared" si="218"/>
        <v>9000</v>
      </c>
      <c r="O1117" s="85">
        <f t="shared" si="219"/>
        <v>0</v>
      </c>
      <c r="P1117" s="85">
        <f t="shared" si="220"/>
        <v>0</v>
      </c>
      <c r="Q1117" s="59">
        <f t="shared" si="221"/>
        <v>0</v>
      </c>
      <c r="R1117" s="60" t="str">
        <f t="shared" si="222"/>
        <v>Good Count</v>
      </c>
      <c r="S1117" s="60" t="str">
        <f t="shared" si="223"/>
        <v>Good Count</v>
      </c>
      <c r="T1117" s="60" t="str">
        <f t="shared" si="224"/>
        <v>Good Count</v>
      </c>
    </row>
    <row r="1118" spans="1:20" ht="15" customHeight="1">
      <c r="A1118" s="64">
        <v>44477</v>
      </c>
      <c r="B1118" s="57">
        <f t="shared" si="225"/>
        <v>2021</v>
      </c>
      <c r="C1118" s="58">
        <f t="shared" si="216"/>
        <v>10</v>
      </c>
      <c r="D1118" s="58" t="str">
        <f t="shared" si="226"/>
        <v>Oct/2021</v>
      </c>
      <c r="E1118" s="60" t="s">
        <v>267</v>
      </c>
      <c r="F1118" s="60" t="s">
        <v>266</v>
      </c>
      <c r="G1118" s="60" t="s">
        <v>33</v>
      </c>
      <c r="H1118" s="60">
        <v>5</v>
      </c>
      <c r="I1118" s="60">
        <v>5</v>
      </c>
      <c r="J1118" s="60">
        <f t="shared" si="227"/>
        <v>0</v>
      </c>
      <c r="K1118" s="60" t="str">
        <f t="shared" si="228"/>
        <v>Ok</v>
      </c>
      <c r="L1118" s="60">
        <f t="shared" si="217"/>
        <v>0</v>
      </c>
      <c r="M1118" s="85">
        <f>VLOOKUP(E1118,'DAFTAR ITEM'!B:J,9,FALSE)</f>
        <v>1575</v>
      </c>
      <c r="N1118" s="85">
        <f t="shared" si="218"/>
        <v>7875</v>
      </c>
      <c r="O1118" s="85">
        <f t="shared" si="219"/>
        <v>0</v>
      </c>
      <c r="P1118" s="85">
        <f t="shared" si="220"/>
        <v>0</v>
      </c>
      <c r="Q1118" s="59">
        <f t="shared" si="221"/>
        <v>0</v>
      </c>
      <c r="R1118" s="60" t="str">
        <f t="shared" si="222"/>
        <v>Good Count</v>
      </c>
      <c r="S1118" s="60" t="str">
        <f t="shared" si="223"/>
        <v>Good Count</v>
      </c>
      <c r="T1118" s="60" t="str">
        <f t="shared" si="224"/>
        <v>Good Count</v>
      </c>
    </row>
    <row r="1119" spans="1:20" ht="15" customHeight="1">
      <c r="A1119" s="64">
        <v>44477</v>
      </c>
      <c r="B1119" s="57">
        <f t="shared" si="225"/>
        <v>2021</v>
      </c>
      <c r="C1119" s="58">
        <f t="shared" si="216"/>
        <v>10</v>
      </c>
      <c r="D1119" s="58" t="str">
        <f t="shared" si="226"/>
        <v>Oct/2021</v>
      </c>
      <c r="E1119" s="60" t="s">
        <v>269</v>
      </c>
      <c r="F1119" s="60" t="s">
        <v>268</v>
      </c>
      <c r="G1119" s="60" t="s">
        <v>33</v>
      </c>
      <c r="H1119" s="60">
        <v>1</v>
      </c>
      <c r="I1119" s="60">
        <v>1</v>
      </c>
      <c r="J1119" s="60">
        <f t="shared" si="227"/>
        <v>0</v>
      </c>
      <c r="K1119" s="60" t="str">
        <f t="shared" si="228"/>
        <v>Ok</v>
      </c>
      <c r="L1119" s="60">
        <f t="shared" si="217"/>
        <v>0</v>
      </c>
      <c r="M1119" s="85">
        <f>VLOOKUP(E1119,'DAFTAR ITEM'!B:J,9,FALSE)</f>
        <v>9500</v>
      </c>
      <c r="N1119" s="85">
        <f t="shared" si="218"/>
        <v>9500</v>
      </c>
      <c r="O1119" s="85">
        <f t="shared" si="219"/>
        <v>0</v>
      </c>
      <c r="P1119" s="85">
        <f t="shared" si="220"/>
        <v>0</v>
      </c>
      <c r="Q1119" s="59">
        <f t="shared" si="221"/>
        <v>0</v>
      </c>
      <c r="R1119" s="60" t="str">
        <f t="shared" si="222"/>
        <v>Good Count</v>
      </c>
      <c r="S1119" s="60" t="str">
        <f t="shared" si="223"/>
        <v>Good Count</v>
      </c>
      <c r="T1119" s="60" t="str">
        <f t="shared" si="224"/>
        <v>Good Count</v>
      </c>
    </row>
    <row r="1120" spans="1:20" ht="15" customHeight="1">
      <c r="A1120" s="64">
        <v>44477</v>
      </c>
      <c r="B1120" s="57">
        <f t="shared" si="225"/>
        <v>2021</v>
      </c>
      <c r="C1120" s="58">
        <f t="shared" si="216"/>
        <v>10</v>
      </c>
      <c r="D1120" s="58" t="str">
        <f t="shared" si="226"/>
        <v>Oct/2021</v>
      </c>
      <c r="E1120" s="60" t="s">
        <v>271</v>
      </c>
      <c r="F1120" s="60" t="s">
        <v>270</v>
      </c>
      <c r="G1120" s="60" t="s">
        <v>33</v>
      </c>
      <c r="H1120" s="60">
        <v>17</v>
      </c>
      <c r="I1120" s="60">
        <v>17</v>
      </c>
      <c r="J1120" s="60">
        <f t="shared" si="227"/>
        <v>0</v>
      </c>
      <c r="K1120" s="60" t="str">
        <f t="shared" si="228"/>
        <v>Ok</v>
      </c>
      <c r="L1120" s="60">
        <f t="shared" si="217"/>
        <v>0</v>
      </c>
      <c r="M1120" s="85">
        <f>VLOOKUP(E1120,'DAFTAR ITEM'!B:J,9,FALSE)</f>
        <v>5000</v>
      </c>
      <c r="N1120" s="85">
        <f t="shared" si="218"/>
        <v>85000</v>
      </c>
      <c r="O1120" s="85">
        <f t="shared" si="219"/>
        <v>0</v>
      </c>
      <c r="P1120" s="85">
        <f t="shared" si="220"/>
        <v>0</v>
      </c>
      <c r="Q1120" s="59">
        <f t="shared" si="221"/>
        <v>0</v>
      </c>
      <c r="R1120" s="60" t="str">
        <f t="shared" si="222"/>
        <v>Good Count</v>
      </c>
      <c r="S1120" s="60" t="str">
        <f t="shared" si="223"/>
        <v>Good Count</v>
      </c>
      <c r="T1120" s="60" t="str">
        <f t="shared" si="224"/>
        <v>Good Count</v>
      </c>
    </row>
    <row r="1121" spans="1:20" ht="15" customHeight="1">
      <c r="A1121" s="64">
        <v>44477</v>
      </c>
      <c r="B1121" s="57">
        <f t="shared" si="225"/>
        <v>2021</v>
      </c>
      <c r="C1121" s="58">
        <f t="shared" si="216"/>
        <v>10</v>
      </c>
      <c r="D1121" s="58" t="str">
        <f t="shared" si="226"/>
        <v>Oct/2021</v>
      </c>
      <c r="E1121" s="60" t="s">
        <v>273</v>
      </c>
      <c r="F1121" s="60" t="s">
        <v>272</v>
      </c>
      <c r="G1121" s="60" t="s">
        <v>33</v>
      </c>
      <c r="H1121" s="60">
        <v>48</v>
      </c>
      <c r="I1121" s="60">
        <v>48</v>
      </c>
      <c r="J1121" s="60">
        <f t="shared" si="227"/>
        <v>0</v>
      </c>
      <c r="K1121" s="60" t="str">
        <f t="shared" si="228"/>
        <v>Ok</v>
      </c>
      <c r="L1121" s="60">
        <f t="shared" si="217"/>
        <v>0</v>
      </c>
      <c r="M1121" s="85">
        <f>VLOOKUP(E1121,'DAFTAR ITEM'!B:J,9,FALSE)</f>
        <v>5000</v>
      </c>
      <c r="N1121" s="85">
        <f t="shared" si="218"/>
        <v>240000</v>
      </c>
      <c r="O1121" s="85">
        <f t="shared" si="219"/>
        <v>0</v>
      </c>
      <c r="P1121" s="85">
        <f t="shared" si="220"/>
        <v>0</v>
      </c>
      <c r="Q1121" s="59">
        <f t="shared" si="221"/>
        <v>0</v>
      </c>
      <c r="R1121" s="60" t="str">
        <f t="shared" si="222"/>
        <v>Good Count</v>
      </c>
      <c r="S1121" s="60" t="str">
        <f t="shared" si="223"/>
        <v>Good Count</v>
      </c>
      <c r="T1121" s="60" t="str">
        <f t="shared" si="224"/>
        <v>Good Count</v>
      </c>
    </row>
    <row r="1122" spans="1:20" ht="15" customHeight="1">
      <c r="A1122" s="64">
        <v>44477</v>
      </c>
      <c r="B1122" s="57">
        <f t="shared" si="225"/>
        <v>2021</v>
      </c>
      <c r="C1122" s="58">
        <f t="shared" si="216"/>
        <v>10</v>
      </c>
      <c r="D1122" s="58" t="str">
        <f t="shared" si="226"/>
        <v>Oct/2021</v>
      </c>
      <c r="E1122" s="60" t="s">
        <v>275</v>
      </c>
      <c r="F1122" s="60" t="s">
        <v>274</v>
      </c>
      <c r="G1122" s="60" t="s">
        <v>33</v>
      </c>
      <c r="H1122" s="60">
        <v>9</v>
      </c>
      <c r="I1122" s="60">
        <v>9</v>
      </c>
      <c r="J1122" s="60">
        <f t="shared" si="227"/>
        <v>0</v>
      </c>
      <c r="K1122" s="60" t="str">
        <f t="shared" si="228"/>
        <v>Ok</v>
      </c>
      <c r="L1122" s="60">
        <f t="shared" si="217"/>
        <v>0</v>
      </c>
      <c r="M1122" s="85">
        <f>VLOOKUP(E1122,'DAFTAR ITEM'!B:J,9,FALSE)</f>
        <v>15000</v>
      </c>
      <c r="N1122" s="85">
        <f t="shared" si="218"/>
        <v>135000</v>
      </c>
      <c r="O1122" s="85">
        <f t="shared" si="219"/>
        <v>0</v>
      </c>
      <c r="P1122" s="85">
        <f t="shared" si="220"/>
        <v>0</v>
      </c>
      <c r="Q1122" s="59">
        <f t="shared" si="221"/>
        <v>0</v>
      </c>
      <c r="R1122" s="60" t="str">
        <f t="shared" si="222"/>
        <v>Good Count</v>
      </c>
      <c r="S1122" s="60" t="str">
        <f t="shared" si="223"/>
        <v>Good Count</v>
      </c>
      <c r="T1122" s="60" t="str">
        <f t="shared" si="224"/>
        <v>Good Count</v>
      </c>
    </row>
    <row r="1123" spans="1:20" ht="15" customHeight="1">
      <c r="A1123" s="64">
        <v>44477</v>
      </c>
      <c r="B1123" s="57">
        <f t="shared" si="225"/>
        <v>2021</v>
      </c>
      <c r="C1123" s="58">
        <f t="shared" si="216"/>
        <v>10</v>
      </c>
      <c r="D1123" s="58" t="str">
        <f t="shared" si="226"/>
        <v>Oct/2021</v>
      </c>
      <c r="E1123" s="60" t="s">
        <v>277</v>
      </c>
      <c r="F1123" s="60" t="s">
        <v>276</v>
      </c>
      <c r="G1123" s="60" t="s">
        <v>33</v>
      </c>
      <c r="H1123" s="60">
        <v>0</v>
      </c>
      <c r="I1123" s="60">
        <v>0</v>
      </c>
      <c r="J1123" s="60">
        <f t="shared" si="227"/>
        <v>0</v>
      </c>
      <c r="K1123" s="60" t="str">
        <f t="shared" si="228"/>
        <v>Ok</v>
      </c>
      <c r="L1123" s="60">
        <f t="shared" si="217"/>
        <v>0</v>
      </c>
      <c r="M1123" s="85">
        <f>VLOOKUP(E1123,'DAFTAR ITEM'!B:J,9,FALSE)</f>
        <v>0</v>
      </c>
      <c r="N1123" s="85">
        <f t="shared" si="218"/>
        <v>0</v>
      </c>
      <c r="O1123" s="85">
        <f t="shared" si="219"/>
        <v>0</v>
      </c>
      <c r="P1123" s="85">
        <f t="shared" si="220"/>
        <v>0</v>
      </c>
      <c r="Q1123" s="59">
        <f t="shared" si="221"/>
        <v>0</v>
      </c>
      <c r="R1123" s="60" t="str">
        <f t="shared" si="222"/>
        <v>Good Count</v>
      </c>
      <c r="S1123" s="60" t="str">
        <f t="shared" si="223"/>
        <v>Good Count</v>
      </c>
      <c r="T1123" s="60" t="str">
        <f t="shared" si="224"/>
        <v>Good Count</v>
      </c>
    </row>
    <row r="1124" spans="1:20" ht="15" customHeight="1">
      <c r="A1124" s="64">
        <v>44477</v>
      </c>
      <c r="B1124" s="57">
        <f t="shared" si="225"/>
        <v>2021</v>
      </c>
      <c r="C1124" s="58">
        <f t="shared" si="216"/>
        <v>10</v>
      </c>
      <c r="D1124" s="58" t="str">
        <f t="shared" si="226"/>
        <v>Oct/2021</v>
      </c>
      <c r="E1124" s="60" t="s">
        <v>279</v>
      </c>
      <c r="F1124" s="60" t="s">
        <v>278</v>
      </c>
      <c r="G1124" s="60" t="s">
        <v>33</v>
      </c>
      <c r="H1124" s="60">
        <v>0</v>
      </c>
      <c r="I1124" s="60">
        <v>0</v>
      </c>
      <c r="J1124" s="60">
        <f t="shared" si="227"/>
        <v>0</v>
      </c>
      <c r="K1124" s="60" t="str">
        <f t="shared" si="228"/>
        <v>Ok</v>
      </c>
      <c r="L1124" s="60">
        <f t="shared" si="217"/>
        <v>0</v>
      </c>
      <c r="M1124" s="85">
        <f>VLOOKUP(E1124,'DAFTAR ITEM'!B:J,9,FALSE)</f>
        <v>36000</v>
      </c>
      <c r="N1124" s="85">
        <f t="shared" si="218"/>
        <v>0</v>
      </c>
      <c r="O1124" s="85">
        <f t="shared" si="219"/>
        <v>0</v>
      </c>
      <c r="P1124" s="85">
        <f t="shared" si="220"/>
        <v>0</v>
      </c>
      <c r="Q1124" s="59">
        <f t="shared" si="221"/>
        <v>0</v>
      </c>
      <c r="R1124" s="60" t="str">
        <f t="shared" si="222"/>
        <v>Good Count</v>
      </c>
      <c r="S1124" s="60" t="str">
        <f t="shared" si="223"/>
        <v>Good Count</v>
      </c>
      <c r="T1124" s="60" t="str">
        <f t="shared" si="224"/>
        <v>Good Count</v>
      </c>
    </row>
    <row r="1125" spans="1:20" ht="15" customHeight="1">
      <c r="A1125" s="64">
        <v>44477</v>
      </c>
      <c r="B1125" s="57">
        <f t="shared" si="225"/>
        <v>2021</v>
      </c>
      <c r="C1125" s="58">
        <f t="shared" si="216"/>
        <v>10</v>
      </c>
      <c r="D1125" s="58" t="str">
        <f t="shared" si="226"/>
        <v>Oct/2021</v>
      </c>
      <c r="E1125" s="60" t="s">
        <v>283</v>
      </c>
      <c r="F1125" s="60" t="s">
        <v>282</v>
      </c>
      <c r="G1125" s="60" t="s">
        <v>16</v>
      </c>
      <c r="H1125" s="60">
        <v>3</v>
      </c>
      <c r="I1125" s="60">
        <v>3</v>
      </c>
      <c r="J1125" s="60">
        <f t="shared" si="227"/>
        <v>0</v>
      </c>
      <c r="K1125" s="60" t="str">
        <f t="shared" si="228"/>
        <v>Ok</v>
      </c>
      <c r="L1125" s="60">
        <f t="shared" si="217"/>
        <v>0</v>
      </c>
      <c r="M1125" s="85">
        <f>VLOOKUP(E1125,'DAFTAR ITEM'!B:J,9,FALSE)</f>
        <v>131250</v>
      </c>
      <c r="N1125" s="85">
        <f t="shared" si="218"/>
        <v>393750</v>
      </c>
      <c r="O1125" s="85">
        <f t="shared" si="219"/>
        <v>0</v>
      </c>
      <c r="P1125" s="85">
        <f t="shared" si="220"/>
        <v>0</v>
      </c>
      <c r="Q1125" s="59">
        <f t="shared" si="221"/>
        <v>0</v>
      </c>
      <c r="R1125" s="60" t="str">
        <f t="shared" si="222"/>
        <v>Good Count</v>
      </c>
      <c r="S1125" s="60" t="str">
        <f t="shared" si="223"/>
        <v>Good Count</v>
      </c>
      <c r="T1125" s="60" t="str">
        <f t="shared" si="224"/>
        <v>Good Count</v>
      </c>
    </row>
    <row r="1126" spans="1:20" ht="15" customHeight="1">
      <c r="A1126" s="64">
        <v>44477</v>
      </c>
      <c r="B1126" s="57">
        <f t="shared" si="225"/>
        <v>2021</v>
      </c>
      <c r="C1126" s="58">
        <f t="shared" si="216"/>
        <v>10</v>
      </c>
      <c r="D1126" s="58" t="str">
        <f t="shared" si="226"/>
        <v>Oct/2021</v>
      </c>
      <c r="E1126" s="60" t="s">
        <v>285</v>
      </c>
      <c r="F1126" s="60" t="s">
        <v>284</v>
      </c>
      <c r="G1126" s="60" t="s">
        <v>33</v>
      </c>
      <c r="H1126" s="60">
        <v>23</v>
      </c>
      <c r="I1126" s="60">
        <v>23</v>
      </c>
      <c r="J1126" s="60">
        <f t="shared" si="227"/>
        <v>0</v>
      </c>
      <c r="K1126" s="60" t="str">
        <f t="shared" si="228"/>
        <v>Ok</v>
      </c>
      <c r="L1126" s="60">
        <f t="shared" si="217"/>
        <v>0</v>
      </c>
      <c r="M1126" s="85">
        <f>VLOOKUP(E1126,'DAFTAR ITEM'!B:J,9,FALSE)</f>
        <v>2625</v>
      </c>
      <c r="N1126" s="85">
        <f t="shared" si="218"/>
        <v>60375</v>
      </c>
      <c r="O1126" s="85">
        <f t="shared" si="219"/>
        <v>0</v>
      </c>
      <c r="P1126" s="85">
        <f t="shared" si="220"/>
        <v>0</v>
      </c>
      <c r="Q1126" s="59">
        <f t="shared" si="221"/>
        <v>0</v>
      </c>
      <c r="R1126" s="60" t="str">
        <f t="shared" si="222"/>
        <v>Good Count</v>
      </c>
      <c r="S1126" s="60" t="str">
        <f t="shared" si="223"/>
        <v>Good Count</v>
      </c>
      <c r="T1126" s="60" t="str">
        <f t="shared" si="224"/>
        <v>Good Count</v>
      </c>
    </row>
    <row r="1127" spans="1:20" ht="15" customHeight="1">
      <c r="A1127" s="64">
        <v>44477</v>
      </c>
      <c r="B1127" s="57">
        <f t="shared" si="225"/>
        <v>2021</v>
      </c>
      <c r="C1127" s="58">
        <f t="shared" si="216"/>
        <v>10</v>
      </c>
      <c r="D1127" s="58" t="str">
        <f t="shared" si="226"/>
        <v>Oct/2021</v>
      </c>
      <c r="E1127" s="60" t="s">
        <v>287</v>
      </c>
      <c r="F1127" s="60" t="s">
        <v>286</v>
      </c>
      <c r="G1127" s="60" t="s">
        <v>33</v>
      </c>
      <c r="H1127" s="60">
        <v>5</v>
      </c>
      <c r="I1127" s="60">
        <v>10</v>
      </c>
      <c r="J1127" s="60">
        <f t="shared" si="227"/>
        <v>5</v>
      </c>
      <c r="K1127" s="60" t="str">
        <f t="shared" si="228"/>
        <v>Selisih</v>
      </c>
      <c r="L1127" s="60">
        <f t="shared" si="217"/>
        <v>5</v>
      </c>
      <c r="M1127" s="85">
        <f>VLOOKUP(E1127,'DAFTAR ITEM'!B:J,9,FALSE)</f>
        <v>6825</v>
      </c>
      <c r="N1127" s="85">
        <f t="shared" si="218"/>
        <v>34125</v>
      </c>
      <c r="O1127" s="85">
        <f t="shared" si="219"/>
        <v>34125</v>
      </c>
      <c r="P1127" s="85">
        <f t="shared" si="220"/>
        <v>34125</v>
      </c>
      <c r="Q1127" s="59">
        <f t="shared" si="221"/>
        <v>1</v>
      </c>
      <c r="R1127" s="60" t="str">
        <f t="shared" si="222"/>
        <v>Bad Count</v>
      </c>
      <c r="S1127" s="60" t="str">
        <f t="shared" si="223"/>
        <v>Bad Count</v>
      </c>
      <c r="T1127" s="60" t="str">
        <f t="shared" si="224"/>
        <v>Bad Count</v>
      </c>
    </row>
    <row r="1128" spans="1:20" ht="15" customHeight="1">
      <c r="A1128" s="64">
        <v>44477</v>
      </c>
      <c r="B1128" s="57">
        <f t="shared" si="225"/>
        <v>2021</v>
      </c>
      <c r="C1128" s="58">
        <f t="shared" si="216"/>
        <v>10</v>
      </c>
      <c r="D1128" s="58" t="str">
        <f t="shared" si="226"/>
        <v>Oct/2021</v>
      </c>
      <c r="E1128" s="60" t="s">
        <v>289</v>
      </c>
      <c r="F1128" s="60" t="s">
        <v>288</v>
      </c>
      <c r="G1128" s="60" t="s">
        <v>33</v>
      </c>
      <c r="H1128" s="60">
        <v>0</v>
      </c>
      <c r="I1128" s="60">
        <v>0</v>
      </c>
      <c r="J1128" s="60">
        <f t="shared" si="227"/>
        <v>0</v>
      </c>
      <c r="K1128" s="60" t="str">
        <f t="shared" si="228"/>
        <v>Ok</v>
      </c>
      <c r="L1128" s="60">
        <f t="shared" si="217"/>
        <v>0</v>
      </c>
      <c r="M1128" s="85">
        <f>VLOOKUP(E1128,'DAFTAR ITEM'!B:J,9,FALSE)</f>
        <v>49350</v>
      </c>
      <c r="N1128" s="85">
        <f t="shared" si="218"/>
        <v>0</v>
      </c>
      <c r="O1128" s="85">
        <f t="shared" si="219"/>
        <v>0</v>
      </c>
      <c r="P1128" s="85">
        <f t="shared" si="220"/>
        <v>0</v>
      </c>
      <c r="Q1128" s="59">
        <f t="shared" si="221"/>
        <v>0</v>
      </c>
      <c r="R1128" s="60" t="str">
        <f t="shared" si="222"/>
        <v>Good Count</v>
      </c>
      <c r="S1128" s="60" t="str">
        <f t="shared" si="223"/>
        <v>Good Count</v>
      </c>
      <c r="T1128" s="60" t="str">
        <f t="shared" si="224"/>
        <v>Good Count</v>
      </c>
    </row>
    <row r="1129" spans="1:20" ht="15" customHeight="1">
      <c r="A1129" s="64">
        <v>44477</v>
      </c>
      <c r="B1129" s="57">
        <f t="shared" si="225"/>
        <v>2021</v>
      </c>
      <c r="C1129" s="58">
        <f t="shared" si="216"/>
        <v>10</v>
      </c>
      <c r="D1129" s="58" t="str">
        <f t="shared" si="226"/>
        <v>Oct/2021</v>
      </c>
      <c r="E1129" s="60" t="s">
        <v>291</v>
      </c>
      <c r="F1129" s="60" t="s">
        <v>290</v>
      </c>
      <c r="G1129" s="60" t="s">
        <v>88</v>
      </c>
      <c r="H1129" s="60">
        <v>0</v>
      </c>
      <c r="I1129" s="60">
        <v>0</v>
      </c>
      <c r="J1129" s="60">
        <f t="shared" si="227"/>
        <v>0</v>
      </c>
      <c r="K1129" s="60" t="str">
        <f t="shared" si="228"/>
        <v>Ok</v>
      </c>
      <c r="L1129" s="60">
        <f t="shared" si="217"/>
        <v>0</v>
      </c>
      <c r="M1129" s="85">
        <f>VLOOKUP(E1129,'DAFTAR ITEM'!B:J,9,FALSE)</f>
        <v>10000</v>
      </c>
      <c r="N1129" s="85">
        <f t="shared" si="218"/>
        <v>0</v>
      </c>
      <c r="O1129" s="85">
        <f t="shared" si="219"/>
        <v>0</v>
      </c>
      <c r="P1129" s="85">
        <f t="shared" si="220"/>
        <v>0</v>
      </c>
      <c r="Q1129" s="59">
        <f t="shared" si="221"/>
        <v>0</v>
      </c>
      <c r="R1129" s="60" t="str">
        <f t="shared" si="222"/>
        <v>Good Count</v>
      </c>
      <c r="S1129" s="60" t="str">
        <f t="shared" si="223"/>
        <v>Good Count</v>
      </c>
      <c r="T1129" s="60" t="str">
        <f t="shared" si="224"/>
        <v>Good Count</v>
      </c>
    </row>
    <row r="1130" spans="1:20" ht="15" customHeight="1">
      <c r="A1130" s="64">
        <v>44477</v>
      </c>
      <c r="B1130" s="57">
        <f t="shared" si="225"/>
        <v>2021</v>
      </c>
      <c r="C1130" s="58">
        <f t="shared" si="216"/>
        <v>10</v>
      </c>
      <c r="D1130" s="58" t="str">
        <f t="shared" si="226"/>
        <v>Oct/2021</v>
      </c>
      <c r="E1130" s="60" t="s">
        <v>295</v>
      </c>
      <c r="F1130" s="60" t="s">
        <v>294</v>
      </c>
      <c r="G1130" s="60" t="s">
        <v>33</v>
      </c>
      <c r="H1130" s="60">
        <v>7</v>
      </c>
      <c r="I1130" s="60">
        <v>7</v>
      </c>
      <c r="J1130" s="60">
        <f t="shared" si="227"/>
        <v>0</v>
      </c>
      <c r="K1130" s="60" t="str">
        <f t="shared" si="228"/>
        <v>Ok</v>
      </c>
      <c r="L1130" s="60">
        <f t="shared" si="217"/>
        <v>0</v>
      </c>
      <c r="M1130" s="85">
        <f>VLOOKUP(E1130,'DAFTAR ITEM'!B:J,9,FALSE)</f>
        <v>22000</v>
      </c>
      <c r="N1130" s="85">
        <f t="shared" si="218"/>
        <v>154000</v>
      </c>
      <c r="O1130" s="85">
        <f t="shared" si="219"/>
        <v>0</v>
      </c>
      <c r="P1130" s="85">
        <f t="shared" si="220"/>
        <v>0</v>
      </c>
      <c r="Q1130" s="59">
        <f t="shared" si="221"/>
        <v>0</v>
      </c>
      <c r="R1130" s="60" t="str">
        <f t="shared" si="222"/>
        <v>Good Count</v>
      </c>
      <c r="S1130" s="60" t="str">
        <f t="shared" si="223"/>
        <v>Good Count</v>
      </c>
      <c r="T1130" s="60" t="str">
        <f t="shared" si="224"/>
        <v>Good Count</v>
      </c>
    </row>
    <row r="1131" spans="1:20" ht="15" customHeight="1">
      <c r="A1131" s="64">
        <v>44477</v>
      </c>
      <c r="B1131" s="57">
        <f t="shared" si="225"/>
        <v>2021</v>
      </c>
      <c r="C1131" s="58">
        <f t="shared" si="216"/>
        <v>10</v>
      </c>
      <c r="D1131" s="58" t="str">
        <f t="shared" si="226"/>
        <v>Oct/2021</v>
      </c>
      <c r="E1131" s="60" t="s">
        <v>297</v>
      </c>
      <c r="F1131" s="60" t="s">
        <v>296</v>
      </c>
      <c r="G1131" s="60" t="s">
        <v>33</v>
      </c>
      <c r="H1131" s="60">
        <v>17</v>
      </c>
      <c r="I1131" s="60">
        <v>17</v>
      </c>
      <c r="J1131" s="60">
        <f t="shared" si="227"/>
        <v>0</v>
      </c>
      <c r="K1131" s="60" t="str">
        <f t="shared" si="228"/>
        <v>Ok</v>
      </c>
      <c r="L1131" s="60">
        <f t="shared" si="217"/>
        <v>0</v>
      </c>
      <c r="M1131" s="85">
        <f>VLOOKUP(E1131,'DAFTAR ITEM'!B:J,9,FALSE)</f>
        <v>8138</v>
      </c>
      <c r="N1131" s="85">
        <f t="shared" si="218"/>
        <v>138346</v>
      </c>
      <c r="O1131" s="85">
        <f t="shared" si="219"/>
        <v>0</v>
      </c>
      <c r="P1131" s="85">
        <f t="shared" si="220"/>
        <v>0</v>
      </c>
      <c r="Q1131" s="59">
        <f t="shared" si="221"/>
        <v>0</v>
      </c>
      <c r="R1131" s="60" t="str">
        <f t="shared" si="222"/>
        <v>Good Count</v>
      </c>
      <c r="S1131" s="60" t="str">
        <f t="shared" si="223"/>
        <v>Good Count</v>
      </c>
      <c r="T1131" s="60" t="str">
        <f t="shared" si="224"/>
        <v>Good Count</v>
      </c>
    </row>
    <row r="1132" spans="1:20" ht="15" customHeight="1">
      <c r="A1132" s="64">
        <v>44477</v>
      </c>
      <c r="B1132" s="57">
        <f t="shared" si="225"/>
        <v>2021</v>
      </c>
      <c r="C1132" s="58">
        <f t="shared" si="216"/>
        <v>10</v>
      </c>
      <c r="D1132" s="58" t="str">
        <f t="shared" si="226"/>
        <v>Oct/2021</v>
      </c>
      <c r="E1132" s="60" t="s">
        <v>299</v>
      </c>
      <c r="F1132" s="60" t="s">
        <v>298</v>
      </c>
      <c r="G1132" s="60" t="s">
        <v>33</v>
      </c>
      <c r="H1132" s="60">
        <v>29</v>
      </c>
      <c r="I1132" s="60">
        <v>29</v>
      </c>
      <c r="J1132" s="60">
        <f t="shared" si="227"/>
        <v>0</v>
      </c>
      <c r="K1132" s="60" t="str">
        <f t="shared" si="228"/>
        <v>Ok</v>
      </c>
      <c r="L1132" s="60">
        <f t="shared" si="217"/>
        <v>0</v>
      </c>
      <c r="M1132" s="85">
        <f>VLOOKUP(E1132,'DAFTAR ITEM'!B:J,9,FALSE)</f>
        <v>8138</v>
      </c>
      <c r="N1132" s="85">
        <f t="shared" si="218"/>
        <v>236002</v>
      </c>
      <c r="O1132" s="85">
        <f t="shared" si="219"/>
        <v>0</v>
      </c>
      <c r="P1132" s="85">
        <f t="shared" si="220"/>
        <v>0</v>
      </c>
      <c r="Q1132" s="59">
        <f t="shared" si="221"/>
        <v>0</v>
      </c>
      <c r="R1132" s="60" t="str">
        <f t="shared" si="222"/>
        <v>Good Count</v>
      </c>
      <c r="S1132" s="60" t="str">
        <f t="shared" si="223"/>
        <v>Good Count</v>
      </c>
      <c r="T1132" s="60" t="str">
        <f t="shared" si="224"/>
        <v>Good Count</v>
      </c>
    </row>
    <row r="1133" spans="1:20" ht="15" customHeight="1">
      <c r="A1133" s="64">
        <v>44477</v>
      </c>
      <c r="B1133" s="57">
        <f t="shared" si="225"/>
        <v>2021</v>
      </c>
      <c r="C1133" s="58">
        <f t="shared" si="216"/>
        <v>10</v>
      </c>
      <c r="D1133" s="58" t="str">
        <f t="shared" si="226"/>
        <v>Oct/2021</v>
      </c>
      <c r="E1133" s="60" t="s">
        <v>301</v>
      </c>
      <c r="F1133" s="60" t="s">
        <v>300</v>
      </c>
      <c r="G1133" s="60" t="s">
        <v>33</v>
      </c>
      <c r="H1133" s="60">
        <v>41</v>
      </c>
      <c r="I1133" s="60">
        <v>41</v>
      </c>
      <c r="J1133" s="60">
        <f t="shared" si="227"/>
        <v>0</v>
      </c>
      <c r="K1133" s="60" t="str">
        <f t="shared" si="228"/>
        <v>Ok</v>
      </c>
      <c r="L1133" s="60">
        <f t="shared" si="217"/>
        <v>0</v>
      </c>
      <c r="M1133" s="85">
        <f>VLOOKUP(E1133,'DAFTAR ITEM'!B:J,9,FALSE)</f>
        <v>10000</v>
      </c>
      <c r="N1133" s="85">
        <f t="shared" si="218"/>
        <v>410000</v>
      </c>
      <c r="O1133" s="85">
        <f t="shared" si="219"/>
        <v>0</v>
      </c>
      <c r="P1133" s="85">
        <f t="shared" si="220"/>
        <v>0</v>
      </c>
      <c r="Q1133" s="59">
        <f t="shared" si="221"/>
        <v>0</v>
      </c>
      <c r="R1133" s="60" t="str">
        <f t="shared" si="222"/>
        <v>Good Count</v>
      </c>
      <c r="S1133" s="60" t="str">
        <f t="shared" si="223"/>
        <v>Good Count</v>
      </c>
      <c r="T1133" s="60" t="str">
        <f t="shared" si="224"/>
        <v>Good Count</v>
      </c>
    </row>
    <row r="1134" spans="1:20" ht="15" customHeight="1">
      <c r="A1134" s="64">
        <v>44477</v>
      </c>
      <c r="B1134" s="57">
        <f t="shared" si="225"/>
        <v>2021</v>
      </c>
      <c r="C1134" s="58">
        <f t="shared" si="216"/>
        <v>10</v>
      </c>
      <c r="D1134" s="58" t="str">
        <f t="shared" si="226"/>
        <v>Oct/2021</v>
      </c>
      <c r="E1134" s="60" t="s">
        <v>303</v>
      </c>
      <c r="F1134" s="60" t="s">
        <v>302</v>
      </c>
      <c r="G1134" s="60" t="s">
        <v>33</v>
      </c>
      <c r="H1134" s="60">
        <v>7</v>
      </c>
      <c r="I1134" s="60">
        <v>7</v>
      </c>
      <c r="J1134" s="60">
        <f t="shared" si="227"/>
        <v>0</v>
      </c>
      <c r="K1134" s="60" t="str">
        <f t="shared" si="228"/>
        <v>Ok</v>
      </c>
      <c r="L1134" s="60">
        <f t="shared" si="217"/>
        <v>0</v>
      </c>
      <c r="M1134" s="85">
        <f>VLOOKUP(E1134,'DAFTAR ITEM'!B:J,9,FALSE)</f>
        <v>9000</v>
      </c>
      <c r="N1134" s="85">
        <f t="shared" si="218"/>
        <v>63000</v>
      </c>
      <c r="O1134" s="85">
        <f t="shared" si="219"/>
        <v>0</v>
      </c>
      <c r="P1134" s="85">
        <f t="shared" si="220"/>
        <v>0</v>
      </c>
      <c r="Q1134" s="59">
        <f t="shared" si="221"/>
        <v>0</v>
      </c>
      <c r="R1134" s="60" t="str">
        <f t="shared" si="222"/>
        <v>Good Count</v>
      </c>
      <c r="S1134" s="60" t="str">
        <f t="shared" si="223"/>
        <v>Good Count</v>
      </c>
      <c r="T1134" s="60" t="str">
        <f t="shared" si="224"/>
        <v>Good Count</v>
      </c>
    </row>
    <row r="1135" spans="1:20" ht="15" customHeight="1">
      <c r="A1135" s="64">
        <v>44477</v>
      </c>
      <c r="B1135" s="57">
        <f t="shared" si="225"/>
        <v>2021</v>
      </c>
      <c r="C1135" s="58">
        <f t="shared" si="216"/>
        <v>10</v>
      </c>
      <c r="D1135" s="58" t="str">
        <f t="shared" si="226"/>
        <v>Oct/2021</v>
      </c>
      <c r="E1135" s="60" t="s">
        <v>305</v>
      </c>
      <c r="F1135" s="60" t="s">
        <v>304</v>
      </c>
      <c r="G1135" s="60" t="s">
        <v>33</v>
      </c>
      <c r="H1135" s="60">
        <v>6</v>
      </c>
      <c r="I1135" s="60">
        <v>6</v>
      </c>
      <c r="J1135" s="60">
        <f t="shared" si="227"/>
        <v>0</v>
      </c>
      <c r="K1135" s="60" t="str">
        <f t="shared" si="228"/>
        <v>Ok</v>
      </c>
      <c r="L1135" s="60">
        <f t="shared" si="217"/>
        <v>0</v>
      </c>
      <c r="M1135" s="85">
        <f>VLOOKUP(E1135,'DAFTAR ITEM'!B:J,9,FALSE)</f>
        <v>6720</v>
      </c>
      <c r="N1135" s="85">
        <f t="shared" si="218"/>
        <v>40320</v>
      </c>
      <c r="O1135" s="85">
        <f t="shared" si="219"/>
        <v>0</v>
      </c>
      <c r="P1135" s="85">
        <f t="shared" si="220"/>
        <v>0</v>
      </c>
      <c r="Q1135" s="59">
        <f t="shared" si="221"/>
        <v>0</v>
      </c>
      <c r="R1135" s="60" t="str">
        <f t="shared" si="222"/>
        <v>Good Count</v>
      </c>
      <c r="S1135" s="60" t="str">
        <f t="shared" si="223"/>
        <v>Good Count</v>
      </c>
      <c r="T1135" s="60" t="str">
        <f t="shared" si="224"/>
        <v>Good Count</v>
      </c>
    </row>
    <row r="1136" spans="1:20" ht="15" customHeight="1">
      <c r="A1136" s="64">
        <v>44477</v>
      </c>
      <c r="B1136" s="57">
        <f t="shared" si="225"/>
        <v>2021</v>
      </c>
      <c r="C1136" s="58">
        <f t="shared" si="216"/>
        <v>10</v>
      </c>
      <c r="D1136" s="58" t="str">
        <f t="shared" si="226"/>
        <v>Oct/2021</v>
      </c>
      <c r="E1136" s="60" t="s">
        <v>307</v>
      </c>
      <c r="F1136" s="60" t="s">
        <v>306</v>
      </c>
      <c r="G1136" s="60" t="s">
        <v>33</v>
      </c>
      <c r="H1136" s="60">
        <v>63</v>
      </c>
      <c r="I1136" s="60">
        <v>63</v>
      </c>
      <c r="J1136" s="60">
        <f t="shared" si="227"/>
        <v>0</v>
      </c>
      <c r="K1136" s="60" t="str">
        <f t="shared" si="228"/>
        <v>Ok</v>
      </c>
      <c r="L1136" s="60">
        <f t="shared" si="217"/>
        <v>0</v>
      </c>
      <c r="M1136" s="85">
        <f>VLOOKUP(E1136,'DAFTAR ITEM'!B:J,9,FALSE)</f>
        <v>9000</v>
      </c>
      <c r="N1136" s="85">
        <f t="shared" si="218"/>
        <v>567000</v>
      </c>
      <c r="O1136" s="85">
        <f t="shared" si="219"/>
        <v>0</v>
      </c>
      <c r="P1136" s="85">
        <f t="shared" si="220"/>
        <v>0</v>
      </c>
      <c r="Q1136" s="59">
        <f t="shared" si="221"/>
        <v>0</v>
      </c>
      <c r="R1136" s="60" t="str">
        <f t="shared" si="222"/>
        <v>Good Count</v>
      </c>
      <c r="S1136" s="60" t="str">
        <f t="shared" si="223"/>
        <v>Good Count</v>
      </c>
      <c r="T1136" s="60" t="str">
        <f t="shared" si="224"/>
        <v>Good Count</v>
      </c>
    </row>
    <row r="1137" spans="1:20" ht="15" customHeight="1">
      <c r="A1137" s="64">
        <v>44477</v>
      </c>
      <c r="B1137" s="57">
        <f t="shared" si="225"/>
        <v>2021</v>
      </c>
      <c r="C1137" s="58">
        <f t="shared" si="216"/>
        <v>10</v>
      </c>
      <c r="D1137" s="58" t="str">
        <f t="shared" si="226"/>
        <v>Oct/2021</v>
      </c>
      <c r="E1137" s="60" t="s">
        <v>309</v>
      </c>
      <c r="F1137" s="60" t="s">
        <v>308</v>
      </c>
      <c r="G1137" s="60" t="s">
        <v>33</v>
      </c>
      <c r="H1137" s="60">
        <v>13</v>
      </c>
      <c r="I1137" s="60">
        <v>13</v>
      </c>
      <c r="J1137" s="60">
        <f t="shared" si="227"/>
        <v>0</v>
      </c>
      <c r="K1137" s="60" t="str">
        <f t="shared" si="228"/>
        <v>Ok</v>
      </c>
      <c r="L1137" s="60">
        <f t="shared" si="217"/>
        <v>0</v>
      </c>
      <c r="M1137" s="85">
        <f>VLOOKUP(E1137,'DAFTAR ITEM'!B:J,9,FALSE)</f>
        <v>840</v>
      </c>
      <c r="N1137" s="85">
        <f t="shared" si="218"/>
        <v>10920</v>
      </c>
      <c r="O1137" s="85">
        <f t="shared" si="219"/>
        <v>0</v>
      </c>
      <c r="P1137" s="85">
        <f t="shared" si="220"/>
        <v>0</v>
      </c>
      <c r="Q1137" s="59">
        <f t="shared" si="221"/>
        <v>0</v>
      </c>
      <c r="R1137" s="60" t="str">
        <f t="shared" si="222"/>
        <v>Good Count</v>
      </c>
      <c r="S1137" s="60" t="str">
        <f t="shared" si="223"/>
        <v>Good Count</v>
      </c>
      <c r="T1137" s="60" t="str">
        <f t="shared" si="224"/>
        <v>Good Count</v>
      </c>
    </row>
    <row r="1138" spans="1:20" ht="15" customHeight="1">
      <c r="A1138" s="64">
        <v>44477</v>
      </c>
      <c r="B1138" s="57">
        <f t="shared" si="225"/>
        <v>2021</v>
      </c>
      <c r="C1138" s="58">
        <f t="shared" si="216"/>
        <v>10</v>
      </c>
      <c r="D1138" s="58" t="str">
        <f t="shared" si="226"/>
        <v>Oct/2021</v>
      </c>
      <c r="E1138" s="60" t="s">
        <v>311</v>
      </c>
      <c r="F1138" s="60" t="s">
        <v>310</v>
      </c>
      <c r="G1138" s="60" t="s">
        <v>33</v>
      </c>
      <c r="H1138" s="60">
        <v>6</v>
      </c>
      <c r="I1138" s="60">
        <v>6</v>
      </c>
      <c r="J1138" s="60">
        <f t="shared" si="227"/>
        <v>0</v>
      </c>
      <c r="K1138" s="60" t="str">
        <f t="shared" si="228"/>
        <v>Ok</v>
      </c>
      <c r="L1138" s="60">
        <f t="shared" si="217"/>
        <v>0</v>
      </c>
      <c r="M1138" s="85">
        <f>VLOOKUP(E1138,'DAFTAR ITEM'!B:J,9,FALSE)</f>
        <v>2000</v>
      </c>
      <c r="N1138" s="85">
        <f t="shared" si="218"/>
        <v>12000</v>
      </c>
      <c r="O1138" s="85">
        <f t="shared" si="219"/>
        <v>0</v>
      </c>
      <c r="P1138" s="85">
        <f t="shared" si="220"/>
        <v>0</v>
      </c>
      <c r="Q1138" s="59">
        <f t="shared" si="221"/>
        <v>0</v>
      </c>
      <c r="R1138" s="60" t="str">
        <f t="shared" si="222"/>
        <v>Good Count</v>
      </c>
      <c r="S1138" s="60" t="str">
        <f t="shared" si="223"/>
        <v>Good Count</v>
      </c>
      <c r="T1138" s="60" t="str">
        <f t="shared" si="224"/>
        <v>Good Count</v>
      </c>
    </row>
    <row r="1139" spans="1:20" ht="15" customHeight="1">
      <c r="A1139" s="64">
        <v>44477</v>
      </c>
      <c r="B1139" s="57">
        <f t="shared" si="225"/>
        <v>2021</v>
      </c>
      <c r="C1139" s="58">
        <f t="shared" si="216"/>
        <v>10</v>
      </c>
      <c r="D1139" s="58" t="str">
        <f t="shared" si="226"/>
        <v>Oct/2021</v>
      </c>
      <c r="E1139" s="60" t="s">
        <v>313</v>
      </c>
      <c r="F1139" s="60" t="s">
        <v>312</v>
      </c>
      <c r="G1139" s="60" t="s">
        <v>33</v>
      </c>
      <c r="H1139" s="60">
        <v>4</v>
      </c>
      <c r="I1139" s="60">
        <v>4</v>
      </c>
      <c r="J1139" s="60">
        <f t="shared" si="227"/>
        <v>0</v>
      </c>
      <c r="K1139" s="60" t="str">
        <f t="shared" si="228"/>
        <v>Ok</v>
      </c>
      <c r="L1139" s="60">
        <f t="shared" si="217"/>
        <v>0</v>
      </c>
      <c r="M1139" s="85">
        <f>VLOOKUP(E1139,'DAFTAR ITEM'!B:J,9,FALSE)</f>
        <v>2000</v>
      </c>
      <c r="N1139" s="85">
        <f t="shared" si="218"/>
        <v>8000</v>
      </c>
      <c r="O1139" s="85">
        <f t="shared" si="219"/>
        <v>0</v>
      </c>
      <c r="P1139" s="85">
        <f t="shared" si="220"/>
        <v>0</v>
      </c>
      <c r="Q1139" s="59">
        <f t="shared" si="221"/>
        <v>0</v>
      </c>
      <c r="R1139" s="60" t="str">
        <f t="shared" si="222"/>
        <v>Good Count</v>
      </c>
      <c r="S1139" s="60" t="str">
        <f t="shared" si="223"/>
        <v>Good Count</v>
      </c>
      <c r="T1139" s="60" t="str">
        <f t="shared" si="224"/>
        <v>Good Count</v>
      </c>
    </row>
    <row r="1140" spans="1:20" ht="15" customHeight="1">
      <c r="A1140" s="64">
        <v>44477</v>
      </c>
      <c r="B1140" s="57">
        <f t="shared" si="225"/>
        <v>2021</v>
      </c>
      <c r="C1140" s="58">
        <f t="shared" si="216"/>
        <v>10</v>
      </c>
      <c r="D1140" s="58" t="str">
        <f t="shared" si="226"/>
        <v>Oct/2021</v>
      </c>
      <c r="E1140" s="60" t="s">
        <v>315</v>
      </c>
      <c r="F1140" s="60" t="s">
        <v>314</v>
      </c>
      <c r="G1140" s="60" t="s">
        <v>33</v>
      </c>
      <c r="H1140" s="60">
        <v>4</v>
      </c>
      <c r="I1140" s="60">
        <v>4</v>
      </c>
      <c r="J1140" s="60">
        <f t="shared" si="227"/>
        <v>0</v>
      </c>
      <c r="K1140" s="60" t="str">
        <f t="shared" si="228"/>
        <v>Ok</v>
      </c>
      <c r="L1140" s="60">
        <f t="shared" si="217"/>
        <v>0</v>
      </c>
      <c r="M1140" s="85">
        <f>VLOOKUP(E1140,'DAFTAR ITEM'!B:J,9,FALSE)</f>
        <v>900</v>
      </c>
      <c r="N1140" s="85">
        <f t="shared" si="218"/>
        <v>3600</v>
      </c>
      <c r="O1140" s="85">
        <f t="shared" si="219"/>
        <v>0</v>
      </c>
      <c r="P1140" s="85">
        <f t="shared" si="220"/>
        <v>0</v>
      </c>
      <c r="Q1140" s="59">
        <f t="shared" si="221"/>
        <v>0</v>
      </c>
      <c r="R1140" s="60" t="str">
        <f t="shared" si="222"/>
        <v>Good Count</v>
      </c>
      <c r="S1140" s="60" t="str">
        <f t="shared" si="223"/>
        <v>Good Count</v>
      </c>
      <c r="T1140" s="60" t="str">
        <f t="shared" si="224"/>
        <v>Good Count</v>
      </c>
    </row>
    <row r="1141" spans="1:20" ht="15" customHeight="1">
      <c r="A1141" s="64">
        <v>44477</v>
      </c>
      <c r="B1141" s="57">
        <f t="shared" si="225"/>
        <v>2021</v>
      </c>
      <c r="C1141" s="58">
        <f t="shared" ref="C1141:C1204" si="229">MONTH(A1141)</f>
        <v>10</v>
      </c>
      <c r="D1141" s="58" t="str">
        <f t="shared" si="226"/>
        <v>Oct/2021</v>
      </c>
      <c r="E1141" s="60" t="s">
        <v>317</v>
      </c>
      <c r="F1141" s="60" t="s">
        <v>316</v>
      </c>
      <c r="G1141" s="60" t="s">
        <v>33</v>
      </c>
      <c r="H1141" s="60">
        <v>0</v>
      </c>
      <c r="I1141" s="60">
        <v>0</v>
      </c>
      <c r="J1141" s="60">
        <f t="shared" si="227"/>
        <v>0</v>
      </c>
      <c r="K1141" s="60" t="str">
        <f t="shared" si="228"/>
        <v>Ok</v>
      </c>
      <c r="L1141" s="60">
        <f t="shared" si="217"/>
        <v>0</v>
      </c>
      <c r="M1141" s="85">
        <f>VLOOKUP(E1141,'DAFTAR ITEM'!B:J,9,FALSE)</f>
        <v>10000</v>
      </c>
      <c r="N1141" s="85">
        <f t="shared" si="218"/>
        <v>0</v>
      </c>
      <c r="O1141" s="85">
        <f t="shared" si="219"/>
        <v>0</v>
      </c>
      <c r="P1141" s="85">
        <f t="shared" si="220"/>
        <v>0</v>
      </c>
      <c r="Q1141" s="59">
        <f t="shared" si="221"/>
        <v>0</v>
      </c>
      <c r="R1141" s="60" t="str">
        <f t="shared" si="222"/>
        <v>Good Count</v>
      </c>
      <c r="S1141" s="60" t="str">
        <f t="shared" si="223"/>
        <v>Good Count</v>
      </c>
      <c r="T1141" s="60" t="str">
        <f t="shared" si="224"/>
        <v>Good Count</v>
      </c>
    </row>
    <row r="1142" spans="1:20" ht="15" customHeight="1">
      <c r="A1142" s="64">
        <v>44477</v>
      </c>
      <c r="B1142" s="57">
        <f t="shared" si="225"/>
        <v>2021</v>
      </c>
      <c r="C1142" s="58">
        <f t="shared" si="229"/>
        <v>10</v>
      </c>
      <c r="D1142" s="58" t="str">
        <f t="shared" si="226"/>
        <v>Oct/2021</v>
      </c>
      <c r="E1142" s="60" t="s">
        <v>319</v>
      </c>
      <c r="F1142" s="60" t="s">
        <v>318</v>
      </c>
      <c r="G1142" s="60" t="s">
        <v>33</v>
      </c>
      <c r="H1142" s="60">
        <v>5</v>
      </c>
      <c r="I1142" s="60">
        <v>5</v>
      </c>
      <c r="J1142" s="60">
        <f t="shared" si="227"/>
        <v>0</v>
      </c>
      <c r="K1142" s="60" t="str">
        <f t="shared" si="228"/>
        <v>Ok</v>
      </c>
      <c r="L1142" s="60">
        <f t="shared" ref="L1142:L1205" si="230">ABS(J1142)</f>
        <v>0</v>
      </c>
      <c r="M1142" s="85">
        <f>VLOOKUP(E1142,'DAFTAR ITEM'!B:J,9,FALSE)</f>
        <v>10080</v>
      </c>
      <c r="N1142" s="85">
        <f t="shared" ref="N1142:N1205" si="231">H1142*M1142</f>
        <v>50400</v>
      </c>
      <c r="O1142" s="85">
        <f t="shared" ref="O1142:O1205" si="232">J1142*M1142</f>
        <v>0</v>
      </c>
      <c r="P1142" s="85">
        <f t="shared" ref="P1142:P1205" si="233">L1142*M1142</f>
        <v>0</v>
      </c>
      <c r="Q1142" s="59">
        <f t="shared" ref="Q1142:Q1205" si="234">ABS(IF(AND((H1142=0),(J1142=0)),0,J1142/H1142))</f>
        <v>0</v>
      </c>
      <c r="R1142" s="60" t="str">
        <f t="shared" ref="R1142:R1205" si="235">IF(ISERROR(Q1142),"Bad Count",IF(Q1142&gt;0%,"Bad Count","Good Count"))</f>
        <v>Good Count</v>
      </c>
      <c r="S1142" s="60" t="str">
        <f t="shared" ref="S1142:S1205" si="236">IF(ISERROR(Q1142),"Bad Count",IF(Q1142&gt;2%,"Bad Count","Good Count"))</f>
        <v>Good Count</v>
      </c>
      <c r="T1142" s="60" t="str">
        <f t="shared" ref="T1142:T1205" si="237">IF(ISERROR(Q1142),"Bad Count",IF(Q1142&gt;5%,"Bad Count","Good Count"))</f>
        <v>Good Count</v>
      </c>
    </row>
    <row r="1143" spans="1:20" ht="15" customHeight="1">
      <c r="A1143" s="64">
        <v>44477</v>
      </c>
      <c r="B1143" s="57">
        <f t="shared" si="225"/>
        <v>2021</v>
      </c>
      <c r="C1143" s="58">
        <f t="shared" si="229"/>
        <v>10</v>
      </c>
      <c r="D1143" s="58" t="str">
        <f t="shared" si="226"/>
        <v>Oct/2021</v>
      </c>
      <c r="E1143" s="60" t="s">
        <v>321</v>
      </c>
      <c r="F1143" s="60" t="s">
        <v>320</v>
      </c>
      <c r="G1143" s="60" t="s">
        <v>33</v>
      </c>
      <c r="H1143" s="60">
        <v>3</v>
      </c>
      <c r="I1143" s="60">
        <v>3</v>
      </c>
      <c r="J1143" s="60">
        <f t="shared" si="227"/>
        <v>0</v>
      </c>
      <c r="K1143" s="60" t="str">
        <f t="shared" si="228"/>
        <v>Ok</v>
      </c>
      <c r="L1143" s="60">
        <f t="shared" si="230"/>
        <v>0</v>
      </c>
      <c r="M1143" s="85">
        <f>VLOOKUP(E1143,'DAFTAR ITEM'!B:J,9,FALSE)</f>
        <v>7500</v>
      </c>
      <c r="N1143" s="85">
        <f t="shared" si="231"/>
        <v>22500</v>
      </c>
      <c r="O1143" s="85">
        <f t="shared" si="232"/>
        <v>0</v>
      </c>
      <c r="P1143" s="85">
        <f t="shared" si="233"/>
        <v>0</v>
      </c>
      <c r="Q1143" s="59">
        <f t="shared" si="234"/>
        <v>0</v>
      </c>
      <c r="R1143" s="60" t="str">
        <f t="shared" si="235"/>
        <v>Good Count</v>
      </c>
      <c r="S1143" s="60" t="str">
        <f t="shared" si="236"/>
        <v>Good Count</v>
      </c>
      <c r="T1143" s="60" t="str">
        <f t="shared" si="237"/>
        <v>Good Count</v>
      </c>
    </row>
    <row r="1144" spans="1:20" ht="15" customHeight="1">
      <c r="A1144" s="64">
        <v>44477</v>
      </c>
      <c r="B1144" s="57">
        <f t="shared" si="225"/>
        <v>2021</v>
      </c>
      <c r="C1144" s="58">
        <f t="shared" si="229"/>
        <v>10</v>
      </c>
      <c r="D1144" s="58" t="str">
        <f t="shared" si="226"/>
        <v>Oct/2021</v>
      </c>
      <c r="E1144" s="60" t="s">
        <v>323</v>
      </c>
      <c r="F1144" s="60" t="s">
        <v>322</v>
      </c>
      <c r="G1144" s="60" t="s">
        <v>33</v>
      </c>
      <c r="H1144" s="60">
        <v>2</v>
      </c>
      <c r="I1144" s="60">
        <v>2</v>
      </c>
      <c r="J1144" s="60">
        <f t="shared" si="227"/>
        <v>0</v>
      </c>
      <c r="K1144" s="60" t="str">
        <f t="shared" si="228"/>
        <v>Ok</v>
      </c>
      <c r="L1144" s="60">
        <f t="shared" si="230"/>
        <v>0</v>
      </c>
      <c r="M1144" s="85">
        <f>VLOOKUP(E1144,'DAFTAR ITEM'!B:J,9,FALSE)</f>
        <v>15000</v>
      </c>
      <c r="N1144" s="85">
        <f t="shared" si="231"/>
        <v>30000</v>
      </c>
      <c r="O1144" s="85">
        <f t="shared" si="232"/>
        <v>0</v>
      </c>
      <c r="P1144" s="85">
        <f t="shared" si="233"/>
        <v>0</v>
      </c>
      <c r="Q1144" s="59">
        <f t="shared" si="234"/>
        <v>0</v>
      </c>
      <c r="R1144" s="60" t="str">
        <f t="shared" si="235"/>
        <v>Good Count</v>
      </c>
      <c r="S1144" s="60" t="str">
        <f t="shared" si="236"/>
        <v>Good Count</v>
      </c>
      <c r="T1144" s="60" t="str">
        <f t="shared" si="237"/>
        <v>Good Count</v>
      </c>
    </row>
    <row r="1145" spans="1:20" ht="15" customHeight="1">
      <c r="A1145" s="64">
        <v>44477</v>
      </c>
      <c r="B1145" s="57">
        <f t="shared" si="225"/>
        <v>2021</v>
      </c>
      <c r="C1145" s="58">
        <f t="shared" si="229"/>
        <v>10</v>
      </c>
      <c r="D1145" s="58" t="str">
        <f t="shared" si="226"/>
        <v>Oct/2021</v>
      </c>
      <c r="E1145" s="60" t="s">
        <v>325</v>
      </c>
      <c r="F1145" s="60" t="s">
        <v>324</v>
      </c>
      <c r="G1145" s="60" t="s">
        <v>33</v>
      </c>
      <c r="H1145" s="60">
        <v>2</v>
      </c>
      <c r="I1145" s="60">
        <v>2</v>
      </c>
      <c r="J1145" s="60">
        <f t="shared" si="227"/>
        <v>0</v>
      </c>
      <c r="K1145" s="60" t="str">
        <f t="shared" si="228"/>
        <v>Ok</v>
      </c>
      <c r="L1145" s="60">
        <f t="shared" si="230"/>
        <v>0</v>
      </c>
      <c r="M1145" s="85">
        <f>VLOOKUP(E1145,'DAFTAR ITEM'!B:J,9,FALSE)</f>
        <v>5000</v>
      </c>
      <c r="N1145" s="85">
        <f t="shared" si="231"/>
        <v>10000</v>
      </c>
      <c r="O1145" s="85">
        <f t="shared" si="232"/>
        <v>0</v>
      </c>
      <c r="P1145" s="85">
        <f t="shared" si="233"/>
        <v>0</v>
      </c>
      <c r="Q1145" s="59">
        <f t="shared" si="234"/>
        <v>0</v>
      </c>
      <c r="R1145" s="60" t="str">
        <f t="shared" si="235"/>
        <v>Good Count</v>
      </c>
      <c r="S1145" s="60" t="str">
        <f t="shared" si="236"/>
        <v>Good Count</v>
      </c>
      <c r="T1145" s="60" t="str">
        <f t="shared" si="237"/>
        <v>Good Count</v>
      </c>
    </row>
    <row r="1146" spans="1:20" ht="15" customHeight="1">
      <c r="A1146" s="64">
        <v>44477</v>
      </c>
      <c r="B1146" s="57">
        <f t="shared" si="225"/>
        <v>2021</v>
      </c>
      <c r="C1146" s="58">
        <f t="shared" si="229"/>
        <v>10</v>
      </c>
      <c r="D1146" s="58" t="str">
        <f t="shared" si="226"/>
        <v>Oct/2021</v>
      </c>
      <c r="E1146" s="60" t="s">
        <v>327</v>
      </c>
      <c r="F1146" s="60" t="s">
        <v>326</v>
      </c>
      <c r="G1146" s="60" t="s">
        <v>33</v>
      </c>
      <c r="H1146" s="60">
        <v>10</v>
      </c>
      <c r="I1146" s="60">
        <v>10</v>
      </c>
      <c r="J1146" s="60">
        <f t="shared" si="227"/>
        <v>0</v>
      </c>
      <c r="K1146" s="60" t="str">
        <f t="shared" si="228"/>
        <v>Ok</v>
      </c>
      <c r="L1146" s="60">
        <f t="shared" si="230"/>
        <v>0</v>
      </c>
      <c r="M1146" s="85">
        <f>VLOOKUP(E1146,'DAFTAR ITEM'!B:J,9,FALSE)</f>
        <v>7000</v>
      </c>
      <c r="N1146" s="85">
        <f t="shared" si="231"/>
        <v>70000</v>
      </c>
      <c r="O1146" s="85">
        <f t="shared" si="232"/>
        <v>0</v>
      </c>
      <c r="P1146" s="85">
        <f t="shared" si="233"/>
        <v>0</v>
      </c>
      <c r="Q1146" s="59">
        <f t="shared" si="234"/>
        <v>0</v>
      </c>
      <c r="R1146" s="60" t="str">
        <f t="shared" si="235"/>
        <v>Good Count</v>
      </c>
      <c r="S1146" s="60" t="str">
        <f t="shared" si="236"/>
        <v>Good Count</v>
      </c>
      <c r="T1146" s="60" t="str">
        <f t="shared" si="237"/>
        <v>Good Count</v>
      </c>
    </row>
    <row r="1147" spans="1:20" ht="15" customHeight="1">
      <c r="A1147" s="64">
        <v>44477</v>
      </c>
      <c r="B1147" s="57">
        <f t="shared" si="225"/>
        <v>2021</v>
      </c>
      <c r="C1147" s="58">
        <f t="shared" si="229"/>
        <v>10</v>
      </c>
      <c r="D1147" s="58" t="str">
        <f t="shared" si="226"/>
        <v>Oct/2021</v>
      </c>
      <c r="E1147" s="60" t="s">
        <v>329</v>
      </c>
      <c r="F1147" s="60" t="s">
        <v>328</v>
      </c>
      <c r="G1147" s="60" t="s">
        <v>33</v>
      </c>
      <c r="H1147" s="60">
        <v>0</v>
      </c>
      <c r="I1147" s="60">
        <v>0</v>
      </c>
      <c r="J1147" s="60">
        <f t="shared" si="227"/>
        <v>0</v>
      </c>
      <c r="K1147" s="60" t="str">
        <f t="shared" si="228"/>
        <v>Ok</v>
      </c>
      <c r="L1147" s="60">
        <f t="shared" si="230"/>
        <v>0</v>
      </c>
      <c r="M1147" s="85">
        <f>VLOOKUP(E1147,'DAFTAR ITEM'!B:J,9,FALSE)</f>
        <v>12000</v>
      </c>
      <c r="N1147" s="85">
        <f t="shared" si="231"/>
        <v>0</v>
      </c>
      <c r="O1147" s="85">
        <f t="shared" si="232"/>
        <v>0</v>
      </c>
      <c r="P1147" s="85">
        <f t="shared" si="233"/>
        <v>0</v>
      </c>
      <c r="Q1147" s="59">
        <f t="shared" si="234"/>
        <v>0</v>
      </c>
      <c r="R1147" s="60" t="str">
        <f t="shared" si="235"/>
        <v>Good Count</v>
      </c>
      <c r="S1147" s="60" t="str">
        <f t="shared" si="236"/>
        <v>Good Count</v>
      </c>
      <c r="T1147" s="60" t="str">
        <f t="shared" si="237"/>
        <v>Good Count</v>
      </c>
    </row>
    <row r="1148" spans="1:20" ht="15" customHeight="1">
      <c r="A1148" s="64">
        <v>44477</v>
      </c>
      <c r="B1148" s="57">
        <f t="shared" si="225"/>
        <v>2021</v>
      </c>
      <c r="C1148" s="58">
        <f t="shared" si="229"/>
        <v>10</v>
      </c>
      <c r="D1148" s="58" t="str">
        <f t="shared" si="226"/>
        <v>Oct/2021</v>
      </c>
      <c r="E1148" s="60" t="s">
        <v>331</v>
      </c>
      <c r="F1148" s="60" t="s">
        <v>330</v>
      </c>
      <c r="G1148" s="60" t="s">
        <v>33</v>
      </c>
      <c r="H1148" s="60">
        <v>8</v>
      </c>
      <c r="I1148" s="60">
        <v>8</v>
      </c>
      <c r="J1148" s="60">
        <f t="shared" si="227"/>
        <v>0</v>
      </c>
      <c r="K1148" s="60" t="str">
        <f t="shared" si="228"/>
        <v>Ok</v>
      </c>
      <c r="L1148" s="60">
        <f t="shared" si="230"/>
        <v>0</v>
      </c>
      <c r="M1148" s="85">
        <f>VLOOKUP(E1148,'DAFTAR ITEM'!B:J,9,FALSE)</f>
        <v>25000</v>
      </c>
      <c r="N1148" s="85">
        <f t="shared" si="231"/>
        <v>200000</v>
      </c>
      <c r="O1148" s="85">
        <f t="shared" si="232"/>
        <v>0</v>
      </c>
      <c r="P1148" s="85">
        <f t="shared" si="233"/>
        <v>0</v>
      </c>
      <c r="Q1148" s="59">
        <f t="shared" si="234"/>
        <v>0</v>
      </c>
      <c r="R1148" s="60" t="str">
        <f t="shared" si="235"/>
        <v>Good Count</v>
      </c>
      <c r="S1148" s="60" t="str">
        <f t="shared" si="236"/>
        <v>Good Count</v>
      </c>
      <c r="T1148" s="60" t="str">
        <f t="shared" si="237"/>
        <v>Good Count</v>
      </c>
    </row>
    <row r="1149" spans="1:20" ht="15" customHeight="1">
      <c r="A1149" s="64">
        <v>44477</v>
      </c>
      <c r="B1149" s="57">
        <f t="shared" si="225"/>
        <v>2021</v>
      </c>
      <c r="C1149" s="58">
        <f t="shared" si="229"/>
        <v>10</v>
      </c>
      <c r="D1149" s="58" t="str">
        <f t="shared" si="226"/>
        <v>Oct/2021</v>
      </c>
      <c r="E1149" s="60" t="s">
        <v>333</v>
      </c>
      <c r="F1149" s="60" t="s">
        <v>332</v>
      </c>
      <c r="G1149" s="60" t="s">
        <v>334</v>
      </c>
      <c r="H1149" s="60">
        <v>4</v>
      </c>
      <c r="I1149" s="60">
        <v>4</v>
      </c>
      <c r="J1149" s="60">
        <f t="shared" si="227"/>
        <v>0</v>
      </c>
      <c r="K1149" s="60" t="str">
        <f t="shared" si="228"/>
        <v>Ok</v>
      </c>
      <c r="L1149" s="60">
        <f t="shared" si="230"/>
        <v>0</v>
      </c>
      <c r="M1149" s="85">
        <f>VLOOKUP(E1149,'DAFTAR ITEM'!B:J,9,FALSE)</f>
        <v>4500</v>
      </c>
      <c r="N1149" s="85">
        <f t="shared" si="231"/>
        <v>18000</v>
      </c>
      <c r="O1149" s="85">
        <f t="shared" si="232"/>
        <v>0</v>
      </c>
      <c r="P1149" s="85">
        <f t="shared" si="233"/>
        <v>0</v>
      </c>
      <c r="Q1149" s="59">
        <f t="shared" si="234"/>
        <v>0</v>
      </c>
      <c r="R1149" s="60" t="str">
        <f t="shared" si="235"/>
        <v>Good Count</v>
      </c>
      <c r="S1149" s="60" t="str">
        <f t="shared" si="236"/>
        <v>Good Count</v>
      </c>
      <c r="T1149" s="60" t="str">
        <f t="shared" si="237"/>
        <v>Good Count</v>
      </c>
    </row>
    <row r="1150" spans="1:20" ht="15" customHeight="1">
      <c r="A1150" s="64">
        <v>44477</v>
      </c>
      <c r="B1150" s="57">
        <f t="shared" si="225"/>
        <v>2021</v>
      </c>
      <c r="C1150" s="58">
        <f t="shared" si="229"/>
        <v>10</v>
      </c>
      <c r="D1150" s="58" t="str">
        <f t="shared" si="226"/>
        <v>Oct/2021</v>
      </c>
      <c r="E1150" s="60" t="s">
        <v>336</v>
      </c>
      <c r="F1150" s="60" t="s">
        <v>335</v>
      </c>
      <c r="G1150" s="60" t="s">
        <v>334</v>
      </c>
      <c r="H1150" s="60">
        <v>5</v>
      </c>
      <c r="I1150" s="60">
        <v>5</v>
      </c>
      <c r="J1150" s="60">
        <f t="shared" si="227"/>
        <v>0</v>
      </c>
      <c r="K1150" s="60" t="str">
        <f t="shared" si="228"/>
        <v>Ok</v>
      </c>
      <c r="L1150" s="60">
        <f t="shared" si="230"/>
        <v>0</v>
      </c>
      <c r="M1150" s="85">
        <f>VLOOKUP(E1150,'DAFTAR ITEM'!B:J,9,FALSE)</f>
        <v>4500</v>
      </c>
      <c r="N1150" s="85">
        <f t="shared" si="231"/>
        <v>22500</v>
      </c>
      <c r="O1150" s="85">
        <f t="shared" si="232"/>
        <v>0</v>
      </c>
      <c r="P1150" s="85">
        <f t="shared" si="233"/>
        <v>0</v>
      </c>
      <c r="Q1150" s="59">
        <f t="shared" si="234"/>
        <v>0</v>
      </c>
      <c r="R1150" s="60" t="str">
        <f t="shared" si="235"/>
        <v>Good Count</v>
      </c>
      <c r="S1150" s="60" t="str">
        <f t="shared" si="236"/>
        <v>Good Count</v>
      </c>
      <c r="T1150" s="60" t="str">
        <f t="shared" si="237"/>
        <v>Good Count</v>
      </c>
    </row>
    <row r="1151" spans="1:20" ht="15" customHeight="1">
      <c r="A1151" s="64">
        <v>44477</v>
      </c>
      <c r="B1151" s="57">
        <f t="shared" si="225"/>
        <v>2021</v>
      </c>
      <c r="C1151" s="58">
        <f t="shared" si="229"/>
        <v>10</v>
      </c>
      <c r="D1151" s="58" t="str">
        <f t="shared" si="226"/>
        <v>Oct/2021</v>
      </c>
      <c r="E1151" s="60" t="s">
        <v>338</v>
      </c>
      <c r="F1151" s="60" t="s">
        <v>337</v>
      </c>
      <c r="G1151" s="60" t="s">
        <v>334</v>
      </c>
      <c r="H1151" s="60">
        <v>27</v>
      </c>
      <c r="I1151" s="60">
        <v>27</v>
      </c>
      <c r="J1151" s="60">
        <f t="shared" si="227"/>
        <v>0</v>
      </c>
      <c r="K1151" s="60" t="str">
        <f t="shared" si="228"/>
        <v>Ok</v>
      </c>
      <c r="L1151" s="60">
        <f t="shared" si="230"/>
        <v>0</v>
      </c>
      <c r="M1151" s="85">
        <f>VLOOKUP(E1151,'DAFTAR ITEM'!B:J,9,FALSE)</f>
        <v>5775</v>
      </c>
      <c r="N1151" s="85">
        <f t="shared" si="231"/>
        <v>155925</v>
      </c>
      <c r="O1151" s="85">
        <f t="shared" si="232"/>
        <v>0</v>
      </c>
      <c r="P1151" s="85">
        <f t="shared" si="233"/>
        <v>0</v>
      </c>
      <c r="Q1151" s="59">
        <f t="shared" si="234"/>
        <v>0</v>
      </c>
      <c r="R1151" s="60" t="str">
        <f t="shared" si="235"/>
        <v>Good Count</v>
      </c>
      <c r="S1151" s="60" t="str">
        <f t="shared" si="236"/>
        <v>Good Count</v>
      </c>
      <c r="T1151" s="60" t="str">
        <f t="shared" si="237"/>
        <v>Good Count</v>
      </c>
    </row>
    <row r="1152" spans="1:20" ht="15" customHeight="1">
      <c r="A1152" s="64">
        <v>44477</v>
      </c>
      <c r="B1152" s="57">
        <f t="shared" si="225"/>
        <v>2021</v>
      </c>
      <c r="C1152" s="58">
        <f t="shared" si="229"/>
        <v>10</v>
      </c>
      <c r="D1152" s="58" t="str">
        <f t="shared" si="226"/>
        <v>Oct/2021</v>
      </c>
      <c r="E1152" s="60" t="s">
        <v>342</v>
      </c>
      <c r="F1152" s="60" t="s">
        <v>341</v>
      </c>
      <c r="G1152" s="60" t="s">
        <v>33</v>
      </c>
      <c r="H1152" s="60">
        <v>4</v>
      </c>
      <c r="I1152" s="60">
        <v>4</v>
      </c>
      <c r="J1152" s="60">
        <f t="shared" si="227"/>
        <v>0</v>
      </c>
      <c r="K1152" s="60" t="str">
        <f t="shared" si="228"/>
        <v>Ok</v>
      </c>
      <c r="L1152" s="60">
        <f t="shared" si="230"/>
        <v>0</v>
      </c>
      <c r="M1152" s="85">
        <f>VLOOKUP(E1152,'DAFTAR ITEM'!B:J,9,FALSE)</f>
        <v>30000</v>
      </c>
      <c r="N1152" s="85">
        <f t="shared" si="231"/>
        <v>120000</v>
      </c>
      <c r="O1152" s="85">
        <f t="shared" si="232"/>
        <v>0</v>
      </c>
      <c r="P1152" s="85">
        <f t="shared" si="233"/>
        <v>0</v>
      </c>
      <c r="Q1152" s="59">
        <f t="shared" si="234"/>
        <v>0</v>
      </c>
      <c r="R1152" s="60" t="str">
        <f t="shared" si="235"/>
        <v>Good Count</v>
      </c>
      <c r="S1152" s="60" t="str">
        <f t="shared" si="236"/>
        <v>Good Count</v>
      </c>
      <c r="T1152" s="60" t="str">
        <f t="shared" si="237"/>
        <v>Good Count</v>
      </c>
    </row>
    <row r="1153" spans="1:20" ht="15" customHeight="1">
      <c r="A1153" s="64">
        <v>44477</v>
      </c>
      <c r="B1153" s="57">
        <f t="shared" si="225"/>
        <v>2021</v>
      </c>
      <c r="C1153" s="58">
        <f t="shared" si="229"/>
        <v>10</v>
      </c>
      <c r="D1153" s="58" t="str">
        <f t="shared" si="226"/>
        <v>Oct/2021</v>
      </c>
      <c r="E1153" s="60" t="s">
        <v>340</v>
      </c>
      <c r="F1153" s="60" t="s">
        <v>339</v>
      </c>
      <c r="G1153" s="60" t="s">
        <v>33</v>
      </c>
      <c r="H1153" s="60">
        <v>0</v>
      </c>
      <c r="I1153" s="60">
        <v>0</v>
      </c>
      <c r="J1153" s="60">
        <f t="shared" si="227"/>
        <v>0</v>
      </c>
      <c r="K1153" s="60" t="str">
        <f t="shared" si="228"/>
        <v>Ok</v>
      </c>
      <c r="L1153" s="60">
        <f t="shared" si="230"/>
        <v>0</v>
      </c>
      <c r="M1153" s="85">
        <f>VLOOKUP(E1153,'DAFTAR ITEM'!B:J,9,FALSE)</f>
        <v>11550</v>
      </c>
      <c r="N1153" s="85">
        <f t="shared" si="231"/>
        <v>0</v>
      </c>
      <c r="O1153" s="85">
        <f t="shared" si="232"/>
        <v>0</v>
      </c>
      <c r="P1153" s="85">
        <f t="shared" si="233"/>
        <v>0</v>
      </c>
      <c r="Q1153" s="59">
        <f t="shared" si="234"/>
        <v>0</v>
      </c>
      <c r="R1153" s="60" t="str">
        <f t="shared" si="235"/>
        <v>Good Count</v>
      </c>
      <c r="S1153" s="60" t="str">
        <f t="shared" si="236"/>
        <v>Good Count</v>
      </c>
      <c r="T1153" s="60" t="str">
        <f t="shared" si="237"/>
        <v>Good Count</v>
      </c>
    </row>
    <row r="1154" spans="1:20" ht="15" customHeight="1">
      <c r="A1154" s="64">
        <v>44477</v>
      </c>
      <c r="B1154" s="57">
        <f t="shared" ref="B1154:B1217" si="238">YEAR(A1154)</f>
        <v>2021</v>
      </c>
      <c r="C1154" s="58">
        <f t="shared" si="229"/>
        <v>10</v>
      </c>
      <c r="D1154" s="58" t="str">
        <f t="shared" si="226"/>
        <v>Oct/2021</v>
      </c>
      <c r="E1154" s="60" t="s">
        <v>344</v>
      </c>
      <c r="F1154" s="60" t="s">
        <v>343</v>
      </c>
      <c r="G1154" s="60" t="s">
        <v>345</v>
      </c>
      <c r="H1154" s="60">
        <v>2</v>
      </c>
      <c r="I1154" s="60">
        <v>2</v>
      </c>
      <c r="J1154" s="60">
        <f t="shared" si="227"/>
        <v>0</v>
      </c>
      <c r="K1154" s="60" t="str">
        <f t="shared" si="228"/>
        <v>Ok</v>
      </c>
      <c r="L1154" s="60">
        <f t="shared" si="230"/>
        <v>0</v>
      </c>
      <c r="M1154" s="85">
        <f>VLOOKUP(E1154,'DAFTAR ITEM'!B:J,9,FALSE)</f>
        <v>8500</v>
      </c>
      <c r="N1154" s="85">
        <f t="shared" si="231"/>
        <v>17000</v>
      </c>
      <c r="O1154" s="85">
        <f t="shared" si="232"/>
        <v>0</v>
      </c>
      <c r="P1154" s="85">
        <f t="shared" si="233"/>
        <v>0</v>
      </c>
      <c r="Q1154" s="59">
        <f t="shared" si="234"/>
        <v>0</v>
      </c>
      <c r="R1154" s="60" t="str">
        <f t="shared" si="235"/>
        <v>Good Count</v>
      </c>
      <c r="S1154" s="60" t="str">
        <f t="shared" si="236"/>
        <v>Good Count</v>
      </c>
      <c r="T1154" s="60" t="str">
        <f t="shared" si="237"/>
        <v>Good Count</v>
      </c>
    </row>
    <row r="1155" spans="1:20" ht="15" customHeight="1">
      <c r="A1155" s="64">
        <v>44477</v>
      </c>
      <c r="B1155" s="57">
        <f t="shared" si="238"/>
        <v>2021</v>
      </c>
      <c r="C1155" s="58">
        <f t="shared" si="229"/>
        <v>10</v>
      </c>
      <c r="D1155" s="58" t="str">
        <f t="shared" ref="D1155:D1218" si="239">TEXT(A1155,"MMM")&amp;"/"&amp;(B1155)</f>
        <v>Oct/2021</v>
      </c>
      <c r="E1155" s="60" t="s">
        <v>347</v>
      </c>
      <c r="F1155" s="60" t="s">
        <v>346</v>
      </c>
      <c r="G1155" s="60" t="s">
        <v>345</v>
      </c>
      <c r="H1155" s="60">
        <v>1</v>
      </c>
      <c r="I1155" s="60">
        <v>1</v>
      </c>
      <c r="J1155" s="60">
        <f t="shared" si="227"/>
        <v>0</v>
      </c>
      <c r="K1155" s="60" t="str">
        <f t="shared" si="228"/>
        <v>Ok</v>
      </c>
      <c r="L1155" s="60">
        <f t="shared" si="230"/>
        <v>0</v>
      </c>
      <c r="M1155" s="85">
        <f>VLOOKUP(E1155,'DAFTAR ITEM'!B:J,9,FALSE)</f>
        <v>8000</v>
      </c>
      <c r="N1155" s="85">
        <f t="shared" si="231"/>
        <v>8000</v>
      </c>
      <c r="O1155" s="85">
        <f t="shared" si="232"/>
        <v>0</v>
      </c>
      <c r="P1155" s="85">
        <f t="shared" si="233"/>
        <v>0</v>
      </c>
      <c r="Q1155" s="59">
        <f t="shared" si="234"/>
        <v>0</v>
      </c>
      <c r="R1155" s="60" t="str">
        <f t="shared" si="235"/>
        <v>Good Count</v>
      </c>
      <c r="S1155" s="60" t="str">
        <f t="shared" si="236"/>
        <v>Good Count</v>
      </c>
      <c r="T1155" s="60" t="str">
        <f t="shared" si="237"/>
        <v>Good Count</v>
      </c>
    </row>
    <row r="1156" spans="1:20" ht="15" customHeight="1">
      <c r="A1156" s="64">
        <v>44477</v>
      </c>
      <c r="B1156" s="57">
        <f t="shared" si="238"/>
        <v>2021</v>
      </c>
      <c r="C1156" s="58">
        <f t="shared" si="229"/>
        <v>10</v>
      </c>
      <c r="D1156" s="58" t="str">
        <f t="shared" si="239"/>
        <v>Oct/2021</v>
      </c>
      <c r="E1156" s="60" t="s">
        <v>349</v>
      </c>
      <c r="F1156" s="60" t="s">
        <v>348</v>
      </c>
      <c r="G1156" s="60" t="s">
        <v>345</v>
      </c>
      <c r="H1156" s="60">
        <v>9</v>
      </c>
      <c r="I1156" s="60">
        <v>9</v>
      </c>
      <c r="J1156" s="60">
        <f t="shared" si="227"/>
        <v>0</v>
      </c>
      <c r="K1156" s="60" t="str">
        <f t="shared" si="228"/>
        <v>Ok</v>
      </c>
      <c r="L1156" s="60">
        <f t="shared" si="230"/>
        <v>0</v>
      </c>
      <c r="M1156" s="85">
        <f>VLOOKUP(E1156,'DAFTAR ITEM'!B:J,9,FALSE)</f>
        <v>15000</v>
      </c>
      <c r="N1156" s="85">
        <f t="shared" si="231"/>
        <v>135000</v>
      </c>
      <c r="O1156" s="85">
        <f t="shared" si="232"/>
        <v>0</v>
      </c>
      <c r="P1156" s="85">
        <f t="shared" si="233"/>
        <v>0</v>
      </c>
      <c r="Q1156" s="59">
        <f t="shared" si="234"/>
        <v>0</v>
      </c>
      <c r="R1156" s="60" t="str">
        <f t="shared" si="235"/>
        <v>Good Count</v>
      </c>
      <c r="S1156" s="60" t="str">
        <f t="shared" si="236"/>
        <v>Good Count</v>
      </c>
      <c r="T1156" s="60" t="str">
        <f t="shared" si="237"/>
        <v>Good Count</v>
      </c>
    </row>
    <row r="1157" spans="1:20" ht="15" customHeight="1">
      <c r="A1157" s="64">
        <v>44477</v>
      </c>
      <c r="B1157" s="57">
        <f t="shared" si="238"/>
        <v>2021</v>
      </c>
      <c r="C1157" s="58">
        <f t="shared" si="229"/>
        <v>10</v>
      </c>
      <c r="D1157" s="58" t="str">
        <f t="shared" si="239"/>
        <v>Oct/2021</v>
      </c>
      <c r="E1157" s="60" t="s">
        <v>351</v>
      </c>
      <c r="F1157" s="60" t="s">
        <v>350</v>
      </c>
      <c r="G1157" s="60" t="s">
        <v>33</v>
      </c>
      <c r="H1157" s="60">
        <v>1</v>
      </c>
      <c r="I1157" s="60">
        <v>1</v>
      </c>
      <c r="J1157" s="60">
        <f t="shared" si="227"/>
        <v>0</v>
      </c>
      <c r="K1157" s="60" t="str">
        <f t="shared" si="228"/>
        <v>Ok</v>
      </c>
      <c r="L1157" s="60">
        <f t="shared" si="230"/>
        <v>0</v>
      </c>
      <c r="M1157" s="85">
        <f>VLOOKUP(E1157,'DAFTAR ITEM'!B:J,9,FALSE)</f>
        <v>8925</v>
      </c>
      <c r="N1157" s="85">
        <f t="shared" si="231"/>
        <v>8925</v>
      </c>
      <c r="O1157" s="85">
        <f t="shared" si="232"/>
        <v>0</v>
      </c>
      <c r="P1157" s="85">
        <f t="shared" si="233"/>
        <v>0</v>
      </c>
      <c r="Q1157" s="59">
        <f t="shared" si="234"/>
        <v>0</v>
      </c>
      <c r="R1157" s="60" t="str">
        <f t="shared" si="235"/>
        <v>Good Count</v>
      </c>
      <c r="S1157" s="60" t="str">
        <f t="shared" si="236"/>
        <v>Good Count</v>
      </c>
      <c r="T1157" s="60" t="str">
        <f t="shared" si="237"/>
        <v>Good Count</v>
      </c>
    </row>
    <row r="1158" spans="1:20" ht="15" customHeight="1">
      <c r="A1158" s="64">
        <v>44477</v>
      </c>
      <c r="B1158" s="57">
        <f t="shared" si="238"/>
        <v>2021</v>
      </c>
      <c r="C1158" s="58">
        <f t="shared" si="229"/>
        <v>10</v>
      </c>
      <c r="D1158" s="58" t="str">
        <f t="shared" si="239"/>
        <v>Oct/2021</v>
      </c>
      <c r="E1158" s="60" t="s">
        <v>353</v>
      </c>
      <c r="F1158" s="60" t="s">
        <v>352</v>
      </c>
      <c r="G1158" s="60" t="s">
        <v>33</v>
      </c>
      <c r="H1158" s="60">
        <v>0</v>
      </c>
      <c r="I1158" s="60">
        <v>0</v>
      </c>
      <c r="J1158" s="60">
        <f t="shared" si="227"/>
        <v>0</v>
      </c>
      <c r="K1158" s="60" t="str">
        <f t="shared" si="228"/>
        <v>Ok</v>
      </c>
      <c r="L1158" s="60">
        <f t="shared" si="230"/>
        <v>0</v>
      </c>
      <c r="M1158" s="85">
        <f>VLOOKUP(E1158,'DAFTAR ITEM'!B:J,9,FALSE)</f>
        <v>3938</v>
      </c>
      <c r="N1158" s="85">
        <f t="shared" si="231"/>
        <v>0</v>
      </c>
      <c r="O1158" s="85">
        <f t="shared" si="232"/>
        <v>0</v>
      </c>
      <c r="P1158" s="85">
        <f t="shared" si="233"/>
        <v>0</v>
      </c>
      <c r="Q1158" s="59">
        <f t="shared" si="234"/>
        <v>0</v>
      </c>
      <c r="R1158" s="60" t="str">
        <f t="shared" si="235"/>
        <v>Good Count</v>
      </c>
      <c r="S1158" s="60" t="str">
        <f t="shared" si="236"/>
        <v>Good Count</v>
      </c>
      <c r="T1158" s="60" t="str">
        <f t="shared" si="237"/>
        <v>Good Count</v>
      </c>
    </row>
    <row r="1159" spans="1:20" ht="15" customHeight="1">
      <c r="A1159" s="64">
        <v>44477</v>
      </c>
      <c r="B1159" s="57">
        <f t="shared" si="238"/>
        <v>2021</v>
      </c>
      <c r="C1159" s="58">
        <f t="shared" si="229"/>
        <v>10</v>
      </c>
      <c r="D1159" s="58" t="str">
        <f t="shared" si="239"/>
        <v>Oct/2021</v>
      </c>
      <c r="E1159" s="60" t="s">
        <v>355</v>
      </c>
      <c r="F1159" s="60" t="s">
        <v>354</v>
      </c>
      <c r="G1159" s="60" t="s">
        <v>187</v>
      </c>
      <c r="H1159" s="60">
        <v>50</v>
      </c>
      <c r="I1159" s="60">
        <v>50</v>
      </c>
      <c r="J1159" s="60">
        <f t="shared" si="227"/>
        <v>0</v>
      </c>
      <c r="K1159" s="60" t="str">
        <f t="shared" si="228"/>
        <v>Ok</v>
      </c>
      <c r="L1159" s="60">
        <f t="shared" si="230"/>
        <v>0</v>
      </c>
      <c r="M1159" s="85">
        <f>VLOOKUP(E1159,'DAFTAR ITEM'!B:J,9,FALSE)</f>
        <v>1400</v>
      </c>
      <c r="N1159" s="85">
        <f t="shared" si="231"/>
        <v>70000</v>
      </c>
      <c r="O1159" s="85">
        <f t="shared" si="232"/>
        <v>0</v>
      </c>
      <c r="P1159" s="85">
        <f t="shared" si="233"/>
        <v>0</v>
      </c>
      <c r="Q1159" s="59">
        <f t="shared" si="234"/>
        <v>0</v>
      </c>
      <c r="R1159" s="60" t="str">
        <f t="shared" si="235"/>
        <v>Good Count</v>
      </c>
      <c r="S1159" s="60" t="str">
        <f t="shared" si="236"/>
        <v>Good Count</v>
      </c>
      <c r="T1159" s="60" t="str">
        <f t="shared" si="237"/>
        <v>Good Count</v>
      </c>
    </row>
    <row r="1160" spans="1:20" ht="15" customHeight="1">
      <c r="A1160" s="64">
        <v>44477</v>
      </c>
      <c r="B1160" s="57">
        <f t="shared" si="238"/>
        <v>2021</v>
      </c>
      <c r="C1160" s="58">
        <f t="shared" si="229"/>
        <v>10</v>
      </c>
      <c r="D1160" s="58" t="str">
        <f t="shared" si="239"/>
        <v>Oct/2021</v>
      </c>
      <c r="E1160" s="60" t="s">
        <v>20</v>
      </c>
      <c r="F1160" s="60" t="s">
        <v>19</v>
      </c>
      <c r="G1160" s="60" t="s">
        <v>16</v>
      </c>
      <c r="H1160" s="60">
        <v>0</v>
      </c>
      <c r="I1160" s="60">
        <v>0</v>
      </c>
      <c r="J1160" s="60">
        <f t="shared" si="227"/>
        <v>0</v>
      </c>
      <c r="K1160" s="60" t="str">
        <f t="shared" si="228"/>
        <v>Ok</v>
      </c>
      <c r="L1160" s="60">
        <f t="shared" si="230"/>
        <v>0</v>
      </c>
      <c r="M1160" s="85">
        <f>VLOOKUP(E1160,'DAFTAR ITEM'!B:J,9,FALSE)</f>
        <v>35700</v>
      </c>
      <c r="N1160" s="85">
        <f t="shared" si="231"/>
        <v>0</v>
      </c>
      <c r="O1160" s="85">
        <f t="shared" si="232"/>
        <v>0</v>
      </c>
      <c r="P1160" s="85">
        <f t="shared" si="233"/>
        <v>0</v>
      </c>
      <c r="Q1160" s="59">
        <f t="shared" si="234"/>
        <v>0</v>
      </c>
      <c r="R1160" s="60" t="str">
        <f t="shared" si="235"/>
        <v>Good Count</v>
      </c>
      <c r="S1160" s="60" t="str">
        <f t="shared" si="236"/>
        <v>Good Count</v>
      </c>
      <c r="T1160" s="60" t="str">
        <f t="shared" si="237"/>
        <v>Good Count</v>
      </c>
    </row>
    <row r="1161" spans="1:20" ht="15" customHeight="1">
      <c r="A1161" s="64">
        <v>44477</v>
      </c>
      <c r="B1161" s="57">
        <f t="shared" si="238"/>
        <v>2021</v>
      </c>
      <c r="C1161" s="58">
        <f t="shared" si="229"/>
        <v>10</v>
      </c>
      <c r="D1161" s="58" t="str">
        <f t="shared" si="239"/>
        <v>Oct/2021</v>
      </c>
      <c r="E1161" s="60" t="s">
        <v>30</v>
      </c>
      <c r="F1161" s="60" t="s">
        <v>29</v>
      </c>
      <c r="G1161" s="60" t="s">
        <v>16</v>
      </c>
      <c r="H1161" s="60">
        <v>1</v>
      </c>
      <c r="I1161" s="60">
        <v>1</v>
      </c>
      <c r="J1161" s="60">
        <f t="shared" si="227"/>
        <v>0</v>
      </c>
      <c r="K1161" s="60" t="str">
        <f t="shared" si="228"/>
        <v>Ok</v>
      </c>
      <c r="L1161" s="60">
        <f t="shared" si="230"/>
        <v>0</v>
      </c>
      <c r="M1161" s="85">
        <f>VLOOKUP(E1161,'DAFTAR ITEM'!B:J,9,FALSE)</f>
        <v>50000</v>
      </c>
      <c r="N1161" s="85">
        <f t="shared" si="231"/>
        <v>50000</v>
      </c>
      <c r="O1161" s="85">
        <f t="shared" si="232"/>
        <v>0</v>
      </c>
      <c r="P1161" s="85">
        <f t="shared" si="233"/>
        <v>0</v>
      </c>
      <c r="Q1161" s="59">
        <f t="shared" si="234"/>
        <v>0</v>
      </c>
      <c r="R1161" s="60" t="str">
        <f t="shared" si="235"/>
        <v>Good Count</v>
      </c>
      <c r="S1161" s="60" t="str">
        <f t="shared" si="236"/>
        <v>Good Count</v>
      </c>
      <c r="T1161" s="60" t="str">
        <f t="shared" si="237"/>
        <v>Good Count</v>
      </c>
    </row>
    <row r="1162" spans="1:20" ht="15" customHeight="1">
      <c r="A1162" s="64">
        <v>44477</v>
      </c>
      <c r="B1162" s="57">
        <f t="shared" si="238"/>
        <v>2021</v>
      </c>
      <c r="C1162" s="58">
        <f t="shared" si="229"/>
        <v>10</v>
      </c>
      <c r="D1162" s="58" t="str">
        <f t="shared" si="239"/>
        <v>Oct/2021</v>
      </c>
      <c r="E1162" s="60" t="s">
        <v>258</v>
      </c>
      <c r="F1162" s="60" t="s">
        <v>257</v>
      </c>
      <c r="G1162" s="60" t="s">
        <v>259</v>
      </c>
      <c r="H1162" s="60">
        <v>10</v>
      </c>
      <c r="I1162" s="60">
        <v>10</v>
      </c>
      <c r="J1162" s="60">
        <f t="shared" si="227"/>
        <v>0</v>
      </c>
      <c r="K1162" s="60" t="str">
        <f t="shared" si="228"/>
        <v>Ok</v>
      </c>
      <c r="L1162" s="60">
        <f t="shared" si="230"/>
        <v>0</v>
      </c>
      <c r="M1162" s="85">
        <f>VLOOKUP(E1162,'DAFTAR ITEM'!B:J,9,FALSE)</f>
        <v>10000</v>
      </c>
      <c r="N1162" s="85">
        <f t="shared" si="231"/>
        <v>100000</v>
      </c>
      <c r="O1162" s="85">
        <f t="shared" si="232"/>
        <v>0</v>
      </c>
      <c r="P1162" s="85">
        <f t="shared" si="233"/>
        <v>0</v>
      </c>
      <c r="Q1162" s="59">
        <f t="shared" si="234"/>
        <v>0</v>
      </c>
      <c r="R1162" s="60" t="str">
        <f t="shared" si="235"/>
        <v>Good Count</v>
      </c>
      <c r="S1162" s="60" t="str">
        <f t="shared" si="236"/>
        <v>Good Count</v>
      </c>
      <c r="T1162" s="60" t="str">
        <f t="shared" si="237"/>
        <v>Good Count</v>
      </c>
    </row>
    <row r="1163" spans="1:20" ht="15" customHeight="1">
      <c r="A1163" s="64">
        <v>44477</v>
      </c>
      <c r="B1163" s="57">
        <f t="shared" si="238"/>
        <v>2021</v>
      </c>
      <c r="C1163" s="58">
        <f t="shared" si="229"/>
        <v>10</v>
      </c>
      <c r="D1163" s="58" t="str">
        <f t="shared" si="239"/>
        <v>Oct/2021</v>
      </c>
      <c r="E1163" s="60" t="s">
        <v>87</v>
      </c>
      <c r="F1163" s="60" t="s">
        <v>86</v>
      </c>
      <c r="G1163" s="60" t="s">
        <v>88</v>
      </c>
      <c r="H1163" s="60">
        <v>1</v>
      </c>
      <c r="I1163" s="60">
        <v>1</v>
      </c>
      <c r="J1163" s="60">
        <f t="shared" si="227"/>
        <v>0</v>
      </c>
      <c r="K1163" s="60" t="str">
        <f t="shared" si="228"/>
        <v>Ok</v>
      </c>
      <c r="L1163" s="60">
        <f t="shared" si="230"/>
        <v>0</v>
      </c>
      <c r="M1163" s="85">
        <f>VLOOKUP(E1163,'DAFTAR ITEM'!B:J,9,FALSE)</f>
        <v>15000</v>
      </c>
      <c r="N1163" s="85">
        <f t="shared" si="231"/>
        <v>15000</v>
      </c>
      <c r="O1163" s="85">
        <f t="shared" si="232"/>
        <v>0</v>
      </c>
      <c r="P1163" s="85">
        <f t="shared" si="233"/>
        <v>0</v>
      </c>
      <c r="Q1163" s="59">
        <f t="shared" si="234"/>
        <v>0</v>
      </c>
      <c r="R1163" s="60" t="str">
        <f t="shared" si="235"/>
        <v>Good Count</v>
      </c>
      <c r="S1163" s="60" t="str">
        <f t="shared" si="236"/>
        <v>Good Count</v>
      </c>
      <c r="T1163" s="60" t="str">
        <f t="shared" si="237"/>
        <v>Good Count</v>
      </c>
    </row>
    <row r="1164" spans="1:20" ht="15" customHeight="1">
      <c r="A1164" s="64">
        <v>44477</v>
      </c>
      <c r="B1164" s="57">
        <f t="shared" si="238"/>
        <v>2021</v>
      </c>
      <c r="C1164" s="58">
        <f t="shared" si="229"/>
        <v>10</v>
      </c>
      <c r="D1164" s="58" t="str">
        <f t="shared" si="239"/>
        <v>Oct/2021</v>
      </c>
      <c r="E1164" s="60" t="s">
        <v>244</v>
      </c>
      <c r="F1164" s="60" t="s">
        <v>243</v>
      </c>
      <c r="G1164" s="60" t="s">
        <v>88</v>
      </c>
      <c r="H1164" s="60">
        <v>1</v>
      </c>
      <c r="I1164" s="60">
        <v>1</v>
      </c>
      <c r="J1164" s="60">
        <f t="shared" si="227"/>
        <v>0</v>
      </c>
      <c r="K1164" s="60" t="str">
        <f t="shared" si="228"/>
        <v>Ok</v>
      </c>
      <c r="L1164" s="60">
        <f t="shared" si="230"/>
        <v>0</v>
      </c>
      <c r="M1164" s="85">
        <f>VLOOKUP(E1164,'DAFTAR ITEM'!B:J,9,FALSE)</f>
        <v>15000</v>
      </c>
      <c r="N1164" s="85">
        <f t="shared" si="231"/>
        <v>15000</v>
      </c>
      <c r="O1164" s="85">
        <f t="shared" si="232"/>
        <v>0</v>
      </c>
      <c r="P1164" s="85">
        <f t="shared" si="233"/>
        <v>0</v>
      </c>
      <c r="Q1164" s="59">
        <f t="shared" si="234"/>
        <v>0</v>
      </c>
      <c r="R1164" s="60" t="str">
        <f t="shared" si="235"/>
        <v>Good Count</v>
      </c>
      <c r="S1164" s="60" t="str">
        <f t="shared" si="236"/>
        <v>Good Count</v>
      </c>
      <c r="T1164" s="60" t="str">
        <f t="shared" si="237"/>
        <v>Good Count</v>
      </c>
    </row>
    <row r="1165" spans="1:20" ht="15" customHeight="1">
      <c r="A1165" s="64">
        <v>44477</v>
      </c>
      <c r="B1165" s="57">
        <f t="shared" si="238"/>
        <v>2021</v>
      </c>
      <c r="C1165" s="58">
        <f t="shared" si="229"/>
        <v>10</v>
      </c>
      <c r="D1165" s="58" t="str">
        <f t="shared" si="239"/>
        <v>Oct/2021</v>
      </c>
      <c r="E1165" s="60" t="s">
        <v>387</v>
      </c>
      <c r="F1165" s="60" t="s">
        <v>386</v>
      </c>
      <c r="G1165" s="60" t="s">
        <v>171</v>
      </c>
      <c r="H1165" s="60">
        <v>64</v>
      </c>
      <c r="I1165" s="60">
        <v>64</v>
      </c>
      <c r="J1165" s="60">
        <f t="shared" si="227"/>
        <v>0</v>
      </c>
      <c r="K1165" s="60" t="str">
        <f t="shared" si="228"/>
        <v>Ok</v>
      </c>
      <c r="L1165" s="60">
        <f t="shared" si="230"/>
        <v>0</v>
      </c>
      <c r="M1165" s="85">
        <f>VLOOKUP(E1165,'DAFTAR ITEM'!B:J,9,FALSE)</f>
        <v>12800</v>
      </c>
      <c r="N1165" s="85">
        <f t="shared" si="231"/>
        <v>819200</v>
      </c>
      <c r="O1165" s="85">
        <f t="shared" si="232"/>
        <v>0</v>
      </c>
      <c r="P1165" s="85">
        <f t="shared" si="233"/>
        <v>0</v>
      </c>
      <c r="Q1165" s="59">
        <f t="shared" si="234"/>
        <v>0</v>
      </c>
      <c r="R1165" s="60" t="str">
        <f t="shared" si="235"/>
        <v>Good Count</v>
      </c>
      <c r="S1165" s="60" t="str">
        <f t="shared" si="236"/>
        <v>Good Count</v>
      </c>
      <c r="T1165" s="60" t="str">
        <f t="shared" si="237"/>
        <v>Good Count</v>
      </c>
    </row>
    <row r="1166" spans="1:20" ht="15" customHeight="1">
      <c r="A1166" s="64">
        <v>44477</v>
      </c>
      <c r="B1166" s="57">
        <f t="shared" si="238"/>
        <v>2021</v>
      </c>
      <c r="C1166" s="58">
        <f t="shared" si="229"/>
        <v>10</v>
      </c>
      <c r="D1166" s="58" t="str">
        <f t="shared" si="239"/>
        <v>Oct/2021</v>
      </c>
      <c r="E1166" s="60" t="s">
        <v>375</v>
      </c>
      <c r="F1166" s="60" t="s">
        <v>374</v>
      </c>
      <c r="G1166" s="60" t="s">
        <v>171</v>
      </c>
      <c r="H1166" s="60">
        <v>27</v>
      </c>
      <c r="I1166" s="60">
        <v>27</v>
      </c>
      <c r="J1166" s="60">
        <f t="shared" si="227"/>
        <v>0</v>
      </c>
      <c r="K1166" s="60" t="str">
        <f t="shared" si="228"/>
        <v>Ok</v>
      </c>
      <c r="L1166" s="60">
        <f t="shared" si="230"/>
        <v>0</v>
      </c>
      <c r="M1166" s="85">
        <f>VLOOKUP(E1166,'DAFTAR ITEM'!B:J,9,FALSE)</f>
        <v>14300</v>
      </c>
      <c r="N1166" s="85">
        <f t="shared" si="231"/>
        <v>386100</v>
      </c>
      <c r="O1166" s="85">
        <f t="shared" si="232"/>
        <v>0</v>
      </c>
      <c r="P1166" s="85">
        <f t="shared" si="233"/>
        <v>0</v>
      </c>
      <c r="Q1166" s="59">
        <f t="shared" si="234"/>
        <v>0</v>
      </c>
      <c r="R1166" s="60" t="str">
        <f t="shared" si="235"/>
        <v>Good Count</v>
      </c>
      <c r="S1166" s="60" t="str">
        <f t="shared" si="236"/>
        <v>Good Count</v>
      </c>
      <c r="T1166" s="60" t="str">
        <f t="shared" si="237"/>
        <v>Good Count</v>
      </c>
    </row>
    <row r="1167" spans="1:20" ht="15" customHeight="1">
      <c r="A1167" s="64">
        <v>44477</v>
      </c>
      <c r="B1167" s="57">
        <f t="shared" si="238"/>
        <v>2021</v>
      </c>
      <c r="C1167" s="58">
        <f t="shared" si="229"/>
        <v>10</v>
      </c>
      <c r="D1167" s="58" t="str">
        <f t="shared" si="239"/>
        <v>Oct/2021</v>
      </c>
      <c r="E1167" s="60" t="s">
        <v>222</v>
      </c>
      <c r="F1167" s="60" t="s">
        <v>221</v>
      </c>
      <c r="G1167" s="60" t="s">
        <v>33</v>
      </c>
      <c r="H1167" s="60">
        <v>8</v>
      </c>
      <c r="I1167" s="60">
        <v>8</v>
      </c>
      <c r="J1167" s="60">
        <f t="shared" si="227"/>
        <v>0</v>
      </c>
      <c r="K1167" s="60" t="str">
        <f t="shared" si="228"/>
        <v>Ok</v>
      </c>
      <c r="L1167" s="60">
        <f t="shared" si="230"/>
        <v>0</v>
      </c>
      <c r="M1167" s="85">
        <f>VLOOKUP(E1167,'DAFTAR ITEM'!B:J,9,FALSE)</f>
        <v>3000</v>
      </c>
      <c r="N1167" s="85">
        <f t="shared" si="231"/>
        <v>24000</v>
      </c>
      <c r="O1167" s="85">
        <f t="shared" si="232"/>
        <v>0</v>
      </c>
      <c r="P1167" s="85">
        <f t="shared" si="233"/>
        <v>0</v>
      </c>
      <c r="Q1167" s="59">
        <f t="shared" si="234"/>
        <v>0</v>
      </c>
      <c r="R1167" s="60" t="str">
        <f t="shared" si="235"/>
        <v>Good Count</v>
      </c>
      <c r="S1167" s="60" t="str">
        <f t="shared" si="236"/>
        <v>Good Count</v>
      </c>
      <c r="T1167" s="60" t="str">
        <f t="shared" si="237"/>
        <v>Good Count</v>
      </c>
    </row>
    <row r="1168" spans="1:20" ht="15" customHeight="1">
      <c r="A1168" s="64">
        <v>44477</v>
      </c>
      <c r="B1168" s="57">
        <f t="shared" si="238"/>
        <v>2021</v>
      </c>
      <c r="C1168" s="58">
        <f t="shared" si="229"/>
        <v>10</v>
      </c>
      <c r="D1168" s="58" t="str">
        <f t="shared" si="239"/>
        <v>Oct/2021</v>
      </c>
      <c r="E1168" s="60" t="s">
        <v>138</v>
      </c>
      <c r="F1168" s="60" t="s">
        <v>137</v>
      </c>
      <c r="G1168" s="60" t="s">
        <v>139</v>
      </c>
      <c r="H1168" s="60">
        <v>259</v>
      </c>
      <c r="I1168" s="60">
        <v>259</v>
      </c>
      <c r="J1168" s="60">
        <f t="shared" si="227"/>
        <v>0</v>
      </c>
      <c r="K1168" s="60" t="str">
        <f t="shared" si="228"/>
        <v>Ok</v>
      </c>
      <c r="L1168" s="60">
        <f t="shared" si="230"/>
        <v>0</v>
      </c>
      <c r="M1168" s="85">
        <f>VLOOKUP(E1168,'DAFTAR ITEM'!B:J,9,FALSE)</f>
        <v>1000</v>
      </c>
      <c r="N1168" s="85">
        <f t="shared" si="231"/>
        <v>259000</v>
      </c>
      <c r="O1168" s="85">
        <f t="shared" si="232"/>
        <v>0</v>
      </c>
      <c r="P1168" s="85">
        <f t="shared" si="233"/>
        <v>0</v>
      </c>
      <c r="Q1168" s="59">
        <f t="shared" si="234"/>
        <v>0</v>
      </c>
      <c r="R1168" s="60" t="str">
        <f t="shared" si="235"/>
        <v>Good Count</v>
      </c>
      <c r="S1168" s="60" t="str">
        <f t="shared" si="236"/>
        <v>Good Count</v>
      </c>
      <c r="T1168" s="60" t="str">
        <f t="shared" si="237"/>
        <v>Good Count</v>
      </c>
    </row>
    <row r="1169" spans="1:20" ht="15" customHeight="1">
      <c r="A1169" s="64">
        <v>44477</v>
      </c>
      <c r="B1169" s="57">
        <f t="shared" si="238"/>
        <v>2021</v>
      </c>
      <c r="C1169" s="58">
        <f t="shared" si="229"/>
        <v>10</v>
      </c>
      <c r="D1169" s="58" t="str">
        <f t="shared" si="239"/>
        <v>Oct/2021</v>
      </c>
      <c r="E1169" s="60" t="s">
        <v>281</v>
      </c>
      <c r="F1169" s="60" t="s">
        <v>280</v>
      </c>
      <c r="G1169" s="60" t="s">
        <v>139</v>
      </c>
      <c r="H1169" s="60">
        <v>248</v>
      </c>
      <c r="I1169" s="60">
        <v>248</v>
      </c>
      <c r="J1169" s="60">
        <f t="shared" si="227"/>
        <v>0</v>
      </c>
      <c r="K1169" s="60" t="str">
        <f t="shared" si="228"/>
        <v>Ok</v>
      </c>
      <c r="L1169" s="60">
        <f t="shared" si="230"/>
        <v>0</v>
      </c>
      <c r="M1169" s="85">
        <f>VLOOKUP(E1169,'DAFTAR ITEM'!B:J,9,FALSE)</f>
        <v>5000</v>
      </c>
      <c r="N1169" s="85">
        <f t="shared" si="231"/>
        <v>1240000</v>
      </c>
      <c r="O1169" s="85">
        <f t="shared" si="232"/>
        <v>0</v>
      </c>
      <c r="P1169" s="85">
        <f t="shared" si="233"/>
        <v>0</v>
      </c>
      <c r="Q1169" s="59">
        <f t="shared" si="234"/>
        <v>0</v>
      </c>
      <c r="R1169" s="60" t="str">
        <f t="shared" si="235"/>
        <v>Good Count</v>
      </c>
      <c r="S1169" s="60" t="str">
        <f t="shared" si="236"/>
        <v>Good Count</v>
      </c>
      <c r="T1169" s="60" t="str">
        <f t="shared" si="237"/>
        <v>Good Count</v>
      </c>
    </row>
    <row r="1170" spans="1:20" ht="15" customHeight="1">
      <c r="A1170" s="64">
        <v>44477</v>
      </c>
      <c r="B1170" s="57">
        <f t="shared" si="238"/>
        <v>2021</v>
      </c>
      <c r="C1170" s="58">
        <f t="shared" si="229"/>
        <v>10</v>
      </c>
      <c r="D1170" s="58" t="str">
        <f t="shared" si="239"/>
        <v>Oct/2021</v>
      </c>
      <c r="E1170" s="60" t="s">
        <v>357</v>
      </c>
      <c r="F1170" s="60" t="s">
        <v>356</v>
      </c>
      <c r="G1170" s="60" t="s">
        <v>358</v>
      </c>
      <c r="H1170" s="60">
        <v>697</v>
      </c>
      <c r="I1170" s="60">
        <v>697</v>
      </c>
      <c r="J1170" s="60">
        <f t="shared" si="227"/>
        <v>0</v>
      </c>
      <c r="K1170" s="60" t="str">
        <f t="shared" si="228"/>
        <v>Ok</v>
      </c>
      <c r="L1170" s="60">
        <f t="shared" si="230"/>
        <v>0</v>
      </c>
      <c r="M1170" s="85">
        <f>VLOOKUP(E1170,'DAFTAR ITEM'!B:J,9,FALSE)</f>
        <v>10000</v>
      </c>
      <c r="N1170" s="85">
        <f t="shared" si="231"/>
        <v>6970000</v>
      </c>
      <c r="O1170" s="85">
        <f t="shared" si="232"/>
        <v>0</v>
      </c>
      <c r="P1170" s="85">
        <f t="shared" si="233"/>
        <v>0</v>
      </c>
      <c r="Q1170" s="59">
        <f t="shared" si="234"/>
        <v>0</v>
      </c>
      <c r="R1170" s="60" t="str">
        <f t="shared" si="235"/>
        <v>Good Count</v>
      </c>
      <c r="S1170" s="60" t="str">
        <f t="shared" si="236"/>
        <v>Good Count</v>
      </c>
      <c r="T1170" s="60" t="str">
        <f t="shared" si="237"/>
        <v>Good Count</v>
      </c>
    </row>
    <row r="1171" spans="1:20" ht="15" customHeight="1">
      <c r="A1171" s="64">
        <v>44511</v>
      </c>
      <c r="B1171" s="57">
        <f t="shared" si="238"/>
        <v>2021</v>
      </c>
      <c r="C1171" s="58">
        <f t="shared" si="229"/>
        <v>11</v>
      </c>
      <c r="D1171" s="58" t="str">
        <f t="shared" si="239"/>
        <v>Nov/2021</v>
      </c>
      <c r="E1171" s="60" t="s">
        <v>15</v>
      </c>
      <c r="F1171" s="60" t="s">
        <v>14</v>
      </c>
      <c r="G1171" s="60" t="s">
        <v>16</v>
      </c>
      <c r="H1171" s="60">
        <v>7</v>
      </c>
      <c r="I1171" s="60">
        <v>7</v>
      </c>
      <c r="J1171" s="60">
        <f t="shared" ref="J1171:J1234" si="240">I1171-H1171</f>
        <v>0</v>
      </c>
      <c r="K1171" s="60" t="str">
        <f t="shared" ref="K1171:K1234" si="241">IF(J1171=0,"Ok","Selisih")</f>
        <v>Ok</v>
      </c>
      <c r="L1171" s="60">
        <f t="shared" si="230"/>
        <v>0</v>
      </c>
      <c r="M1171" s="85">
        <f>VLOOKUP(E1171,'DAFTAR ITEM'!B:J,9,FALSE)</f>
        <v>110000</v>
      </c>
      <c r="N1171" s="85">
        <f t="shared" si="231"/>
        <v>770000</v>
      </c>
      <c r="O1171" s="85">
        <f t="shared" si="232"/>
        <v>0</v>
      </c>
      <c r="P1171" s="85">
        <f t="shared" si="233"/>
        <v>0</v>
      </c>
      <c r="Q1171" s="59">
        <f t="shared" si="234"/>
        <v>0</v>
      </c>
      <c r="R1171" s="60" t="str">
        <f t="shared" si="235"/>
        <v>Good Count</v>
      </c>
      <c r="S1171" s="60" t="str">
        <f t="shared" si="236"/>
        <v>Good Count</v>
      </c>
      <c r="T1171" s="60" t="str">
        <f t="shared" si="237"/>
        <v>Good Count</v>
      </c>
    </row>
    <row r="1172" spans="1:20" ht="15" customHeight="1">
      <c r="A1172" s="64">
        <v>44511</v>
      </c>
      <c r="B1172" s="57">
        <f t="shared" si="238"/>
        <v>2021</v>
      </c>
      <c r="C1172" s="58">
        <f t="shared" si="229"/>
        <v>11</v>
      </c>
      <c r="D1172" s="58" t="str">
        <f t="shared" si="239"/>
        <v>Nov/2021</v>
      </c>
      <c r="E1172" s="60" t="s">
        <v>18</v>
      </c>
      <c r="F1172" s="60" t="s">
        <v>17</v>
      </c>
      <c r="G1172" s="60" t="s">
        <v>16</v>
      </c>
      <c r="H1172" s="60">
        <v>10</v>
      </c>
      <c r="I1172" s="60">
        <v>10</v>
      </c>
      <c r="J1172" s="60">
        <f t="shared" si="240"/>
        <v>0</v>
      </c>
      <c r="K1172" s="60" t="str">
        <f t="shared" si="241"/>
        <v>Ok</v>
      </c>
      <c r="L1172" s="60">
        <f t="shared" si="230"/>
        <v>0</v>
      </c>
      <c r="M1172" s="85">
        <f>VLOOKUP(E1172,'DAFTAR ITEM'!B:J,9,FALSE)</f>
        <v>75000</v>
      </c>
      <c r="N1172" s="85">
        <f t="shared" si="231"/>
        <v>750000</v>
      </c>
      <c r="O1172" s="85">
        <f t="shared" si="232"/>
        <v>0</v>
      </c>
      <c r="P1172" s="85">
        <f t="shared" si="233"/>
        <v>0</v>
      </c>
      <c r="Q1172" s="59">
        <f t="shared" si="234"/>
        <v>0</v>
      </c>
      <c r="R1172" s="60" t="str">
        <f t="shared" si="235"/>
        <v>Good Count</v>
      </c>
      <c r="S1172" s="60" t="str">
        <f t="shared" si="236"/>
        <v>Good Count</v>
      </c>
      <c r="T1172" s="60" t="str">
        <f t="shared" si="237"/>
        <v>Good Count</v>
      </c>
    </row>
    <row r="1173" spans="1:20" ht="15" customHeight="1">
      <c r="A1173" s="64">
        <v>44511</v>
      </c>
      <c r="B1173" s="57">
        <f t="shared" si="238"/>
        <v>2021</v>
      </c>
      <c r="C1173" s="58">
        <f t="shared" si="229"/>
        <v>11</v>
      </c>
      <c r="D1173" s="58" t="str">
        <f t="shared" si="239"/>
        <v>Nov/2021</v>
      </c>
      <c r="E1173" s="60" t="s">
        <v>22</v>
      </c>
      <c r="F1173" s="60" t="s">
        <v>21</v>
      </c>
      <c r="G1173" s="60" t="s">
        <v>16</v>
      </c>
      <c r="H1173" s="60">
        <v>48</v>
      </c>
      <c r="I1173" s="60">
        <v>48</v>
      </c>
      <c r="J1173" s="60">
        <f t="shared" si="240"/>
        <v>0</v>
      </c>
      <c r="K1173" s="60" t="str">
        <f t="shared" si="241"/>
        <v>Ok</v>
      </c>
      <c r="L1173" s="60">
        <f t="shared" si="230"/>
        <v>0</v>
      </c>
      <c r="M1173" s="85">
        <f>VLOOKUP(E1173,'DAFTAR ITEM'!B:J,9,FALSE)</f>
        <v>33000</v>
      </c>
      <c r="N1173" s="85">
        <f t="shared" si="231"/>
        <v>1584000</v>
      </c>
      <c r="O1173" s="85">
        <f t="shared" si="232"/>
        <v>0</v>
      </c>
      <c r="P1173" s="85">
        <f t="shared" si="233"/>
        <v>0</v>
      </c>
      <c r="Q1173" s="59">
        <f t="shared" si="234"/>
        <v>0</v>
      </c>
      <c r="R1173" s="60" t="str">
        <f t="shared" si="235"/>
        <v>Good Count</v>
      </c>
      <c r="S1173" s="60" t="str">
        <f t="shared" si="236"/>
        <v>Good Count</v>
      </c>
      <c r="T1173" s="60" t="str">
        <f t="shared" si="237"/>
        <v>Good Count</v>
      </c>
    </row>
    <row r="1174" spans="1:20" ht="15" customHeight="1">
      <c r="A1174" s="64">
        <v>44511</v>
      </c>
      <c r="B1174" s="57">
        <f t="shared" si="238"/>
        <v>2021</v>
      </c>
      <c r="C1174" s="58">
        <f t="shared" si="229"/>
        <v>11</v>
      </c>
      <c r="D1174" s="58" t="str">
        <f t="shared" si="239"/>
        <v>Nov/2021</v>
      </c>
      <c r="E1174" s="60" t="s">
        <v>24</v>
      </c>
      <c r="F1174" s="60" t="s">
        <v>23</v>
      </c>
      <c r="G1174" s="60" t="s">
        <v>16</v>
      </c>
      <c r="H1174" s="60">
        <v>24</v>
      </c>
      <c r="I1174" s="60">
        <v>24</v>
      </c>
      <c r="J1174" s="60">
        <f t="shared" si="240"/>
        <v>0</v>
      </c>
      <c r="K1174" s="60" t="str">
        <f t="shared" si="241"/>
        <v>Ok</v>
      </c>
      <c r="L1174" s="60">
        <f t="shared" si="230"/>
        <v>0</v>
      </c>
      <c r="M1174" s="85">
        <f>VLOOKUP(E1174,'DAFTAR ITEM'!B:J,9,FALSE)</f>
        <v>59000</v>
      </c>
      <c r="N1174" s="85">
        <f t="shared" si="231"/>
        <v>1416000</v>
      </c>
      <c r="O1174" s="85">
        <f t="shared" si="232"/>
        <v>0</v>
      </c>
      <c r="P1174" s="85">
        <f t="shared" si="233"/>
        <v>0</v>
      </c>
      <c r="Q1174" s="59">
        <f t="shared" si="234"/>
        <v>0</v>
      </c>
      <c r="R1174" s="60" t="str">
        <f t="shared" si="235"/>
        <v>Good Count</v>
      </c>
      <c r="S1174" s="60" t="str">
        <f t="shared" si="236"/>
        <v>Good Count</v>
      </c>
      <c r="T1174" s="60" t="str">
        <f t="shared" si="237"/>
        <v>Good Count</v>
      </c>
    </row>
    <row r="1175" spans="1:20" ht="15" customHeight="1">
      <c r="A1175" s="64">
        <v>44511</v>
      </c>
      <c r="B1175" s="57">
        <f t="shared" si="238"/>
        <v>2021</v>
      </c>
      <c r="C1175" s="58">
        <f t="shared" si="229"/>
        <v>11</v>
      </c>
      <c r="D1175" s="58" t="str">
        <f t="shared" si="239"/>
        <v>Nov/2021</v>
      </c>
      <c r="E1175" s="60" t="s">
        <v>26</v>
      </c>
      <c r="F1175" s="60" t="s">
        <v>25</v>
      </c>
      <c r="G1175" s="60" t="s">
        <v>16</v>
      </c>
      <c r="H1175" s="60">
        <v>3</v>
      </c>
      <c r="I1175" s="60">
        <v>3</v>
      </c>
      <c r="J1175" s="60">
        <f t="shared" si="240"/>
        <v>0</v>
      </c>
      <c r="K1175" s="60" t="str">
        <f t="shared" si="241"/>
        <v>Ok</v>
      </c>
      <c r="L1175" s="60">
        <f t="shared" si="230"/>
        <v>0</v>
      </c>
      <c r="M1175" s="85">
        <f>VLOOKUP(E1175,'DAFTAR ITEM'!B:J,9,FALSE)</f>
        <v>16250</v>
      </c>
      <c r="N1175" s="85">
        <f t="shared" si="231"/>
        <v>48750</v>
      </c>
      <c r="O1175" s="85">
        <f t="shared" si="232"/>
        <v>0</v>
      </c>
      <c r="P1175" s="85">
        <f t="shared" si="233"/>
        <v>0</v>
      </c>
      <c r="Q1175" s="59">
        <f t="shared" si="234"/>
        <v>0</v>
      </c>
      <c r="R1175" s="60" t="str">
        <f t="shared" si="235"/>
        <v>Good Count</v>
      </c>
      <c r="S1175" s="60" t="str">
        <f t="shared" si="236"/>
        <v>Good Count</v>
      </c>
      <c r="T1175" s="60" t="str">
        <f t="shared" si="237"/>
        <v>Good Count</v>
      </c>
    </row>
    <row r="1176" spans="1:20" ht="15" customHeight="1">
      <c r="A1176" s="64">
        <v>44511</v>
      </c>
      <c r="B1176" s="57">
        <f t="shared" si="238"/>
        <v>2021</v>
      </c>
      <c r="C1176" s="58">
        <f t="shared" si="229"/>
        <v>11</v>
      </c>
      <c r="D1176" s="58" t="str">
        <f t="shared" si="239"/>
        <v>Nov/2021</v>
      </c>
      <c r="E1176" s="60" t="s">
        <v>28</v>
      </c>
      <c r="F1176" s="60" t="s">
        <v>27</v>
      </c>
      <c r="G1176" s="60" t="s">
        <v>16</v>
      </c>
      <c r="H1176" s="60">
        <v>20</v>
      </c>
      <c r="I1176" s="60">
        <v>20</v>
      </c>
      <c r="J1176" s="60">
        <f t="shared" si="240"/>
        <v>0</v>
      </c>
      <c r="K1176" s="60" t="str">
        <f t="shared" si="241"/>
        <v>Ok</v>
      </c>
      <c r="L1176" s="60">
        <f t="shared" si="230"/>
        <v>0</v>
      </c>
      <c r="M1176" s="85">
        <f>VLOOKUP(E1176,'DAFTAR ITEM'!B:J,9,FALSE)</f>
        <v>30000</v>
      </c>
      <c r="N1176" s="85">
        <f t="shared" si="231"/>
        <v>600000</v>
      </c>
      <c r="O1176" s="85">
        <f t="shared" si="232"/>
        <v>0</v>
      </c>
      <c r="P1176" s="85">
        <f t="shared" si="233"/>
        <v>0</v>
      </c>
      <c r="Q1176" s="59">
        <f t="shared" si="234"/>
        <v>0</v>
      </c>
      <c r="R1176" s="60" t="str">
        <f t="shared" si="235"/>
        <v>Good Count</v>
      </c>
      <c r="S1176" s="60" t="str">
        <f t="shared" si="236"/>
        <v>Good Count</v>
      </c>
      <c r="T1176" s="60" t="str">
        <f t="shared" si="237"/>
        <v>Good Count</v>
      </c>
    </row>
    <row r="1177" spans="1:20" ht="15" customHeight="1">
      <c r="A1177" s="64">
        <v>44511</v>
      </c>
      <c r="B1177" s="57">
        <f t="shared" si="238"/>
        <v>2021</v>
      </c>
      <c r="C1177" s="58">
        <f t="shared" si="229"/>
        <v>11</v>
      </c>
      <c r="D1177" s="58" t="str">
        <f t="shared" si="239"/>
        <v>Nov/2021</v>
      </c>
      <c r="E1177" s="60" t="s">
        <v>32</v>
      </c>
      <c r="F1177" s="60" t="s">
        <v>31</v>
      </c>
      <c r="G1177" s="60" t="s">
        <v>33</v>
      </c>
      <c r="H1177" s="60">
        <v>20</v>
      </c>
      <c r="I1177" s="60">
        <v>20</v>
      </c>
      <c r="J1177" s="60">
        <f t="shared" si="240"/>
        <v>0</v>
      </c>
      <c r="K1177" s="60" t="str">
        <f t="shared" si="241"/>
        <v>Ok</v>
      </c>
      <c r="L1177" s="60">
        <f t="shared" si="230"/>
        <v>0</v>
      </c>
      <c r="M1177" s="85">
        <f>VLOOKUP(E1177,'DAFTAR ITEM'!B:J,9,FALSE)</f>
        <v>2100</v>
      </c>
      <c r="N1177" s="85">
        <f t="shared" si="231"/>
        <v>42000</v>
      </c>
      <c r="O1177" s="85">
        <f t="shared" si="232"/>
        <v>0</v>
      </c>
      <c r="P1177" s="85">
        <f t="shared" si="233"/>
        <v>0</v>
      </c>
      <c r="Q1177" s="59">
        <f t="shared" si="234"/>
        <v>0</v>
      </c>
      <c r="R1177" s="60" t="str">
        <f t="shared" si="235"/>
        <v>Good Count</v>
      </c>
      <c r="S1177" s="60" t="str">
        <f t="shared" si="236"/>
        <v>Good Count</v>
      </c>
      <c r="T1177" s="60" t="str">
        <f t="shared" si="237"/>
        <v>Good Count</v>
      </c>
    </row>
    <row r="1178" spans="1:20" ht="15" customHeight="1">
      <c r="A1178" s="64">
        <v>44511</v>
      </c>
      <c r="B1178" s="57">
        <f t="shared" si="238"/>
        <v>2021</v>
      </c>
      <c r="C1178" s="58">
        <f t="shared" si="229"/>
        <v>11</v>
      </c>
      <c r="D1178" s="58" t="str">
        <f t="shared" si="239"/>
        <v>Nov/2021</v>
      </c>
      <c r="E1178" s="60" t="s">
        <v>35</v>
      </c>
      <c r="F1178" s="60" t="s">
        <v>34</v>
      </c>
      <c r="G1178" s="60" t="s">
        <v>33</v>
      </c>
      <c r="H1178" s="60">
        <v>0</v>
      </c>
      <c r="I1178" s="60">
        <v>0</v>
      </c>
      <c r="J1178" s="60">
        <f t="shared" si="240"/>
        <v>0</v>
      </c>
      <c r="K1178" s="60" t="str">
        <f t="shared" si="241"/>
        <v>Ok</v>
      </c>
      <c r="L1178" s="60">
        <f t="shared" si="230"/>
        <v>0</v>
      </c>
      <c r="M1178" s="85">
        <f>VLOOKUP(E1178,'DAFTAR ITEM'!B:J,9,FALSE)</f>
        <v>2100</v>
      </c>
      <c r="N1178" s="85">
        <f t="shared" si="231"/>
        <v>0</v>
      </c>
      <c r="O1178" s="85">
        <f t="shared" si="232"/>
        <v>0</v>
      </c>
      <c r="P1178" s="85">
        <f t="shared" si="233"/>
        <v>0</v>
      </c>
      <c r="Q1178" s="59">
        <f t="shared" si="234"/>
        <v>0</v>
      </c>
      <c r="R1178" s="60" t="str">
        <f t="shared" si="235"/>
        <v>Good Count</v>
      </c>
      <c r="S1178" s="60" t="str">
        <f t="shared" si="236"/>
        <v>Good Count</v>
      </c>
      <c r="T1178" s="60" t="str">
        <f t="shared" si="237"/>
        <v>Good Count</v>
      </c>
    </row>
    <row r="1179" spans="1:20" ht="15" customHeight="1">
      <c r="A1179" s="64">
        <v>44511</v>
      </c>
      <c r="B1179" s="57">
        <f t="shared" si="238"/>
        <v>2021</v>
      </c>
      <c r="C1179" s="58">
        <f t="shared" si="229"/>
        <v>11</v>
      </c>
      <c r="D1179" s="58" t="str">
        <f t="shared" si="239"/>
        <v>Nov/2021</v>
      </c>
      <c r="E1179" s="60" t="s">
        <v>37</v>
      </c>
      <c r="F1179" s="60" t="s">
        <v>36</v>
      </c>
      <c r="G1179" s="60" t="s">
        <v>33</v>
      </c>
      <c r="H1179" s="60">
        <v>14</v>
      </c>
      <c r="I1179" s="60">
        <v>14</v>
      </c>
      <c r="J1179" s="60">
        <f t="shared" si="240"/>
        <v>0</v>
      </c>
      <c r="K1179" s="60" t="str">
        <f t="shared" si="241"/>
        <v>Ok</v>
      </c>
      <c r="L1179" s="60">
        <f t="shared" si="230"/>
        <v>0</v>
      </c>
      <c r="M1179" s="85">
        <f>VLOOKUP(E1179,'DAFTAR ITEM'!B:J,9,FALSE)</f>
        <v>1750</v>
      </c>
      <c r="N1179" s="85">
        <f t="shared" si="231"/>
        <v>24500</v>
      </c>
      <c r="O1179" s="85">
        <f t="shared" si="232"/>
        <v>0</v>
      </c>
      <c r="P1179" s="85">
        <f t="shared" si="233"/>
        <v>0</v>
      </c>
      <c r="Q1179" s="59">
        <f t="shared" si="234"/>
        <v>0</v>
      </c>
      <c r="R1179" s="60" t="str">
        <f t="shared" si="235"/>
        <v>Good Count</v>
      </c>
      <c r="S1179" s="60" t="str">
        <f t="shared" si="236"/>
        <v>Good Count</v>
      </c>
      <c r="T1179" s="60" t="str">
        <f t="shared" si="237"/>
        <v>Good Count</v>
      </c>
    </row>
    <row r="1180" spans="1:20" ht="15" customHeight="1">
      <c r="A1180" s="64">
        <v>44511</v>
      </c>
      <c r="B1180" s="57">
        <f t="shared" si="238"/>
        <v>2021</v>
      </c>
      <c r="C1180" s="58">
        <f t="shared" si="229"/>
        <v>11</v>
      </c>
      <c r="D1180" s="58" t="str">
        <f t="shared" si="239"/>
        <v>Nov/2021</v>
      </c>
      <c r="E1180" s="60" t="s">
        <v>39</v>
      </c>
      <c r="F1180" s="60" t="s">
        <v>38</v>
      </c>
      <c r="G1180" s="60" t="s">
        <v>33</v>
      </c>
      <c r="H1180" s="60">
        <v>15</v>
      </c>
      <c r="I1180" s="60">
        <v>15</v>
      </c>
      <c r="J1180" s="60">
        <f t="shared" si="240"/>
        <v>0</v>
      </c>
      <c r="K1180" s="60" t="str">
        <f t="shared" si="241"/>
        <v>Ok</v>
      </c>
      <c r="L1180" s="60">
        <f t="shared" si="230"/>
        <v>0</v>
      </c>
      <c r="M1180" s="85">
        <f>VLOOKUP(E1180,'DAFTAR ITEM'!B:J,9,FALSE)</f>
        <v>22500</v>
      </c>
      <c r="N1180" s="85">
        <f t="shared" si="231"/>
        <v>337500</v>
      </c>
      <c r="O1180" s="85">
        <f t="shared" si="232"/>
        <v>0</v>
      </c>
      <c r="P1180" s="85">
        <f t="shared" si="233"/>
        <v>0</v>
      </c>
      <c r="Q1180" s="59">
        <f t="shared" si="234"/>
        <v>0</v>
      </c>
      <c r="R1180" s="60" t="str">
        <f t="shared" si="235"/>
        <v>Good Count</v>
      </c>
      <c r="S1180" s="60" t="str">
        <f t="shared" si="236"/>
        <v>Good Count</v>
      </c>
      <c r="T1180" s="60" t="str">
        <f t="shared" si="237"/>
        <v>Good Count</v>
      </c>
    </row>
    <row r="1181" spans="1:20" ht="15" customHeight="1">
      <c r="A1181" s="64">
        <v>44511</v>
      </c>
      <c r="B1181" s="57">
        <f t="shared" si="238"/>
        <v>2021</v>
      </c>
      <c r="C1181" s="58">
        <f t="shared" si="229"/>
        <v>11</v>
      </c>
      <c r="D1181" s="58" t="str">
        <f t="shared" si="239"/>
        <v>Nov/2021</v>
      </c>
      <c r="E1181" s="60" t="s">
        <v>41</v>
      </c>
      <c r="F1181" s="60" t="s">
        <v>40</v>
      </c>
      <c r="G1181" s="60" t="s">
        <v>33</v>
      </c>
      <c r="H1181" s="60">
        <v>9</v>
      </c>
      <c r="I1181" s="60">
        <v>9</v>
      </c>
      <c r="J1181" s="60">
        <f t="shared" si="240"/>
        <v>0</v>
      </c>
      <c r="K1181" s="60" t="str">
        <f t="shared" si="241"/>
        <v>Ok</v>
      </c>
      <c r="L1181" s="60">
        <f t="shared" si="230"/>
        <v>0</v>
      </c>
      <c r="M1181" s="85">
        <f>VLOOKUP(E1181,'DAFTAR ITEM'!B:J,9,FALSE)</f>
        <v>3580</v>
      </c>
      <c r="N1181" s="85">
        <f t="shared" si="231"/>
        <v>32220</v>
      </c>
      <c r="O1181" s="85">
        <f t="shared" si="232"/>
        <v>0</v>
      </c>
      <c r="P1181" s="85">
        <f t="shared" si="233"/>
        <v>0</v>
      </c>
      <c r="Q1181" s="59">
        <f t="shared" si="234"/>
        <v>0</v>
      </c>
      <c r="R1181" s="60" t="str">
        <f t="shared" si="235"/>
        <v>Good Count</v>
      </c>
      <c r="S1181" s="60" t="str">
        <f t="shared" si="236"/>
        <v>Good Count</v>
      </c>
      <c r="T1181" s="60" t="str">
        <f t="shared" si="237"/>
        <v>Good Count</v>
      </c>
    </row>
    <row r="1182" spans="1:20" ht="15" customHeight="1">
      <c r="A1182" s="64">
        <v>44511</v>
      </c>
      <c r="B1182" s="57">
        <f t="shared" si="238"/>
        <v>2021</v>
      </c>
      <c r="C1182" s="58">
        <f t="shared" si="229"/>
        <v>11</v>
      </c>
      <c r="D1182" s="58" t="str">
        <f t="shared" si="239"/>
        <v>Nov/2021</v>
      </c>
      <c r="E1182" s="60" t="s">
        <v>43</v>
      </c>
      <c r="F1182" s="60" t="s">
        <v>42</v>
      </c>
      <c r="G1182" s="60" t="s">
        <v>33</v>
      </c>
      <c r="H1182" s="60">
        <v>24</v>
      </c>
      <c r="I1182" s="60">
        <v>24</v>
      </c>
      <c r="J1182" s="60">
        <f t="shared" si="240"/>
        <v>0</v>
      </c>
      <c r="K1182" s="60" t="str">
        <f t="shared" si="241"/>
        <v>Ok</v>
      </c>
      <c r="L1182" s="60">
        <f t="shared" si="230"/>
        <v>0</v>
      </c>
      <c r="M1182" s="85">
        <f>VLOOKUP(E1182,'DAFTAR ITEM'!B:J,9,FALSE)</f>
        <v>5250</v>
      </c>
      <c r="N1182" s="85">
        <f t="shared" si="231"/>
        <v>126000</v>
      </c>
      <c r="O1182" s="85">
        <f t="shared" si="232"/>
        <v>0</v>
      </c>
      <c r="P1182" s="85">
        <f t="shared" si="233"/>
        <v>0</v>
      </c>
      <c r="Q1182" s="59">
        <f t="shared" si="234"/>
        <v>0</v>
      </c>
      <c r="R1182" s="60" t="str">
        <f t="shared" si="235"/>
        <v>Good Count</v>
      </c>
      <c r="S1182" s="60" t="str">
        <f t="shared" si="236"/>
        <v>Good Count</v>
      </c>
      <c r="T1182" s="60" t="str">
        <f t="shared" si="237"/>
        <v>Good Count</v>
      </c>
    </row>
    <row r="1183" spans="1:20" ht="15" customHeight="1">
      <c r="A1183" s="64">
        <v>44511</v>
      </c>
      <c r="B1183" s="57">
        <f t="shared" si="238"/>
        <v>2021</v>
      </c>
      <c r="C1183" s="58">
        <f t="shared" si="229"/>
        <v>11</v>
      </c>
      <c r="D1183" s="58" t="str">
        <f t="shared" si="239"/>
        <v>Nov/2021</v>
      </c>
      <c r="E1183" s="60" t="s">
        <v>45</v>
      </c>
      <c r="F1183" s="60" t="s">
        <v>44</v>
      </c>
      <c r="G1183" s="60" t="s">
        <v>33</v>
      </c>
      <c r="H1183" s="60">
        <v>5</v>
      </c>
      <c r="I1183" s="60">
        <v>5</v>
      </c>
      <c r="J1183" s="60">
        <f t="shared" si="240"/>
        <v>0</v>
      </c>
      <c r="K1183" s="60" t="str">
        <f t="shared" si="241"/>
        <v>Ok</v>
      </c>
      <c r="L1183" s="60">
        <f t="shared" si="230"/>
        <v>0</v>
      </c>
      <c r="M1183" s="85">
        <f>VLOOKUP(E1183,'DAFTAR ITEM'!B:J,9,FALSE)</f>
        <v>5250</v>
      </c>
      <c r="N1183" s="85">
        <f t="shared" si="231"/>
        <v>26250</v>
      </c>
      <c r="O1183" s="85">
        <f t="shared" si="232"/>
        <v>0</v>
      </c>
      <c r="P1183" s="85">
        <f t="shared" si="233"/>
        <v>0</v>
      </c>
      <c r="Q1183" s="59">
        <f t="shared" si="234"/>
        <v>0</v>
      </c>
      <c r="R1183" s="60" t="str">
        <f t="shared" si="235"/>
        <v>Good Count</v>
      </c>
      <c r="S1183" s="60" t="str">
        <f t="shared" si="236"/>
        <v>Good Count</v>
      </c>
      <c r="T1183" s="60" t="str">
        <f t="shared" si="237"/>
        <v>Good Count</v>
      </c>
    </row>
    <row r="1184" spans="1:20" ht="15" customHeight="1">
      <c r="A1184" s="64">
        <v>44511</v>
      </c>
      <c r="B1184" s="57">
        <f t="shared" si="238"/>
        <v>2021</v>
      </c>
      <c r="C1184" s="58">
        <f t="shared" si="229"/>
        <v>11</v>
      </c>
      <c r="D1184" s="58" t="str">
        <f t="shared" si="239"/>
        <v>Nov/2021</v>
      </c>
      <c r="E1184" s="60" t="s">
        <v>47</v>
      </c>
      <c r="F1184" s="60" t="s">
        <v>46</v>
      </c>
      <c r="G1184" s="60" t="s">
        <v>33</v>
      </c>
      <c r="H1184" s="60">
        <v>13</v>
      </c>
      <c r="I1184" s="60">
        <v>13</v>
      </c>
      <c r="J1184" s="60">
        <f t="shared" si="240"/>
        <v>0</v>
      </c>
      <c r="K1184" s="60" t="str">
        <f t="shared" si="241"/>
        <v>Ok</v>
      </c>
      <c r="L1184" s="60">
        <f t="shared" si="230"/>
        <v>0</v>
      </c>
      <c r="M1184" s="85">
        <f>VLOOKUP(E1184,'DAFTAR ITEM'!B:J,9,FALSE)</f>
        <v>5225</v>
      </c>
      <c r="N1184" s="85">
        <f t="shared" si="231"/>
        <v>67925</v>
      </c>
      <c r="O1184" s="85">
        <f t="shared" si="232"/>
        <v>0</v>
      </c>
      <c r="P1184" s="85">
        <f t="shared" si="233"/>
        <v>0</v>
      </c>
      <c r="Q1184" s="59">
        <f t="shared" si="234"/>
        <v>0</v>
      </c>
      <c r="R1184" s="60" t="str">
        <f t="shared" si="235"/>
        <v>Good Count</v>
      </c>
      <c r="S1184" s="60" t="str">
        <f t="shared" si="236"/>
        <v>Good Count</v>
      </c>
      <c r="T1184" s="60" t="str">
        <f t="shared" si="237"/>
        <v>Good Count</v>
      </c>
    </row>
    <row r="1185" spans="1:20" ht="15" customHeight="1">
      <c r="A1185" s="64">
        <v>44511</v>
      </c>
      <c r="B1185" s="57">
        <f t="shared" si="238"/>
        <v>2021</v>
      </c>
      <c r="C1185" s="58">
        <f t="shared" si="229"/>
        <v>11</v>
      </c>
      <c r="D1185" s="58" t="str">
        <f t="shared" si="239"/>
        <v>Nov/2021</v>
      </c>
      <c r="E1185" s="60" t="s">
        <v>49</v>
      </c>
      <c r="F1185" s="60" t="s">
        <v>48</v>
      </c>
      <c r="G1185" s="60" t="s">
        <v>33</v>
      </c>
      <c r="H1185" s="60">
        <v>22</v>
      </c>
      <c r="I1185" s="60">
        <v>22</v>
      </c>
      <c r="J1185" s="60">
        <f t="shared" si="240"/>
        <v>0</v>
      </c>
      <c r="K1185" s="60" t="str">
        <f t="shared" si="241"/>
        <v>Ok</v>
      </c>
      <c r="L1185" s="60">
        <f t="shared" si="230"/>
        <v>0</v>
      </c>
      <c r="M1185" s="85">
        <f>VLOOKUP(E1185,'DAFTAR ITEM'!B:J,9,FALSE)</f>
        <v>4900</v>
      </c>
      <c r="N1185" s="85">
        <f t="shared" si="231"/>
        <v>107800</v>
      </c>
      <c r="O1185" s="85">
        <f t="shared" si="232"/>
        <v>0</v>
      </c>
      <c r="P1185" s="85">
        <f t="shared" si="233"/>
        <v>0</v>
      </c>
      <c r="Q1185" s="59">
        <f t="shared" si="234"/>
        <v>0</v>
      </c>
      <c r="R1185" s="60" t="str">
        <f t="shared" si="235"/>
        <v>Good Count</v>
      </c>
      <c r="S1185" s="60" t="str">
        <f t="shared" si="236"/>
        <v>Good Count</v>
      </c>
      <c r="T1185" s="60" t="str">
        <f t="shared" si="237"/>
        <v>Good Count</v>
      </c>
    </row>
    <row r="1186" spans="1:20" ht="15" customHeight="1">
      <c r="A1186" s="64">
        <v>44511</v>
      </c>
      <c r="B1186" s="57">
        <f t="shared" si="238"/>
        <v>2021</v>
      </c>
      <c r="C1186" s="58">
        <f t="shared" si="229"/>
        <v>11</v>
      </c>
      <c r="D1186" s="58" t="str">
        <f t="shared" si="239"/>
        <v>Nov/2021</v>
      </c>
      <c r="E1186" s="60" t="s">
        <v>51</v>
      </c>
      <c r="F1186" s="60" t="s">
        <v>50</v>
      </c>
      <c r="G1186" s="60" t="s">
        <v>33</v>
      </c>
      <c r="H1186" s="60">
        <v>10</v>
      </c>
      <c r="I1186" s="60">
        <v>10</v>
      </c>
      <c r="J1186" s="60">
        <f t="shared" si="240"/>
        <v>0</v>
      </c>
      <c r="K1186" s="60" t="str">
        <f t="shared" si="241"/>
        <v>Ok</v>
      </c>
      <c r="L1186" s="60">
        <f t="shared" si="230"/>
        <v>0</v>
      </c>
      <c r="M1186" s="85">
        <f>VLOOKUP(E1186,'DAFTAR ITEM'!B:J,9,FALSE)</f>
        <v>7500</v>
      </c>
      <c r="N1186" s="85">
        <f t="shared" si="231"/>
        <v>75000</v>
      </c>
      <c r="O1186" s="85">
        <f t="shared" si="232"/>
        <v>0</v>
      </c>
      <c r="P1186" s="85">
        <f t="shared" si="233"/>
        <v>0</v>
      </c>
      <c r="Q1186" s="59">
        <f t="shared" si="234"/>
        <v>0</v>
      </c>
      <c r="R1186" s="60" t="str">
        <f t="shared" si="235"/>
        <v>Good Count</v>
      </c>
      <c r="S1186" s="60" t="str">
        <f t="shared" si="236"/>
        <v>Good Count</v>
      </c>
      <c r="T1186" s="60" t="str">
        <f t="shared" si="237"/>
        <v>Good Count</v>
      </c>
    </row>
    <row r="1187" spans="1:20" ht="15" customHeight="1">
      <c r="A1187" s="64">
        <v>44511</v>
      </c>
      <c r="B1187" s="57">
        <f t="shared" si="238"/>
        <v>2021</v>
      </c>
      <c r="C1187" s="58">
        <f t="shared" si="229"/>
        <v>11</v>
      </c>
      <c r="D1187" s="58" t="str">
        <f t="shared" si="239"/>
        <v>Nov/2021</v>
      </c>
      <c r="E1187" s="60" t="s">
        <v>53</v>
      </c>
      <c r="F1187" s="60" t="s">
        <v>52</v>
      </c>
      <c r="G1187" s="60" t="s">
        <v>33</v>
      </c>
      <c r="H1187" s="60">
        <v>6</v>
      </c>
      <c r="I1187" s="60">
        <v>6</v>
      </c>
      <c r="J1187" s="60">
        <f t="shared" si="240"/>
        <v>0</v>
      </c>
      <c r="K1187" s="60" t="str">
        <f t="shared" si="241"/>
        <v>Ok</v>
      </c>
      <c r="L1187" s="60">
        <f t="shared" si="230"/>
        <v>0</v>
      </c>
      <c r="M1187" s="85">
        <f>VLOOKUP(E1187,'DAFTAR ITEM'!B:J,9,FALSE)</f>
        <v>10000</v>
      </c>
      <c r="N1187" s="85">
        <f t="shared" si="231"/>
        <v>60000</v>
      </c>
      <c r="O1187" s="85">
        <f t="shared" si="232"/>
        <v>0</v>
      </c>
      <c r="P1187" s="85">
        <f t="shared" si="233"/>
        <v>0</v>
      </c>
      <c r="Q1187" s="59">
        <f t="shared" si="234"/>
        <v>0</v>
      </c>
      <c r="R1187" s="60" t="str">
        <f t="shared" si="235"/>
        <v>Good Count</v>
      </c>
      <c r="S1187" s="60" t="str">
        <f t="shared" si="236"/>
        <v>Good Count</v>
      </c>
      <c r="T1187" s="60" t="str">
        <f t="shared" si="237"/>
        <v>Good Count</v>
      </c>
    </row>
    <row r="1188" spans="1:20" ht="15" customHeight="1">
      <c r="A1188" s="64">
        <v>44511</v>
      </c>
      <c r="B1188" s="57">
        <f t="shared" si="238"/>
        <v>2021</v>
      </c>
      <c r="C1188" s="58">
        <f t="shared" si="229"/>
        <v>11</v>
      </c>
      <c r="D1188" s="58" t="str">
        <f t="shared" si="239"/>
        <v>Nov/2021</v>
      </c>
      <c r="E1188" s="60" t="s">
        <v>55</v>
      </c>
      <c r="F1188" s="60" t="s">
        <v>54</v>
      </c>
      <c r="G1188" s="60" t="s">
        <v>56</v>
      </c>
      <c r="H1188" s="60">
        <v>0</v>
      </c>
      <c r="I1188" s="60">
        <v>30</v>
      </c>
      <c r="J1188" s="60">
        <f t="shared" si="240"/>
        <v>30</v>
      </c>
      <c r="K1188" s="60" t="str">
        <f t="shared" si="241"/>
        <v>Selisih</v>
      </c>
      <c r="L1188" s="60">
        <f t="shared" si="230"/>
        <v>30</v>
      </c>
      <c r="M1188" s="85">
        <f>VLOOKUP(E1188,'DAFTAR ITEM'!B:J,9,FALSE)</f>
        <v>2500</v>
      </c>
      <c r="N1188" s="85">
        <f t="shared" si="231"/>
        <v>0</v>
      </c>
      <c r="O1188" s="85">
        <f t="shared" si="232"/>
        <v>75000</v>
      </c>
      <c r="P1188" s="85">
        <f t="shared" si="233"/>
        <v>75000</v>
      </c>
      <c r="Q1188" s="59" t="e">
        <f t="shared" si="234"/>
        <v>#DIV/0!</v>
      </c>
      <c r="R1188" s="60" t="str">
        <f t="shared" si="235"/>
        <v>Bad Count</v>
      </c>
      <c r="S1188" s="60" t="str">
        <f t="shared" si="236"/>
        <v>Bad Count</v>
      </c>
      <c r="T1188" s="60" t="str">
        <f t="shared" si="237"/>
        <v>Bad Count</v>
      </c>
    </row>
    <row r="1189" spans="1:20" ht="15" customHeight="1">
      <c r="A1189" s="64">
        <v>44511</v>
      </c>
      <c r="B1189" s="57">
        <f t="shared" si="238"/>
        <v>2021</v>
      </c>
      <c r="C1189" s="58">
        <f t="shared" si="229"/>
        <v>11</v>
      </c>
      <c r="D1189" s="58" t="str">
        <f t="shared" si="239"/>
        <v>Nov/2021</v>
      </c>
      <c r="E1189" s="60" t="s">
        <v>58</v>
      </c>
      <c r="F1189" s="60" t="s">
        <v>57</v>
      </c>
      <c r="G1189" s="60" t="s">
        <v>59</v>
      </c>
      <c r="H1189" s="60">
        <v>0</v>
      </c>
      <c r="I1189" s="60">
        <v>30</v>
      </c>
      <c r="J1189" s="60">
        <f t="shared" si="240"/>
        <v>30</v>
      </c>
      <c r="K1189" s="60" t="str">
        <f t="shared" si="241"/>
        <v>Selisih</v>
      </c>
      <c r="L1189" s="60">
        <f t="shared" si="230"/>
        <v>30</v>
      </c>
      <c r="M1189" s="85">
        <f>VLOOKUP(E1189,'DAFTAR ITEM'!B:J,9,FALSE)</f>
        <v>5145</v>
      </c>
      <c r="N1189" s="85">
        <f t="shared" si="231"/>
        <v>0</v>
      </c>
      <c r="O1189" s="85">
        <f t="shared" si="232"/>
        <v>154350</v>
      </c>
      <c r="P1189" s="85">
        <f t="shared" si="233"/>
        <v>154350</v>
      </c>
      <c r="Q1189" s="59" t="e">
        <f t="shared" si="234"/>
        <v>#DIV/0!</v>
      </c>
      <c r="R1189" s="60" t="str">
        <f t="shared" si="235"/>
        <v>Bad Count</v>
      </c>
      <c r="S1189" s="60" t="str">
        <f t="shared" si="236"/>
        <v>Bad Count</v>
      </c>
      <c r="T1189" s="60" t="str">
        <f t="shared" si="237"/>
        <v>Bad Count</v>
      </c>
    </row>
    <row r="1190" spans="1:20" ht="15" customHeight="1">
      <c r="A1190" s="64">
        <v>44511</v>
      </c>
      <c r="B1190" s="57">
        <f t="shared" si="238"/>
        <v>2021</v>
      </c>
      <c r="C1190" s="58">
        <f t="shared" si="229"/>
        <v>11</v>
      </c>
      <c r="D1190" s="58" t="str">
        <f t="shared" si="239"/>
        <v>Nov/2021</v>
      </c>
      <c r="E1190" s="60" t="s">
        <v>61</v>
      </c>
      <c r="F1190" s="60" t="s">
        <v>60</v>
      </c>
      <c r="G1190" s="60" t="s">
        <v>56</v>
      </c>
      <c r="H1190" s="60">
        <v>0</v>
      </c>
      <c r="I1190" s="60">
        <v>30</v>
      </c>
      <c r="J1190" s="60">
        <f t="shared" si="240"/>
        <v>30</v>
      </c>
      <c r="K1190" s="60" t="str">
        <f t="shared" si="241"/>
        <v>Selisih</v>
      </c>
      <c r="L1190" s="60">
        <f t="shared" si="230"/>
        <v>30</v>
      </c>
      <c r="M1190" s="85">
        <f>VLOOKUP(E1190,'DAFTAR ITEM'!B:J,9,FALSE)</f>
        <v>13440</v>
      </c>
      <c r="N1190" s="85">
        <f t="shared" si="231"/>
        <v>0</v>
      </c>
      <c r="O1190" s="85">
        <f t="shared" si="232"/>
        <v>403200</v>
      </c>
      <c r="P1190" s="85">
        <f t="shared" si="233"/>
        <v>403200</v>
      </c>
      <c r="Q1190" s="59" t="e">
        <f t="shared" si="234"/>
        <v>#DIV/0!</v>
      </c>
      <c r="R1190" s="60" t="str">
        <f t="shared" si="235"/>
        <v>Bad Count</v>
      </c>
      <c r="S1190" s="60" t="str">
        <f t="shared" si="236"/>
        <v>Bad Count</v>
      </c>
      <c r="T1190" s="60" t="str">
        <f t="shared" si="237"/>
        <v>Bad Count</v>
      </c>
    </row>
    <row r="1191" spans="1:20" ht="15" customHeight="1">
      <c r="A1191" s="64">
        <v>44511</v>
      </c>
      <c r="B1191" s="57">
        <f t="shared" si="238"/>
        <v>2021</v>
      </c>
      <c r="C1191" s="58">
        <f t="shared" si="229"/>
        <v>11</v>
      </c>
      <c r="D1191" s="58" t="str">
        <f t="shared" si="239"/>
        <v>Nov/2021</v>
      </c>
      <c r="E1191" s="60" t="s">
        <v>63</v>
      </c>
      <c r="F1191" s="60" t="s">
        <v>62</v>
      </c>
      <c r="G1191" s="60" t="s">
        <v>33</v>
      </c>
      <c r="H1191" s="60">
        <v>14</v>
      </c>
      <c r="I1191" s="60">
        <v>14</v>
      </c>
      <c r="J1191" s="60">
        <f t="shared" si="240"/>
        <v>0</v>
      </c>
      <c r="K1191" s="60" t="str">
        <f t="shared" si="241"/>
        <v>Ok</v>
      </c>
      <c r="L1191" s="60">
        <f t="shared" si="230"/>
        <v>0</v>
      </c>
      <c r="M1191" s="85">
        <f>VLOOKUP(E1191,'DAFTAR ITEM'!B:J,9,FALSE)</f>
        <v>20000</v>
      </c>
      <c r="N1191" s="85">
        <f t="shared" si="231"/>
        <v>280000</v>
      </c>
      <c r="O1191" s="85">
        <f t="shared" si="232"/>
        <v>0</v>
      </c>
      <c r="P1191" s="85">
        <f t="shared" si="233"/>
        <v>0</v>
      </c>
      <c r="Q1191" s="59">
        <f t="shared" si="234"/>
        <v>0</v>
      </c>
      <c r="R1191" s="60" t="str">
        <f t="shared" si="235"/>
        <v>Good Count</v>
      </c>
      <c r="S1191" s="60" t="str">
        <f t="shared" si="236"/>
        <v>Good Count</v>
      </c>
      <c r="T1191" s="60" t="str">
        <f t="shared" si="237"/>
        <v>Good Count</v>
      </c>
    </row>
    <row r="1192" spans="1:20" ht="15" customHeight="1">
      <c r="A1192" s="64">
        <v>44511</v>
      </c>
      <c r="B1192" s="57">
        <f t="shared" si="238"/>
        <v>2021</v>
      </c>
      <c r="C1192" s="58">
        <f t="shared" si="229"/>
        <v>11</v>
      </c>
      <c r="D1192" s="58" t="str">
        <f t="shared" si="239"/>
        <v>Nov/2021</v>
      </c>
      <c r="E1192" s="60" t="s">
        <v>69</v>
      </c>
      <c r="F1192" s="60" t="s">
        <v>68</v>
      </c>
      <c r="G1192" s="60" t="s">
        <v>33</v>
      </c>
      <c r="H1192" s="60">
        <v>9</v>
      </c>
      <c r="I1192" s="60">
        <v>9</v>
      </c>
      <c r="J1192" s="60">
        <f t="shared" si="240"/>
        <v>0</v>
      </c>
      <c r="K1192" s="60" t="str">
        <f t="shared" si="241"/>
        <v>Ok</v>
      </c>
      <c r="L1192" s="60">
        <f t="shared" si="230"/>
        <v>0</v>
      </c>
      <c r="M1192" s="85">
        <f>VLOOKUP(E1192,'DAFTAR ITEM'!B:J,9,FALSE)</f>
        <v>6300</v>
      </c>
      <c r="N1192" s="85">
        <f t="shared" si="231"/>
        <v>56700</v>
      </c>
      <c r="O1192" s="85">
        <f t="shared" si="232"/>
        <v>0</v>
      </c>
      <c r="P1192" s="85">
        <f t="shared" si="233"/>
        <v>0</v>
      </c>
      <c r="Q1192" s="59">
        <f t="shared" si="234"/>
        <v>0</v>
      </c>
      <c r="R1192" s="60" t="str">
        <f t="shared" si="235"/>
        <v>Good Count</v>
      </c>
      <c r="S1192" s="60" t="str">
        <f t="shared" si="236"/>
        <v>Good Count</v>
      </c>
      <c r="T1192" s="60" t="str">
        <f t="shared" si="237"/>
        <v>Good Count</v>
      </c>
    </row>
    <row r="1193" spans="1:20" ht="15" customHeight="1">
      <c r="A1193" s="64">
        <v>44511</v>
      </c>
      <c r="B1193" s="57">
        <f t="shared" si="238"/>
        <v>2021</v>
      </c>
      <c r="C1193" s="58">
        <f t="shared" si="229"/>
        <v>11</v>
      </c>
      <c r="D1193" s="58" t="str">
        <f t="shared" si="239"/>
        <v>Nov/2021</v>
      </c>
      <c r="E1193" s="60" t="s">
        <v>65</v>
      </c>
      <c r="F1193" s="60" t="s">
        <v>64</v>
      </c>
      <c r="G1193" s="60" t="s">
        <v>66</v>
      </c>
      <c r="H1193" s="60">
        <v>1</v>
      </c>
      <c r="I1193" s="60">
        <v>1</v>
      </c>
      <c r="J1193" s="60">
        <f t="shared" si="240"/>
        <v>0</v>
      </c>
      <c r="K1193" s="60" t="str">
        <f t="shared" si="241"/>
        <v>Ok</v>
      </c>
      <c r="L1193" s="60">
        <f t="shared" si="230"/>
        <v>0</v>
      </c>
      <c r="M1193" s="85">
        <f>VLOOKUP(E1193,'DAFTAR ITEM'!B:J,9,FALSE)</f>
        <v>90000</v>
      </c>
      <c r="N1193" s="85">
        <f t="shared" si="231"/>
        <v>90000</v>
      </c>
      <c r="O1193" s="85">
        <f t="shared" si="232"/>
        <v>0</v>
      </c>
      <c r="P1193" s="85">
        <f t="shared" si="233"/>
        <v>0</v>
      </c>
      <c r="Q1193" s="59">
        <f t="shared" si="234"/>
        <v>0</v>
      </c>
      <c r="R1193" s="60" t="str">
        <f t="shared" si="235"/>
        <v>Good Count</v>
      </c>
      <c r="S1193" s="60" t="str">
        <f t="shared" si="236"/>
        <v>Good Count</v>
      </c>
      <c r="T1193" s="60" t="str">
        <f t="shared" si="237"/>
        <v>Good Count</v>
      </c>
    </row>
    <row r="1194" spans="1:20" ht="15" customHeight="1">
      <c r="A1194" s="64">
        <v>44511</v>
      </c>
      <c r="B1194" s="57">
        <f t="shared" si="238"/>
        <v>2021</v>
      </c>
      <c r="C1194" s="58">
        <f t="shared" si="229"/>
        <v>11</v>
      </c>
      <c r="D1194" s="58" t="str">
        <f t="shared" si="239"/>
        <v>Nov/2021</v>
      </c>
      <c r="E1194" s="60" t="s">
        <v>71</v>
      </c>
      <c r="F1194" s="60" t="s">
        <v>70</v>
      </c>
      <c r="G1194" s="60" t="s">
        <v>33</v>
      </c>
      <c r="H1194" s="60">
        <v>5</v>
      </c>
      <c r="I1194" s="60">
        <v>5</v>
      </c>
      <c r="J1194" s="60">
        <f t="shared" si="240"/>
        <v>0</v>
      </c>
      <c r="K1194" s="60" t="str">
        <f t="shared" si="241"/>
        <v>Ok</v>
      </c>
      <c r="L1194" s="60">
        <f t="shared" si="230"/>
        <v>0</v>
      </c>
      <c r="M1194" s="85">
        <f>VLOOKUP(E1194,'DAFTAR ITEM'!B:J,9,FALSE)</f>
        <v>12000</v>
      </c>
      <c r="N1194" s="85">
        <f t="shared" si="231"/>
        <v>60000</v>
      </c>
      <c r="O1194" s="85">
        <f t="shared" si="232"/>
        <v>0</v>
      </c>
      <c r="P1194" s="85">
        <f t="shared" si="233"/>
        <v>0</v>
      </c>
      <c r="Q1194" s="59">
        <f t="shared" si="234"/>
        <v>0</v>
      </c>
      <c r="R1194" s="60" t="str">
        <f t="shared" si="235"/>
        <v>Good Count</v>
      </c>
      <c r="S1194" s="60" t="str">
        <f t="shared" si="236"/>
        <v>Good Count</v>
      </c>
      <c r="T1194" s="60" t="str">
        <f t="shared" si="237"/>
        <v>Good Count</v>
      </c>
    </row>
    <row r="1195" spans="1:20" ht="15" customHeight="1">
      <c r="A1195" s="64">
        <v>44511</v>
      </c>
      <c r="B1195" s="57">
        <f t="shared" si="238"/>
        <v>2021</v>
      </c>
      <c r="C1195" s="58">
        <f t="shared" si="229"/>
        <v>11</v>
      </c>
      <c r="D1195" s="58" t="str">
        <f t="shared" si="239"/>
        <v>Nov/2021</v>
      </c>
      <c r="E1195" s="60" t="s">
        <v>73</v>
      </c>
      <c r="F1195" s="60" t="s">
        <v>72</v>
      </c>
      <c r="G1195" s="60" t="s">
        <v>33</v>
      </c>
      <c r="H1195" s="60">
        <v>3</v>
      </c>
      <c r="I1195" s="60">
        <v>3</v>
      </c>
      <c r="J1195" s="60">
        <f t="shared" si="240"/>
        <v>0</v>
      </c>
      <c r="K1195" s="60" t="str">
        <f t="shared" si="241"/>
        <v>Ok</v>
      </c>
      <c r="L1195" s="60">
        <f t="shared" si="230"/>
        <v>0</v>
      </c>
      <c r="M1195" s="85">
        <f>VLOOKUP(E1195,'DAFTAR ITEM'!B:J,9,FALSE)</f>
        <v>24000</v>
      </c>
      <c r="N1195" s="85">
        <f t="shared" si="231"/>
        <v>72000</v>
      </c>
      <c r="O1195" s="85">
        <f t="shared" si="232"/>
        <v>0</v>
      </c>
      <c r="P1195" s="85">
        <f t="shared" si="233"/>
        <v>0</v>
      </c>
      <c r="Q1195" s="59">
        <f t="shared" si="234"/>
        <v>0</v>
      </c>
      <c r="R1195" s="60" t="str">
        <f t="shared" si="235"/>
        <v>Good Count</v>
      </c>
      <c r="S1195" s="60" t="str">
        <f t="shared" si="236"/>
        <v>Good Count</v>
      </c>
      <c r="T1195" s="60" t="str">
        <f t="shared" si="237"/>
        <v>Good Count</v>
      </c>
    </row>
    <row r="1196" spans="1:20" ht="15" customHeight="1">
      <c r="A1196" s="64">
        <v>44511</v>
      </c>
      <c r="B1196" s="57">
        <f t="shared" si="238"/>
        <v>2021</v>
      </c>
      <c r="C1196" s="58">
        <f t="shared" si="229"/>
        <v>11</v>
      </c>
      <c r="D1196" s="58" t="str">
        <f t="shared" si="239"/>
        <v>Nov/2021</v>
      </c>
      <c r="E1196" s="60" t="s">
        <v>75</v>
      </c>
      <c r="F1196" s="60" t="s">
        <v>74</v>
      </c>
      <c r="G1196" s="60" t="s">
        <v>33</v>
      </c>
      <c r="H1196" s="60">
        <v>12</v>
      </c>
      <c r="I1196" s="60">
        <v>12</v>
      </c>
      <c r="J1196" s="60">
        <f t="shared" si="240"/>
        <v>0</v>
      </c>
      <c r="K1196" s="60" t="str">
        <f t="shared" si="241"/>
        <v>Ok</v>
      </c>
      <c r="L1196" s="60">
        <f t="shared" si="230"/>
        <v>0</v>
      </c>
      <c r="M1196" s="85">
        <f>VLOOKUP(E1196,'DAFTAR ITEM'!B:J,9,FALSE)</f>
        <v>6500</v>
      </c>
      <c r="N1196" s="85">
        <f t="shared" si="231"/>
        <v>78000</v>
      </c>
      <c r="O1196" s="85">
        <f t="shared" si="232"/>
        <v>0</v>
      </c>
      <c r="P1196" s="85">
        <f t="shared" si="233"/>
        <v>0</v>
      </c>
      <c r="Q1196" s="59">
        <f t="shared" si="234"/>
        <v>0</v>
      </c>
      <c r="R1196" s="60" t="str">
        <f t="shared" si="235"/>
        <v>Good Count</v>
      </c>
      <c r="S1196" s="60" t="str">
        <f t="shared" si="236"/>
        <v>Good Count</v>
      </c>
      <c r="T1196" s="60" t="str">
        <f t="shared" si="237"/>
        <v>Good Count</v>
      </c>
    </row>
    <row r="1197" spans="1:20" ht="15" customHeight="1">
      <c r="A1197" s="64">
        <v>44511</v>
      </c>
      <c r="B1197" s="57">
        <f t="shared" si="238"/>
        <v>2021</v>
      </c>
      <c r="C1197" s="58">
        <f t="shared" si="229"/>
        <v>11</v>
      </c>
      <c r="D1197" s="58" t="str">
        <f t="shared" si="239"/>
        <v>Nov/2021</v>
      </c>
      <c r="E1197" s="60" t="s">
        <v>77</v>
      </c>
      <c r="F1197" s="60" t="s">
        <v>76</v>
      </c>
      <c r="G1197" s="60" t="s">
        <v>33</v>
      </c>
      <c r="H1197" s="60">
        <v>2</v>
      </c>
      <c r="I1197" s="60">
        <v>2</v>
      </c>
      <c r="J1197" s="60">
        <f t="shared" si="240"/>
        <v>0</v>
      </c>
      <c r="K1197" s="60" t="str">
        <f t="shared" si="241"/>
        <v>Ok</v>
      </c>
      <c r="L1197" s="60">
        <f t="shared" si="230"/>
        <v>0</v>
      </c>
      <c r="M1197" s="85">
        <f>VLOOKUP(E1197,'DAFTAR ITEM'!B:J,9,FALSE)</f>
        <v>50000</v>
      </c>
      <c r="N1197" s="85">
        <f t="shared" si="231"/>
        <v>100000</v>
      </c>
      <c r="O1197" s="85">
        <f t="shared" si="232"/>
        <v>0</v>
      </c>
      <c r="P1197" s="85">
        <f t="shared" si="233"/>
        <v>0</v>
      </c>
      <c r="Q1197" s="59">
        <f t="shared" si="234"/>
        <v>0</v>
      </c>
      <c r="R1197" s="60" t="str">
        <f t="shared" si="235"/>
        <v>Good Count</v>
      </c>
      <c r="S1197" s="60" t="str">
        <f t="shared" si="236"/>
        <v>Good Count</v>
      </c>
      <c r="T1197" s="60" t="str">
        <f t="shared" si="237"/>
        <v>Good Count</v>
      </c>
    </row>
    <row r="1198" spans="1:20" ht="15" customHeight="1">
      <c r="A1198" s="64">
        <v>44511</v>
      </c>
      <c r="B1198" s="57">
        <f t="shared" si="238"/>
        <v>2021</v>
      </c>
      <c r="C1198" s="58">
        <f t="shared" si="229"/>
        <v>11</v>
      </c>
      <c r="D1198" s="58" t="str">
        <f t="shared" si="239"/>
        <v>Nov/2021</v>
      </c>
      <c r="E1198" s="60" t="s">
        <v>79</v>
      </c>
      <c r="F1198" s="60" t="s">
        <v>78</v>
      </c>
      <c r="G1198" s="60" t="s">
        <v>33</v>
      </c>
      <c r="H1198" s="60">
        <v>14</v>
      </c>
      <c r="I1198" s="60">
        <v>14</v>
      </c>
      <c r="J1198" s="60">
        <f t="shared" si="240"/>
        <v>0</v>
      </c>
      <c r="K1198" s="60" t="str">
        <f t="shared" si="241"/>
        <v>Ok</v>
      </c>
      <c r="L1198" s="60">
        <f t="shared" si="230"/>
        <v>0</v>
      </c>
      <c r="M1198" s="85">
        <f>VLOOKUP(E1198,'DAFTAR ITEM'!B:J,9,FALSE)</f>
        <v>3700</v>
      </c>
      <c r="N1198" s="85">
        <f t="shared" si="231"/>
        <v>51800</v>
      </c>
      <c r="O1198" s="85">
        <f t="shared" si="232"/>
        <v>0</v>
      </c>
      <c r="P1198" s="85">
        <f t="shared" si="233"/>
        <v>0</v>
      </c>
      <c r="Q1198" s="59">
        <f t="shared" si="234"/>
        <v>0</v>
      </c>
      <c r="R1198" s="60" t="str">
        <f t="shared" si="235"/>
        <v>Good Count</v>
      </c>
      <c r="S1198" s="60" t="str">
        <f t="shared" si="236"/>
        <v>Good Count</v>
      </c>
      <c r="T1198" s="60" t="str">
        <f t="shared" si="237"/>
        <v>Good Count</v>
      </c>
    </row>
    <row r="1199" spans="1:20" ht="15" customHeight="1">
      <c r="A1199" s="64">
        <v>44511</v>
      </c>
      <c r="B1199" s="57">
        <f t="shared" si="238"/>
        <v>2021</v>
      </c>
      <c r="C1199" s="58">
        <f t="shared" si="229"/>
        <v>11</v>
      </c>
      <c r="D1199" s="58" t="str">
        <f t="shared" si="239"/>
        <v>Nov/2021</v>
      </c>
      <c r="E1199" s="60" t="s">
        <v>81</v>
      </c>
      <c r="F1199" s="60" t="s">
        <v>80</v>
      </c>
      <c r="G1199" s="60" t="s">
        <v>33</v>
      </c>
      <c r="H1199" s="60">
        <v>10</v>
      </c>
      <c r="I1199" s="60">
        <v>10</v>
      </c>
      <c r="J1199" s="60">
        <f t="shared" si="240"/>
        <v>0</v>
      </c>
      <c r="K1199" s="60" t="str">
        <f t="shared" si="241"/>
        <v>Ok</v>
      </c>
      <c r="L1199" s="60">
        <f t="shared" si="230"/>
        <v>0</v>
      </c>
      <c r="M1199" s="85">
        <f>VLOOKUP(E1199,'DAFTAR ITEM'!B:J,9,FALSE)</f>
        <v>1785</v>
      </c>
      <c r="N1199" s="85">
        <f t="shared" si="231"/>
        <v>17850</v>
      </c>
      <c r="O1199" s="85">
        <f t="shared" si="232"/>
        <v>0</v>
      </c>
      <c r="P1199" s="85">
        <f t="shared" si="233"/>
        <v>0</v>
      </c>
      <c r="Q1199" s="59">
        <f t="shared" si="234"/>
        <v>0</v>
      </c>
      <c r="R1199" s="60" t="str">
        <f t="shared" si="235"/>
        <v>Good Count</v>
      </c>
      <c r="S1199" s="60" t="str">
        <f t="shared" si="236"/>
        <v>Good Count</v>
      </c>
      <c r="T1199" s="60" t="str">
        <f t="shared" si="237"/>
        <v>Good Count</v>
      </c>
    </row>
    <row r="1200" spans="1:20" ht="15" customHeight="1">
      <c r="A1200" s="64">
        <v>44511</v>
      </c>
      <c r="B1200" s="57">
        <f t="shared" si="238"/>
        <v>2021</v>
      </c>
      <c r="C1200" s="58">
        <f t="shared" si="229"/>
        <v>11</v>
      </c>
      <c r="D1200" s="58" t="str">
        <f t="shared" si="239"/>
        <v>Nov/2021</v>
      </c>
      <c r="E1200" s="60" t="s">
        <v>83</v>
      </c>
      <c r="F1200" s="60" t="s">
        <v>82</v>
      </c>
      <c r="G1200" s="60" t="s">
        <v>33</v>
      </c>
      <c r="H1200" s="60">
        <v>40</v>
      </c>
      <c r="I1200" s="60">
        <v>40</v>
      </c>
      <c r="J1200" s="60">
        <f t="shared" si="240"/>
        <v>0</v>
      </c>
      <c r="K1200" s="60" t="str">
        <f t="shared" si="241"/>
        <v>Ok</v>
      </c>
      <c r="L1200" s="60">
        <f t="shared" si="230"/>
        <v>0</v>
      </c>
      <c r="M1200" s="85">
        <f>VLOOKUP(E1200,'DAFTAR ITEM'!B:J,9,FALSE)</f>
        <v>15000</v>
      </c>
      <c r="N1200" s="85">
        <f t="shared" si="231"/>
        <v>600000</v>
      </c>
      <c r="O1200" s="85">
        <f t="shared" si="232"/>
        <v>0</v>
      </c>
      <c r="P1200" s="85">
        <f t="shared" si="233"/>
        <v>0</v>
      </c>
      <c r="Q1200" s="59">
        <f t="shared" si="234"/>
        <v>0</v>
      </c>
      <c r="R1200" s="60" t="str">
        <f t="shared" si="235"/>
        <v>Good Count</v>
      </c>
      <c r="S1200" s="60" t="str">
        <f t="shared" si="236"/>
        <v>Good Count</v>
      </c>
      <c r="T1200" s="60" t="str">
        <f t="shared" si="237"/>
        <v>Good Count</v>
      </c>
    </row>
    <row r="1201" spans="1:20" ht="15" customHeight="1">
      <c r="A1201" s="64">
        <v>44511</v>
      </c>
      <c r="B1201" s="57">
        <f t="shared" si="238"/>
        <v>2021</v>
      </c>
      <c r="C1201" s="58">
        <f t="shared" si="229"/>
        <v>11</v>
      </c>
      <c r="D1201" s="58" t="str">
        <f t="shared" si="239"/>
        <v>Nov/2021</v>
      </c>
      <c r="E1201" s="60" t="s">
        <v>85</v>
      </c>
      <c r="F1201" s="60" t="s">
        <v>84</v>
      </c>
      <c r="G1201" s="60" t="s">
        <v>33</v>
      </c>
      <c r="H1201" s="60">
        <v>50</v>
      </c>
      <c r="I1201" s="60">
        <v>50</v>
      </c>
      <c r="J1201" s="60">
        <f t="shared" si="240"/>
        <v>0</v>
      </c>
      <c r="K1201" s="60" t="str">
        <f t="shared" si="241"/>
        <v>Ok</v>
      </c>
      <c r="L1201" s="60">
        <f t="shared" si="230"/>
        <v>0</v>
      </c>
      <c r="M1201" s="85">
        <f>VLOOKUP(E1201,'DAFTAR ITEM'!B:J,9,FALSE)</f>
        <v>9800</v>
      </c>
      <c r="N1201" s="85">
        <f t="shared" si="231"/>
        <v>490000</v>
      </c>
      <c r="O1201" s="85">
        <f t="shared" si="232"/>
        <v>0</v>
      </c>
      <c r="P1201" s="85">
        <f t="shared" si="233"/>
        <v>0</v>
      </c>
      <c r="Q1201" s="59">
        <f t="shared" si="234"/>
        <v>0</v>
      </c>
      <c r="R1201" s="60" t="str">
        <f t="shared" si="235"/>
        <v>Good Count</v>
      </c>
      <c r="S1201" s="60" t="str">
        <f t="shared" si="236"/>
        <v>Good Count</v>
      </c>
      <c r="T1201" s="60" t="str">
        <f t="shared" si="237"/>
        <v>Good Count</v>
      </c>
    </row>
    <row r="1202" spans="1:20" ht="15" customHeight="1">
      <c r="A1202" s="64">
        <v>44511</v>
      </c>
      <c r="B1202" s="57">
        <f t="shared" si="238"/>
        <v>2021</v>
      </c>
      <c r="C1202" s="58">
        <f t="shared" si="229"/>
        <v>11</v>
      </c>
      <c r="D1202" s="58" t="str">
        <f t="shared" si="239"/>
        <v>Nov/2021</v>
      </c>
      <c r="E1202" s="60" t="s">
        <v>87</v>
      </c>
      <c r="F1202" s="60" t="s">
        <v>86</v>
      </c>
      <c r="G1202" s="60" t="s">
        <v>88</v>
      </c>
      <c r="H1202" s="60">
        <v>1</v>
      </c>
      <c r="I1202" s="60">
        <v>1</v>
      </c>
      <c r="J1202" s="60">
        <f t="shared" si="240"/>
        <v>0</v>
      </c>
      <c r="K1202" s="60" t="str">
        <f t="shared" si="241"/>
        <v>Ok</v>
      </c>
      <c r="L1202" s="60">
        <f t="shared" si="230"/>
        <v>0</v>
      </c>
      <c r="M1202" s="85">
        <f>VLOOKUP(E1202,'DAFTAR ITEM'!B:J,9,FALSE)</f>
        <v>15000</v>
      </c>
      <c r="N1202" s="85">
        <f t="shared" si="231"/>
        <v>15000</v>
      </c>
      <c r="O1202" s="85">
        <f t="shared" si="232"/>
        <v>0</v>
      </c>
      <c r="P1202" s="85">
        <f t="shared" si="233"/>
        <v>0</v>
      </c>
      <c r="Q1202" s="59">
        <f t="shared" si="234"/>
        <v>0</v>
      </c>
      <c r="R1202" s="60" t="str">
        <f t="shared" si="235"/>
        <v>Good Count</v>
      </c>
      <c r="S1202" s="60" t="str">
        <f t="shared" si="236"/>
        <v>Good Count</v>
      </c>
      <c r="T1202" s="60" t="str">
        <f t="shared" si="237"/>
        <v>Good Count</v>
      </c>
    </row>
    <row r="1203" spans="1:20" ht="15" customHeight="1">
      <c r="A1203" s="64">
        <v>44511</v>
      </c>
      <c r="B1203" s="57">
        <f t="shared" si="238"/>
        <v>2021</v>
      </c>
      <c r="C1203" s="58">
        <f t="shared" si="229"/>
        <v>11</v>
      </c>
      <c r="D1203" s="58" t="str">
        <f t="shared" si="239"/>
        <v>Nov/2021</v>
      </c>
      <c r="E1203" s="60" t="s">
        <v>90</v>
      </c>
      <c r="F1203" s="60" t="s">
        <v>89</v>
      </c>
      <c r="G1203" s="60" t="s">
        <v>33</v>
      </c>
      <c r="H1203" s="60">
        <v>6</v>
      </c>
      <c r="I1203" s="60">
        <v>6</v>
      </c>
      <c r="J1203" s="60">
        <f t="shared" si="240"/>
        <v>0</v>
      </c>
      <c r="K1203" s="60" t="str">
        <f t="shared" si="241"/>
        <v>Ok</v>
      </c>
      <c r="L1203" s="60">
        <f t="shared" si="230"/>
        <v>0</v>
      </c>
      <c r="M1203" s="85">
        <f>VLOOKUP(E1203,'DAFTAR ITEM'!B:J,9,FALSE)</f>
        <v>23000</v>
      </c>
      <c r="N1203" s="85">
        <f t="shared" si="231"/>
        <v>138000</v>
      </c>
      <c r="O1203" s="85">
        <f t="shared" si="232"/>
        <v>0</v>
      </c>
      <c r="P1203" s="85">
        <f t="shared" si="233"/>
        <v>0</v>
      </c>
      <c r="Q1203" s="59">
        <f t="shared" si="234"/>
        <v>0</v>
      </c>
      <c r="R1203" s="60" t="str">
        <f t="shared" si="235"/>
        <v>Good Count</v>
      </c>
      <c r="S1203" s="60" t="str">
        <f t="shared" si="236"/>
        <v>Good Count</v>
      </c>
      <c r="T1203" s="60" t="str">
        <f t="shared" si="237"/>
        <v>Good Count</v>
      </c>
    </row>
    <row r="1204" spans="1:20" ht="15" customHeight="1">
      <c r="A1204" s="64">
        <v>44511</v>
      </c>
      <c r="B1204" s="57">
        <f t="shared" si="238"/>
        <v>2021</v>
      </c>
      <c r="C1204" s="58">
        <f t="shared" si="229"/>
        <v>11</v>
      </c>
      <c r="D1204" s="58" t="str">
        <f t="shared" si="239"/>
        <v>Nov/2021</v>
      </c>
      <c r="E1204" s="60" t="s">
        <v>92</v>
      </c>
      <c r="F1204" s="60" t="s">
        <v>91</v>
      </c>
      <c r="G1204" s="60" t="s">
        <v>88</v>
      </c>
      <c r="H1204" s="60">
        <v>1</v>
      </c>
      <c r="I1204" s="60">
        <v>1</v>
      </c>
      <c r="J1204" s="60">
        <f t="shared" si="240"/>
        <v>0</v>
      </c>
      <c r="K1204" s="60" t="str">
        <f t="shared" si="241"/>
        <v>Ok</v>
      </c>
      <c r="L1204" s="60">
        <f t="shared" si="230"/>
        <v>0</v>
      </c>
      <c r="M1204" s="85">
        <f>VLOOKUP(E1204,'DAFTAR ITEM'!B:J,9,FALSE)</f>
        <v>95000</v>
      </c>
      <c r="N1204" s="85">
        <f t="shared" si="231"/>
        <v>95000</v>
      </c>
      <c r="O1204" s="85">
        <f t="shared" si="232"/>
        <v>0</v>
      </c>
      <c r="P1204" s="85">
        <f t="shared" si="233"/>
        <v>0</v>
      </c>
      <c r="Q1204" s="59">
        <f t="shared" si="234"/>
        <v>0</v>
      </c>
      <c r="R1204" s="60" t="str">
        <f t="shared" si="235"/>
        <v>Good Count</v>
      </c>
      <c r="S1204" s="60" t="str">
        <f t="shared" si="236"/>
        <v>Good Count</v>
      </c>
      <c r="T1204" s="60" t="str">
        <f t="shared" si="237"/>
        <v>Good Count</v>
      </c>
    </row>
    <row r="1205" spans="1:20" ht="15" customHeight="1">
      <c r="A1205" s="64">
        <v>44511</v>
      </c>
      <c r="B1205" s="57">
        <f t="shared" si="238"/>
        <v>2021</v>
      </c>
      <c r="C1205" s="58">
        <f t="shared" ref="C1205:C1268" si="242">MONTH(A1205)</f>
        <v>11</v>
      </c>
      <c r="D1205" s="58" t="str">
        <f t="shared" si="239"/>
        <v>Nov/2021</v>
      </c>
      <c r="E1205" s="60" t="s">
        <v>94</v>
      </c>
      <c r="F1205" s="60" t="s">
        <v>93</v>
      </c>
      <c r="G1205" s="60" t="s">
        <v>95</v>
      </c>
      <c r="H1205" s="60">
        <v>3</v>
      </c>
      <c r="I1205" s="60">
        <v>3</v>
      </c>
      <c r="J1205" s="60">
        <f t="shared" si="240"/>
        <v>0</v>
      </c>
      <c r="K1205" s="60" t="str">
        <f t="shared" si="241"/>
        <v>Ok</v>
      </c>
      <c r="L1205" s="60">
        <f t="shared" si="230"/>
        <v>0</v>
      </c>
      <c r="M1205" s="85">
        <f>VLOOKUP(E1205,'DAFTAR ITEM'!B:J,9,FALSE)</f>
        <v>5250</v>
      </c>
      <c r="N1205" s="85">
        <f t="shared" si="231"/>
        <v>15750</v>
      </c>
      <c r="O1205" s="85">
        <f t="shared" si="232"/>
        <v>0</v>
      </c>
      <c r="P1205" s="85">
        <f t="shared" si="233"/>
        <v>0</v>
      </c>
      <c r="Q1205" s="59">
        <f t="shared" si="234"/>
        <v>0</v>
      </c>
      <c r="R1205" s="60" t="str">
        <f t="shared" si="235"/>
        <v>Good Count</v>
      </c>
      <c r="S1205" s="60" t="str">
        <f t="shared" si="236"/>
        <v>Good Count</v>
      </c>
      <c r="T1205" s="60" t="str">
        <f t="shared" si="237"/>
        <v>Good Count</v>
      </c>
    </row>
    <row r="1206" spans="1:20" ht="15" customHeight="1">
      <c r="A1206" s="64">
        <v>44511</v>
      </c>
      <c r="B1206" s="57">
        <f t="shared" si="238"/>
        <v>2021</v>
      </c>
      <c r="C1206" s="58">
        <f t="shared" si="242"/>
        <v>11</v>
      </c>
      <c r="D1206" s="58" t="str">
        <f t="shared" si="239"/>
        <v>Nov/2021</v>
      </c>
      <c r="E1206" s="60" t="s">
        <v>97</v>
      </c>
      <c r="F1206" s="60" t="s">
        <v>96</v>
      </c>
      <c r="G1206" s="60" t="s">
        <v>95</v>
      </c>
      <c r="H1206" s="60">
        <v>25</v>
      </c>
      <c r="I1206" s="60">
        <v>25</v>
      </c>
      <c r="J1206" s="60">
        <f t="shared" si="240"/>
        <v>0</v>
      </c>
      <c r="K1206" s="60" t="str">
        <f t="shared" si="241"/>
        <v>Ok</v>
      </c>
      <c r="L1206" s="60">
        <f t="shared" ref="L1206:L1269" si="243">ABS(J1206)</f>
        <v>0</v>
      </c>
      <c r="M1206" s="85">
        <f>VLOOKUP(E1206,'DAFTAR ITEM'!B:J,9,FALSE)</f>
        <v>12000</v>
      </c>
      <c r="N1206" s="85">
        <f t="shared" ref="N1206:N1269" si="244">H1206*M1206</f>
        <v>300000</v>
      </c>
      <c r="O1206" s="85">
        <f t="shared" ref="O1206:O1269" si="245">J1206*M1206</f>
        <v>0</v>
      </c>
      <c r="P1206" s="85">
        <f t="shared" ref="P1206:P1269" si="246">L1206*M1206</f>
        <v>0</v>
      </c>
      <c r="Q1206" s="59">
        <f t="shared" ref="Q1206:Q1269" si="247">ABS(IF(AND((H1206=0),(J1206=0)),0,J1206/H1206))</f>
        <v>0</v>
      </c>
      <c r="R1206" s="60" t="str">
        <f t="shared" ref="R1206:R1269" si="248">IF(ISERROR(Q1206),"Bad Count",IF(Q1206&gt;0%,"Bad Count","Good Count"))</f>
        <v>Good Count</v>
      </c>
      <c r="S1206" s="60" t="str">
        <f t="shared" ref="S1206:S1269" si="249">IF(ISERROR(Q1206),"Bad Count",IF(Q1206&gt;2%,"Bad Count","Good Count"))</f>
        <v>Good Count</v>
      </c>
      <c r="T1206" s="60" t="str">
        <f t="shared" ref="T1206:T1269" si="250">IF(ISERROR(Q1206),"Bad Count",IF(Q1206&gt;5%,"Bad Count","Good Count"))</f>
        <v>Good Count</v>
      </c>
    </row>
    <row r="1207" spans="1:20" ht="15" customHeight="1">
      <c r="A1207" s="64">
        <v>44511</v>
      </c>
      <c r="B1207" s="57">
        <f t="shared" si="238"/>
        <v>2021</v>
      </c>
      <c r="C1207" s="58">
        <f t="shared" si="242"/>
        <v>11</v>
      </c>
      <c r="D1207" s="58" t="str">
        <f t="shared" si="239"/>
        <v>Nov/2021</v>
      </c>
      <c r="E1207" s="60" t="s">
        <v>99</v>
      </c>
      <c r="F1207" s="60" t="s">
        <v>98</v>
      </c>
      <c r="G1207" s="60" t="s">
        <v>95</v>
      </c>
      <c r="H1207" s="60">
        <v>0</v>
      </c>
      <c r="I1207" s="60">
        <v>0</v>
      </c>
      <c r="J1207" s="60">
        <f t="shared" si="240"/>
        <v>0</v>
      </c>
      <c r="K1207" s="60" t="str">
        <f t="shared" si="241"/>
        <v>Ok</v>
      </c>
      <c r="L1207" s="60">
        <f t="shared" si="243"/>
        <v>0</v>
      </c>
      <c r="M1207" s="85">
        <f>VLOOKUP(E1207,'DAFTAR ITEM'!B:J,9,FALSE)</f>
        <v>24150</v>
      </c>
      <c r="N1207" s="85">
        <f t="shared" si="244"/>
        <v>0</v>
      </c>
      <c r="O1207" s="85">
        <f t="shared" si="245"/>
        <v>0</v>
      </c>
      <c r="P1207" s="85">
        <f t="shared" si="246"/>
        <v>0</v>
      </c>
      <c r="Q1207" s="59">
        <f t="shared" si="247"/>
        <v>0</v>
      </c>
      <c r="R1207" s="60" t="str">
        <f t="shared" si="248"/>
        <v>Good Count</v>
      </c>
      <c r="S1207" s="60" t="str">
        <f t="shared" si="249"/>
        <v>Good Count</v>
      </c>
      <c r="T1207" s="60" t="str">
        <f t="shared" si="250"/>
        <v>Good Count</v>
      </c>
    </row>
    <row r="1208" spans="1:20" ht="15" customHeight="1">
      <c r="A1208" s="64">
        <v>44511</v>
      </c>
      <c r="B1208" s="57">
        <f t="shared" si="238"/>
        <v>2021</v>
      </c>
      <c r="C1208" s="58">
        <f t="shared" si="242"/>
        <v>11</v>
      </c>
      <c r="D1208" s="58" t="str">
        <f t="shared" si="239"/>
        <v>Nov/2021</v>
      </c>
      <c r="E1208" s="60" t="s">
        <v>103</v>
      </c>
      <c r="F1208" s="60" t="s">
        <v>102</v>
      </c>
      <c r="G1208" s="60" t="s">
        <v>104</v>
      </c>
      <c r="H1208" s="60">
        <v>5</v>
      </c>
      <c r="I1208" s="60">
        <v>5</v>
      </c>
      <c r="J1208" s="60">
        <f t="shared" si="240"/>
        <v>0</v>
      </c>
      <c r="K1208" s="60" t="str">
        <f t="shared" si="241"/>
        <v>Ok</v>
      </c>
      <c r="L1208" s="60">
        <f t="shared" si="243"/>
        <v>0</v>
      </c>
      <c r="M1208" s="85">
        <f>VLOOKUP(E1208,'DAFTAR ITEM'!B:J,9,FALSE)</f>
        <v>270000</v>
      </c>
      <c r="N1208" s="85">
        <f t="shared" si="244"/>
        <v>1350000</v>
      </c>
      <c r="O1208" s="85">
        <f t="shared" si="245"/>
        <v>0</v>
      </c>
      <c r="P1208" s="85">
        <f t="shared" si="246"/>
        <v>0</v>
      </c>
      <c r="Q1208" s="59">
        <f t="shared" si="247"/>
        <v>0</v>
      </c>
      <c r="R1208" s="60" t="str">
        <f t="shared" si="248"/>
        <v>Good Count</v>
      </c>
      <c r="S1208" s="60" t="str">
        <f t="shared" si="249"/>
        <v>Good Count</v>
      </c>
      <c r="T1208" s="60" t="str">
        <f t="shared" si="250"/>
        <v>Good Count</v>
      </c>
    </row>
    <row r="1209" spans="1:20" ht="15" customHeight="1">
      <c r="A1209" s="64">
        <v>44511</v>
      </c>
      <c r="B1209" s="57">
        <f t="shared" si="238"/>
        <v>2021</v>
      </c>
      <c r="C1209" s="58">
        <f t="shared" si="242"/>
        <v>11</v>
      </c>
      <c r="D1209" s="58" t="str">
        <f t="shared" si="239"/>
        <v>Nov/2021</v>
      </c>
      <c r="E1209" s="60" t="s">
        <v>106</v>
      </c>
      <c r="F1209" s="60" t="s">
        <v>105</v>
      </c>
      <c r="G1209" s="60" t="s">
        <v>104</v>
      </c>
      <c r="H1209" s="60">
        <v>2</v>
      </c>
      <c r="I1209" s="60">
        <v>2</v>
      </c>
      <c r="J1209" s="60">
        <f t="shared" si="240"/>
        <v>0</v>
      </c>
      <c r="K1209" s="60" t="str">
        <f t="shared" si="241"/>
        <v>Ok</v>
      </c>
      <c r="L1209" s="60">
        <f t="shared" si="243"/>
        <v>0</v>
      </c>
      <c r="M1209" s="85">
        <f>VLOOKUP(E1209,'DAFTAR ITEM'!B:J,9,FALSE)</f>
        <v>337800</v>
      </c>
      <c r="N1209" s="85">
        <f t="shared" si="244"/>
        <v>675600</v>
      </c>
      <c r="O1209" s="85">
        <f t="shared" si="245"/>
        <v>0</v>
      </c>
      <c r="P1209" s="85">
        <f t="shared" si="246"/>
        <v>0</v>
      </c>
      <c r="Q1209" s="59">
        <f t="shared" si="247"/>
        <v>0</v>
      </c>
      <c r="R1209" s="60" t="str">
        <f t="shared" si="248"/>
        <v>Good Count</v>
      </c>
      <c r="S1209" s="60" t="str">
        <f t="shared" si="249"/>
        <v>Good Count</v>
      </c>
      <c r="T1209" s="60" t="str">
        <f t="shared" si="250"/>
        <v>Good Count</v>
      </c>
    </row>
    <row r="1210" spans="1:20" ht="15" customHeight="1">
      <c r="A1210" s="64">
        <v>44511</v>
      </c>
      <c r="B1210" s="57">
        <f t="shared" si="238"/>
        <v>2021</v>
      </c>
      <c r="C1210" s="58">
        <f t="shared" si="242"/>
        <v>11</v>
      </c>
      <c r="D1210" s="58" t="str">
        <f t="shared" si="239"/>
        <v>Nov/2021</v>
      </c>
      <c r="E1210" s="60" t="s">
        <v>108</v>
      </c>
      <c r="F1210" s="60" t="s">
        <v>107</v>
      </c>
      <c r="G1210" s="60" t="s">
        <v>104</v>
      </c>
      <c r="H1210" s="60">
        <v>9</v>
      </c>
      <c r="I1210" s="60">
        <v>9</v>
      </c>
      <c r="J1210" s="60">
        <f t="shared" si="240"/>
        <v>0</v>
      </c>
      <c r="K1210" s="60" t="str">
        <f t="shared" si="241"/>
        <v>Ok</v>
      </c>
      <c r="L1210" s="60">
        <f t="shared" si="243"/>
        <v>0</v>
      </c>
      <c r="M1210" s="85">
        <f>VLOOKUP(E1210,'DAFTAR ITEM'!B:J,9,FALSE)</f>
        <v>270000</v>
      </c>
      <c r="N1210" s="85">
        <f t="shared" si="244"/>
        <v>2430000</v>
      </c>
      <c r="O1210" s="85">
        <f t="shared" si="245"/>
        <v>0</v>
      </c>
      <c r="P1210" s="85">
        <f t="shared" si="246"/>
        <v>0</v>
      </c>
      <c r="Q1210" s="59">
        <f t="shared" si="247"/>
        <v>0</v>
      </c>
      <c r="R1210" s="60" t="str">
        <f t="shared" si="248"/>
        <v>Good Count</v>
      </c>
      <c r="S1210" s="60" t="str">
        <f t="shared" si="249"/>
        <v>Good Count</v>
      </c>
      <c r="T1210" s="60" t="str">
        <f t="shared" si="250"/>
        <v>Good Count</v>
      </c>
    </row>
    <row r="1211" spans="1:20" ht="15" customHeight="1">
      <c r="A1211" s="64">
        <v>44511</v>
      </c>
      <c r="B1211" s="57">
        <f t="shared" si="238"/>
        <v>2021</v>
      </c>
      <c r="C1211" s="58">
        <f t="shared" si="242"/>
        <v>11</v>
      </c>
      <c r="D1211" s="58" t="str">
        <f t="shared" si="239"/>
        <v>Nov/2021</v>
      </c>
      <c r="E1211" s="60" t="s">
        <v>110</v>
      </c>
      <c r="F1211" s="60" t="s">
        <v>109</v>
      </c>
      <c r="G1211" s="60" t="s">
        <v>104</v>
      </c>
      <c r="H1211" s="60">
        <v>0</v>
      </c>
      <c r="I1211" s="60">
        <v>0</v>
      </c>
      <c r="J1211" s="60">
        <f t="shared" si="240"/>
        <v>0</v>
      </c>
      <c r="K1211" s="60" t="str">
        <f t="shared" si="241"/>
        <v>Ok</v>
      </c>
      <c r="L1211" s="60">
        <f t="shared" si="243"/>
        <v>0</v>
      </c>
      <c r="M1211" s="85">
        <f>VLOOKUP(E1211,'DAFTAR ITEM'!B:J,9,FALSE)</f>
        <v>270000</v>
      </c>
      <c r="N1211" s="85">
        <f t="shared" si="244"/>
        <v>0</v>
      </c>
      <c r="O1211" s="85">
        <f t="shared" si="245"/>
        <v>0</v>
      </c>
      <c r="P1211" s="85">
        <f t="shared" si="246"/>
        <v>0</v>
      </c>
      <c r="Q1211" s="59">
        <f t="shared" si="247"/>
        <v>0</v>
      </c>
      <c r="R1211" s="60" t="str">
        <f t="shared" si="248"/>
        <v>Good Count</v>
      </c>
      <c r="S1211" s="60" t="str">
        <f t="shared" si="249"/>
        <v>Good Count</v>
      </c>
      <c r="T1211" s="60" t="str">
        <f t="shared" si="250"/>
        <v>Good Count</v>
      </c>
    </row>
    <row r="1212" spans="1:20" ht="15" customHeight="1">
      <c r="A1212" s="64">
        <v>44511</v>
      </c>
      <c r="B1212" s="57">
        <f t="shared" si="238"/>
        <v>2021</v>
      </c>
      <c r="C1212" s="58">
        <f t="shared" si="242"/>
        <v>11</v>
      </c>
      <c r="D1212" s="58" t="str">
        <f t="shared" si="239"/>
        <v>Nov/2021</v>
      </c>
      <c r="E1212" s="60" t="s">
        <v>112</v>
      </c>
      <c r="F1212" s="60" t="s">
        <v>111</v>
      </c>
      <c r="G1212" s="60" t="s">
        <v>104</v>
      </c>
      <c r="H1212" s="60">
        <v>4</v>
      </c>
      <c r="I1212" s="60">
        <v>4</v>
      </c>
      <c r="J1212" s="60">
        <f t="shared" si="240"/>
        <v>0</v>
      </c>
      <c r="K1212" s="60" t="str">
        <f t="shared" si="241"/>
        <v>Ok</v>
      </c>
      <c r="L1212" s="60">
        <f t="shared" si="243"/>
        <v>0</v>
      </c>
      <c r="M1212" s="85">
        <f>VLOOKUP(E1212,'DAFTAR ITEM'!B:J,9,FALSE)</f>
        <v>270000</v>
      </c>
      <c r="N1212" s="85">
        <f t="shared" si="244"/>
        <v>1080000</v>
      </c>
      <c r="O1212" s="85">
        <f t="shared" si="245"/>
        <v>0</v>
      </c>
      <c r="P1212" s="85">
        <f t="shared" si="246"/>
        <v>0</v>
      </c>
      <c r="Q1212" s="59">
        <f t="shared" si="247"/>
        <v>0</v>
      </c>
      <c r="R1212" s="60" t="str">
        <f t="shared" si="248"/>
        <v>Good Count</v>
      </c>
      <c r="S1212" s="60" t="str">
        <f t="shared" si="249"/>
        <v>Good Count</v>
      </c>
      <c r="T1212" s="60" t="str">
        <f t="shared" si="250"/>
        <v>Good Count</v>
      </c>
    </row>
    <row r="1213" spans="1:20" ht="15" customHeight="1">
      <c r="A1213" s="64">
        <v>44511</v>
      </c>
      <c r="B1213" s="57">
        <f t="shared" si="238"/>
        <v>2021</v>
      </c>
      <c r="C1213" s="58">
        <f t="shared" si="242"/>
        <v>11</v>
      </c>
      <c r="D1213" s="58" t="str">
        <f t="shared" si="239"/>
        <v>Nov/2021</v>
      </c>
      <c r="E1213" s="60" t="s">
        <v>114</v>
      </c>
      <c r="F1213" s="60" t="s">
        <v>113</v>
      </c>
      <c r="G1213" s="60" t="s">
        <v>104</v>
      </c>
      <c r="H1213" s="60">
        <v>3</v>
      </c>
      <c r="I1213" s="60">
        <v>3</v>
      </c>
      <c r="J1213" s="60">
        <f t="shared" si="240"/>
        <v>0</v>
      </c>
      <c r="K1213" s="60" t="str">
        <f t="shared" si="241"/>
        <v>Ok</v>
      </c>
      <c r="L1213" s="60">
        <f t="shared" si="243"/>
        <v>0</v>
      </c>
      <c r="M1213" s="85">
        <f>VLOOKUP(E1213,'DAFTAR ITEM'!B:J,9,FALSE)</f>
        <v>270000</v>
      </c>
      <c r="N1213" s="85">
        <f t="shared" si="244"/>
        <v>810000</v>
      </c>
      <c r="O1213" s="85">
        <f t="shared" si="245"/>
        <v>0</v>
      </c>
      <c r="P1213" s="85">
        <f t="shared" si="246"/>
        <v>0</v>
      </c>
      <c r="Q1213" s="59">
        <f t="shared" si="247"/>
        <v>0</v>
      </c>
      <c r="R1213" s="60" t="str">
        <f t="shared" si="248"/>
        <v>Good Count</v>
      </c>
      <c r="S1213" s="60" t="str">
        <f t="shared" si="249"/>
        <v>Good Count</v>
      </c>
      <c r="T1213" s="60" t="str">
        <f t="shared" si="250"/>
        <v>Good Count</v>
      </c>
    </row>
    <row r="1214" spans="1:20" ht="15" customHeight="1">
      <c r="A1214" s="64">
        <v>44511</v>
      </c>
      <c r="B1214" s="57">
        <f t="shared" si="238"/>
        <v>2021</v>
      </c>
      <c r="C1214" s="58">
        <f t="shared" si="242"/>
        <v>11</v>
      </c>
      <c r="D1214" s="58" t="str">
        <f t="shared" si="239"/>
        <v>Nov/2021</v>
      </c>
      <c r="E1214" s="60" t="s">
        <v>116</v>
      </c>
      <c r="F1214" s="60" t="s">
        <v>115</v>
      </c>
      <c r="G1214" s="60" t="s">
        <v>104</v>
      </c>
      <c r="H1214" s="60">
        <v>9</v>
      </c>
      <c r="I1214" s="60">
        <v>9</v>
      </c>
      <c r="J1214" s="60">
        <f t="shared" si="240"/>
        <v>0</v>
      </c>
      <c r="K1214" s="60" t="str">
        <f t="shared" si="241"/>
        <v>Ok</v>
      </c>
      <c r="L1214" s="60">
        <f t="shared" si="243"/>
        <v>0</v>
      </c>
      <c r="M1214" s="85">
        <f>VLOOKUP(E1214,'DAFTAR ITEM'!B:J,9,FALSE)</f>
        <v>270000</v>
      </c>
      <c r="N1214" s="85">
        <f t="shared" si="244"/>
        <v>2430000</v>
      </c>
      <c r="O1214" s="85">
        <f t="shared" si="245"/>
        <v>0</v>
      </c>
      <c r="P1214" s="85">
        <f t="shared" si="246"/>
        <v>0</v>
      </c>
      <c r="Q1214" s="59">
        <f t="shared" si="247"/>
        <v>0</v>
      </c>
      <c r="R1214" s="60" t="str">
        <f t="shared" si="248"/>
        <v>Good Count</v>
      </c>
      <c r="S1214" s="60" t="str">
        <f t="shared" si="249"/>
        <v>Good Count</v>
      </c>
      <c r="T1214" s="60" t="str">
        <f t="shared" si="250"/>
        <v>Good Count</v>
      </c>
    </row>
    <row r="1215" spans="1:20" ht="15" customHeight="1">
      <c r="A1215" s="64">
        <v>44511</v>
      </c>
      <c r="B1215" s="57">
        <f t="shared" si="238"/>
        <v>2021</v>
      </c>
      <c r="C1215" s="58">
        <f t="shared" si="242"/>
        <v>11</v>
      </c>
      <c r="D1215" s="58" t="str">
        <f t="shared" si="239"/>
        <v>Nov/2021</v>
      </c>
      <c r="E1215" s="60" t="s">
        <v>124</v>
      </c>
      <c r="F1215" s="60" t="s">
        <v>123</v>
      </c>
      <c r="G1215" s="60" t="s">
        <v>104</v>
      </c>
      <c r="H1215" s="60">
        <v>6</v>
      </c>
      <c r="I1215" s="60">
        <v>6</v>
      </c>
      <c r="J1215" s="60">
        <f t="shared" si="240"/>
        <v>0</v>
      </c>
      <c r="K1215" s="60" t="str">
        <f t="shared" si="241"/>
        <v>Ok</v>
      </c>
      <c r="L1215" s="60">
        <f t="shared" si="243"/>
        <v>0</v>
      </c>
      <c r="M1215" s="85">
        <f>VLOOKUP(E1215,'DAFTAR ITEM'!B:J,9,FALSE)</f>
        <v>0</v>
      </c>
      <c r="N1215" s="85">
        <f t="shared" si="244"/>
        <v>0</v>
      </c>
      <c r="O1215" s="85">
        <f t="shared" si="245"/>
        <v>0</v>
      </c>
      <c r="P1215" s="85">
        <f t="shared" si="246"/>
        <v>0</v>
      </c>
      <c r="Q1215" s="59">
        <f t="shared" si="247"/>
        <v>0</v>
      </c>
      <c r="R1215" s="60" t="str">
        <f t="shared" si="248"/>
        <v>Good Count</v>
      </c>
      <c r="S1215" s="60" t="str">
        <f t="shared" si="249"/>
        <v>Good Count</v>
      </c>
      <c r="T1215" s="60" t="str">
        <f t="shared" si="250"/>
        <v>Good Count</v>
      </c>
    </row>
    <row r="1216" spans="1:20" ht="15" customHeight="1">
      <c r="A1216" s="64">
        <v>44511</v>
      </c>
      <c r="B1216" s="57">
        <f t="shared" si="238"/>
        <v>2021</v>
      </c>
      <c r="C1216" s="58">
        <f t="shared" si="242"/>
        <v>11</v>
      </c>
      <c r="D1216" s="58" t="str">
        <f t="shared" si="239"/>
        <v>Nov/2021</v>
      </c>
      <c r="E1216" s="60" t="s">
        <v>130</v>
      </c>
      <c r="F1216" s="60" t="s">
        <v>129</v>
      </c>
      <c r="G1216" s="60" t="s">
        <v>104</v>
      </c>
      <c r="H1216" s="60">
        <v>3</v>
      </c>
      <c r="I1216" s="60">
        <v>3</v>
      </c>
      <c r="J1216" s="60">
        <f t="shared" si="240"/>
        <v>0</v>
      </c>
      <c r="K1216" s="60" t="str">
        <f t="shared" si="241"/>
        <v>Ok</v>
      </c>
      <c r="L1216" s="60">
        <f t="shared" si="243"/>
        <v>0</v>
      </c>
      <c r="M1216" s="85">
        <f>VLOOKUP(E1216,'DAFTAR ITEM'!B:J,9,FALSE)</f>
        <v>270000</v>
      </c>
      <c r="N1216" s="85">
        <f t="shared" si="244"/>
        <v>810000</v>
      </c>
      <c r="O1216" s="85">
        <f t="shared" si="245"/>
        <v>0</v>
      </c>
      <c r="P1216" s="85">
        <f t="shared" si="246"/>
        <v>0</v>
      </c>
      <c r="Q1216" s="59">
        <f t="shared" si="247"/>
        <v>0</v>
      </c>
      <c r="R1216" s="60" t="str">
        <f t="shared" si="248"/>
        <v>Good Count</v>
      </c>
      <c r="S1216" s="60" t="str">
        <f t="shared" si="249"/>
        <v>Good Count</v>
      </c>
      <c r="T1216" s="60" t="str">
        <f t="shared" si="250"/>
        <v>Good Count</v>
      </c>
    </row>
    <row r="1217" spans="1:20" ht="15" customHeight="1">
      <c r="A1217" s="64">
        <v>44511</v>
      </c>
      <c r="B1217" s="57">
        <f t="shared" si="238"/>
        <v>2021</v>
      </c>
      <c r="C1217" s="58">
        <f t="shared" si="242"/>
        <v>11</v>
      </c>
      <c r="D1217" s="58" t="str">
        <f t="shared" si="239"/>
        <v>Nov/2021</v>
      </c>
      <c r="E1217" s="60" t="s">
        <v>134</v>
      </c>
      <c r="F1217" s="60" t="s">
        <v>133</v>
      </c>
      <c r="G1217" s="60" t="s">
        <v>104</v>
      </c>
      <c r="H1217" s="60">
        <v>27</v>
      </c>
      <c r="I1217" s="60">
        <v>27</v>
      </c>
      <c r="J1217" s="60">
        <f t="shared" si="240"/>
        <v>0</v>
      </c>
      <c r="K1217" s="60" t="str">
        <f t="shared" si="241"/>
        <v>Ok</v>
      </c>
      <c r="L1217" s="60">
        <f t="shared" si="243"/>
        <v>0</v>
      </c>
      <c r="M1217" s="85">
        <f>VLOOKUP(E1217,'DAFTAR ITEM'!B:J,9,FALSE)</f>
        <v>270000</v>
      </c>
      <c r="N1217" s="85">
        <f t="shared" si="244"/>
        <v>7290000</v>
      </c>
      <c r="O1217" s="85">
        <f t="shared" si="245"/>
        <v>0</v>
      </c>
      <c r="P1217" s="85">
        <f t="shared" si="246"/>
        <v>0</v>
      </c>
      <c r="Q1217" s="59">
        <f t="shared" si="247"/>
        <v>0</v>
      </c>
      <c r="R1217" s="60" t="str">
        <f t="shared" si="248"/>
        <v>Good Count</v>
      </c>
      <c r="S1217" s="60" t="str">
        <f t="shared" si="249"/>
        <v>Good Count</v>
      </c>
      <c r="T1217" s="60" t="str">
        <f t="shared" si="250"/>
        <v>Good Count</v>
      </c>
    </row>
    <row r="1218" spans="1:20" ht="15" customHeight="1">
      <c r="A1218" s="64">
        <v>44511</v>
      </c>
      <c r="B1218" s="57">
        <f t="shared" ref="B1218:B1281" si="251">YEAR(A1218)</f>
        <v>2021</v>
      </c>
      <c r="C1218" s="58">
        <f t="shared" si="242"/>
        <v>11</v>
      </c>
      <c r="D1218" s="58" t="str">
        <f t="shared" si="239"/>
        <v>Nov/2021</v>
      </c>
      <c r="E1218" s="60" t="s">
        <v>136</v>
      </c>
      <c r="F1218" s="60" t="s">
        <v>135</v>
      </c>
      <c r="G1218" s="58" t="s">
        <v>16</v>
      </c>
      <c r="H1218" s="60">
        <v>6</v>
      </c>
      <c r="I1218" s="60">
        <v>6</v>
      </c>
      <c r="J1218" s="60">
        <f t="shared" si="240"/>
        <v>0</v>
      </c>
      <c r="K1218" s="60" t="str">
        <f t="shared" si="241"/>
        <v>Ok</v>
      </c>
      <c r="L1218" s="60">
        <f t="shared" si="243"/>
        <v>0</v>
      </c>
      <c r="M1218" s="85">
        <f>VLOOKUP(E1218,'DAFTAR ITEM'!B:J,9,FALSE)</f>
        <v>33600</v>
      </c>
      <c r="N1218" s="85">
        <f t="shared" si="244"/>
        <v>201600</v>
      </c>
      <c r="O1218" s="85">
        <f t="shared" si="245"/>
        <v>0</v>
      </c>
      <c r="P1218" s="85">
        <f t="shared" si="246"/>
        <v>0</v>
      </c>
      <c r="Q1218" s="59">
        <f t="shared" si="247"/>
        <v>0</v>
      </c>
      <c r="R1218" s="60" t="str">
        <f t="shared" si="248"/>
        <v>Good Count</v>
      </c>
      <c r="S1218" s="60" t="str">
        <f t="shared" si="249"/>
        <v>Good Count</v>
      </c>
      <c r="T1218" s="60" t="str">
        <f t="shared" si="250"/>
        <v>Good Count</v>
      </c>
    </row>
    <row r="1219" spans="1:20" ht="15" customHeight="1">
      <c r="A1219" s="64">
        <v>44511</v>
      </c>
      <c r="B1219" s="57">
        <f t="shared" si="251"/>
        <v>2021</v>
      </c>
      <c r="C1219" s="58">
        <f t="shared" si="242"/>
        <v>11</v>
      </c>
      <c r="D1219" s="58" t="str">
        <f t="shared" ref="D1219:D1282" si="252">TEXT(A1219,"MMM")&amp;"/"&amp;(B1219)</f>
        <v>Nov/2021</v>
      </c>
      <c r="E1219" s="60" t="s">
        <v>141</v>
      </c>
      <c r="F1219" s="60" t="s">
        <v>140</v>
      </c>
      <c r="G1219" s="60" t="s">
        <v>33</v>
      </c>
      <c r="H1219" s="60">
        <v>7</v>
      </c>
      <c r="I1219" s="60">
        <v>7</v>
      </c>
      <c r="J1219" s="60">
        <f t="shared" si="240"/>
        <v>0</v>
      </c>
      <c r="K1219" s="60" t="str">
        <f t="shared" si="241"/>
        <v>Ok</v>
      </c>
      <c r="L1219" s="60">
        <f t="shared" si="243"/>
        <v>0</v>
      </c>
      <c r="M1219" s="85">
        <f>VLOOKUP(E1219,'DAFTAR ITEM'!B:J,9,FALSE)</f>
        <v>7875</v>
      </c>
      <c r="N1219" s="85">
        <f t="shared" si="244"/>
        <v>55125</v>
      </c>
      <c r="O1219" s="85">
        <f t="shared" si="245"/>
        <v>0</v>
      </c>
      <c r="P1219" s="85">
        <f t="shared" si="246"/>
        <v>0</v>
      </c>
      <c r="Q1219" s="59">
        <f t="shared" si="247"/>
        <v>0</v>
      </c>
      <c r="R1219" s="60" t="str">
        <f t="shared" si="248"/>
        <v>Good Count</v>
      </c>
      <c r="S1219" s="60" t="str">
        <f t="shared" si="249"/>
        <v>Good Count</v>
      </c>
      <c r="T1219" s="60" t="str">
        <f t="shared" si="250"/>
        <v>Good Count</v>
      </c>
    </row>
    <row r="1220" spans="1:20" ht="15" customHeight="1">
      <c r="A1220" s="64">
        <v>44511</v>
      </c>
      <c r="B1220" s="57">
        <f t="shared" si="251"/>
        <v>2021</v>
      </c>
      <c r="C1220" s="58">
        <f t="shared" si="242"/>
        <v>11</v>
      </c>
      <c r="D1220" s="58" t="str">
        <f t="shared" si="252"/>
        <v>Nov/2021</v>
      </c>
      <c r="E1220" s="60" t="s">
        <v>143</v>
      </c>
      <c r="F1220" s="60" t="s">
        <v>142</v>
      </c>
      <c r="G1220" s="60" t="s">
        <v>88</v>
      </c>
      <c r="H1220" s="60">
        <v>3</v>
      </c>
      <c r="I1220" s="60">
        <v>3</v>
      </c>
      <c r="J1220" s="60">
        <f t="shared" si="240"/>
        <v>0</v>
      </c>
      <c r="K1220" s="60" t="str">
        <f t="shared" si="241"/>
        <v>Ok</v>
      </c>
      <c r="L1220" s="60">
        <f t="shared" si="243"/>
        <v>0</v>
      </c>
      <c r="M1220" s="85">
        <f>VLOOKUP(E1220,'DAFTAR ITEM'!B:J,9,FALSE)</f>
        <v>17300</v>
      </c>
      <c r="N1220" s="85">
        <f t="shared" si="244"/>
        <v>51900</v>
      </c>
      <c r="O1220" s="85">
        <f t="shared" si="245"/>
        <v>0</v>
      </c>
      <c r="P1220" s="85">
        <f t="shared" si="246"/>
        <v>0</v>
      </c>
      <c r="Q1220" s="59">
        <f t="shared" si="247"/>
        <v>0</v>
      </c>
      <c r="R1220" s="60" t="str">
        <f t="shared" si="248"/>
        <v>Good Count</v>
      </c>
      <c r="S1220" s="60" t="str">
        <f t="shared" si="249"/>
        <v>Good Count</v>
      </c>
      <c r="T1220" s="60" t="str">
        <f t="shared" si="250"/>
        <v>Good Count</v>
      </c>
    </row>
    <row r="1221" spans="1:20" ht="15" customHeight="1">
      <c r="A1221" s="64">
        <v>44511</v>
      </c>
      <c r="B1221" s="57">
        <f t="shared" si="251"/>
        <v>2021</v>
      </c>
      <c r="C1221" s="58">
        <f t="shared" si="242"/>
        <v>11</v>
      </c>
      <c r="D1221" s="58" t="str">
        <f t="shared" si="252"/>
        <v>Nov/2021</v>
      </c>
      <c r="E1221" s="60" t="s">
        <v>145</v>
      </c>
      <c r="F1221" s="60" t="s">
        <v>144</v>
      </c>
      <c r="G1221" s="60" t="s">
        <v>95</v>
      </c>
      <c r="H1221" s="60">
        <v>4</v>
      </c>
      <c r="I1221" s="60">
        <v>4</v>
      </c>
      <c r="J1221" s="60">
        <f t="shared" si="240"/>
        <v>0</v>
      </c>
      <c r="K1221" s="60" t="str">
        <f t="shared" si="241"/>
        <v>Ok</v>
      </c>
      <c r="L1221" s="60">
        <f t="shared" si="243"/>
        <v>0</v>
      </c>
      <c r="M1221" s="85">
        <f>VLOOKUP(E1221,'DAFTAR ITEM'!B:J,9,FALSE)</f>
        <v>5000</v>
      </c>
      <c r="N1221" s="85">
        <f t="shared" si="244"/>
        <v>20000</v>
      </c>
      <c r="O1221" s="85">
        <f t="shared" si="245"/>
        <v>0</v>
      </c>
      <c r="P1221" s="85">
        <f t="shared" si="246"/>
        <v>0</v>
      </c>
      <c r="Q1221" s="59">
        <f t="shared" si="247"/>
        <v>0</v>
      </c>
      <c r="R1221" s="60" t="str">
        <f t="shared" si="248"/>
        <v>Good Count</v>
      </c>
      <c r="S1221" s="60" t="str">
        <f t="shared" si="249"/>
        <v>Good Count</v>
      </c>
      <c r="T1221" s="60" t="str">
        <f t="shared" si="250"/>
        <v>Good Count</v>
      </c>
    </row>
    <row r="1222" spans="1:20" ht="15" customHeight="1">
      <c r="A1222" s="64">
        <v>44511</v>
      </c>
      <c r="B1222" s="57">
        <f t="shared" si="251"/>
        <v>2021</v>
      </c>
      <c r="C1222" s="58">
        <f t="shared" si="242"/>
        <v>11</v>
      </c>
      <c r="D1222" s="58" t="str">
        <f t="shared" si="252"/>
        <v>Nov/2021</v>
      </c>
      <c r="E1222" s="60" t="s">
        <v>147</v>
      </c>
      <c r="F1222" s="60" t="s">
        <v>146</v>
      </c>
      <c r="G1222" s="60" t="s">
        <v>95</v>
      </c>
      <c r="H1222" s="60">
        <v>0</v>
      </c>
      <c r="I1222" s="60">
        <v>0</v>
      </c>
      <c r="J1222" s="60">
        <f t="shared" si="240"/>
        <v>0</v>
      </c>
      <c r="K1222" s="60" t="str">
        <f t="shared" si="241"/>
        <v>Ok</v>
      </c>
      <c r="L1222" s="60">
        <f t="shared" si="243"/>
        <v>0</v>
      </c>
      <c r="M1222" s="85">
        <f>VLOOKUP(E1222,'DAFTAR ITEM'!B:J,9,FALSE)</f>
        <v>0</v>
      </c>
      <c r="N1222" s="85">
        <f t="shared" si="244"/>
        <v>0</v>
      </c>
      <c r="O1222" s="85">
        <f t="shared" si="245"/>
        <v>0</v>
      </c>
      <c r="P1222" s="85">
        <f t="shared" si="246"/>
        <v>0</v>
      </c>
      <c r="Q1222" s="59">
        <f t="shared" si="247"/>
        <v>0</v>
      </c>
      <c r="R1222" s="60" t="str">
        <f t="shared" si="248"/>
        <v>Good Count</v>
      </c>
      <c r="S1222" s="60" t="str">
        <f t="shared" si="249"/>
        <v>Good Count</v>
      </c>
      <c r="T1222" s="60" t="str">
        <f t="shared" si="250"/>
        <v>Good Count</v>
      </c>
    </row>
    <row r="1223" spans="1:20" ht="15" customHeight="1">
      <c r="A1223" s="64">
        <v>44511</v>
      </c>
      <c r="B1223" s="57">
        <f t="shared" si="251"/>
        <v>2021</v>
      </c>
      <c r="C1223" s="58">
        <f t="shared" si="242"/>
        <v>11</v>
      </c>
      <c r="D1223" s="58" t="str">
        <f t="shared" si="252"/>
        <v>Nov/2021</v>
      </c>
      <c r="E1223" s="60" t="s">
        <v>149</v>
      </c>
      <c r="F1223" s="60" t="s">
        <v>148</v>
      </c>
      <c r="G1223" s="60" t="s">
        <v>95</v>
      </c>
      <c r="H1223" s="60">
        <v>13</v>
      </c>
      <c r="I1223" s="60">
        <v>13</v>
      </c>
      <c r="J1223" s="60">
        <f t="shared" si="240"/>
        <v>0</v>
      </c>
      <c r="K1223" s="60" t="str">
        <f t="shared" si="241"/>
        <v>Ok</v>
      </c>
      <c r="L1223" s="60">
        <f t="shared" si="243"/>
        <v>0</v>
      </c>
      <c r="M1223" s="85">
        <f>VLOOKUP(E1223,'DAFTAR ITEM'!B:J,9,FALSE)</f>
        <v>3000</v>
      </c>
      <c r="N1223" s="85">
        <f t="shared" si="244"/>
        <v>39000</v>
      </c>
      <c r="O1223" s="85">
        <f t="shared" si="245"/>
        <v>0</v>
      </c>
      <c r="P1223" s="85">
        <f t="shared" si="246"/>
        <v>0</v>
      </c>
      <c r="Q1223" s="59">
        <f t="shared" si="247"/>
        <v>0</v>
      </c>
      <c r="R1223" s="60" t="str">
        <f t="shared" si="248"/>
        <v>Good Count</v>
      </c>
      <c r="S1223" s="60" t="str">
        <f t="shared" si="249"/>
        <v>Good Count</v>
      </c>
      <c r="T1223" s="60" t="str">
        <f t="shared" si="250"/>
        <v>Good Count</v>
      </c>
    </row>
    <row r="1224" spans="1:20" ht="15" customHeight="1">
      <c r="A1224" s="64">
        <v>44511</v>
      </c>
      <c r="B1224" s="57">
        <f t="shared" si="251"/>
        <v>2021</v>
      </c>
      <c r="C1224" s="58">
        <f t="shared" si="242"/>
        <v>11</v>
      </c>
      <c r="D1224" s="58" t="str">
        <f t="shared" si="252"/>
        <v>Nov/2021</v>
      </c>
      <c r="E1224" s="60" t="s">
        <v>164</v>
      </c>
      <c r="F1224" s="60" t="s">
        <v>163</v>
      </c>
      <c r="G1224" s="60" t="s">
        <v>33</v>
      </c>
      <c r="H1224" s="60">
        <v>60</v>
      </c>
      <c r="I1224" s="60">
        <v>60</v>
      </c>
      <c r="J1224" s="60">
        <f t="shared" si="240"/>
        <v>0</v>
      </c>
      <c r="K1224" s="60" t="str">
        <f t="shared" si="241"/>
        <v>Ok</v>
      </c>
      <c r="L1224" s="60">
        <f t="shared" si="243"/>
        <v>0</v>
      </c>
      <c r="M1224" s="85">
        <f>VLOOKUP(E1224,'DAFTAR ITEM'!B:J,9,FALSE)</f>
        <v>18700</v>
      </c>
      <c r="N1224" s="85">
        <f t="shared" si="244"/>
        <v>1122000</v>
      </c>
      <c r="O1224" s="85">
        <f t="shared" si="245"/>
        <v>0</v>
      </c>
      <c r="P1224" s="85">
        <f t="shared" si="246"/>
        <v>0</v>
      </c>
      <c r="Q1224" s="59">
        <f t="shared" si="247"/>
        <v>0</v>
      </c>
      <c r="R1224" s="60" t="str">
        <f t="shared" si="248"/>
        <v>Good Count</v>
      </c>
      <c r="S1224" s="60" t="str">
        <f t="shared" si="249"/>
        <v>Good Count</v>
      </c>
      <c r="T1224" s="60" t="str">
        <f t="shared" si="250"/>
        <v>Good Count</v>
      </c>
    </row>
    <row r="1225" spans="1:20" ht="15" customHeight="1">
      <c r="A1225" s="64">
        <v>44511</v>
      </c>
      <c r="B1225" s="57">
        <f t="shared" si="251"/>
        <v>2021</v>
      </c>
      <c r="C1225" s="58">
        <f t="shared" si="242"/>
        <v>11</v>
      </c>
      <c r="D1225" s="58" t="str">
        <f t="shared" si="252"/>
        <v>Nov/2021</v>
      </c>
      <c r="E1225" s="60" t="s">
        <v>173</v>
      </c>
      <c r="F1225" s="60" t="s">
        <v>172</v>
      </c>
      <c r="G1225" s="60" t="s">
        <v>33</v>
      </c>
      <c r="H1225" s="60">
        <v>0</v>
      </c>
      <c r="I1225" s="60">
        <v>12</v>
      </c>
      <c r="J1225" s="60">
        <f t="shared" si="240"/>
        <v>12</v>
      </c>
      <c r="K1225" s="60" t="str">
        <f t="shared" si="241"/>
        <v>Selisih</v>
      </c>
      <c r="L1225" s="60">
        <f t="shared" si="243"/>
        <v>12</v>
      </c>
      <c r="M1225" s="85">
        <f>VLOOKUP(E1225,'DAFTAR ITEM'!B:J,9,FALSE)</f>
        <v>5513</v>
      </c>
      <c r="N1225" s="85">
        <f t="shared" si="244"/>
        <v>0</v>
      </c>
      <c r="O1225" s="85">
        <f t="shared" si="245"/>
        <v>66156</v>
      </c>
      <c r="P1225" s="85">
        <f t="shared" si="246"/>
        <v>66156</v>
      </c>
      <c r="Q1225" s="59" t="e">
        <f t="shared" si="247"/>
        <v>#DIV/0!</v>
      </c>
      <c r="R1225" s="60" t="str">
        <f t="shared" si="248"/>
        <v>Bad Count</v>
      </c>
      <c r="S1225" s="60" t="str">
        <f t="shared" si="249"/>
        <v>Bad Count</v>
      </c>
      <c r="T1225" s="60" t="str">
        <f t="shared" si="250"/>
        <v>Bad Count</v>
      </c>
    </row>
    <row r="1226" spans="1:20" ht="15" customHeight="1">
      <c r="A1226" s="64">
        <v>44511</v>
      </c>
      <c r="B1226" s="57">
        <f t="shared" si="251"/>
        <v>2021</v>
      </c>
      <c r="C1226" s="58">
        <f t="shared" si="242"/>
        <v>11</v>
      </c>
      <c r="D1226" s="58" t="str">
        <f t="shared" si="252"/>
        <v>Nov/2021</v>
      </c>
      <c r="E1226" s="60" t="s">
        <v>175</v>
      </c>
      <c r="F1226" s="60" t="s">
        <v>174</v>
      </c>
      <c r="G1226" s="60" t="s">
        <v>176</v>
      </c>
      <c r="H1226" s="60">
        <v>5</v>
      </c>
      <c r="I1226" s="60">
        <v>5</v>
      </c>
      <c r="J1226" s="60">
        <f t="shared" si="240"/>
        <v>0</v>
      </c>
      <c r="K1226" s="60" t="str">
        <f t="shared" si="241"/>
        <v>Ok</v>
      </c>
      <c r="L1226" s="60">
        <f t="shared" si="243"/>
        <v>0</v>
      </c>
      <c r="M1226" s="85">
        <f>VLOOKUP(E1226,'DAFTAR ITEM'!B:J,9,FALSE)</f>
        <v>3780</v>
      </c>
      <c r="N1226" s="85">
        <f t="shared" si="244"/>
        <v>18900</v>
      </c>
      <c r="O1226" s="85">
        <f t="shared" si="245"/>
        <v>0</v>
      </c>
      <c r="P1226" s="85">
        <f t="shared" si="246"/>
        <v>0</v>
      </c>
      <c r="Q1226" s="59">
        <f t="shared" si="247"/>
        <v>0</v>
      </c>
      <c r="R1226" s="60" t="str">
        <f t="shared" si="248"/>
        <v>Good Count</v>
      </c>
      <c r="S1226" s="60" t="str">
        <f t="shared" si="249"/>
        <v>Good Count</v>
      </c>
      <c r="T1226" s="60" t="str">
        <f t="shared" si="250"/>
        <v>Good Count</v>
      </c>
    </row>
    <row r="1227" spans="1:20" ht="15" customHeight="1">
      <c r="A1227" s="64">
        <v>44511</v>
      </c>
      <c r="B1227" s="57">
        <f t="shared" si="251"/>
        <v>2021</v>
      </c>
      <c r="C1227" s="58">
        <f t="shared" si="242"/>
        <v>11</v>
      </c>
      <c r="D1227" s="58" t="str">
        <f t="shared" si="252"/>
        <v>Nov/2021</v>
      </c>
      <c r="E1227" s="60" t="s">
        <v>178</v>
      </c>
      <c r="F1227" s="60" t="s">
        <v>177</v>
      </c>
      <c r="G1227" s="60" t="s">
        <v>176</v>
      </c>
      <c r="H1227" s="60">
        <v>6</v>
      </c>
      <c r="I1227" s="60">
        <v>6</v>
      </c>
      <c r="J1227" s="60">
        <f t="shared" si="240"/>
        <v>0</v>
      </c>
      <c r="K1227" s="60" t="str">
        <f t="shared" si="241"/>
        <v>Ok</v>
      </c>
      <c r="L1227" s="60">
        <f t="shared" si="243"/>
        <v>0</v>
      </c>
      <c r="M1227" s="85">
        <f>VLOOKUP(E1227,'DAFTAR ITEM'!B:J,9,FALSE)</f>
        <v>2625</v>
      </c>
      <c r="N1227" s="85">
        <f t="shared" si="244"/>
        <v>15750</v>
      </c>
      <c r="O1227" s="85">
        <f t="shared" si="245"/>
        <v>0</v>
      </c>
      <c r="P1227" s="85">
        <f t="shared" si="246"/>
        <v>0</v>
      </c>
      <c r="Q1227" s="59">
        <f t="shared" si="247"/>
        <v>0</v>
      </c>
      <c r="R1227" s="60" t="str">
        <f t="shared" si="248"/>
        <v>Good Count</v>
      </c>
      <c r="S1227" s="60" t="str">
        <f t="shared" si="249"/>
        <v>Good Count</v>
      </c>
      <c r="T1227" s="60" t="str">
        <f t="shared" si="250"/>
        <v>Good Count</v>
      </c>
    </row>
    <row r="1228" spans="1:20" ht="15" customHeight="1">
      <c r="A1228" s="64">
        <v>44511</v>
      </c>
      <c r="B1228" s="57">
        <f t="shared" si="251"/>
        <v>2021</v>
      </c>
      <c r="C1228" s="58">
        <f t="shared" si="242"/>
        <v>11</v>
      </c>
      <c r="D1228" s="58" t="str">
        <f t="shared" si="252"/>
        <v>Nov/2021</v>
      </c>
      <c r="E1228" s="60" t="s">
        <v>186</v>
      </c>
      <c r="F1228" s="60" t="s">
        <v>185</v>
      </c>
      <c r="G1228" s="60" t="s">
        <v>187</v>
      </c>
      <c r="H1228" s="60">
        <v>0</v>
      </c>
      <c r="I1228" s="60">
        <v>60</v>
      </c>
      <c r="J1228" s="60">
        <f t="shared" si="240"/>
        <v>60</v>
      </c>
      <c r="K1228" s="60" t="str">
        <f t="shared" si="241"/>
        <v>Selisih</v>
      </c>
      <c r="L1228" s="60">
        <f t="shared" si="243"/>
        <v>60</v>
      </c>
      <c r="M1228" s="85">
        <f>VLOOKUP(E1228,'DAFTAR ITEM'!B:J,9,FALSE)</f>
        <v>1950</v>
      </c>
      <c r="N1228" s="85">
        <f t="shared" si="244"/>
        <v>0</v>
      </c>
      <c r="O1228" s="85">
        <f t="shared" si="245"/>
        <v>117000</v>
      </c>
      <c r="P1228" s="85">
        <f t="shared" si="246"/>
        <v>117000</v>
      </c>
      <c r="Q1228" s="59" t="e">
        <f t="shared" si="247"/>
        <v>#DIV/0!</v>
      </c>
      <c r="R1228" s="60" t="str">
        <f t="shared" si="248"/>
        <v>Bad Count</v>
      </c>
      <c r="S1228" s="60" t="str">
        <f t="shared" si="249"/>
        <v>Bad Count</v>
      </c>
      <c r="T1228" s="60" t="str">
        <f t="shared" si="250"/>
        <v>Bad Count</v>
      </c>
    </row>
    <row r="1229" spans="1:20" ht="15" customHeight="1">
      <c r="A1229" s="64">
        <v>44511</v>
      </c>
      <c r="B1229" s="57">
        <f t="shared" si="251"/>
        <v>2021</v>
      </c>
      <c r="C1229" s="58">
        <f t="shared" si="242"/>
        <v>11</v>
      </c>
      <c r="D1229" s="58" t="str">
        <f t="shared" si="252"/>
        <v>Nov/2021</v>
      </c>
      <c r="E1229" s="60" t="s">
        <v>189</v>
      </c>
      <c r="F1229" s="60" t="s">
        <v>188</v>
      </c>
      <c r="G1229" s="60" t="s">
        <v>187</v>
      </c>
      <c r="H1229" s="60">
        <v>4</v>
      </c>
      <c r="I1229" s="60">
        <v>4</v>
      </c>
      <c r="J1229" s="60">
        <f t="shared" si="240"/>
        <v>0</v>
      </c>
      <c r="K1229" s="60" t="str">
        <f t="shared" si="241"/>
        <v>Ok</v>
      </c>
      <c r="L1229" s="60">
        <f t="shared" si="243"/>
        <v>0</v>
      </c>
      <c r="M1229" s="85">
        <f>VLOOKUP(E1229,'DAFTAR ITEM'!B:J,9,FALSE)</f>
        <v>3990</v>
      </c>
      <c r="N1229" s="85">
        <f t="shared" si="244"/>
        <v>15960</v>
      </c>
      <c r="O1229" s="85">
        <f t="shared" si="245"/>
        <v>0</v>
      </c>
      <c r="P1229" s="85">
        <f t="shared" si="246"/>
        <v>0</v>
      </c>
      <c r="Q1229" s="59">
        <f t="shared" si="247"/>
        <v>0</v>
      </c>
      <c r="R1229" s="60" t="str">
        <f t="shared" si="248"/>
        <v>Good Count</v>
      </c>
      <c r="S1229" s="60" t="str">
        <f t="shared" si="249"/>
        <v>Good Count</v>
      </c>
      <c r="T1229" s="60" t="str">
        <f t="shared" si="250"/>
        <v>Good Count</v>
      </c>
    </row>
    <row r="1230" spans="1:20" ht="15" customHeight="1">
      <c r="A1230" s="64">
        <v>44511</v>
      </c>
      <c r="B1230" s="57">
        <f t="shared" si="251"/>
        <v>2021</v>
      </c>
      <c r="C1230" s="58">
        <f t="shared" si="242"/>
        <v>11</v>
      </c>
      <c r="D1230" s="58" t="str">
        <f t="shared" si="252"/>
        <v>Nov/2021</v>
      </c>
      <c r="E1230" s="60" t="s">
        <v>191</v>
      </c>
      <c r="F1230" s="60" t="s">
        <v>190</v>
      </c>
      <c r="G1230" s="60" t="s">
        <v>16</v>
      </c>
      <c r="H1230" s="60">
        <v>4</v>
      </c>
      <c r="I1230" s="60">
        <v>4</v>
      </c>
      <c r="J1230" s="60">
        <f t="shared" si="240"/>
        <v>0</v>
      </c>
      <c r="K1230" s="60" t="str">
        <f t="shared" si="241"/>
        <v>Ok</v>
      </c>
      <c r="L1230" s="60">
        <f t="shared" si="243"/>
        <v>0</v>
      </c>
      <c r="M1230" s="85">
        <f>VLOOKUP(E1230,'DAFTAR ITEM'!B:J,9,FALSE)</f>
        <v>15000</v>
      </c>
      <c r="N1230" s="85">
        <f t="shared" si="244"/>
        <v>60000</v>
      </c>
      <c r="O1230" s="85">
        <f t="shared" si="245"/>
        <v>0</v>
      </c>
      <c r="P1230" s="85">
        <f t="shared" si="246"/>
        <v>0</v>
      </c>
      <c r="Q1230" s="59">
        <f t="shared" si="247"/>
        <v>0</v>
      </c>
      <c r="R1230" s="60" t="str">
        <f t="shared" si="248"/>
        <v>Good Count</v>
      </c>
      <c r="S1230" s="60" t="str">
        <f t="shared" si="249"/>
        <v>Good Count</v>
      </c>
      <c r="T1230" s="60" t="str">
        <f t="shared" si="250"/>
        <v>Good Count</v>
      </c>
    </row>
    <row r="1231" spans="1:20" ht="15" customHeight="1">
      <c r="A1231" s="64">
        <v>44511</v>
      </c>
      <c r="B1231" s="57">
        <f t="shared" si="251"/>
        <v>2021</v>
      </c>
      <c r="C1231" s="58">
        <f t="shared" si="242"/>
        <v>11</v>
      </c>
      <c r="D1231" s="58" t="str">
        <f t="shared" si="252"/>
        <v>Nov/2021</v>
      </c>
      <c r="E1231" s="60" t="s">
        <v>193</v>
      </c>
      <c r="F1231" s="60" t="s">
        <v>192</v>
      </c>
      <c r="G1231" s="60" t="s">
        <v>194</v>
      </c>
      <c r="H1231" s="60">
        <v>8</v>
      </c>
      <c r="I1231" s="60">
        <v>8</v>
      </c>
      <c r="J1231" s="60">
        <f t="shared" si="240"/>
        <v>0</v>
      </c>
      <c r="K1231" s="60" t="str">
        <f t="shared" si="241"/>
        <v>Ok</v>
      </c>
      <c r="L1231" s="60">
        <f t="shared" si="243"/>
        <v>0</v>
      </c>
      <c r="M1231" s="85">
        <f>VLOOKUP(E1231,'DAFTAR ITEM'!B:J,9,FALSE)</f>
        <v>81000</v>
      </c>
      <c r="N1231" s="85">
        <f t="shared" si="244"/>
        <v>648000</v>
      </c>
      <c r="O1231" s="85">
        <f t="shared" si="245"/>
        <v>0</v>
      </c>
      <c r="P1231" s="85">
        <f t="shared" si="246"/>
        <v>0</v>
      </c>
      <c r="Q1231" s="59">
        <f t="shared" si="247"/>
        <v>0</v>
      </c>
      <c r="R1231" s="60" t="str">
        <f t="shared" si="248"/>
        <v>Good Count</v>
      </c>
      <c r="S1231" s="60" t="str">
        <f t="shared" si="249"/>
        <v>Good Count</v>
      </c>
      <c r="T1231" s="60" t="str">
        <f t="shared" si="250"/>
        <v>Good Count</v>
      </c>
    </row>
    <row r="1232" spans="1:20" ht="15" customHeight="1">
      <c r="A1232" s="64">
        <v>44511</v>
      </c>
      <c r="B1232" s="57">
        <f t="shared" si="251"/>
        <v>2021</v>
      </c>
      <c r="C1232" s="58">
        <f t="shared" si="242"/>
        <v>11</v>
      </c>
      <c r="D1232" s="58" t="str">
        <f t="shared" si="252"/>
        <v>Nov/2021</v>
      </c>
      <c r="E1232" s="60" t="s">
        <v>196</v>
      </c>
      <c r="F1232" s="60" t="s">
        <v>195</v>
      </c>
      <c r="G1232" s="60" t="s">
        <v>194</v>
      </c>
      <c r="H1232" s="60">
        <v>15</v>
      </c>
      <c r="I1232" s="60">
        <v>15</v>
      </c>
      <c r="J1232" s="60">
        <f t="shared" si="240"/>
        <v>0</v>
      </c>
      <c r="K1232" s="60" t="str">
        <f t="shared" si="241"/>
        <v>Ok</v>
      </c>
      <c r="L1232" s="60">
        <f t="shared" si="243"/>
        <v>0</v>
      </c>
      <c r="M1232" s="85">
        <f>VLOOKUP(E1232,'DAFTAR ITEM'!B:J,9,FALSE)</f>
        <v>27050</v>
      </c>
      <c r="N1232" s="85">
        <f t="shared" si="244"/>
        <v>405750</v>
      </c>
      <c r="O1232" s="85">
        <f t="shared" si="245"/>
        <v>0</v>
      </c>
      <c r="P1232" s="85">
        <f t="shared" si="246"/>
        <v>0</v>
      </c>
      <c r="Q1232" s="59">
        <f t="shared" si="247"/>
        <v>0</v>
      </c>
      <c r="R1232" s="60" t="str">
        <f t="shared" si="248"/>
        <v>Good Count</v>
      </c>
      <c r="S1232" s="60" t="str">
        <f t="shared" si="249"/>
        <v>Good Count</v>
      </c>
      <c r="T1232" s="60" t="str">
        <f t="shared" si="250"/>
        <v>Good Count</v>
      </c>
    </row>
    <row r="1233" spans="1:20" ht="15" customHeight="1">
      <c r="A1233" s="64">
        <v>44511</v>
      </c>
      <c r="B1233" s="57">
        <f t="shared" si="251"/>
        <v>2021</v>
      </c>
      <c r="C1233" s="58">
        <f t="shared" si="242"/>
        <v>11</v>
      </c>
      <c r="D1233" s="58" t="str">
        <f t="shared" si="252"/>
        <v>Nov/2021</v>
      </c>
      <c r="E1233" s="60" t="s">
        <v>198</v>
      </c>
      <c r="F1233" s="60" t="s">
        <v>197</v>
      </c>
      <c r="G1233" s="60" t="s">
        <v>194</v>
      </c>
      <c r="H1233" s="60">
        <v>22</v>
      </c>
      <c r="I1233" s="60">
        <v>22</v>
      </c>
      <c r="J1233" s="60">
        <f t="shared" si="240"/>
        <v>0</v>
      </c>
      <c r="K1233" s="60" t="str">
        <f t="shared" si="241"/>
        <v>Ok</v>
      </c>
      <c r="L1233" s="60">
        <f t="shared" si="243"/>
        <v>0</v>
      </c>
      <c r="M1233" s="85">
        <f>VLOOKUP(E1233,'DAFTAR ITEM'!B:J,9,FALSE)</f>
        <v>41000</v>
      </c>
      <c r="N1233" s="85">
        <f t="shared" si="244"/>
        <v>902000</v>
      </c>
      <c r="O1233" s="85">
        <f t="shared" si="245"/>
        <v>0</v>
      </c>
      <c r="P1233" s="85">
        <f t="shared" si="246"/>
        <v>0</v>
      </c>
      <c r="Q1233" s="59">
        <f t="shared" si="247"/>
        <v>0</v>
      </c>
      <c r="R1233" s="60" t="str">
        <f t="shared" si="248"/>
        <v>Good Count</v>
      </c>
      <c r="S1233" s="60" t="str">
        <f t="shared" si="249"/>
        <v>Good Count</v>
      </c>
      <c r="T1233" s="60" t="str">
        <f t="shared" si="250"/>
        <v>Good Count</v>
      </c>
    </row>
    <row r="1234" spans="1:20" ht="15" customHeight="1">
      <c r="A1234" s="64">
        <v>44511</v>
      </c>
      <c r="B1234" s="57">
        <f t="shared" si="251"/>
        <v>2021</v>
      </c>
      <c r="C1234" s="58">
        <f t="shared" si="242"/>
        <v>11</v>
      </c>
      <c r="D1234" s="58" t="str">
        <f t="shared" si="252"/>
        <v>Nov/2021</v>
      </c>
      <c r="E1234" s="60" t="s">
        <v>200</v>
      </c>
      <c r="F1234" s="60" t="s">
        <v>199</v>
      </c>
      <c r="G1234" s="60" t="s">
        <v>194</v>
      </c>
      <c r="H1234" s="60">
        <v>7</v>
      </c>
      <c r="I1234" s="60">
        <v>7</v>
      </c>
      <c r="J1234" s="60">
        <f t="shared" si="240"/>
        <v>0</v>
      </c>
      <c r="K1234" s="60" t="str">
        <f t="shared" si="241"/>
        <v>Ok</v>
      </c>
      <c r="L1234" s="60">
        <f t="shared" si="243"/>
        <v>0</v>
      </c>
      <c r="M1234" s="85">
        <f>VLOOKUP(E1234,'DAFTAR ITEM'!B:J,9,FALSE)</f>
        <v>20000</v>
      </c>
      <c r="N1234" s="85">
        <f t="shared" si="244"/>
        <v>140000</v>
      </c>
      <c r="O1234" s="85">
        <f t="shared" si="245"/>
        <v>0</v>
      </c>
      <c r="P1234" s="85">
        <f t="shared" si="246"/>
        <v>0</v>
      </c>
      <c r="Q1234" s="59">
        <f t="shared" si="247"/>
        <v>0</v>
      </c>
      <c r="R1234" s="60" t="str">
        <f t="shared" si="248"/>
        <v>Good Count</v>
      </c>
      <c r="S1234" s="60" t="str">
        <f t="shared" si="249"/>
        <v>Good Count</v>
      </c>
      <c r="T1234" s="60" t="str">
        <f t="shared" si="250"/>
        <v>Good Count</v>
      </c>
    </row>
    <row r="1235" spans="1:20" ht="15" customHeight="1">
      <c r="A1235" s="64">
        <v>44511</v>
      </c>
      <c r="B1235" s="57">
        <f t="shared" si="251"/>
        <v>2021</v>
      </c>
      <c r="C1235" s="58">
        <f t="shared" si="242"/>
        <v>11</v>
      </c>
      <c r="D1235" s="58" t="str">
        <f t="shared" si="252"/>
        <v>Nov/2021</v>
      </c>
      <c r="E1235" s="60" t="s">
        <v>202</v>
      </c>
      <c r="F1235" s="60" t="s">
        <v>201</v>
      </c>
      <c r="G1235" s="60" t="s">
        <v>194</v>
      </c>
      <c r="H1235" s="60">
        <v>5</v>
      </c>
      <c r="I1235" s="60">
        <v>5</v>
      </c>
      <c r="J1235" s="60">
        <f t="shared" ref="J1235:J1298" si="253">I1235-H1235</f>
        <v>0</v>
      </c>
      <c r="K1235" s="60" t="str">
        <f t="shared" ref="K1235:K1298" si="254">IF(J1235=0,"Ok","Selisih")</f>
        <v>Ok</v>
      </c>
      <c r="L1235" s="60">
        <f t="shared" si="243"/>
        <v>0</v>
      </c>
      <c r="M1235" s="85">
        <f>VLOOKUP(E1235,'DAFTAR ITEM'!B:J,9,FALSE)</f>
        <v>23000</v>
      </c>
      <c r="N1235" s="85">
        <f t="shared" si="244"/>
        <v>115000</v>
      </c>
      <c r="O1235" s="85">
        <f t="shared" si="245"/>
        <v>0</v>
      </c>
      <c r="P1235" s="85">
        <f t="shared" si="246"/>
        <v>0</v>
      </c>
      <c r="Q1235" s="59">
        <f t="shared" si="247"/>
        <v>0</v>
      </c>
      <c r="R1235" s="60" t="str">
        <f t="shared" si="248"/>
        <v>Good Count</v>
      </c>
      <c r="S1235" s="60" t="str">
        <f t="shared" si="249"/>
        <v>Good Count</v>
      </c>
      <c r="T1235" s="60" t="str">
        <f t="shared" si="250"/>
        <v>Good Count</v>
      </c>
    </row>
    <row r="1236" spans="1:20" ht="15" customHeight="1">
      <c r="A1236" s="64">
        <v>44511</v>
      </c>
      <c r="B1236" s="57">
        <f t="shared" si="251"/>
        <v>2021</v>
      </c>
      <c r="C1236" s="58">
        <f t="shared" si="242"/>
        <v>11</v>
      </c>
      <c r="D1236" s="58" t="str">
        <f t="shared" si="252"/>
        <v>Nov/2021</v>
      </c>
      <c r="E1236" s="60" t="s">
        <v>206</v>
      </c>
      <c r="F1236" s="60" t="s">
        <v>205</v>
      </c>
      <c r="G1236" s="60" t="s">
        <v>194</v>
      </c>
      <c r="H1236" s="60">
        <v>18</v>
      </c>
      <c r="I1236" s="60">
        <v>18</v>
      </c>
      <c r="J1236" s="60">
        <f t="shared" si="253"/>
        <v>0</v>
      </c>
      <c r="K1236" s="60" t="str">
        <f t="shared" si="254"/>
        <v>Ok</v>
      </c>
      <c r="L1236" s="60">
        <f t="shared" si="243"/>
        <v>0</v>
      </c>
      <c r="M1236" s="85">
        <f>VLOOKUP(E1236,'DAFTAR ITEM'!B:J,9,FALSE)</f>
        <v>39091</v>
      </c>
      <c r="N1236" s="85">
        <f t="shared" si="244"/>
        <v>703638</v>
      </c>
      <c r="O1236" s="85">
        <f t="shared" si="245"/>
        <v>0</v>
      </c>
      <c r="P1236" s="85">
        <f t="shared" si="246"/>
        <v>0</v>
      </c>
      <c r="Q1236" s="59">
        <f t="shared" si="247"/>
        <v>0</v>
      </c>
      <c r="R1236" s="60" t="str">
        <f t="shared" si="248"/>
        <v>Good Count</v>
      </c>
      <c r="S1236" s="60" t="str">
        <f t="shared" si="249"/>
        <v>Good Count</v>
      </c>
      <c r="T1236" s="60" t="str">
        <f t="shared" si="250"/>
        <v>Good Count</v>
      </c>
    </row>
    <row r="1237" spans="1:20" ht="15" customHeight="1">
      <c r="A1237" s="64">
        <v>44511</v>
      </c>
      <c r="B1237" s="57">
        <f t="shared" si="251"/>
        <v>2021</v>
      </c>
      <c r="C1237" s="58">
        <f t="shared" si="242"/>
        <v>11</v>
      </c>
      <c r="D1237" s="58" t="str">
        <f t="shared" si="252"/>
        <v>Nov/2021</v>
      </c>
      <c r="E1237" s="60" t="s">
        <v>208</v>
      </c>
      <c r="F1237" s="60" t="s">
        <v>207</v>
      </c>
      <c r="G1237" s="60" t="s">
        <v>16</v>
      </c>
      <c r="H1237" s="60">
        <v>3</v>
      </c>
      <c r="I1237" s="60">
        <v>3</v>
      </c>
      <c r="J1237" s="60">
        <f t="shared" si="253"/>
        <v>0</v>
      </c>
      <c r="K1237" s="60" t="str">
        <f t="shared" si="254"/>
        <v>Ok</v>
      </c>
      <c r="L1237" s="60">
        <f t="shared" si="243"/>
        <v>0</v>
      </c>
      <c r="M1237" s="85">
        <f>VLOOKUP(E1237,'DAFTAR ITEM'!B:J,9,FALSE)</f>
        <v>45000</v>
      </c>
      <c r="N1237" s="85">
        <f t="shared" si="244"/>
        <v>135000</v>
      </c>
      <c r="O1237" s="85">
        <f t="shared" si="245"/>
        <v>0</v>
      </c>
      <c r="P1237" s="85">
        <f t="shared" si="246"/>
        <v>0</v>
      </c>
      <c r="Q1237" s="59">
        <f t="shared" si="247"/>
        <v>0</v>
      </c>
      <c r="R1237" s="60" t="str">
        <f t="shared" si="248"/>
        <v>Good Count</v>
      </c>
      <c r="S1237" s="60" t="str">
        <f t="shared" si="249"/>
        <v>Good Count</v>
      </c>
      <c r="T1237" s="60" t="str">
        <f t="shared" si="250"/>
        <v>Good Count</v>
      </c>
    </row>
    <row r="1238" spans="1:20" ht="15" customHeight="1">
      <c r="A1238" s="64">
        <v>44511</v>
      </c>
      <c r="B1238" s="57">
        <f t="shared" si="251"/>
        <v>2021</v>
      </c>
      <c r="C1238" s="58">
        <f t="shared" si="242"/>
        <v>11</v>
      </c>
      <c r="D1238" s="58" t="str">
        <f t="shared" si="252"/>
        <v>Nov/2021</v>
      </c>
      <c r="E1238" s="60" t="s">
        <v>210</v>
      </c>
      <c r="F1238" s="60" t="s">
        <v>209</v>
      </c>
      <c r="G1238" s="60" t="s">
        <v>95</v>
      </c>
      <c r="H1238" s="60">
        <v>15</v>
      </c>
      <c r="I1238" s="60">
        <v>15</v>
      </c>
      <c r="J1238" s="60">
        <f t="shared" si="253"/>
        <v>0</v>
      </c>
      <c r="K1238" s="60" t="str">
        <f t="shared" si="254"/>
        <v>Ok</v>
      </c>
      <c r="L1238" s="60">
        <f t="shared" si="243"/>
        <v>0</v>
      </c>
      <c r="M1238" s="85">
        <f>VLOOKUP(E1238,'DAFTAR ITEM'!B:J,9,FALSE)</f>
        <v>29200</v>
      </c>
      <c r="N1238" s="85">
        <f t="shared" si="244"/>
        <v>438000</v>
      </c>
      <c r="O1238" s="85">
        <f t="shared" si="245"/>
        <v>0</v>
      </c>
      <c r="P1238" s="85">
        <f t="shared" si="246"/>
        <v>0</v>
      </c>
      <c r="Q1238" s="59">
        <f t="shared" si="247"/>
        <v>0</v>
      </c>
      <c r="R1238" s="60" t="str">
        <f t="shared" si="248"/>
        <v>Good Count</v>
      </c>
      <c r="S1238" s="60" t="str">
        <f t="shared" si="249"/>
        <v>Good Count</v>
      </c>
      <c r="T1238" s="60" t="str">
        <f t="shared" si="250"/>
        <v>Good Count</v>
      </c>
    </row>
    <row r="1239" spans="1:20" ht="15" customHeight="1">
      <c r="A1239" s="64">
        <v>44511</v>
      </c>
      <c r="B1239" s="57">
        <f t="shared" si="251"/>
        <v>2021</v>
      </c>
      <c r="C1239" s="58">
        <f t="shared" si="242"/>
        <v>11</v>
      </c>
      <c r="D1239" s="58" t="str">
        <f t="shared" si="252"/>
        <v>Nov/2021</v>
      </c>
      <c r="E1239" s="60" t="s">
        <v>212</v>
      </c>
      <c r="F1239" s="60" t="s">
        <v>211</v>
      </c>
      <c r="G1239" s="60" t="s">
        <v>95</v>
      </c>
      <c r="H1239" s="60">
        <v>651</v>
      </c>
      <c r="I1239" s="60">
        <v>651</v>
      </c>
      <c r="J1239" s="60">
        <f t="shared" si="253"/>
        <v>0</v>
      </c>
      <c r="K1239" s="60" t="str">
        <f t="shared" si="254"/>
        <v>Ok</v>
      </c>
      <c r="L1239" s="60">
        <f t="shared" si="243"/>
        <v>0</v>
      </c>
      <c r="M1239" s="85">
        <f>VLOOKUP(E1239,'DAFTAR ITEM'!B:J,9,FALSE)</f>
        <v>7400</v>
      </c>
      <c r="N1239" s="85">
        <f t="shared" si="244"/>
        <v>4817400</v>
      </c>
      <c r="O1239" s="85">
        <f t="shared" si="245"/>
        <v>0</v>
      </c>
      <c r="P1239" s="85">
        <f t="shared" si="246"/>
        <v>0</v>
      </c>
      <c r="Q1239" s="59">
        <f t="shared" si="247"/>
        <v>0</v>
      </c>
      <c r="R1239" s="60" t="str">
        <f t="shared" si="248"/>
        <v>Good Count</v>
      </c>
      <c r="S1239" s="60" t="str">
        <f t="shared" si="249"/>
        <v>Good Count</v>
      </c>
      <c r="T1239" s="60" t="str">
        <f t="shared" si="250"/>
        <v>Good Count</v>
      </c>
    </row>
    <row r="1240" spans="1:20" ht="15" customHeight="1">
      <c r="A1240" s="64">
        <v>44511</v>
      </c>
      <c r="B1240" s="57">
        <f t="shared" si="251"/>
        <v>2021</v>
      </c>
      <c r="C1240" s="58">
        <f t="shared" si="242"/>
        <v>11</v>
      </c>
      <c r="D1240" s="58" t="str">
        <f t="shared" si="252"/>
        <v>Nov/2021</v>
      </c>
      <c r="E1240" s="60" t="s">
        <v>214</v>
      </c>
      <c r="F1240" s="60" t="s">
        <v>213</v>
      </c>
      <c r="G1240" s="60" t="s">
        <v>95</v>
      </c>
      <c r="H1240" s="60">
        <v>18</v>
      </c>
      <c r="I1240" s="60">
        <v>18</v>
      </c>
      <c r="J1240" s="60">
        <f t="shared" si="253"/>
        <v>0</v>
      </c>
      <c r="K1240" s="60" t="str">
        <f t="shared" si="254"/>
        <v>Ok</v>
      </c>
      <c r="L1240" s="60">
        <f t="shared" si="243"/>
        <v>0</v>
      </c>
      <c r="M1240" s="85">
        <f>VLOOKUP(E1240,'DAFTAR ITEM'!B:J,9,FALSE)</f>
        <v>13700</v>
      </c>
      <c r="N1240" s="85">
        <f t="shared" si="244"/>
        <v>246600</v>
      </c>
      <c r="O1240" s="85">
        <f t="shared" si="245"/>
        <v>0</v>
      </c>
      <c r="P1240" s="85">
        <f t="shared" si="246"/>
        <v>0</v>
      </c>
      <c r="Q1240" s="59">
        <f t="shared" si="247"/>
        <v>0</v>
      </c>
      <c r="R1240" s="60" t="str">
        <f t="shared" si="248"/>
        <v>Good Count</v>
      </c>
      <c r="S1240" s="60" t="str">
        <f t="shared" si="249"/>
        <v>Good Count</v>
      </c>
      <c r="T1240" s="60" t="str">
        <f t="shared" si="250"/>
        <v>Good Count</v>
      </c>
    </row>
    <row r="1241" spans="1:20" ht="15" customHeight="1">
      <c r="A1241" s="64">
        <v>44511</v>
      </c>
      <c r="B1241" s="57">
        <f t="shared" si="251"/>
        <v>2021</v>
      </c>
      <c r="C1241" s="58">
        <f t="shared" si="242"/>
        <v>11</v>
      </c>
      <c r="D1241" s="58" t="str">
        <f t="shared" si="252"/>
        <v>Nov/2021</v>
      </c>
      <c r="E1241" s="60" t="s">
        <v>218</v>
      </c>
      <c r="F1241" s="60" t="s">
        <v>217</v>
      </c>
      <c r="G1241" s="60" t="s">
        <v>33</v>
      </c>
      <c r="H1241" s="60">
        <v>2</v>
      </c>
      <c r="I1241" s="60">
        <v>2</v>
      </c>
      <c r="J1241" s="60">
        <f t="shared" si="253"/>
        <v>0</v>
      </c>
      <c r="K1241" s="60" t="str">
        <f t="shared" si="254"/>
        <v>Ok</v>
      </c>
      <c r="L1241" s="60">
        <f t="shared" si="243"/>
        <v>0</v>
      </c>
      <c r="M1241" s="85">
        <f>VLOOKUP(E1241,'DAFTAR ITEM'!B:J,9,FALSE)</f>
        <v>5000</v>
      </c>
      <c r="N1241" s="85">
        <f t="shared" si="244"/>
        <v>10000</v>
      </c>
      <c r="O1241" s="85">
        <f t="shared" si="245"/>
        <v>0</v>
      </c>
      <c r="P1241" s="85">
        <f t="shared" si="246"/>
        <v>0</v>
      </c>
      <c r="Q1241" s="59">
        <f t="shared" si="247"/>
        <v>0</v>
      </c>
      <c r="R1241" s="60" t="str">
        <f t="shared" si="248"/>
        <v>Good Count</v>
      </c>
      <c r="S1241" s="60" t="str">
        <f t="shared" si="249"/>
        <v>Good Count</v>
      </c>
      <c r="T1241" s="60" t="str">
        <f t="shared" si="250"/>
        <v>Good Count</v>
      </c>
    </row>
    <row r="1242" spans="1:20" ht="15" customHeight="1">
      <c r="A1242" s="64">
        <v>44511</v>
      </c>
      <c r="B1242" s="57">
        <f t="shared" si="251"/>
        <v>2021</v>
      </c>
      <c r="C1242" s="58">
        <f t="shared" si="242"/>
        <v>11</v>
      </c>
      <c r="D1242" s="58" t="str">
        <f t="shared" si="252"/>
        <v>Nov/2021</v>
      </c>
      <c r="E1242" s="60" t="s">
        <v>224</v>
      </c>
      <c r="F1242" s="60" t="s">
        <v>223</v>
      </c>
      <c r="G1242" s="60" t="s">
        <v>33</v>
      </c>
      <c r="H1242" s="60">
        <v>30</v>
      </c>
      <c r="I1242" s="60">
        <v>30</v>
      </c>
      <c r="J1242" s="60">
        <f t="shared" si="253"/>
        <v>0</v>
      </c>
      <c r="K1242" s="60" t="str">
        <f t="shared" si="254"/>
        <v>Ok</v>
      </c>
      <c r="L1242" s="60">
        <f t="shared" si="243"/>
        <v>0</v>
      </c>
      <c r="M1242" s="85">
        <f>VLOOKUP(E1242,'DAFTAR ITEM'!B:J,9,FALSE)</f>
        <v>5775</v>
      </c>
      <c r="N1242" s="85">
        <f t="shared" si="244"/>
        <v>173250</v>
      </c>
      <c r="O1242" s="85">
        <f t="shared" si="245"/>
        <v>0</v>
      </c>
      <c r="P1242" s="85">
        <f t="shared" si="246"/>
        <v>0</v>
      </c>
      <c r="Q1242" s="59">
        <f t="shared" si="247"/>
        <v>0</v>
      </c>
      <c r="R1242" s="60" t="str">
        <f t="shared" si="248"/>
        <v>Good Count</v>
      </c>
      <c r="S1242" s="60" t="str">
        <f t="shared" si="249"/>
        <v>Good Count</v>
      </c>
      <c r="T1242" s="60" t="str">
        <f t="shared" si="250"/>
        <v>Good Count</v>
      </c>
    </row>
    <row r="1243" spans="1:20" ht="15" customHeight="1">
      <c r="A1243" s="64">
        <v>44511</v>
      </c>
      <c r="B1243" s="57">
        <f t="shared" si="251"/>
        <v>2021</v>
      </c>
      <c r="C1243" s="58">
        <f t="shared" si="242"/>
        <v>11</v>
      </c>
      <c r="D1243" s="58" t="str">
        <f t="shared" si="252"/>
        <v>Nov/2021</v>
      </c>
      <c r="E1243" s="60" t="s">
        <v>226</v>
      </c>
      <c r="F1243" s="60" t="s">
        <v>225</v>
      </c>
      <c r="G1243" s="60" t="s">
        <v>33</v>
      </c>
      <c r="H1243" s="60">
        <v>21</v>
      </c>
      <c r="I1243" s="60">
        <v>33</v>
      </c>
      <c r="J1243" s="60">
        <f t="shared" si="253"/>
        <v>12</v>
      </c>
      <c r="K1243" s="60" t="str">
        <f t="shared" si="254"/>
        <v>Selisih</v>
      </c>
      <c r="L1243" s="60">
        <f t="shared" si="243"/>
        <v>12</v>
      </c>
      <c r="M1243" s="85">
        <f>VLOOKUP(E1243,'DAFTAR ITEM'!B:J,9,FALSE)</f>
        <v>2000</v>
      </c>
      <c r="N1243" s="85">
        <f t="shared" si="244"/>
        <v>42000</v>
      </c>
      <c r="O1243" s="85">
        <f t="shared" si="245"/>
        <v>24000</v>
      </c>
      <c r="P1243" s="85">
        <f t="shared" si="246"/>
        <v>24000</v>
      </c>
      <c r="Q1243" s="59">
        <f t="shared" si="247"/>
        <v>0.5714285714285714</v>
      </c>
      <c r="R1243" s="60" t="str">
        <f t="shared" si="248"/>
        <v>Bad Count</v>
      </c>
      <c r="S1243" s="60" t="str">
        <f t="shared" si="249"/>
        <v>Bad Count</v>
      </c>
      <c r="T1243" s="60" t="str">
        <f t="shared" si="250"/>
        <v>Bad Count</v>
      </c>
    </row>
    <row r="1244" spans="1:20" ht="15" customHeight="1">
      <c r="A1244" s="64">
        <v>44511</v>
      </c>
      <c r="B1244" s="57">
        <f t="shared" si="251"/>
        <v>2021</v>
      </c>
      <c r="C1244" s="58">
        <f t="shared" si="242"/>
        <v>11</v>
      </c>
      <c r="D1244" s="58" t="str">
        <f t="shared" si="252"/>
        <v>Nov/2021</v>
      </c>
      <c r="E1244" s="60" t="s">
        <v>228</v>
      </c>
      <c r="F1244" s="60" t="s">
        <v>227</v>
      </c>
      <c r="G1244" s="60" t="s">
        <v>16</v>
      </c>
      <c r="H1244" s="60">
        <v>2</v>
      </c>
      <c r="I1244" s="60">
        <v>2</v>
      </c>
      <c r="J1244" s="60">
        <f t="shared" si="253"/>
        <v>0</v>
      </c>
      <c r="K1244" s="60" t="str">
        <f t="shared" si="254"/>
        <v>Ok</v>
      </c>
      <c r="L1244" s="60">
        <f t="shared" si="243"/>
        <v>0</v>
      </c>
      <c r="M1244" s="85">
        <f>VLOOKUP(E1244,'DAFTAR ITEM'!B:J,9,FALSE)</f>
        <v>2000</v>
      </c>
      <c r="N1244" s="85">
        <f t="shared" si="244"/>
        <v>4000</v>
      </c>
      <c r="O1244" s="85">
        <f t="shared" si="245"/>
        <v>0</v>
      </c>
      <c r="P1244" s="85">
        <f t="shared" si="246"/>
        <v>0</v>
      </c>
      <c r="Q1244" s="59">
        <f t="shared" si="247"/>
        <v>0</v>
      </c>
      <c r="R1244" s="60" t="str">
        <f t="shared" si="248"/>
        <v>Good Count</v>
      </c>
      <c r="S1244" s="60" t="str">
        <f t="shared" si="249"/>
        <v>Good Count</v>
      </c>
      <c r="T1244" s="60" t="str">
        <f t="shared" si="250"/>
        <v>Good Count</v>
      </c>
    </row>
    <row r="1245" spans="1:20" ht="15" customHeight="1">
      <c r="A1245" s="64">
        <v>44511</v>
      </c>
      <c r="B1245" s="57">
        <f t="shared" si="251"/>
        <v>2021</v>
      </c>
      <c r="C1245" s="58">
        <f t="shared" si="242"/>
        <v>11</v>
      </c>
      <c r="D1245" s="58" t="str">
        <f t="shared" si="252"/>
        <v>Nov/2021</v>
      </c>
      <c r="E1245" s="60" t="s">
        <v>230</v>
      </c>
      <c r="F1245" s="60" t="s">
        <v>229</v>
      </c>
      <c r="G1245" s="60" t="s">
        <v>16</v>
      </c>
      <c r="H1245" s="60">
        <v>12</v>
      </c>
      <c r="I1245" s="60">
        <v>12</v>
      </c>
      <c r="J1245" s="60">
        <f t="shared" si="253"/>
        <v>0</v>
      </c>
      <c r="K1245" s="60" t="str">
        <f t="shared" si="254"/>
        <v>Ok</v>
      </c>
      <c r="L1245" s="60">
        <f t="shared" si="243"/>
        <v>0</v>
      </c>
      <c r="M1245" s="85">
        <f>VLOOKUP(E1245,'DAFTAR ITEM'!B:J,9,FALSE)</f>
        <v>2000</v>
      </c>
      <c r="N1245" s="85">
        <f t="shared" si="244"/>
        <v>24000</v>
      </c>
      <c r="O1245" s="85">
        <f t="shared" si="245"/>
        <v>0</v>
      </c>
      <c r="P1245" s="85">
        <f t="shared" si="246"/>
        <v>0</v>
      </c>
      <c r="Q1245" s="59">
        <f t="shared" si="247"/>
        <v>0</v>
      </c>
      <c r="R1245" s="60" t="str">
        <f t="shared" si="248"/>
        <v>Good Count</v>
      </c>
      <c r="S1245" s="60" t="str">
        <f t="shared" si="249"/>
        <v>Good Count</v>
      </c>
      <c r="T1245" s="60" t="str">
        <f t="shared" si="250"/>
        <v>Good Count</v>
      </c>
    </row>
    <row r="1246" spans="1:20" ht="15" customHeight="1">
      <c r="A1246" s="64">
        <v>44511</v>
      </c>
      <c r="B1246" s="57">
        <f t="shared" si="251"/>
        <v>2021</v>
      </c>
      <c r="C1246" s="58">
        <f t="shared" si="242"/>
        <v>11</v>
      </c>
      <c r="D1246" s="58" t="str">
        <f t="shared" si="252"/>
        <v>Nov/2021</v>
      </c>
      <c r="E1246" s="60" t="s">
        <v>232</v>
      </c>
      <c r="F1246" s="60" t="s">
        <v>231</v>
      </c>
      <c r="G1246" s="60" t="s">
        <v>33</v>
      </c>
      <c r="H1246" s="60">
        <v>25</v>
      </c>
      <c r="I1246" s="60">
        <v>25</v>
      </c>
      <c r="J1246" s="60">
        <f t="shared" si="253"/>
        <v>0</v>
      </c>
      <c r="K1246" s="60" t="str">
        <f t="shared" si="254"/>
        <v>Ok</v>
      </c>
      <c r="L1246" s="60">
        <f t="shared" si="243"/>
        <v>0</v>
      </c>
      <c r="M1246" s="85">
        <f>VLOOKUP(E1246,'DAFTAR ITEM'!B:J,9,FALSE)</f>
        <v>3500</v>
      </c>
      <c r="N1246" s="85">
        <f t="shared" si="244"/>
        <v>87500</v>
      </c>
      <c r="O1246" s="85">
        <f t="shared" si="245"/>
        <v>0</v>
      </c>
      <c r="P1246" s="85">
        <f t="shared" si="246"/>
        <v>0</v>
      </c>
      <c r="Q1246" s="59">
        <f t="shared" si="247"/>
        <v>0</v>
      </c>
      <c r="R1246" s="60" t="str">
        <f t="shared" si="248"/>
        <v>Good Count</v>
      </c>
      <c r="S1246" s="60" t="str">
        <f t="shared" si="249"/>
        <v>Good Count</v>
      </c>
      <c r="T1246" s="60" t="str">
        <f t="shared" si="250"/>
        <v>Good Count</v>
      </c>
    </row>
    <row r="1247" spans="1:20" ht="15" customHeight="1">
      <c r="A1247" s="64">
        <v>44511</v>
      </c>
      <c r="B1247" s="57">
        <f t="shared" si="251"/>
        <v>2021</v>
      </c>
      <c r="C1247" s="58">
        <f t="shared" si="242"/>
        <v>11</v>
      </c>
      <c r="D1247" s="58" t="str">
        <f t="shared" si="252"/>
        <v>Nov/2021</v>
      </c>
      <c r="E1247" s="60" t="s">
        <v>234</v>
      </c>
      <c r="F1247" s="60" t="s">
        <v>233</v>
      </c>
      <c r="G1247" s="60" t="s">
        <v>33</v>
      </c>
      <c r="H1247" s="60">
        <v>0</v>
      </c>
      <c r="I1247" s="60">
        <v>0</v>
      </c>
      <c r="J1247" s="60">
        <f t="shared" si="253"/>
        <v>0</v>
      </c>
      <c r="K1247" s="60" t="str">
        <f t="shared" si="254"/>
        <v>Ok</v>
      </c>
      <c r="L1247" s="60">
        <f t="shared" si="243"/>
        <v>0</v>
      </c>
      <c r="M1247" s="85">
        <f>VLOOKUP(E1247,'DAFTAR ITEM'!B:J,9,FALSE)</f>
        <v>0</v>
      </c>
      <c r="N1247" s="85">
        <f t="shared" si="244"/>
        <v>0</v>
      </c>
      <c r="O1247" s="85">
        <f t="shared" si="245"/>
        <v>0</v>
      </c>
      <c r="P1247" s="85">
        <f t="shared" si="246"/>
        <v>0</v>
      </c>
      <c r="Q1247" s="59">
        <f t="shared" si="247"/>
        <v>0</v>
      </c>
      <c r="R1247" s="60" t="str">
        <f t="shared" si="248"/>
        <v>Good Count</v>
      </c>
      <c r="S1247" s="60" t="str">
        <f t="shared" si="249"/>
        <v>Good Count</v>
      </c>
      <c r="T1247" s="60" t="str">
        <f t="shared" si="250"/>
        <v>Good Count</v>
      </c>
    </row>
    <row r="1248" spans="1:20" ht="15" customHeight="1">
      <c r="A1248" s="64">
        <v>44511</v>
      </c>
      <c r="B1248" s="57">
        <f t="shared" si="251"/>
        <v>2021</v>
      </c>
      <c r="C1248" s="58">
        <f t="shared" si="242"/>
        <v>11</v>
      </c>
      <c r="D1248" s="58" t="str">
        <f t="shared" si="252"/>
        <v>Nov/2021</v>
      </c>
      <c r="E1248" s="60" t="s">
        <v>236</v>
      </c>
      <c r="F1248" s="60" t="s">
        <v>235</v>
      </c>
      <c r="G1248" s="60" t="s">
        <v>33</v>
      </c>
      <c r="H1248" s="60">
        <v>0</v>
      </c>
      <c r="I1248" s="60">
        <v>0</v>
      </c>
      <c r="J1248" s="60">
        <f t="shared" si="253"/>
        <v>0</v>
      </c>
      <c r="K1248" s="60" t="str">
        <f t="shared" si="254"/>
        <v>Ok</v>
      </c>
      <c r="L1248" s="60">
        <f t="shared" si="243"/>
        <v>0</v>
      </c>
      <c r="M1248" s="85">
        <f>VLOOKUP(E1248,'DAFTAR ITEM'!B:J,9,FALSE)</f>
        <v>3833</v>
      </c>
      <c r="N1248" s="85">
        <f t="shared" si="244"/>
        <v>0</v>
      </c>
      <c r="O1248" s="85">
        <f t="shared" si="245"/>
        <v>0</v>
      </c>
      <c r="P1248" s="85">
        <f t="shared" si="246"/>
        <v>0</v>
      </c>
      <c r="Q1248" s="59">
        <f t="shared" si="247"/>
        <v>0</v>
      </c>
      <c r="R1248" s="60" t="str">
        <f t="shared" si="248"/>
        <v>Good Count</v>
      </c>
      <c r="S1248" s="60" t="str">
        <f t="shared" si="249"/>
        <v>Good Count</v>
      </c>
      <c r="T1248" s="60" t="str">
        <f t="shared" si="250"/>
        <v>Good Count</v>
      </c>
    </row>
    <row r="1249" spans="1:20" ht="15" customHeight="1">
      <c r="A1249" s="64">
        <v>44511</v>
      </c>
      <c r="B1249" s="57">
        <f t="shared" si="251"/>
        <v>2021</v>
      </c>
      <c r="C1249" s="58">
        <f t="shared" si="242"/>
        <v>11</v>
      </c>
      <c r="D1249" s="58" t="str">
        <f t="shared" si="252"/>
        <v>Nov/2021</v>
      </c>
      <c r="E1249" s="60" t="s">
        <v>238</v>
      </c>
      <c r="F1249" s="60" t="s">
        <v>237</v>
      </c>
      <c r="G1249" s="60" t="s">
        <v>16</v>
      </c>
      <c r="H1249" s="60">
        <v>12</v>
      </c>
      <c r="I1249" s="60">
        <v>12</v>
      </c>
      <c r="J1249" s="60">
        <f t="shared" si="253"/>
        <v>0</v>
      </c>
      <c r="K1249" s="60" t="str">
        <f t="shared" si="254"/>
        <v>Ok</v>
      </c>
      <c r="L1249" s="60">
        <f t="shared" si="243"/>
        <v>0</v>
      </c>
      <c r="M1249" s="85">
        <f>VLOOKUP(E1249,'DAFTAR ITEM'!B:J,9,FALSE)</f>
        <v>2000</v>
      </c>
      <c r="N1249" s="85">
        <f t="shared" si="244"/>
        <v>24000</v>
      </c>
      <c r="O1249" s="85">
        <f t="shared" si="245"/>
        <v>0</v>
      </c>
      <c r="P1249" s="85">
        <f t="shared" si="246"/>
        <v>0</v>
      </c>
      <c r="Q1249" s="59">
        <f t="shared" si="247"/>
        <v>0</v>
      </c>
      <c r="R1249" s="60" t="str">
        <f t="shared" si="248"/>
        <v>Good Count</v>
      </c>
      <c r="S1249" s="60" t="str">
        <f t="shared" si="249"/>
        <v>Good Count</v>
      </c>
      <c r="T1249" s="60" t="str">
        <f t="shared" si="250"/>
        <v>Good Count</v>
      </c>
    </row>
    <row r="1250" spans="1:20" ht="15" customHeight="1">
      <c r="A1250" s="64">
        <v>44511</v>
      </c>
      <c r="B1250" s="57">
        <f t="shared" si="251"/>
        <v>2021</v>
      </c>
      <c r="C1250" s="58">
        <f t="shared" si="242"/>
        <v>11</v>
      </c>
      <c r="D1250" s="58" t="str">
        <f t="shared" si="252"/>
        <v>Nov/2021</v>
      </c>
      <c r="E1250" s="60" t="s">
        <v>357</v>
      </c>
      <c r="F1250" s="60" t="s">
        <v>356</v>
      </c>
      <c r="G1250" s="60" t="s">
        <v>358</v>
      </c>
      <c r="H1250" s="60">
        <v>267</v>
      </c>
      <c r="I1250" s="60">
        <v>267</v>
      </c>
      <c r="J1250" s="60">
        <f t="shared" si="253"/>
        <v>0</v>
      </c>
      <c r="K1250" s="60" t="str">
        <f t="shared" si="254"/>
        <v>Ok</v>
      </c>
      <c r="L1250" s="60">
        <f t="shared" si="243"/>
        <v>0</v>
      </c>
      <c r="M1250" s="85">
        <f>VLOOKUP(E1250,'DAFTAR ITEM'!B:J,9,FALSE)</f>
        <v>10000</v>
      </c>
      <c r="N1250" s="85">
        <f t="shared" si="244"/>
        <v>2670000</v>
      </c>
      <c r="O1250" s="85">
        <f t="shared" si="245"/>
        <v>0</v>
      </c>
      <c r="P1250" s="85">
        <f t="shared" si="246"/>
        <v>0</v>
      </c>
      <c r="Q1250" s="59">
        <f t="shared" si="247"/>
        <v>0</v>
      </c>
      <c r="R1250" s="60" t="str">
        <f t="shared" si="248"/>
        <v>Good Count</v>
      </c>
      <c r="S1250" s="60" t="str">
        <f t="shared" si="249"/>
        <v>Good Count</v>
      </c>
      <c r="T1250" s="60" t="str">
        <f t="shared" si="250"/>
        <v>Good Count</v>
      </c>
    </row>
    <row r="1251" spans="1:20" ht="15" customHeight="1">
      <c r="A1251" s="64">
        <v>44511</v>
      </c>
      <c r="B1251" s="57">
        <f t="shared" si="251"/>
        <v>2021</v>
      </c>
      <c r="C1251" s="58">
        <f t="shared" si="242"/>
        <v>11</v>
      </c>
      <c r="D1251" s="58" t="str">
        <f t="shared" si="252"/>
        <v>Nov/2021</v>
      </c>
      <c r="E1251" s="60" t="s">
        <v>246</v>
      </c>
      <c r="F1251" s="60" t="s">
        <v>245</v>
      </c>
      <c r="G1251" s="60" t="s">
        <v>33</v>
      </c>
      <c r="H1251" s="60">
        <v>6</v>
      </c>
      <c r="I1251" s="60">
        <v>6</v>
      </c>
      <c r="J1251" s="60">
        <f t="shared" si="253"/>
        <v>0</v>
      </c>
      <c r="K1251" s="60" t="str">
        <f t="shared" si="254"/>
        <v>Ok</v>
      </c>
      <c r="L1251" s="60">
        <f t="shared" si="243"/>
        <v>0</v>
      </c>
      <c r="M1251" s="85">
        <f>VLOOKUP(E1251,'DAFTAR ITEM'!B:J,9,FALSE)</f>
        <v>18900</v>
      </c>
      <c r="N1251" s="85">
        <f t="shared" si="244"/>
        <v>113400</v>
      </c>
      <c r="O1251" s="85">
        <f t="shared" si="245"/>
        <v>0</v>
      </c>
      <c r="P1251" s="85">
        <f t="shared" si="246"/>
        <v>0</v>
      </c>
      <c r="Q1251" s="59">
        <f t="shared" si="247"/>
        <v>0</v>
      </c>
      <c r="R1251" s="60" t="str">
        <f t="shared" si="248"/>
        <v>Good Count</v>
      </c>
      <c r="S1251" s="60" t="str">
        <f t="shared" si="249"/>
        <v>Good Count</v>
      </c>
      <c r="T1251" s="60" t="str">
        <f t="shared" si="250"/>
        <v>Good Count</v>
      </c>
    </row>
    <row r="1252" spans="1:20" ht="15" customHeight="1">
      <c r="A1252" s="64">
        <v>44511</v>
      </c>
      <c r="B1252" s="57">
        <f t="shared" si="251"/>
        <v>2021</v>
      </c>
      <c r="C1252" s="58">
        <f t="shared" si="242"/>
        <v>11</v>
      </c>
      <c r="D1252" s="58" t="str">
        <f t="shared" si="252"/>
        <v>Nov/2021</v>
      </c>
      <c r="E1252" s="60" t="s">
        <v>248</v>
      </c>
      <c r="F1252" s="60" t="s">
        <v>247</v>
      </c>
      <c r="G1252" s="60" t="s">
        <v>33</v>
      </c>
      <c r="H1252" s="60">
        <v>5</v>
      </c>
      <c r="I1252" s="60">
        <v>5</v>
      </c>
      <c r="J1252" s="60">
        <f t="shared" si="253"/>
        <v>0</v>
      </c>
      <c r="K1252" s="60" t="str">
        <f t="shared" si="254"/>
        <v>Ok</v>
      </c>
      <c r="L1252" s="60">
        <f t="shared" si="243"/>
        <v>0</v>
      </c>
      <c r="M1252" s="85">
        <f>VLOOKUP(E1252,'DAFTAR ITEM'!B:J,9,FALSE)</f>
        <v>40000</v>
      </c>
      <c r="N1252" s="85">
        <f t="shared" si="244"/>
        <v>200000</v>
      </c>
      <c r="O1252" s="85">
        <f t="shared" si="245"/>
        <v>0</v>
      </c>
      <c r="P1252" s="85">
        <f t="shared" si="246"/>
        <v>0</v>
      </c>
      <c r="Q1252" s="59">
        <f t="shared" si="247"/>
        <v>0</v>
      </c>
      <c r="R1252" s="60" t="str">
        <f t="shared" si="248"/>
        <v>Good Count</v>
      </c>
      <c r="S1252" s="60" t="str">
        <f t="shared" si="249"/>
        <v>Good Count</v>
      </c>
      <c r="T1252" s="60" t="str">
        <f t="shared" si="250"/>
        <v>Good Count</v>
      </c>
    </row>
    <row r="1253" spans="1:20" ht="15" customHeight="1">
      <c r="A1253" s="64">
        <v>44511</v>
      </c>
      <c r="B1253" s="57">
        <f t="shared" si="251"/>
        <v>2021</v>
      </c>
      <c r="C1253" s="58">
        <f t="shared" si="242"/>
        <v>11</v>
      </c>
      <c r="D1253" s="58" t="str">
        <f t="shared" si="252"/>
        <v>Nov/2021</v>
      </c>
      <c r="E1253" s="60" t="s">
        <v>250</v>
      </c>
      <c r="F1253" s="60" t="s">
        <v>249</v>
      </c>
      <c r="G1253" s="60" t="s">
        <v>33</v>
      </c>
      <c r="H1253" s="60">
        <v>13</v>
      </c>
      <c r="I1253" s="60">
        <v>13</v>
      </c>
      <c r="J1253" s="60">
        <f t="shared" si="253"/>
        <v>0</v>
      </c>
      <c r="K1253" s="60" t="str">
        <f t="shared" si="254"/>
        <v>Ok</v>
      </c>
      <c r="L1253" s="60">
        <f t="shared" si="243"/>
        <v>0</v>
      </c>
      <c r="M1253" s="85">
        <f>VLOOKUP(E1253,'DAFTAR ITEM'!B:J,9,FALSE)</f>
        <v>19792</v>
      </c>
      <c r="N1253" s="85">
        <f t="shared" si="244"/>
        <v>257296</v>
      </c>
      <c r="O1253" s="85">
        <f t="shared" si="245"/>
        <v>0</v>
      </c>
      <c r="P1253" s="85">
        <f t="shared" si="246"/>
        <v>0</v>
      </c>
      <c r="Q1253" s="59">
        <f t="shared" si="247"/>
        <v>0</v>
      </c>
      <c r="R1253" s="60" t="str">
        <f t="shared" si="248"/>
        <v>Good Count</v>
      </c>
      <c r="S1253" s="60" t="str">
        <f t="shared" si="249"/>
        <v>Good Count</v>
      </c>
      <c r="T1253" s="60" t="str">
        <f t="shared" si="250"/>
        <v>Good Count</v>
      </c>
    </row>
    <row r="1254" spans="1:20" ht="15" customHeight="1">
      <c r="A1254" s="64">
        <v>44511</v>
      </c>
      <c r="B1254" s="57">
        <f t="shared" si="251"/>
        <v>2021</v>
      </c>
      <c r="C1254" s="58">
        <f t="shared" si="242"/>
        <v>11</v>
      </c>
      <c r="D1254" s="58" t="str">
        <f t="shared" si="252"/>
        <v>Nov/2021</v>
      </c>
      <c r="E1254" s="60" t="s">
        <v>252</v>
      </c>
      <c r="F1254" s="60" t="s">
        <v>251</v>
      </c>
      <c r="G1254" s="60" t="s">
        <v>33</v>
      </c>
      <c r="H1254" s="60">
        <v>35</v>
      </c>
      <c r="I1254" s="60">
        <v>35</v>
      </c>
      <c r="J1254" s="60">
        <f t="shared" si="253"/>
        <v>0</v>
      </c>
      <c r="K1254" s="60" t="str">
        <f t="shared" si="254"/>
        <v>Ok</v>
      </c>
      <c r="L1254" s="60">
        <f t="shared" si="243"/>
        <v>0</v>
      </c>
      <c r="M1254" s="85">
        <f>VLOOKUP(E1254,'DAFTAR ITEM'!B:J,9,FALSE)</f>
        <v>30000</v>
      </c>
      <c r="N1254" s="85">
        <f t="shared" si="244"/>
        <v>1050000</v>
      </c>
      <c r="O1254" s="85">
        <f t="shared" si="245"/>
        <v>0</v>
      </c>
      <c r="P1254" s="85">
        <f t="shared" si="246"/>
        <v>0</v>
      </c>
      <c r="Q1254" s="59">
        <f t="shared" si="247"/>
        <v>0</v>
      </c>
      <c r="R1254" s="60" t="str">
        <f t="shared" si="248"/>
        <v>Good Count</v>
      </c>
      <c r="S1254" s="60" t="str">
        <f t="shared" si="249"/>
        <v>Good Count</v>
      </c>
      <c r="T1254" s="60" t="str">
        <f t="shared" si="250"/>
        <v>Good Count</v>
      </c>
    </row>
    <row r="1255" spans="1:20" ht="15" customHeight="1">
      <c r="A1255" s="64">
        <v>44511</v>
      </c>
      <c r="B1255" s="57">
        <f t="shared" si="251"/>
        <v>2021</v>
      </c>
      <c r="C1255" s="58">
        <f t="shared" si="242"/>
        <v>11</v>
      </c>
      <c r="D1255" s="58" t="str">
        <f t="shared" si="252"/>
        <v>Nov/2021</v>
      </c>
      <c r="E1255" s="60" t="s">
        <v>254</v>
      </c>
      <c r="F1255" s="60" t="s">
        <v>253</v>
      </c>
      <c r="G1255" s="60" t="s">
        <v>187</v>
      </c>
      <c r="H1255" s="60">
        <v>36</v>
      </c>
      <c r="I1255" s="60">
        <v>36</v>
      </c>
      <c r="J1255" s="60">
        <f t="shared" si="253"/>
        <v>0</v>
      </c>
      <c r="K1255" s="60" t="str">
        <f t="shared" si="254"/>
        <v>Ok</v>
      </c>
      <c r="L1255" s="60">
        <f t="shared" si="243"/>
        <v>0</v>
      </c>
      <c r="M1255" s="85">
        <f>VLOOKUP(E1255,'DAFTAR ITEM'!B:J,9,FALSE)</f>
        <v>3360</v>
      </c>
      <c r="N1255" s="85">
        <f t="shared" si="244"/>
        <v>120960</v>
      </c>
      <c r="O1255" s="85">
        <f t="shared" si="245"/>
        <v>0</v>
      </c>
      <c r="P1255" s="85">
        <f t="shared" si="246"/>
        <v>0</v>
      </c>
      <c r="Q1255" s="59">
        <f t="shared" si="247"/>
        <v>0</v>
      </c>
      <c r="R1255" s="60" t="str">
        <f t="shared" si="248"/>
        <v>Good Count</v>
      </c>
      <c r="S1255" s="60" t="str">
        <f t="shared" si="249"/>
        <v>Good Count</v>
      </c>
      <c r="T1255" s="60" t="str">
        <f t="shared" si="250"/>
        <v>Good Count</v>
      </c>
    </row>
    <row r="1256" spans="1:20" ht="15" customHeight="1">
      <c r="A1256" s="64">
        <v>44511</v>
      </c>
      <c r="B1256" s="57">
        <f t="shared" si="251"/>
        <v>2021</v>
      </c>
      <c r="C1256" s="58">
        <f t="shared" si="242"/>
        <v>11</v>
      </c>
      <c r="D1256" s="58" t="str">
        <f t="shared" si="252"/>
        <v>Nov/2021</v>
      </c>
      <c r="E1256" s="60" t="s">
        <v>256</v>
      </c>
      <c r="F1256" s="60" t="s">
        <v>255</v>
      </c>
      <c r="G1256" s="60" t="s">
        <v>95</v>
      </c>
      <c r="H1256" s="60">
        <v>10</v>
      </c>
      <c r="I1256" s="60">
        <v>10</v>
      </c>
      <c r="J1256" s="60">
        <f t="shared" si="253"/>
        <v>0</v>
      </c>
      <c r="K1256" s="60" t="str">
        <f t="shared" si="254"/>
        <v>Ok</v>
      </c>
      <c r="L1256" s="60">
        <f t="shared" si="243"/>
        <v>0</v>
      </c>
      <c r="M1256" s="85">
        <f>VLOOKUP(E1256,'DAFTAR ITEM'!B:J,9,FALSE)</f>
        <v>38000</v>
      </c>
      <c r="N1256" s="85">
        <f t="shared" si="244"/>
        <v>380000</v>
      </c>
      <c r="O1256" s="85">
        <f t="shared" si="245"/>
        <v>0</v>
      </c>
      <c r="P1256" s="85">
        <f t="shared" si="246"/>
        <v>0</v>
      </c>
      <c r="Q1256" s="59">
        <f t="shared" si="247"/>
        <v>0</v>
      </c>
      <c r="R1256" s="60" t="str">
        <f t="shared" si="248"/>
        <v>Good Count</v>
      </c>
      <c r="S1256" s="60" t="str">
        <f t="shared" si="249"/>
        <v>Good Count</v>
      </c>
      <c r="T1256" s="60" t="str">
        <f t="shared" si="250"/>
        <v>Good Count</v>
      </c>
    </row>
    <row r="1257" spans="1:20" ht="15" customHeight="1">
      <c r="A1257" s="64">
        <v>44511</v>
      </c>
      <c r="B1257" s="57">
        <f t="shared" si="251"/>
        <v>2021</v>
      </c>
      <c r="C1257" s="58">
        <f t="shared" si="242"/>
        <v>11</v>
      </c>
      <c r="D1257" s="58" t="str">
        <f t="shared" si="252"/>
        <v>Nov/2021</v>
      </c>
      <c r="E1257" s="60" t="s">
        <v>261</v>
      </c>
      <c r="F1257" s="60" t="s">
        <v>260</v>
      </c>
      <c r="G1257" s="60" t="s">
        <v>16</v>
      </c>
      <c r="H1257" s="60">
        <v>4</v>
      </c>
      <c r="I1257" s="60">
        <v>4</v>
      </c>
      <c r="J1257" s="60">
        <f t="shared" si="253"/>
        <v>0</v>
      </c>
      <c r="K1257" s="60" t="str">
        <f t="shared" si="254"/>
        <v>Ok</v>
      </c>
      <c r="L1257" s="60">
        <f t="shared" si="243"/>
        <v>0</v>
      </c>
      <c r="M1257" s="85">
        <f>VLOOKUP(E1257,'DAFTAR ITEM'!B:J,9,FALSE)</f>
        <v>11550</v>
      </c>
      <c r="N1257" s="85">
        <f t="shared" si="244"/>
        <v>46200</v>
      </c>
      <c r="O1257" s="85">
        <f t="shared" si="245"/>
        <v>0</v>
      </c>
      <c r="P1257" s="85">
        <f t="shared" si="246"/>
        <v>0</v>
      </c>
      <c r="Q1257" s="59">
        <f t="shared" si="247"/>
        <v>0</v>
      </c>
      <c r="R1257" s="60" t="str">
        <f t="shared" si="248"/>
        <v>Good Count</v>
      </c>
      <c r="S1257" s="60" t="str">
        <f t="shared" si="249"/>
        <v>Good Count</v>
      </c>
      <c r="T1257" s="60" t="str">
        <f t="shared" si="250"/>
        <v>Good Count</v>
      </c>
    </row>
    <row r="1258" spans="1:20" ht="15" customHeight="1">
      <c r="A1258" s="64">
        <v>44511</v>
      </c>
      <c r="B1258" s="57">
        <f t="shared" si="251"/>
        <v>2021</v>
      </c>
      <c r="C1258" s="58">
        <f t="shared" si="242"/>
        <v>11</v>
      </c>
      <c r="D1258" s="58" t="str">
        <f t="shared" si="252"/>
        <v>Nov/2021</v>
      </c>
      <c r="E1258" s="60" t="s">
        <v>265</v>
      </c>
      <c r="F1258" s="60" t="s">
        <v>264</v>
      </c>
      <c r="G1258" s="60" t="s">
        <v>33</v>
      </c>
      <c r="H1258" s="60">
        <v>1</v>
      </c>
      <c r="I1258" s="60">
        <v>1</v>
      </c>
      <c r="J1258" s="60">
        <f t="shared" si="253"/>
        <v>0</v>
      </c>
      <c r="K1258" s="60" t="str">
        <f t="shared" si="254"/>
        <v>Ok</v>
      </c>
      <c r="L1258" s="60">
        <f t="shared" si="243"/>
        <v>0</v>
      </c>
      <c r="M1258" s="85">
        <f>VLOOKUP(E1258,'DAFTAR ITEM'!B:J,9,FALSE)</f>
        <v>3000</v>
      </c>
      <c r="N1258" s="85">
        <f t="shared" si="244"/>
        <v>3000</v>
      </c>
      <c r="O1258" s="85">
        <f t="shared" si="245"/>
        <v>0</v>
      </c>
      <c r="P1258" s="85">
        <f t="shared" si="246"/>
        <v>0</v>
      </c>
      <c r="Q1258" s="59">
        <f t="shared" si="247"/>
        <v>0</v>
      </c>
      <c r="R1258" s="60" t="str">
        <f t="shared" si="248"/>
        <v>Good Count</v>
      </c>
      <c r="S1258" s="60" t="str">
        <f t="shared" si="249"/>
        <v>Good Count</v>
      </c>
      <c r="T1258" s="60" t="str">
        <f t="shared" si="250"/>
        <v>Good Count</v>
      </c>
    </row>
    <row r="1259" spans="1:20" ht="15" customHeight="1">
      <c r="A1259" s="64">
        <v>44511</v>
      </c>
      <c r="B1259" s="57">
        <f t="shared" si="251"/>
        <v>2021</v>
      </c>
      <c r="C1259" s="58">
        <f t="shared" si="242"/>
        <v>11</v>
      </c>
      <c r="D1259" s="58" t="str">
        <f t="shared" si="252"/>
        <v>Nov/2021</v>
      </c>
      <c r="E1259" s="60" t="s">
        <v>263</v>
      </c>
      <c r="F1259" s="60" t="s">
        <v>262</v>
      </c>
      <c r="G1259" s="60" t="s">
        <v>33</v>
      </c>
      <c r="H1259" s="60">
        <v>0</v>
      </c>
      <c r="I1259" s="60">
        <v>0</v>
      </c>
      <c r="J1259" s="60">
        <f t="shared" si="253"/>
        <v>0</v>
      </c>
      <c r="K1259" s="60" t="str">
        <f t="shared" si="254"/>
        <v>Ok</v>
      </c>
      <c r="L1259" s="60">
        <f t="shared" si="243"/>
        <v>0</v>
      </c>
      <c r="M1259" s="85">
        <f>VLOOKUP(E1259,'DAFTAR ITEM'!B:J,9,FALSE)</f>
        <v>10000</v>
      </c>
      <c r="N1259" s="85">
        <f t="shared" si="244"/>
        <v>0</v>
      </c>
      <c r="O1259" s="85">
        <f t="shared" si="245"/>
        <v>0</v>
      </c>
      <c r="P1259" s="85">
        <f t="shared" si="246"/>
        <v>0</v>
      </c>
      <c r="Q1259" s="59">
        <f t="shared" si="247"/>
        <v>0</v>
      </c>
      <c r="R1259" s="60" t="str">
        <f t="shared" si="248"/>
        <v>Good Count</v>
      </c>
      <c r="S1259" s="60" t="str">
        <f t="shared" si="249"/>
        <v>Good Count</v>
      </c>
      <c r="T1259" s="60" t="str">
        <f t="shared" si="250"/>
        <v>Good Count</v>
      </c>
    </row>
    <row r="1260" spans="1:20" ht="15" customHeight="1">
      <c r="A1260" s="64">
        <v>44511</v>
      </c>
      <c r="B1260" s="57">
        <f t="shared" si="251"/>
        <v>2021</v>
      </c>
      <c r="C1260" s="58">
        <f t="shared" si="242"/>
        <v>11</v>
      </c>
      <c r="D1260" s="58" t="str">
        <f t="shared" si="252"/>
        <v>Nov/2021</v>
      </c>
      <c r="E1260" s="60" t="s">
        <v>267</v>
      </c>
      <c r="F1260" s="60" t="s">
        <v>266</v>
      </c>
      <c r="G1260" s="60" t="s">
        <v>33</v>
      </c>
      <c r="H1260" s="60">
        <v>2</v>
      </c>
      <c r="I1260" s="60">
        <v>2</v>
      </c>
      <c r="J1260" s="60">
        <f t="shared" si="253"/>
        <v>0</v>
      </c>
      <c r="K1260" s="60" t="str">
        <f t="shared" si="254"/>
        <v>Ok</v>
      </c>
      <c r="L1260" s="60">
        <f t="shared" si="243"/>
        <v>0</v>
      </c>
      <c r="M1260" s="85">
        <f>VLOOKUP(E1260,'DAFTAR ITEM'!B:J,9,FALSE)</f>
        <v>1575</v>
      </c>
      <c r="N1260" s="85">
        <f t="shared" si="244"/>
        <v>3150</v>
      </c>
      <c r="O1260" s="85">
        <f t="shared" si="245"/>
        <v>0</v>
      </c>
      <c r="P1260" s="85">
        <f t="shared" si="246"/>
        <v>0</v>
      </c>
      <c r="Q1260" s="59">
        <f t="shared" si="247"/>
        <v>0</v>
      </c>
      <c r="R1260" s="60" t="str">
        <f t="shared" si="248"/>
        <v>Good Count</v>
      </c>
      <c r="S1260" s="60" t="str">
        <f t="shared" si="249"/>
        <v>Good Count</v>
      </c>
      <c r="T1260" s="60" t="str">
        <f t="shared" si="250"/>
        <v>Good Count</v>
      </c>
    </row>
    <row r="1261" spans="1:20" ht="15" customHeight="1">
      <c r="A1261" s="64">
        <v>44511</v>
      </c>
      <c r="B1261" s="57">
        <f t="shared" si="251"/>
        <v>2021</v>
      </c>
      <c r="C1261" s="58">
        <f t="shared" si="242"/>
        <v>11</v>
      </c>
      <c r="D1261" s="58" t="str">
        <f t="shared" si="252"/>
        <v>Nov/2021</v>
      </c>
      <c r="E1261" s="60" t="s">
        <v>269</v>
      </c>
      <c r="F1261" s="60" t="s">
        <v>268</v>
      </c>
      <c r="G1261" s="60" t="s">
        <v>33</v>
      </c>
      <c r="H1261" s="60">
        <v>1</v>
      </c>
      <c r="I1261" s="60">
        <v>1</v>
      </c>
      <c r="J1261" s="60">
        <f t="shared" si="253"/>
        <v>0</v>
      </c>
      <c r="K1261" s="60" t="str">
        <f t="shared" si="254"/>
        <v>Ok</v>
      </c>
      <c r="L1261" s="60">
        <f t="shared" si="243"/>
        <v>0</v>
      </c>
      <c r="M1261" s="85">
        <f>VLOOKUP(E1261,'DAFTAR ITEM'!B:J,9,FALSE)</f>
        <v>9500</v>
      </c>
      <c r="N1261" s="85">
        <f t="shared" si="244"/>
        <v>9500</v>
      </c>
      <c r="O1261" s="85">
        <f t="shared" si="245"/>
        <v>0</v>
      </c>
      <c r="P1261" s="85">
        <f t="shared" si="246"/>
        <v>0</v>
      </c>
      <c r="Q1261" s="59">
        <f t="shared" si="247"/>
        <v>0</v>
      </c>
      <c r="R1261" s="60" t="str">
        <f t="shared" si="248"/>
        <v>Good Count</v>
      </c>
      <c r="S1261" s="60" t="str">
        <f t="shared" si="249"/>
        <v>Good Count</v>
      </c>
      <c r="T1261" s="60" t="str">
        <f t="shared" si="250"/>
        <v>Good Count</v>
      </c>
    </row>
    <row r="1262" spans="1:20" ht="15" customHeight="1">
      <c r="A1262" s="64">
        <v>44511</v>
      </c>
      <c r="B1262" s="57">
        <f t="shared" si="251"/>
        <v>2021</v>
      </c>
      <c r="C1262" s="58">
        <f t="shared" si="242"/>
        <v>11</v>
      </c>
      <c r="D1262" s="58" t="str">
        <f t="shared" si="252"/>
        <v>Nov/2021</v>
      </c>
      <c r="E1262" s="60" t="s">
        <v>271</v>
      </c>
      <c r="F1262" s="60" t="s">
        <v>270</v>
      </c>
      <c r="G1262" s="60" t="s">
        <v>33</v>
      </c>
      <c r="H1262" s="60">
        <v>17</v>
      </c>
      <c r="I1262" s="60">
        <v>17</v>
      </c>
      <c r="J1262" s="60">
        <f t="shared" si="253"/>
        <v>0</v>
      </c>
      <c r="K1262" s="60" t="str">
        <f t="shared" si="254"/>
        <v>Ok</v>
      </c>
      <c r="L1262" s="60">
        <f t="shared" si="243"/>
        <v>0</v>
      </c>
      <c r="M1262" s="85">
        <f>VLOOKUP(E1262,'DAFTAR ITEM'!B:J,9,FALSE)</f>
        <v>5000</v>
      </c>
      <c r="N1262" s="85">
        <f t="shared" si="244"/>
        <v>85000</v>
      </c>
      <c r="O1262" s="85">
        <f t="shared" si="245"/>
        <v>0</v>
      </c>
      <c r="P1262" s="85">
        <f t="shared" si="246"/>
        <v>0</v>
      </c>
      <c r="Q1262" s="59">
        <f t="shared" si="247"/>
        <v>0</v>
      </c>
      <c r="R1262" s="60" t="str">
        <f t="shared" si="248"/>
        <v>Good Count</v>
      </c>
      <c r="S1262" s="60" t="str">
        <f t="shared" si="249"/>
        <v>Good Count</v>
      </c>
      <c r="T1262" s="60" t="str">
        <f t="shared" si="250"/>
        <v>Good Count</v>
      </c>
    </row>
    <row r="1263" spans="1:20" ht="15" customHeight="1">
      <c r="A1263" s="64">
        <v>44511</v>
      </c>
      <c r="B1263" s="57">
        <f t="shared" si="251"/>
        <v>2021</v>
      </c>
      <c r="C1263" s="58">
        <f t="shared" si="242"/>
        <v>11</v>
      </c>
      <c r="D1263" s="58" t="str">
        <f t="shared" si="252"/>
        <v>Nov/2021</v>
      </c>
      <c r="E1263" s="60" t="s">
        <v>273</v>
      </c>
      <c r="F1263" s="60" t="s">
        <v>272</v>
      </c>
      <c r="G1263" s="60" t="s">
        <v>33</v>
      </c>
      <c r="H1263" s="60">
        <v>48</v>
      </c>
      <c r="I1263" s="60">
        <v>48</v>
      </c>
      <c r="J1263" s="60">
        <f t="shared" si="253"/>
        <v>0</v>
      </c>
      <c r="K1263" s="60" t="str">
        <f t="shared" si="254"/>
        <v>Ok</v>
      </c>
      <c r="L1263" s="60">
        <f t="shared" si="243"/>
        <v>0</v>
      </c>
      <c r="M1263" s="85">
        <f>VLOOKUP(E1263,'DAFTAR ITEM'!B:J,9,FALSE)</f>
        <v>5000</v>
      </c>
      <c r="N1263" s="85">
        <f t="shared" si="244"/>
        <v>240000</v>
      </c>
      <c r="O1263" s="85">
        <f t="shared" si="245"/>
        <v>0</v>
      </c>
      <c r="P1263" s="85">
        <f t="shared" si="246"/>
        <v>0</v>
      </c>
      <c r="Q1263" s="59">
        <f t="shared" si="247"/>
        <v>0</v>
      </c>
      <c r="R1263" s="60" t="str">
        <f t="shared" si="248"/>
        <v>Good Count</v>
      </c>
      <c r="S1263" s="60" t="str">
        <f t="shared" si="249"/>
        <v>Good Count</v>
      </c>
      <c r="T1263" s="60" t="str">
        <f t="shared" si="250"/>
        <v>Good Count</v>
      </c>
    </row>
    <row r="1264" spans="1:20" ht="15" customHeight="1">
      <c r="A1264" s="64">
        <v>44511</v>
      </c>
      <c r="B1264" s="57">
        <f t="shared" si="251"/>
        <v>2021</v>
      </c>
      <c r="C1264" s="58">
        <f t="shared" si="242"/>
        <v>11</v>
      </c>
      <c r="D1264" s="58" t="str">
        <f t="shared" si="252"/>
        <v>Nov/2021</v>
      </c>
      <c r="E1264" s="60" t="s">
        <v>277</v>
      </c>
      <c r="F1264" s="60" t="s">
        <v>276</v>
      </c>
      <c r="G1264" s="60" t="s">
        <v>33</v>
      </c>
      <c r="H1264" s="60">
        <v>0</v>
      </c>
      <c r="I1264" s="60">
        <v>0</v>
      </c>
      <c r="J1264" s="60">
        <f t="shared" si="253"/>
        <v>0</v>
      </c>
      <c r="K1264" s="60" t="str">
        <f t="shared" si="254"/>
        <v>Ok</v>
      </c>
      <c r="L1264" s="60">
        <f t="shared" si="243"/>
        <v>0</v>
      </c>
      <c r="M1264" s="85">
        <f>VLOOKUP(E1264,'DAFTAR ITEM'!B:J,9,FALSE)</f>
        <v>0</v>
      </c>
      <c r="N1264" s="85">
        <f t="shared" si="244"/>
        <v>0</v>
      </c>
      <c r="O1264" s="85">
        <f t="shared" si="245"/>
        <v>0</v>
      </c>
      <c r="P1264" s="85">
        <f t="shared" si="246"/>
        <v>0</v>
      </c>
      <c r="Q1264" s="59">
        <f t="shared" si="247"/>
        <v>0</v>
      </c>
      <c r="R1264" s="60" t="str">
        <f t="shared" si="248"/>
        <v>Good Count</v>
      </c>
      <c r="S1264" s="60" t="str">
        <f t="shared" si="249"/>
        <v>Good Count</v>
      </c>
      <c r="T1264" s="60" t="str">
        <f t="shared" si="250"/>
        <v>Good Count</v>
      </c>
    </row>
    <row r="1265" spans="1:20" ht="15" customHeight="1">
      <c r="A1265" s="64">
        <v>44511</v>
      </c>
      <c r="B1265" s="57">
        <f t="shared" si="251"/>
        <v>2021</v>
      </c>
      <c r="C1265" s="58">
        <f t="shared" si="242"/>
        <v>11</v>
      </c>
      <c r="D1265" s="58" t="str">
        <f t="shared" si="252"/>
        <v>Nov/2021</v>
      </c>
      <c r="E1265" s="60" t="s">
        <v>279</v>
      </c>
      <c r="F1265" s="60" t="s">
        <v>278</v>
      </c>
      <c r="G1265" s="60" t="s">
        <v>33</v>
      </c>
      <c r="H1265" s="60">
        <v>0</v>
      </c>
      <c r="I1265" s="60">
        <v>0</v>
      </c>
      <c r="J1265" s="60">
        <f t="shared" si="253"/>
        <v>0</v>
      </c>
      <c r="K1265" s="60" t="str">
        <f t="shared" si="254"/>
        <v>Ok</v>
      </c>
      <c r="L1265" s="60">
        <f t="shared" si="243"/>
        <v>0</v>
      </c>
      <c r="M1265" s="85">
        <f>VLOOKUP(E1265,'DAFTAR ITEM'!B:J,9,FALSE)</f>
        <v>36000</v>
      </c>
      <c r="N1265" s="85">
        <f t="shared" si="244"/>
        <v>0</v>
      </c>
      <c r="O1265" s="85">
        <f t="shared" si="245"/>
        <v>0</v>
      </c>
      <c r="P1265" s="85">
        <f t="shared" si="246"/>
        <v>0</v>
      </c>
      <c r="Q1265" s="59">
        <f t="shared" si="247"/>
        <v>0</v>
      </c>
      <c r="R1265" s="60" t="str">
        <f t="shared" si="248"/>
        <v>Good Count</v>
      </c>
      <c r="S1265" s="60" t="str">
        <f t="shared" si="249"/>
        <v>Good Count</v>
      </c>
      <c r="T1265" s="60" t="str">
        <f t="shared" si="250"/>
        <v>Good Count</v>
      </c>
    </row>
    <row r="1266" spans="1:20" ht="15" customHeight="1">
      <c r="A1266" s="64">
        <v>44511</v>
      </c>
      <c r="B1266" s="57">
        <f t="shared" si="251"/>
        <v>2021</v>
      </c>
      <c r="C1266" s="58">
        <f t="shared" si="242"/>
        <v>11</v>
      </c>
      <c r="D1266" s="58" t="str">
        <f t="shared" si="252"/>
        <v>Nov/2021</v>
      </c>
      <c r="E1266" s="60" t="s">
        <v>283</v>
      </c>
      <c r="F1266" s="60" t="s">
        <v>282</v>
      </c>
      <c r="G1266" s="60" t="s">
        <v>16</v>
      </c>
      <c r="H1266" s="60">
        <v>0</v>
      </c>
      <c r="I1266" s="60">
        <v>3</v>
      </c>
      <c r="J1266" s="60">
        <f t="shared" si="253"/>
        <v>3</v>
      </c>
      <c r="K1266" s="60" t="str">
        <f t="shared" si="254"/>
        <v>Selisih</v>
      </c>
      <c r="L1266" s="60">
        <f t="shared" si="243"/>
        <v>3</v>
      </c>
      <c r="M1266" s="85">
        <f>VLOOKUP(E1266,'DAFTAR ITEM'!B:J,9,FALSE)</f>
        <v>131250</v>
      </c>
      <c r="N1266" s="85">
        <f t="shared" si="244"/>
        <v>0</v>
      </c>
      <c r="O1266" s="85">
        <f t="shared" si="245"/>
        <v>393750</v>
      </c>
      <c r="P1266" s="85">
        <f t="shared" si="246"/>
        <v>393750</v>
      </c>
      <c r="Q1266" s="59" t="e">
        <f t="shared" si="247"/>
        <v>#DIV/0!</v>
      </c>
      <c r="R1266" s="60" t="str">
        <f t="shared" si="248"/>
        <v>Bad Count</v>
      </c>
      <c r="S1266" s="60" t="str">
        <f t="shared" si="249"/>
        <v>Bad Count</v>
      </c>
      <c r="T1266" s="60" t="str">
        <f t="shared" si="250"/>
        <v>Bad Count</v>
      </c>
    </row>
    <row r="1267" spans="1:20" ht="15" customHeight="1">
      <c r="A1267" s="64">
        <v>44511</v>
      </c>
      <c r="B1267" s="57">
        <f t="shared" si="251"/>
        <v>2021</v>
      </c>
      <c r="C1267" s="58">
        <f t="shared" si="242"/>
        <v>11</v>
      </c>
      <c r="D1267" s="58" t="str">
        <f t="shared" si="252"/>
        <v>Nov/2021</v>
      </c>
      <c r="E1267" s="60" t="s">
        <v>285</v>
      </c>
      <c r="F1267" s="60" t="s">
        <v>284</v>
      </c>
      <c r="G1267" s="60" t="s">
        <v>33</v>
      </c>
      <c r="H1267" s="60">
        <v>23</v>
      </c>
      <c r="I1267" s="60">
        <v>23</v>
      </c>
      <c r="J1267" s="60">
        <f t="shared" si="253"/>
        <v>0</v>
      </c>
      <c r="K1267" s="60" t="str">
        <f t="shared" si="254"/>
        <v>Ok</v>
      </c>
      <c r="L1267" s="60">
        <f t="shared" si="243"/>
        <v>0</v>
      </c>
      <c r="M1267" s="85">
        <f>VLOOKUP(E1267,'DAFTAR ITEM'!B:J,9,FALSE)</f>
        <v>2625</v>
      </c>
      <c r="N1267" s="85">
        <f t="shared" si="244"/>
        <v>60375</v>
      </c>
      <c r="O1267" s="85">
        <f t="shared" si="245"/>
        <v>0</v>
      </c>
      <c r="P1267" s="85">
        <f t="shared" si="246"/>
        <v>0</v>
      </c>
      <c r="Q1267" s="59">
        <f t="shared" si="247"/>
        <v>0</v>
      </c>
      <c r="R1267" s="60" t="str">
        <f t="shared" si="248"/>
        <v>Good Count</v>
      </c>
      <c r="S1267" s="60" t="str">
        <f t="shared" si="249"/>
        <v>Good Count</v>
      </c>
      <c r="T1267" s="60" t="str">
        <f t="shared" si="250"/>
        <v>Good Count</v>
      </c>
    </row>
    <row r="1268" spans="1:20" ht="15" customHeight="1">
      <c r="A1268" s="64">
        <v>44511</v>
      </c>
      <c r="B1268" s="57">
        <f t="shared" si="251"/>
        <v>2021</v>
      </c>
      <c r="C1268" s="58">
        <f t="shared" si="242"/>
        <v>11</v>
      </c>
      <c r="D1268" s="58" t="str">
        <f t="shared" si="252"/>
        <v>Nov/2021</v>
      </c>
      <c r="E1268" s="60" t="s">
        <v>287</v>
      </c>
      <c r="F1268" s="60" t="s">
        <v>286</v>
      </c>
      <c r="G1268" s="60" t="s">
        <v>33</v>
      </c>
      <c r="H1268" s="60">
        <v>5</v>
      </c>
      <c r="I1268" s="60">
        <v>5</v>
      </c>
      <c r="J1268" s="60">
        <f t="shared" si="253"/>
        <v>0</v>
      </c>
      <c r="K1268" s="60" t="str">
        <f t="shared" si="254"/>
        <v>Ok</v>
      </c>
      <c r="L1268" s="60">
        <f t="shared" si="243"/>
        <v>0</v>
      </c>
      <c r="M1268" s="85">
        <f>VLOOKUP(E1268,'DAFTAR ITEM'!B:J,9,FALSE)</f>
        <v>6825</v>
      </c>
      <c r="N1268" s="85">
        <f t="shared" si="244"/>
        <v>34125</v>
      </c>
      <c r="O1268" s="85">
        <f t="shared" si="245"/>
        <v>0</v>
      </c>
      <c r="P1268" s="85">
        <f t="shared" si="246"/>
        <v>0</v>
      </c>
      <c r="Q1268" s="59">
        <f t="shared" si="247"/>
        <v>0</v>
      </c>
      <c r="R1268" s="60" t="str">
        <f t="shared" si="248"/>
        <v>Good Count</v>
      </c>
      <c r="S1268" s="60" t="str">
        <f t="shared" si="249"/>
        <v>Good Count</v>
      </c>
      <c r="T1268" s="60" t="str">
        <f t="shared" si="250"/>
        <v>Good Count</v>
      </c>
    </row>
    <row r="1269" spans="1:20" ht="15" customHeight="1">
      <c r="A1269" s="64">
        <v>44511</v>
      </c>
      <c r="B1269" s="57">
        <f t="shared" si="251"/>
        <v>2021</v>
      </c>
      <c r="C1269" s="58">
        <f t="shared" ref="C1269:C1332" si="255">MONTH(A1269)</f>
        <v>11</v>
      </c>
      <c r="D1269" s="58" t="str">
        <f t="shared" si="252"/>
        <v>Nov/2021</v>
      </c>
      <c r="E1269" s="60" t="s">
        <v>289</v>
      </c>
      <c r="F1269" s="60" t="s">
        <v>288</v>
      </c>
      <c r="G1269" s="60" t="s">
        <v>33</v>
      </c>
      <c r="H1269" s="60">
        <v>0</v>
      </c>
      <c r="I1269" s="60">
        <v>0</v>
      </c>
      <c r="J1269" s="60">
        <f t="shared" si="253"/>
        <v>0</v>
      </c>
      <c r="K1269" s="60" t="str">
        <f t="shared" si="254"/>
        <v>Ok</v>
      </c>
      <c r="L1269" s="60">
        <f t="shared" si="243"/>
        <v>0</v>
      </c>
      <c r="M1269" s="85">
        <f>VLOOKUP(E1269,'DAFTAR ITEM'!B:J,9,FALSE)</f>
        <v>49350</v>
      </c>
      <c r="N1269" s="85">
        <f t="shared" si="244"/>
        <v>0</v>
      </c>
      <c r="O1269" s="85">
        <f t="shared" si="245"/>
        <v>0</v>
      </c>
      <c r="P1269" s="85">
        <f t="shared" si="246"/>
        <v>0</v>
      </c>
      <c r="Q1269" s="59">
        <f t="shared" si="247"/>
        <v>0</v>
      </c>
      <c r="R1269" s="60" t="str">
        <f t="shared" si="248"/>
        <v>Good Count</v>
      </c>
      <c r="S1269" s="60" t="str">
        <f t="shared" si="249"/>
        <v>Good Count</v>
      </c>
      <c r="T1269" s="60" t="str">
        <f t="shared" si="250"/>
        <v>Good Count</v>
      </c>
    </row>
    <row r="1270" spans="1:20" ht="15" customHeight="1">
      <c r="A1270" s="64">
        <v>44511</v>
      </c>
      <c r="B1270" s="57">
        <f t="shared" si="251"/>
        <v>2021</v>
      </c>
      <c r="C1270" s="58">
        <f t="shared" si="255"/>
        <v>11</v>
      </c>
      <c r="D1270" s="58" t="str">
        <f t="shared" si="252"/>
        <v>Nov/2021</v>
      </c>
      <c r="E1270" s="60" t="s">
        <v>291</v>
      </c>
      <c r="F1270" s="60" t="s">
        <v>290</v>
      </c>
      <c r="G1270" s="60" t="s">
        <v>88</v>
      </c>
      <c r="H1270" s="60">
        <v>0</v>
      </c>
      <c r="I1270" s="60">
        <v>0</v>
      </c>
      <c r="J1270" s="60">
        <f t="shared" si="253"/>
        <v>0</v>
      </c>
      <c r="K1270" s="60" t="str">
        <f t="shared" si="254"/>
        <v>Ok</v>
      </c>
      <c r="L1270" s="60">
        <f t="shared" ref="L1270:L1333" si="256">ABS(J1270)</f>
        <v>0</v>
      </c>
      <c r="M1270" s="85">
        <f>VLOOKUP(E1270,'DAFTAR ITEM'!B:J,9,FALSE)</f>
        <v>10000</v>
      </c>
      <c r="N1270" s="85">
        <f t="shared" ref="N1270:N1333" si="257">H1270*M1270</f>
        <v>0</v>
      </c>
      <c r="O1270" s="85">
        <f t="shared" ref="O1270:O1333" si="258">J1270*M1270</f>
        <v>0</v>
      </c>
      <c r="P1270" s="85">
        <f t="shared" ref="P1270:P1333" si="259">L1270*M1270</f>
        <v>0</v>
      </c>
      <c r="Q1270" s="59">
        <f t="shared" ref="Q1270:Q1333" si="260">ABS(IF(AND((H1270=0),(J1270=0)),0,J1270/H1270))</f>
        <v>0</v>
      </c>
      <c r="R1270" s="60" t="str">
        <f t="shared" ref="R1270:R1333" si="261">IF(ISERROR(Q1270),"Bad Count",IF(Q1270&gt;0%,"Bad Count","Good Count"))</f>
        <v>Good Count</v>
      </c>
      <c r="S1270" s="60" t="str">
        <f t="shared" ref="S1270:S1333" si="262">IF(ISERROR(Q1270),"Bad Count",IF(Q1270&gt;2%,"Bad Count","Good Count"))</f>
        <v>Good Count</v>
      </c>
      <c r="T1270" s="60" t="str">
        <f t="shared" ref="T1270:T1333" si="263">IF(ISERROR(Q1270),"Bad Count",IF(Q1270&gt;5%,"Bad Count","Good Count"))</f>
        <v>Good Count</v>
      </c>
    </row>
    <row r="1271" spans="1:20" ht="15" customHeight="1">
      <c r="A1271" s="64">
        <v>44511</v>
      </c>
      <c r="B1271" s="57">
        <f t="shared" si="251"/>
        <v>2021</v>
      </c>
      <c r="C1271" s="58">
        <f t="shared" si="255"/>
        <v>11</v>
      </c>
      <c r="D1271" s="58" t="str">
        <f t="shared" si="252"/>
        <v>Nov/2021</v>
      </c>
      <c r="E1271" s="60" t="s">
        <v>295</v>
      </c>
      <c r="F1271" s="60" t="s">
        <v>294</v>
      </c>
      <c r="G1271" s="60" t="s">
        <v>33</v>
      </c>
      <c r="H1271" s="60">
        <v>7</v>
      </c>
      <c r="I1271" s="60">
        <v>7</v>
      </c>
      <c r="J1271" s="60">
        <f t="shared" si="253"/>
        <v>0</v>
      </c>
      <c r="K1271" s="60" t="str">
        <f t="shared" si="254"/>
        <v>Ok</v>
      </c>
      <c r="L1271" s="60">
        <f t="shared" si="256"/>
        <v>0</v>
      </c>
      <c r="M1271" s="85">
        <f>VLOOKUP(E1271,'DAFTAR ITEM'!B:J,9,FALSE)</f>
        <v>22000</v>
      </c>
      <c r="N1271" s="85">
        <f t="shared" si="257"/>
        <v>154000</v>
      </c>
      <c r="O1271" s="85">
        <f t="shared" si="258"/>
        <v>0</v>
      </c>
      <c r="P1271" s="85">
        <f t="shared" si="259"/>
        <v>0</v>
      </c>
      <c r="Q1271" s="59">
        <f t="shared" si="260"/>
        <v>0</v>
      </c>
      <c r="R1271" s="60" t="str">
        <f t="shared" si="261"/>
        <v>Good Count</v>
      </c>
      <c r="S1271" s="60" t="str">
        <f t="shared" si="262"/>
        <v>Good Count</v>
      </c>
      <c r="T1271" s="60" t="str">
        <f t="shared" si="263"/>
        <v>Good Count</v>
      </c>
    </row>
    <row r="1272" spans="1:20" ht="15" customHeight="1">
      <c r="A1272" s="64">
        <v>44511</v>
      </c>
      <c r="B1272" s="57">
        <f t="shared" si="251"/>
        <v>2021</v>
      </c>
      <c r="C1272" s="58">
        <f t="shared" si="255"/>
        <v>11</v>
      </c>
      <c r="D1272" s="58" t="str">
        <f t="shared" si="252"/>
        <v>Nov/2021</v>
      </c>
      <c r="E1272" s="60" t="s">
        <v>297</v>
      </c>
      <c r="F1272" s="60" t="s">
        <v>296</v>
      </c>
      <c r="G1272" s="60" t="s">
        <v>33</v>
      </c>
      <c r="H1272" s="60">
        <v>17</v>
      </c>
      <c r="I1272" s="60">
        <v>17</v>
      </c>
      <c r="J1272" s="60">
        <f t="shared" si="253"/>
        <v>0</v>
      </c>
      <c r="K1272" s="60" t="str">
        <f t="shared" si="254"/>
        <v>Ok</v>
      </c>
      <c r="L1272" s="60">
        <f t="shared" si="256"/>
        <v>0</v>
      </c>
      <c r="M1272" s="85">
        <f>VLOOKUP(E1272,'DAFTAR ITEM'!B:J,9,FALSE)</f>
        <v>8138</v>
      </c>
      <c r="N1272" s="85">
        <f t="shared" si="257"/>
        <v>138346</v>
      </c>
      <c r="O1272" s="85">
        <f t="shared" si="258"/>
        <v>0</v>
      </c>
      <c r="P1272" s="85">
        <f t="shared" si="259"/>
        <v>0</v>
      </c>
      <c r="Q1272" s="59">
        <f t="shared" si="260"/>
        <v>0</v>
      </c>
      <c r="R1272" s="60" t="str">
        <f t="shared" si="261"/>
        <v>Good Count</v>
      </c>
      <c r="S1272" s="60" t="str">
        <f t="shared" si="262"/>
        <v>Good Count</v>
      </c>
      <c r="T1272" s="60" t="str">
        <f t="shared" si="263"/>
        <v>Good Count</v>
      </c>
    </row>
    <row r="1273" spans="1:20" ht="15" customHeight="1">
      <c r="A1273" s="64">
        <v>44511</v>
      </c>
      <c r="B1273" s="57">
        <f t="shared" si="251"/>
        <v>2021</v>
      </c>
      <c r="C1273" s="58">
        <f t="shared" si="255"/>
        <v>11</v>
      </c>
      <c r="D1273" s="58" t="str">
        <f t="shared" si="252"/>
        <v>Nov/2021</v>
      </c>
      <c r="E1273" s="60" t="s">
        <v>299</v>
      </c>
      <c r="F1273" s="60" t="s">
        <v>298</v>
      </c>
      <c r="G1273" s="60" t="s">
        <v>33</v>
      </c>
      <c r="H1273" s="60">
        <v>29</v>
      </c>
      <c r="I1273" s="60">
        <v>29</v>
      </c>
      <c r="J1273" s="60">
        <f t="shared" si="253"/>
        <v>0</v>
      </c>
      <c r="K1273" s="60" t="str">
        <f t="shared" si="254"/>
        <v>Ok</v>
      </c>
      <c r="L1273" s="60">
        <f t="shared" si="256"/>
        <v>0</v>
      </c>
      <c r="M1273" s="85">
        <f>VLOOKUP(E1273,'DAFTAR ITEM'!B:J,9,FALSE)</f>
        <v>8138</v>
      </c>
      <c r="N1273" s="85">
        <f t="shared" si="257"/>
        <v>236002</v>
      </c>
      <c r="O1273" s="85">
        <f t="shared" si="258"/>
        <v>0</v>
      </c>
      <c r="P1273" s="85">
        <f t="shared" si="259"/>
        <v>0</v>
      </c>
      <c r="Q1273" s="59">
        <f t="shared" si="260"/>
        <v>0</v>
      </c>
      <c r="R1273" s="60" t="str">
        <f t="shared" si="261"/>
        <v>Good Count</v>
      </c>
      <c r="S1273" s="60" t="str">
        <f t="shared" si="262"/>
        <v>Good Count</v>
      </c>
      <c r="T1273" s="60" t="str">
        <f t="shared" si="263"/>
        <v>Good Count</v>
      </c>
    </row>
    <row r="1274" spans="1:20" ht="15" customHeight="1">
      <c r="A1274" s="64">
        <v>44511</v>
      </c>
      <c r="B1274" s="57">
        <f t="shared" si="251"/>
        <v>2021</v>
      </c>
      <c r="C1274" s="58">
        <f t="shared" si="255"/>
        <v>11</v>
      </c>
      <c r="D1274" s="58" t="str">
        <f t="shared" si="252"/>
        <v>Nov/2021</v>
      </c>
      <c r="E1274" s="60" t="s">
        <v>301</v>
      </c>
      <c r="F1274" s="60" t="s">
        <v>300</v>
      </c>
      <c r="G1274" s="60" t="s">
        <v>33</v>
      </c>
      <c r="H1274" s="60">
        <v>41</v>
      </c>
      <c r="I1274" s="60">
        <v>41</v>
      </c>
      <c r="J1274" s="60">
        <f t="shared" si="253"/>
        <v>0</v>
      </c>
      <c r="K1274" s="60" t="str">
        <f t="shared" si="254"/>
        <v>Ok</v>
      </c>
      <c r="L1274" s="60">
        <f t="shared" si="256"/>
        <v>0</v>
      </c>
      <c r="M1274" s="85">
        <f>VLOOKUP(E1274,'DAFTAR ITEM'!B:J,9,FALSE)</f>
        <v>10000</v>
      </c>
      <c r="N1274" s="85">
        <f t="shared" si="257"/>
        <v>410000</v>
      </c>
      <c r="O1274" s="85">
        <f t="shared" si="258"/>
        <v>0</v>
      </c>
      <c r="P1274" s="85">
        <f t="shared" si="259"/>
        <v>0</v>
      </c>
      <c r="Q1274" s="59">
        <f t="shared" si="260"/>
        <v>0</v>
      </c>
      <c r="R1274" s="60" t="str">
        <f t="shared" si="261"/>
        <v>Good Count</v>
      </c>
      <c r="S1274" s="60" t="str">
        <f t="shared" si="262"/>
        <v>Good Count</v>
      </c>
      <c r="T1274" s="60" t="str">
        <f t="shared" si="263"/>
        <v>Good Count</v>
      </c>
    </row>
    <row r="1275" spans="1:20" ht="15" customHeight="1">
      <c r="A1275" s="64">
        <v>44511</v>
      </c>
      <c r="B1275" s="57">
        <f t="shared" si="251"/>
        <v>2021</v>
      </c>
      <c r="C1275" s="58">
        <f t="shared" si="255"/>
        <v>11</v>
      </c>
      <c r="D1275" s="58" t="str">
        <f t="shared" si="252"/>
        <v>Nov/2021</v>
      </c>
      <c r="E1275" s="60" t="s">
        <v>303</v>
      </c>
      <c r="F1275" s="60" t="s">
        <v>302</v>
      </c>
      <c r="G1275" s="60" t="s">
        <v>33</v>
      </c>
      <c r="H1275" s="60">
        <v>7</v>
      </c>
      <c r="I1275" s="60">
        <v>7</v>
      </c>
      <c r="J1275" s="60">
        <f t="shared" si="253"/>
        <v>0</v>
      </c>
      <c r="K1275" s="60" t="str">
        <f t="shared" si="254"/>
        <v>Ok</v>
      </c>
      <c r="L1275" s="60">
        <f t="shared" si="256"/>
        <v>0</v>
      </c>
      <c r="M1275" s="85">
        <f>VLOOKUP(E1275,'DAFTAR ITEM'!B:J,9,FALSE)</f>
        <v>9000</v>
      </c>
      <c r="N1275" s="85">
        <f t="shared" si="257"/>
        <v>63000</v>
      </c>
      <c r="O1275" s="85">
        <f t="shared" si="258"/>
        <v>0</v>
      </c>
      <c r="P1275" s="85">
        <f t="shared" si="259"/>
        <v>0</v>
      </c>
      <c r="Q1275" s="59">
        <f t="shared" si="260"/>
        <v>0</v>
      </c>
      <c r="R1275" s="60" t="str">
        <f t="shared" si="261"/>
        <v>Good Count</v>
      </c>
      <c r="S1275" s="60" t="str">
        <f t="shared" si="262"/>
        <v>Good Count</v>
      </c>
      <c r="T1275" s="60" t="str">
        <f t="shared" si="263"/>
        <v>Good Count</v>
      </c>
    </row>
    <row r="1276" spans="1:20" ht="15" customHeight="1">
      <c r="A1276" s="64">
        <v>44511</v>
      </c>
      <c r="B1276" s="57">
        <f t="shared" si="251"/>
        <v>2021</v>
      </c>
      <c r="C1276" s="58">
        <f t="shared" si="255"/>
        <v>11</v>
      </c>
      <c r="D1276" s="58" t="str">
        <f t="shared" si="252"/>
        <v>Nov/2021</v>
      </c>
      <c r="E1276" s="60" t="s">
        <v>305</v>
      </c>
      <c r="F1276" s="60" t="s">
        <v>304</v>
      </c>
      <c r="G1276" s="60" t="s">
        <v>33</v>
      </c>
      <c r="H1276" s="60">
        <v>2</v>
      </c>
      <c r="I1276" s="60">
        <v>2</v>
      </c>
      <c r="J1276" s="60">
        <f t="shared" si="253"/>
        <v>0</v>
      </c>
      <c r="K1276" s="60" t="str">
        <f t="shared" si="254"/>
        <v>Ok</v>
      </c>
      <c r="L1276" s="60">
        <f t="shared" si="256"/>
        <v>0</v>
      </c>
      <c r="M1276" s="85">
        <f>VLOOKUP(E1276,'DAFTAR ITEM'!B:J,9,FALSE)</f>
        <v>6720</v>
      </c>
      <c r="N1276" s="85">
        <f t="shared" si="257"/>
        <v>13440</v>
      </c>
      <c r="O1276" s="85">
        <f t="shared" si="258"/>
        <v>0</v>
      </c>
      <c r="P1276" s="85">
        <f t="shared" si="259"/>
        <v>0</v>
      </c>
      <c r="Q1276" s="59">
        <f t="shared" si="260"/>
        <v>0</v>
      </c>
      <c r="R1276" s="60" t="str">
        <f t="shared" si="261"/>
        <v>Good Count</v>
      </c>
      <c r="S1276" s="60" t="str">
        <f t="shared" si="262"/>
        <v>Good Count</v>
      </c>
      <c r="T1276" s="60" t="str">
        <f t="shared" si="263"/>
        <v>Good Count</v>
      </c>
    </row>
    <row r="1277" spans="1:20" ht="15" customHeight="1">
      <c r="A1277" s="64">
        <v>44511</v>
      </c>
      <c r="B1277" s="57">
        <f t="shared" si="251"/>
        <v>2021</v>
      </c>
      <c r="C1277" s="58">
        <f t="shared" si="255"/>
        <v>11</v>
      </c>
      <c r="D1277" s="58" t="str">
        <f t="shared" si="252"/>
        <v>Nov/2021</v>
      </c>
      <c r="E1277" s="60" t="s">
        <v>307</v>
      </c>
      <c r="F1277" s="60" t="s">
        <v>306</v>
      </c>
      <c r="G1277" s="60" t="s">
        <v>33</v>
      </c>
      <c r="H1277" s="60">
        <v>63</v>
      </c>
      <c r="I1277" s="60">
        <v>63</v>
      </c>
      <c r="J1277" s="60">
        <f t="shared" si="253"/>
        <v>0</v>
      </c>
      <c r="K1277" s="60" t="str">
        <f t="shared" si="254"/>
        <v>Ok</v>
      </c>
      <c r="L1277" s="60">
        <f t="shared" si="256"/>
        <v>0</v>
      </c>
      <c r="M1277" s="85">
        <f>VLOOKUP(E1277,'DAFTAR ITEM'!B:J,9,FALSE)</f>
        <v>9000</v>
      </c>
      <c r="N1277" s="85">
        <f t="shared" si="257"/>
        <v>567000</v>
      </c>
      <c r="O1277" s="85">
        <f t="shared" si="258"/>
        <v>0</v>
      </c>
      <c r="P1277" s="85">
        <f t="shared" si="259"/>
        <v>0</v>
      </c>
      <c r="Q1277" s="59">
        <f t="shared" si="260"/>
        <v>0</v>
      </c>
      <c r="R1277" s="60" t="str">
        <f t="shared" si="261"/>
        <v>Good Count</v>
      </c>
      <c r="S1277" s="60" t="str">
        <f t="shared" si="262"/>
        <v>Good Count</v>
      </c>
      <c r="T1277" s="60" t="str">
        <f t="shared" si="263"/>
        <v>Good Count</v>
      </c>
    </row>
    <row r="1278" spans="1:20" ht="15" customHeight="1">
      <c r="A1278" s="64">
        <v>44511</v>
      </c>
      <c r="B1278" s="57">
        <f t="shared" si="251"/>
        <v>2021</v>
      </c>
      <c r="C1278" s="58">
        <f t="shared" si="255"/>
        <v>11</v>
      </c>
      <c r="D1278" s="58" t="str">
        <f t="shared" si="252"/>
        <v>Nov/2021</v>
      </c>
      <c r="E1278" s="60" t="s">
        <v>309</v>
      </c>
      <c r="F1278" s="60" t="s">
        <v>308</v>
      </c>
      <c r="G1278" s="60" t="s">
        <v>33</v>
      </c>
      <c r="H1278" s="60">
        <v>9</v>
      </c>
      <c r="I1278" s="60">
        <v>9</v>
      </c>
      <c r="J1278" s="60">
        <f t="shared" si="253"/>
        <v>0</v>
      </c>
      <c r="K1278" s="60" t="str">
        <f t="shared" si="254"/>
        <v>Ok</v>
      </c>
      <c r="L1278" s="60">
        <f t="shared" si="256"/>
        <v>0</v>
      </c>
      <c r="M1278" s="85">
        <f>VLOOKUP(E1278,'DAFTAR ITEM'!B:J,9,FALSE)</f>
        <v>840</v>
      </c>
      <c r="N1278" s="85">
        <f t="shared" si="257"/>
        <v>7560</v>
      </c>
      <c r="O1278" s="85">
        <f t="shared" si="258"/>
        <v>0</v>
      </c>
      <c r="P1278" s="85">
        <f t="shared" si="259"/>
        <v>0</v>
      </c>
      <c r="Q1278" s="59">
        <f t="shared" si="260"/>
        <v>0</v>
      </c>
      <c r="R1278" s="60" t="str">
        <f t="shared" si="261"/>
        <v>Good Count</v>
      </c>
      <c r="S1278" s="60" t="str">
        <f t="shared" si="262"/>
        <v>Good Count</v>
      </c>
      <c r="T1278" s="60" t="str">
        <f t="shared" si="263"/>
        <v>Good Count</v>
      </c>
    </row>
    <row r="1279" spans="1:20" ht="15" customHeight="1">
      <c r="A1279" s="64">
        <v>44511</v>
      </c>
      <c r="B1279" s="57">
        <f t="shared" si="251"/>
        <v>2021</v>
      </c>
      <c r="C1279" s="58">
        <f t="shared" si="255"/>
        <v>11</v>
      </c>
      <c r="D1279" s="58" t="str">
        <f t="shared" si="252"/>
        <v>Nov/2021</v>
      </c>
      <c r="E1279" s="60" t="s">
        <v>311</v>
      </c>
      <c r="F1279" s="60" t="s">
        <v>310</v>
      </c>
      <c r="G1279" s="60" t="s">
        <v>33</v>
      </c>
      <c r="H1279" s="60">
        <v>6</v>
      </c>
      <c r="I1279" s="60">
        <v>6</v>
      </c>
      <c r="J1279" s="60">
        <f t="shared" si="253"/>
        <v>0</v>
      </c>
      <c r="K1279" s="60" t="str">
        <f t="shared" si="254"/>
        <v>Ok</v>
      </c>
      <c r="L1279" s="60">
        <f t="shared" si="256"/>
        <v>0</v>
      </c>
      <c r="M1279" s="85">
        <f>VLOOKUP(E1279,'DAFTAR ITEM'!B:J,9,FALSE)</f>
        <v>2000</v>
      </c>
      <c r="N1279" s="85">
        <f t="shared" si="257"/>
        <v>12000</v>
      </c>
      <c r="O1279" s="85">
        <f t="shared" si="258"/>
        <v>0</v>
      </c>
      <c r="P1279" s="85">
        <f t="shared" si="259"/>
        <v>0</v>
      </c>
      <c r="Q1279" s="59">
        <f t="shared" si="260"/>
        <v>0</v>
      </c>
      <c r="R1279" s="60" t="str">
        <f t="shared" si="261"/>
        <v>Good Count</v>
      </c>
      <c r="S1279" s="60" t="str">
        <f t="shared" si="262"/>
        <v>Good Count</v>
      </c>
      <c r="T1279" s="60" t="str">
        <f t="shared" si="263"/>
        <v>Good Count</v>
      </c>
    </row>
    <row r="1280" spans="1:20" ht="15" customHeight="1">
      <c r="A1280" s="64">
        <v>44518</v>
      </c>
      <c r="B1280" s="57">
        <f t="shared" si="251"/>
        <v>2021</v>
      </c>
      <c r="C1280" s="58">
        <f t="shared" si="255"/>
        <v>11</v>
      </c>
      <c r="D1280" s="58" t="str">
        <f t="shared" si="252"/>
        <v>Nov/2021</v>
      </c>
      <c r="E1280" s="60" t="s">
        <v>313</v>
      </c>
      <c r="F1280" s="60" t="s">
        <v>312</v>
      </c>
      <c r="G1280" s="60" t="s">
        <v>33</v>
      </c>
      <c r="H1280" s="60">
        <v>0</v>
      </c>
      <c r="I1280" s="60">
        <v>0</v>
      </c>
      <c r="J1280" s="60">
        <f t="shared" si="253"/>
        <v>0</v>
      </c>
      <c r="K1280" s="60" t="str">
        <f t="shared" si="254"/>
        <v>Ok</v>
      </c>
      <c r="L1280" s="60">
        <f t="shared" si="256"/>
        <v>0</v>
      </c>
      <c r="M1280" s="85">
        <f>VLOOKUP(E1280,'DAFTAR ITEM'!B:J,9,FALSE)</f>
        <v>2000</v>
      </c>
      <c r="N1280" s="85">
        <f t="shared" si="257"/>
        <v>0</v>
      </c>
      <c r="O1280" s="85">
        <f t="shared" si="258"/>
        <v>0</v>
      </c>
      <c r="P1280" s="85">
        <f t="shared" si="259"/>
        <v>0</v>
      </c>
      <c r="Q1280" s="59">
        <f t="shared" si="260"/>
        <v>0</v>
      </c>
      <c r="R1280" s="60" t="str">
        <f t="shared" si="261"/>
        <v>Good Count</v>
      </c>
      <c r="S1280" s="60" t="str">
        <f t="shared" si="262"/>
        <v>Good Count</v>
      </c>
      <c r="T1280" s="60" t="str">
        <f t="shared" si="263"/>
        <v>Good Count</v>
      </c>
    </row>
    <row r="1281" spans="1:20" ht="15" customHeight="1">
      <c r="A1281" s="64">
        <v>44511</v>
      </c>
      <c r="B1281" s="57">
        <f t="shared" si="251"/>
        <v>2021</v>
      </c>
      <c r="C1281" s="58">
        <f t="shared" si="255"/>
        <v>11</v>
      </c>
      <c r="D1281" s="58" t="str">
        <f t="shared" si="252"/>
        <v>Nov/2021</v>
      </c>
      <c r="E1281" s="60" t="s">
        <v>315</v>
      </c>
      <c r="F1281" s="60" t="s">
        <v>314</v>
      </c>
      <c r="G1281" s="60" t="s">
        <v>33</v>
      </c>
      <c r="H1281" s="60">
        <v>4</v>
      </c>
      <c r="I1281" s="60">
        <v>4</v>
      </c>
      <c r="J1281" s="60">
        <f t="shared" si="253"/>
        <v>0</v>
      </c>
      <c r="K1281" s="60" t="str">
        <f t="shared" si="254"/>
        <v>Ok</v>
      </c>
      <c r="L1281" s="60">
        <f t="shared" si="256"/>
        <v>0</v>
      </c>
      <c r="M1281" s="85">
        <f>VLOOKUP(E1281,'DAFTAR ITEM'!B:J,9,FALSE)</f>
        <v>900</v>
      </c>
      <c r="N1281" s="85">
        <f t="shared" si="257"/>
        <v>3600</v>
      </c>
      <c r="O1281" s="85">
        <f t="shared" si="258"/>
        <v>0</v>
      </c>
      <c r="P1281" s="85">
        <f t="shared" si="259"/>
        <v>0</v>
      </c>
      <c r="Q1281" s="59">
        <f t="shared" si="260"/>
        <v>0</v>
      </c>
      <c r="R1281" s="60" t="str">
        <f t="shared" si="261"/>
        <v>Good Count</v>
      </c>
      <c r="S1281" s="60" t="str">
        <f t="shared" si="262"/>
        <v>Good Count</v>
      </c>
      <c r="T1281" s="60" t="str">
        <f t="shared" si="263"/>
        <v>Good Count</v>
      </c>
    </row>
    <row r="1282" spans="1:20" ht="15" customHeight="1">
      <c r="A1282" s="64">
        <v>44511</v>
      </c>
      <c r="B1282" s="57">
        <f t="shared" ref="B1282:B1345" si="264">YEAR(A1282)</f>
        <v>2021</v>
      </c>
      <c r="C1282" s="58">
        <f t="shared" si="255"/>
        <v>11</v>
      </c>
      <c r="D1282" s="58" t="str">
        <f t="shared" si="252"/>
        <v>Nov/2021</v>
      </c>
      <c r="E1282" s="60" t="s">
        <v>317</v>
      </c>
      <c r="F1282" s="60" t="s">
        <v>316</v>
      </c>
      <c r="G1282" s="60" t="s">
        <v>33</v>
      </c>
      <c r="H1282" s="60">
        <v>0</v>
      </c>
      <c r="I1282" s="60">
        <v>0</v>
      </c>
      <c r="J1282" s="60">
        <f t="shared" si="253"/>
        <v>0</v>
      </c>
      <c r="K1282" s="60" t="str">
        <f t="shared" si="254"/>
        <v>Ok</v>
      </c>
      <c r="L1282" s="60">
        <f t="shared" si="256"/>
        <v>0</v>
      </c>
      <c r="M1282" s="85">
        <f>VLOOKUP(E1282,'DAFTAR ITEM'!B:J,9,FALSE)</f>
        <v>10000</v>
      </c>
      <c r="N1282" s="85">
        <f t="shared" si="257"/>
        <v>0</v>
      </c>
      <c r="O1282" s="85">
        <f t="shared" si="258"/>
        <v>0</v>
      </c>
      <c r="P1282" s="85">
        <f t="shared" si="259"/>
        <v>0</v>
      </c>
      <c r="Q1282" s="59">
        <f t="shared" si="260"/>
        <v>0</v>
      </c>
      <c r="R1282" s="60" t="str">
        <f t="shared" si="261"/>
        <v>Good Count</v>
      </c>
      <c r="S1282" s="60" t="str">
        <f t="shared" si="262"/>
        <v>Good Count</v>
      </c>
      <c r="T1282" s="60" t="str">
        <f t="shared" si="263"/>
        <v>Good Count</v>
      </c>
    </row>
    <row r="1283" spans="1:20" ht="15" customHeight="1">
      <c r="A1283" s="64">
        <v>44511</v>
      </c>
      <c r="B1283" s="57">
        <f t="shared" si="264"/>
        <v>2021</v>
      </c>
      <c r="C1283" s="58">
        <f t="shared" si="255"/>
        <v>11</v>
      </c>
      <c r="D1283" s="58" t="str">
        <f t="shared" ref="D1283:D1346" si="265">TEXT(A1283,"MMM")&amp;"/"&amp;(B1283)</f>
        <v>Nov/2021</v>
      </c>
      <c r="E1283" s="60" t="s">
        <v>319</v>
      </c>
      <c r="F1283" s="60" t="s">
        <v>318</v>
      </c>
      <c r="G1283" s="60" t="s">
        <v>33</v>
      </c>
      <c r="H1283" s="60">
        <v>4</v>
      </c>
      <c r="I1283" s="60">
        <v>4</v>
      </c>
      <c r="J1283" s="60">
        <f t="shared" si="253"/>
        <v>0</v>
      </c>
      <c r="K1283" s="60" t="str">
        <f t="shared" si="254"/>
        <v>Ok</v>
      </c>
      <c r="L1283" s="60">
        <f t="shared" si="256"/>
        <v>0</v>
      </c>
      <c r="M1283" s="85">
        <f>VLOOKUP(E1283,'DAFTAR ITEM'!B:J,9,FALSE)</f>
        <v>10080</v>
      </c>
      <c r="N1283" s="85">
        <f t="shared" si="257"/>
        <v>40320</v>
      </c>
      <c r="O1283" s="85">
        <f t="shared" si="258"/>
        <v>0</v>
      </c>
      <c r="P1283" s="85">
        <f t="shared" si="259"/>
        <v>0</v>
      </c>
      <c r="Q1283" s="59">
        <f t="shared" si="260"/>
        <v>0</v>
      </c>
      <c r="R1283" s="60" t="str">
        <f t="shared" si="261"/>
        <v>Good Count</v>
      </c>
      <c r="S1283" s="60" t="str">
        <f t="shared" si="262"/>
        <v>Good Count</v>
      </c>
      <c r="T1283" s="60" t="str">
        <f t="shared" si="263"/>
        <v>Good Count</v>
      </c>
    </row>
    <row r="1284" spans="1:20" ht="15" customHeight="1">
      <c r="A1284" s="64">
        <v>44511</v>
      </c>
      <c r="B1284" s="57">
        <f t="shared" si="264"/>
        <v>2021</v>
      </c>
      <c r="C1284" s="58">
        <f t="shared" si="255"/>
        <v>11</v>
      </c>
      <c r="D1284" s="58" t="str">
        <f t="shared" si="265"/>
        <v>Nov/2021</v>
      </c>
      <c r="E1284" s="60" t="s">
        <v>321</v>
      </c>
      <c r="F1284" s="60" t="s">
        <v>320</v>
      </c>
      <c r="G1284" s="60" t="s">
        <v>33</v>
      </c>
      <c r="H1284" s="60">
        <v>3</v>
      </c>
      <c r="I1284" s="60">
        <v>3</v>
      </c>
      <c r="J1284" s="60">
        <f t="shared" si="253"/>
        <v>0</v>
      </c>
      <c r="K1284" s="60" t="str">
        <f t="shared" si="254"/>
        <v>Ok</v>
      </c>
      <c r="L1284" s="60">
        <f t="shared" si="256"/>
        <v>0</v>
      </c>
      <c r="M1284" s="85">
        <f>VLOOKUP(E1284,'DAFTAR ITEM'!B:J,9,FALSE)</f>
        <v>7500</v>
      </c>
      <c r="N1284" s="85">
        <f t="shared" si="257"/>
        <v>22500</v>
      </c>
      <c r="O1284" s="85">
        <f t="shared" si="258"/>
        <v>0</v>
      </c>
      <c r="P1284" s="85">
        <f t="shared" si="259"/>
        <v>0</v>
      </c>
      <c r="Q1284" s="59">
        <f t="shared" si="260"/>
        <v>0</v>
      </c>
      <c r="R1284" s="60" t="str">
        <f t="shared" si="261"/>
        <v>Good Count</v>
      </c>
      <c r="S1284" s="60" t="str">
        <f t="shared" si="262"/>
        <v>Good Count</v>
      </c>
      <c r="T1284" s="60" t="str">
        <f t="shared" si="263"/>
        <v>Good Count</v>
      </c>
    </row>
    <row r="1285" spans="1:20" ht="15" customHeight="1">
      <c r="A1285" s="64">
        <v>44518</v>
      </c>
      <c r="B1285" s="57">
        <f t="shared" si="264"/>
        <v>2021</v>
      </c>
      <c r="C1285" s="58">
        <f t="shared" si="255"/>
        <v>11</v>
      </c>
      <c r="D1285" s="58" t="str">
        <f t="shared" si="265"/>
        <v>Nov/2021</v>
      </c>
      <c r="E1285" s="60" t="s">
        <v>323</v>
      </c>
      <c r="F1285" s="60" t="s">
        <v>322</v>
      </c>
      <c r="G1285" s="60" t="s">
        <v>33</v>
      </c>
      <c r="H1285" s="60">
        <v>2</v>
      </c>
      <c r="I1285" s="60">
        <v>2</v>
      </c>
      <c r="J1285" s="60">
        <f t="shared" si="253"/>
        <v>0</v>
      </c>
      <c r="K1285" s="60" t="str">
        <f t="shared" si="254"/>
        <v>Ok</v>
      </c>
      <c r="L1285" s="60">
        <f t="shared" si="256"/>
        <v>0</v>
      </c>
      <c r="M1285" s="85">
        <f>VLOOKUP(E1285,'DAFTAR ITEM'!B:J,9,FALSE)</f>
        <v>15000</v>
      </c>
      <c r="N1285" s="85">
        <f t="shared" si="257"/>
        <v>30000</v>
      </c>
      <c r="O1285" s="85">
        <f t="shared" si="258"/>
        <v>0</v>
      </c>
      <c r="P1285" s="85">
        <f t="shared" si="259"/>
        <v>0</v>
      </c>
      <c r="Q1285" s="59">
        <f t="shared" si="260"/>
        <v>0</v>
      </c>
      <c r="R1285" s="60" t="str">
        <f t="shared" si="261"/>
        <v>Good Count</v>
      </c>
      <c r="S1285" s="60" t="str">
        <f t="shared" si="262"/>
        <v>Good Count</v>
      </c>
      <c r="T1285" s="60" t="str">
        <f t="shared" si="263"/>
        <v>Good Count</v>
      </c>
    </row>
    <row r="1286" spans="1:20" ht="15" customHeight="1">
      <c r="A1286" s="64">
        <v>44511</v>
      </c>
      <c r="B1286" s="57">
        <f t="shared" si="264"/>
        <v>2021</v>
      </c>
      <c r="C1286" s="58">
        <f t="shared" si="255"/>
        <v>11</v>
      </c>
      <c r="D1286" s="58" t="str">
        <f t="shared" si="265"/>
        <v>Nov/2021</v>
      </c>
      <c r="E1286" s="60" t="s">
        <v>325</v>
      </c>
      <c r="F1286" s="60" t="s">
        <v>324</v>
      </c>
      <c r="G1286" s="60" t="s">
        <v>33</v>
      </c>
      <c r="H1286" s="60">
        <v>2</v>
      </c>
      <c r="I1286" s="60">
        <v>2</v>
      </c>
      <c r="J1286" s="60">
        <f t="shared" si="253"/>
        <v>0</v>
      </c>
      <c r="K1286" s="60" t="str">
        <f t="shared" si="254"/>
        <v>Ok</v>
      </c>
      <c r="L1286" s="60">
        <f t="shared" si="256"/>
        <v>0</v>
      </c>
      <c r="M1286" s="85">
        <f>VLOOKUP(E1286,'DAFTAR ITEM'!B:J,9,FALSE)</f>
        <v>5000</v>
      </c>
      <c r="N1286" s="85">
        <f t="shared" si="257"/>
        <v>10000</v>
      </c>
      <c r="O1286" s="85">
        <f t="shared" si="258"/>
        <v>0</v>
      </c>
      <c r="P1286" s="85">
        <f t="shared" si="259"/>
        <v>0</v>
      </c>
      <c r="Q1286" s="59">
        <f t="shared" si="260"/>
        <v>0</v>
      </c>
      <c r="R1286" s="60" t="str">
        <f t="shared" si="261"/>
        <v>Good Count</v>
      </c>
      <c r="S1286" s="60" t="str">
        <f t="shared" si="262"/>
        <v>Good Count</v>
      </c>
      <c r="T1286" s="60" t="str">
        <f t="shared" si="263"/>
        <v>Good Count</v>
      </c>
    </row>
    <row r="1287" spans="1:20" ht="15" customHeight="1">
      <c r="A1287" s="64">
        <v>44511</v>
      </c>
      <c r="B1287" s="57">
        <f t="shared" si="264"/>
        <v>2021</v>
      </c>
      <c r="C1287" s="58">
        <f t="shared" si="255"/>
        <v>11</v>
      </c>
      <c r="D1287" s="58" t="str">
        <f t="shared" si="265"/>
        <v>Nov/2021</v>
      </c>
      <c r="E1287" s="60" t="s">
        <v>327</v>
      </c>
      <c r="F1287" s="60" t="s">
        <v>326</v>
      </c>
      <c r="G1287" s="60" t="s">
        <v>33</v>
      </c>
      <c r="H1287" s="60">
        <v>10</v>
      </c>
      <c r="I1287" s="60">
        <v>10</v>
      </c>
      <c r="J1287" s="60">
        <f t="shared" si="253"/>
        <v>0</v>
      </c>
      <c r="K1287" s="60" t="str">
        <f t="shared" si="254"/>
        <v>Ok</v>
      </c>
      <c r="L1287" s="60">
        <f t="shared" si="256"/>
        <v>0</v>
      </c>
      <c r="M1287" s="85">
        <f>VLOOKUP(E1287,'DAFTAR ITEM'!B:J,9,FALSE)</f>
        <v>7000</v>
      </c>
      <c r="N1287" s="85">
        <f t="shared" si="257"/>
        <v>70000</v>
      </c>
      <c r="O1287" s="85">
        <f t="shared" si="258"/>
        <v>0</v>
      </c>
      <c r="P1287" s="85">
        <f t="shared" si="259"/>
        <v>0</v>
      </c>
      <c r="Q1287" s="59">
        <f t="shared" si="260"/>
        <v>0</v>
      </c>
      <c r="R1287" s="60" t="str">
        <f t="shared" si="261"/>
        <v>Good Count</v>
      </c>
      <c r="S1287" s="60" t="str">
        <f t="shared" si="262"/>
        <v>Good Count</v>
      </c>
      <c r="T1287" s="60" t="str">
        <f t="shared" si="263"/>
        <v>Good Count</v>
      </c>
    </row>
    <row r="1288" spans="1:20" ht="15" customHeight="1">
      <c r="A1288" s="64">
        <v>44511</v>
      </c>
      <c r="B1288" s="57">
        <f t="shared" si="264"/>
        <v>2021</v>
      </c>
      <c r="C1288" s="58">
        <f t="shared" si="255"/>
        <v>11</v>
      </c>
      <c r="D1288" s="58" t="str">
        <f t="shared" si="265"/>
        <v>Nov/2021</v>
      </c>
      <c r="E1288" s="60" t="s">
        <v>329</v>
      </c>
      <c r="F1288" s="60" t="s">
        <v>328</v>
      </c>
      <c r="G1288" s="60" t="s">
        <v>33</v>
      </c>
      <c r="H1288" s="60">
        <v>0</v>
      </c>
      <c r="I1288" s="60">
        <v>5</v>
      </c>
      <c r="J1288" s="60">
        <f t="shared" si="253"/>
        <v>5</v>
      </c>
      <c r="K1288" s="60" t="str">
        <f t="shared" si="254"/>
        <v>Selisih</v>
      </c>
      <c r="L1288" s="60">
        <f t="shared" si="256"/>
        <v>5</v>
      </c>
      <c r="M1288" s="85">
        <f>VLOOKUP(E1288,'DAFTAR ITEM'!B:J,9,FALSE)</f>
        <v>12000</v>
      </c>
      <c r="N1288" s="85">
        <f t="shared" si="257"/>
        <v>0</v>
      </c>
      <c r="O1288" s="85">
        <f t="shared" si="258"/>
        <v>60000</v>
      </c>
      <c r="P1288" s="85">
        <f t="shared" si="259"/>
        <v>60000</v>
      </c>
      <c r="Q1288" s="59" t="e">
        <f t="shared" si="260"/>
        <v>#DIV/0!</v>
      </c>
      <c r="R1288" s="60" t="str">
        <f t="shared" si="261"/>
        <v>Bad Count</v>
      </c>
      <c r="S1288" s="60" t="str">
        <f t="shared" si="262"/>
        <v>Bad Count</v>
      </c>
      <c r="T1288" s="60" t="str">
        <f t="shared" si="263"/>
        <v>Bad Count</v>
      </c>
    </row>
    <row r="1289" spans="1:20" ht="15" customHeight="1">
      <c r="A1289" s="64">
        <v>44511</v>
      </c>
      <c r="B1289" s="57">
        <f t="shared" si="264"/>
        <v>2021</v>
      </c>
      <c r="C1289" s="58">
        <f t="shared" si="255"/>
        <v>11</v>
      </c>
      <c r="D1289" s="58" t="str">
        <f t="shared" si="265"/>
        <v>Nov/2021</v>
      </c>
      <c r="E1289" s="60" t="s">
        <v>331</v>
      </c>
      <c r="F1289" s="60" t="s">
        <v>330</v>
      </c>
      <c r="G1289" s="60" t="s">
        <v>33</v>
      </c>
      <c r="H1289" s="60">
        <v>8</v>
      </c>
      <c r="I1289" s="60">
        <v>8</v>
      </c>
      <c r="J1289" s="60">
        <f t="shared" si="253"/>
        <v>0</v>
      </c>
      <c r="K1289" s="60" t="str">
        <f t="shared" si="254"/>
        <v>Ok</v>
      </c>
      <c r="L1289" s="60">
        <f t="shared" si="256"/>
        <v>0</v>
      </c>
      <c r="M1289" s="85">
        <f>VLOOKUP(E1289,'DAFTAR ITEM'!B:J,9,FALSE)</f>
        <v>25000</v>
      </c>
      <c r="N1289" s="85">
        <f t="shared" si="257"/>
        <v>200000</v>
      </c>
      <c r="O1289" s="85">
        <f t="shared" si="258"/>
        <v>0</v>
      </c>
      <c r="P1289" s="85">
        <f t="shared" si="259"/>
        <v>0</v>
      </c>
      <c r="Q1289" s="59">
        <f t="shared" si="260"/>
        <v>0</v>
      </c>
      <c r="R1289" s="60" t="str">
        <f t="shared" si="261"/>
        <v>Good Count</v>
      </c>
      <c r="S1289" s="60" t="str">
        <f t="shared" si="262"/>
        <v>Good Count</v>
      </c>
      <c r="T1289" s="60" t="str">
        <f t="shared" si="263"/>
        <v>Good Count</v>
      </c>
    </row>
    <row r="1290" spans="1:20" ht="15" customHeight="1">
      <c r="A1290" s="64">
        <v>44511</v>
      </c>
      <c r="B1290" s="57">
        <f t="shared" si="264"/>
        <v>2021</v>
      </c>
      <c r="C1290" s="58">
        <f t="shared" si="255"/>
        <v>11</v>
      </c>
      <c r="D1290" s="58" t="str">
        <f t="shared" si="265"/>
        <v>Nov/2021</v>
      </c>
      <c r="E1290" s="60" t="s">
        <v>336</v>
      </c>
      <c r="F1290" s="60" t="s">
        <v>335</v>
      </c>
      <c r="G1290" s="60" t="s">
        <v>334</v>
      </c>
      <c r="H1290" s="60">
        <v>5</v>
      </c>
      <c r="I1290" s="60">
        <v>5</v>
      </c>
      <c r="J1290" s="60">
        <f t="shared" si="253"/>
        <v>0</v>
      </c>
      <c r="K1290" s="60" t="str">
        <f t="shared" si="254"/>
        <v>Ok</v>
      </c>
      <c r="L1290" s="60">
        <f t="shared" si="256"/>
        <v>0</v>
      </c>
      <c r="M1290" s="85">
        <f>VLOOKUP(E1290,'DAFTAR ITEM'!B:J,9,FALSE)</f>
        <v>4500</v>
      </c>
      <c r="N1290" s="85">
        <f t="shared" si="257"/>
        <v>22500</v>
      </c>
      <c r="O1290" s="85">
        <f t="shared" si="258"/>
        <v>0</v>
      </c>
      <c r="P1290" s="85">
        <f t="shared" si="259"/>
        <v>0</v>
      </c>
      <c r="Q1290" s="59">
        <f t="shared" si="260"/>
        <v>0</v>
      </c>
      <c r="R1290" s="60" t="str">
        <f t="shared" si="261"/>
        <v>Good Count</v>
      </c>
      <c r="S1290" s="60" t="str">
        <f t="shared" si="262"/>
        <v>Good Count</v>
      </c>
      <c r="T1290" s="60" t="str">
        <f t="shared" si="263"/>
        <v>Good Count</v>
      </c>
    </row>
    <row r="1291" spans="1:20" ht="15" customHeight="1">
      <c r="A1291" s="64">
        <v>44511</v>
      </c>
      <c r="B1291" s="57">
        <f t="shared" si="264"/>
        <v>2021</v>
      </c>
      <c r="C1291" s="58">
        <f t="shared" si="255"/>
        <v>11</v>
      </c>
      <c r="D1291" s="58" t="str">
        <f t="shared" si="265"/>
        <v>Nov/2021</v>
      </c>
      <c r="E1291" s="60" t="s">
        <v>333</v>
      </c>
      <c r="F1291" s="60" t="s">
        <v>332</v>
      </c>
      <c r="G1291" s="60" t="s">
        <v>334</v>
      </c>
      <c r="H1291" s="60">
        <v>4</v>
      </c>
      <c r="I1291" s="60">
        <v>4</v>
      </c>
      <c r="J1291" s="60">
        <f t="shared" si="253"/>
        <v>0</v>
      </c>
      <c r="K1291" s="60" t="str">
        <f t="shared" si="254"/>
        <v>Ok</v>
      </c>
      <c r="L1291" s="60">
        <f t="shared" si="256"/>
        <v>0</v>
      </c>
      <c r="M1291" s="85">
        <f>VLOOKUP(E1291,'DAFTAR ITEM'!B:J,9,FALSE)</f>
        <v>4500</v>
      </c>
      <c r="N1291" s="85">
        <f t="shared" si="257"/>
        <v>18000</v>
      </c>
      <c r="O1291" s="85">
        <f t="shared" si="258"/>
        <v>0</v>
      </c>
      <c r="P1291" s="85">
        <f t="shared" si="259"/>
        <v>0</v>
      </c>
      <c r="Q1291" s="59">
        <f t="shared" si="260"/>
        <v>0</v>
      </c>
      <c r="R1291" s="60" t="str">
        <f t="shared" si="261"/>
        <v>Good Count</v>
      </c>
      <c r="S1291" s="60" t="str">
        <f t="shared" si="262"/>
        <v>Good Count</v>
      </c>
      <c r="T1291" s="60" t="str">
        <f t="shared" si="263"/>
        <v>Good Count</v>
      </c>
    </row>
    <row r="1292" spans="1:20" ht="15" customHeight="1">
      <c r="A1292" s="64">
        <v>44511</v>
      </c>
      <c r="B1292" s="57">
        <f t="shared" si="264"/>
        <v>2021</v>
      </c>
      <c r="C1292" s="58">
        <f t="shared" si="255"/>
        <v>11</v>
      </c>
      <c r="D1292" s="58" t="str">
        <f t="shared" si="265"/>
        <v>Nov/2021</v>
      </c>
      <c r="E1292" s="60" t="s">
        <v>338</v>
      </c>
      <c r="F1292" s="60" t="s">
        <v>337</v>
      </c>
      <c r="G1292" s="60" t="s">
        <v>334</v>
      </c>
      <c r="H1292" s="60">
        <v>27</v>
      </c>
      <c r="I1292" s="60">
        <v>27</v>
      </c>
      <c r="J1292" s="60">
        <f t="shared" si="253"/>
        <v>0</v>
      </c>
      <c r="K1292" s="60" t="str">
        <f t="shared" si="254"/>
        <v>Ok</v>
      </c>
      <c r="L1292" s="60">
        <f t="shared" si="256"/>
        <v>0</v>
      </c>
      <c r="M1292" s="85">
        <f>VLOOKUP(E1292,'DAFTAR ITEM'!B:J,9,FALSE)</f>
        <v>5775</v>
      </c>
      <c r="N1292" s="85">
        <f t="shared" si="257"/>
        <v>155925</v>
      </c>
      <c r="O1292" s="85">
        <f t="shared" si="258"/>
        <v>0</v>
      </c>
      <c r="P1292" s="85">
        <f t="shared" si="259"/>
        <v>0</v>
      </c>
      <c r="Q1292" s="59">
        <f t="shared" si="260"/>
        <v>0</v>
      </c>
      <c r="R1292" s="60" t="str">
        <f t="shared" si="261"/>
        <v>Good Count</v>
      </c>
      <c r="S1292" s="60" t="str">
        <f t="shared" si="262"/>
        <v>Good Count</v>
      </c>
      <c r="T1292" s="60" t="str">
        <f t="shared" si="263"/>
        <v>Good Count</v>
      </c>
    </row>
    <row r="1293" spans="1:20" ht="15" customHeight="1">
      <c r="A1293" s="64">
        <v>44518</v>
      </c>
      <c r="B1293" s="57">
        <f t="shared" si="264"/>
        <v>2021</v>
      </c>
      <c r="C1293" s="58">
        <f t="shared" si="255"/>
        <v>11</v>
      </c>
      <c r="D1293" s="58" t="str">
        <f t="shared" si="265"/>
        <v>Nov/2021</v>
      </c>
      <c r="E1293" s="60" t="s">
        <v>336</v>
      </c>
      <c r="F1293" s="60" t="s">
        <v>335</v>
      </c>
      <c r="G1293" s="60" t="s">
        <v>334</v>
      </c>
      <c r="H1293" s="60">
        <v>5</v>
      </c>
      <c r="I1293" s="60">
        <v>5</v>
      </c>
      <c r="J1293" s="60">
        <f t="shared" si="253"/>
        <v>0</v>
      </c>
      <c r="K1293" s="60" t="str">
        <f t="shared" si="254"/>
        <v>Ok</v>
      </c>
      <c r="L1293" s="60">
        <f t="shared" si="256"/>
        <v>0</v>
      </c>
      <c r="M1293" s="85">
        <f>VLOOKUP(E1293,'DAFTAR ITEM'!B:J,9,FALSE)</f>
        <v>4500</v>
      </c>
      <c r="N1293" s="85">
        <f t="shared" si="257"/>
        <v>22500</v>
      </c>
      <c r="O1293" s="85">
        <f t="shared" si="258"/>
        <v>0</v>
      </c>
      <c r="P1293" s="85">
        <f t="shared" si="259"/>
        <v>0</v>
      </c>
      <c r="Q1293" s="59">
        <f t="shared" si="260"/>
        <v>0</v>
      </c>
      <c r="R1293" s="60" t="str">
        <f t="shared" si="261"/>
        <v>Good Count</v>
      </c>
      <c r="S1293" s="60" t="str">
        <f t="shared" si="262"/>
        <v>Good Count</v>
      </c>
      <c r="T1293" s="60" t="str">
        <f t="shared" si="263"/>
        <v>Good Count</v>
      </c>
    </row>
    <row r="1294" spans="1:20" ht="15" customHeight="1">
      <c r="A1294" s="64">
        <v>44511</v>
      </c>
      <c r="B1294" s="57">
        <f t="shared" si="264"/>
        <v>2021</v>
      </c>
      <c r="C1294" s="58">
        <f t="shared" si="255"/>
        <v>11</v>
      </c>
      <c r="D1294" s="58" t="str">
        <f t="shared" si="265"/>
        <v>Nov/2021</v>
      </c>
      <c r="E1294" s="60" t="s">
        <v>340</v>
      </c>
      <c r="F1294" s="60" t="s">
        <v>339</v>
      </c>
      <c r="G1294" s="60" t="s">
        <v>33</v>
      </c>
      <c r="H1294" s="60">
        <v>0</v>
      </c>
      <c r="I1294" s="60">
        <v>0</v>
      </c>
      <c r="J1294" s="60">
        <f t="shared" si="253"/>
        <v>0</v>
      </c>
      <c r="K1294" s="60" t="str">
        <f t="shared" si="254"/>
        <v>Ok</v>
      </c>
      <c r="L1294" s="60">
        <f t="shared" si="256"/>
        <v>0</v>
      </c>
      <c r="M1294" s="85">
        <f>VLOOKUP(E1294,'DAFTAR ITEM'!B:J,9,FALSE)</f>
        <v>11550</v>
      </c>
      <c r="N1294" s="85">
        <f t="shared" si="257"/>
        <v>0</v>
      </c>
      <c r="O1294" s="85">
        <f t="shared" si="258"/>
        <v>0</v>
      </c>
      <c r="P1294" s="85">
        <f t="shared" si="259"/>
        <v>0</v>
      </c>
      <c r="Q1294" s="59">
        <f t="shared" si="260"/>
        <v>0</v>
      </c>
      <c r="R1294" s="60" t="str">
        <f t="shared" si="261"/>
        <v>Good Count</v>
      </c>
      <c r="S1294" s="60" t="str">
        <f t="shared" si="262"/>
        <v>Good Count</v>
      </c>
      <c r="T1294" s="60" t="str">
        <f t="shared" si="263"/>
        <v>Good Count</v>
      </c>
    </row>
    <row r="1295" spans="1:20" ht="15" customHeight="1">
      <c r="A1295" s="64">
        <v>44511</v>
      </c>
      <c r="B1295" s="57">
        <f t="shared" si="264"/>
        <v>2021</v>
      </c>
      <c r="C1295" s="58">
        <f t="shared" si="255"/>
        <v>11</v>
      </c>
      <c r="D1295" s="58" t="str">
        <f t="shared" si="265"/>
        <v>Nov/2021</v>
      </c>
      <c r="E1295" s="60" t="s">
        <v>342</v>
      </c>
      <c r="F1295" s="60" t="s">
        <v>341</v>
      </c>
      <c r="G1295" s="60" t="s">
        <v>33</v>
      </c>
      <c r="H1295" s="60">
        <v>4</v>
      </c>
      <c r="I1295" s="60">
        <v>4</v>
      </c>
      <c r="J1295" s="60">
        <f t="shared" si="253"/>
        <v>0</v>
      </c>
      <c r="K1295" s="60" t="str">
        <f t="shared" si="254"/>
        <v>Ok</v>
      </c>
      <c r="L1295" s="60">
        <f t="shared" si="256"/>
        <v>0</v>
      </c>
      <c r="M1295" s="85">
        <f>VLOOKUP(E1295,'DAFTAR ITEM'!B:J,9,FALSE)</f>
        <v>30000</v>
      </c>
      <c r="N1295" s="85">
        <f t="shared" si="257"/>
        <v>120000</v>
      </c>
      <c r="O1295" s="85">
        <f t="shared" si="258"/>
        <v>0</v>
      </c>
      <c r="P1295" s="85">
        <f t="shared" si="259"/>
        <v>0</v>
      </c>
      <c r="Q1295" s="59">
        <f t="shared" si="260"/>
        <v>0</v>
      </c>
      <c r="R1295" s="60" t="str">
        <f t="shared" si="261"/>
        <v>Good Count</v>
      </c>
      <c r="S1295" s="60" t="str">
        <f t="shared" si="262"/>
        <v>Good Count</v>
      </c>
      <c r="T1295" s="60" t="str">
        <f t="shared" si="263"/>
        <v>Good Count</v>
      </c>
    </row>
    <row r="1296" spans="1:20" ht="15" customHeight="1">
      <c r="A1296" s="64">
        <v>44511</v>
      </c>
      <c r="B1296" s="57">
        <f t="shared" si="264"/>
        <v>2021</v>
      </c>
      <c r="C1296" s="58">
        <f t="shared" si="255"/>
        <v>11</v>
      </c>
      <c r="D1296" s="58" t="str">
        <f t="shared" si="265"/>
        <v>Nov/2021</v>
      </c>
      <c r="E1296" s="60" t="s">
        <v>344</v>
      </c>
      <c r="F1296" s="60" t="s">
        <v>343</v>
      </c>
      <c r="G1296" s="60" t="s">
        <v>345</v>
      </c>
      <c r="H1296" s="60">
        <v>1</v>
      </c>
      <c r="I1296" s="60">
        <v>1</v>
      </c>
      <c r="J1296" s="60">
        <f t="shared" si="253"/>
        <v>0</v>
      </c>
      <c r="K1296" s="60" t="str">
        <f t="shared" si="254"/>
        <v>Ok</v>
      </c>
      <c r="L1296" s="60">
        <f t="shared" si="256"/>
        <v>0</v>
      </c>
      <c r="M1296" s="85">
        <f>VLOOKUP(E1296,'DAFTAR ITEM'!B:J,9,FALSE)</f>
        <v>8500</v>
      </c>
      <c r="N1296" s="85">
        <f t="shared" si="257"/>
        <v>8500</v>
      </c>
      <c r="O1296" s="85">
        <f t="shared" si="258"/>
        <v>0</v>
      </c>
      <c r="P1296" s="85">
        <f t="shared" si="259"/>
        <v>0</v>
      </c>
      <c r="Q1296" s="59">
        <f t="shared" si="260"/>
        <v>0</v>
      </c>
      <c r="R1296" s="60" t="str">
        <f t="shared" si="261"/>
        <v>Good Count</v>
      </c>
      <c r="S1296" s="60" t="str">
        <f t="shared" si="262"/>
        <v>Good Count</v>
      </c>
      <c r="T1296" s="60" t="str">
        <f t="shared" si="263"/>
        <v>Good Count</v>
      </c>
    </row>
    <row r="1297" spans="1:20" ht="15" customHeight="1">
      <c r="A1297" s="64">
        <v>44511</v>
      </c>
      <c r="B1297" s="57">
        <f t="shared" si="264"/>
        <v>2021</v>
      </c>
      <c r="C1297" s="58">
        <f t="shared" si="255"/>
        <v>11</v>
      </c>
      <c r="D1297" s="58" t="str">
        <f t="shared" si="265"/>
        <v>Nov/2021</v>
      </c>
      <c r="E1297" s="60" t="s">
        <v>347</v>
      </c>
      <c r="F1297" s="60" t="s">
        <v>346</v>
      </c>
      <c r="G1297" s="60" t="s">
        <v>345</v>
      </c>
      <c r="H1297" s="60">
        <v>1</v>
      </c>
      <c r="I1297" s="60">
        <v>1</v>
      </c>
      <c r="J1297" s="60">
        <f t="shared" si="253"/>
        <v>0</v>
      </c>
      <c r="K1297" s="60" t="str">
        <f t="shared" si="254"/>
        <v>Ok</v>
      </c>
      <c r="L1297" s="60">
        <f t="shared" si="256"/>
        <v>0</v>
      </c>
      <c r="M1297" s="85">
        <f>VLOOKUP(E1297,'DAFTAR ITEM'!B:J,9,FALSE)</f>
        <v>8000</v>
      </c>
      <c r="N1297" s="85">
        <f t="shared" si="257"/>
        <v>8000</v>
      </c>
      <c r="O1297" s="85">
        <f t="shared" si="258"/>
        <v>0</v>
      </c>
      <c r="P1297" s="85">
        <f t="shared" si="259"/>
        <v>0</v>
      </c>
      <c r="Q1297" s="59">
        <f t="shared" si="260"/>
        <v>0</v>
      </c>
      <c r="R1297" s="60" t="str">
        <f t="shared" si="261"/>
        <v>Good Count</v>
      </c>
      <c r="S1297" s="60" t="str">
        <f t="shared" si="262"/>
        <v>Good Count</v>
      </c>
      <c r="T1297" s="60" t="str">
        <f t="shared" si="263"/>
        <v>Good Count</v>
      </c>
    </row>
    <row r="1298" spans="1:20" ht="15" customHeight="1">
      <c r="A1298" s="64">
        <v>44511</v>
      </c>
      <c r="B1298" s="57">
        <f t="shared" si="264"/>
        <v>2021</v>
      </c>
      <c r="C1298" s="58">
        <f t="shared" si="255"/>
        <v>11</v>
      </c>
      <c r="D1298" s="58" t="str">
        <f t="shared" si="265"/>
        <v>Nov/2021</v>
      </c>
      <c r="E1298" s="60" t="s">
        <v>349</v>
      </c>
      <c r="F1298" s="60" t="s">
        <v>348</v>
      </c>
      <c r="G1298" s="60" t="s">
        <v>345</v>
      </c>
      <c r="H1298" s="60">
        <v>9</v>
      </c>
      <c r="I1298" s="60">
        <v>9</v>
      </c>
      <c r="J1298" s="60">
        <f t="shared" si="253"/>
        <v>0</v>
      </c>
      <c r="K1298" s="60" t="str">
        <f t="shared" si="254"/>
        <v>Ok</v>
      </c>
      <c r="L1298" s="60">
        <f t="shared" si="256"/>
        <v>0</v>
      </c>
      <c r="M1298" s="85">
        <f>VLOOKUP(E1298,'DAFTAR ITEM'!B:J,9,FALSE)</f>
        <v>15000</v>
      </c>
      <c r="N1298" s="85">
        <f t="shared" si="257"/>
        <v>135000</v>
      </c>
      <c r="O1298" s="85">
        <f t="shared" si="258"/>
        <v>0</v>
      </c>
      <c r="P1298" s="85">
        <f t="shared" si="259"/>
        <v>0</v>
      </c>
      <c r="Q1298" s="59">
        <f t="shared" si="260"/>
        <v>0</v>
      </c>
      <c r="R1298" s="60" t="str">
        <f t="shared" si="261"/>
        <v>Good Count</v>
      </c>
      <c r="S1298" s="60" t="str">
        <f t="shared" si="262"/>
        <v>Good Count</v>
      </c>
      <c r="T1298" s="60" t="str">
        <f t="shared" si="263"/>
        <v>Good Count</v>
      </c>
    </row>
    <row r="1299" spans="1:20" ht="15" customHeight="1">
      <c r="A1299" s="64">
        <v>44511</v>
      </c>
      <c r="B1299" s="57">
        <f t="shared" si="264"/>
        <v>2021</v>
      </c>
      <c r="C1299" s="58">
        <f t="shared" si="255"/>
        <v>11</v>
      </c>
      <c r="D1299" s="58" t="str">
        <f t="shared" si="265"/>
        <v>Nov/2021</v>
      </c>
      <c r="E1299" s="60" t="s">
        <v>351</v>
      </c>
      <c r="F1299" s="60" t="s">
        <v>350</v>
      </c>
      <c r="G1299" s="60" t="s">
        <v>33</v>
      </c>
      <c r="H1299" s="60">
        <v>1</v>
      </c>
      <c r="I1299" s="60">
        <v>1</v>
      </c>
      <c r="J1299" s="60">
        <f t="shared" ref="J1299:J1362" si="266">I1299-H1299</f>
        <v>0</v>
      </c>
      <c r="K1299" s="60" t="str">
        <f t="shared" ref="K1299:K1362" si="267">IF(J1299=0,"Ok","Selisih")</f>
        <v>Ok</v>
      </c>
      <c r="L1299" s="60">
        <f t="shared" si="256"/>
        <v>0</v>
      </c>
      <c r="M1299" s="85">
        <f>VLOOKUP(E1299,'DAFTAR ITEM'!B:J,9,FALSE)</f>
        <v>8925</v>
      </c>
      <c r="N1299" s="85">
        <f t="shared" si="257"/>
        <v>8925</v>
      </c>
      <c r="O1299" s="85">
        <f t="shared" si="258"/>
        <v>0</v>
      </c>
      <c r="P1299" s="85">
        <f t="shared" si="259"/>
        <v>0</v>
      </c>
      <c r="Q1299" s="59">
        <f t="shared" si="260"/>
        <v>0</v>
      </c>
      <c r="R1299" s="60" t="str">
        <f t="shared" si="261"/>
        <v>Good Count</v>
      </c>
      <c r="S1299" s="60" t="str">
        <f t="shared" si="262"/>
        <v>Good Count</v>
      </c>
      <c r="T1299" s="60" t="str">
        <f t="shared" si="263"/>
        <v>Good Count</v>
      </c>
    </row>
    <row r="1300" spans="1:20" ht="15" customHeight="1">
      <c r="A1300" s="64">
        <v>44511</v>
      </c>
      <c r="B1300" s="57">
        <f t="shared" si="264"/>
        <v>2021</v>
      </c>
      <c r="C1300" s="58">
        <f t="shared" si="255"/>
        <v>11</v>
      </c>
      <c r="D1300" s="58" t="str">
        <f t="shared" si="265"/>
        <v>Nov/2021</v>
      </c>
      <c r="E1300" s="60" t="s">
        <v>353</v>
      </c>
      <c r="F1300" s="60" t="s">
        <v>352</v>
      </c>
      <c r="G1300" s="60" t="s">
        <v>33</v>
      </c>
      <c r="H1300" s="60">
        <v>0</v>
      </c>
      <c r="I1300" s="60">
        <v>10</v>
      </c>
      <c r="J1300" s="60">
        <f t="shared" si="266"/>
        <v>10</v>
      </c>
      <c r="K1300" s="60" t="str">
        <f t="shared" si="267"/>
        <v>Selisih</v>
      </c>
      <c r="L1300" s="60">
        <f t="shared" si="256"/>
        <v>10</v>
      </c>
      <c r="M1300" s="85">
        <f>VLOOKUP(E1300,'DAFTAR ITEM'!B:J,9,FALSE)</f>
        <v>3938</v>
      </c>
      <c r="N1300" s="85">
        <f t="shared" si="257"/>
        <v>0</v>
      </c>
      <c r="O1300" s="85">
        <f t="shared" si="258"/>
        <v>39380</v>
      </c>
      <c r="P1300" s="85">
        <f t="shared" si="259"/>
        <v>39380</v>
      </c>
      <c r="Q1300" s="59" t="e">
        <f t="shared" si="260"/>
        <v>#DIV/0!</v>
      </c>
      <c r="R1300" s="60" t="str">
        <f t="shared" si="261"/>
        <v>Bad Count</v>
      </c>
      <c r="S1300" s="60" t="str">
        <f t="shared" si="262"/>
        <v>Bad Count</v>
      </c>
      <c r="T1300" s="60" t="str">
        <f t="shared" si="263"/>
        <v>Bad Count</v>
      </c>
    </row>
    <row r="1301" spans="1:20" ht="15" customHeight="1">
      <c r="A1301" s="64">
        <v>44511</v>
      </c>
      <c r="B1301" s="57">
        <f t="shared" si="264"/>
        <v>2021</v>
      </c>
      <c r="C1301" s="58">
        <f t="shared" si="255"/>
        <v>11</v>
      </c>
      <c r="D1301" s="58" t="str">
        <f t="shared" si="265"/>
        <v>Nov/2021</v>
      </c>
      <c r="E1301" s="60" t="s">
        <v>355</v>
      </c>
      <c r="F1301" s="60" t="s">
        <v>354</v>
      </c>
      <c r="G1301" s="60" t="s">
        <v>187</v>
      </c>
      <c r="H1301" s="60">
        <v>42</v>
      </c>
      <c r="I1301" s="60">
        <v>42</v>
      </c>
      <c r="J1301" s="60">
        <f t="shared" si="266"/>
        <v>0</v>
      </c>
      <c r="K1301" s="60" t="str">
        <f t="shared" si="267"/>
        <v>Ok</v>
      </c>
      <c r="L1301" s="60">
        <f t="shared" si="256"/>
        <v>0</v>
      </c>
      <c r="M1301" s="85">
        <f>VLOOKUP(E1301,'DAFTAR ITEM'!B:J,9,FALSE)</f>
        <v>1400</v>
      </c>
      <c r="N1301" s="85">
        <f t="shared" si="257"/>
        <v>58800</v>
      </c>
      <c r="O1301" s="85">
        <f t="shared" si="258"/>
        <v>0</v>
      </c>
      <c r="P1301" s="85">
        <f t="shared" si="259"/>
        <v>0</v>
      </c>
      <c r="Q1301" s="59">
        <f t="shared" si="260"/>
        <v>0</v>
      </c>
      <c r="R1301" s="60" t="str">
        <f t="shared" si="261"/>
        <v>Good Count</v>
      </c>
      <c r="S1301" s="60" t="str">
        <f t="shared" si="262"/>
        <v>Good Count</v>
      </c>
      <c r="T1301" s="60" t="str">
        <f t="shared" si="263"/>
        <v>Good Count</v>
      </c>
    </row>
    <row r="1302" spans="1:20" ht="15" customHeight="1">
      <c r="A1302" s="64">
        <v>44511</v>
      </c>
      <c r="B1302" s="57">
        <f t="shared" si="264"/>
        <v>2021</v>
      </c>
      <c r="C1302" s="58">
        <f t="shared" si="255"/>
        <v>11</v>
      </c>
      <c r="D1302" s="58" t="str">
        <f t="shared" si="265"/>
        <v>Nov/2021</v>
      </c>
      <c r="E1302" s="60" t="s">
        <v>389</v>
      </c>
      <c r="F1302" s="60" t="s">
        <v>388</v>
      </c>
      <c r="G1302" s="60" t="s">
        <v>194</v>
      </c>
      <c r="H1302" s="60">
        <v>5</v>
      </c>
      <c r="I1302" s="60">
        <v>5</v>
      </c>
      <c r="J1302" s="60">
        <f t="shared" si="266"/>
        <v>0</v>
      </c>
      <c r="K1302" s="60" t="str">
        <f t="shared" si="267"/>
        <v>Ok</v>
      </c>
      <c r="L1302" s="60">
        <f t="shared" si="256"/>
        <v>0</v>
      </c>
      <c r="M1302" s="85">
        <f>VLOOKUP(E1302,'DAFTAR ITEM'!B:J,9,FALSE)</f>
        <v>67500</v>
      </c>
      <c r="N1302" s="85">
        <f t="shared" si="257"/>
        <v>337500</v>
      </c>
      <c r="O1302" s="85">
        <f t="shared" si="258"/>
        <v>0</v>
      </c>
      <c r="P1302" s="85">
        <f t="shared" si="259"/>
        <v>0</v>
      </c>
      <c r="Q1302" s="59">
        <f t="shared" si="260"/>
        <v>0</v>
      </c>
      <c r="R1302" s="60" t="str">
        <f t="shared" si="261"/>
        <v>Good Count</v>
      </c>
      <c r="S1302" s="60" t="str">
        <f t="shared" si="262"/>
        <v>Good Count</v>
      </c>
      <c r="T1302" s="60" t="str">
        <f t="shared" si="263"/>
        <v>Good Count</v>
      </c>
    </row>
    <row r="1303" spans="1:20" ht="15" customHeight="1">
      <c r="A1303" s="64">
        <v>44511</v>
      </c>
      <c r="B1303" s="57">
        <f t="shared" si="264"/>
        <v>2021</v>
      </c>
      <c r="C1303" s="58">
        <f t="shared" si="255"/>
        <v>11</v>
      </c>
      <c r="D1303" s="58" t="str">
        <f t="shared" si="265"/>
        <v>Nov/2021</v>
      </c>
      <c r="E1303" s="60" t="s">
        <v>30</v>
      </c>
      <c r="F1303" s="60" t="s">
        <v>29</v>
      </c>
      <c r="G1303" s="60" t="s">
        <v>16</v>
      </c>
      <c r="H1303" s="60">
        <v>1</v>
      </c>
      <c r="I1303" s="60">
        <v>1</v>
      </c>
      <c r="J1303" s="60">
        <f t="shared" si="266"/>
        <v>0</v>
      </c>
      <c r="K1303" s="60" t="str">
        <f t="shared" si="267"/>
        <v>Ok</v>
      </c>
      <c r="L1303" s="60">
        <f t="shared" si="256"/>
        <v>0</v>
      </c>
      <c r="M1303" s="85">
        <f>VLOOKUP(E1303,'DAFTAR ITEM'!B:J,9,FALSE)</f>
        <v>50000</v>
      </c>
      <c r="N1303" s="85">
        <f t="shared" si="257"/>
        <v>50000</v>
      </c>
      <c r="O1303" s="85">
        <f t="shared" si="258"/>
        <v>0</v>
      </c>
      <c r="P1303" s="85">
        <f t="shared" si="259"/>
        <v>0</v>
      </c>
      <c r="Q1303" s="59">
        <f t="shared" si="260"/>
        <v>0</v>
      </c>
      <c r="R1303" s="60" t="str">
        <f t="shared" si="261"/>
        <v>Good Count</v>
      </c>
      <c r="S1303" s="60" t="str">
        <f t="shared" si="262"/>
        <v>Good Count</v>
      </c>
      <c r="T1303" s="60" t="str">
        <f t="shared" si="263"/>
        <v>Good Count</v>
      </c>
    </row>
    <row r="1304" spans="1:20" ht="15" customHeight="1">
      <c r="A1304" s="64">
        <v>44511</v>
      </c>
      <c r="B1304" s="57">
        <f t="shared" si="264"/>
        <v>2021</v>
      </c>
      <c r="C1304" s="58">
        <f t="shared" si="255"/>
        <v>11</v>
      </c>
      <c r="D1304" s="58" t="str">
        <f t="shared" si="265"/>
        <v>Nov/2021</v>
      </c>
      <c r="E1304" s="60" t="s">
        <v>365</v>
      </c>
      <c r="F1304" s="60" t="s">
        <v>364</v>
      </c>
      <c r="G1304" s="60" t="s">
        <v>16</v>
      </c>
      <c r="H1304" s="60">
        <v>33</v>
      </c>
      <c r="I1304" s="60">
        <v>33</v>
      </c>
      <c r="J1304" s="60">
        <f t="shared" si="266"/>
        <v>0</v>
      </c>
      <c r="K1304" s="60" t="str">
        <f t="shared" si="267"/>
        <v>Ok</v>
      </c>
      <c r="L1304" s="60">
        <f t="shared" si="256"/>
        <v>0</v>
      </c>
      <c r="M1304" s="85">
        <f>VLOOKUP(E1304,'DAFTAR ITEM'!B:J,9,FALSE)</f>
        <v>56800</v>
      </c>
      <c r="N1304" s="85">
        <f t="shared" si="257"/>
        <v>1874400</v>
      </c>
      <c r="O1304" s="85">
        <f t="shared" si="258"/>
        <v>0</v>
      </c>
      <c r="P1304" s="85">
        <f t="shared" si="259"/>
        <v>0</v>
      </c>
      <c r="Q1304" s="59">
        <f t="shared" si="260"/>
        <v>0</v>
      </c>
      <c r="R1304" s="60" t="str">
        <f t="shared" si="261"/>
        <v>Good Count</v>
      </c>
      <c r="S1304" s="60" t="str">
        <f t="shared" si="262"/>
        <v>Good Count</v>
      </c>
      <c r="T1304" s="60" t="str">
        <f t="shared" si="263"/>
        <v>Good Count</v>
      </c>
    </row>
    <row r="1305" spans="1:20" ht="15" customHeight="1">
      <c r="A1305" s="64">
        <v>44511</v>
      </c>
      <c r="B1305" s="57">
        <f t="shared" si="264"/>
        <v>2021</v>
      </c>
      <c r="C1305" s="58">
        <f t="shared" si="255"/>
        <v>11</v>
      </c>
      <c r="D1305" s="58" t="str">
        <f t="shared" si="265"/>
        <v>Nov/2021</v>
      </c>
      <c r="E1305" s="60" t="s">
        <v>387</v>
      </c>
      <c r="F1305" s="60" t="s">
        <v>386</v>
      </c>
      <c r="G1305" s="60" t="s">
        <v>171</v>
      </c>
      <c r="H1305" s="60">
        <v>57</v>
      </c>
      <c r="I1305" s="60">
        <v>57</v>
      </c>
      <c r="J1305" s="60">
        <f t="shared" si="266"/>
        <v>0</v>
      </c>
      <c r="K1305" s="60" t="str">
        <f t="shared" si="267"/>
        <v>Ok</v>
      </c>
      <c r="L1305" s="60">
        <f t="shared" si="256"/>
        <v>0</v>
      </c>
      <c r="M1305" s="85">
        <f>VLOOKUP(E1305,'DAFTAR ITEM'!B:J,9,FALSE)</f>
        <v>12800</v>
      </c>
      <c r="N1305" s="85">
        <f t="shared" si="257"/>
        <v>729600</v>
      </c>
      <c r="O1305" s="85">
        <f t="shared" si="258"/>
        <v>0</v>
      </c>
      <c r="P1305" s="85">
        <f t="shared" si="259"/>
        <v>0</v>
      </c>
      <c r="Q1305" s="59">
        <f t="shared" si="260"/>
        <v>0</v>
      </c>
      <c r="R1305" s="60" t="str">
        <f t="shared" si="261"/>
        <v>Good Count</v>
      </c>
      <c r="S1305" s="60" t="str">
        <f t="shared" si="262"/>
        <v>Good Count</v>
      </c>
      <c r="T1305" s="60" t="str">
        <f t="shared" si="263"/>
        <v>Good Count</v>
      </c>
    </row>
    <row r="1306" spans="1:20" ht="15" customHeight="1">
      <c r="A1306" s="64">
        <v>44511</v>
      </c>
      <c r="B1306" s="57">
        <f t="shared" si="264"/>
        <v>2021</v>
      </c>
      <c r="C1306" s="58">
        <f t="shared" si="255"/>
        <v>11</v>
      </c>
      <c r="D1306" s="58" t="str">
        <f t="shared" si="265"/>
        <v>Nov/2021</v>
      </c>
      <c r="E1306" s="60" t="s">
        <v>375</v>
      </c>
      <c r="F1306" s="60" t="s">
        <v>374</v>
      </c>
      <c r="G1306" s="60" t="s">
        <v>171</v>
      </c>
      <c r="H1306" s="60">
        <v>27</v>
      </c>
      <c r="I1306" s="60">
        <v>27</v>
      </c>
      <c r="J1306" s="60">
        <f t="shared" si="266"/>
        <v>0</v>
      </c>
      <c r="K1306" s="60" t="str">
        <f t="shared" si="267"/>
        <v>Ok</v>
      </c>
      <c r="L1306" s="60">
        <f t="shared" si="256"/>
        <v>0</v>
      </c>
      <c r="M1306" s="85">
        <f>VLOOKUP(E1306,'DAFTAR ITEM'!B:J,9,FALSE)</f>
        <v>14300</v>
      </c>
      <c r="N1306" s="85">
        <f t="shared" si="257"/>
        <v>386100</v>
      </c>
      <c r="O1306" s="85">
        <f t="shared" si="258"/>
        <v>0</v>
      </c>
      <c r="P1306" s="85">
        <f t="shared" si="259"/>
        <v>0</v>
      </c>
      <c r="Q1306" s="59">
        <f t="shared" si="260"/>
        <v>0</v>
      </c>
      <c r="R1306" s="60" t="str">
        <f t="shared" si="261"/>
        <v>Good Count</v>
      </c>
      <c r="S1306" s="60" t="str">
        <f t="shared" si="262"/>
        <v>Good Count</v>
      </c>
      <c r="T1306" s="60" t="str">
        <f t="shared" si="263"/>
        <v>Good Count</v>
      </c>
    </row>
    <row r="1307" spans="1:20" ht="15" customHeight="1">
      <c r="A1307" s="64">
        <v>44511</v>
      </c>
      <c r="B1307" s="57">
        <f t="shared" si="264"/>
        <v>2021</v>
      </c>
      <c r="C1307" s="58">
        <f t="shared" si="255"/>
        <v>11</v>
      </c>
      <c r="D1307" s="58" t="str">
        <f t="shared" si="265"/>
        <v>Nov/2021</v>
      </c>
      <c r="E1307" s="60" t="s">
        <v>222</v>
      </c>
      <c r="F1307" s="60" t="s">
        <v>221</v>
      </c>
      <c r="G1307" s="60" t="s">
        <v>33</v>
      </c>
      <c r="H1307" s="60">
        <v>8</v>
      </c>
      <c r="I1307" s="60">
        <v>8</v>
      </c>
      <c r="J1307" s="60">
        <f t="shared" si="266"/>
        <v>0</v>
      </c>
      <c r="K1307" s="60" t="str">
        <f t="shared" si="267"/>
        <v>Ok</v>
      </c>
      <c r="L1307" s="60">
        <f t="shared" si="256"/>
        <v>0</v>
      </c>
      <c r="M1307" s="85">
        <f>VLOOKUP(E1307,'DAFTAR ITEM'!B:J,9,FALSE)</f>
        <v>3000</v>
      </c>
      <c r="N1307" s="85">
        <f t="shared" si="257"/>
        <v>24000</v>
      </c>
      <c r="O1307" s="85">
        <f t="shared" si="258"/>
        <v>0</v>
      </c>
      <c r="P1307" s="85">
        <f t="shared" si="259"/>
        <v>0</v>
      </c>
      <c r="Q1307" s="59">
        <f t="shared" si="260"/>
        <v>0</v>
      </c>
      <c r="R1307" s="60" t="str">
        <f t="shared" si="261"/>
        <v>Good Count</v>
      </c>
      <c r="S1307" s="60" t="str">
        <f t="shared" si="262"/>
        <v>Good Count</v>
      </c>
      <c r="T1307" s="60" t="str">
        <f t="shared" si="263"/>
        <v>Good Count</v>
      </c>
    </row>
    <row r="1308" spans="1:20" ht="15" customHeight="1">
      <c r="A1308" s="64">
        <v>44511</v>
      </c>
      <c r="B1308" s="57">
        <f t="shared" si="264"/>
        <v>2021</v>
      </c>
      <c r="C1308" s="58">
        <f t="shared" si="255"/>
        <v>11</v>
      </c>
      <c r="D1308" s="58" t="str">
        <f t="shared" si="265"/>
        <v>Nov/2021</v>
      </c>
      <c r="E1308" s="60" t="s">
        <v>281</v>
      </c>
      <c r="F1308" s="60" t="s">
        <v>280</v>
      </c>
      <c r="G1308" s="60" t="s">
        <v>139</v>
      </c>
      <c r="H1308" s="60">
        <v>248</v>
      </c>
      <c r="I1308" s="60">
        <v>248</v>
      </c>
      <c r="J1308" s="60">
        <f t="shared" si="266"/>
        <v>0</v>
      </c>
      <c r="K1308" s="60" t="str">
        <f t="shared" si="267"/>
        <v>Ok</v>
      </c>
      <c r="L1308" s="60">
        <f t="shared" si="256"/>
        <v>0</v>
      </c>
      <c r="M1308" s="85">
        <f>VLOOKUP(E1308,'DAFTAR ITEM'!B:J,9,FALSE)</f>
        <v>5000</v>
      </c>
      <c r="N1308" s="85">
        <f t="shared" si="257"/>
        <v>1240000</v>
      </c>
      <c r="O1308" s="85">
        <f t="shared" si="258"/>
        <v>0</v>
      </c>
      <c r="P1308" s="85">
        <f t="shared" si="259"/>
        <v>0</v>
      </c>
      <c r="Q1308" s="59">
        <f t="shared" si="260"/>
        <v>0</v>
      </c>
      <c r="R1308" s="60" t="str">
        <f t="shared" si="261"/>
        <v>Good Count</v>
      </c>
      <c r="S1308" s="60" t="str">
        <f t="shared" si="262"/>
        <v>Good Count</v>
      </c>
      <c r="T1308" s="60" t="str">
        <f t="shared" si="263"/>
        <v>Good Count</v>
      </c>
    </row>
    <row r="1309" spans="1:20" ht="15" customHeight="1">
      <c r="A1309" s="64">
        <v>44511</v>
      </c>
      <c r="B1309" s="57">
        <f t="shared" si="264"/>
        <v>2021</v>
      </c>
      <c r="C1309" s="58">
        <f t="shared" si="255"/>
        <v>11</v>
      </c>
      <c r="D1309" s="58" t="str">
        <f t="shared" si="265"/>
        <v>Nov/2021</v>
      </c>
      <c r="E1309" s="60" t="s">
        <v>138</v>
      </c>
      <c r="F1309" s="60" t="s">
        <v>137</v>
      </c>
      <c r="G1309" s="60" t="s">
        <v>139</v>
      </c>
      <c r="H1309" s="60">
        <v>259</v>
      </c>
      <c r="I1309" s="60">
        <v>259</v>
      </c>
      <c r="J1309" s="60">
        <f t="shared" si="266"/>
        <v>0</v>
      </c>
      <c r="K1309" s="60" t="str">
        <f t="shared" si="267"/>
        <v>Ok</v>
      </c>
      <c r="L1309" s="60">
        <f t="shared" si="256"/>
        <v>0</v>
      </c>
      <c r="M1309" s="85">
        <f>VLOOKUP(E1309,'DAFTAR ITEM'!B:J,9,FALSE)</f>
        <v>1000</v>
      </c>
      <c r="N1309" s="85">
        <f t="shared" si="257"/>
        <v>259000</v>
      </c>
      <c r="O1309" s="85">
        <f t="shared" si="258"/>
        <v>0</v>
      </c>
      <c r="P1309" s="85">
        <f t="shared" si="259"/>
        <v>0</v>
      </c>
      <c r="Q1309" s="59">
        <f t="shared" si="260"/>
        <v>0</v>
      </c>
      <c r="R1309" s="60" t="str">
        <f t="shared" si="261"/>
        <v>Good Count</v>
      </c>
      <c r="S1309" s="60" t="str">
        <f t="shared" si="262"/>
        <v>Good Count</v>
      </c>
      <c r="T1309" s="60" t="str">
        <f t="shared" si="263"/>
        <v>Good Count</v>
      </c>
    </row>
    <row r="1310" spans="1:20" ht="15" customHeight="1">
      <c r="A1310" s="64">
        <v>44511</v>
      </c>
      <c r="B1310" s="57">
        <f t="shared" si="264"/>
        <v>2021</v>
      </c>
      <c r="C1310" s="58">
        <f t="shared" si="255"/>
        <v>11</v>
      </c>
      <c r="D1310" s="58" t="str">
        <f t="shared" si="265"/>
        <v>Nov/2021</v>
      </c>
      <c r="E1310" s="60" t="s">
        <v>275</v>
      </c>
      <c r="F1310" s="60" t="s">
        <v>274</v>
      </c>
      <c r="G1310" s="60" t="s">
        <v>33</v>
      </c>
      <c r="H1310" s="60">
        <v>9</v>
      </c>
      <c r="I1310" s="60">
        <v>9</v>
      </c>
      <c r="J1310" s="60">
        <f t="shared" si="266"/>
        <v>0</v>
      </c>
      <c r="K1310" s="60" t="str">
        <f t="shared" si="267"/>
        <v>Ok</v>
      </c>
      <c r="L1310" s="60">
        <f t="shared" si="256"/>
        <v>0</v>
      </c>
      <c r="M1310" s="85">
        <f>VLOOKUP(E1310,'DAFTAR ITEM'!B:J,9,FALSE)</f>
        <v>15000</v>
      </c>
      <c r="N1310" s="85">
        <f t="shared" si="257"/>
        <v>135000</v>
      </c>
      <c r="O1310" s="85">
        <f t="shared" si="258"/>
        <v>0</v>
      </c>
      <c r="P1310" s="85">
        <f t="shared" si="259"/>
        <v>0</v>
      </c>
      <c r="Q1310" s="59">
        <f t="shared" si="260"/>
        <v>0</v>
      </c>
      <c r="R1310" s="60" t="str">
        <f t="shared" si="261"/>
        <v>Good Count</v>
      </c>
      <c r="S1310" s="60" t="str">
        <f t="shared" si="262"/>
        <v>Good Count</v>
      </c>
      <c r="T1310" s="60" t="str">
        <f t="shared" si="263"/>
        <v>Good Count</v>
      </c>
    </row>
    <row r="1311" spans="1:20" ht="15" customHeight="1">
      <c r="A1311" s="64">
        <v>44544</v>
      </c>
      <c r="B1311" s="57">
        <f t="shared" si="264"/>
        <v>2021</v>
      </c>
      <c r="C1311" s="58">
        <f t="shared" si="255"/>
        <v>12</v>
      </c>
      <c r="D1311" s="58" t="str">
        <f t="shared" si="265"/>
        <v>Dec/2021</v>
      </c>
      <c r="E1311" s="60" t="s">
        <v>15</v>
      </c>
      <c r="F1311" s="60" t="s">
        <v>14</v>
      </c>
      <c r="G1311" s="60" t="s">
        <v>16</v>
      </c>
      <c r="H1311" s="60">
        <v>7</v>
      </c>
      <c r="I1311" s="60">
        <v>7</v>
      </c>
      <c r="J1311" s="60">
        <f t="shared" si="266"/>
        <v>0</v>
      </c>
      <c r="K1311" s="60" t="str">
        <f t="shared" si="267"/>
        <v>Ok</v>
      </c>
      <c r="L1311" s="60">
        <f t="shared" si="256"/>
        <v>0</v>
      </c>
      <c r="M1311" s="85">
        <f>VLOOKUP(E1311,'DAFTAR ITEM'!B:J,9,FALSE)</f>
        <v>110000</v>
      </c>
      <c r="N1311" s="85">
        <f t="shared" si="257"/>
        <v>770000</v>
      </c>
      <c r="O1311" s="85">
        <f t="shared" si="258"/>
        <v>0</v>
      </c>
      <c r="P1311" s="85">
        <f t="shared" si="259"/>
        <v>0</v>
      </c>
      <c r="Q1311" s="59">
        <f t="shared" si="260"/>
        <v>0</v>
      </c>
      <c r="R1311" s="60" t="str">
        <f t="shared" si="261"/>
        <v>Good Count</v>
      </c>
      <c r="S1311" s="60" t="str">
        <f t="shared" si="262"/>
        <v>Good Count</v>
      </c>
      <c r="T1311" s="60" t="str">
        <f t="shared" si="263"/>
        <v>Good Count</v>
      </c>
    </row>
    <row r="1312" spans="1:20" ht="15" customHeight="1">
      <c r="A1312" s="64">
        <v>44544</v>
      </c>
      <c r="B1312" s="57">
        <f t="shared" si="264"/>
        <v>2021</v>
      </c>
      <c r="C1312" s="58">
        <f t="shared" si="255"/>
        <v>12</v>
      </c>
      <c r="D1312" s="58" t="str">
        <f t="shared" si="265"/>
        <v>Dec/2021</v>
      </c>
      <c r="E1312" s="60" t="s">
        <v>18</v>
      </c>
      <c r="F1312" s="60" t="s">
        <v>17</v>
      </c>
      <c r="G1312" s="60" t="s">
        <v>16</v>
      </c>
      <c r="H1312" s="60">
        <v>10</v>
      </c>
      <c r="I1312" s="60">
        <v>10</v>
      </c>
      <c r="J1312" s="60">
        <f t="shared" si="266"/>
        <v>0</v>
      </c>
      <c r="K1312" s="60" t="str">
        <f t="shared" si="267"/>
        <v>Ok</v>
      </c>
      <c r="L1312" s="60">
        <f t="shared" si="256"/>
        <v>0</v>
      </c>
      <c r="M1312" s="85">
        <f>VLOOKUP(E1312,'DAFTAR ITEM'!B:J,9,FALSE)</f>
        <v>75000</v>
      </c>
      <c r="N1312" s="85">
        <f t="shared" si="257"/>
        <v>750000</v>
      </c>
      <c r="O1312" s="85">
        <f t="shared" si="258"/>
        <v>0</v>
      </c>
      <c r="P1312" s="85">
        <f t="shared" si="259"/>
        <v>0</v>
      </c>
      <c r="Q1312" s="59">
        <f t="shared" si="260"/>
        <v>0</v>
      </c>
      <c r="R1312" s="60" t="str">
        <f t="shared" si="261"/>
        <v>Good Count</v>
      </c>
      <c r="S1312" s="60" t="str">
        <f t="shared" si="262"/>
        <v>Good Count</v>
      </c>
      <c r="T1312" s="60" t="str">
        <f t="shared" si="263"/>
        <v>Good Count</v>
      </c>
    </row>
    <row r="1313" spans="1:20" ht="15" customHeight="1">
      <c r="A1313" s="64">
        <v>44544</v>
      </c>
      <c r="B1313" s="57">
        <f t="shared" si="264"/>
        <v>2021</v>
      </c>
      <c r="C1313" s="58">
        <f t="shared" si="255"/>
        <v>12</v>
      </c>
      <c r="D1313" s="58" t="str">
        <f t="shared" si="265"/>
        <v>Dec/2021</v>
      </c>
      <c r="E1313" s="60" t="s">
        <v>22</v>
      </c>
      <c r="F1313" s="60" t="s">
        <v>21</v>
      </c>
      <c r="G1313" s="60" t="s">
        <v>16</v>
      </c>
      <c r="H1313" s="60">
        <v>48</v>
      </c>
      <c r="I1313" s="60">
        <v>48</v>
      </c>
      <c r="J1313" s="60">
        <f t="shared" si="266"/>
        <v>0</v>
      </c>
      <c r="K1313" s="60" t="str">
        <f t="shared" si="267"/>
        <v>Ok</v>
      </c>
      <c r="L1313" s="60">
        <f t="shared" si="256"/>
        <v>0</v>
      </c>
      <c r="M1313" s="85">
        <f>VLOOKUP(E1313,'DAFTAR ITEM'!B:J,9,FALSE)</f>
        <v>33000</v>
      </c>
      <c r="N1313" s="85">
        <f t="shared" si="257"/>
        <v>1584000</v>
      </c>
      <c r="O1313" s="85">
        <f t="shared" si="258"/>
        <v>0</v>
      </c>
      <c r="P1313" s="85">
        <f t="shared" si="259"/>
        <v>0</v>
      </c>
      <c r="Q1313" s="59">
        <f t="shared" si="260"/>
        <v>0</v>
      </c>
      <c r="R1313" s="60" t="str">
        <f t="shared" si="261"/>
        <v>Good Count</v>
      </c>
      <c r="S1313" s="60" t="str">
        <f t="shared" si="262"/>
        <v>Good Count</v>
      </c>
      <c r="T1313" s="60" t="str">
        <f t="shared" si="263"/>
        <v>Good Count</v>
      </c>
    </row>
    <row r="1314" spans="1:20" ht="15" customHeight="1">
      <c r="A1314" s="64">
        <v>44544</v>
      </c>
      <c r="B1314" s="57">
        <f t="shared" si="264"/>
        <v>2021</v>
      </c>
      <c r="C1314" s="58">
        <f t="shared" si="255"/>
        <v>12</v>
      </c>
      <c r="D1314" s="58" t="str">
        <f t="shared" si="265"/>
        <v>Dec/2021</v>
      </c>
      <c r="E1314" s="60" t="s">
        <v>24</v>
      </c>
      <c r="F1314" s="60" t="s">
        <v>23</v>
      </c>
      <c r="G1314" s="60" t="s">
        <v>16</v>
      </c>
      <c r="H1314" s="60">
        <v>24</v>
      </c>
      <c r="I1314" s="60">
        <v>24</v>
      </c>
      <c r="J1314" s="60">
        <f t="shared" si="266"/>
        <v>0</v>
      </c>
      <c r="K1314" s="60" t="str">
        <f t="shared" si="267"/>
        <v>Ok</v>
      </c>
      <c r="L1314" s="60">
        <f t="shared" si="256"/>
        <v>0</v>
      </c>
      <c r="M1314" s="85">
        <f>VLOOKUP(E1314,'DAFTAR ITEM'!B:J,9,FALSE)</f>
        <v>59000</v>
      </c>
      <c r="N1314" s="85">
        <f t="shared" si="257"/>
        <v>1416000</v>
      </c>
      <c r="O1314" s="85">
        <f t="shared" si="258"/>
        <v>0</v>
      </c>
      <c r="P1314" s="85">
        <f t="shared" si="259"/>
        <v>0</v>
      </c>
      <c r="Q1314" s="59">
        <f t="shared" si="260"/>
        <v>0</v>
      </c>
      <c r="R1314" s="60" t="str">
        <f t="shared" si="261"/>
        <v>Good Count</v>
      </c>
      <c r="S1314" s="60" t="str">
        <f t="shared" si="262"/>
        <v>Good Count</v>
      </c>
      <c r="T1314" s="60" t="str">
        <f t="shared" si="263"/>
        <v>Good Count</v>
      </c>
    </row>
    <row r="1315" spans="1:20" ht="15" customHeight="1">
      <c r="A1315" s="64">
        <v>44544</v>
      </c>
      <c r="B1315" s="57">
        <f t="shared" si="264"/>
        <v>2021</v>
      </c>
      <c r="C1315" s="58">
        <f t="shared" si="255"/>
        <v>12</v>
      </c>
      <c r="D1315" s="58" t="str">
        <f t="shared" si="265"/>
        <v>Dec/2021</v>
      </c>
      <c r="E1315" s="60" t="s">
        <v>26</v>
      </c>
      <c r="F1315" s="60" t="s">
        <v>25</v>
      </c>
      <c r="G1315" s="60" t="s">
        <v>16</v>
      </c>
      <c r="H1315" s="60">
        <v>3</v>
      </c>
      <c r="I1315" s="60">
        <v>3</v>
      </c>
      <c r="J1315" s="60">
        <f t="shared" si="266"/>
        <v>0</v>
      </c>
      <c r="K1315" s="60" t="str">
        <f t="shared" si="267"/>
        <v>Ok</v>
      </c>
      <c r="L1315" s="60">
        <f t="shared" si="256"/>
        <v>0</v>
      </c>
      <c r="M1315" s="85">
        <f>VLOOKUP(E1315,'DAFTAR ITEM'!B:J,9,FALSE)</f>
        <v>16250</v>
      </c>
      <c r="N1315" s="85">
        <f t="shared" si="257"/>
        <v>48750</v>
      </c>
      <c r="O1315" s="85">
        <f t="shared" si="258"/>
        <v>0</v>
      </c>
      <c r="P1315" s="85">
        <f t="shared" si="259"/>
        <v>0</v>
      </c>
      <c r="Q1315" s="59">
        <f t="shared" si="260"/>
        <v>0</v>
      </c>
      <c r="R1315" s="60" t="str">
        <f t="shared" si="261"/>
        <v>Good Count</v>
      </c>
      <c r="S1315" s="60" t="str">
        <f t="shared" si="262"/>
        <v>Good Count</v>
      </c>
      <c r="T1315" s="60" t="str">
        <f t="shared" si="263"/>
        <v>Good Count</v>
      </c>
    </row>
    <row r="1316" spans="1:20" ht="15" customHeight="1">
      <c r="A1316" s="64">
        <v>44544</v>
      </c>
      <c r="B1316" s="57">
        <f t="shared" si="264"/>
        <v>2021</v>
      </c>
      <c r="C1316" s="58">
        <f t="shared" si="255"/>
        <v>12</v>
      </c>
      <c r="D1316" s="58" t="str">
        <f t="shared" si="265"/>
        <v>Dec/2021</v>
      </c>
      <c r="E1316" s="60" t="s">
        <v>28</v>
      </c>
      <c r="F1316" s="60" t="s">
        <v>27</v>
      </c>
      <c r="G1316" s="60" t="s">
        <v>16</v>
      </c>
      <c r="H1316" s="60">
        <v>20</v>
      </c>
      <c r="I1316" s="60">
        <v>20</v>
      </c>
      <c r="J1316" s="60">
        <f t="shared" si="266"/>
        <v>0</v>
      </c>
      <c r="K1316" s="60" t="str">
        <f t="shared" si="267"/>
        <v>Ok</v>
      </c>
      <c r="L1316" s="60">
        <f t="shared" si="256"/>
        <v>0</v>
      </c>
      <c r="M1316" s="85">
        <f>VLOOKUP(E1316,'DAFTAR ITEM'!B:J,9,FALSE)</f>
        <v>30000</v>
      </c>
      <c r="N1316" s="85">
        <f t="shared" si="257"/>
        <v>600000</v>
      </c>
      <c r="O1316" s="85">
        <f t="shared" si="258"/>
        <v>0</v>
      </c>
      <c r="P1316" s="85">
        <f t="shared" si="259"/>
        <v>0</v>
      </c>
      <c r="Q1316" s="59">
        <f t="shared" si="260"/>
        <v>0</v>
      </c>
      <c r="R1316" s="60" t="str">
        <f t="shared" si="261"/>
        <v>Good Count</v>
      </c>
      <c r="S1316" s="60" t="str">
        <f t="shared" si="262"/>
        <v>Good Count</v>
      </c>
      <c r="T1316" s="60" t="str">
        <f t="shared" si="263"/>
        <v>Good Count</v>
      </c>
    </row>
    <row r="1317" spans="1:20" ht="15" customHeight="1">
      <c r="A1317" s="64">
        <v>44544</v>
      </c>
      <c r="B1317" s="57">
        <f t="shared" si="264"/>
        <v>2021</v>
      </c>
      <c r="C1317" s="58">
        <f t="shared" si="255"/>
        <v>12</v>
      </c>
      <c r="D1317" s="58" t="str">
        <f t="shared" si="265"/>
        <v>Dec/2021</v>
      </c>
      <c r="E1317" s="60" t="s">
        <v>32</v>
      </c>
      <c r="F1317" s="60" t="s">
        <v>31</v>
      </c>
      <c r="G1317" s="60" t="s">
        <v>33</v>
      </c>
      <c r="H1317" s="60">
        <v>0</v>
      </c>
      <c r="I1317" s="60">
        <v>0</v>
      </c>
      <c r="J1317" s="60">
        <f t="shared" si="266"/>
        <v>0</v>
      </c>
      <c r="K1317" s="60" t="str">
        <f t="shared" si="267"/>
        <v>Ok</v>
      </c>
      <c r="L1317" s="60">
        <f t="shared" si="256"/>
        <v>0</v>
      </c>
      <c r="M1317" s="85">
        <f>VLOOKUP(E1317,'DAFTAR ITEM'!B:J,9,FALSE)</f>
        <v>2100</v>
      </c>
      <c r="N1317" s="85">
        <f t="shared" si="257"/>
        <v>0</v>
      </c>
      <c r="O1317" s="85">
        <f t="shared" si="258"/>
        <v>0</v>
      </c>
      <c r="P1317" s="85">
        <f t="shared" si="259"/>
        <v>0</v>
      </c>
      <c r="Q1317" s="59">
        <f t="shared" si="260"/>
        <v>0</v>
      </c>
      <c r="R1317" s="60" t="str">
        <f t="shared" si="261"/>
        <v>Good Count</v>
      </c>
      <c r="S1317" s="60" t="str">
        <f t="shared" si="262"/>
        <v>Good Count</v>
      </c>
      <c r="T1317" s="60" t="str">
        <f t="shared" si="263"/>
        <v>Good Count</v>
      </c>
    </row>
    <row r="1318" spans="1:20" ht="15" customHeight="1">
      <c r="A1318" s="64">
        <v>44544</v>
      </c>
      <c r="B1318" s="57">
        <f t="shared" si="264"/>
        <v>2021</v>
      </c>
      <c r="C1318" s="58">
        <f t="shared" si="255"/>
        <v>12</v>
      </c>
      <c r="D1318" s="58" t="str">
        <f t="shared" si="265"/>
        <v>Dec/2021</v>
      </c>
      <c r="E1318" s="60" t="s">
        <v>37</v>
      </c>
      <c r="F1318" s="60" t="s">
        <v>36</v>
      </c>
      <c r="G1318" s="60" t="s">
        <v>33</v>
      </c>
      <c r="H1318" s="60">
        <v>14</v>
      </c>
      <c r="I1318" s="60">
        <v>14</v>
      </c>
      <c r="J1318" s="60">
        <f t="shared" si="266"/>
        <v>0</v>
      </c>
      <c r="K1318" s="60" t="str">
        <f t="shared" si="267"/>
        <v>Ok</v>
      </c>
      <c r="L1318" s="60">
        <f t="shared" si="256"/>
        <v>0</v>
      </c>
      <c r="M1318" s="85">
        <f>VLOOKUP(E1318,'DAFTAR ITEM'!B:J,9,FALSE)</f>
        <v>1750</v>
      </c>
      <c r="N1318" s="85">
        <f t="shared" si="257"/>
        <v>24500</v>
      </c>
      <c r="O1318" s="85">
        <f t="shared" si="258"/>
        <v>0</v>
      </c>
      <c r="P1318" s="85">
        <f t="shared" si="259"/>
        <v>0</v>
      </c>
      <c r="Q1318" s="59">
        <f t="shared" si="260"/>
        <v>0</v>
      </c>
      <c r="R1318" s="60" t="str">
        <f t="shared" si="261"/>
        <v>Good Count</v>
      </c>
      <c r="S1318" s="60" t="str">
        <f t="shared" si="262"/>
        <v>Good Count</v>
      </c>
      <c r="T1318" s="60" t="str">
        <f t="shared" si="263"/>
        <v>Good Count</v>
      </c>
    </row>
    <row r="1319" spans="1:20" ht="15" customHeight="1">
      <c r="A1319" s="64">
        <v>44544</v>
      </c>
      <c r="B1319" s="57">
        <f t="shared" si="264"/>
        <v>2021</v>
      </c>
      <c r="C1319" s="58">
        <f t="shared" si="255"/>
        <v>12</v>
      </c>
      <c r="D1319" s="58" t="str">
        <f t="shared" si="265"/>
        <v>Dec/2021</v>
      </c>
      <c r="E1319" s="60" t="s">
        <v>39</v>
      </c>
      <c r="F1319" s="60" t="s">
        <v>38</v>
      </c>
      <c r="G1319" s="60" t="s">
        <v>33</v>
      </c>
      <c r="H1319" s="60">
        <v>15</v>
      </c>
      <c r="I1319" s="60">
        <v>15</v>
      </c>
      <c r="J1319" s="60">
        <f t="shared" si="266"/>
        <v>0</v>
      </c>
      <c r="K1319" s="60" t="str">
        <f t="shared" si="267"/>
        <v>Ok</v>
      </c>
      <c r="L1319" s="60">
        <f t="shared" si="256"/>
        <v>0</v>
      </c>
      <c r="M1319" s="85">
        <f>VLOOKUP(E1319,'DAFTAR ITEM'!B:J,9,FALSE)</f>
        <v>22500</v>
      </c>
      <c r="N1319" s="85">
        <f t="shared" si="257"/>
        <v>337500</v>
      </c>
      <c r="O1319" s="85">
        <f t="shared" si="258"/>
        <v>0</v>
      </c>
      <c r="P1319" s="85">
        <f t="shared" si="259"/>
        <v>0</v>
      </c>
      <c r="Q1319" s="59">
        <f t="shared" si="260"/>
        <v>0</v>
      </c>
      <c r="R1319" s="60" t="str">
        <f t="shared" si="261"/>
        <v>Good Count</v>
      </c>
      <c r="S1319" s="60" t="str">
        <f t="shared" si="262"/>
        <v>Good Count</v>
      </c>
      <c r="T1319" s="60" t="str">
        <f t="shared" si="263"/>
        <v>Good Count</v>
      </c>
    </row>
    <row r="1320" spans="1:20" ht="15" customHeight="1">
      <c r="A1320" s="64">
        <v>44544</v>
      </c>
      <c r="B1320" s="57">
        <f t="shared" si="264"/>
        <v>2021</v>
      </c>
      <c r="C1320" s="58">
        <f t="shared" si="255"/>
        <v>12</v>
      </c>
      <c r="D1320" s="58" t="str">
        <f t="shared" si="265"/>
        <v>Dec/2021</v>
      </c>
      <c r="E1320" s="60" t="s">
        <v>41</v>
      </c>
      <c r="F1320" s="60" t="s">
        <v>40</v>
      </c>
      <c r="G1320" s="60" t="s">
        <v>33</v>
      </c>
      <c r="H1320" s="60">
        <v>9</v>
      </c>
      <c r="I1320" s="60">
        <v>9</v>
      </c>
      <c r="J1320" s="60">
        <f t="shared" si="266"/>
        <v>0</v>
      </c>
      <c r="K1320" s="60" t="str">
        <f t="shared" si="267"/>
        <v>Ok</v>
      </c>
      <c r="L1320" s="60">
        <f t="shared" si="256"/>
        <v>0</v>
      </c>
      <c r="M1320" s="85">
        <f>VLOOKUP(E1320,'DAFTAR ITEM'!B:J,9,FALSE)</f>
        <v>3580</v>
      </c>
      <c r="N1320" s="85">
        <f t="shared" si="257"/>
        <v>32220</v>
      </c>
      <c r="O1320" s="85">
        <f t="shared" si="258"/>
        <v>0</v>
      </c>
      <c r="P1320" s="85">
        <f t="shared" si="259"/>
        <v>0</v>
      </c>
      <c r="Q1320" s="59">
        <f t="shared" si="260"/>
        <v>0</v>
      </c>
      <c r="R1320" s="60" t="str">
        <f t="shared" si="261"/>
        <v>Good Count</v>
      </c>
      <c r="S1320" s="60" t="str">
        <f t="shared" si="262"/>
        <v>Good Count</v>
      </c>
      <c r="T1320" s="60" t="str">
        <f t="shared" si="263"/>
        <v>Good Count</v>
      </c>
    </row>
    <row r="1321" spans="1:20" ht="15" customHeight="1">
      <c r="A1321" s="64">
        <v>44545</v>
      </c>
      <c r="B1321" s="57">
        <f t="shared" si="264"/>
        <v>2021</v>
      </c>
      <c r="C1321" s="58">
        <f t="shared" si="255"/>
        <v>12</v>
      </c>
      <c r="D1321" s="58" t="str">
        <f t="shared" si="265"/>
        <v>Dec/2021</v>
      </c>
      <c r="E1321" s="60" t="s">
        <v>43</v>
      </c>
      <c r="F1321" s="60" t="s">
        <v>42</v>
      </c>
      <c r="G1321" s="60" t="s">
        <v>33</v>
      </c>
      <c r="H1321" s="60">
        <v>24</v>
      </c>
      <c r="I1321" s="60">
        <v>24</v>
      </c>
      <c r="J1321" s="60">
        <f t="shared" si="266"/>
        <v>0</v>
      </c>
      <c r="K1321" s="60" t="str">
        <f t="shared" si="267"/>
        <v>Ok</v>
      </c>
      <c r="L1321" s="60">
        <f t="shared" si="256"/>
        <v>0</v>
      </c>
      <c r="M1321" s="85">
        <f>VLOOKUP(E1321,'DAFTAR ITEM'!B:J,9,FALSE)</f>
        <v>5250</v>
      </c>
      <c r="N1321" s="85">
        <f t="shared" si="257"/>
        <v>126000</v>
      </c>
      <c r="O1321" s="85">
        <f t="shared" si="258"/>
        <v>0</v>
      </c>
      <c r="P1321" s="85">
        <f t="shared" si="259"/>
        <v>0</v>
      </c>
      <c r="Q1321" s="59">
        <f t="shared" si="260"/>
        <v>0</v>
      </c>
      <c r="R1321" s="60" t="str">
        <f t="shared" si="261"/>
        <v>Good Count</v>
      </c>
      <c r="S1321" s="60" t="str">
        <f t="shared" si="262"/>
        <v>Good Count</v>
      </c>
      <c r="T1321" s="60" t="str">
        <f t="shared" si="263"/>
        <v>Good Count</v>
      </c>
    </row>
    <row r="1322" spans="1:20" ht="15" customHeight="1">
      <c r="A1322" s="64">
        <v>44544</v>
      </c>
      <c r="B1322" s="57">
        <f t="shared" si="264"/>
        <v>2021</v>
      </c>
      <c r="C1322" s="58">
        <f t="shared" si="255"/>
        <v>12</v>
      </c>
      <c r="D1322" s="58" t="str">
        <f t="shared" si="265"/>
        <v>Dec/2021</v>
      </c>
      <c r="E1322" s="60" t="s">
        <v>45</v>
      </c>
      <c r="F1322" s="60" t="s">
        <v>44</v>
      </c>
      <c r="G1322" s="60" t="s">
        <v>33</v>
      </c>
      <c r="H1322" s="60">
        <v>5</v>
      </c>
      <c r="I1322" s="60">
        <v>5</v>
      </c>
      <c r="J1322" s="60">
        <f t="shared" si="266"/>
        <v>0</v>
      </c>
      <c r="K1322" s="60" t="str">
        <f t="shared" si="267"/>
        <v>Ok</v>
      </c>
      <c r="L1322" s="60">
        <f t="shared" si="256"/>
        <v>0</v>
      </c>
      <c r="M1322" s="85">
        <f>VLOOKUP(E1322,'DAFTAR ITEM'!B:J,9,FALSE)</f>
        <v>5250</v>
      </c>
      <c r="N1322" s="85">
        <f t="shared" si="257"/>
        <v>26250</v>
      </c>
      <c r="O1322" s="85">
        <f t="shared" si="258"/>
        <v>0</v>
      </c>
      <c r="P1322" s="85">
        <f t="shared" si="259"/>
        <v>0</v>
      </c>
      <c r="Q1322" s="59">
        <f t="shared" si="260"/>
        <v>0</v>
      </c>
      <c r="R1322" s="60" t="str">
        <f t="shared" si="261"/>
        <v>Good Count</v>
      </c>
      <c r="S1322" s="60" t="str">
        <f t="shared" si="262"/>
        <v>Good Count</v>
      </c>
      <c r="T1322" s="60" t="str">
        <f t="shared" si="263"/>
        <v>Good Count</v>
      </c>
    </row>
    <row r="1323" spans="1:20" ht="15" customHeight="1">
      <c r="A1323" s="64">
        <v>44544</v>
      </c>
      <c r="B1323" s="57">
        <f t="shared" si="264"/>
        <v>2021</v>
      </c>
      <c r="C1323" s="58">
        <f t="shared" si="255"/>
        <v>12</v>
      </c>
      <c r="D1323" s="58" t="str">
        <f t="shared" si="265"/>
        <v>Dec/2021</v>
      </c>
      <c r="E1323" s="60" t="s">
        <v>47</v>
      </c>
      <c r="F1323" s="60" t="s">
        <v>46</v>
      </c>
      <c r="G1323" s="60" t="s">
        <v>33</v>
      </c>
      <c r="H1323" s="60">
        <v>-18</v>
      </c>
      <c r="I1323" s="60">
        <v>37</v>
      </c>
      <c r="J1323" s="60">
        <f t="shared" si="266"/>
        <v>55</v>
      </c>
      <c r="K1323" s="60" t="str">
        <f t="shared" si="267"/>
        <v>Selisih</v>
      </c>
      <c r="L1323" s="60">
        <f t="shared" si="256"/>
        <v>55</v>
      </c>
      <c r="M1323" s="85">
        <f>VLOOKUP(E1323,'DAFTAR ITEM'!B:J,9,FALSE)</f>
        <v>5225</v>
      </c>
      <c r="N1323" s="85">
        <f t="shared" si="257"/>
        <v>-94050</v>
      </c>
      <c r="O1323" s="85">
        <f t="shared" si="258"/>
        <v>287375</v>
      </c>
      <c r="P1323" s="85">
        <f t="shared" si="259"/>
        <v>287375</v>
      </c>
      <c r="Q1323" s="59">
        <f t="shared" si="260"/>
        <v>3.0555555555555554</v>
      </c>
      <c r="R1323" s="60" t="str">
        <f t="shared" si="261"/>
        <v>Bad Count</v>
      </c>
      <c r="S1323" s="60" t="str">
        <f t="shared" si="262"/>
        <v>Bad Count</v>
      </c>
      <c r="T1323" s="60" t="str">
        <f t="shared" si="263"/>
        <v>Bad Count</v>
      </c>
    </row>
    <row r="1324" spans="1:20" ht="15" customHeight="1">
      <c r="A1324" s="64">
        <v>44544</v>
      </c>
      <c r="B1324" s="57">
        <f t="shared" si="264"/>
        <v>2021</v>
      </c>
      <c r="C1324" s="58">
        <f t="shared" si="255"/>
        <v>12</v>
      </c>
      <c r="D1324" s="58" t="str">
        <f t="shared" si="265"/>
        <v>Dec/2021</v>
      </c>
      <c r="E1324" s="60" t="s">
        <v>49</v>
      </c>
      <c r="F1324" s="60" t="s">
        <v>48</v>
      </c>
      <c r="G1324" s="60" t="s">
        <v>33</v>
      </c>
      <c r="H1324" s="60">
        <v>3</v>
      </c>
      <c r="I1324" s="60">
        <v>28</v>
      </c>
      <c r="J1324" s="60">
        <f t="shared" si="266"/>
        <v>25</v>
      </c>
      <c r="K1324" s="60" t="str">
        <f t="shared" si="267"/>
        <v>Selisih</v>
      </c>
      <c r="L1324" s="60">
        <f t="shared" si="256"/>
        <v>25</v>
      </c>
      <c r="M1324" s="85">
        <f>VLOOKUP(E1324,'DAFTAR ITEM'!B:J,9,FALSE)</f>
        <v>4900</v>
      </c>
      <c r="N1324" s="85">
        <f t="shared" si="257"/>
        <v>14700</v>
      </c>
      <c r="O1324" s="85">
        <f t="shared" si="258"/>
        <v>122500</v>
      </c>
      <c r="P1324" s="85">
        <f t="shared" si="259"/>
        <v>122500</v>
      </c>
      <c r="Q1324" s="59">
        <f t="shared" si="260"/>
        <v>8.3333333333333339</v>
      </c>
      <c r="R1324" s="60" t="str">
        <f t="shared" si="261"/>
        <v>Bad Count</v>
      </c>
      <c r="S1324" s="60" t="str">
        <f t="shared" si="262"/>
        <v>Bad Count</v>
      </c>
      <c r="T1324" s="60" t="str">
        <f t="shared" si="263"/>
        <v>Bad Count</v>
      </c>
    </row>
    <row r="1325" spans="1:20" ht="15" customHeight="1">
      <c r="A1325" s="64">
        <v>44544</v>
      </c>
      <c r="B1325" s="57">
        <f t="shared" si="264"/>
        <v>2021</v>
      </c>
      <c r="C1325" s="58">
        <f t="shared" si="255"/>
        <v>12</v>
      </c>
      <c r="D1325" s="58" t="str">
        <f t="shared" si="265"/>
        <v>Dec/2021</v>
      </c>
      <c r="E1325" s="60" t="s">
        <v>51</v>
      </c>
      <c r="F1325" s="60" t="s">
        <v>50</v>
      </c>
      <c r="G1325" s="60" t="s">
        <v>33</v>
      </c>
      <c r="H1325" s="60">
        <v>10</v>
      </c>
      <c r="I1325" s="60">
        <v>10</v>
      </c>
      <c r="J1325" s="60">
        <f t="shared" si="266"/>
        <v>0</v>
      </c>
      <c r="K1325" s="60" t="str">
        <f t="shared" si="267"/>
        <v>Ok</v>
      </c>
      <c r="L1325" s="60">
        <f t="shared" si="256"/>
        <v>0</v>
      </c>
      <c r="M1325" s="85">
        <f>VLOOKUP(E1325,'DAFTAR ITEM'!B:J,9,FALSE)</f>
        <v>7500</v>
      </c>
      <c r="N1325" s="85">
        <f t="shared" si="257"/>
        <v>75000</v>
      </c>
      <c r="O1325" s="85">
        <f t="shared" si="258"/>
        <v>0</v>
      </c>
      <c r="P1325" s="85">
        <f t="shared" si="259"/>
        <v>0</v>
      </c>
      <c r="Q1325" s="59">
        <f t="shared" si="260"/>
        <v>0</v>
      </c>
      <c r="R1325" s="60" t="str">
        <f t="shared" si="261"/>
        <v>Good Count</v>
      </c>
      <c r="S1325" s="60" t="str">
        <f t="shared" si="262"/>
        <v>Good Count</v>
      </c>
      <c r="T1325" s="60" t="str">
        <f t="shared" si="263"/>
        <v>Good Count</v>
      </c>
    </row>
    <row r="1326" spans="1:20" ht="15" customHeight="1">
      <c r="A1326" s="64">
        <v>44544</v>
      </c>
      <c r="B1326" s="57">
        <f t="shared" si="264"/>
        <v>2021</v>
      </c>
      <c r="C1326" s="58">
        <f t="shared" si="255"/>
        <v>12</v>
      </c>
      <c r="D1326" s="58" t="str">
        <f t="shared" si="265"/>
        <v>Dec/2021</v>
      </c>
      <c r="E1326" s="60" t="s">
        <v>53</v>
      </c>
      <c r="F1326" s="60" t="s">
        <v>52</v>
      </c>
      <c r="G1326" s="60" t="s">
        <v>33</v>
      </c>
      <c r="H1326" s="60">
        <v>6</v>
      </c>
      <c r="I1326" s="60">
        <v>6</v>
      </c>
      <c r="J1326" s="60">
        <f t="shared" si="266"/>
        <v>0</v>
      </c>
      <c r="K1326" s="60" t="str">
        <f t="shared" si="267"/>
        <v>Ok</v>
      </c>
      <c r="L1326" s="60">
        <f t="shared" si="256"/>
        <v>0</v>
      </c>
      <c r="M1326" s="85">
        <f>VLOOKUP(E1326,'DAFTAR ITEM'!B:J,9,FALSE)</f>
        <v>10000</v>
      </c>
      <c r="N1326" s="85">
        <f t="shared" si="257"/>
        <v>60000</v>
      </c>
      <c r="O1326" s="85">
        <f t="shared" si="258"/>
        <v>0</v>
      </c>
      <c r="P1326" s="85">
        <f t="shared" si="259"/>
        <v>0</v>
      </c>
      <c r="Q1326" s="59">
        <f t="shared" si="260"/>
        <v>0</v>
      </c>
      <c r="R1326" s="60" t="str">
        <f t="shared" si="261"/>
        <v>Good Count</v>
      </c>
      <c r="S1326" s="60" t="str">
        <f t="shared" si="262"/>
        <v>Good Count</v>
      </c>
      <c r="T1326" s="60" t="str">
        <f t="shared" si="263"/>
        <v>Good Count</v>
      </c>
    </row>
    <row r="1327" spans="1:20" ht="15" customHeight="1">
      <c r="A1327" s="64">
        <v>44544</v>
      </c>
      <c r="B1327" s="57">
        <f t="shared" si="264"/>
        <v>2021</v>
      </c>
      <c r="C1327" s="58">
        <f t="shared" si="255"/>
        <v>12</v>
      </c>
      <c r="D1327" s="58" t="str">
        <f t="shared" si="265"/>
        <v>Dec/2021</v>
      </c>
      <c r="E1327" s="60" t="s">
        <v>55</v>
      </c>
      <c r="F1327" s="60" t="s">
        <v>54</v>
      </c>
      <c r="G1327" s="60" t="s">
        <v>56</v>
      </c>
      <c r="H1327" s="60">
        <v>-36</v>
      </c>
      <c r="I1327" s="60">
        <v>44</v>
      </c>
      <c r="J1327" s="60">
        <f t="shared" si="266"/>
        <v>80</v>
      </c>
      <c r="K1327" s="60" t="str">
        <f t="shared" si="267"/>
        <v>Selisih</v>
      </c>
      <c r="L1327" s="60">
        <f t="shared" si="256"/>
        <v>80</v>
      </c>
      <c r="M1327" s="85">
        <f>VLOOKUP(E1327,'DAFTAR ITEM'!B:J,9,FALSE)</f>
        <v>2500</v>
      </c>
      <c r="N1327" s="85">
        <f t="shared" si="257"/>
        <v>-90000</v>
      </c>
      <c r="O1327" s="85">
        <f t="shared" si="258"/>
        <v>200000</v>
      </c>
      <c r="P1327" s="85">
        <f t="shared" si="259"/>
        <v>200000</v>
      </c>
      <c r="Q1327" s="59">
        <f t="shared" si="260"/>
        <v>2.2222222222222223</v>
      </c>
      <c r="R1327" s="60" t="str">
        <f t="shared" si="261"/>
        <v>Bad Count</v>
      </c>
      <c r="S1327" s="60" t="str">
        <f t="shared" si="262"/>
        <v>Bad Count</v>
      </c>
      <c r="T1327" s="60" t="str">
        <f t="shared" si="263"/>
        <v>Bad Count</v>
      </c>
    </row>
    <row r="1328" spans="1:20" ht="15" customHeight="1">
      <c r="A1328" s="64">
        <v>44544</v>
      </c>
      <c r="B1328" s="57">
        <f t="shared" si="264"/>
        <v>2021</v>
      </c>
      <c r="C1328" s="58">
        <f t="shared" si="255"/>
        <v>12</v>
      </c>
      <c r="D1328" s="58" t="str">
        <f t="shared" si="265"/>
        <v>Dec/2021</v>
      </c>
      <c r="E1328" s="60" t="s">
        <v>58</v>
      </c>
      <c r="F1328" s="60" t="s">
        <v>57</v>
      </c>
      <c r="G1328" s="60" t="s">
        <v>59</v>
      </c>
      <c r="H1328" s="60">
        <v>-21</v>
      </c>
      <c r="I1328" s="60">
        <v>59</v>
      </c>
      <c r="J1328" s="60">
        <f t="shared" si="266"/>
        <v>80</v>
      </c>
      <c r="K1328" s="60" t="str">
        <f t="shared" si="267"/>
        <v>Selisih</v>
      </c>
      <c r="L1328" s="60">
        <f t="shared" si="256"/>
        <v>80</v>
      </c>
      <c r="M1328" s="85">
        <f>VLOOKUP(E1328,'DAFTAR ITEM'!B:J,9,FALSE)</f>
        <v>5145</v>
      </c>
      <c r="N1328" s="85">
        <f t="shared" si="257"/>
        <v>-108045</v>
      </c>
      <c r="O1328" s="85">
        <f t="shared" si="258"/>
        <v>411600</v>
      </c>
      <c r="P1328" s="85">
        <f t="shared" si="259"/>
        <v>411600</v>
      </c>
      <c r="Q1328" s="59">
        <f t="shared" si="260"/>
        <v>3.8095238095238093</v>
      </c>
      <c r="R1328" s="60" t="str">
        <f t="shared" si="261"/>
        <v>Bad Count</v>
      </c>
      <c r="S1328" s="60" t="str">
        <f t="shared" si="262"/>
        <v>Bad Count</v>
      </c>
      <c r="T1328" s="60" t="str">
        <f t="shared" si="263"/>
        <v>Bad Count</v>
      </c>
    </row>
    <row r="1329" spans="1:20" ht="15" customHeight="1">
      <c r="A1329" s="64">
        <v>44544</v>
      </c>
      <c r="B1329" s="57">
        <f t="shared" si="264"/>
        <v>2021</v>
      </c>
      <c r="C1329" s="58">
        <f t="shared" si="255"/>
        <v>12</v>
      </c>
      <c r="D1329" s="58" t="str">
        <f t="shared" si="265"/>
        <v>Dec/2021</v>
      </c>
      <c r="E1329" s="60" t="s">
        <v>61</v>
      </c>
      <c r="F1329" s="60" t="s">
        <v>60</v>
      </c>
      <c r="G1329" s="60" t="s">
        <v>56</v>
      </c>
      <c r="H1329" s="60">
        <v>-5</v>
      </c>
      <c r="I1329" s="60">
        <v>45</v>
      </c>
      <c r="J1329" s="60">
        <f t="shared" si="266"/>
        <v>50</v>
      </c>
      <c r="K1329" s="60" t="str">
        <f t="shared" si="267"/>
        <v>Selisih</v>
      </c>
      <c r="L1329" s="60">
        <f t="shared" si="256"/>
        <v>50</v>
      </c>
      <c r="M1329" s="85">
        <f>VLOOKUP(E1329,'DAFTAR ITEM'!B:J,9,FALSE)</f>
        <v>13440</v>
      </c>
      <c r="N1329" s="85">
        <f t="shared" si="257"/>
        <v>-67200</v>
      </c>
      <c r="O1329" s="85">
        <f t="shared" si="258"/>
        <v>672000</v>
      </c>
      <c r="P1329" s="85">
        <f t="shared" si="259"/>
        <v>672000</v>
      </c>
      <c r="Q1329" s="59">
        <f t="shared" si="260"/>
        <v>10</v>
      </c>
      <c r="R1329" s="60" t="str">
        <f t="shared" si="261"/>
        <v>Bad Count</v>
      </c>
      <c r="S1329" s="60" t="str">
        <f t="shared" si="262"/>
        <v>Bad Count</v>
      </c>
      <c r="T1329" s="60" t="str">
        <f t="shared" si="263"/>
        <v>Bad Count</v>
      </c>
    </row>
    <row r="1330" spans="1:20" ht="15" customHeight="1">
      <c r="A1330" s="64">
        <v>44544</v>
      </c>
      <c r="B1330" s="57">
        <f t="shared" si="264"/>
        <v>2021</v>
      </c>
      <c r="C1330" s="58">
        <f t="shared" si="255"/>
        <v>12</v>
      </c>
      <c r="D1330" s="58" t="str">
        <f t="shared" si="265"/>
        <v>Dec/2021</v>
      </c>
      <c r="E1330" s="60" t="s">
        <v>63</v>
      </c>
      <c r="F1330" s="60" t="s">
        <v>62</v>
      </c>
      <c r="G1330" s="60" t="s">
        <v>33</v>
      </c>
      <c r="H1330" s="60">
        <v>13</v>
      </c>
      <c r="I1330" s="60">
        <v>13</v>
      </c>
      <c r="J1330" s="60">
        <f t="shared" si="266"/>
        <v>0</v>
      </c>
      <c r="K1330" s="60" t="str">
        <f t="shared" si="267"/>
        <v>Ok</v>
      </c>
      <c r="L1330" s="60">
        <f t="shared" si="256"/>
        <v>0</v>
      </c>
      <c r="M1330" s="85">
        <f>VLOOKUP(E1330,'DAFTAR ITEM'!B:J,9,FALSE)</f>
        <v>20000</v>
      </c>
      <c r="N1330" s="85">
        <f t="shared" si="257"/>
        <v>260000</v>
      </c>
      <c r="O1330" s="85">
        <f t="shared" si="258"/>
        <v>0</v>
      </c>
      <c r="P1330" s="85">
        <f t="shared" si="259"/>
        <v>0</v>
      </c>
      <c r="Q1330" s="59">
        <f t="shared" si="260"/>
        <v>0</v>
      </c>
      <c r="R1330" s="60" t="str">
        <f t="shared" si="261"/>
        <v>Good Count</v>
      </c>
      <c r="S1330" s="60" t="str">
        <f t="shared" si="262"/>
        <v>Good Count</v>
      </c>
      <c r="T1330" s="60" t="str">
        <f t="shared" si="263"/>
        <v>Good Count</v>
      </c>
    </row>
    <row r="1331" spans="1:20" ht="15" customHeight="1">
      <c r="A1331" s="64">
        <v>44544</v>
      </c>
      <c r="B1331" s="57">
        <f t="shared" si="264"/>
        <v>2021</v>
      </c>
      <c r="C1331" s="58">
        <f t="shared" si="255"/>
        <v>12</v>
      </c>
      <c r="D1331" s="58" t="str">
        <f t="shared" si="265"/>
        <v>Dec/2021</v>
      </c>
      <c r="E1331" s="60" t="s">
        <v>69</v>
      </c>
      <c r="F1331" s="60" t="s">
        <v>68</v>
      </c>
      <c r="G1331" s="60" t="s">
        <v>33</v>
      </c>
      <c r="H1331" s="60">
        <v>8</v>
      </c>
      <c r="I1331" s="60">
        <v>8</v>
      </c>
      <c r="J1331" s="60">
        <f t="shared" si="266"/>
        <v>0</v>
      </c>
      <c r="K1331" s="60" t="str">
        <f t="shared" si="267"/>
        <v>Ok</v>
      </c>
      <c r="L1331" s="60">
        <f t="shared" si="256"/>
        <v>0</v>
      </c>
      <c r="M1331" s="85">
        <f>VLOOKUP(E1331,'DAFTAR ITEM'!B:J,9,FALSE)</f>
        <v>6300</v>
      </c>
      <c r="N1331" s="85">
        <f t="shared" si="257"/>
        <v>50400</v>
      </c>
      <c r="O1331" s="85">
        <f t="shared" si="258"/>
        <v>0</v>
      </c>
      <c r="P1331" s="85">
        <f t="shared" si="259"/>
        <v>0</v>
      </c>
      <c r="Q1331" s="59">
        <f t="shared" si="260"/>
        <v>0</v>
      </c>
      <c r="R1331" s="60" t="str">
        <f t="shared" si="261"/>
        <v>Good Count</v>
      </c>
      <c r="S1331" s="60" t="str">
        <f t="shared" si="262"/>
        <v>Good Count</v>
      </c>
      <c r="T1331" s="60" t="str">
        <f t="shared" si="263"/>
        <v>Good Count</v>
      </c>
    </row>
    <row r="1332" spans="1:20" ht="15" customHeight="1">
      <c r="A1332" s="64">
        <v>44544</v>
      </c>
      <c r="B1332" s="57">
        <f t="shared" si="264"/>
        <v>2021</v>
      </c>
      <c r="C1332" s="58">
        <f t="shared" si="255"/>
        <v>12</v>
      </c>
      <c r="D1332" s="58" t="str">
        <f t="shared" si="265"/>
        <v>Dec/2021</v>
      </c>
      <c r="E1332" s="60" t="s">
        <v>71</v>
      </c>
      <c r="F1332" s="60" t="s">
        <v>70</v>
      </c>
      <c r="G1332" s="60" t="s">
        <v>33</v>
      </c>
      <c r="H1332" s="60">
        <v>5</v>
      </c>
      <c r="I1332" s="60">
        <v>5</v>
      </c>
      <c r="J1332" s="60">
        <f t="shared" si="266"/>
        <v>0</v>
      </c>
      <c r="K1332" s="60" t="str">
        <f t="shared" si="267"/>
        <v>Ok</v>
      </c>
      <c r="L1332" s="60">
        <f t="shared" si="256"/>
        <v>0</v>
      </c>
      <c r="M1332" s="85">
        <f>VLOOKUP(E1332,'DAFTAR ITEM'!B:J,9,FALSE)</f>
        <v>12000</v>
      </c>
      <c r="N1332" s="85">
        <f t="shared" si="257"/>
        <v>60000</v>
      </c>
      <c r="O1332" s="85">
        <f t="shared" si="258"/>
        <v>0</v>
      </c>
      <c r="P1332" s="85">
        <f t="shared" si="259"/>
        <v>0</v>
      </c>
      <c r="Q1332" s="59">
        <f t="shared" si="260"/>
        <v>0</v>
      </c>
      <c r="R1332" s="60" t="str">
        <f t="shared" si="261"/>
        <v>Good Count</v>
      </c>
      <c r="S1332" s="60" t="str">
        <f t="shared" si="262"/>
        <v>Good Count</v>
      </c>
      <c r="T1332" s="60" t="str">
        <f t="shared" si="263"/>
        <v>Good Count</v>
      </c>
    </row>
    <row r="1333" spans="1:20" ht="15" customHeight="1">
      <c r="A1333" s="64">
        <v>44544</v>
      </c>
      <c r="B1333" s="57">
        <f t="shared" si="264"/>
        <v>2021</v>
      </c>
      <c r="C1333" s="58">
        <f t="shared" ref="C1333:C1396" si="268">MONTH(A1333)</f>
        <v>12</v>
      </c>
      <c r="D1333" s="58" t="str">
        <f t="shared" si="265"/>
        <v>Dec/2021</v>
      </c>
      <c r="E1333" s="60" t="s">
        <v>73</v>
      </c>
      <c r="F1333" s="60" t="s">
        <v>72</v>
      </c>
      <c r="G1333" s="60" t="s">
        <v>33</v>
      </c>
      <c r="H1333" s="60">
        <v>3</v>
      </c>
      <c r="I1333" s="60">
        <v>3</v>
      </c>
      <c r="J1333" s="60">
        <f t="shared" si="266"/>
        <v>0</v>
      </c>
      <c r="K1333" s="60" t="str">
        <f t="shared" si="267"/>
        <v>Ok</v>
      </c>
      <c r="L1333" s="60">
        <f t="shared" si="256"/>
        <v>0</v>
      </c>
      <c r="M1333" s="85">
        <f>VLOOKUP(E1333,'DAFTAR ITEM'!B:J,9,FALSE)</f>
        <v>24000</v>
      </c>
      <c r="N1333" s="85">
        <f t="shared" si="257"/>
        <v>72000</v>
      </c>
      <c r="O1333" s="85">
        <f t="shared" si="258"/>
        <v>0</v>
      </c>
      <c r="P1333" s="85">
        <f t="shared" si="259"/>
        <v>0</v>
      </c>
      <c r="Q1333" s="59">
        <f t="shared" si="260"/>
        <v>0</v>
      </c>
      <c r="R1333" s="60" t="str">
        <f t="shared" si="261"/>
        <v>Good Count</v>
      </c>
      <c r="S1333" s="60" t="str">
        <f t="shared" si="262"/>
        <v>Good Count</v>
      </c>
      <c r="T1333" s="60" t="str">
        <f t="shared" si="263"/>
        <v>Good Count</v>
      </c>
    </row>
    <row r="1334" spans="1:20" ht="15" customHeight="1">
      <c r="A1334" s="64">
        <v>44544</v>
      </c>
      <c r="B1334" s="57">
        <f t="shared" si="264"/>
        <v>2021</v>
      </c>
      <c r="C1334" s="58">
        <f t="shared" si="268"/>
        <v>12</v>
      </c>
      <c r="D1334" s="58" t="str">
        <f t="shared" si="265"/>
        <v>Dec/2021</v>
      </c>
      <c r="E1334" s="60" t="s">
        <v>75</v>
      </c>
      <c r="F1334" s="60" t="s">
        <v>74</v>
      </c>
      <c r="G1334" s="60" t="s">
        <v>33</v>
      </c>
      <c r="H1334" s="60">
        <v>12</v>
      </c>
      <c r="I1334" s="60">
        <v>12</v>
      </c>
      <c r="J1334" s="60">
        <f t="shared" si="266"/>
        <v>0</v>
      </c>
      <c r="K1334" s="60" t="str">
        <f t="shared" si="267"/>
        <v>Ok</v>
      </c>
      <c r="L1334" s="60">
        <f t="shared" ref="L1334:L1397" si="269">ABS(J1334)</f>
        <v>0</v>
      </c>
      <c r="M1334" s="85">
        <f>VLOOKUP(E1334,'DAFTAR ITEM'!B:J,9,FALSE)</f>
        <v>6500</v>
      </c>
      <c r="N1334" s="85">
        <f t="shared" ref="N1334:N1397" si="270">H1334*M1334</f>
        <v>78000</v>
      </c>
      <c r="O1334" s="85">
        <f t="shared" ref="O1334:O1397" si="271">J1334*M1334</f>
        <v>0</v>
      </c>
      <c r="P1334" s="85">
        <f t="shared" ref="P1334:P1397" si="272">L1334*M1334</f>
        <v>0</v>
      </c>
      <c r="Q1334" s="59">
        <f t="shared" ref="Q1334:Q1397" si="273">ABS(IF(AND((H1334=0),(J1334=0)),0,J1334/H1334))</f>
        <v>0</v>
      </c>
      <c r="R1334" s="60" t="str">
        <f t="shared" ref="R1334:R1397" si="274">IF(ISERROR(Q1334),"Bad Count",IF(Q1334&gt;0%,"Bad Count","Good Count"))</f>
        <v>Good Count</v>
      </c>
      <c r="S1334" s="60" t="str">
        <f t="shared" ref="S1334:S1397" si="275">IF(ISERROR(Q1334),"Bad Count",IF(Q1334&gt;2%,"Bad Count","Good Count"))</f>
        <v>Good Count</v>
      </c>
      <c r="T1334" s="60" t="str">
        <f t="shared" ref="T1334:T1397" si="276">IF(ISERROR(Q1334),"Bad Count",IF(Q1334&gt;5%,"Bad Count","Good Count"))</f>
        <v>Good Count</v>
      </c>
    </row>
    <row r="1335" spans="1:20" ht="15" customHeight="1">
      <c r="A1335" s="64">
        <v>44544</v>
      </c>
      <c r="B1335" s="57">
        <f t="shared" si="264"/>
        <v>2021</v>
      </c>
      <c r="C1335" s="58">
        <f t="shared" si="268"/>
        <v>12</v>
      </c>
      <c r="D1335" s="58" t="str">
        <f t="shared" si="265"/>
        <v>Dec/2021</v>
      </c>
      <c r="E1335" s="60" t="s">
        <v>79</v>
      </c>
      <c r="F1335" s="60" t="s">
        <v>78</v>
      </c>
      <c r="G1335" s="60" t="s">
        <v>33</v>
      </c>
      <c r="H1335" s="60">
        <v>9</v>
      </c>
      <c r="I1335" s="60">
        <v>9</v>
      </c>
      <c r="J1335" s="60">
        <f t="shared" si="266"/>
        <v>0</v>
      </c>
      <c r="K1335" s="60" t="str">
        <f t="shared" si="267"/>
        <v>Ok</v>
      </c>
      <c r="L1335" s="60">
        <f t="shared" si="269"/>
        <v>0</v>
      </c>
      <c r="M1335" s="85">
        <f>VLOOKUP(E1335,'DAFTAR ITEM'!B:J,9,FALSE)</f>
        <v>3700</v>
      </c>
      <c r="N1335" s="85">
        <f t="shared" si="270"/>
        <v>33300</v>
      </c>
      <c r="O1335" s="85">
        <f t="shared" si="271"/>
        <v>0</v>
      </c>
      <c r="P1335" s="85">
        <f t="shared" si="272"/>
        <v>0</v>
      </c>
      <c r="Q1335" s="59">
        <f t="shared" si="273"/>
        <v>0</v>
      </c>
      <c r="R1335" s="60" t="str">
        <f t="shared" si="274"/>
        <v>Good Count</v>
      </c>
      <c r="S1335" s="60" t="str">
        <f t="shared" si="275"/>
        <v>Good Count</v>
      </c>
      <c r="T1335" s="60" t="str">
        <f t="shared" si="276"/>
        <v>Good Count</v>
      </c>
    </row>
    <row r="1336" spans="1:20" ht="15" customHeight="1">
      <c r="A1336" s="64">
        <v>44544</v>
      </c>
      <c r="B1336" s="57">
        <f t="shared" si="264"/>
        <v>2021</v>
      </c>
      <c r="C1336" s="58">
        <f t="shared" si="268"/>
        <v>12</v>
      </c>
      <c r="D1336" s="58" t="str">
        <f t="shared" si="265"/>
        <v>Dec/2021</v>
      </c>
      <c r="E1336" s="60" t="s">
        <v>81</v>
      </c>
      <c r="F1336" s="60" t="s">
        <v>80</v>
      </c>
      <c r="G1336" s="60" t="s">
        <v>33</v>
      </c>
      <c r="H1336" s="60">
        <v>7</v>
      </c>
      <c r="I1336" s="60">
        <v>7</v>
      </c>
      <c r="J1336" s="60">
        <f t="shared" si="266"/>
        <v>0</v>
      </c>
      <c r="K1336" s="60" t="str">
        <f t="shared" si="267"/>
        <v>Ok</v>
      </c>
      <c r="L1336" s="60">
        <f t="shared" si="269"/>
        <v>0</v>
      </c>
      <c r="M1336" s="85">
        <f>VLOOKUP(E1336,'DAFTAR ITEM'!B:J,9,FALSE)</f>
        <v>1785</v>
      </c>
      <c r="N1336" s="85">
        <f t="shared" si="270"/>
        <v>12495</v>
      </c>
      <c r="O1336" s="85">
        <f t="shared" si="271"/>
        <v>0</v>
      </c>
      <c r="P1336" s="85">
        <f t="shared" si="272"/>
        <v>0</v>
      </c>
      <c r="Q1336" s="59">
        <f t="shared" si="273"/>
        <v>0</v>
      </c>
      <c r="R1336" s="60" t="str">
        <f t="shared" si="274"/>
        <v>Good Count</v>
      </c>
      <c r="S1336" s="60" t="str">
        <f t="shared" si="275"/>
        <v>Good Count</v>
      </c>
      <c r="T1336" s="60" t="str">
        <f t="shared" si="276"/>
        <v>Good Count</v>
      </c>
    </row>
    <row r="1337" spans="1:20" ht="15" customHeight="1">
      <c r="A1337" s="64">
        <v>44544</v>
      </c>
      <c r="B1337" s="57">
        <f t="shared" si="264"/>
        <v>2021</v>
      </c>
      <c r="C1337" s="58">
        <f t="shared" si="268"/>
        <v>12</v>
      </c>
      <c r="D1337" s="58" t="str">
        <f t="shared" si="265"/>
        <v>Dec/2021</v>
      </c>
      <c r="E1337" s="60" t="s">
        <v>83</v>
      </c>
      <c r="F1337" s="60" t="s">
        <v>82</v>
      </c>
      <c r="G1337" s="60" t="s">
        <v>33</v>
      </c>
      <c r="H1337" s="60">
        <v>38</v>
      </c>
      <c r="I1337" s="60">
        <v>38</v>
      </c>
      <c r="J1337" s="60">
        <f t="shared" si="266"/>
        <v>0</v>
      </c>
      <c r="K1337" s="60" t="str">
        <f t="shared" si="267"/>
        <v>Ok</v>
      </c>
      <c r="L1337" s="60">
        <f t="shared" si="269"/>
        <v>0</v>
      </c>
      <c r="M1337" s="85">
        <f>VLOOKUP(E1337,'DAFTAR ITEM'!B:J,9,FALSE)</f>
        <v>15000</v>
      </c>
      <c r="N1337" s="85">
        <f t="shared" si="270"/>
        <v>570000</v>
      </c>
      <c r="O1337" s="85">
        <f t="shared" si="271"/>
        <v>0</v>
      </c>
      <c r="P1337" s="85">
        <f t="shared" si="272"/>
        <v>0</v>
      </c>
      <c r="Q1337" s="59">
        <f t="shared" si="273"/>
        <v>0</v>
      </c>
      <c r="R1337" s="60" t="str">
        <f t="shared" si="274"/>
        <v>Good Count</v>
      </c>
      <c r="S1337" s="60" t="str">
        <f t="shared" si="275"/>
        <v>Good Count</v>
      </c>
      <c r="T1337" s="60" t="str">
        <f t="shared" si="276"/>
        <v>Good Count</v>
      </c>
    </row>
    <row r="1338" spans="1:20" ht="15" customHeight="1">
      <c r="A1338" s="64">
        <v>44544</v>
      </c>
      <c r="B1338" s="57">
        <f t="shared" si="264"/>
        <v>2021</v>
      </c>
      <c r="C1338" s="58">
        <f t="shared" si="268"/>
        <v>12</v>
      </c>
      <c r="D1338" s="58" t="str">
        <f t="shared" si="265"/>
        <v>Dec/2021</v>
      </c>
      <c r="E1338" s="60" t="s">
        <v>85</v>
      </c>
      <c r="F1338" s="60" t="s">
        <v>84</v>
      </c>
      <c r="G1338" s="60" t="s">
        <v>33</v>
      </c>
      <c r="H1338" s="60">
        <v>50</v>
      </c>
      <c r="I1338" s="60">
        <v>50</v>
      </c>
      <c r="J1338" s="60">
        <f t="shared" si="266"/>
        <v>0</v>
      </c>
      <c r="K1338" s="60" t="str">
        <f t="shared" si="267"/>
        <v>Ok</v>
      </c>
      <c r="L1338" s="60">
        <f t="shared" si="269"/>
        <v>0</v>
      </c>
      <c r="M1338" s="85">
        <f>VLOOKUP(E1338,'DAFTAR ITEM'!B:J,9,FALSE)</f>
        <v>9800</v>
      </c>
      <c r="N1338" s="85">
        <f t="shared" si="270"/>
        <v>490000</v>
      </c>
      <c r="O1338" s="85">
        <f t="shared" si="271"/>
        <v>0</v>
      </c>
      <c r="P1338" s="85">
        <f t="shared" si="272"/>
        <v>0</v>
      </c>
      <c r="Q1338" s="59">
        <f t="shared" si="273"/>
        <v>0</v>
      </c>
      <c r="R1338" s="60" t="str">
        <f t="shared" si="274"/>
        <v>Good Count</v>
      </c>
      <c r="S1338" s="60" t="str">
        <f t="shared" si="275"/>
        <v>Good Count</v>
      </c>
      <c r="T1338" s="60" t="str">
        <f t="shared" si="276"/>
        <v>Good Count</v>
      </c>
    </row>
    <row r="1339" spans="1:20" ht="15" customHeight="1">
      <c r="A1339" s="64">
        <v>44545</v>
      </c>
      <c r="B1339" s="57">
        <f t="shared" si="264"/>
        <v>2021</v>
      </c>
      <c r="C1339" s="58">
        <f t="shared" si="268"/>
        <v>12</v>
      </c>
      <c r="D1339" s="58" t="str">
        <f t="shared" si="265"/>
        <v>Dec/2021</v>
      </c>
      <c r="E1339" s="60" t="s">
        <v>90</v>
      </c>
      <c r="F1339" s="60" t="s">
        <v>89</v>
      </c>
      <c r="G1339" s="60" t="s">
        <v>33</v>
      </c>
      <c r="H1339" s="60">
        <v>6</v>
      </c>
      <c r="I1339" s="60">
        <v>6</v>
      </c>
      <c r="J1339" s="60">
        <f t="shared" si="266"/>
        <v>0</v>
      </c>
      <c r="K1339" s="60" t="str">
        <f t="shared" si="267"/>
        <v>Ok</v>
      </c>
      <c r="L1339" s="60">
        <f t="shared" si="269"/>
        <v>0</v>
      </c>
      <c r="M1339" s="85">
        <f>VLOOKUP(E1339,'DAFTAR ITEM'!B:J,9,FALSE)</f>
        <v>23000</v>
      </c>
      <c r="N1339" s="85">
        <f t="shared" si="270"/>
        <v>138000</v>
      </c>
      <c r="O1339" s="85">
        <f t="shared" si="271"/>
        <v>0</v>
      </c>
      <c r="P1339" s="85">
        <f t="shared" si="272"/>
        <v>0</v>
      </c>
      <c r="Q1339" s="59">
        <f t="shared" si="273"/>
        <v>0</v>
      </c>
      <c r="R1339" s="60" t="str">
        <f t="shared" si="274"/>
        <v>Good Count</v>
      </c>
      <c r="S1339" s="60" t="str">
        <f t="shared" si="275"/>
        <v>Good Count</v>
      </c>
      <c r="T1339" s="60" t="str">
        <f t="shared" si="276"/>
        <v>Good Count</v>
      </c>
    </row>
    <row r="1340" spans="1:20" ht="15" customHeight="1">
      <c r="A1340" s="64">
        <v>44545</v>
      </c>
      <c r="B1340" s="57">
        <f t="shared" si="264"/>
        <v>2021</v>
      </c>
      <c r="C1340" s="58">
        <f t="shared" si="268"/>
        <v>12</v>
      </c>
      <c r="D1340" s="58" t="str">
        <f t="shared" si="265"/>
        <v>Dec/2021</v>
      </c>
      <c r="E1340" s="60" t="s">
        <v>92</v>
      </c>
      <c r="F1340" s="60" t="s">
        <v>91</v>
      </c>
      <c r="G1340" s="60" t="s">
        <v>88</v>
      </c>
      <c r="H1340" s="60">
        <v>1</v>
      </c>
      <c r="I1340" s="60">
        <v>1</v>
      </c>
      <c r="J1340" s="60">
        <f t="shared" si="266"/>
        <v>0</v>
      </c>
      <c r="K1340" s="60" t="str">
        <f t="shared" si="267"/>
        <v>Ok</v>
      </c>
      <c r="L1340" s="60">
        <f t="shared" si="269"/>
        <v>0</v>
      </c>
      <c r="M1340" s="85">
        <f>VLOOKUP(E1340,'DAFTAR ITEM'!B:J,9,FALSE)</f>
        <v>95000</v>
      </c>
      <c r="N1340" s="85">
        <f t="shared" si="270"/>
        <v>95000</v>
      </c>
      <c r="O1340" s="85">
        <f t="shared" si="271"/>
        <v>0</v>
      </c>
      <c r="P1340" s="85">
        <f t="shared" si="272"/>
        <v>0</v>
      </c>
      <c r="Q1340" s="59">
        <f t="shared" si="273"/>
        <v>0</v>
      </c>
      <c r="R1340" s="60" t="str">
        <f t="shared" si="274"/>
        <v>Good Count</v>
      </c>
      <c r="S1340" s="60" t="str">
        <f t="shared" si="275"/>
        <v>Good Count</v>
      </c>
      <c r="T1340" s="60" t="str">
        <f t="shared" si="276"/>
        <v>Good Count</v>
      </c>
    </row>
    <row r="1341" spans="1:20" ht="15" customHeight="1">
      <c r="A1341" s="64">
        <v>44544</v>
      </c>
      <c r="B1341" s="57">
        <f t="shared" si="264"/>
        <v>2021</v>
      </c>
      <c r="C1341" s="58">
        <f t="shared" si="268"/>
        <v>12</v>
      </c>
      <c r="D1341" s="58" t="str">
        <f t="shared" si="265"/>
        <v>Dec/2021</v>
      </c>
      <c r="E1341" s="60" t="s">
        <v>94</v>
      </c>
      <c r="F1341" s="60" t="s">
        <v>93</v>
      </c>
      <c r="G1341" s="60" t="s">
        <v>95</v>
      </c>
      <c r="H1341" s="60">
        <v>0</v>
      </c>
      <c r="I1341" s="60">
        <v>107</v>
      </c>
      <c r="J1341" s="60">
        <f t="shared" si="266"/>
        <v>107</v>
      </c>
      <c r="K1341" s="60" t="str">
        <f t="shared" si="267"/>
        <v>Selisih</v>
      </c>
      <c r="L1341" s="60">
        <f t="shared" si="269"/>
        <v>107</v>
      </c>
      <c r="M1341" s="85">
        <f>VLOOKUP(E1341,'DAFTAR ITEM'!B:J,9,FALSE)</f>
        <v>5250</v>
      </c>
      <c r="N1341" s="85">
        <f t="shared" si="270"/>
        <v>0</v>
      </c>
      <c r="O1341" s="85">
        <f t="shared" si="271"/>
        <v>561750</v>
      </c>
      <c r="P1341" s="85">
        <f t="shared" si="272"/>
        <v>561750</v>
      </c>
      <c r="Q1341" s="59" t="e">
        <f t="shared" si="273"/>
        <v>#DIV/0!</v>
      </c>
      <c r="R1341" s="60" t="str">
        <f t="shared" si="274"/>
        <v>Bad Count</v>
      </c>
      <c r="S1341" s="60" t="str">
        <f t="shared" si="275"/>
        <v>Bad Count</v>
      </c>
      <c r="T1341" s="60" t="str">
        <f t="shared" si="276"/>
        <v>Bad Count</v>
      </c>
    </row>
    <row r="1342" spans="1:20" ht="15" customHeight="1">
      <c r="A1342" s="64">
        <v>44545</v>
      </c>
      <c r="B1342" s="57">
        <f t="shared" si="264"/>
        <v>2021</v>
      </c>
      <c r="C1342" s="58">
        <f t="shared" si="268"/>
        <v>12</v>
      </c>
      <c r="D1342" s="58" t="str">
        <f t="shared" si="265"/>
        <v>Dec/2021</v>
      </c>
      <c r="E1342" s="60" t="s">
        <v>97</v>
      </c>
      <c r="F1342" s="60" t="s">
        <v>96</v>
      </c>
      <c r="G1342" s="60" t="s">
        <v>95</v>
      </c>
      <c r="H1342" s="60">
        <v>25</v>
      </c>
      <c r="I1342" s="60">
        <v>25</v>
      </c>
      <c r="J1342" s="60">
        <f t="shared" si="266"/>
        <v>0</v>
      </c>
      <c r="K1342" s="60" t="str">
        <f t="shared" si="267"/>
        <v>Ok</v>
      </c>
      <c r="L1342" s="60">
        <f t="shared" si="269"/>
        <v>0</v>
      </c>
      <c r="M1342" s="85">
        <f>VLOOKUP(E1342,'DAFTAR ITEM'!B:J,9,FALSE)</f>
        <v>12000</v>
      </c>
      <c r="N1342" s="85">
        <f t="shared" si="270"/>
        <v>300000</v>
      </c>
      <c r="O1342" s="85">
        <f t="shared" si="271"/>
        <v>0</v>
      </c>
      <c r="P1342" s="85">
        <f t="shared" si="272"/>
        <v>0</v>
      </c>
      <c r="Q1342" s="59">
        <f t="shared" si="273"/>
        <v>0</v>
      </c>
      <c r="R1342" s="60" t="str">
        <f t="shared" si="274"/>
        <v>Good Count</v>
      </c>
      <c r="S1342" s="60" t="str">
        <f t="shared" si="275"/>
        <v>Good Count</v>
      </c>
      <c r="T1342" s="60" t="str">
        <f t="shared" si="276"/>
        <v>Good Count</v>
      </c>
    </row>
    <row r="1343" spans="1:20" ht="15" customHeight="1">
      <c r="A1343" s="64">
        <v>44544</v>
      </c>
      <c r="B1343" s="57">
        <f t="shared" si="264"/>
        <v>2021</v>
      </c>
      <c r="C1343" s="58">
        <f t="shared" si="268"/>
        <v>12</v>
      </c>
      <c r="D1343" s="58" t="str">
        <f t="shared" si="265"/>
        <v>Dec/2021</v>
      </c>
      <c r="E1343" s="60" t="s">
        <v>99</v>
      </c>
      <c r="F1343" s="60" t="s">
        <v>98</v>
      </c>
      <c r="G1343" s="60" t="s">
        <v>95</v>
      </c>
      <c r="H1343" s="60">
        <v>0</v>
      </c>
      <c r="I1343" s="60">
        <v>20</v>
      </c>
      <c r="J1343" s="60">
        <f t="shared" si="266"/>
        <v>20</v>
      </c>
      <c r="K1343" s="60" t="str">
        <f t="shared" si="267"/>
        <v>Selisih</v>
      </c>
      <c r="L1343" s="60">
        <f t="shared" si="269"/>
        <v>20</v>
      </c>
      <c r="M1343" s="85">
        <f>VLOOKUP(E1343,'DAFTAR ITEM'!B:J,9,FALSE)</f>
        <v>24150</v>
      </c>
      <c r="N1343" s="85">
        <f t="shared" si="270"/>
        <v>0</v>
      </c>
      <c r="O1343" s="85">
        <f t="shared" si="271"/>
        <v>483000</v>
      </c>
      <c r="P1343" s="85">
        <f t="shared" si="272"/>
        <v>483000</v>
      </c>
      <c r="Q1343" s="59" t="e">
        <f t="shared" si="273"/>
        <v>#DIV/0!</v>
      </c>
      <c r="R1343" s="60" t="str">
        <f t="shared" si="274"/>
        <v>Bad Count</v>
      </c>
      <c r="S1343" s="60" t="str">
        <f t="shared" si="275"/>
        <v>Bad Count</v>
      </c>
      <c r="T1343" s="60" t="str">
        <f t="shared" si="276"/>
        <v>Bad Count</v>
      </c>
    </row>
    <row r="1344" spans="1:20" ht="15" customHeight="1">
      <c r="A1344" s="64">
        <v>44545</v>
      </c>
      <c r="B1344" s="57">
        <f t="shared" si="264"/>
        <v>2021</v>
      </c>
      <c r="C1344" s="58">
        <f t="shared" si="268"/>
        <v>12</v>
      </c>
      <c r="D1344" s="58" t="str">
        <f t="shared" si="265"/>
        <v>Dec/2021</v>
      </c>
      <c r="E1344" s="60" t="s">
        <v>103</v>
      </c>
      <c r="F1344" s="60" t="s">
        <v>102</v>
      </c>
      <c r="G1344" s="60" t="s">
        <v>104</v>
      </c>
      <c r="H1344" s="60">
        <v>5</v>
      </c>
      <c r="I1344" s="60">
        <v>5</v>
      </c>
      <c r="J1344" s="60">
        <f t="shared" si="266"/>
        <v>0</v>
      </c>
      <c r="K1344" s="60" t="str">
        <f t="shared" si="267"/>
        <v>Ok</v>
      </c>
      <c r="L1344" s="60">
        <f t="shared" si="269"/>
        <v>0</v>
      </c>
      <c r="M1344" s="85">
        <f>VLOOKUP(E1344,'DAFTAR ITEM'!B:J,9,FALSE)</f>
        <v>270000</v>
      </c>
      <c r="N1344" s="85">
        <f t="shared" si="270"/>
        <v>1350000</v>
      </c>
      <c r="O1344" s="85">
        <f t="shared" si="271"/>
        <v>0</v>
      </c>
      <c r="P1344" s="85">
        <f t="shared" si="272"/>
        <v>0</v>
      </c>
      <c r="Q1344" s="59">
        <f t="shared" si="273"/>
        <v>0</v>
      </c>
      <c r="R1344" s="60" t="str">
        <f t="shared" si="274"/>
        <v>Good Count</v>
      </c>
      <c r="S1344" s="60" t="str">
        <f t="shared" si="275"/>
        <v>Good Count</v>
      </c>
      <c r="T1344" s="60" t="str">
        <f t="shared" si="276"/>
        <v>Good Count</v>
      </c>
    </row>
    <row r="1345" spans="1:20" ht="15" customHeight="1">
      <c r="A1345" s="64">
        <v>44545</v>
      </c>
      <c r="B1345" s="57">
        <f t="shared" si="264"/>
        <v>2021</v>
      </c>
      <c r="C1345" s="58">
        <f t="shared" si="268"/>
        <v>12</v>
      </c>
      <c r="D1345" s="58" t="str">
        <f t="shared" si="265"/>
        <v>Dec/2021</v>
      </c>
      <c r="E1345" s="60" t="s">
        <v>106</v>
      </c>
      <c r="F1345" s="60" t="s">
        <v>105</v>
      </c>
      <c r="G1345" s="60" t="s">
        <v>104</v>
      </c>
      <c r="H1345" s="60">
        <v>2</v>
      </c>
      <c r="I1345" s="60">
        <v>2</v>
      </c>
      <c r="J1345" s="60">
        <f t="shared" si="266"/>
        <v>0</v>
      </c>
      <c r="K1345" s="60" t="str">
        <f t="shared" si="267"/>
        <v>Ok</v>
      </c>
      <c r="L1345" s="60">
        <f t="shared" si="269"/>
        <v>0</v>
      </c>
      <c r="M1345" s="85">
        <f>VLOOKUP(E1345,'DAFTAR ITEM'!B:J,9,FALSE)</f>
        <v>337800</v>
      </c>
      <c r="N1345" s="85">
        <f t="shared" si="270"/>
        <v>675600</v>
      </c>
      <c r="O1345" s="85">
        <f t="shared" si="271"/>
        <v>0</v>
      </c>
      <c r="P1345" s="85">
        <f t="shared" si="272"/>
        <v>0</v>
      </c>
      <c r="Q1345" s="59">
        <f t="shared" si="273"/>
        <v>0</v>
      </c>
      <c r="R1345" s="60" t="str">
        <f t="shared" si="274"/>
        <v>Good Count</v>
      </c>
      <c r="S1345" s="60" t="str">
        <f t="shared" si="275"/>
        <v>Good Count</v>
      </c>
      <c r="T1345" s="60" t="str">
        <f t="shared" si="276"/>
        <v>Good Count</v>
      </c>
    </row>
    <row r="1346" spans="1:20" ht="15" customHeight="1">
      <c r="A1346" s="64">
        <v>44545</v>
      </c>
      <c r="B1346" s="57">
        <f t="shared" ref="B1346:B1409" si="277">YEAR(A1346)</f>
        <v>2021</v>
      </c>
      <c r="C1346" s="58">
        <f t="shared" si="268"/>
        <v>12</v>
      </c>
      <c r="D1346" s="58" t="str">
        <f t="shared" si="265"/>
        <v>Dec/2021</v>
      </c>
      <c r="E1346" s="60" t="s">
        <v>108</v>
      </c>
      <c r="F1346" s="60" t="s">
        <v>107</v>
      </c>
      <c r="G1346" s="60" t="s">
        <v>104</v>
      </c>
      <c r="H1346" s="60">
        <v>9</v>
      </c>
      <c r="I1346" s="60">
        <v>9</v>
      </c>
      <c r="J1346" s="60">
        <f t="shared" si="266"/>
        <v>0</v>
      </c>
      <c r="K1346" s="60" t="str">
        <f t="shared" si="267"/>
        <v>Ok</v>
      </c>
      <c r="L1346" s="60">
        <f t="shared" si="269"/>
        <v>0</v>
      </c>
      <c r="M1346" s="85">
        <f>VLOOKUP(E1346,'DAFTAR ITEM'!B:J,9,FALSE)</f>
        <v>270000</v>
      </c>
      <c r="N1346" s="85">
        <f t="shared" si="270"/>
        <v>2430000</v>
      </c>
      <c r="O1346" s="85">
        <f t="shared" si="271"/>
        <v>0</v>
      </c>
      <c r="P1346" s="85">
        <f t="shared" si="272"/>
        <v>0</v>
      </c>
      <c r="Q1346" s="59">
        <f t="shared" si="273"/>
        <v>0</v>
      </c>
      <c r="R1346" s="60" t="str">
        <f t="shared" si="274"/>
        <v>Good Count</v>
      </c>
      <c r="S1346" s="60" t="str">
        <f t="shared" si="275"/>
        <v>Good Count</v>
      </c>
      <c r="T1346" s="60" t="str">
        <f t="shared" si="276"/>
        <v>Good Count</v>
      </c>
    </row>
    <row r="1347" spans="1:20" ht="15" customHeight="1">
      <c r="A1347" s="64">
        <v>44545</v>
      </c>
      <c r="B1347" s="57">
        <f t="shared" si="277"/>
        <v>2021</v>
      </c>
      <c r="C1347" s="58">
        <f t="shared" si="268"/>
        <v>12</v>
      </c>
      <c r="D1347" s="58" t="str">
        <f t="shared" ref="D1347:D1410" si="278">TEXT(A1347,"MMM")&amp;"/"&amp;(B1347)</f>
        <v>Dec/2021</v>
      </c>
      <c r="E1347" s="60" t="s">
        <v>112</v>
      </c>
      <c r="F1347" s="60" t="s">
        <v>111</v>
      </c>
      <c r="G1347" s="60" t="s">
        <v>104</v>
      </c>
      <c r="H1347" s="60">
        <v>4</v>
      </c>
      <c r="I1347" s="60">
        <v>4</v>
      </c>
      <c r="J1347" s="60">
        <f t="shared" si="266"/>
        <v>0</v>
      </c>
      <c r="K1347" s="60" t="str">
        <f t="shared" si="267"/>
        <v>Ok</v>
      </c>
      <c r="L1347" s="60">
        <f t="shared" si="269"/>
        <v>0</v>
      </c>
      <c r="M1347" s="85">
        <f>VLOOKUP(E1347,'DAFTAR ITEM'!B:J,9,FALSE)</f>
        <v>270000</v>
      </c>
      <c r="N1347" s="85">
        <f t="shared" si="270"/>
        <v>1080000</v>
      </c>
      <c r="O1347" s="85">
        <f t="shared" si="271"/>
        <v>0</v>
      </c>
      <c r="P1347" s="85">
        <f t="shared" si="272"/>
        <v>0</v>
      </c>
      <c r="Q1347" s="59">
        <f t="shared" si="273"/>
        <v>0</v>
      </c>
      <c r="R1347" s="60" t="str">
        <f t="shared" si="274"/>
        <v>Good Count</v>
      </c>
      <c r="S1347" s="60" t="str">
        <f t="shared" si="275"/>
        <v>Good Count</v>
      </c>
      <c r="T1347" s="60" t="str">
        <f t="shared" si="276"/>
        <v>Good Count</v>
      </c>
    </row>
    <row r="1348" spans="1:20" ht="15" customHeight="1">
      <c r="A1348" s="64">
        <v>44545</v>
      </c>
      <c r="B1348" s="57">
        <f t="shared" si="277"/>
        <v>2021</v>
      </c>
      <c r="C1348" s="58">
        <f t="shared" si="268"/>
        <v>12</v>
      </c>
      <c r="D1348" s="58" t="str">
        <f t="shared" si="278"/>
        <v>Dec/2021</v>
      </c>
      <c r="E1348" s="60" t="s">
        <v>114</v>
      </c>
      <c r="F1348" s="60" t="s">
        <v>113</v>
      </c>
      <c r="G1348" s="60" t="s">
        <v>104</v>
      </c>
      <c r="H1348" s="60">
        <v>3</v>
      </c>
      <c r="I1348" s="60">
        <v>3</v>
      </c>
      <c r="J1348" s="60">
        <f t="shared" si="266"/>
        <v>0</v>
      </c>
      <c r="K1348" s="60" t="str">
        <f t="shared" si="267"/>
        <v>Ok</v>
      </c>
      <c r="L1348" s="60">
        <f t="shared" si="269"/>
        <v>0</v>
      </c>
      <c r="M1348" s="85">
        <f>VLOOKUP(E1348,'DAFTAR ITEM'!B:J,9,FALSE)</f>
        <v>270000</v>
      </c>
      <c r="N1348" s="85">
        <f t="shared" si="270"/>
        <v>810000</v>
      </c>
      <c r="O1348" s="85">
        <f t="shared" si="271"/>
        <v>0</v>
      </c>
      <c r="P1348" s="85">
        <f t="shared" si="272"/>
        <v>0</v>
      </c>
      <c r="Q1348" s="59">
        <f t="shared" si="273"/>
        <v>0</v>
      </c>
      <c r="R1348" s="60" t="str">
        <f t="shared" si="274"/>
        <v>Good Count</v>
      </c>
      <c r="S1348" s="60" t="str">
        <f t="shared" si="275"/>
        <v>Good Count</v>
      </c>
      <c r="T1348" s="60" t="str">
        <f t="shared" si="276"/>
        <v>Good Count</v>
      </c>
    </row>
    <row r="1349" spans="1:20" ht="15" customHeight="1">
      <c r="A1349" s="64">
        <v>44545</v>
      </c>
      <c r="B1349" s="57">
        <f t="shared" si="277"/>
        <v>2021</v>
      </c>
      <c r="C1349" s="58">
        <f t="shared" si="268"/>
        <v>12</v>
      </c>
      <c r="D1349" s="58" t="str">
        <f t="shared" si="278"/>
        <v>Dec/2021</v>
      </c>
      <c r="E1349" s="60" t="s">
        <v>116</v>
      </c>
      <c r="F1349" s="60" t="s">
        <v>115</v>
      </c>
      <c r="G1349" s="60" t="s">
        <v>104</v>
      </c>
      <c r="H1349" s="60">
        <v>9</v>
      </c>
      <c r="I1349" s="60">
        <v>9</v>
      </c>
      <c r="J1349" s="60">
        <f t="shared" si="266"/>
        <v>0</v>
      </c>
      <c r="K1349" s="60" t="str">
        <f t="shared" si="267"/>
        <v>Ok</v>
      </c>
      <c r="L1349" s="60">
        <f t="shared" si="269"/>
        <v>0</v>
      </c>
      <c r="M1349" s="85">
        <f>VLOOKUP(E1349,'DAFTAR ITEM'!B:J,9,FALSE)</f>
        <v>270000</v>
      </c>
      <c r="N1349" s="85">
        <f t="shared" si="270"/>
        <v>2430000</v>
      </c>
      <c r="O1349" s="85">
        <f t="shared" si="271"/>
        <v>0</v>
      </c>
      <c r="P1349" s="85">
        <f t="shared" si="272"/>
        <v>0</v>
      </c>
      <c r="Q1349" s="59">
        <f t="shared" si="273"/>
        <v>0</v>
      </c>
      <c r="R1349" s="60" t="str">
        <f t="shared" si="274"/>
        <v>Good Count</v>
      </c>
      <c r="S1349" s="60" t="str">
        <f t="shared" si="275"/>
        <v>Good Count</v>
      </c>
      <c r="T1349" s="60" t="str">
        <f t="shared" si="276"/>
        <v>Good Count</v>
      </c>
    </row>
    <row r="1350" spans="1:20" ht="15" customHeight="1">
      <c r="A1350" s="64">
        <v>44545</v>
      </c>
      <c r="B1350" s="57">
        <f t="shared" si="277"/>
        <v>2021</v>
      </c>
      <c r="C1350" s="58">
        <f t="shared" si="268"/>
        <v>12</v>
      </c>
      <c r="D1350" s="58" t="str">
        <f t="shared" si="278"/>
        <v>Dec/2021</v>
      </c>
      <c r="E1350" s="60" t="s">
        <v>124</v>
      </c>
      <c r="F1350" s="60" t="s">
        <v>123</v>
      </c>
      <c r="G1350" s="60" t="s">
        <v>104</v>
      </c>
      <c r="H1350" s="60">
        <v>6</v>
      </c>
      <c r="I1350" s="60">
        <v>6</v>
      </c>
      <c r="J1350" s="60">
        <f t="shared" si="266"/>
        <v>0</v>
      </c>
      <c r="K1350" s="60" t="str">
        <f t="shared" si="267"/>
        <v>Ok</v>
      </c>
      <c r="L1350" s="60">
        <f t="shared" si="269"/>
        <v>0</v>
      </c>
      <c r="M1350" s="85">
        <f>VLOOKUP(E1350,'DAFTAR ITEM'!B:J,9,FALSE)</f>
        <v>0</v>
      </c>
      <c r="N1350" s="85">
        <f t="shared" si="270"/>
        <v>0</v>
      </c>
      <c r="O1350" s="85">
        <f t="shared" si="271"/>
        <v>0</v>
      </c>
      <c r="P1350" s="85">
        <f t="shared" si="272"/>
        <v>0</v>
      </c>
      <c r="Q1350" s="59">
        <f t="shared" si="273"/>
        <v>0</v>
      </c>
      <c r="R1350" s="60" t="str">
        <f t="shared" si="274"/>
        <v>Good Count</v>
      </c>
      <c r="S1350" s="60" t="str">
        <f t="shared" si="275"/>
        <v>Good Count</v>
      </c>
      <c r="T1350" s="60" t="str">
        <f t="shared" si="276"/>
        <v>Good Count</v>
      </c>
    </row>
    <row r="1351" spans="1:20" ht="15" customHeight="1">
      <c r="A1351" s="64">
        <v>44545</v>
      </c>
      <c r="B1351" s="57">
        <f t="shared" si="277"/>
        <v>2021</v>
      </c>
      <c r="C1351" s="58">
        <f t="shared" si="268"/>
        <v>12</v>
      </c>
      <c r="D1351" s="58" t="str">
        <f t="shared" si="278"/>
        <v>Dec/2021</v>
      </c>
      <c r="E1351" s="60" t="s">
        <v>130</v>
      </c>
      <c r="F1351" s="60" t="s">
        <v>129</v>
      </c>
      <c r="G1351" s="60" t="s">
        <v>104</v>
      </c>
      <c r="H1351" s="60">
        <v>3</v>
      </c>
      <c r="I1351" s="60">
        <v>3</v>
      </c>
      <c r="J1351" s="60">
        <f t="shared" si="266"/>
        <v>0</v>
      </c>
      <c r="K1351" s="60" t="str">
        <f t="shared" si="267"/>
        <v>Ok</v>
      </c>
      <c r="L1351" s="60">
        <f t="shared" si="269"/>
        <v>0</v>
      </c>
      <c r="M1351" s="85">
        <f>VLOOKUP(E1351,'DAFTAR ITEM'!B:J,9,FALSE)</f>
        <v>270000</v>
      </c>
      <c r="N1351" s="85">
        <f t="shared" si="270"/>
        <v>810000</v>
      </c>
      <c r="O1351" s="85">
        <f t="shared" si="271"/>
        <v>0</v>
      </c>
      <c r="P1351" s="85">
        <f t="shared" si="272"/>
        <v>0</v>
      </c>
      <c r="Q1351" s="59">
        <f t="shared" si="273"/>
        <v>0</v>
      </c>
      <c r="R1351" s="60" t="str">
        <f t="shared" si="274"/>
        <v>Good Count</v>
      </c>
      <c r="S1351" s="60" t="str">
        <f t="shared" si="275"/>
        <v>Good Count</v>
      </c>
      <c r="T1351" s="60" t="str">
        <f t="shared" si="276"/>
        <v>Good Count</v>
      </c>
    </row>
    <row r="1352" spans="1:20" ht="15" customHeight="1">
      <c r="A1352" s="64">
        <v>44545</v>
      </c>
      <c r="B1352" s="57">
        <f t="shared" si="277"/>
        <v>2021</v>
      </c>
      <c r="C1352" s="58">
        <f t="shared" si="268"/>
        <v>12</v>
      </c>
      <c r="D1352" s="58" t="str">
        <f t="shared" si="278"/>
        <v>Dec/2021</v>
      </c>
      <c r="E1352" s="60" t="s">
        <v>134</v>
      </c>
      <c r="F1352" s="60" t="s">
        <v>133</v>
      </c>
      <c r="G1352" s="60" t="s">
        <v>104</v>
      </c>
      <c r="H1352" s="60">
        <v>27</v>
      </c>
      <c r="I1352" s="60">
        <v>27</v>
      </c>
      <c r="J1352" s="60">
        <f t="shared" si="266"/>
        <v>0</v>
      </c>
      <c r="K1352" s="60" t="str">
        <f t="shared" si="267"/>
        <v>Ok</v>
      </c>
      <c r="L1352" s="60">
        <f t="shared" si="269"/>
        <v>0</v>
      </c>
      <c r="M1352" s="85">
        <f>VLOOKUP(E1352,'DAFTAR ITEM'!B:J,9,FALSE)</f>
        <v>270000</v>
      </c>
      <c r="N1352" s="85">
        <f t="shared" si="270"/>
        <v>7290000</v>
      </c>
      <c r="O1352" s="85">
        <f t="shared" si="271"/>
        <v>0</v>
      </c>
      <c r="P1352" s="85">
        <f t="shared" si="272"/>
        <v>0</v>
      </c>
      <c r="Q1352" s="59">
        <f t="shared" si="273"/>
        <v>0</v>
      </c>
      <c r="R1352" s="60" t="str">
        <f t="shared" si="274"/>
        <v>Good Count</v>
      </c>
      <c r="S1352" s="60" t="str">
        <f t="shared" si="275"/>
        <v>Good Count</v>
      </c>
      <c r="T1352" s="60" t="str">
        <f t="shared" si="276"/>
        <v>Good Count</v>
      </c>
    </row>
    <row r="1353" spans="1:20" ht="15" customHeight="1">
      <c r="A1353" s="64">
        <v>44545</v>
      </c>
      <c r="B1353" s="57">
        <f t="shared" si="277"/>
        <v>2021</v>
      </c>
      <c r="C1353" s="58">
        <f t="shared" si="268"/>
        <v>12</v>
      </c>
      <c r="D1353" s="58" t="str">
        <f t="shared" si="278"/>
        <v>Dec/2021</v>
      </c>
      <c r="E1353" s="60" t="s">
        <v>130</v>
      </c>
      <c r="F1353" s="60" t="s">
        <v>129</v>
      </c>
      <c r="G1353" s="60" t="s">
        <v>104</v>
      </c>
      <c r="H1353" s="60">
        <v>3</v>
      </c>
      <c r="I1353" s="60">
        <v>3</v>
      </c>
      <c r="J1353" s="60">
        <f t="shared" si="266"/>
        <v>0</v>
      </c>
      <c r="K1353" s="60" t="str">
        <f t="shared" si="267"/>
        <v>Ok</v>
      </c>
      <c r="L1353" s="60">
        <f t="shared" si="269"/>
        <v>0</v>
      </c>
      <c r="M1353" s="85">
        <f>VLOOKUP(E1353,'DAFTAR ITEM'!B:J,9,FALSE)</f>
        <v>270000</v>
      </c>
      <c r="N1353" s="85">
        <f t="shared" si="270"/>
        <v>810000</v>
      </c>
      <c r="O1353" s="85">
        <f t="shared" si="271"/>
        <v>0</v>
      </c>
      <c r="P1353" s="85">
        <f t="shared" si="272"/>
        <v>0</v>
      </c>
      <c r="Q1353" s="59">
        <f t="shared" si="273"/>
        <v>0</v>
      </c>
      <c r="R1353" s="60" t="str">
        <f t="shared" si="274"/>
        <v>Good Count</v>
      </c>
      <c r="S1353" s="60" t="str">
        <f t="shared" si="275"/>
        <v>Good Count</v>
      </c>
      <c r="T1353" s="60" t="str">
        <f t="shared" si="276"/>
        <v>Good Count</v>
      </c>
    </row>
    <row r="1354" spans="1:20" ht="15" customHeight="1">
      <c r="A1354" s="64">
        <v>44545</v>
      </c>
      <c r="B1354" s="57">
        <f t="shared" si="277"/>
        <v>2021</v>
      </c>
      <c r="C1354" s="58">
        <f t="shared" si="268"/>
        <v>12</v>
      </c>
      <c r="D1354" s="58" t="str">
        <f t="shared" si="278"/>
        <v>Dec/2021</v>
      </c>
      <c r="E1354" s="60" t="s">
        <v>136</v>
      </c>
      <c r="F1354" s="60" t="s">
        <v>135</v>
      </c>
      <c r="G1354" s="58" t="s">
        <v>16</v>
      </c>
      <c r="H1354" s="60">
        <v>20</v>
      </c>
      <c r="I1354" s="60">
        <v>20</v>
      </c>
      <c r="J1354" s="60">
        <f t="shared" si="266"/>
        <v>0</v>
      </c>
      <c r="K1354" s="60" t="str">
        <f t="shared" si="267"/>
        <v>Ok</v>
      </c>
      <c r="L1354" s="60">
        <f t="shared" si="269"/>
        <v>0</v>
      </c>
      <c r="M1354" s="85">
        <f>VLOOKUP(E1354,'DAFTAR ITEM'!B:J,9,FALSE)</f>
        <v>33600</v>
      </c>
      <c r="N1354" s="85">
        <f t="shared" si="270"/>
        <v>672000</v>
      </c>
      <c r="O1354" s="85">
        <f t="shared" si="271"/>
        <v>0</v>
      </c>
      <c r="P1354" s="85">
        <f t="shared" si="272"/>
        <v>0</v>
      </c>
      <c r="Q1354" s="59">
        <f t="shared" si="273"/>
        <v>0</v>
      </c>
      <c r="R1354" s="60" t="str">
        <f t="shared" si="274"/>
        <v>Good Count</v>
      </c>
      <c r="S1354" s="60" t="str">
        <f t="shared" si="275"/>
        <v>Good Count</v>
      </c>
      <c r="T1354" s="60" t="str">
        <f t="shared" si="276"/>
        <v>Good Count</v>
      </c>
    </row>
    <row r="1355" spans="1:20" ht="15" customHeight="1">
      <c r="A1355" s="64">
        <v>44545</v>
      </c>
      <c r="B1355" s="57">
        <f t="shared" si="277"/>
        <v>2021</v>
      </c>
      <c r="C1355" s="58">
        <f t="shared" si="268"/>
        <v>12</v>
      </c>
      <c r="D1355" s="58" t="str">
        <f t="shared" si="278"/>
        <v>Dec/2021</v>
      </c>
      <c r="E1355" s="60" t="s">
        <v>141</v>
      </c>
      <c r="F1355" s="60" t="s">
        <v>140</v>
      </c>
      <c r="G1355" s="60" t="s">
        <v>33</v>
      </c>
      <c r="H1355" s="60">
        <v>5</v>
      </c>
      <c r="I1355" s="60">
        <v>5</v>
      </c>
      <c r="J1355" s="60">
        <f t="shared" si="266"/>
        <v>0</v>
      </c>
      <c r="K1355" s="60" t="str">
        <f t="shared" si="267"/>
        <v>Ok</v>
      </c>
      <c r="L1355" s="60">
        <f t="shared" si="269"/>
        <v>0</v>
      </c>
      <c r="M1355" s="85">
        <f>VLOOKUP(E1355,'DAFTAR ITEM'!B:J,9,FALSE)</f>
        <v>7875</v>
      </c>
      <c r="N1355" s="85">
        <f t="shared" si="270"/>
        <v>39375</v>
      </c>
      <c r="O1355" s="85">
        <f t="shared" si="271"/>
        <v>0</v>
      </c>
      <c r="P1355" s="85">
        <f t="shared" si="272"/>
        <v>0</v>
      </c>
      <c r="Q1355" s="59">
        <f t="shared" si="273"/>
        <v>0</v>
      </c>
      <c r="R1355" s="60" t="str">
        <f t="shared" si="274"/>
        <v>Good Count</v>
      </c>
      <c r="S1355" s="60" t="str">
        <f t="shared" si="275"/>
        <v>Good Count</v>
      </c>
      <c r="T1355" s="60" t="str">
        <f t="shared" si="276"/>
        <v>Good Count</v>
      </c>
    </row>
    <row r="1356" spans="1:20" ht="15" customHeight="1">
      <c r="A1356" s="64">
        <v>44545</v>
      </c>
      <c r="B1356" s="57">
        <f t="shared" si="277"/>
        <v>2021</v>
      </c>
      <c r="C1356" s="58">
        <f t="shared" si="268"/>
        <v>12</v>
      </c>
      <c r="D1356" s="58" t="str">
        <f t="shared" si="278"/>
        <v>Dec/2021</v>
      </c>
      <c r="E1356" s="60" t="s">
        <v>143</v>
      </c>
      <c r="F1356" s="60" t="s">
        <v>142</v>
      </c>
      <c r="G1356" s="60" t="s">
        <v>88</v>
      </c>
      <c r="H1356" s="60">
        <v>3</v>
      </c>
      <c r="I1356" s="60">
        <v>3</v>
      </c>
      <c r="J1356" s="60">
        <f t="shared" si="266"/>
        <v>0</v>
      </c>
      <c r="K1356" s="60" t="str">
        <f t="shared" si="267"/>
        <v>Ok</v>
      </c>
      <c r="L1356" s="60">
        <f t="shared" si="269"/>
        <v>0</v>
      </c>
      <c r="M1356" s="85">
        <f>VLOOKUP(E1356,'DAFTAR ITEM'!B:J,9,FALSE)</f>
        <v>17300</v>
      </c>
      <c r="N1356" s="85">
        <f t="shared" si="270"/>
        <v>51900</v>
      </c>
      <c r="O1356" s="85">
        <f t="shared" si="271"/>
        <v>0</v>
      </c>
      <c r="P1356" s="85">
        <f t="shared" si="272"/>
        <v>0</v>
      </c>
      <c r="Q1356" s="59">
        <f t="shared" si="273"/>
        <v>0</v>
      </c>
      <c r="R1356" s="60" t="str">
        <f t="shared" si="274"/>
        <v>Good Count</v>
      </c>
      <c r="S1356" s="60" t="str">
        <f t="shared" si="275"/>
        <v>Good Count</v>
      </c>
      <c r="T1356" s="60" t="str">
        <f t="shared" si="276"/>
        <v>Good Count</v>
      </c>
    </row>
    <row r="1357" spans="1:20" ht="15" customHeight="1">
      <c r="A1357" s="64">
        <v>44545</v>
      </c>
      <c r="B1357" s="57">
        <f t="shared" si="277"/>
        <v>2021</v>
      </c>
      <c r="C1357" s="58">
        <f t="shared" si="268"/>
        <v>12</v>
      </c>
      <c r="D1357" s="58" t="str">
        <f t="shared" si="278"/>
        <v>Dec/2021</v>
      </c>
      <c r="E1357" s="60" t="s">
        <v>145</v>
      </c>
      <c r="F1357" s="60" t="s">
        <v>144</v>
      </c>
      <c r="G1357" s="60" t="s">
        <v>95</v>
      </c>
      <c r="H1357" s="60">
        <v>2</v>
      </c>
      <c r="I1357" s="60">
        <v>26</v>
      </c>
      <c r="J1357" s="60">
        <f t="shared" si="266"/>
        <v>24</v>
      </c>
      <c r="K1357" s="60" t="str">
        <f t="shared" si="267"/>
        <v>Selisih</v>
      </c>
      <c r="L1357" s="60">
        <f t="shared" si="269"/>
        <v>24</v>
      </c>
      <c r="M1357" s="85">
        <f>VLOOKUP(E1357,'DAFTAR ITEM'!B:J,9,FALSE)</f>
        <v>5000</v>
      </c>
      <c r="N1357" s="85">
        <f t="shared" si="270"/>
        <v>10000</v>
      </c>
      <c r="O1357" s="85">
        <f t="shared" si="271"/>
        <v>120000</v>
      </c>
      <c r="P1357" s="85">
        <f t="shared" si="272"/>
        <v>120000</v>
      </c>
      <c r="Q1357" s="59">
        <f t="shared" si="273"/>
        <v>12</v>
      </c>
      <c r="R1357" s="60" t="str">
        <f t="shared" si="274"/>
        <v>Bad Count</v>
      </c>
      <c r="S1357" s="60" t="str">
        <f t="shared" si="275"/>
        <v>Bad Count</v>
      </c>
      <c r="T1357" s="60" t="str">
        <f t="shared" si="276"/>
        <v>Bad Count</v>
      </c>
    </row>
    <row r="1358" spans="1:20" ht="15" customHeight="1">
      <c r="A1358" s="64">
        <v>44545</v>
      </c>
      <c r="B1358" s="57">
        <f t="shared" si="277"/>
        <v>2021</v>
      </c>
      <c r="C1358" s="58">
        <f t="shared" si="268"/>
        <v>12</v>
      </c>
      <c r="D1358" s="58" t="str">
        <f t="shared" si="278"/>
        <v>Dec/2021</v>
      </c>
      <c r="E1358" s="60" t="s">
        <v>147</v>
      </c>
      <c r="F1358" s="60" t="s">
        <v>146</v>
      </c>
      <c r="G1358" s="60" t="s">
        <v>95</v>
      </c>
      <c r="H1358" s="60">
        <v>0</v>
      </c>
      <c r="I1358" s="60">
        <v>0</v>
      </c>
      <c r="J1358" s="60">
        <f t="shared" si="266"/>
        <v>0</v>
      </c>
      <c r="K1358" s="60" t="str">
        <f t="shared" si="267"/>
        <v>Ok</v>
      </c>
      <c r="L1358" s="60">
        <f t="shared" si="269"/>
        <v>0</v>
      </c>
      <c r="M1358" s="85">
        <f>VLOOKUP(E1358,'DAFTAR ITEM'!B:J,9,FALSE)</f>
        <v>0</v>
      </c>
      <c r="N1358" s="85">
        <f t="shared" si="270"/>
        <v>0</v>
      </c>
      <c r="O1358" s="85">
        <f t="shared" si="271"/>
        <v>0</v>
      </c>
      <c r="P1358" s="85">
        <f t="shared" si="272"/>
        <v>0</v>
      </c>
      <c r="Q1358" s="59">
        <f t="shared" si="273"/>
        <v>0</v>
      </c>
      <c r="R1358" s="60" t="str">
        <f t="shared" si="274"/>
        <v>Good Count</v>
      </c>
      <c r="S1358" s="60" t="str">
        <f t="shared" si="275"/>
        <v>Good Count</v>
      </c>
      <c r="T1358" s="60" t="str">
        <f t="shared" si="276"/>
        <v>Good Count</v>
      </c>
    </row>
    <row r="1359" spans="1:20" ht="15" customHeight="1">
      <c r="A1359" s="64">
        <v>44545</v>
      </c>
      <c r="B1359" s="57">
        <f t="shared" si="277"/>
        <v>2021</v>
      </c>
      <c r="C1359" s="58">
        <f t="shared" si="268"/>
        <v>12</v>
      </c>
      <c r="D1359" s="58" t="str">
        <f t="shared" si="278"/>
        <v>Dec/2021</v>
      </c>
      <c r="E1359" s="60" t="s">
        <v>149</v>
      </c>
      <c r="F1359" s="60" t="s">
        <v>148</v>
      </c>
      <c r="G1359" s="60" t="s">
        <v>95</v>
      </c>
      <c r="H1359" s="60">
        <v>13</v>
      </c>
      <c r="I1359" s="60">
        <v>13</v>
      </c>
      <c r="J1359" s="60">
        <f t="shared" si="266"/>
        <v>0</v>
      </c>
      <c r="K1359" s="60" t="str">
        <f t="shared" si="267"/>
        <v>Ok</v>
      </c>
      <c r="L1359" s="60">
        <f t="shared" si="269"/>
        <v>0</v>
      </c>
      <c r="M1359" s="85">
        <f>VLOOKUP(E1359,'DAFTAR ITEM'!B:J,9,FALSE)</f>
        <v>3000</v>
      </c>
      <c r="N1359" s="85">
        <f t="shared" si="270"/>
        <v>39000</v>
      </c>
      <c r="O1359" s="85">
        <f t="shared" si="271"/>
        <v>0</v>
      </c>
      <c r="P1359" s="85">
        <f t="shared" si="272"/>
        <v>0</v>
      </c>
      <c r="Q1359" s="59">
        <f t="shared" si="273"/>
        <v>0</v>
      </c>
      <c r="R1359" s="60" t="str">
        <f t="shared" si="274"/>
        <v>Good Count</v>
      </c>
      <c r="S1359" s="60" t="str">
        <f t="shared" si="275"/>
        <v>Good Count</v>
      </c>
      <c r="T1359" s="60" t="str">
        <f t="shared" si="276"/>
        <v>Good Count</v>
      </c>
    </row>
    <row r="1360" spans="1:20" ht="15" customHeight="1">
      <c r="A1360" s="64">
        <v>44545</v>
      </c>
      <c r="B1360" s="57">
        <f t="shared" si="277"/>
        <v>2021</v>
      </c>
      <c r="C1360" s="58">
        <f t="shared" si="268"/>
        <v>12</v>
      </c>
      <c r="D1360" s="58" t="str">
        <f t="shared" si="278"/>
        <v>Dec/2021</v>
      </c>
      <c r="E1360" s="60" t="s">
        <v>164</v>
      </c>
      <c r="F1360" s="60" t="s">
        <v>163</v>
      </c>
      <c r="G1360" s="60" t="s">
        <v>33</v>
      </c>
      <c r="H1360" s="60">
        <v>60</v>
      </c>
      <c r="I1360" s="60">
        <v>60</v>
      </c>
      <c r="J1360" s="60">
        <f t="shared" si="266"/>
        <v>0</v>
      </c>
      <c r="K1360" s="60" t="str">
        <f t="shared" si="267"/>
        <v>Ok</v>
      </c>
      <c r="L1360" s="60">
        <f t="shared" si="269"/>
        <v>0</v>
      </c>
      <c r="M1360" s="85">
        <f>VLOOKUP(E1360,'DAFTAR ITEM'!B:J,9,FALSE)</f>
        <v>18700</v>
      </c>
      <c r="N1360" s="85">
        <f t="shared" si="270"/>
        <v>1122000</v>
      </c>
      <c r="O1360" s="85">
        <f t="shared" si="271"/>
        <v>0</v>
      </c>
      <c r="P1360" s="85">
        <f t="shared" si="272"/>
        <v>0</v>
      </c>
      <c r="Q1360" s="59">
        <f t="shared" si="273"/>
        <v>0</v>
      </c>
      <c r="R1360" s="60" t="str">
        <f t="shared" si="274"/>
        <v>Good Count</v>
      </c>
      <c r="S1360" s="60" t="str">
        <f t="shared" si="275"/>
        <v>Good Count</v>
      </c>
      <c r="T1360" s="60" t="str">
        <f t="shared" si="276"/>
        <v>Good Count</v>
      </c>
    </row>
    <row r="1361" spans="1:20" ht="15" customHeight="1">
      <c r="A1361" s="64">
        <v>44545</v>
      </c>
      <c r="B1361" s="57">
        <f t="shared" si="277"/>
        <v>2021</v>
      </c>
      <c r="C1361" s="58">
        <f t="shared" si="268"/>
        <v>12</v>
      </c>
      <c r="D1361" s="58" t="str">
        <f t="shared" si="278"/>
        <v>Dec/2021</v>
      </c>
      <c r="E1361" s="60" t="s">
        <v>173</v>
      </c>
      <c r="F1361" s="60" t="s">
        <v>172</v>
      </c>
      <c r="G1361" s="60" t="s">
        <v>33</v>
      </c>
      <c r="H1361" s="60">
        <v>-3</v>
      </c>
      <c r="I1361" s="60">
        <v>9</v>
      </c>
      <c r="J1361" s="60">
        <f t="shared" si="266"/>
        <v>12</v>
      </c>
      <c r="K1361" s="60" t="str">
        <f t="shared" si="267"/>
        <v>Selisih</v>
      </c>
      <c r="L1361" s="60">
        <f t="shared" si="269"/>
        <v>12</v>
      </c>
      <c r="M1361" s="85">
        <f>VLOOKUP(E1361,'DAFTAR ITEM'!B:J,9,FALSE)</f>
        <v>5513</v>
      </c>
      <c r="N1361" s="85">
        <f t="shared" si="270"/>
        <v>-16539</v>
      </c>
      <c r="O1361" s="85">
        <f t="shared" si="271"/>
        <v>66156</v>
      </c>
      <c r="P1361" s="85">
        <f t="shared" si="272"/>
        <v>66156</v>
      </c>
      <c r="Q1361" s="59">
        <f t="shared" si="273"/>
        <v>4</v>
      </c>
      <c r="R1361" s="60" t="str">
        <f t="shared" si="274"/>
        <v>Bad Count</v>
      </c>
      <c r="S1361" s="60" t="str">
        <f t="shared" si="275"/>
        <v>Bad Count</v>
      </c>
      <c r="T1361" s="60" t="str">
        <f t="shared" si="276"/>
        <v>Bad Count</v>
      </c>
    </row>
    <row r="1362" spans="1:20" ht="15" customHeight="1">
      <c r="A1362" s="64">
        <v>44545</v>
      </c>
      <c r="B1362" s="57">
        <f t="shared" si="277"/>
        <v>2021</v>
      </c>
      <c r="C1362" s="58">
        <f t="shared" si="268"/>
        <v>12</v>
      </c>
      <c r="D1362" s="58" t="str">
        <f t="shared" si="278"/>
        <v>Dec/2021</v>
      </c>
      <c r="E1362" s="60" t="s">
        <v>175</v>
      </c>
      <c r="F1362" s="60" t="s">
        <v>174</v>
      </c>
      <c r="G1362" s="60" t="s">
        <v>176</v>
      </c>
      <c r="H1362" s="60">
        <v>5</v>
      </c>
      <c r="I1362" s="60">
        <v>5</v>
      </c>
      <c r="J1362" s="60">
        <f t="shared" si="266"/>
        <v>0</v>
      </c>
      <c r="K1362" s="60" t="str">
        <f t="shared" si="267"/>
        <v>Ok</v>
      </c>
      <c r="L1362" s="60">
        <f t="shared" si="269"/>
        <v>0</v>
      </c>
      <c r="M1362" s="85">
        <f>VLOOKUP(E1362,'DAFTAR ITEM'!B:J,9,FALSE)</f>
        <v>3780</v>
      </c>
      <c r="N1362" s="85">
        <f t="shared" si="270"/>
        <v>18900</v>
      </c>
      <c r="O1362" s="85">
        <f t="shared" si="271"/>
        <v>0</v>
      </c>
      <c r="P1362" s="85">
        <f t="shared" si="272"/>
        <v>0</v>
      </c>
      <c r="Q1362" s="59">
        <f t="shared" si="273"/>
        <v>0</v>
      </c>
      <c r="R1362" s="60" t="str">
        <f t="shared" si="274"/>
        <v>Good Count</v>
      </c>
      <c r="S1362" s="60" t="str">
        <f t="shared" si="275"/>
        <v>Good Count</v>
      </c>
      <c r="T1362" s="60" t="str">
        <f t="shared" si="276"/>
        <v>Good Count</v>
      </c>
    </row>
    <row r="1363" spans="1:20" ht="15" customHeight="1">
      <c r="A1363" s="64">
        <v>44545</v>
      </c>
      <c r="B1363" s="57">
        <f t="shared" si="277"/>
        <v>2021</v>
      </c>
      <c r="C1363" s="58">
        <f t="shared" si="268"/>
        <v>12</v>
      </c>
      <c r="D1363" s="58" t="str">
        <f t="shared" si="278"/>
        <v>Dec/2021</v>
      </c>
      <c r="E1363" s="60" t="s">
        <v>178</v>
      </c>
      <c r="F1363" s="60" t="s">
        <v>177</v>
      </c>
      <c r="G1363" s="60" t="s">
        <v>176</v>
      </c>
      <c r="H1363" s="60">
        <v>-5</v>
      </c>
      <c r="I1363" s="60">
        <v>19</v>
      </c>
      <c r="J1363" s="60">
        <f t="shared" ref="J1363:J1426" si="279">I1363-H1363</f>
        <v>24</v>
      </c>
      <c r="K1363" s="60" t="str">
        <f t="shared" ref="K1363:K1426" si="280">IF(J1363=0,"Ok","Selisih")</f>
        <v>Selisih</v>
      </c>
      <c r="L1363" s="60">
        <f t="shared" si="269"/>
        <v>24</v>
      </c>
      <c r="M1363" s="85">
        <f>VLOOKUP(E1363,'DAFTAR ITEM'!B:J,9,FALSE)</f>
        <v>2625</v>
      </c>
      <c r="N1363" s="85">
        <f t="shared" si="270"/>
        <v>-13125</v>
      </c>
      <c r="O1363" s="85">
        <f t="shared" si="271"/>
        <v>63000</v>
      </c>
      <c r="P1363" s="85">
        <f t="shared" si="272"/>
        <v>63000</v>
      </c>
      <c r="Q1363" s="59">
        <f t="shared" si="273"/>
        <v>4.8</v>
      </c>
      <c r="R1363" s="60" t="str">
        <f t="shared" si="274"/>
        <v>Bad Count</v>
      </c>
      <c r="S1363" s="60" t="str">
        <f t="shared" si="275"/>
        <v>Bad Count</v>
      </c>
      <c r="T1363" s="60" t="str">
        <f t="shared" si="276"/>
        <v>Bad Count</v>
      </c>
    </row>
    <row r="1364" spans="1:20" ht="15" customHeight="1">
      <c r="A1364" s="64">
        <v>44545</v>
      </c>
      <c r="B1364" s="57">
        <f t="shared" si="277"/>
        <v>2021</v>
      </c>
      <c r="C1364" s="58">
        <f t="shared" si="268"/>
        <v>12</v>
      </c>
      <c r="D1364" s="58" t="str">
        <f t="shared" si="278"/>
        <v>Dec/2021</v>
      </c>
      <c r="E1364" s="60" t="s">
        <v>180</v>
      </c>
      <c r="F1364" s="60" t="s">
        <v>179</v>
      </c>
      <c r="G1364" s="60" t="s">
        <v>33</v>
      </c>
      <c r="H1364" s="60">
        <v>3</v>
      </c>
      <c r="I1364" s="60">
        <v>3</v>
      </c>
      <c r="J1364" s="60">
        <f t="shared" si="279"/>
        <v>0</v>
      </c>
      <c r="K1364" s="60" t="str">
        <f t="shared" si="280"/>
        <v>Ok</v>
      </c>
      <c r="L1364" s="60">
        <f t="shared" si="269"/>
        <v>0</v>
      </c>
      <c r="M1364" s="85">
        <f>VLOOKUP(E1364,'DAFTAR ITEM'!B:J,9,FALSE)</f>
        <v>20000</v>
      </c>
      <c r="N1364" s="85">
        <f t="shared" si="270"/>
        <v>60000</v>
      </c>
      <c r="O1364" s="85">
        <f t="shared" si="271"/>
        <v>0</v>
      </c>
      <c r="P1364" s="85">
        <f t="shared" si="272"/>
        <v>0</v>
      </c>
      <c r="Q1364" s="59">
        <f t="shared" si="273"/>
        <v>0</v>
      </c>
      <c r="R1364" s="60" t="str">
        <f t="shared" si="274"/>
        <v>Good Count</v>
      </c>
      <c r="S1364" s="60" t="str">
        <f t="shared" si="275"/>
        <v>Good Count</v>
      </c>
      <c r="T1364" s="60" t="str">
        <f t="shared" si="276"/>
        <v>Good Count</v>
      </c>
    </row>
    <row r="1365" spans="1:20" ht="15" customHeight="1">
      <c r="A1365" s="64">
        <v>44545</v>
      </c>
      <c r="B1365" s="57">
        <f t="shared" si="277"/>
        <v>2021</v>
      </c>
      <c r="C1365" s="58">
        <f t="shared" si="268"/>
        <v>12</v>
      </c>
      <c r="D1365" s="58" t="str">
        <f t="shared" si="278"/>
        <v>Dec/2021</v>
      </c>
      <c r="E1365" s="60" t="s">
        <v>182</v>
      </c>
      <c r="F1365" s="60" t="s">
        <v>181</v>
      </c>
      <c r="G1365" s="60" t="s">
        <v>33</v>
      </c>
      <c r="H1365" s="60">
        <v>6</v>
      </c>
      <c r="I1365" s="60">
        <v>6</v>
      </c>
      <c r="J1365" s="60">
        <f t="shared" si="279"/>
        <v>0</v>
      </c>
      <c r="K1365" s="60" t="str">
        <f t="shared" si="280"/>
        <v>Ok</v>
      </c>
      <c r="L1365" s="60">
        <f t="shared" si="269"/>
        <v>0</v>
      </c>
      <c r="M1365" s="85">
        <f>VLOOKUP(E1365,'DAFTAR ITEM'!B:J,9,FALSE)</f>
        <v>20000</v>
      </c>
      <c r="N1365" s="85">
        <f t="shared" si="270"/>
        <v>120000</v>
      </c>
      <c r="O1365" s="85">
        <f t="shared" si="271"/>
        <v>0</v>
      </c>
      <c r="P1365" s="85">
        <f t="shared" si="272"/>
        <v>0</v>
      </c>
      <c r="Q1365" s="59">
        <f t="shared" si="273"/>
        <v>0</v>
      </c>
      <c r="R1365" s="60" t="str">
        <f t="shared" si="274"/>
        <v>Good Count</v>
      </c>
      <c r="S1365" s="60" t="str">
        <f t="shared" si="275"/>
        <v>Good Count</v>
      </c>
      <c r="T1365" s="60" t="str">
        <f t="shared" si="276"/>
        <v>Good Count</v>
      </c>
    </row>
    <row r="1366" spans="1:20" ht="15" customHeight="1">
      <c r="A1366" s="64">
        <v>44545</v>
      </c>
      <c r="B1366" s="57">
        <f t="shared" si="277"/>
        <v>2021</v>
      </c>
      <c r="C1366" s="58">
        <f t="shared" si="268"/>
        <v>12</v>
      </c>
      <c r="D1366" s="58" t="str">
        <f t="shared" si="278"/>
        <v>Dec/2021</v>
      </c>
      <c r="E1366" s="60" t="s">
        <v>184</v>
      </c>
      <c r="F1366" s="60" t="s">
        <v>183</v>
      </c>
      <c r="G1366" s="60" t="s">
        <v>33</v>
      </c>
      <c r="H1366" s="60">
        <v>5</v>
      </c>
      <c r="I1366" s="60">
        <v>5</v>
      </c>
      <c r="J1366" s="60">
        <f t="shared" si="279"/>
        <v>0</v>
      </c>
      <c r="K1366" s="60" t="str">
        <f t="shared" si="280"/>
        <v>Ok</v>
      </c>
      <c r="L1366" s="60">
        <f t="shared" si="269"/>
        <v>0</v>
      </c>
      <c r="M1366" s="85">
        <f>VLOOKUP(E1366,'DAFTAR ITEM'!B:J,9,FALSE)</f>
        <v>20000</v>
      </c>
      <c r="N1366" s="85">
        <f t="shared" si="270"/>
        <v>100000</v>
      </c>
      <c r="O1366" s="85">
        <f t="shared" si="271"/>
        <v>0</v>
      </c>
      <c r="P1366" s="85">
        <f t="shared" si="272"/>
        <v>0</v>
      </c>
      <c r="Q1366" s="59">
        <f t="shared" si="273"/>
        <v>0</v>
      </c>
      <c r="R1366" s="60" t="str">
        <f t="shared" si="274"/>
        <v>Good Count</v>
      </c>
      <c r="S1366" s="60" t="str">
        <f t="shared" si="275"/>
        <v>Good Count</v>
      </c>
      <c r="T1366" s="60" t="str">
        <f t="shared" si="276"/>
        <v>Good Count</v>
      </c>
    </row>
    <row r="1367" spans="1:20" ht="15" customHeight="1">
      <c r="A1367" s="64">
        <v>44545</v>
      </c>
      <c r="B1367" s="57">
        <f t="shared" si="277"/>
        <v>2021</v>
      </c>
      <c r="C1367" s="58">
        <f t="shared" si="268"/>
        <v>12</v>
      </c>
      <c r="D1367" s="58" t="str">
        <f t="shared" si="278"/>
        <v>Dec/2021</v>
      </c>
      <c r="E1367" s="60" t="s">
        <v>186</v>
      </c>
      <c r="F1367" s="60" t="s">
        <v>185</v>
      </c>
      <c r="G1367" s="60" t="s">
        <v>187</v>
      </c>
      <c r="H1367" s="60">
        <v>-34</v>
      </c>
      <c r="I1367" s="60">
        <v>126</v>
      </c>
      <c r="J1367" s="60">
        <f t="shared" si="279"/>
        <v>160</v>
      </c>
      <c r="K1367" s="60" t="str">
        <f t="shared" si="280"/>
        <v>Selisih</v>
      </c>
      <c r="L1367" s="60">
        <f t="shared" si="269"/>
        <v>160</v>
      </c>
      <c r="M1367" s="85">
        <f>VLOOKUP(E1367,'DAFTAR ITEM'!B:J,9,FALSE)</f>
        <v>1950</v>
      </c>
      <c r="N1367" s="85">
        <f t="shared" si="270"/>
        <v>-66300</v>
      </c>
      <c r="O1367" s="85">
        <f t="shared" si="271"/>
        <v>312000</v>
      </c>
      <c r="P1367" s="85">
        <f t="shared" si="272"/>
        <v>312000</v>
      </c>
      <c r="Q1367" s="59">
        <f t="shared" si="273"/>
        <v>4.7058823529411766</v>
      </c>
      <c r="R1367" s="60" t="str">
        <f t="shared" si="274"/>
        <v>Bad Count</v>
      </c>
      <c r="S1367" s="60" t="str">
        <f t="shared" si="275"/>
        <v>Bad Count</v>
      </c>
      <c r="T1367" s="60" t="str">
        <f t="shared" si="276"/>
        <v>Bad Count</v>
      </c>
    </row>
    <row r="1368" spans="1:20" ht="15" customHeight="1">
      <c r="A1368" s="64">
        <v>44545</v>
      </c>
      <c r="B1368" s="57">
        <f t="shared" si="277"/>
        <v>2021</v>
      </c>
      <c r="C1368" s="58">
        <f t="shared" si="268"/>
        <v>12</v>
      </c>
      <c r="D1368" s="58" t="str">
        <f t="shared" si="278"/>
        <v>Dec/2021</v>
      </c>
      <c r="E1368" s="60" t="s">
        <v>189</v>
      </c>
      <c r="F1368" s="60" t="s">
        <v>188</v>
      </c>
      <c r="G1368" s="60" t="s">
        <v>187</v>
      </c>
      <c r="H1368" s="60">
        <v>4</v>
      </c>
      <c r="I1368" s="60">
        <v>4</v>
      </c>
      <c r="J1368" s="60">
        <f t="shared" si="279"/>
        <v>0</v>
      </c>
      <c r="K1368" s="60" t="str">
        <f t="shared" si="280"/>
        <v>Ok</v>
      </c>
      <c r="L1368" s="60">
        <f t="shared" si="269"/>
        <v>0</v>
      </c>
      <c r="M1368" s="85">
        <f>VLOOKUP(E1368,'DAFTAR ITEM'!B:J,9,FALSE)</f>
        <v>3990</v>
      </c>
      <c r="N1368" s="85">
        <f t="shared" si="270"/>
        <v>15960</v>
      </c>
      <c r="O1368" s="85">
        <f t="shared" si="271"/>
        <v>0</v>
      </c>
      <c r="P1368" s="85">
        <f t="shared" si="272"/>
        <v>0</v>
      </c>
      <c r="Q1368" s="59">
        <f t="shared" si="273"/>
        <v>0</v>
      </c>
      <c r="R1368" s="60" t="str">
        <f t="shared" si="274"/>
        <v>Good Count</v>
      </c>
      <c r="S1368" s="60" t="str">
        <f t="shared" si="275"/>
        <v>Good Count</v>
      </c>
      <c r="T1368" s="60" t="str">
        <f t="shared" si="276"/>
        <v>Good Count</v>
      </c>
    </row>
    <row r="1369" spans="1:20" ht="15" customHeight="1">
      <c r="A1369" s="64">
        <v>44545</v>
      </c>
      <c r="B1369" s="57">
        <f t="shared" si="277"/>
        <v>2021</v>
      </c>
      <c r="C1369" s="58">
        <f t="shared" si="268"/>
        <v>12</v>
      </c>
      <c r="D1369" s="58" t="str">
        <f t="shared" si="278"/>
        <v>Dec/2021</v>
      </c>
      <c r="E1369" s="60" t="s">
        <v>191</v>
      </c>
      <c r="F1369" s="60" t="s">
        <v>190</v>
      </c>
      <c r="G1369" s="60" t="s">
        <v>16</v>
      </c>
      <c r="H1369" s="60">
        <v>4</v>
      </c>
      <c r="I1369" s="60">
        <v>4</v>
      </c>
      <c r="J1369" s="60">
        <f t="shared" si="279"/>
        <v>0</v>
      </c>
      <c r="K1369" s="60" t="str">
        <f t="shared" si="280"/>
        <v>Ok</v>
      </c>
      <c r="L1369" s="60">
        <f t="shared" si="269"/>
        <v>0</v>
      </c>
      <c r="M1369" s="85">
        <f>VLOOKUP(E1369,'DAFTAR ITEM'!B:J,9,FALSE)</f>
        <v>15000</v>
      </c>
      <c r="N1369" s="85">
        <f t="shared" si="270"/>
        <v>60000</v>
      </c>
      <c r="O1369" s="85">
        <f t="shared" si="271"/>
        <v>0</v>
      </c>
      <c r="P1369" s="85">
        <f t="shared" si="272"/>
        <v>0</v>
      </c>
      <c r="Q1369" s="59">
        <f t="shared" si="273"/>
        <v>0</v>
      </c>
      <c r="R1369" s="60" t="str">
        <f t="shared" si="274"/>
        <v>Good Count</v>
      </c>
      <c r="S1369" s="60" t="str">
        <f t="shared" si="275"/>
        <v>Good Count</v>
      </c>
      <c r="T1369" s="60" t="str">
        <f t="shared" si="276"/>
        <v>Good Count</v>
      </c>
    </row>
    <row r="1370" spans="1:20" ht="15" customHeight="1">
      <c r="A1370" s="64">
        <v>44545</v>
      </c>
      <c r="B1370" s="57">
        <f t="shared" si="277"/>
        <v>2021</v>
      </c>
      <c r="C1370" s="58">
        <f t="shared" si="268"/>
        <v>12</v>
      </c>
      <c r="D1370" s="58" t="str">
        <f t="shared" si="278"/>
        <v>Dec/2021</v>
      </c>
      <c r="E1370" s="60" t="s">
        <v>193</v>
      </c>
      <c r="F1370" s="60" t="s">
        <v>192</v>
      </c>
      <c r="G1370" s="60" t="s">
        <v>194</v>
      </c>
      <c r="H1370" s="60">
        <v>8</v>
      </c>
      <c r="I1370" s="60">
        <v>8</v>
      </c>
      <c r="J1370" s="60">
        <f t="shared" si="279"/>
        <v>0</v>
      </c>
      <c r="K1370" s="60" t="str">
        <f t="shared" si="280"/>
        <v>Ok</v>
      </c>
      <c r="L1370" s="60">
        <f t="shared" si="269"/>
        <v>0</v>
      </c>
      <c r="M1370" s="85">
        <f>VLOOKUP(E1370,'DAFTAR ITEM'!B:J,9,FALSE)</f>
        <v>81000</v>
      </c>
      <c r="N1370" s="85">
        <f t="shared" si="270"/>
        <v>648000</v>
      </c>
      <c r="O1370" s="85">
        <f t="shared" si="271"/>
        <v>0</v>
      </c>
      <c r="P1370" s="85">
        <f t="shared" si="272"/>
        <v>0</v>
      </c>
      <c r="Q1370" s="59">
        <f t="shared" si="273"/>
        <v>0</v>
      </c>
      <c r="R1370" s="60" t="str">
        <f t="shared" si="274"/>
        <v>Good Count</v>
      </c>
      <c r="S1370" s="60" t="str">
        <f t="shared" si="275"/>
        <v>Good Count</v>
      </c>
      <c r="T1370" s="60" t="str">
        <f t="shared" si="276"/>
        <v>Good Count</v>
      </c>
    </row>
    <row r="1371" spans="1:20" ht="15" customHeight="1">
      <c r="A1371" s="64">
        <v>44545</v>
      </c>
      <c r="B1371" s="57">
        <f t="shared" si="277"/>
        <v>2021</v>
      </c>
      <c r="C1371" s="58">
        <f t="shared" si="268"/>
        <v>12</v>
      </c>
      <c r="D1371" s="58" t="str">
        <f t="shared" si="278"/>
        <v>Dec/2021</v>
      </c>
      <c r="E1371" s="60" t="s">
        <v>196</v>
      </c>
      <c r="F1371" s="60" t="s">
        <v>195</v>
      </c>
      <c r="G1371" s="60" t="s">
        <v>194</v>
      </c>
      <c r="H1371" s="60">
        <v>5</v>
      </c>
      <c r="I1371" s="60">
        <v>5</v>
      </c>
      <c r="J1371" s="60">
        <f t="shared" si="279"/>
        <v>0</v>
      </c>
      <c r="K1371" s="60" t="str">
        <f t="shared" si="280"/>
        <v>Ok</v>
      </c>
      <c r="L1371" s="60">
        <f t="shared" si="269"/>
        <v>0</v>
      </c>
      <c r="M1371" s="85">
        <f>VLOOKUP(E1371,'DAFTAR ITEM'!B:J,9,FALSE)</f>
        <v>27050</v>
      </c>
      <c r="N1371" s="85">
        <f t="shared" si="270"/>
        <v>135250</v>
      </c>
      <c r="O1371" s="85">
        <f t="shared" si="271"/>
        <v>0</v>
      </c>
      <c r="P1371" s="85">
        <f t="shared" si="272"/>
        <v>0</v>
      </c>
      <c r="Q1371" s="59">
        <f t="shared" si="273"/>
        <v>0</v>
      </c>
      <c r="R1371" s="60" t="str">
        <f t="shared" si="274"/>
        <v>Good Count</v>
      </c>
      <c r="S1371" s="60" t="str">
        <f t="shared" si="275"/>
        <v>Good Count</v>
      </c>
      <c r="T1371" s="60" t="str">
        <f t="shared" si="276"/>
        <v>Good Count</v>
      </c>
    </row>
    <row r="1372" spans="1:20" ht="15" customHeight="1">
      <c r="A1372" s="64">
        <v>44545</v>
      </c>
      <c r="B1372" s="57">
        <f t="shared" si="277"/>
        <v>2021</v>
      </c>
      <c r="C1372" s="58">
        <f t="shared" si="268"/>
        <v>12</v>
      </c>
      <c r="D1372" s="58" t="str">
        <f t="shared" si="278"/>
        <v>Dec/2021</v>
      </c>
      <c r="E1372" s="60" t="s">
        <v>198</v>
      </c>
      <c r="F1372" s="60" t="s">
        <v>197</v>
      </c>
      <c r="G1372" s="60" t="s">
        <v>194</v>
      </c>
      <c r="H1372" s="60">
        <v>-70</v>
      </c>
      <c r="I1372" s="60">
        <v>0</v>
      </c>
      <c r="J1372" s="60">
        <f t="shared" si="279"/>
        <v>70</v>
      </c>
      <c r="K1372" s="60" t="str">
        <f t="shared" si="280"/>
        <v>Selisih</v>
      </c>
      <c r="L1372" s="60">
        <f t="shared" si="269"/>
        <v>70</v>
      </c>
      <c r="M1372" s="85">
        <f>VLOOKUP(E1372,'DAFTAR ITEM'!B:J,9,FALSE)</f>
        <v>41000</v>
      </c>
      <c r="N1372" s="85">
        <f t="shared" si="270"/>
        <v>-2870000</v>
      </c>
      <c r="O1372" s="85">
        <f t="shared" si="271"/>
        <v>2870000</v>
      </c>
      <c r="P1372" s="85">
        <f t="shared" si="272"/>
        <v>2870000</v>
      </c>
      <c r="Q1372" s="59">
        <f t="shared" si="273"/>
        <v>1</v>
      </c>
      <c r="R1372" s="60" t="str">
        <f t="shared" si="274"/>
        <v>Bad Count</v>
      </c>
      <c r="S1372" s="60" t="str">
        <f t="shared" si="275"/>
        <v>Bad Count</v>
      </c>
      <c r="T1372" s="60" t="str">
        <f t="shared" si="276"/>
        <v>Bad Count</v>
      </c>
    </row>
    <row r="1373" spans="1:20" ht="15" customHeight="1">
      <c r="A1373" s="64">
        <v>44545</v>
      </c>
      <c r="B1373" s="57">
        <f t="shared" si="277"/>
        <v>2021</v>
      </c>
      <c r="C1373" s="58">
        <f t="shared" si="268"/>
        <v>12</v>
      </c>
      <c r="D1373" s="58" t="str">
        <f t="shared" si="278"/>
        <v>Dec/2021</v>
      </c>
      <c r="E1373" s="60" t="s">
        <v>200</v>
      </c>
      <c r="F1373" s="60" t="s">
        <v>199</v>
      </c>
      <c r="G1373" s="60" t="s">
        <v>194</v>
      </c>
      <c r="H1373" s="60">
        <v>7</v>
      </c>
      <c r="I1373" s="60">
        <v>7</v>
      </c>
      <c r="J1373" s="60">
        <f t="shared" si="279"/>
        <v>0</v>
      </c>
      <c r="K1373" s="60" t="str">
        <f t="shared" si="280"/>
        <v>Ok</v>
      </c>
      <c r="L1373" s="60">
        <f t="shared" si="269"/>
        <v>0</v>
      </c>
      <c r="M1373" s="85">
        <f>VLOOKUP(E1373,'DAFTAR ITEM'!B:J,9,FALSE)</f>
        <v>20000</v>
      </c>
      <c r="N1373" s="85">
        <f t="shared" si="270"/>
        <v>140000</v>
      </c>
      <c r="O1373" s="85">
        <f t="shared" si="271"/>
        <v>0</v>
      </c>
      <c r="P1373" s="85">
        <f t="shared" si="272"/>
        <v>0</v>
      </c>
      <c r="Q1373" s="59">
        <f t="shared" si="273"/>
        <v>0</v>
      </c>
      <c r="R1373" s="60" t="str">
        <f t="shared" si="274"/>
        <v>Good Count</v>
      </c>
      <c r="S1373" s="60" t="str">
        <f t="shared" si="275"/>
        <v>Good Count</v>
      </c>
      <c r="T1373" s="60" t="str">
        <f t="shared" si="276"/>
        <v>Good Count</v>
      </c>
    </row>
    <row r="1374" spans="1:20" ht="15" customHeight="1">
      <c r="A1374" s="64">
        <v>44545</v>
      </c>
      <c r="B1374" s="57">
        <f t="shared" si="277"/>
        <v>2021</v>
      </c>
      <c r="C1374" s="58">
        <f t="shared" si="268"/>
        <v>12</v>
      </c>
      <c r="D1374" s="58" t="str">
        <f t="shared" si="278"/>
        <v>Dec/2021</v>
      </c>
      <c r="E1374" s="60" t="s">
        <v>202</v>
      </c>
      <c r="F1374" s="60" t="s">
        <v>201</v>
      </c>
      <c r="G1374" s="60" t="s">
        <v>194</v>
      </c>
      <c r="H1374" s="60">
        <v>5</v>
      </c>
      <c r="I1374" s="60">
        <v>5</v>
      </c>
      <c r="J1374" s="60">
        <f t="shared" si="279"/>
        <v>0</v>
      </c>
      <c r="K1374" s="60" t="str">
        <f t="shared" si="280"/>
        <v>Ok</v>
      </c>
      <c r="L1374" s="60">
        <f t="shared" si="269"/>
        <v>0</v>
      </c>
      <c r="M1374" s="85">
        <f>VLOOKUP(E1374,'DAFTAR ITEM'!B:J,9,FALSE)</f>
        <v>23000</v>
      </c>
      <c r="N1374" s="85">
        <f t="shared" si="270"/>
        <v>115000</v>
      </c>
      <c r="O1374" s="85">
        <f t="shared" si="271"/>
        <v>0</v>
      </c>
      <c r="P1374" s="85">
        <f t="shared" si="272"/>
        <v>0</v>
      </c>
      <c r="Q1374" s="59">
        <f t="shared" si="273"/>
        <v>0</v>
      </c>
      <c r="R1374" s="60" t="str">
        <f t="shared" si="274"/>
        <v>Good Count</v>
      </c>
      <c r="S1374" s="60" t="str">
        <f t="shared" si="275"/>
        <v>Good Count</v>
      </c>
      <c r="T1374" s="60" t="str">
        <f t="shared" si="276"/>
        <v>Good Count</v>
      </c>
    </row>
    <row r="1375" spans="1:20" ht="15" customHeight="1">
      <c r="A1375" s="64">
        <v>44545</v>
      </c>
      <c r="B1375" s="57">
        <f t="shared" si="277"/>
        <v>2021</v>
      </c>
      <c r="C1375" s="58">
        <f t="shared" si="268"/>
        <v>12</v>
      </c>
      <c r="D1375" s="58" t="str">
        <f t="shared" si="278"/>
        <v>Dec/2021</v>
      </c>
      <c r="E1375" s="60" t="s">
        <v>206</v>
      </c>
      <c r="F1375" s="60" t="s">
        <v>205</v>
      </c>
      <c r="G1375" s="60" t="s">
        <v>194</v>
      </c>
      <c r="H1375" s="60">
        <v>18</v>
      </c>
      <c r="I1375" s="60">
        <v>18</v>
      </c>
      <c r="J1375" s="60">
        <f t="shared" si="279"/>
        <v>0</v>
      </c>
      <c r="K1375" s="60" t="str">
        <f t="shared" si="280"/>
        <v>Ok</v>
      </c>
      <c r="L1375" s="60">
        <f t="shared" si="269"/>
        <v>0</v>
      </c>
      <c r="M1375" s="85">
        <f>VLOOKUP(E1375,'DAFTAR ITEM'!B:J,9,FALSE)</f>
        <v>39091</v>
      </c>
      <c r="N1375" s="85">
        <f t="shared" si="270"/>
        <v>703638</v>
      </c>
      <c r="O1375" s="85">
        <f t="shared" si="271"/>
        <v>0</v>
      </c>
      <c r="P1375" s="85">
        <f t="shared" si="272"/>
        <v>0</v>
      </c>
      <c r="Q1375" s="59">
        <f t="shared" si="273"/>
        <v>0</v>
      </c>
      <c r="R1375" s="60" t="str">
        <f t="shared" si="274"/>
        <v>Good Count</v>
      </c>
      <c r="S1375" s="60" t="str">
        <f t="shared" si="275"/>
        <v>Good Count</v>
      </c>
      <c r="T1375" s="60" t="str">
        <f t="shared" si="276"/>
        <v>Good Count</v>
      </c>
    </row>
    <row r="1376" spans="1:20" ht="15" customHeight="1">
      <c r="A1376" s="64">
        <v>44545</v>
      </c>
      <c r="B1376" s="57">
        <f t="shared" si="277"/>
        <v>2021</v>
      </c>
      <c r="C1376" s="58">
        <f t="shared" si="268"/>
        <v>12</v>
      </c>
      <c r="D1376" s="58" t="str">
        <f t="shared" si="278"/>
        <v>Dec/2021</v>
      </c>
      <c r="E1376" s="60" t="s">
        <v>208</v>
      </c>
      <c r="F1376" s="60" t="s">
        <v>207</v>
      </c>
      <c r="G1376" s="60" t="s">
        <v>16</v>
      </c>
      <c r="H1376" s="60">
        <v>3</v>
      </c>
      <c r="I1376" s="60">
        <v>3</v>
      </c>
      <c r="J1376" s="60">
        <f t="shared" si="279"/>
        <v>0</v>
      </c>
      <c r="K1376" s="60" t="str">
        <f t="shared" si="280"/>
        <v>Ok</v>
      </c>
      <c r="L1376" s="60">
        <f t="shared" si="269"/>
        <v>0</v>
      </c>
      <c r="M1376" s="85">
        <f>VLOOKUP(E1376,'DAFTAR ITEM'!B:J,9,FALSE)</f>
        <v>45000</v>
      </c>
      <c r="N1376" s="85">
        <f t="shared" si="270"/>
        <v>135000</v>
      </c>
      <c r="O1376" s="85">
        <f t="shared" si="271"/>
        <v>0</v>
      </c>
      <c r="P1376" s="85">
        <f t="shared" si="272"/>
        <v>0</v>
      </c>
      <c r="Q1376" s="59">
        <f t="shared" si="273"/>
        <v>0</v>
      </c>
      <c r="R1376" s="60" t="str">
        <f t="shared" si="274"/>
        <v>Good Count</v>
      </c>
      <c r="S1376" s="60" t="str">
        <f t="shared" si="275"/>
        <v>Good Count</v>
      </c>
      <c r="T1376" s="60" t="str">
        <f t="shared" si="276"/>
        <v>Good Count</v>
      </c>
    </row>
    <row r="1377" spans="1:20" ht="15" customHeight="1">
      <c r="A1377" s="64">
        <v>44545</v>
      </c>
      <c r="B1377" s="57">
        <f t="shared" si="277"/>
        <v>2021</v>
      </c>
      <c r="C1377" s="58">
        <f t="shared" si="268"/>
        <v>12</v>
      </c>
      <c r="D1377" s="58" t="str">
        <f t="shared" si="278"/>
        <v>Dec/2021</v>
      </c>
      <c r="E1377" s="60" t="s">
        <v>210</v>
      </c>
      <c r="F1377" s="60" t="s">
        <v>209</v>
      </c>
      <c r="G1377" s="60" t="s">
        <v>95</v>
      </c>
      <c r="H1377" s="60">
        <v>15</v>
      </c>
      <c r="I1377" s="60">
        <v>15</v>
      </c>
      <c r="J1377" s="60">
        <f t="shared" si="279"/>
        <v>0</v>
      </c>
      <c r="K1377" s="60" t="str">
        <f t="shared" si="280"/>
        <v>Ok</v>
      </c>
      <c r="L1377" s="60">
        <f t="shared" si="269"/>
        <v>0</v>
      </c>
      <c r="M1377" s="85">
        <f>VLOOKUP(E1377,'DAFTAR ITEM'!B:J,9,FALSE)</f>
        <v>29200</v>
      </c>
      <c r="N1377" s="85">
        <f t="shared" si="270"/>
        <v>438000</v>
      </c>
      <c r="O1377" s="85">
        <f t="shared" si="271"/>
        <v>0</v>
      </c>
      <c r="P1377" s="85">
        <f t="shared" si="272"/>
        <v>0</v>
      </c>
      <c r="Q1377" s="59">
        <f t="shared" si="273"/>
        <v>0</v>
      </c>
      <c r="R1377" s="60" t="str">
        <f t="shared" si="274"/>
        <v>Good Count</v>
      </c>
      <c r="S1377" s="60" t="str">
        <f t="shared" si="275"/>
        <v>Good Count</v>
      </c>
      <c r="T1377" s="60" t="str">
        <f t="shared" si="276"/>
        <v>Good Count</v>
      </c>
    </row>
    <row r="1378" spans="1:20" ht="15" customHeight="1">
      <c r="A1378" s="64">
        <v>44545</v>
      </c>
      <c r="B1378" s="57">
        <f t="shared" si="277"/>
        <v>2021</v>
      </c>
      <c r="C1378" s="58">
        <f t="shared" si="268"/>
        <v>12</v>
      </c>
      <c r="D1378" s="58" t="str">
        <f t="shared" si="278"/>
        <v>Dec/2021</v>
      </c>
      <c r="E1378" s="60" t="s">
        <v>212</v>
      </c>
      <c r="F1378" s="60" t="s">
        <v>211</v>
      </c>
      <c r="G1378" s="60" t="s">
        <v>95</v>
      </c>
      <c r="H1378" s="60">
        <v>592</v>
      </c>
      <c r="I1378" s="60">
        <v>592</v>
      </c>
      <c r="J1378" s="60">
        <f t="shared" si="279"/>
        <v>0</v>
      </c>
      <c r="K1378" s="60" t="str">
        <f t="shared" si="280"/>
        <v>Ok</v>
      </c>
      <c r="L1378" s="60">
        <f t="shared" si="269"/>
        <v>0</v>
      </c>
      <c r="M1378" s="85">
        <f>VLOOKUP(E1378,'DAFTAR ITEM'!B:J,9,FALSE)</f>
        <v>7400</v>
      </c>
      <c r="N1378" s="85">
        <f t="shared" si="270"/>
        <v>4380800</v>
      </c>
      <c r="O1378" s="85">
        <f t="shared" si="271"/>
        <v>0</v>
      </c>
      <c r="P1378" s="85">
        <f t="shared" si="272"/>
        <v>0</v>
      </c>
      <c r="Q1378" s="59">
        <f t="shared" si="273"/>
        <v>0</v>
      </c>
      <c r="R1378" s="60" t="str">
        <f t="shared" si="274"/>
        <v>Good Count</v>
      </c>
      <c r="S1378" s="60" t="str">
        <f t="shared" si="275"/>
        <v>Good Count</v>
      </c>
      <c r="T1378" s="60" t="str">
        <f t="shared" si="276"/>
        <v>Good Count</v>
      </c>
    </row>
    <row r="1379" spans="1:20" ht="15" customHeight="1">
      <c r="A1379" s="64">
        <v>44545</v>
      </c>
      <c r="B1379" s="57">
        <f t="shared" si="277"/>
        <v>2021</v>
      </c>
      <c r="C1379" s="58">
        <f t="shared" si="268"/>
        <v>12</v>
      </c>
      <c r="D1379" s="58" t="str">
        <f t="shared" si="278"/>
        <v>Dec/2021</v>
      </c>
      <c r="E1379" s="60" t="s">
        <v>214</v>
      </c>
      <c r="F1379" s="60" t="s">
        <v>213</v>
      </c>
      <c r="G1379" s="60" t="s">
        <v>95</v>
      </c>
      <c r="H1379" s="60">
        <v>17</v>
      </c>
      <c r="I1379" s="60">
        <v>17</v>
      </c>
      <c r="J1379" s="60">
        <f t="shared" si="279"/>
        <v>0</v>
      </c>
      <c r="K1379" s="60" t="str">
        <f t="shared" si="280"/>
        <v>Ok</v>
      </c>
      <c r="L1379" s="60">
        <f t="shared" si="269"/>
        <v>0</v>
      </c>
      <c r="M1379" s="85">
        <f>VLOOKUP(E1379,'DAFTAR ITEM'!B:J,9,FALSE)</f>
        <v>13700</v>
      </c>
      <c r="N1379" s="85">
        <f t="shared" si="270"/>
        <v>232900</v>
      </c>
      <c r="O1379" s="85">
        <f t="shared" si="271"/>
        <v>0</v>
      </c>
      <c r="P1379" s="85">
        <f t="shared" si="272"/>
        <v>0</v>
      </c>
      <c r="Q1379" s="59">
        <f t="shared" si="273"/>
        <v>0</v>
      </c>
      <c r="R1379" s="60" t="str">
        <f t="shared" si="274"/>
        <v>Good Count</v>
      </c>
      <c r="S1379" s="60" t="str">
        <f t="shared" si="275"/>
        <v>Good Count</v>
      </c>
      <c r="T1379" s="60" t="str">
        <f t="shared" si="276"/>
        <v>Good Count</v>
      </c>
    </row>
    <row r="1380" spans="1:20" ht="15" customHeight="1">
      <c r="A1380" s="64">
        <v>44545</v>
      </c>
      <c r="B1380" s="57">
        <f t="shared" si="277"/>
        <v>2021</v>
      </c>
      <c r="C1380" s="58">
        <f t="shared" si="268"/>
        <v>12</v>
      </c>
      <c r="D1380" s="58" t="str">
        <f t="shared" si="278"/>
        <v>Dec/2021</v>
      </c>
      <c r="E1380" s="60" t="s">
        <v>218</v>
      </c>
      <c r="F1380" s="60" t="s">
        <v>217</v>
      </c>
      <c r="G1380" s="60" t="s">
        <v>33</v>
      </c>
      <c r="H1380" s="60">
        <v>2</v>
      </c>
      <c r="I1380" s="60">
        <v>62</v>
      </c>
      <c r="J1380" s="60">
        <f t="shared" si="279"/>
        <v>60</v>
      </c>
      <c r="K1380" s="60" t="str">
        <f t="shared" si="280"/>
        <v>Selisih</v>
      </c>
      <c r="L1380" s="60">
        <f t="shared" si="269"/>
        <v>60</v>
      </c>
      <c r="M1380" s="85">
        <f>VLOOKUP(E1380,'DAFTAR ITEM'!B:J,9,FALSE)</f>
        <v>5000</v>
      </c>
      <c r="N1380" s="85">
        <f t="shared" si="270"/>
        <v>10000</v>
      </c>
      <c r="O1380" s="85">
        <f t="shared" si="271"/>
        <v>300000</v>
      </c>
      <c r="P1380" s="85">
        <f t="shared" si="272"/>
        <v>300000</v>
      </c>
      <c r="Q1380" s="59">
        <f t="shared" si="273"/>
        <v>30</v>
      </c>
      <c r="R1380" s="60" t="str">
        <f t="shared" si="274"/>
        <v>Bad Count</v>
      </c>
      <c r="S1380" s="60" t="str">
        <f t="shared" si="275"/>
        <v>Bad Count</v>
      </c>
      <c r="T1380" s="60" t="str">
        <f t="shared" si="276"/>
        <v>Bad Count</v>
      </c>
    </row>
    <row r="1381" spans="1:20" ht="15" customHeight="1">
      <c r="A1381" s="64">
        <v>44545</v>
      </c>
      <c r="B1381" s="57">
        <f t="shared" si="277"/>
        <v>2021</v>
      </c>
      <c r="C1381" s="58">
        <f t="shared" si="268"/>
        <v>12</v>
      </c>
      <c r="D1381" s="58" t="str">
        <f t="shared" si="278"/>
        <v>Dec/2021</v>
      </c>
      <c r="E1381" s="60" t="s">
        <v>224</v>
      </c>
      <c r="F1381" s="60" t="s">
        <v>223</v>
      </c>
      <c r="G1381" s="60" t="s">
        <v>33</v>
      </c>
      <c r="H1381" s="60">
        <v>30</v>
      </c>
      <c r="I1381" s="60">
        <v>30</v>
      </c>
      <c r="J1381" s="60">
        <f t="shared" si="279"/>
        <v>0</v>
      </c>
      <c r="K1381" s="60" t="str">
        <f t="shared" si="280"/>
        <v>Ok</v>
      </c>
      <c r="L1381" s="60">
        <f t="shared" si="269"/>
        <v>0</v>
      </c>
      <c r="M1381" s="85">
        <f>VLOOKUP(E1381,'DAFTAR ITEM'!B:J,9,FALSE)</f>
        <v>5775</v>
      </c>
      <c r="N1381" s="85">
        <f t="shared" si="270"/>
        <v>173250</v>
      </c>
      <c r="O1381" s="85">
        <f t="shared" si="271"/>
        <v>0</v>
      </c>
      <c r="P1381" s="85">
        <f t="shared" si="272"/>
        <v>0</v>
      </c>
      <c r="Q1381" s="59">
        <f t="shared" si="273"/>
        <v>0</v>
      </c>
      <c r="R1381" s="60" t="str">
        <f t="shared" si="274"/>
        <v>Good Count</v>
      </c>
      <c r="S1381" s="60" t="str">
        <f t="shared" si="275"/>
        <v>Good Count</v>
      </c>
      <c r="T1381" s="60" t="str">
        <f t="shared" si="276"/>
        <v>Good Count</v>
      </c>
    </row>
    <row r="1382" spans="1:20" ht="15" customHeight="1">
      <c r="A1382" s="64">
        <v>44545</v>
      </c>
      <c r="B1382" s="57">
        <f t="shared" si="277"/>
        <v>2021</v>
      </c>
      <c r="C1382" s="58">
        <f t="shared" si="268"/>
        <v>12</v>
      </c>
      <c r="D1382" s="58" t="str">
        <f t="shared" si="278"/>
        <v>Dec/2021</v>
      </c>
      <c r="E1382" s="60" t="s">
        <v>226</v>
      </c>
      <c r="F1382" s="60" t="s">
        <v>225</v>
      </c>
      <c r="G1382" s="60" t="s">
        <v>33</v>
      </c>
      <c r="H1382" s="60">
        <v>19</v>
      </c>
      <c r="I1382" s="60">
        <v>31</v>
      </c>
      <c r="J1382" s="60">
        <f t="shared" si="279"/>
        <v>12</v>
      </c>
      <c r="K1382" s="60" t="str">
        <f t="shared" si="280"/>
        <v>Selisih</v>
      </c>
      <c r="L1382" s="60">
        <f t="shared" si="269"/>
        <v>12</v>
      </c>
      <c r="M1382" s="85">
        <f>VLOOKUP(E1382,'DAFTAR ITEM'!B:J,9,FALSE)</f>
        <v>2000</v>
      </c>
      <c r="N1382" s="85">
        <f t="shared" si="270"/>
        <v>38000</v>
      </c>
      <c r="O1382" s="85">
        <f t="shared" si="271"/>
        <v>24000</v>
      </c>
      <c r="P1382" s="85">
        <f t="shared" si="272"/>
        <v>24000</v>
      </c>
      <c r="Q1382" s="59">
        <f t="shared" si="273"/>
        <v>0.63157894736842102</v>
      </c>
      <c r="R1382" s="60" t="str">
        <f t="shared" si="274"/>
        <v>Bad Count</v>
      </c>
      <c r="S1382" s="60" t="str">
        <f t="shared" si="275"/>
        <v>Bad Count</v>
      </c>
      <c r="T1382" s="60" t="str">
        <f t="shared" si="276"/>
        <v>Bad Count</v>
      </c>
    </row>
    <row r="1383" spans="1:20" ht="15" customHeight="1">
      <c r="A1383" s="64">
        <v>44545</v>
      </c>
      <c r="B1383" s="57">
        <f t="shared" si="277"/>
        <v>2021</v>
      </c>
      <c r="C1383" s="58">
        <f t="shared" si="268"/>
        <v>12</v>
      </c>
      <c r="D1383" s="58" t="str">
        <f t="shared" si="278"/>
        <v>Dec/2021</v>
      </c>
      <c r="E1383" s="60" t="s">
        <v>228</v>
      </c>
      <c r="F1383" s="60" t="s">
        <v>227</v>
      </c>
      <c r="G1383" s="60" t="s">
        <v>16</v>
      </c>
      <c r="H1383" s="60">
        <v>2</v>
      </c>
      <c r="I1383" s="60">
        <v>2</v>
      </c>
      <c r="J1383" s="60">
        <f t="shared" si="279"/>
        <v>0</v>
      </c>
      <c r="K1383" s="60" t="str">
        <f t="shared" si="280"/>
        <v>Ok</v>
      </c>
      <c r="L1383" s="60">
        <f t="shared" si="269"/>
        <v>0</v>
      </c>
      <c r="M1383" s="85">
        <f>VLOOKUP(E1383,'DAFTAR ITEM'!B:J,9,FALSE)</f>
        <v>2000</v>
      </c>
      <c r="N1383" s="85">
        <f t="shared" si="270"/>
        <v>4000</v>
      </c>
      <c r="O1383" s="85">
        <f t="shared" si="271"/>
        <v>0</v>
      </c>
      <c r="P1383" s="85">
        <f t="shared" si="272"/>
        <v>0</v>
      </c>
      <c r="Q1383" s="59">
        <f t="shared" si="273"/>
        <v>0</v>
      </c>
      <c r="R1383" s="60" t="str">
        <f t="shared" si="274"/>
        <v>Good Count</v>
      </c>
      <c r="S1383" s="60" t="str">
        <f t="shared" si="275"/>
        <v>Good Count</v>
      </c>
      <c r="T1383" s="60" t="str">
        <f t="shared" si="276"/>
        <v>Good Count</v>
      </c>
    </row>
    <row r="1384" spans="1:20" ht="15" customHeight="1">
      <c r="A1384" s="64">
        <v>44545</v>
      </c>
      <c r="B1384" s="57">
        <f t="shared" si="277"/>
        <v>2021</v>
      </c>
      <c r="C1384" s="58">
        <f t="shared" si="268"/>
        <v>12</v>
      </c>
      <c r="D1384" s="58" t="str">
        <f t="shared" si="278"/>
        <v>Dec/2021</v>
      </c>
      <c r="E1384" s="60" t="s">
        <v>230</v>
      </c>
      <c r="F1384" s="60" t="s">
        <v>229</v>
      </c>
      <c r="G1384" s="60" t="s">
        <v>16</v>
      </c>
      <c r="H1384" s="60">
        <v>12</v>
      </c>
      <c r="I1384" s="60">
        <v>12</v>
      </c>
      <c r="J1384" s="60">
        <f t="shared" si="279"/>
        <v>0</v>
      </c>
      <c r="K1384" s="60" t="str">
        <f t="shared" si="280"/>
        <v>Ok</v>
      </c>
      <c r="L1384" s="60">
        <f t="shared" si="269"/>
        <v>0</v>
      </c>
      <c r="M1384" s="85">
        <f>VLOOKUP(E1384,'DAFTAR ITEM'!B:J,9,FALSE)</f>
        <v>2000</v>
      </c>
      <c r="N1384" s="85">
        <f t="shared" si="270"/>
        <v>24000</v>
      </c>
      <c r="O1384" s="85">
        <f t="shared" si="271"/>
        <v>0</v>
      </c>
      <c r="P1384" s="85">
        <f t="shared" si="272"/>
        <v>0</v>
      </c>
      <c r="Q1384" s="59">
        <f t="shared" si="273"/>
        <v>0</v>
      </c>
      <c r="R1384" s="60" t="str">
        <f t="shared" si="274"/>
        <v>Good Count</v>
      </c>
      <c r="S1384" s="60" t="str">
        <f t="shared" si="275"/>
        <v>Good Count</v>
      </c>
      <c r="T1384" s="60" t="str">
        <f t="shared" si="276"/>
        <v>Good Count</v>
      </c>
    </row>
    <row r="1385" spans="1:20" ht="15" customHeight="1">
      <c r="A1385" s="64">
        <v>44545</v>
      </c>
      <c r="B1385" s="57">
        <f t="shared" si="277"/>
        <v>2021</v>
      </c>
      <c r="C1385" s="58">
        <f t="shared" si="268"/>
        <v>12</v>
      </c>
      <c r="D1385" s="58" t="str">
        <f t="shared" si="278"/>
        <v>Dec/2021</v>
      </c>
      <c r="E1385" s="60" t="s">
        <v>232</v>
      </c>
      <c r="F1385" s="60" t="s">
        <v>231</v>
      </c>
      <c r="G1385" s="60" t="s">
        <v>33</v>
      </c>
      <c r="H1385" s="60">
        <v>25</v>
      </c>
      <c r="I1385" s="60">
        <v>25</v>
      </c>
      <c r="J1385" s="60">
        <f t="shared" si="279"/>
        <v>0</v>
      </c>
      <c r="K1385" s="60" t="str">
        <f t="shared" si="280"/>
        <v>Ok</v>
      </c>
      <c r="L1385" s="60">
        <f t="shared" si="269"/>
        <v>0</v>
      </c>
      <c r="M1385" s="85">
        <f>VLOOKUP(E1385,'DAFTAR ITEM'!B:J,9,FALSE)</f>
        <v>3500</v>
      </c>
      <c r="N1385" s="85">
        <f t="shared" si="270"/>
        <v>87500</v>
      </c>
      <c r="O1385" s="85">
        <f t="shared" si="271"/>
        <v>0</v>
      </c>
      <c r="P1385" s="85">
        <f t="shared" si="272"/>
        <v>0</v>
      </c>
      <c r="Q1385" s="59">
        <f t="shared" si="273"/>
        <v>0</v>
      </c>
      <c r="R1385" s="60" t="str">
        <f t="shared" si="274"/>
        <v>Good Count</v>
      </c>
      <c r="S1385" s="60" t="str">
        <f t="shared" si="275"/>
        <v>Good Count</v>
      </c>
      <c r="T1385" s="60" t="str">
        <f t="shared" si="276"/>
        <v>Good Count</v>
      </c>
    </row>
    <row r="1386" spans="1:20" ht="15" customHeight="1">
      <c r="A1386" s="64">
        <v>44545</v>
      </c>
      <c r="B1386" s="57">
        <f t="shared" si="277"/>
        <v>2021</v>
      </c>
      <c r="C1386" s="58">
        <f t="shared" si="268"/>
        <v>12</v>
      </c>
      <c r="D1386" s="58" t="str">
        <f t="shared" si="278"/>
        <v>Dec/2021</v>
      </c>
      <c r="E1386" s="60" t="s">
        <v>234</v>
      </c>
      <c r="F1386" s="60" t="s">
        <v>233</v>
      </c>
      <c r="G1386" s="60" t="s">
        <v>33</v>
      </c>
      <c r="H1386" s="60">
        <v>0</v>
      </c>
      <c r="I1386" s="60">
        <v>0</v>
      </c>
      <c r="J1386" s="60">
        <f t="shared" si="279"/>
        <v>0</v>
      </c>
      <c r="K1386" s="60" t="str">
        <f t="shared" si="280"/>
        <v>Ok</v>
      </c>
      <c r="L1386" s="60">
        <f t="shared" si="269"/>
        <v>0</v>
      </c>
      <c r="M1386" s="85">
        <f>VLOOKUP(E1386,'DAFTAR ITEM'!B:J,9,FALSE)</f>
        <v>0</v>
      </c>
      <c r="N1386" s="85">
        <f t="shared" si="270"/>
        <v>0</v>
      </c>
      <c r="O1386" s="85">
        <f t="shared" si="271"/>
        <v>0</v>
      </c>
      <c r="P1386" s="85">
        <f t="shared" si="272"/>
        <v>0</v>
      </c>
      <c r="Q1386" s="59">
        <f t="shared" si="273"/>
        <v>0</v>
      </c>
      <c r="R1386" s="60" t="str">
        <f t="shared" si="274"/>
        <v>Good Count</v>
      </c>
      <c r="S1386" s="60" t="str">
        <f t="shared" si="275"/>
        <v>Good Count</v>
      </c>
      <c r="T1386" s="60" t="str">
        <f t="shared" si="276"/>
        <v>Good Count</v>
      </c>
    </row>
    <row r="1387" spans="1:20" ht="15" customHeight="1">
      <c r="A1387" s="64">
        <v>44545</v>
      </c>
      <c r="B1387" s="57">
        <f t="shared" si="277"/>
        <v>2021</v>
      </c>
      <c r="C1387" s="58">
        <f t="shared" si="268"/>
        <v>12</v>
      </c>
      <c r="D1387" s="58" t="str">
        <f t="shared" si="278"/>
        <v>Dec/2021</v>
      </c>
      <c r="E1387" s="60" t="s">
        <v>236</v>
      </c>
      <c r="F1387" s="60" t="s">
        <v>235</v>
      </c>
      <c r="G1387" s="60" t="s">
        <v>33</v>
      </c>
      <c r="H1387" s="60">
        <v>0</v>
      </c>
      <c r="I1387" s="60">
        <v>0</v>
      </c>
      <c r="J1387" s="60">
        <f t="shared" si="279"/>
        <v>0</v>
      </c>
      <c r="K1387" s="60" t="str">
        <f t="shared" si="280"/>
        <v>Ok</v>
      </c>
      <c r="L1387" s="60">
        <f t="shared" si="269"/>
        <v>0</v>
      </c>
      <c r="M1387" s="85">
        <f>VLOOKUP(E1387,'DAFTAR ITEM'!B:J,9,FALSE)</f>
        <v>3833</v>
      </c>
      <c r="N1387" s="85">
        <f t="shared" si="270"/>
        <v>0</v>
      </c>
      <c r="O1387" s="85">
        <f t="shared" si="271"/>
        <v>0</v>
      </c>
      <c r="P1387" s="85">
        <f t="shared" si="272"/>
        <v>0</v>
      </c>
      <c r="Q1387" s="59">
        <f t="shared" si="273"/>
        <v>0</v>
      </c>
      <c r="R1387" s="60" t="str">
        <f t="shared" si="274"/>
        <v>Good Count</v>
      </c>
      <c r="S1387" s="60" t="str">
        <f t="shared" si="275"/>
        <v>Good Count</v>
      </c>
      <c r="T1387" s="60" t="str">
        <f t="shared" si="276"/>
        <v>Good Count</v>
      </c>
    </row>
    <row r="1388" spans="1:20" ht="15" customHeight="1">
      <c r="A1388" s="64">
        <v>44545</v>
      </c>
      <c r="B1388" s="57">
        <f t="shared" si="277"/>
        <v>2021</v>
      </c>
      <c r="C1388" s="58">
        <f t="shared" si="268"/>
        <v>12</v>
      </c>
      <c r="D1388" s="58" t="str">
        <f t="shared" si="278"/>
        <v>Dec/2021</v>
      </c>
      <c r="E1388" s="60" t="s">
        <v>238</v>
      </c>
      <c r="F1388" s="60" t="s">
        <v>237</v>
      </c>
      <c r="G1388" s="60" t="s">
        <v>16</v>
      </c>
      <c r="H1388" s="60">
        <v>12</v>
      </c>
      <c r="I1388" s="60">
        <v>12</v>
      </c>
      <c r="J1388" s="60">
        <f t="shared" si="279"/>
        <v>0</v>
      </c>
      <c r="K1388" s="60" t="str">
        <f t="shared" si="280"/>
        <v>Ok</v>
      </c>
      <c r="L1388" s="60">
        <f t="shared" si="269"/>
        <v>0</v>
      </c>
      <c r="M1388" s="85">
        <f>VLOOKUP(E1388,'DAFTAR ITEM'!B:J,9,FALSE)</f>
        <v>2000</v>
      </c>
      <c r="N1388" s="85">
        <f t="shared" si="270"/>
        <v>24000</v>
      </c>
      <c r="O1388" s="85">
        <f t="shared" si="271"/>
        <v>0</v>
      </c>
      <c r="P1388" s="85">
        <f t="shared" si="272"/>
        <v>0</v>
      </c>
      <c r="Q1388" s="59">
        <f t="shared" si="273"/>
        <v>0</v>
      </c>
      <c r="R1388" s="60" t="str">
        <f t="shared" si="274"/>
        <v>Good Count</v>
      </c>
      <c r="S1388" s="60" t="str">
        <f t="shared" si="275"/>
        <v>Good Count</v>
      </c>
      <c r="T1388" s="60" t="str">
        <f t="shared" si="276"/>
        <v>Good Count</v>
      </c>
    </row>
    <row r="1389" spans="1:20" ht="15" customHeight="1">
      <c r="A1389" s="64">
        <v>44545</v>
      </c>
      <c r="B1389" s="57">
        <f t="shared" si="277"/>
        <v>2021</v>
      </c>
      <c r="C1389" s="58">
        <f t="shared" si="268"/>
        <v>12</v>
      </c>
      <c r="D1389" s="58" t="str">
        <f t="shared" si="278"/>
        <v>Dec/2021</v>
      </c>
      <c r="E1389" s="60" t="s">
        <v>246</v>
      </c>
      <c r="F1389" s="60" t="s">
        <v>245</v>
      </c>
      <c r="G1389" s="60" t="s">
        <v>33</v>
      </c>
      <c r="H1389" s="60">
        <v>6</v>
      </c>
      <c r="I1389" s="60">
        <v>6</v>
      </c>
      <c r="J1389" s="60">
        <f t="shared" si="279"/>
        <v>0</v>
      </c>
      <c r="K1389" s="60" t="str">
        <f t="shared" si="280"/>
        <v>Ok</v>
      </c>
      <c r="L1389" s="60">
        <f t="shared" si="269"/>
        <v>0</v>
      </c>
      <c r="M1389" s="85">
        <f>VLOOKUP(E1389,'DAFTAR ITEM'!B:J,9,FALSE)</f>
        <v>18900</v>
      </c>
      <c r="N1389" s="85">
        <f t="shared" si="270"/>
        <v>113400</v>
      </c>
      <c r="O1389" s="85">
        <f t="shared" si="271"/>
        <v>0</v>
      </c>
      <c r="P1389" s="85">
        <f t="shared" si="272"/>
        <v>0</v>
      </c>
      <c r="Q1389" s="59">
        <f t="shared" si="273"/>
        <v>0</v>
      </c>
      <c r="R1389" s="60" t="str">
        <f t="shared" si="274"/>
        <v>Good Count</v>
      </c>
      <c r="S1389" s="60" t="str">
        <f t="shared" si="275"/>
        <v>Good Count</v>
      </c>
      <c r="T1389" s="60" t="str">
        <f t="shared" si="276"/>
        <v>Good Count</v>
      </c>
    </row>
    <row r="1390" spans="1:20" ht="15" customHeight="1">
      <c r="A1390" s="64">
        <v>44545</v>
      </c>
      <c r="B1390" s="57">
        <f t="shared" si="277"/>
        <v>2021</v>
      </c>
      <c r="C1390" s="58">
        <f t="shared" si="268"/>
        <v>12</v>
      </c>
      <c r="D1390" s="58" t="str">
        <f t="shared" si="278"/>
        <v>Dec/2021</v>
      </c>
      <c r="E1390" s="60" t="s">
        <v>248</v>
      </c>
      <c r="F1390" s="60" t="s">
        <v>247</v>
      </c>
      <c r="G1390" s="60" t="s">
        <v>33</v>
      </c>
      <c r="H1390" s="60">
        <v>5</v>
      </c>
      <c r="I1390" s="60">
        <v>5</v>
      </c>
      <c r="J1390" s="60">
        <f t="shared" si="279"/>
        <v>0</v>
      </c>
      <c r="K1390" s="60" t="str">
        <f t="shared" si="280"/>
        <v>Ok</v>
      </c>
      <c r="L1390" s="60">
        <f t="shared" si="269"/>
        <v>0</v>
      </c>
      <c r="M1390" s="85">
        <f>VLOOKUP(E1390,'DAFTAR ITEM'!B:J,9,FALSE)</f>
        <v>40000</v>
      </c>
      <c r="N1390" s="85">
        <f t="shared" si="270"/>
        <v>200000</v>
      </c>
      <c r="O1390" s="85">
        <f t="shared" si="271"/>
        <v>0</v>
      </c>
      <c r="P1390" s="85">
        <f t="shared" si="272"/>
        <v>0</v>
      </c>
      <c r="Q1390" s="59">
        <f t="shared" si="273"/>
        <v>0</v>
      </c>
      <c r="R1390" s="60" t="str">
        <f t="shared" si="274"/>
        <v>Good Count</v>
      </c>
      <c r="S1390" s="60" t="str">
        <f t="shared" si="275"/>
        <v>Good Count</v>
      </c>
      <c r="T1390" s="60" t="str">
        <f t="shared" si="276"/>
        <v>Good Count</v>
      </c>
    </row>
    <row r="1391" spans="1:20" ht="15" customHeight="1">
      <c r="A1391" s="64">
        <v>44545</v>
      </c>
      <c r="B1391" s="57">
        <f t="shared" si="277"/>
        <v>2021</v>
      </c>
      <c r="C1391" s="58">
        <f t="shared" si="268"/>
        <v>12</v>
      </c>
      <c r="D1391" s="58" t="str">
        <f t="shared" si="278"/>
        <v>Dec/2021</v>
      </c>
      <c r="E1391" s="60" t="s">
        <v>250</v>
      </c>
      <c r="F1391" s="60" t="s">
        <v>249</v>
      </c>
      <c r="G1391" s="60" t="s">
        <v>33</v>
      </c>
      <c r="H1391" s="60">
        <v>13</v>
      </c>
      <c r="I1391" s="60">
        <v>13</v>
      </c>
      <c r="J1391" s="60">
        <f t="shared" si="279"/>
        <v>0</v>
      </c>
      <c r="K1391" s="60" t="str">
        <f t="shared" si="280"/>
        <v>Ok</v>
      </c>
      <c r="L1391" s="60">
        <f t="shared" si="269"/>
        <v>0</v>
      </c>
      <c r="M1391" s="85">
        <f>VLOOKUP(E1391,'DAFTAR ITEM'!B:J,9,FALSE)</f>
        <v>19792</v>
      </c>
      <c r="N1391" s="85">
        <f t="shared" si="270"/>
        <v>257296</v>
      </c>
      <c r="O1391" s="85">
        <f t="shared" si="271"/>
        <v>0</v>
      </c>
      <c r="P1391" s="85">
        <f t="shared" si="272"/>
        <v>0</v>
      </c>
      <c r="Q1391" s="59">
        <f t="shared" si="273"/>
        <v>0</v>
      </c>
      <c r="R1391" s="60" t="str">
        <f t="shared" si="274"/>
        <v>Good Count</v>
      </c>
      <c r="S1391" s="60" t="str">
        <f t="shared" si="275"/>
        <v>Good Count</v>
      </c>
      <c r="T1391" s="60" t="str">
        <f t="shared" si="276"/>
        <v>Good Count</v>
      </c>
    </row>
    <row r="1392" spans="1:20" ht="15" customHeight="1">
      <c r="A1392" s="64">
        <v>44545</v>
      </c>
      <c r="B1392" s="57">
        <f t="shared" si="277"/>
        <v>2021</v>
      </c>
      <c r="C1392" s="58">
        <f t="shared" si="268"/>
        <v>12</v>
      </c>
      <c r="D1392" s="58" t="str">
        <f t="shared" si="278"/>
        <v>Dec/2021</v>
      </c>
      <c r="E1392" s="60" t="s">
        <v>252</v>
      </c>
      <c r="F1392" s="60" t="s">
        <v>251</v>
      </c>
      <c r="G1392" s="60" t="s">
        <v>33</v>
      </c>
      <c r="H1392" s="60">
        <v>35</v>
      </c>
      <c r="I1392" s="60">
        <v>35</v>
      </c>
      <c r="J1392" s="60">
        <f t="shared" si="279"/>
        <v>0</v>
      </c>
      <c r="K1392" s="60" t="str">
        <f t="shared" si="280"/>
        <v>Ok</v>
      </c>
      <c r="L1392" s="60">
        <f t="shared" si="269"/>
        <v>0</v>
      </c>
      <c r="M1392" s="85">
        <f>VLOOKUP(E1392,'DAFTAR ITEM'!B:J,9,FALSE)</f>
        <v>30000</v>
      </c>
      <c r="N1392" s="85">
        <f t="shared" si="270"/>
        <v>1050000</v>
      </c>
      <c r="O1392" s="85">
        <f t="shared" si="271"/>
        <v>0</v>
      </c>
      <c r="P1392" s="85">
        <f t="shared" si="272"/>
        <v>0</v>
      </c>
      <c r="Q1392" s="59">
        <f t="shared" si="273"/>
        <v>0</v>
      </c>
      <c r="R1392" s="60" t="str">
        <f t="shared" si="274"/>
        <v>Good Count</v>
      </c>
      <c r="S1392" s="60" t="str">
        <f t="shared" si="275"/>
        <v>Good Count</v>
      </c>
      <c r="T1392" s="60" t="str">
        <f t="shared" si="276"/>
        <v>Good Count</v>
      </c>
    </row>
    <row r="1393" spans="1:20" ht="15" customHeight="1">
      <c r="A1393" s="64">
        <v>44545</v>
      </c>
      <c r="B1393" s="57">
        <f t="shared" si="277"/>
        <v>2021</v>
      </c>
      <c r="C1393" s="58">
        <f t="shared" si="268"/>
        <v>12</v>
      </c>
      <c r="D1393" s="58" t="str">
        <f t="shared" si="278"/>
        <v>Dec/2021</v>
      </c>
      <c r="E1393" s="60" t="s">
        <v>254</v>
      </c>
      <c r="F1393" s="60" t="s">
        <v>253</v>
      </c>
      <c r="G1393" s="60" t="s">
        <v>187</v>
      </c>
      <c r="H1393" s="60">
        <v>36</v>
      </c>
      <c r="I1393" s="60">
        <v>36</v>
      </c>
      <c r="J1393" s="60">
        <f t="shared" si="279"/>
        <v>0</v>
      </c>
      <c r="K1393" s="60" t="str">
        <f t="shared" si="280"/>
        <v>Ok</v>
      </c>
      <c r="L1393" s="60">
        <f t="shared" si="269"/>
        <v>0</v>
      </c>
      <c r="M1393" s="85">
        <f>VLOOKUP(E1393,'DAFTAR ITEM'!B:J,9,FALSE)</f>
        <v>3360</v>
      </c>
      <c r="N1393" s="85">
        <f t="shared" si="270"/>
        <v>120960</v>
      </c>
      <c r="O1393" s="85">
        <f t="shared" si="271"/>
        <v>0</v>
      </c>
      <c r="P1393" s="85">
        <f t="shared" si="272"/>
        <v>0</v>
      </c>
      <c r="Q1393" s="59">
        <f t="shared" si="273"/>
        <v>0</v>
      </c>
      <c r="R1393" s="60" t="str">
        <f t="shared" si="274"/>
        <v>Good Count</v>
      </c>
      <c r="S1393" s="60" t="str">
        <f t="shared" si="275"/>
        <v>Good Count</v>
      </c>
      <c r="T1393" s="60" t="str">
        <f t="shared" si="276"/>
        <v>Good Count</v>
      </c>
    </row>
    <row r="1394" spans="1:20" ht="15" customHeight="1">
      <c r="A1394" s="64">
        <v>44545</v>
      </c>
      <c r="B1394" s="57">
        <f t="shared" si="277"/>
        <v>2021</v>
      </c>
      <c r="C1394" s="58">
        <f t="shared" si="268"/>
        <v>12</v>
      </c>
      <c r="D1394" s="58" t="str">
        <f t="shared" si="278"/>
        <v>Dec/2021</v>
      </c>
      <c r="E1394" s="60" t="s">
        <v>256</v>
      </c>
      <c r="F1394" s="60" t="s">
        <v>255</v>
      </c>
      <c r="G1394" s="60" t="s">
        <v>95</v>
      </c>
      <c r="H1394" s="60">
        <v>10</v>
      </c>
      <c r="I1394" s="60">
        <v>10</v>
      </c>
      <c r="J1394" s="60">
        <f t="shared" si="279"/>
        <v>0</v>
      </c>
      <c r="K1394" s="60" t="str">
        <f t="shared" si="280"/>
        <v>Ok</v>
      </c>
      <c r="L1394" s="60">
        <f t="shared" si="269"/>
        <v>0</v>
      </c>
      <c r="M1394" s="85">
        <f>VLOOKUP(E1394,'DAFTAR ITEM'!B:J,9,FALSE)</f>
        <v>38000</v>
      </c>
      <c r="N1394" s="85">
        <f t="shared" si="270"/>
        <v>380000</v>
      </c>
      <c r="O1394" s="85">
        <f t="shared" si="271"/>
        <v>0</v>
      </c>
      <c r="P1394" s="85">
        <f t="shared" si="272"/>
        <v>0</v>
      </c>
      <c r="Q1394" s="59">
        <f t="shared" si="273"/>
        <v>0</v>
      </c>
      <c r="R1394" s="60" t="str">
        <f t="shared" si="274"/>
        <v>Good Count</v>
      </c>
      <c r="S1394" s="60" t="str">
        <f t="shared" si="275"/>
        <v>Good Count</v>
      </c>
      <c r="T1394" s="60" t="str">
        <f t="shared" si="276"/>
        <v>Good Count</v>
      </c>
    </row>
    <row r="1395" spans="1:20" ht="15" customHeight="1">
      <c r="A1395" s="64">
        <v>44545</v>
      </c>
      <c r="B1395" s="57">
        <f t="shared" si="277"/>
        <v>2021</v>
      </c>
      <c r="C1395" s="58">
        <f t="shared" si="268"/>
        <v>12</v>
      </c>
      <c r="D1395" s="58" t="str">
        <f t="shared" si="278"/>
        <v>Dec/2021</v>
      </c>
      <c r="E1395" s="60" t="s">
        <v>261</v>
      </c>
      <c r="F1395" s="60" t="s">
        <v>260</v>
      </c>
      <c r="G1395" s="60" t="s">
        <v>16</v>
      </c>
      <c r="H1395" s="60">
        <v>4</v>
      </c>
      <c r="I1395" s="60">
        <v>4</v>
      </c>
      <c r="J1395" s="60">
        <f t="shared" si="279"/>
        <v>0</v>
      </c>
      <c r="K1395" s="60" t="str">
        <f t="shared" si="280"/>
        <v>Ok</v>
      </c>
      <c r="L1395" s="60">
        <f t="shared" si="269"/>
        <v>0</v>
      </c>
      <c r="M1395" s="85">
        <f>VLOOKUP(E1395,'DAFTAR ITEM'!B:J,9,FALSE)</f>
        <v>11550</v>
      </c>
      <c r="N1395" s="85">
        <f t="shared" si="270"/>
        <v>46200</v>
      </c>
      <c r="O1395" s="85">
        <f t="shared" si="271"/>
        <v>0</v>
      </c>
      <c r="P1395" s="85">
        <f t="shared" si="272"/>
        <v>0</v>
      </c>
      <c r="Q1395" s="59">
        <f t="shared" si="273"/>
        <v>0</v>
      </c>
      <c r="R1395" s="60" t="str">
        <f t="shared" si="274"/>
        <v>Good Count</v>
      </c>
      <c r="S1395" s="60" t="str">
        <f t="shared" si="275"/>
        <v>Good Count</v>
      </c>
      <c r="T1395" s="60" t="str">
        <f t="shared" si="276"/>
        <v>Good Count</v>
      </c>
    </row>
    <row r="1396" spans="1:20" ht="15" customHeight="1">
      <c r="A1396" s="64">
        <v>44545</v>
      </c>
      <c r="B1396" s="57">
        <f t="shared" si="277"/>
        <v>2021</v>
      </c>
      <c r="C1396" s="58">
        <f t="shared" si="268"/>
        <v>12</v>
      </c>
      <c r="D1396" s="58" t="str">
        <f t="shared" si="278"/>
        <v>Dec/2021</v>
      </c>
      <c r="E1396" s="60" t="s">
        <v>263</v>
      </c>
      <c r="F1396" s="60" t="s">
        <v>262</v>
      </c>
      <c r="G1396" s="60" t="s">
        <v>33</v>
      </c>
      <c r="H1396" s="60">
        <v>0</v>
      </c>
      <c r="I1396" s="60">
        <v>0</v>
      </c>
      <c r="J1396" s="60">
        <f t="shared" si="279"/>
        <v>0</v>
      </c>
      <c r="K1396" s="60" t="str">
        <f t="shared" si="280"/>
        <v>Ok</v>
      </c>
      <c r="L1396" s="60">
        <f t="shared" si="269"/>
        <v>0</v>
      </c>
      <c r="M1396" s="85">
        <f>VLOOKUP(E1396,'DAFTAR ITEM'!B:J,9,FALSE)</f>
        <v>10000</v>
      </c>
      <c r="N1396" s="85">
        <f t="shared" si="270"/>
        <v>0</v>
      </c>
      <c r="O1396" s="85">
        <f t="shared" si="271"/>
        <v>0</v>
      </c>
      <c r="P1396" s="85">
        <f t="shared" si="272"/>
        <v>0</v>
      </c>
      <c r="Q1396" s="59">
        <f t="shared" si="273"/>
        <v>0</v>
      </c>
      <c r="R1396" s="60" t="str">
        <f t="shared" si="274"/>
        <v>Good Count</v>
      </c>
      <c r="S1396" s="60" t="str">
        <f t="shared" si="275"/>
        <v>Good Count</v>
      </c>
      <c r="T1396" s="60" t="str">
        <f t="shared" si="276"/>
        <v>Good Count</v>
      </c>
    </row>
    <row r="1397" spans="1:20" ht="15" customHeight="1">
      <c r="A1397" s="64">
        <v>44545</v>
      </c>
      <c r="B1397" s="57">
        <f t="shared" si="277"/>
        <v>2021</v>
      </c>
      <c r="C1397" s="58">
        <f t="shared" ref="C1397:C1460" si="281">MONTH(A1397)</f>
        <v>12</v>
      </c>
      <c r="D1397" s="58" t="str">
        <f t="shared" si="278"/>
        <v>Dec/2021</v>
      </c>
      <c r="E1397" s="60" t="s">
        <v>265</v>
      </c>
      <c r="F1397" s="60" t="s">
        <v>264</v>
      </c>
      <c r="G1397" s="60" t="s">
        <v>33</v>
      </c>
      <c r="H1397" s="60">
        <v>1</v>
      </c>
      <c r="I1397" s="60">
        <v>25</v>
      </c>
      <c r="J1397" s="60">
        <f t="shared" si="279"/>
        <v>24</v>
      </c>
      <c r="K1397" s="60" t="str">
        <f t="shared" si="280"/>
        <v>Selisih</v>
      </c>
      <c r="L1397" s="60">
        <f t="shared" si="269"/>
        <v>24</v>
      </c>
      <c r="M1397" s="85">
        <f>VLOOKUP(E1397,'DAFTAR ITEM'!B:J,9,FALSE)</f>
        <v>3000</v>
      </c>
      <c r="N1397" s="85">
        <f t="shared" si="270"/>
        <v>3000</v>
      </c>
      <c r="O1397" s="85">
        <f t="shared" si="271"/>
        <v>72000</v>
      </c>
      <c r="P1397" s="85">
        <f t="shared" si="272"/>
        <v>72000</v>
      </c>
      <c r="Q1397" s="59">
        <f t="shared" si="273"/>
        <v>24</v>
      </c>
      <c r="R1397" s="60" t="str">
        <f t="shared" si="274"/>
        <v>Bad Count</v>
      </c>
      <c r="S1397" s="60" t="str">
        <f t="shared" si="275"/>
        <v>Bad Count</v>
      </c>
      <c r="T1397" s="60" t="str">
        <f t="shared" si="276"/>
        <v>Bad Count</v>
      </c>
    </row>
    <row r="1398" spans="1:20" ht="15" customHeight="1">
      <c r="A1398" s="64">
        <v>44545</v>
      </c>
      <c r="B1398" s="57">
        <f t="shared" si="277"/>
        <v>2021</v>
      </c>
      <c r="C1398" s="58">
        <f t="shared" si="281"/>
        <v>12</v>
      </c>
      <c r="D1398" s="58" t="str">
        <f t="shared" si="278"/>
        <v>Dec/2021</v>
      </c>
      <c r="E1398" s="60" t="s">
        <v>267</v>
      </c>
      <c r="F1398" s="60" t="s">
        <v>266</v>
      </c>
      <c r="G1398" s="60" t="s">
        <v>33</v>
      </c>
      <c r="H1398" s="60">
        <v>0</v>
      </c>
      <c r="I1398" s="60">
        <v>24</v>
      </c>
      <c r="J1398" s="60">
        <f t="shared" si="279"/>
        <v>24</v>
      </c>
      <c r="K1398" s="60" t="str">
        <f t="shared" si="280"/>
        <v>Selisih</v>
      </c>
      <c r="L1398" s="60">
        <f t="shared" ref="L1398:L1461" si="282">ABS(J1398)</f>
        <v>24</v>
      </c>
      <c r="M1398" s="85">
        <f>VLOOKUP(E1398,'DAFTAR ITEM'!B:J,9,FALSE)</f>
        <v>1575</v>
      </c>
      <c r="N1398" s="85">
        <f t="shared" ref="N1398:N1461" si="283">H1398*M1398</f>
        <v>0</v>
      </c>
      <c r="O1398" s="85">
        <f t="shared" ref="O1398:O1461" si="284">J1398*M1398</f>
        <v>37800</v>
      </c>
      <c r="P1398" s="85">
        <f t="shared" ref="P1398:P1461" si="285">L1398*M1398</f>
        <v>37800</v>
      </c>
      <c r="Q1398" s="59" t="e">
        <f t="shared" ref="Q1398:Q1461" si="286">ABS(IF(AND((H1398=0),(J1398=0)),0,J1398/H1398))</f>
        <v>#DIV/0!</v>
      </c>
      <c r="R1398" s="60" t="str">
        <f t="shared" ref="R1398:R1461" si="287">IF(ISERROR(Q1398),"Bad Count",IF(Q1398&gt;0%,"Bad Count","Good Count"))</f>
        <v>Bad Count</v>
      </c>
      <c r="S1398" s="60" t="str">
        <f t="shared" ref="S1398:S1461" si="288">IF(ISERROR(Q1398),"Bad Count",IF(Q1398&gt;2%,"Bad Count","Good Count"))</f>
        <v>Bad Count</v>
      </c>
      <c r="T1398" s="60" t="str">
        <f t="shared" ref="T1398:T1461" si="289">IF(ISERROR(Q1398),"Bad Count",IF(Q1398&gt;5%,"Bad Count","Good Count"))</f>
        <v>Bad Count</v>
      </c>
    </row>
    <row r="1399" spans="1:20" ht="15" customHeight="1">
      <c r="A1399" s="64">
        <v>44545</v>
      </c>
      <c r="B1399" s="57">
        <f t="shared" si="277"/>
        <v>2021</v>
      </c>
      <c r="C1399" s="58">
        <f t="shared" si="281"/>
        <v>12</v>
      </c>
      <c r="D1399" s="58" t="str">
        <f t="shared" si="278"/>
        <v>Dec/2021</v>
      </c>
      <c r="E1399" s="60" t="s">
        <v>269</v>
      </c>
      <c r="F1399" s="60" t="s">
        <v>268</v>
      </c>
      <c r="G1399" s="60" t="s">
        <v>33</v>
      </c>
      <c r="H1399" s="60">
        <v>1</v>
      </c>
      <c r="I1399" s="60">
        <v>1</v>
      </c>
      <c r="J1399" s="60">
        <f t="shared" si="279"/>
        <v>0</v>
      </c>
      <c r="K1399" s="60" t="str">
        <f t="shared" si="280"/>
        <v>Ok</v>
      </c>
      <c r="L1399" s="60">
        <f t="shared" si="282"/>
        <v>0</v>
      </c>
      <c r="M1399" s="85">
        <f>VLOOKUP(E1399,'DAFTAR ITEM'!B:J,9,FALSE)</f>
        <v>9500</v>
      </c>
      <c r="N1399" s="85">
        <f t="shared" si="283"/>
        <v>9500</v>
      </c>
      <c r="O1399" s="85">
        <f t="shared" si="284"/>
        <v>0</v>
      </c>
      <c r="P1399" s="85">
        <f t="shared" si="285"/>
        <v>0</v>
      </c>
      <c r="Q1399" s="59">
        <f t="shared" si="286"/>
        <v>0</v>
      </c>
      <c r="R1399" s="60" t="str">
        <f t="shared" si="287"/>
        <v>Good Count</v>
      </c>
      <c r="S1399" s="60" t="str">
        <f t="shared" si="288"/>
        <v>Good Count</v>
      </c>
      <c r="T1399" s="60" t="str">
        <f t="shared" si="289"/>
        <v>Good Count</v>
      </c>
    </row>
    <row r="1400" spans="1:20" ht="15" customHeight="1">
      <c r="A1400" s="64">
        <v>44545</v>
      </c>
      <c r="B1400" s="57">
        <f t="shared" si="277"/>
        <v>2021</v>
      </c>
      <c r="C1400" s="58">
        <f t="shared" si="281"/>
        <v>12</v>
      </c>
      <c r="D1400" s="58" t="str">
        <f t="shared" si="278"/>
        <v>Dec/2021</v>
      </c>
      <c r="E1400" s="60" t="s">
        <v>271</v>
      </c>
      <c r="F1400" s="60" t="s">
        <v>270</v>
      </c>
      <c r="G1400" s="60" t="s">
        <v>33</v>
      </c>
      <c r="H1400" s="60">
        <v>15</v>
      </c>
      <c r="I1400" s="60">
        <v>15</v>
      </c>
      <c r="J1400" s="60">
        <f t="shared" si="279"/>
        <v>0</v>
      </c>
      <c r="K1400" s="60" t="str">
        <f t="shared" si="280"/>
        <v>Ok</v>
      </c>
      <c r="L1400" s="60">
        <f t="shared" si="282"/>
        <v>0</v>
      </c>
      <c r="M1400" s="85">
        <f>VLOOKUP(E1400,'DAFTAR ITEM'!B:J,9,FALSE)</f>
        <v>5000</v>
      </c>
      <c r="N1400" s="85">
        <f t="shared" si="283"/>
        <v>75000</v>
      </c>
      <c r="O1400" s="85">
        <f t="shared" si="284"/>
        <v>0</v>
      </c>
      <c r="P1400" s="85">
        <f t="shared" si="285"/>
        <v>0</v>
      </c>
      <c r="Q1400" s="59">
        <f t="shared" si="286"/>
        <v>0</v>
      </c>
      <c r="R1400" s="60" t="str">
        <f t="shared" si="287"/>
        <v>Good Count</v>
      </c>
      <c r="S1400" s="60" t="str">
        <f t="shared" si="288"/>
        <v>Good Count</v>
      </c>
      <c r="T1400" s="60" t="str">
        <f t="shared" si="289"/>
        <v>Good Count</v>
      </c>
    </row>
    <row r="1401" spans="1:20" ht="15" customHeight="1">
      <c r="A1401" s="64">
        <v>44545</v>
      </c>
      <c r="B1401" s="57">
        <f t="shared" si="277"/>
        <v>2021</v>
      </c>
      <c r="C1401" s="58">
        <f t="shared" si="281"/>
        <v>12</v>
      </c>
      <c r="D1401" s="58" t="str">
        <f t="shared" si="278"/>
        <v>Dec/2021</v>
      </c>
      <c r="E1401" s="60" t="s">
        <v>273</v>
      </c>
      <c r="F1401" s="60" t="s">
        <v>272</v>
      </c>
      <c r="G1401" s="60" t="s">
        <v>33</v>
      </c>
      <c r="H1401" s="60">
        <v>48</v>
      </c>
      <c r="I1401" s="60">
        <v>48</v>
      </c>
      <c r="J1401" s="60">
        <f t="shared" si="279"/>
        <v>0</v>
      </c>
      <c r="K1401" s="60" t="str">
        <f t="shared" si="280"/>
        <v>Ok</v>
      </c>
      <c r="L1401" s="60">
        <f t="shared" si="282"/>
        <v>0</v>
      </c>
      <c r="M1401" s="85">
        <f>VLOOKUP(E1401,'DAFTAR ITEM'!B:J,9,FALSE)</f>
        <v>5000</v>
      </c>
      <c r="N1401" s="85">
        <f t="shared" si="283"/>
        <v>240000</v>
      </c>
      <c r="O1401" s="85">
        <f t="shared" si="284"/>
        <v>0</v>
      </c>
      <c r="P1401" s="85">
        <f t="shared" si="285"/>
        <v>0</v>
      </c>
      <c r="Q1401" s="59">
        <f t="shared" si="286"/>
        <v>0</v>
      </c>
      <c r="R1401" s="60" t="str">
        <f t="shared" si="287"/>
        <v>Good Count</v>
      </c>
      <c r="S1401" s="60" t="str">
        <f t="shared" si="288"/>
        <v>Good Count</v>
      </c>
      <c r="T1401" s="60" t="str">
        <f t="shared" si="289"/>
        <v>Good Count</v>
      </c>
    </row>
    <row r="1402" spans="1:20" ht="15" customHeight="1">
      <c r="A1402" s="64">
        <v>44545</v>
      </c>
      <c r="B1402" s="57">
        <f t="shared" si="277"/>
        <v>2021</v>
      </c>
      <c r="C1402" s="58">
        <f t="shared" si="281"/>
        <v>12</v>
      </c>
      <c r="D1402" s="58" t="str">
        <f t="shared" si="278"/>
        <v>Dec/2021</v>
      </c>
      <c r="E1402" s="60" t="s">
        <v>275</v>
      </c>
      <c r="F1402" s="60" t="s">
        <v>274</v>
      </c>
      <c r="G1402" s="60" t="s">
        <v>33</v>
      </c>
      <c r="H1402" s="60">
        <v>7</v>
      </c>
      <c r="I1402" s="60">
        <v>7</v>
      </c>
      <c r="J1402" s="60">
        <f t="shared" si="279"/>
        <v>0</v>
      </c>
      <c r="K1402" s="60" t="str">
        <f t="shared" si="280"/>
        <v>Ok</v>
      </c>
      <c r="L1402" s="60">
        <f t="shared" si="282"/>
        <v>0</v>
      </c>
      <c r="M1402" s="85">
        <f>VLOOKUP(E1402,'DAFTAR ITEM'!B:J,9,FALSE)</f>
        <v>15000</v>
      </c>
      <c r="N1402" s="85">
        <f t="shared" si="283"/>
        <v>105000</v>
      </c>
      <c r="O1402" s="85">
        <f t="shared" si="284"/>
        <v>0</v>
      </c>
      <c r="P1402" s="85">
        <f t="shared" si="285"/>
        <v>0</v>
      </c>
      <c r="Q1402" s="59">
        <f t="shared" si="286"/>
        <v>0</v>
      </c>
      <c r="R1402" s="60" t="str">
        <f t="shared" si="287"/>
        <v>Good Count</v>
      </c>
      <c r="S1402" s="60" t="str">
        <f t="shared" si="288"/>
        <v>Good Count</v>
      </c>
      <c r="T1402" s="60" t="str">
        <f t="shared" si="289"/>
        <v>Good Count</v>
      </c>
    </row>
    <row r="1403" spans="1:20" ht="15" customHeight="1">
      <c r="A1403" s="64">
        <v>44545</v>
      </c>
      <c r="B1403" s="57">
        <f t="shared" si="277"/>
        <v>2021</v>
      </c>
      <c r="C1403" s="58">
        <f t="shared" si="281"/>
        <v>12</v>
      </c>
      <c r="D1403" s="58" t="str">
        <f t="shared" si="278"/>
        <v>Dec/2021</v>
      </c>
      <c r="E1403" s="60" t="s">
        <v>277</v>
      </c>
      <c r="F1403" s="60" t="s">
        <v>276</v>
      </c>
      <c r="G1403" s="60" t="s">
        <v>33</v>
      </c>
      <c r="H1403" s="60">
        <v>0</v>
      </c>
      <c r="I1403" s="60">
        <v>0</v>
      </c>
      <c r="J1403" s="60">
        <f t="shared" si="279"/>
        <v>0</v>
      </c>
      <c r="K1403" s="60" t="str">
        <f t="shared" si="280"/>
        <v>Ok</v>
      </c>
      <c r="L1403" s="60">
        <f t="shared" si="282"/>
        <v>0</v>
      </c>
      <c r="M1403" s="85">
        <f>VLOOKUP(E1403,'DAFTAR ITEM'!B:J,9,FALSE)</f>
        <v>0</v>
      </c>
      <c r="N1403" s="85">
        <f t="shared" si="283"/>
        <v>0</v>
      </c>
      <c r="O1403" s="85">
        <f t="shared" si="284"/>
        <v>0</v>
      </c>
      <c r="P1403" s="85">
        <f t="shared" si="285"/>
        <v>0</v>
      </c>
      <c r="Q1403" s="59">
        <f t="shared" si="286"/>
        <v>0</v>
      </c>
      <c r="R1403" s="60" t="str">
        <f t="shared" si="287"/>
        <v>Good Count</v>
      </c>
      <c r="S1403" s="60" t="str">
        <f t="shared" si="288"/>
        <v>Good Count</v>
      </c>
      <c r="T1403" s="60" t="str">
        <f t="shared" si="289"/>
        <v>Good Count</v>
      </c>
    </row>
    <row r="1404" spans="1:20" ht="15" customHeight="1">
      <c r="A1404" s="64">
        <v>44545</v>
      </c>
      <c r="B1404" s="57">
        <f t="shared" si="277"/>
        <v>2021</v>
      </c>
      <c r="C1404" s="58">
        <f t="shared" si="281"/>
        <v>12</v>
      </c>
      <c r="D1404" s="58" t="str">
        <f t="shared" si="278"/>
        <v>Dec/2021</v>
      </c>
      <c r="E1404" s="60" t="s">
        <v>279</v>
      </c>
      <c r="F1404" s="60" t="s">
        <v>278</v>
      </c>
      <c r="G1404" s="60" t="s">
        <v>33</v>
      </c>
      <c r="H1404" s="60">
        <v>0</v>
      </c>
      <c r="I1404" s="60">
        <v>0</v>
      </c>
      <c r="J1404" s="60">
        <f t="shared" si="279"/>
        <v>0</v>
      </c>
      <c r="K1404" s="60" t="str">
        <f t="shared" si="280"/>
        <v>Ok</v>
      </c>
      <c r="L1404" s="60">
        <f t="shared" si="282"/>
        <v>0</v>
      </c>
      <c r="M1404" s="85">
        <f>VLOOKUP(E1404,'DAFTAR ITEM'!B:J,9,FALSE)</f>
        <v>36000</v>
      </c>
      <c r="N1404" s="85">
        <f t="shared" si="283"/>
        <v>0</v>
      </c>
      <c r="O1404" s="85">
        <f t="shared" si="284"/>
        <v>0</v>
      </c>
      <c r="P1404" s="85">
        <f t="shared" si="285"/>
        <v>0</v>
      </c>
      <c r="Q1404" s="59">
        <f t="shared" si="286"/>
        <v>0</v>
      </c>
      <c r="R1404" s="60" t="str">
        <f t="shared" si="287"/>
        <v>Good Count</v>
      </c>
      <c r="S1404" s="60" t="str">
        <f t="shared" si="288"/>
        <v>Good Count</v>
      </c>
      <c r="T1404" s="60" t="str">
        <f t="shared" si="289"/>
        <v>Good Count</v>
      </c>
    </row>
    <row r="1405" spans="1:20" ht="15" customHeight="1">
      <c r="A1405" s="64">
        <v>44545</v>
      </c>
      <c r="B1405" s="57">
        <f t="shared" si="277"/>
        <v>2021</v>
      </c>
      <c r="C1405" s="58">
        <f t="shared" si="281"/>
        <v>12</v>
      </c>
      <c r="D1405" s="58" t="str">
        <f t="shared" si="278"/>
        <v>Dec/2021</v>
      </c>
      <c r="E1405" s="60" t="s">
        <v>283</v>
      </c>
      <c r="F1405" s="60" t="s">
        <v>282</v>
      </c>
      <c r="G1405" s="60" t="s">
        <v>16</v>
      </c>
      <c r="H1405" s="60">
        <v>-3</v>
      </c>
      <c r="I1405" s="60">
        <v>0</v>
      </c>
      <c r="J1405" s="60">
        <f t="shared" si="279"/>
        <v>3</v>
      </c>
      <c r="K1405" s="60" t="str">
        <f t="shared" si="280"/>
        <v>Selisih</v>
      </c>
      <c r="L1405" s="60">
        <f t="shared" si="282"/>
        <v>3</v>
      </c>
      <c r="M1405" s="85">
        <f>VLOOKUP(E1405,'DAFTAR ITEM'!B:J,9,FALSE)</f>
        <v>131250</v>
      </c>
      <c r="N1405" s="85">
        <f t="shared" si="283"/>
        <v>-393750</v>
      </c>
      <c r="O1405" s="85">
        <f t="shared" si="284"/>
        <v>393750</v>
      </c>
      <c r="P1405" s="85">
        <f t="shared" si="285"/>
        <v>393750</v>
      </c>
      <c r="Q1405" s="59">
        <f t="shared" si="286"/>
        <v>1</v>
      </c>
      <c r="R1405" s="60" t="str">
        <f t="shared" si="287"/>
        <v>Bad Count</v>
      </c>
      <c r="S1405" s="60" t="str">
        <f t="shared" si="288"/>
        <v>Bad Count</v>
      </c>
      <c r="T1405" s="60" t="str">
        <f t="shared" si="289"/>
        <v>Bad Count</v>
      </c>
    </row>
    <row r="1406" spans="1:20" ht="15" customHeight="1">
      <c r="A1406" s="64">
        <v>44545</v>
      </c>
      <c r="B1406" s="57">
        <f t="shared" si="277"/>
        <v>2021</v>
      </c>
      <c r="C1406" s="58">
        <f t="shared" si="281"/>
        <v>12</v>
      </c>
      <c r="D1406" s="58" t="str">
        <f t="shared" si="278"/>
        <v>Dec/2021</v>
      </c>
      <c r="E1406" s="60" t="s">
        <v>285</v>
      </c>
      <c r="F1406" s="60" t="s">
        <v>284</v>
      </c>
      <c r="G1406" s="60" t="s">
        <v>33</v>
      </c>
      <c r="H1406" s="60">
        <v>23</v>
      </c>
      <c r="I1406" s="60">
        <v>23</v>
      </c>
      <c r="J1406" s="60">
        <f t="shared" si="279"/>
        <v>0</v>
      </c>
      <c r="K1406" s="60" t="str">
        <f t="shared" si="280"/>
        <v>Ok</v>
      </c>
      <c r="L1406" s="60">
        <f t="shared" si="282"/>
        <v>0</v>
      </c>
      <c r="M1406" s="85">
        <f>VLOOKUP(E1406,'DAFTAR ITEM'!B:J,9,FALSE)</f>
        <v>2625</v>
      </c>
      <c r="N1406" s="85">
        <f t="shared" si="283"/>
        <v>60375</v>
      </c>
      <c r="O1406" s="85">
        <f t="shared" si="284"/>
        <v>0</v>
      </c>
      <c r="P1406" s="85">
        <f t="shared" si="285"/>
        <v>0</v>
      </c>
      <c r="Q1406" s="59">
        <f t="shared" si="286"/>
        <v>0</v>
      </c>
      <c r="R1406" s="60" t="str">
        <f t="shared" si="287"/>
        <v>Good Count</v>
      </c>
      <c r="S1406" s="60" t="str">
        <f t="shared" si="288"/>
        <v>Good Count</v>
      </c>
      <c r="T1406" s="60" t="str">
        <f t="shared" si="289"/>
        <v>Good Count</v>
      </c>
    </row>
    <row r="1407" spans="1:20" ht="15" customHeight="1">
      <c r="A1407" s="64">
        <v>44545</v>
      </c>
      <c r="B1407" s="57">
        <f t="shared" si="277"/>
        <v>2021</v>
      </c>
      <c r="C1407" s="58">
        <f t="shared" si="281"/>
        <v>12</v>
      </c>
      <c r="D1407" s="58" t="str">
        <f t="shared" si="278"/>
        <v>Dec/2021</v>
      </c>
      <c r="E1407" s="60" t="s">
        <v>287</v>
      </c>
      <c r="F1407" s="60" t="s">
        <v>286</v>
      </c>
      <c r="G1407" s="60" t="s">
        <v>33</v>
      </c>
      <c r="H1407" s="60">
        <v>0</v>
      </c>
      <c r="I1407" s="60">
        <v>0</v>
      </c>
      <c r="J1407" s="60">
        <f t="shared" si="279"/>
        <v>0</v>
      </c>
      <c r="K1407" s="60" t="str">
        <f t="shared" si="280"/>
        <v>Ok</v>
      </c>
      <c r="L1407" s="60">
        <f t="shared" si="282"/>
        <v>0</v>
      </c>
      <c r="M1407" s="85">
        <f>VLOOKUP(E1407,'DAFTAR ITEM'!B:J,9,FALSE)</f>
        <v>6825</v>
      </c>
      <c r="N1407" s="85">
        <f t="shared" si="283"/>
        <v>0</v>
      </c>
      <c r="O1407" s="85">
        <f t="shared" si="284"/>
        <v>0</v>
      </c>
      <c r="P1407" s="85">
        <f t="shared" si="285"/>
        <v>0</v>
      </c>
      <c r="Q1407" s="59">
        <f t="shared" si="286"/>
        <v>0</v>
      </c>
      <c r="R1407" s="60" t="str">
        <f t="shared" si="287"/>
        <v>Good Count</v>
      </c>
      <c r="S1407" s="60" t="str">
        <f t="shared" si="288"/>
        <v>Good Count</v>
      </c>
      <c r="T1407" s="60" t="str">
        <f t="shared" si="289"/>
        <v>Good Count</v>
      </c>
    </row>
    <row r="1408" spans="1:20" ht="15" customHeight="1">
      <c r="A1408" s="64">
        <v>44545</v>
      </c>
      <c r="B1408" s="57">
        <f t="shared" si="277"/>
        <v>2021</v>
      </c>
      <c r="C1408" s="58">
        <f t="shared" si="281"/>
        <v>12</v>
      </c>
      <c r="D1408" s="58" t="str">
        <f t="shared" si="278"/>
        <v>Dec/2021</v>
      </c>
      <c r="E1408" s="60" t="s">
        <v>289</v>
      </c>
      <c r="F1408" s="60" t="s">
        <v>288</v>
      </c>
      <c r="G1408" s="60" t="s">
        <v>33</v>
      </c>
      <c r="H1408" s="60">
        <v>0</v>
      </c>
      <c r="I1408" s="60">
        <v>0</v>
      </c>
      <c r="J1408" s="60">
        <f t="shared" si="279"/>
        <v>0</v>
      </c>
      <c r="K1408" s="60" t="str">
        <f t="shared" si="280"/>
        <v>Ok</v>
      </c>
      <c r="L1408" s="60">
        <f t="shared" si="282"/>
        <v>0</v>
      </c>
      <c r="M1408" s="85">
        <f>VLOOKUP(E1408,'DAFTAR ITEM'!B:J,9,FALSE)</f>
        <v>49350</v>
      </c>
      <c r="N1408" s="85">
        <f t="shared" si="283"/>
        <v>0</v>
      </c>
      <c r="O1408" s="85">
        <f t="shared" si="284"/>
        <v>0</v>
      </c>
      <c r="P1408" s="85">
        <f t="shared" si="285"/>
        <v>0</v>
      </c>
      <c r="Q1408" s="59">
        <f t="shared" si="286"/>
        <v>0</v>
      </c>
      <c r="R1408" s="60" t="str">
        <f t="shared" si="287"/>
        <v>Good Count</v>
      </c>
      <c r="S1408" s="60" t="str">
        <f t="shared" si="288"/>
        <v>Good Count</v>
      </c>
      <c r="T1408" s="60" t="str">
        <f t="shared" si="289"/>
        <v>Good Count</v>
      </c>
    </row>
    <row r="1409" spans="1:20" ht="15" customHeight="1">
      <c r="A1409" s="64">
        <v>44545</v>
      </c>
      <c r="B1409" s="57">
        <f t="shared" si="277"/>
        <v>2021</v>
      </c>
      <c r="C1409" s="58">
        <f t="shared" si="281"/>
        <v>12</v>
      </c>
      <c r="D1409" s="58" t="str">
        <f t="shared" si="278"/>
        <v>Dec/2021</v>
      </c>
      <c r="E1409" s="60" t="s">
        <v>291</v>
      </c>
      <c r="F1409" s="60" t="s">
        <v>290</v>
      </c>
      <c r="G1409" s="60" t="s">
        <v>88</v>
      </c>
      <c r="H1409" s="60">
        <v>0</v>
      </c>
      <c r="I1409" s="60">
        <v>0</v>
      </c>
      <c r="J1409" s="60">
        <f t="shared" si="279"/>
        <v>0</v>
      </c>
      <c r="K1409" s="60" t="str">
        <f t="shared" si="280"/>
        <v>Ok</v>
      </c>
      <c r="L1409" s="60">
        <f t="shared" si="282"/>
        <v>0</v>
      </c>
      <c r="M1409" s="85">
        <f>VLOOKUP(E1409,'DAFTAR ITEM'!B:J,9,FALSE)</f>
        <v>10000</v>
      </c>
      <c r="N1409" s="85">
        <f t="shared" si="283"/>
        <v>0</v>
      </c>
      <c r="O1409" s="85">
        <f t="shared" si="284"/>
        <v>0</v>
      </c>
      <c r="P1409" s="85">
        <f t="shared" si="285"/>
        <v>0</v>
      </c>
      <c r="Q1409" s="59">
        <f t="shared" si="286"/>
        <v>0</v>
      </c>
      <c r="R1409" s="60" t="str">
        <f t="shared" si="287"/>
        <v>Good Count</v>
      </c>
      <c r="S1409" s="60" t="str">
        <f t="shared" si="288"/>
        <v>Good Count</v>
      </c>
      <c r="T1409" s="60" t="str">
        <f t="shared" si="289"/>
        <v>Good Count</v>
      </c>
    </row>
    <row r="1410" spans="1:20" ht="15" customHeight="1">
      <c r="A1410" s="64">
        <v>44545</v>
      </c>
      <c r="B1410" s="57">
        <f t="shared" ref="B1410:B1470" si="290">YEAR(A1410)</f>
        <v>2021</v>
      </c>
      <c r="C1410" s="58">
        <f t="shared" si="281"/>
        <v>12</v>
      </c>
      <c r="D1410" s="58" t="str">
        <f t="shared" si="278"/>
        <v>Dec/2021</v>
      </c>
      <c r="E1410" s="60" t="s">
        <v>295</v>
      </c>
      <c r="F1410" s="60" t="s">
        <v>294</v>
      </c>
      <c r="G1410" s="60" t="s">
        <v>33</v>
      </c>
      <c r="H1410" s="60">
        <v>7</v>
      </c>
      <c r="I1410" s="60">
        <v>7</v>
      </c>
      <c r="J1410" s="60">
        <f t="shared" si="279"/>
        <v>0</v>
      </c>
      <c r="K1410" s="60" t="str">
        <f t="shared" si="280"/>
        <v>Ok</v>
      </c>
      <c r="L1410" s="60">
        <f t="shared" si="282"/>
        <v>0</v>
      </c>
      <c r="M1410" s="85">
        <f>VLOOKUP(E1410,'DAFTAR ITEM'!B:J,9,FALSE)</f>
        <v>22000</v>
      </c>
      <c r="N1410" s="85">
        <f t="shared" si="283"/>
        <v>154000</v>
      </c>
      <c r="O1410" s="85">
        <f t="shared" si="284"/>
        <v>0</v>
      </c>
      <c r="P1410" s="85">
        <f t="shared" si="285"/>
        <v>0</v>
      </c>
      <c r="Q1410" s="59">
        <f t="shared" si="286"/>
        <v>0</v>
      </c>
      <c r="R1410" s="60" t="str">
        <f t="shared" si="287"/>
        <v>Good Count</v>
      </c>
      <c r="S1410" s="60" t="str">
        <f t="shared" si="288"/>
        <v>Good Count</v>
      </c>
      <c r="T1410" s="60" t="str">
        <f t="shared" si="289"/>
        <v>Good Count</v>
      </c>
    </row>
    <row r="1411" spans="1:20" ht="15" customHeight="1">
      <c r="A1411" s="64">
        <v>44545</v>
      </c>
      <c r="B1411" s="57">
        <f t="shared" si="290"/>
        <v>2021</v>
      </c>
      <c r="C1411" s="58">
        <f t="shared" si="281"/>
        <v>12</v>
      </c>
      <c r="D1411" s="58" t="str">
        <f t="shared" ref="D1411:D1474" si="291">TEXT(A1411,"MMM")&amp;"/"&amp;(B1411)</f>
        <v>Dec/2021</v>
      </c>
      <c r="E1411" s="60" t="s">
        <v>297</v>
      </c>
      <c r="F1411" s="60" t="s">
        <v>296</v>
      </c>
      <c r="G1411" s="60" t="s">
        <v>33</v>
      </c>
      <c r="H1411" s="60">
        <v>17</v>
      </c>
      <c r="I1411" s="60">
        <v>17</v>
      </c>
      <c r="J1411" s="60">
        <f t="shared" si="279"/>
        <v>0</v>
      </c>
      <c r="K1411" s="60" t="str">
        <f t="shared" si="280"/>
        <v>Ok</v>
      </c>
      <c r="L1411" s="60">
        <f t="shared" si="282"/>
        <v>0</v>
      </c>
      <c r="M1411" s="85">
        <f>VLOOKUP(E1411,'DAFTAR ITEM'!B:J,9,FALSE)</f>
        <v>8138</v>
      </c>
      <c r="N1411" s="85">
        <f t="shared" si="283"/>
        <v>138346</v>
      </c>
      <c r="O1411" s="85">
        <f t="shared" si="284"/>
        <v>0</v>
      </c>
      <c r="P1411" s="85">
        <f t="shared" si="285"/>
        <v>0</v>
      </c>
      <c r="Q1411" s="59">
        <f t="shared" si="286"/>
        <v>0</v>
      </c>
      <c r="R1411" s="60" t="str">
        <f t="shared" si="287"/>
        <v>Good Count</v>
      </c>
      <c r="S1411" s="60" t="str">
        <f t="shared" si="288"/>
        <v>Good Count</v>
      </c>
      <c r="T1411" s="60" t="str">
        <f t="shared" si="289"/>
        <v>Good Count</v>
      </c>
    </row>
    <row r="1412" spans="1:20" ht="15" customHeight="1">
      <c r="A1412" s="64">
        <v>44545</v>
      </c>
      <c r="B1412" s="57">
        <f t="shared" si="290"/>
        <v>2021</v>
      </c>
      <c r="C1412" s="58">
        <f t="shared" si="281"/>
        <v>12</v>
      </c>
      <c r="D1412" s="58" t="str">
        <f t="shared" si="291"/>
        <v>Dec/2021</v>
      </c>
      <c r="E1412" s="60" t="s">
        <v>299</v>
      </c>
      <c r="F1412" s="60" t="s">
        <v>298</v>
      </c>
      <c r="G1412" s="60" t="s">
        <v>33</v>
      </c>
      <c r="H1412" s="60">
        <v>26</v>
      </c>
      <c r="I1412" s="60">
        <v>26</v>
      </c>
      <c r="J1412" s="60">
        <f t="shared" si="279"/>
        <v>0</v>
      </c>
      <c r="K1412" s="60" t="str">
        <f t="shared" si="280"/>
        <v>Ok</v>
      </c>
      <c r="L1412" s="60">
        <f t="shared" si="282"/>
        <v>0</v>
      </c>
      <c r="M1412" s="85">
        <f>VLOOKUP(E1412,'DAFTAR ITEM'!B:J,9,FALSE)</f>
        <v>8138</v>
      </c>
      <c r="N1412" s="85">
        <f t="shared" si="283"/>
        <v>211588</v>
      </c>
      <c r="O1412" s="85">
        <f t="shared" si="284"/>
        <v>0</v>
      </c>
      <c r="P1412" s="85">
        <f t="shared" si="285"/>
        <v>0</v>
      </c>
      <c r="Q1412" s="59">
        <f t="shared" si="286"/>
        <v>0</v>
      </c>
      <c r="R1412" s="60" t="str">
        <f t="shared" si="287"/>
        <v>Good Count</v>
      </c>
      <c r="S1412" s="60" t="str">
        <f t="shared" si="288"/>
        <v>Good Count</v>
      </c>
      <c r="T1412" s="60" t="str">
        <f t="shared" si="289"/>
        <v>Good Count</v>
      </c>
    </row>
    <row r="1413" spans="1:20" ht="15" customHeight="1">
      <c r="A1413" s="64">
        <v>44545</v>
      </c>
      <c r="B1413" s="57">
        <f t="shared" si="290"/>
        <v>2021</v>
      </c>
      <c r="C1413" s="58">
        <f t="shared" si="281"/>
        <v>12</v>
      </c>
      <c r="D1413" s="58" t="str">
        <f t="shared" si="291"/>
        <v>Dec/2021</v>
      </c>
      <c r="E1413" s="60" t="s">
        <v>301</v>
      </c>
      <c r="F1413" s="60" t="s">
        <v>300</v>
      </c>
      <c r="G1413" s="60" t="s">
        <v>33</v>
      </c>
      <c r="H1413" s="60">
        <v>41</v>
      </c>
      <c r="I1413" s="60">
        <v>41</v>
      </c>
      <c r="J1413" s="60">
        <f t="shared" si="279"/>
        <v>0</v>
      </c>
      <c r="K1413" s="60" t="str">
        <f t="shared" si="280"/>
        <v>Ok</v>
      </c>
      <c r="L1413" s="60">
        <f t="shared" si="282"/>
        <v>0</v>
      </c>
      <c r="M1413" s="85">
        <f>VLOOKUP(E1413,'DAFTAR ITEM'!B:J,9,FALSE)</f>
        <v>10000</v>
      </c>
      <c r="N1413" s="85">
        <f t="shared" si="283"/>
        <v>410000</v>
      </c>
      <c r="O1413" s="85">
        <f t="shared" si="284"/>
        <v>0</v>
      </c>
      <c r="P1413" s="85">
        <f t="shared" si="285"/>
        <v>0</v>
      </c>
      <c r="Q1413" s="59">
        <f t="shared" si="286"/>
        <v>0</v>
      </c>
      <c r="R1413" s="60" t="str">
        <f t="shared" si="287"/>
        <v>Good Count</v>
      </c>
      <c r="S1413" s="60" t="str">
        <f t="shared" si="288"/>
        <v>Good Count</v>
      </c>
      <c r="T1413" s="60" t="str">
        <f t="shared" si="289"/>
        <v>Good Count</v>
      </c>
    </row>
    <row r="1414" spans="1:20" ht="15" customHeight="1">
      <c r="A1414" s="64">
        <v>44545</v>
      </c>
      <c r="B1414" s="57">
        <f t="shared" si="290"/>
        <v>2021</v>
      </c>
      <c r="C1414" s="58">
        <f t="shared" si="281"/>
        <v>12</v>
      </c>
      <c r="D1414" s="58" t="str">
        <f t="shared" si="291"/>
        <v>Dec/2021</v>
      </c>
      <c r="E1414" s="60" t="s">
        <v>303</v>
      </c>
      <c r="F1414" s="60" t="s">
        <v>302</v>
      </c>
      <c r="G1414" s="60" t="s">
        <v>33</v>
      </c>
      <c r="H1414" s="60">
        <v>6</v>
      </c>
      <c r="I1414" s="60">
        <v>6</v>
      </c>
      <c r="J1414" s="60">
        <f t="shared" si="279"/>
        <v>0</v>
      </c>
      <c r="K1414" s="60" t="str">
        <f t="shared" si="280"/>
        <v>Ok</v>
      </c>
      <c r="L1414" s="60">
        <f t="shared" si="282"/>
        <v>0</v>
      </c>
      <c r="M1414" s="85">
        <f>VLOOKUP(E1414,'DAFTAR ITEM'!B:J,9,FALSE)</f>
        <v>9000</v>
      </c>
      <c r="N1414" s="85">
        <f t="shared" si="283"/>
        <v>54000</v>
      </c>
      <c r="O1414" s="85">
        <f t="shared" si="284"/>
        <v>0</v>
      </c>
      <c r="P1414" s="85">
        <f t="shared" si="285"/>
        <v>0</v>
      </c>
      <c r="Q1414" s="59">
        <f t="shared" si="286"/>
        <v>0</v>
      </c>
      <c r="R1414" s="60" t="str">
        <f t="shared" si="287"/>
        <v>Good Count</v>
      </c>
      <c r="S1414" s="60" t="str">
        <f t="shared" si="288"/>
        <v>Good Count</v>
      </c>
      <c r="T1414" s="60" t="str">
        <f t="shared" si="289"/>
        <v>Good Count</v>
      </c>
    </row>
    <row r="1415" spans="1:20" ht="15" customHeight="1">
      <c r="A1415" s="64">
        <v>44545</v>
      </c>
      <c r="B1415" s="57">
        <f t="shared" si="290"/>
        <v>2021</v>
      </c>
      <c r="C1415" s="58">
        <f t="shared" si="281"/>
        <v>12</v>
      </c>
      <c r="D1415" s="58" t="str">
        <f t="shared" si="291"/>
        <v>Dec/2021</v>
      </c>
      <c r="E1415" s="60" t="s">
        <v>305</v>
      </c>
      <c r="F1415" s="60" t="s">
        <v>304</v>
      </c>
      <c r="G1415" s="60" t="s">
        <v>33</v>
      </c>
      <c r="H1415" s="60">
        <v>0</v>
      </c>
      <c r="I1415" s="60">
        <v>10</v>
      </c>
      <c r="J1415" s="60">
        <f t="shared" si="279"/>
        <v>10</v>
      </c>
      <c r="K1415" s="60" t="str">
        <f t="shared" si="280"/>
        <v>Selisih</v>
      </c>
      <c r="L1415" s="60">
        <f t="shared" si="282"/>
        <v>10</v>
      </c>
      <c r="M1415" s="85">
        <f>VLOOKUP(E1415,'DAFTAR ITEM'!B:J,9,FALSE)</f>
        <v>6720</v>
      </c>
      <c r="N1415" s="85">
        <f t="shared" si="283"/>
        <v>0</v>
      </c>
      <c r="O1415" s="85">
        <f t="shared" si="284"/>
        <v>67200</v>
      </c>
      <c r="P1415" s="85">
        <f t="shared" si="285"/>
        <v>67200</v>
      </c>
      <c r="Q1415" s="59" t="e">
        <f t="shared" si="286"/>
        <v>#DIV/0!</v>
      </c>
      <c r="R1415" s="60" t="str">
        <f t="shared" si="287"/>
        <v>Bad Count</v>
      </c>
      <c r="S1415" s="60" t="str">
        <f t="shared" si="288"/>
        <v>Bad Count</v>
      </c>
      <c r="T1415" s="60" t="str">
        <f t="shared" si="289"/>
        <v>Bad Count</v>
      </c>
    </row>
    <row r="1416" spans="1:20" ht="15" customHeight="1">
      <c r="A1416" s="64">
        <v>44545</v>
      </c>
      <c r="B1416" s="57">
        <f t="shared" si="290"/>
        <v>2021</v>
      </c>
      <c r="C1416" s="58">
        <f t="shared" si="281"/>
        <v>12</v>
      </c>
      <c r="D1416" s="58" t="str">
        <f t="shared" si="291"/>
        <v>Dec/2021</v>
      </c>
      <c r="E1416" s="60" t="s">
        <v>307</v>
      </c>
      <c r="F1416" s="60" t="s">
        <v>306</v>
      </c>
      <c r="G1416" s="60" t="s">
        <v>33</v>
      </c>
      <c r="H1416" s="60">
        <v>63</v>
      </c>
      <c r="I1416" s="60">
        <v>63</v>
      </c>
      <c r="J1416" s="60">
        <f t="shared" si="279"/>
        <v>0</v>
      </c>
      <c r="K1416" s="60" t="str">
        <f t="shared" si="280"/>
        <v>Ok</v>
      </c>
      <c r="L1416" s="60">
        <f t="shared" si="282"/>
        <v>0</v>
      </c>
      <c r="M1416" s="85">
        <f>VLOOKUP(E1416,'DAFTAR ITEM'!B:J,9,FALSE)</f>
        <v>9000</v>
      </c>
      <c r="N1416" s="85">
        <f t="shared" si="283"/>
        <v>567000</v>
      </c>
      <c r="O1416" s="85">
        <f t="shared" si="284"/>
        <v>0</v>
      </c>
      <c r="P1416" s="85">
        <f t="shared" si="285"/>
        <v>0</v>
      </c>
      <c r="Q1416" s="59">
        <f t="shared" si="286"/>
        <v>0</v>
      </c>
      <c r="R1416" s="60" t="str">
        <f t="shared" si="287"/>
        <v>Good Count</v>
      </c>
      <c r="S1416" s="60" t="str">
        <f t="shared" si="288"/>
        <v>Good Count</v>
      </c>
      <c r="T1416" s="60" t="str">
        <f t="shared" si="289"/>
        <v>Good Count</v>
      </c>
    </row>
    <row r="1417" spans="1:20" ht="15" customHeight="1">
      <c r="A1417" s="64">
        <v>44545</v>
      </c>
      <c r="B1417" s="57">
        <f t="shared" si="290"/>
        <v>2021</v>
      </c>
      <c r="C1417" s="58">
        <f t="shared" si="281"/>
        <v>12</v>
      </c>
      <c r="D1417" s="58" t="str">
        <f t="shared" si="291"/>
        <v>Dec/2021</v>
      </c>
      <c r="E1417" s="60" t="s">
        <v>309</v>
      </c>
      <c r="F1417" s="60" t="s">
        <v>308</v>
      </c>
      <c r="G1417" s="60" t="s">
        <v>33</v>
      </c>
      <c r="H1417" s="60">
        <v>9</v>
      </c>
      <c r="I1417" s="60">
        <v>9</v>
      </c>
      <c r="J1417" s="60">
        <f t="shared" si="279"/>
        <v>0</v>
      </c>
      <c r="K1417" s="60" t="str">
        <f t="shared" si="280"/>
        <v>Ok</v>
      </c>
      <c r="L1417" s="60">
        <f t="shared" si="282"/>
        <v>0</v>
      </c>
      <c r="M1417" s="85">
        <f>VLOOKUP(E1417,'DAFTAR ITEM'!B:J,9,FALSE)</f>
        <v>840</v>
      </c>
      <c r="N1417" s="85">
        <f t="shared" si="283"/>
        <v>7560</v>
      </c>
      <c r="O1417" s="85">
        <f t="shared" si="284"/>
        <v>0</v>
      </c>
      <c r="P1417" s="85">
        <f t="shared" si="285"/>
        <v>0</v>
      </c>
      <c r="Q1417" s="59">
        <f t="shared" si="286"/>
        <v>0</v>
      </c>
      <c r="R1417" s="60" t="str">
        <f t="shared" si="287"/>
        <v>Good Count</v>
      </c>
      <c r="S1417" s="60" t="str">
        <f t="shared" si="288"/>
        <v>Good Count</v>
      </c>
      <c r="T1417" s="60" t="str">
        <f t="shared" si="289"/>
        <v>Good Count</v>
      </c>
    </row>
    <row r="1418" spans="1:20" ht="15" customHeight="1">
      <c r="A1418" s="64">
        <v>44545</v>
      </c>
      <c r="B1418" s="57">
        <f t="shared" si="290"/>
        <v>2021</v>
      </c>
      <c r="C1418" s="58">
        <f t="shared" si="281"/>
        <v>12</v>
      </c>
      <c r="D1418" s="58" t="str">
        <f t="shared" si="291"/>
        <v>Dec/2021</v>
      </c>
      <c r="E1418" s="60" t="s">
        <v>311</v>
      </c>
      <c r="F1418" s="60" t="s">
        <v>310</v>
      </c>
      <c r="G1418" s="60" t="s">
        <v>33</v>
      </c>
      <c r="H1418" s="60">
        <v>6</v>
      </c>
      <c r="I1418" s="60">
        <v>6</v>
      </c>
      <c r="J1418" s="60">
        <f t="shared" si="279"/>
        <v>0</v>
      </c>
      <c r="K1418" s="60" t="str">
        <f t="shared" si="280"/>
        <v>Ok</v>
      </c>
      <c r="L1418" s="60">
        <f t="shared" si="282"/>
        <v>0</v>
      </c>
      <c r="M1418" s="85">
        <f>VLOOKUP(E1418,'DAFTAR ITEM'!B:J,9,FALSE)</f>
        <v>2000</v>
      </c>
      <c r="N1418" s="85">
        <f t="shared" si="283"/>
        <v>12000</v>
      </c>
      <c r="O1418" s="85">
        <f t="shared" si="284"/>
        <v>0</v>
      </c>
      <c r="P1418" s="85">
        <f t="shared" si="285"/>
        <v>0</v>
      </c>
      <c r="Q1418" s="59">
        <f t="shared" si="286"/>
        <v>0</v>
      </c>
      <c r="R1418" s="60" t="str">
        <f t="shared" si="287"/>
        <v>Good Count</v>
      </c>
      <c r="S1418" s="60" t="str">
        <f t="shared" si="288"/>
        <v>Good Count</v>
      </c>
      <c r="T1418" s="60" t="str">
        <f t="shared" si="289"/>
        <v>Good Count</v>
      </c>
    </row>
    <row r="1419" spans="1:20" ht="15" customHeight="1">
      <c r="A1419" s="64">
        <v>44545</v>
      </c>
      <c r="B1419" s="57">
        <f t="shared" si="290"/>
        <v>2021</v>
      </c>
      <c r="C1419" s="58">
        <f t="shared" si="281"/>
        <v>12</v>
      </c>
      <c r="D1419" s="58" t="str">
        <f t="shared" si="291"/>
        <v>Dec/2021</v>
      </c>
      <c r="E1419" s="60" t="s">
        <v>313</v>
      </c>
      <c r="F1419" s="60" t="s">
        <v>312</v>
      </c>
      <c r="G1419" s="60" t="s">
        <v>33</v>
      </c>
      <c r="H1419" s="60">
        <v>0</v>
      </c>
      <c r="I1419" s="60">
        <v>0</v>
      </c>
      <c r="J1419" s="60">
        <f t="shared" si="279"/>
        <v>0</v>
      </c>
      <c r="K1419" s="60" t="str">
        <f t="shared" si="280"/>
        <v>Ok</v>
      </c>
      <c r="L1419" s="60">
        <f t="shared" si="282"/>
        <v>0</v>
      </c>
      <c r="M1419" s="85">
        <f>VLOOKUP(E1419,'DAFTAR ITEM'!B:J,9,FALSE)</f>
        <v>2000</v>
      </c>
      <c r="N1419" s="85">
        <f t="shared" si="283"/>
        <v>0</v>
      </c>
      <c r="O1419" s="85">
        <f t="shared" si="284"/>
        <v>0</v>
      </c>
      <c r="P1419" s="85">
        <f t="shared" si="285"/>
        <v>0</v>
      </c>
      <c r="Q1419" s="59">
        <f t="shared" si="286"/>
        <v>0</v>
      </c>
      <c r="R1419" s="60" t="str">
        <f t="shared" si="287"/>
        <v>Good Count</v>
      </c>
      <c r="S1419" s="60" t="str">
        <f t="shared" si="288"/>
        <v>Good Count</v>
      </c>
      <c r="T1419" s="60" t="str">
        <f t="shared" si="289"/>
        <v>Good Count</v>
      </c>
    </row>
    <row r="1420" spans="1:20" ht="15" customHeight="1">
      <c r="A1420" s="64">
        <v>44545</v>
      </c>
      <c r="B1420" s="57">
        <f t="shared" si="290"/>
        <v>2021</v>
      </c>
      <c r="C1420" s="58">
        <f t="shared" si="281"/>
        <v>12</v>
      </c>
      <c r="D1420" s="58" t="str">
        <f t="shared" si="291"/>
        <v>Dec/2021</v>
      </c>
      <c r="E1420" s="60" t="s">
        <v>315</v>
      </c>
      <c r="F1420" s="60" t="s">
        <v>314</v>
      </c>
      <c r="G1420" s="60" t="s">
        <v>33</v>
      </c>
      <c r="H1420" s="60">
        <v>0</v>
      </c>
      <c r="I1420" s="60">
        <v>0</v>
      </c>
      <c r="J1420" s="60">
        <f t="shared" si="279"/>
        <v>0</v>
      </c>
      <c r="K1420" s="60" t="str">
        <f t="shared" si="280"/>
        <v>Ok</v>
      </c>
      <c r="L1420" s="60">
        <f t="shared" si="282"/>
        <v>0</v>
      </c>
      <c r="M1420" s="85">
        <f>VLOOKUP(E1420,'DAFTAR ITEM'!B:J,9,FALSE)</f>
        <v>900</v>
      </c>
      <c r="N1420" s="85">
        <f t="shared" si="283"/>
        <v>0</v>
      </c>
      <c r="O1420" s="85">
        <f t="shared" si="284"/>
        <v>0</v>
      </c>
      <c r="P1420" s="85">
        <f t="shared" si="285"/>
        <v>0</v>
      </c>
      <c r="Q1420" s="59">
        <f t="shared" si="286"/>
        <v>0</v>
      </c>
      <c r="R1420" s="60" t="str">
        <f t="shared" si="287"/>
        <v>Good Count</v>
      </c>
      <c r="S1420" s="60" t="str">
        <f t="shared" si="288"/>
        <v>Good Count</v>
      </c>
      <c r="T1420" s="60" t="str">
        <f t="shared" si="289"/>
        <v>Good Count</v>
      </c>
    </row>
    <row r="1421" spans="1:20" ht="15" customHeight="1">
      <c r="A1421" s="64">
        <v>44545</v>
      </c>
      <c r="B1421" s="57">
        <f t="shared" si="290"/>
        <v>2021</v>
      </c>
      <c r="C1421" s="58">
        <f t="shared" si="281"/>
        <v>12</v>
      </c>
      <c r="D1421" s="58" t="str">
        <f t="shared" si="291"/>
        <v>Dec/2021</v>
      </c>
      <c r="E1421" s="60" t="s">
        <v>317</v>
      </c>
      <c r="F1421" s="60" t="s">
        <v>316</v>
      </c>
      <c r="G1421" s="60" t="s">
        <v>33</v>
      </c>
      <c r="H1421" s="60">
        <v>0</v>
      </c>
      <c r="I1421" s="60">
        <v>0</v>
      </c>
      <c r="J1421" s="60">
        <f t="shared" si="279"/>
        <v>0</v>
      </c>
      <c r="K1421" s="60" t="str">
        <f t="shared" si="280"/>
        <v>Ok</v>
      </c>
      <c r="L1421" s="60">
        <f t="shared" si="282"/>
        <v>0</v>
      </c>
      <c r="M1421" s="85">
        <f>VLOOKUP(E1421,'DAFTAR ITEM'!B:J,9,FALSE)</f>
        <v>10000</v>
      </c>
      <c r="N1421" s="85">
        <f t="shared" si="283"/>
        <v>0</v>
      </c>
      <c r="O1421" s="85">
        <f t="shared" si="284"/>
        <v>0</v>
      </c>
      <c r="P1421" s="85">
        <f t="shared" si="285"/>
        <v>0</v>
      </c>
      <c r="Q1421" s="59">
        <f t="shared" si="286"/>
        <v>0</v>
      </c>
      <c r="R1421" s="60" t="str">
        <f t="shared" si="287"/>
        <v>Good Count</v>
      </c>
      <c r="S1421" s="60" t="str">
        <f t="shared" si="288"/>
        <v>Good Count</v>
      </c>
      <c r="T1421" s="60" t="str">
        <f t="shared" si="289"/>
        <v>Good Count</v>
      </c>
    </row>
    <row r="1422" spans="1:20" ht="15" customHeight="1">
      <c r="A1422" s="64">
        <v>44545</v>
      </c>
      <c r="B1422" s="57">
        <f t="shared" si="290"/>
        <v>2021</v>
      </c>
      <c r="C1422" s="58">
        <f t="shared" si="281"/>
        <v>12</v>
      </c>
      <c r="D1422" s="58" t="str">
        <f t="shared" si="291"/>
        <v>Dec/2021</v>
      </c>
      <c r="E1422" s="60" t="s">
        <v>319</v>
      </c>
      <c r="F1422" s="60" t="s">
        <v>318</v>
      </c>
      <c r="G1422" s="60" t="s">
        <v>33</v>
      </c>
      <c r="H1422" s="60">
        <v>4</v>
      </c>
      <c r="I1422" s="60">
        <v>4</v>
      </c>
      <c r="J1422" s="60">
        <f t="shared" si="279"/>
        <v>0</v>
      </c>
      <c r="K1422" s="60" t="str">
        <f t="shared" si="280"/>
        <v>Ok</v>
      </c>
      <c r="L1422" s="60">
        <f t="shared" si="282"/>
        <v>0</v>
      </c>
      <c r="M1422" s="85">
        <f>VLOOKUP(E1422,'DAFTAR ITEM'!B:J,9,FALSE)</f>
        <v>10080</v>
      </c>
      <c r="N1422" s="85">
        <f t="shared" si="283"/>
        <v>40320</v>
      </c>
      <c r="O1422" s="85">
        <f t="shared" si="284"/>
        <v>0</v>
      </c>
      <c r="P1422" s="85">
        <f t="shared" si="285"/>
        <v>0</v>
      </c>
      <c r="Q1422" s="59">
        <f t="shared" si="286"/>
        <v>0</v>
      </c>
      <c r="R1422" s="60" t="str">
        <f t="shared" si="287"/>
        <v>Good Count</v>
      </c>
      <c r="S1422" s="60" t="str">
        <f t="shared" si="288"/>
        <v>Good Count</v>
      </c>
      <c r="T1422" s="60" t="str">
        <f t="shared" si="289"/>
        <v>Good Count</v>
      </c>
    </row>
    <row r="1423" spans="1:20" ht="15" customHeight="1">
      <c r="A1423" s="64">
        <v>44545</v>
      </c>
      <c r="B1423" s="57">
        <f t="shared" si="290"/>
        <v>2021</v>
      </c>
      <c r="C1423" s="58">
        <f t="shared" si="281"/>
        <v>12</v>
      </c>
      <c r="D1423" s="58" t="str">
        <f t="shared" si="291"/>
        <v>Dec/2021</v>
      </c>
      <c r="E1423" s="60" t="s">
        <v>321</v>
      </c>
      <c r="F1423" s="60" t="s">
        <v>320</v>
      </c>
      <c r="G1423" s="60" t="s">
        <v>33</v>
      </c>
      <c r="H1423" s="60">
        <v>3</v>
      </c>
      <c r="I1423" s="60">
        <v>3</v>
      </c>
      <c r="J1423" s="60">
        <f t="shared" si="279"/>
        <v>0</v>
      </c>
      <c r="K1423" s="60" t="str">
        <f t="shared" si="280"/>
        <v>Ok</v>
      </c>
      <c r="L1423" s="60">
        <f t="shared" si="282"/>
        <v>0</v>
      </c>
      <c r="M1423" s="85">
        <f>VLOOKUP(E1423,'DAFTAR ITEM'!B:J,9,FALSE)</f>
        <v>7500</v>
      </c>
      <c r="N1423" s="85">
        <f t="shared" si="283"/>
        <v>22500</v>
      </c>
      <c r="O1423" s="85">
        <f t="shared" si="284"/>
        <v>0</v>
      </c>
      <c r="P1423" s="85">
        <f t="shared" si="285"/>
        <v>0</v>
      </c>
      <c r="Q1423" s="59">
        <f t="shared" si="286"/>
        <v>0</v>
      </c>
      <c r="R1423" s="60" t="str">
        <f t="shared" si="287"/>
        <v>Good Count</v>
      </c>
      <c r="S1423" s="60" t="str">
        <f t="shared" si="288"/>
        <v>Good Count</v>
      </c>
      <c r="T1423" s="60" t="str">
        <f t="shared" si="289"/>
        <v>Good Count</v>
      </c>
    </row>
    <row r="1424" spans="1:20" ht="15" customHeight="1">
      <c r="A1424" s="64">
        <v>44545</v>
      </c>
      <c r="B1424" s="57">
        <f t="shared" si="290"/>
        <v>2021</v>
      </c>
      <c r="C1424" s="58">
        <f t="shared" si="281"/>
        <v>12</v>
      </c>
      <c r="D1424" s="58" t="str">
        <f t="shared" si="291"/>
        <v>Dec/2021</v>
      </c>
      <c r="E1424" s="60" t="s">
        <v>323</v>
      </c>
      <c r="F1424" s="60" t="s">
        <v>322</v>
      </c>
      <c r="G1424" s="60" t="s">
        <v>33</v>
      </c>
      <c r="H1424" s="60">
        <v>2</v>
      </c>
      <c r="I1424" s="60">
        <v>2</v>
      </c>
      <c r="J1424" s="60">
        <f t="shared" si="279"/>
        <v>0</v>
      </c>
      <c r="K1424" s="60" t="str">
        <f t="shared" si="280"/>
        <v>Ok</v>
      </c>
      <c r="L1424" s="60">
        <f t="shared" si="282"/>
        <v>0</v>
      </c>
      <c r="M1424" s="85">
        <f>VLOOKUP(E1424,'DAFTAR ITEM'!B:J,9,FALSE)</f>
        <v>15000</v>
      </c>
      <c r="N1424" s="85">
        <f t="shared" si="283"/>
        <v>30000</v>
      </c>
      <c r="O1424" s="85">
        <f t="shared" si="284"/>
        <v>0</v>
      </c>
      <c r="P1424" s="85">
        <f t="shared" si="285"/>
        <v>0</v>
      </c>
      <c r="Q1424" s="59">
        <f t="shared" si="286"/>
        <v>0</v>
      </c>
      <c r="R1424" s="60" t="str">
        <f t="shared" si="287"/>
        <v>Good Count</v>
      </c>
      <c r="S1424" s="60" t="str">
        <f t="shared" si="288"/>
        <v>Good Count</v>
      </c>
      <c r="T1424" s="60" t="str">
        <f t="shared" si="289"/>
        <v>Good Count</v>
      </c>
    </row>
    <row r="1425" spans="1:20" ht="15" customHeight="1">
      <c r="A1425" s="64">
        <v>44545</v>
      </c>
      <c r="B1425" s="57">
        <f t="shared" si="290"/>
        <v>2021</v>
      </c>
      <c r="C1425" s="58">
        <f t="shared" si="281"/>
        <v>12</v>
      </c>
      <c r="D1425" s="58" t="str">
        <f t="shared" si="291"/>
        <v>Dec/2021</v>
      </c>
      <c r="E1425" s="60" t="s">
        <v>325</v>
      </c>
      <c r="F1425" s="60" t="s">
        <v>324</v>
      </c>
      <c r="G1425" s="60" t="s">
        <v>33</v>
      </c>
      <c r="H1425" s="60">
        <v>2</v>
      </c>
      <c r="I1425" s="60">
        <v>2</v>
      </c>
      <c r="J1425" s="60">
        <f t="shared" si="279"/>
        <v>0</v>
      </c>
      <c r="K1425" s="60" t="str">
        <f t="shared" si="280"/>
        <v>Ok</v>
      </c>
      <c r="L1425" s="60">
        <f t="shared" si="282"/>
        <v>0</v>
      </c>
      <c r="M1425" s="85">
        <f>VLOOKUP(E1425,'DAFTAR ITEM'!B:J,9,FALSE)</f>
        <v>5000</v>
      </c>
      <c r="N1425" s="85">
        <f t="shared" si="283"/>
        <v>10000</v>
      </c>
      <c r="O1425" s="85">
        <f t="shared" si="284"/>
        <v>0</v>
      </c>
      <c r="P1425" s="85">
        <f t="shared" si="285"/>
        <v>0</v>
      </c>
      <c r="Q1425" s="59">
        <f t="shared" si="286"/>
        <v>0</v>
      </c>
      <c r="R1425" s="60" t="str">
        <f t="shared" si="287"/>
        <v>Good Count</v>
      </c>
      <c r="S1425" s="60" t="str">
        <f t="shared" si="288"/>
        <v>Good Count</v>
      </c>
      <c r="T1425" s="60" t="str">
        <f t="shared" si="289"/>
        <v>Good Count</v>
      </c>
    </row>
    <row r="1426" spans="1:20" ht="15" customHeight="1">
      <c r="A1426" s="64">
        <v>44545</v>
      </c>
      <c r="B1426" s="57">
        <f t="shared" si="290"/>
        <v>2021</v>
      </c>
      <c r="C1426" s="58">
        <f t="shared" si="281"/>
        <v>12</v>
      </c>
      <c r="D1426" s="58" t="str">
        <f t="shared" si="291"/>
        <v>Dec/2021</v>
      </c>
      <c r="E1426" s="60" t="s">
        <v>327</v>
      </c>
      <c r="F1426" s="60" t="s">
        <v>326</v>
      </c>
      <c r="G1426" s="60" t="s">
        <v>33</v>
      </c>
      <c r="H1426" s="60">
        <v>7</v>
      </c>
      <c r="I1426" s="60">
        <v>7</v>
      </c>
      <c r="J1426" s="60">
        <f t="shared" si="279"/>
        <v>0</v>
      </c>
      <c r="K1426" s="60" t="str">
        <f t="shared" si="280"/>
        <v>Ok</v>
      </c>
      <c r="L1426" s="60">
        <f t="shared" si="282"/>
        <v>0</v>
      </c>
      <c r="M1426" s="85">
        <f>VLOOKUP(E1426,'DAFTAR ITEM'!B:J,9,FALSE)</f>
        <v>7000</v>
      </c>
      <c r="N1426" s="85">
        <f t="shared" si="283"/>
        <v>49000</v>
      </c>
      <c r="O1426" s="85">
        <f t="shared" si="284"/>
        <v>0</v>
      </c>
      <c r="P1426" s="85">
        <f t="shared" si="285"/>
        <v>0</v>
      </c>
      <c r="Q1426" s="59">
        <f t="shared" si="286"/>
        <v>0</v>
      </c>
      <c r="R1426" s="60" t="str">
        <f t="shared" si="287"/>
        <v>Good Count</v>
      </c>
      <c r="S1426" s="60" t="str">
        <f t="shared" si="288"/>
        <v>Good Count</v>
      </c>
      <c r="T1426" s="60" t="str">
        <f t="shared" si="289"/>
        <v>Good Count</v>
      </c>
    </row>
    <row r="1427" spans="1:20" ht="15" customHeight="1">
      <c r="A1427" s="64">
        <v>44545</v>
      </c>
      <c r="B1427" s="57">
        <f t="shared" si="290"/>
        <v>2021</v>
      </c>
      <c r="C1427" s="58">
        <f t="shared" si="281"/>
        <v>12</v>
      </c>
      <c r="D1427" s="58" t="str">
        <f t="shared" si="291"/>
        <v>Dec/2021</v>
      </c>
      <c r="E1427" s="60" t="s">
        <v>329</v>
      </c>
      <c r="F1427" s="60" t="s">
        <v>328</v>
      </c>
      <c r="G1427" s="60" t="s">
        <v>33</v>
      </c>
      <c r="H1427" s="60">
        <v>0</v>
      </c>
      <c r="I1427" s="60">
        <v>5</v>
      </c>
      <c r="J1427" s="60">
        <f t="shared" ref="J1427:J1490" si="292">I1427-H1427</f>
        <v>5</v>
      </c>
      <c r="K1427" s="60" t="str">
        <f t="shared" ref="K1427:K1490" si="293">IF(J1427=0,"Ok","Selisih")</f>
        <v>Selisih</v>
      </c>
      <c r="L1427" s="60">
        <f t="shared" si="282"/>
        <v>5</v>
      </c>
      <c r="M1427" s="85">
        <f>VLOOKUP(E1427,'DAFTAR ITEM'!B:J,9,FALSE)</f>
        <v>12000</v>
      </c>
      <c r="N1427" s="85">
        <f t="shared" si="283"/>
        <v>0</v>
      </c>
      <c r="O1427" s="85">
        <f t="shared" si="284"/>
        <v>60000</v>
      </c>
      <c r="P1427" s="85">
        <f t="shared" si="285"/>
        <v>60000</v>
      </c>
      <c r="Q1427" s="59" t="e">
        <f t="shared" si="286"/>
        <v>#DIV/0!</v>
      </c>
      <c r="R1427" s="60" t="str">
        <f t="shared" si="287"/>
        <v>Bad Count</v>
      </c>
      <c r="S1427" s="60" t="str">
        <f t="shared" si="288"/>
        <v>Bad Count</v>
      </c>
      <c r="T1427" s="60" t="str">
        <f t="shared" si="289"/>
        <v>Bad Count</v>
      </c>
    </row>
    <row r="1428" spans="1:20" ht="15" customHeight="1">
      <c r="A1428" s="64">
        <v>44545</v>
      </c>
      <c r="B1428" s="57">
        <f t="shared" si="290"/>
        <v>2021</v>
      </c>
      <c r="C1428" s="58">
        <f t="shared" si="281"/>
        <v>12</v>
      </c>
      <c r="D1428" s="58" t="str">
        <f t="shared" si="291"/>
        <v>Dec/2021</v>
      </c>
      <c r="E1428" s="60" t="s">
        <v>331</v>
      </c>
      <c r="F1428" s="60" t="s">
        <v>330</v>
      </c>
      <c r="G1428" s="60" t="s">
        <v>33</v>
      </c>
      <c r="H1428" s="60">
        <v>8</v>
      </c>
      <c r="I1428" s="60">
        <v>8</v>
      </c>
      <c r="J1428" s="60">
        <f t="shared" si="292"/>
        <v>0</v>
      </c>
      <c r="K1428" s="60" t="str">
        <f t="shared" si="293"/>
        <v>Ok</v>
      </c>
      <c r="L1428" s="60">
        <f t="shared" si="282"/>
        <v>0</v>
      </c>
      <c r="M1428" s="85">
        <f>VLOOKUP(E1428,'DAFTAR ITEM'!B:J,9,FALSE)</f>
        <v>25000</v>
      </c>
      <c r="N1428" s="85">
        <f t="shared" si="283"/>
        <v>200000</v>
      </c>
      <c r="O1428" s="85">
        <f t="shared" si="284"/>
        <v>0</v>
      </c>
      <c r="P1428" s="85">
        <f t="shared" si="285"/>
        <v>0</v>
      </c>
      <c r="Q1428" s="59">
        <f t="shared" si="286"/>
        <v>0</v>
      </c>
      <c r="R1428" s="60" t="str">
        <f t="shared" si="287"/>
        <v>Good Count</v>
      </c>
      <c r="S1428" s="60" t="str">
        <f t="shared" si="288"/>
        <v>Good Count</v>
      </c>
      <c r="T1428" s="60" t="str">
        <f t="shared" si="289"/>
        <v>Good Count</v>
      </c>
    </row>
    <row r="1429" spans="1:20" ht="15" customHeight="1">
      <c r="A1429" s="64">
        <v>44545</v>
      </c>
      <c r="B1429" s="57">
        <f t="shared" si="290"/>
        <v>2021</v>
      </c>
      <c r="C1429" s="58">
        <f t="shared" si="281"/>
        <v>12</v>
      </c>
      <c r="D1429" s="58" t="str">
        <f t="shared" si="291"/>
        <v>Dec/2021</v>
      </c>
      <c r="E1429" s="60" t="s">
        <v>336</v>
      </c>
      <c r="F1429" s="60" t="s">
        <v>335</v>
      </c>
      <c r="G1429" s="60" t="s">
        <v>334</v>
      </c>
      <c r="H1429" s="60">
        <v>5</v>
      </c>
      <c r="I1429" s="60">
        <v>5</v>
      </c>
      <c r="J1429" s="60">
        <f t="shared" si="292"/>
        <v>0</v>
      </c>
      <c r="K1429" s="60" t="str">
        <f t="shared" si="293"/>
        <v>Ok</v>
      </c>
      <c r="L1429" s="60">
        <f t="shared" si="282"/>
        <v>0</v>
      </c>
      <c r="M1429" s="85">
        <f>VLOOKUP(E1429,'DAFTAR ITEM'!B:J,9,FALSE)</f>
        <v>4500</v>
      </c>
      <c r="N1429" s="85">
        <f t="shared" si="283"/>
        <v>22500</v>
      </c>
      <c r="O1429" s="85">
        <f t="shared" si="284"/>
        <v>0</v>
      </c>
      <c r="P1429" s="85">
        <f t="shared" si="285"/>
        <v>0</v>
      </c>
      <c r="Q1429" s="59">
        <f t="shared" si="286"/>
        <v>0</v>
      </c>
      <c r="R1429" s="60" t="str">
        <f t="shared" si="287"/>
        <v>Good Count</v>
      </c>
      <c r="S1429" s="60" t="str">
        <f t="shared" si="288"/>
        <v>Good Count</v>
      </c>
      <c r="T1429" s="60" t="str">
        <f t="shared" si="289"/>
        <v>Good Count</v>
      </c>
    </row>
    <row r="1430" spans="1:20" ht="15" customHeight="1">
      <c r="A1430" s="64">
        <v>44545</v>
      </c>
      <c r="B1430" s="57">
        <f t="shared" si="290"/>
        <v>2021</v>
      </c>
      <c r="C1430" s="58">
        <f t="shared" si="281"/>
        <v>12</v>
      </c>
      <c r="D1430" s="58" t="str">
        <f t="shared" si="291"/>
        <v>Dec/2021</v>
      </c>
      <c r="E1430" s="60" t="s">
        <v>338</v>
      </c>
      <c r="F1430" s="60" t="s">
        <v>337</v>
      </c>
      <c r="G1430" s="60" t="s">
        <v>334</v>
      </c>
      <c r="H1430" s="60">
        <v>27</v>
      </c>
      <c r="I1430" s="60">
        <v>27</v>
      </c>
      <c r="J1430" s="60">
        <f t="shared" si="292"/>
        <v>0</v>
      </c>
      <c r="K1430" s="60" t="str">
        <f t="shared" si="293"/>
        <v>Ok</v>
      </c>
      <c r="L1430" s="60">
        <f t="shared" si="282"/>
        <v>0</v>
      </c>
      <c r="M1430" s="85">
        <f>VLOOKUP(E1430,'DAFTAR ITEM'!B:J,9,FALSE)</f>
        <v>5775</v>
      </c>
      <c r="N1430" s="85">
        <f t="shared" si="283"/>
        <v>155925</v>
      </c>
      <c r="O1430" s="85">
        <f t="shared" si="284"/>
        <v>0</v>
      </c>
      <c r="P1430" s="85">
        <f t="shared" si="285"/>
        <v>0</v>
      </c>
      <c r="Q1430" s="59">
        <f t="shared" si="286"/>
        <v>0</v>
      </c>
      <c r="R1430" s="60" t="str">
        <f t="shared" si="287"/>
        <v>Good Count</v>
      </c>
      <c r="S1430" s="60" t="str">
        <f t="shared" si="288"/>
        <v>Good Count</v>
      </c>
      <c r="T1430" s="60" t="str">
        <f t="shared" si="289"/>
        <v>Good Count</v>
      </c>
    </row>
    <row r="1431" spans="1:20" ht="15" customHeight="1">
      <c r="A1431" s="64">
        <v>44545</v>
      </c>
      <c r="B1431" s="57">
        <f t="shared" si="290"/>
        <v>2021</v>
      </c>
      <c r="C1431" s="58">
        <f t="shared" si="281"/>
        <v>12</v>
      </c>
      <c r="D1431" s="58" t="str">
        <f t="shared" si="291"/>
        <v>Dec/2021</v>
      </c>
      <c r="E1431" s="60" t="s">
        <v>333</v>
      </c>
      <c r="F1431" s="60" t="s">
        <v>332</v>
      </c>
      <c r="G1431" s="60" t="s">
        <v>334</v>
      </c>
      <c r="H1431" s="60">
        <v>4</v>
      </c>
      <c r="I1431" s="60">
        <v>4</v>
      </c>
      <c r="J1431" s="60">
        <f t="shared" si="292"/>
        <v>0</v>
      </c>
      <c r="K1431" s="60" t="str">
        <f t="shared" si="293"/>
        <v>Ok</v>
      </c>
      <c r="L1431" s="60">
        <f t="shared" si="282"/>
        <v>0</v>
      </c>
      <c r="M1431" s="85">
        <f>VLOOKUP(E1431,'DAFTAR ITEM'!B:J,9,FALSE)</f>
        <v>4500</v>
      </c>
      <c r="N1431" s="85">
        <f t="shared" si="283"/>
        <v>18000</v>
      </c>
      <c r="O1431" s="85">
        <f t="shared" si="284"/>
        <v>0</v>
      </c>
      <c r="P1431" s="85">
        <f t="shared" si="285"/>
        <v>0</v>
      </c>
      <c r="Q1431" s="59">
        <f t="shared" si="286"/>
        <v>0</v>
      </c>
      <c r="R1431" s="60" t="str">
        <f t="shared" si="287"/>
        <v>Good Count</v>
      </c>
      <c r="S1431" s="60" t="str">
        <f t="shared" si="288"/>
        <v>Good Count</v>
      </c>
      <c r="T1431" s="60" t="str">
        <f t="shared" si="289"/>
        <v>Good Count</v>
      </c>
    </row>
    <row r="1432" spans="1:20" ht="15" customHeight="1">
      <c r="A1432" s="64">
        <v>44545</v>
      </c>
      <c r="B1432" s="57">
        <f t="shared" si="290"/>
        <v>2021</v>
      </c>
      <c r="C1432" s="58">
        <f t="shared" si="281"/>
        <v>12</v>
      </c>
      <c r="D1432" s="58" t="str">
        <f t="shared" si="291"/>
        <v>Dec/2021</v>
      </c>
      <c r="E1432" s="60" t="s">
        <v>340</v>
      </c>
      <c r="F1432" s="60" t="s">
        <v>339</v>
      </c>
      <c r="G1432" s="60" t="s">
        <v>33</v>
      </c>
      <c r="H1432" s="60">
        <v>0</v>
      </c>
      <c r="I1432" s="60">
        <v>0</v>
      </c>
      <c r="J1432" s="60">
        <f t="shared" si="292"/>
        <v>0</v>
      </c>
      <c r="K1432" s="60" t="str">
        <f t="shared" si="293"/>
        <v>Ok</v>
      </c>
      <c r="L1432" s="60">
        <f t="shared" si="282"/>
        <v>0</v>
      </c>
      <c r="M1432" s="85">
        <f>VLOOKUP(E1432,'DAFTAR ITEM'!B:J,9,FALSE)</f>
        <v>11550</v>
      </c>
      <c r="N1432" s="85">
        <f t="shared" si="283"/>
        <v>0</v>
      </c>
      <c r="O1432" s="85">
        <f t="shared" si="284"/>
        <v>0</v>
      </c>
      <c r="P1432" s="85">
        <f t="shared" si="285"/>
        <v>0</v>
      </c>
      <c r="Q1432" s="59">
        <f t="shared" si="286"/>
        <v>0</v>
      </c>
      <c r="R1432" s="60" t="str">
        <f t="shared" si="287"/>
        <v>Good Count</v>
      </c>
      <c r="S1432" s="60" t="str">
        <f t="shared" si="288"/>
        <v>Good Count</v>
      </c>
      <c r="T1432" s="60" t="str">
        <f t="shared" si="289"/>
        <v>Good Count</v>
      </c>
    </row>
    <row r="1433" spans="1:20" ht="15" customHeight="1">
      <c r="A1433" s="64">
        <v>44545</v>
      </c>
      <c r="B1433" s="57">
        <f t="shared" si="290"/>
        <v>2021</v>
      </c>
      <c r="C1433" s="58">
        <f t="shared" si="281"/>
        <v>12</v>
      </c>
      <c r="D1433" s="58" t="str">
        <f t="shared" si="291"/>
        <v>Dec/2021</v>
      </c>
      <c r="E1433" s="60" t="s">
        <v>342</v>
      </c>
      <c r="F1433" s="60" t="s">
        <v>341</v>
      </c>
      <c r="G1433" s="60" t="s">
        <v>33</v>
      </c>
      <c r="H1433" s="60">
        <v>4</v>
      </c>
      <c r="I1433" s="60">
        <v>4</v>
      </c>
      <c r="J1433" s="60">
        <f t="shared" si="292"/>
        <v>0</v>
      </c>
      <c r="K1433" s="60" t="str">
        <f t="shared" si="293"/>
        <v>Ok</v>
      </c>
      <c r="L1433" s="60">
        <f t="shared" si="282"/>
        <v>0</v>
      </c>
      <c r="M1433" s="85">
        <f>VLOOKUP(E1433,'DAFTAR ITEM'!B:J,9,FALSE)</f>
        <v>30000</v>
      </c>
      <c r="N1433" s="85">
        <f t="shared" si="283"/>
        <v>120000</v>
      </c>
      <c r="O1433" s="85">
        <f t="shared" si="284"/>
        <v>0</v>
      </c>
      <c r="P1433" s="85">
        <f t="shared" si="285"/>
        <v>0</v>
      </c>
      <c r="Q1433" s="59">
        <f t="shared" si="286"/>
        <v>0</v>
      </c>
      <c r="R1433" s="60" t="str">
        <f t="shared" si="287"/>
        <v>Good Count</v>
      </c>
      <c r="S1433" s="60" t="str">
        <f t="shared" si="288"/>
        <v>Good Count</v>
      </c>
      <c r="T1433" s="60" t="str">
        <f t="shared" si="289"/>
        <v>Good Count</v>
      </c>
    </row>
    <row r="1434" spans="1:20" ht="15" customHeight="1">
      <c r="A1434" s="64">
        <v>44545</v>
      </c>
      <c r="B1434" s="57">
        <f t="shared" si="290"/>
        <v>2021</v>
      </c>
      <c r="C1434" s="58">
        <f t="shared" si="281"/>
        <v>12</v>
      </c>
      <c r="D1434" s="58" t="str">
        <f t="shared" si="291"/>
        <v>Dec/2021</v>
      </c>
      <c r="E1434" s="60" t="s">
        <v>344</v>
      </c>
      <c r="F1434" s="60" t="s">
        <v>343</v>
      </c>
      <c r="G1434" s="60" t="s">
        <v>345</v>
      </c>
      <c r="H1434" s="60">
        <v>0</v>
      </c>
      <c r="I1434" s="60">
        <v>0</v>
      </c>
      <c r="J1434" s="60">
        <f t="shared" si="292"/>
        <v>0</v>
      </c>
      <c r="K1434" s="60" t="str">
        <f t="shared" si="293"/>
        <v>Ok</v>
      </c>
      <c r="L1434" s="60">
        <f t="shared" si="282"/>
        <v>0</v>
      </c>
      <c r="M1434" s="85">
        <f>VLOOKUP(E1434,'DAFTAR ITEM'!B:J,9,FALSE)</f>
        <v>8500</v>
      </c>
      <c r="N1434" s="85">
        <f t="shared" si="283"/>
        <v>0</v>
      </c>
      <c r="O1434" s="85">
        <f t="shared" si="284"/>
        <v>0</v>
      </c>
      <c r="P1434" s="85">
        <f t="shared" si="285"/>
        <v>0</v>
      </c>
      <c r="Q1434" s="59">
        <f t="shared" si="286"/>
        <v>0</v>
      </c>
      <c r="R1434" s="60" t="str">
        <f t="shared" si="287"/>
        <v>Good Count</v>
      </c>
      <c r="S1434" s="60" t="str">
        <f t="shared" si="288"/>
        <v>Good Count</v>
      </c>
      <c r="T1434" s="60" t="str">
        <f t="shared" si="289"/>
        <v>Good Count</v>
      </c>
    </row>
    <row r="1435" spans="1:20" ht="15" customHeight="1">
      <c r="A1435" s="64">
        <v>44545</v>
      </c>
      <c r="B1435" s="57">
        <f t="shared" si="290"/>
        <v>2021</v>
      </c>
      <c r="C1435" s="58">
        <f t="shared" si="281"/>
        <v>12</v>
      </c>
      <c r="D1435" s="58" t="str">
        <f t="shared" si="291"/>
        <v>Dec/2021</v>
      </c>
      <c r="E1435" s="60" t="s">
        <v>347</v>
      </c>
      <c r="F1435" s="60" t="s">
        <v>346</v>
      </c>
      <c r="G1435" s="60" t="s">
        <v>345</v>
      </c>
      <c r="H1435" s="60">
        <v>1</v>
      </c>
      <c r="I1435" s="60">
        <v>1</v>
      </c>
      <c r="J1435" s="60">
        <f t="shared" si="292"/>
        <v>0</v>
      </c>
      <c r="K1435" s="60" t="str">
        <f t="shared" si="293"/>
        <v>Ok</v>
      </c>
      <c r="L1435" s="60">
        <f t="shared" si="282"/>
        <v>0</v>
      </c>
      <c r="M1435" s="85">
        <f>VLOOKUP(E1435,'DAFTAR ITEM'!B:J,9,FALSE)</f>
        <v>8000</v>
      </c>
      <c r="N1435" s="85">
        <f t="shared" si="283"/>
        <v>8000</v>
      </c>
      <c r="O1435" s="85">
        <f t="shared" si="284"/>
        <v>0</v>
      </c>
      <c r="P1435" s="85">
        <f t="shared" si="285"/>
        <v>0</v>
      </c>
      <c r="Q1435" s="59">
        <f t="shared" si="286"/>
        <v>0</v>
      </c>
      <c r="R1435" s="60" t="str">
        <f t="shared" si="287"/>
        <v>Good Count</v>
      </c>
      <c r="S1435" s="60" t="str">
        <f t="shared" si="288"/>
        <v>Good Count</v>
      </c>
      <c r="T1435" s="60" t="str">
        <f t="shared" si="289"/>
        <v>Good Count</v>
      </c>
    </row>
    <row r="1436" spans="1:20" ht="15" customHeight="1">
      <c r="A1436" s="64">
        <v>44545</v>
      </c>
      <c r="B1436" s="57">
        <f t="shared" si="290"/>
        <v>2021</v>
      </c>
      <c r="C1436" s="58">
        <f t="shared" si="281"/>
        <v>12</v>
      </c>
      <c r="D1436" s="58" t="str">
        <f t="shared" si="291"/>
        <v>Dec/2021</v>
      </c>
      <c r="E1436" s="60" t="s">
        <v>349</v>
      </c>
      <c r="F1436" s="60" t="s">
        <v>348</v>
      </c>
      <c r="G1436" s="60" t="s">
        <v>345</v>
      </c>
      <c r="H1436" s="60">
        <v>9</v>
      </c>
      <c r="I1436" s="60">
        <v>9</v>
      </c>
      <c r="J1436" s="60">
        <f t="shared" si="292"/>
        <v>0</v>
      </c>
      <c r="K1436" s="60" t="str">
        <f t="shared" si="293"/>
        <v>Ok</v>
      </c>
      <c r="L1436" s="60">
        <f t="shared" si="282"/>
        <v>0</v>
      </c>
      <c r="M1436" s="85">
        <f>VLOOKUP(E1436,'DAFTAR ITEM'!B:J,9,FALSE)</f>
        <v>15000</v>
      </c>
      <c r="N1436" s="85">
        <f t="shared" si="283"/>
        <v>135000</v>
      </c>
      <c r="O1436" s="85">
        <f t="shared" si="284"/>
        <v>0</v>
      </c>
      <c r="P1436" s="85">
        <f t="shared" si="285"/>
        <v>0</v>
      </c>
      <c r="Q1436" s="59">
        <f t="shared" si="286"/>
        <v>0</v>
      </c>
      <c r="R1436" s="60" t="str">
        <f t="shared" si="287"/>
        <v>Good Count</v>
      </c>
      <c r="S1436" s="60" t="str">
        <f t="shared" si="288"/>
        <v>Good Count</v>
      </c>
      <c r="T1436" s="60" t="str">
        <f t="shared" si="289"/>
        <v>Good Count</v>
      </c>
    </row>
    <row r="1437" spans="1:20" ht="15" customHeight="1">
      <c r="A1437" s="64">
        <v>44545</v>
      </c>
      <c r="B1437" s="57">
        <f t="shared" si="290"/>
        <v>2021</v>
      </c>
      <c r="C1437" s="58">
        <f t="shared" si="281"/>
        <v>12</v>
      </c>
      <c r="D1437" s="58" t="str">
        <f t="shared" si="291"/>
        <v>Dec/2021</v>
      </c>
      <c r="E1437" s="60" t="s">
        <v>351</v>
      </c>
      <c r="F1437" s="60" t="s">
        <v>350</v>
      </c>
      <c r="G1437" s="60" t="s">
        <v>33</v>
      </c>
      <c r="H1437" s="60">
        <v>1</v>
      </c>
      <c r="I1437" s="60">
        <v>1</v>
      </c>
      <c r="J1437" s="60">
        <f t="shared" si="292"/>
        <v>0</v>
      </c>
      <c r="K1437" s="60" t="str">
        <f t="shared" si="293"/>
        <v>Ok</v>
      </c>
      <c r="L1437" s="60">
        <f t="shared" si="282"/>
        <v>0</v>
      </c>
      <c r="M1437" s="85">
        <f>VLOOKUP(E1437,'DAFTAR ITEM'!B:J,9,FALSE)</f>
        <v>8925</v>
      </c>
      <c r="N1437" s="85">
        <f t="shared" si="283"/>
        <v>8925</v>
      </c>
      <c r="O1437" s="85">
        <f t="shared" si="284"/>
        <v>0</v>
      </c>
      <c r="P1437" s="85">
        <f t="shared" si="285"/>
        <v>0</v>
      </c>
      <c r="Q1437" s="59">
        <f t="shared" si="286"/>
        <v>0</v>
      </c>
      <c r="R1437" s="60" t="str">
        <f t="shared" si="287"/>
        <v>Good Count</v>
      </c>
      <c r="S1437" s="60" t="str">
        <f t="shared" si="288"/>
        <v>Good Count</v>
      </c>
      <c r="T1437" s="60" t="str">
        <f t="shared" si="289"/>
        <v>Good Count</v>
      </c>
    </row>
    <row r="1438" spans="1:20" ht="15" customHeight="1">
      <c r="A1438" s="64">
        <v>44545</v>
      </c>
      <c r="B1438" s="57">
        <f t="shared" si="290"/>
        <v>2021</v>
      </c>
      <c r="C1438" s="58">
        <f t="shared" si="281"/>
        <v>12</v>
      </c>
      <c r="D1438" s="58" t="str">
        <f t="shared" si="291"/>
        <v>Dec/2021</v>
      </c>
      <c r="E1438" s="60" t="s">
        <v>353</v>
      </c>
      <c r="F1438" s="60" t="s">
        <v>352</v>
      </c>
      <c r="G1438" s="60" t="s">
        <v>33</v>
      </c>
      <c r="H1438" s="60">
        <v>-1</v>
      </c>
      <c r="I1438" s="60">
        <v>9</v>
      </c>
      <c r="J1438" s="60">
        <f t="shared" si="292"/>
        <v>10</v>
      </c>
      <c r="K1438" s="60" t="str">
        <f t="shared" si="293"/>
        <v>Selisih</v>
      </c>
      <c r="L1438" s="60">
        <f t="shared" si="282"/>
        <v>10</v>
      </c>
      <c r="M1438" s="85">
        <f>VLOOKUP(E1438,'DAFTAR ITEM'!B:J,9,FALSE)</f>
        <v>3938</v>
      </c>
      <c r="N1438" s="85">
        <f t="shared" si="283"/>
        <v>-3938</v>
      </c>
      <c r="O1438" s="85">
        <f t="shared" si="284"/>
        <v>39380</v>
      </c>
      <c r="P1438" s="85">
        <f t="shared" si="285"/>
        <v>39380</v>
      </c>
      <c r="Q1438" s="59">
        <f t="shared" si="286"/>
        <v>10</v>
      </c>
      <c r="R1438" s="60" t="str">
        <f t="shared" si="287"/>
        <v>Bad Count</v>
      </c>
      <c r="S1438" s="60" t="str">
        <f t="shared" si="288"/>
        <v>Bad Count</v>
      </c>
      <c r="T1438" s="60" t="str">
        <f t="shared" si="289"/>
        <v>Bad Count</v>
      </c>
    </row>
    <row r="1439" spans="1:20" ht="15" customHeight="1">
      <c r="A1439" s="64">
        <v>44545</v>
      </c>
      <c r="B1439" s="57">
        <f t="shared" si="290"/>
        <v>2021</v>
      </c>
      <c r="C1439" s="58">
        <f t="shared" si="281"/>
        <v>12</v>
      </c>
      <c r="D1439" s="58" t="str">
        <f t="shared" si="291"/>
        <v>Dec/2021</v>
      </c>
      <c r="E1439" s="60" t="s">
        <v>355</v>
      </c>
      <c r="F1439" s="60" t="s">
        <v>354</v>
      </c>
      <c r="G1439" s="60" t="s">
        <v>187</v>
      </c>
      <c r="H1439" s="60">
        <v>32</v>
      </c>
      <c r="I1439" s="60">
        <v>32</v>
      </c>
      <c r="J1439" s="60">
        <f t="shared" si="292"/>
        <v>0</v>
      </c>
      <c r="K1439" s="60" t="str">
        <f t="shared" si="293"/>
        <v>Ok</v>
      </c>
      <c r="L1439" s="60">
        <f t="shared" si="282"/>
        <v>0</v>
      </c>
      <c r="M1439" s="85">
        <f>VLOOKUP(E1439,'DAFTAR ITEM'!B:J,9,FALSE)</f>
        <v>1400</v>
      </c>
      <c r="N1439" s="85">
        <f t="shared" si="283"/>
        <v>44800</v>
      </c>
      <c r="O1439" s="85">
        <f t="shared" si="284"/>
        <v>0</v>
      </c>
      <c r="P1439" s="85">
        <f t="shared" si="285"/>
        <v>0</v>
      </c>
      <c r="Q1439" s="59">
        <f t="shared" si="286"/>
        <v>0</v>
      </c>
      <c r="R1439" s="60" t="str">
        <f t="shared" si="287"/>
        <v>Good Count</v>
      </c>
      <c r="S1439" s="60" t="str">
        <f t="shared" si="288"/>
        <v>Good Count</v>
      </c>
      <c r="T1439" s="60" t="str">
        <f t="shared" si="289"/>
        <v>Good Count</v>
      </c>
    </row>
    <row r="1440" spans="1:20" ht="15" customHeight="1">
      <c r="A1440" s="64">
        <v>44545</v>
      </c>
      <c r="B1440" s="57">
        <f t="shared" si="290"/>
        <v>2021</v>
      </c>
      <c r="C1440" s="58">
        <f t="shared" si="281"/>
        <v>12</v>
      </c>
      <c r="D1440" s="58" t="str">
        <f t="shared" si="291"/>
        <v>Dec/2021</v>
      </c>
      <c r="E1440" s="60" t="s">
        <v>365</v>
      </c>
      <c r="F1440" s="60" t="s">
        <v>364</v>
      </c>
      <c r="G1440" s="60" t="s">
        <v>16</v>
      </c>
      <c r="H1440" s="60">
        <v>30</v>
      </c>
      <c r="I1440" s="60">
        <v>30</v>
      </c>
      <c r="J1440" s="60">
        <f t="shared" si="292"/>
        <v>0</v>
      </c>
      <c r="K1440" s="60" t="str">
        <f t="shared" si="293"/>
        <v>Ok</v>
      </c>
      <c r="L1440" s="60">
        <f t="shared" si="282"/>
        <v>0</v>
      </c>
      <c r="M1440" s="85">
        <f>VLOOKUP(E1440,'DAFTAR ITEM'!B:J,9,FALSE)</f>
        <v>56800</v>
      </c>
      <c r="N1440" s="85">
        <f t="shared" si="283"/>
        <v>1704000</v>
      </c>
      <c r="O1440" s="85">
        <f t="shared" si="284"/>
        <v>0</v>
      </c>
      <c r="P1440" s="85">
        <f t="shared" si="285"/>
        <v>0</v>
      </c>
      <c r="Q1440" s="59">
        <f t="shared" si="286"/>
        <v>0</v>
      </c>
      <c r="R1440" s="60" t="str">
        <f t="shared" si="287"/>
        <v>Good Count</v>
      </c>
      <c r="S1440" s="60" t="str">
        <f t="shared" si="288"/>
        <v>Good Count</v>
      </c>
      <c r="T1440" s="60" t="str">
        <f t="shared" si="289"/>
        <v>Good Count</v>
      </c>
    </row>
    <row r="1441" spans="1:20" ht="15" customHeight="1">
      <c r="A1441" s="64">
        <v>44545</v>
      </c>
      <c r="B1441" s="57">
        <f t="shared" si="290"/>
        <v>2021</v>
      </c>
      <c r="C1441" s="58">
        <f t="shared" si="281"/>
        <v>12</v>
      </c>
      <c r="D1441" s="58" t="str">
        <f t="shared" si="291"/>
        <v>Dec/2021</v>
      </c>
      <c r="E1441" s="60" t="s">
        <v>293</v>
      </c>
      <c r="F1441" s="60" t="s">
        <v>292</v>
      </c>
      <c r="G1441" s="60" t="s">
        <v>33</v>
      </c>
      <c r="H1441" s="60">
        <v>2</v>
      </c>
      <c r="I1441" s="60">
        <v>2</v>
      </c>
      <c r="J1441" s="60">
        <f t="shared" si="292"/>
        <v>0</v>
      </c>
      <c r="K1441" s="60" t="str">
        <f t="shared" si="293"/>
        <v>Ok</v>
      </c>
      <c r="L1441" s="60">
        <f t="shared" si="282"/>
        <v>0</v>
      </c>
      <c r="M1441" s="85">
        <f>VLOOKUP(E1441,'DAFTAR ITEM'!B:J,9,FALSE)</f>
        <v>5000</v>
      </c>
      <c r="N1441" s="85">
        <f t="shared" si="283"/>
        <v>10000</v>
      </c>
      <c r="O1441" s="85">
        <f t="shared" si="284"/>
        <v>0</v>
      </c>
      <c r="P1441" s="85">
        <f t="shared" si="285"/>
        <v>0</v>
      </c>
      <c r="Q1441" s="59">
        <f t="shared" si="286"/>
        <v>0</v>
      </c>
      <c r="R1441" s="60" t="str">
        <f t="shared" si="287"/>
        <v>Good Count</v>
      </c>
      <c r="S1441" s="60" t="str">
        <f t="shared" si="288"/>
        <v>Good Count</v>
      </c>
      <c r="T1441" s="60" t="str">
        <f t="shared" si="289"/>
        <v>Good Count</v>
      </c>
    </row>
    <row r="1442" spans="1:20" ht="15" customHeight="1">
      <c r="A1442" s="64">
        <v>44545</v>
      </c>
      <c r="B1442" s="57">
        <f t="shared" si="290"/>
        <v>2021</v>
      </c>
      <c r="C1442" s="58">
        <f t="shared" si="281"/>
        <v>12</v>
      </c>
      <c r="D1442" s="58" t="str">
        <f t="shared" si="291"/>
        <v>Dec/2021</v>
      </c>
      <c r="E1442" s="60" t="s">
        <v>258</v>
      </c>
      <c r="F1442" s="60" t="s">
        <v>257</v>
      </c>
      <c r="G1442" s="60" t="s">
        <v>259</v>
      </c>
      <c r="H1442" s="60">
        <v>10</v>
      </c>
      <c r="I1442" s="60">
        <v>10</v>
      </c>
      <c r="J1442" s="60">
        <f t="shared" si="292"/>
        <v>0</v>
      </c>
      <c r="K1442" s="60" t="str">
        <f t="shared" si="293"/>
        <v>Ok</v>
      </c>
      <c r="L1442" s="60">
        <f t="shared" si="282"/>
        <v>0</v>
      </c>
      <c r="M1442" s="85">
        <f>VLOOKUP(E1442,'DAFTAR ITEM'!B:J,9,FALSE)</f>
        <v>10000</v>
      </c>
      <c r="N1442" s="85">
        <f t="shared" si="283"/>
        <v>100000</v>
      </c>
      <c r="O1442" s="85">
        <f t="shared" si="284"/>
        <v>0</v>
      </c>
      <c r="P1442" s="85">
        <f t="shared" si="285"/>
        <v>0</v>
      </c>
      <c r="Q1442" s="59">
        <f t="shared" si="286"/>
        <v>0</v>
      </c>
      <c r="R1442" s="60" t="str">
        <f t="shared" si="287"/>
        <v>Good Count</v>
      </c>
      <c r="S1442" s="60" t="str">
        <f t="shared" si="288"/>
        <v>Good Count</v>
      </c>
      <c r="T1442" s="60" t="str">
        <f t="shared" si="289"/>
        <v>Good Count</v>
      </c>
    </row>
    <row r="1443" spans="1:20" ht="15" customHeight="1">
      <c r="A1443" s="64">
        <v>44545</v>
      </c>
      <c r="B1443" s="57">
        <f t="shared" si="290"/>
        <v>2021</v>
      </c>
      <c r="C1443" s="58">
        <f t="shared" si="281"/>
        <v>12</v>
      </c>
      <c r="D1443" s="58" t="str">
        <f t="shared" si="291"/>
        <v>Dec/2021</v>
      </c>
      <c r="E1443" s="60" t="s">
        <v>77</v>
      </c>
      <c r="F1443" s="60" t="s">
        <v>76</v>
      </c>
      <c r="G1443" s="60" t="s">
        <v>33</v>
      </c>
      <c r="H1443" s="60">
        <v>2</v>
      </c>
      <c r="I1443" s="60">
        <v>2</v>
      </c>
      <c r="J1443" s="60">
        <f t="shared" si="292"/>
        <v>0</v>
      </c>
      <c r="K1443" s="60" t="str">
        <f t="shared" si="293"/>
        <v>Ok</v>
      </c>
      <c r="L1443" s="60">
        <f t="shared" si="282"/>
        <v>0</v>
      </c>
      <c r="M1443" s="85">
        <f>VLOOKUP(E1443,'DAFTAR ITEM'!B:J,9,FALSE)</f>
        <v>50000</v>
      </c>
      <c r="N1443" s="85">
        <f t="shared" si="283"/>
        <v>100000</v>
      </c>
      <c r="O1443" s="85">
        <f t="shared" si="284"/>
        <v>0</v>
      </c>
      <c r="P1443" s="85">
        <f t="shared" si="285"/>
        <v>0</v>
      </c>
      <c r="Q1443" s="59">
        <f t="shared" si="286"/>
        <v>0</v>
      </c>
      <c r="R1443" s="60" t="str">
        <f t="shared" si="287"/>
        <v>Good Count</v>
      </c>
      <c r="S1443" s="60" t="str">
        <f t="shared" si="288"/>
        <v>Good Count</v>
      </c>
      <c r="T1443" s="60" t="str">
        <f t="shared" si="289"/>
        <v>Good Count</v>
      </c>
    </row>
    <row r="1444" spans="1:20" ht="15" customHeight="1">
      <c r="A1444" s="64">
        <v>44545</v>
      </c>
      <c r="B1444" s="57">
        <f t="shared" si="290"/>
        <v>2021</v>
      </c>
      <c r="C1444" s="58">
        <f t="shared" si="281"/>
        <v>12</v>
      </c>
      <c r="D1444" s="58" t="str">
        <f t="shared" si="291"/>
        <v>Dec/2021</v>
      </c>
      <c r="E1444" s="60" t="s">
        <v>87</v>
      </c>
      <c r="F1444" s="60" t="s">
        <v>86</v>
      </c>
      <c r="G1444" s="60" t="s">
        <v>88</v>
      </c>
      <c r="H1444" s="60">
        <v>1</v>
      </c>
      <c r="I1444" s="60">
        <v>1</v>
      </c>
      <c r="J1444" s="60">
        <f t="shared" si="292"/>
        <v>0</v>
      </c>
      <c r="K1444" s="60" t="str">
        <f t="shared" si="293"/>
        <v>Ok</v>
      </c>
      <c r="L1444" s="60">
        <f t="shared" si="282"/>
        <v>0</v>
      </c>
      <c r="M1444" s="85">
        <f>VLOOKUP(E1444,'DAFTAR ITEM'!B:J,9,FALSE)</f>
        <v>15000</v>
      </c>
      <c r="N1444" s="85">
        <f t="shared" si="283"/>
        <v>15000</v>
      </c>
      <c r="O1444" s="85">
        <f t="shared" si="284"/>
        <v>0</v>
      </c>
      <c r="P1444" s="85">
        <f t="shared" si="285"/>
        <v>0</v>
      </c>
      <c r="Q1444" s="59">
        <f t="shared" si="286"/>
        <v>0</v>
      </c>
      <c r="R1444" s="60" t="str">
        <f t="shared" si="287"/>
        <v>Good Count</v>
      </c>
      <c r="S1444" s="60" t="str">
        <f t="shared" si="288"/>
        <v>Good Count</v>
      </c>
      <c r="T1444" s="60" t="str">
        <f t="shared" si="289"/>
        <v>Good Count</v>
      </c>
    </row>
    <row r="1445" spans="1:20" ht="15" customHeight="1">
      <c r="A1445" s="64">
        <v>44545</v>
      </c>
      <c r="B1445" s="57">
        <f t="shared" si="290"/>
        <v>2021</v>
      </c>
      <c r="C1445" s="58">
        <f t="shared" si="281"/>
        <v>12</v>
      </c>
      <c r="D1445" s="58" t="str">
        <f t="shared" si="291"/>
        <v>Dec/2021</v>
      </c>
      <c r="E1445" s="60" t="s">
        <v>387</v>
      </c>
      <c r="F1445" s="60" t="s">
        <v>386</v>
      </c>
      <c r="G1445" s="60" t="s">
        <v>171</v>
      </c>
      <c r="H1445" s="60">
        <v>37</v>
      </c>
      <c r="I1445" s="60">
        <v>33</v>
      </c>
      <c r="J1445" s="60">
        <f t="shared" si="292"/>
        <v>-4</v>
      </c>
      <c r="K1445" s="60" t="str">
        <f t="shared" si="293"/>
        <v>Selisih</v>
      </c>
      <c r="L1445" s="60">
        <f t="shared" si="282"/>
        <v>4</v>
      </c>
      <c r="M1445" s="85">
        <f>VLOOKUP(E1445,'DAFTAR ITEM'!B:J,9,FALSE)</f>
        <v>12800</v>
      </c>
      <c r="N1445" s="85">
        <f t="shared" si="283"/>
        <v>473600</v>
      </c>
      <c r="O1445" s="85">
        <f t="shared" si="284"/>
        <v>-51200</v>
      </c>
      <c r="P1445" s="85">
        <f t="shared" si="285"/>
        <v>51200</v>
      </c>
      <c r="Q1445" s="59">
        <f t="shared" si="286"/>
        <v>0.10810810810810811</v>
      </c>
      <c r="R1445" s="60" t="str">
        <f t="shared" si="287"/>
        <v>Bad Count</v>
      </c>
      <c r="S1445" s="60" t="str">
        <f t="shared" si="288"/>
        <v>Bad Count</v>
      </c>
      <c r="T1445" s="60" t="str">
        <f t="shared" si="289"/>
        <v>Bad Count</v>
      </c>
    </row>
    <row r="1446" spans="1:20" ht="15" customHeight="1">
      <c r="A1446" s="64">
        <v>44545</v>
      </c>
      <c r="B1446" s="57">
        <f t="shared" si="290"/>
        <v>2021</v>
      </c>
      <c r="C1446" s="58">
        <f t="shared" si="281"/>
        <v>12</v>
      </c>
      <c r="D1446" s="58" t="str">
        <f t="shared" si="291"/>
        <v>Dec/2021</v>
      </c>
      <c r="E1446" s="60" t="s">
        <v>222</v>
      </c>
      <c r="F1446" s="60" t="s">
        <v>221</v>
      </c>
      <c r="G1446" s="60" t="s">
        <v>33</v>
      </c>
      <c r="H1446" s="60">
        <v>8</v>
      </c>
      <c r="I1446" s="60">
        <v>8</v>
      </c>
      <c r="J1446" s="60">
        <f t="shared" si="292"/>
        <v>0</v>
      </c>
      <c r="K1446" s="60" t="str">
        <f t="shared" si="293"/>
        <v>Ok</v>
      </c>
      <c r="L1446" s="60">
        <f t="shared" si="282"/>
        <v>0</v>
      </c>
      <c r="M1446" s="85">
        <f>VLOOKUP(E1446,'DAFTAR ITEM'!B:J,9,FALSE)</f>
        <v>3000</v>
      </c>
      <c r="N1446" s="85">
        <f t="shared" si="283"/>
        <v>24000</v>
      </c>
      <c r="O1446" s="85">
        <f t="shared" si="284"/>
        <v>0</v>
      </c>
      <c r="P1446" s="85">
        <f t="shared" si="285"/>
        <v>0</v>
      </c>
      <c r="Q1446" s="59">
        <f t="shared" si="286"/>
        <v>0</v>
      </c>
      <c r="R1446" s="60" t="str">
        <f t="shared" si="287"/>
        <v>Good Count</v>
      </c>
      <c r="S1446" s="60" t="str">
        <f t="shared" si="288"/>
        <v>Good Count</v>
      </c>
      <c r="T1446" s="60" t="str">
        <f t="shared" si="289"/>
        <v>Good Count</v>
      </c>
    </row>
    <row r="1447" spans="1:20" ht="15" customHeight="1">
      <c r="A1447" s="64">
        <v>44545</v>
      </c>
      <c r="B1447" s="57">
        <f t="shared" si="290"/>
        <v>2021</v>
      </c>
      <c r="C1447" s="58">
        <f t="shared" si="281"/>
        <v>12</v>
      </c>
      <c r="D1447" s="58" t="str">
        <f t="shared" si="291"/>
        <v>Dec/2021</v>
      </c>
      <c r="E1447" s="60" t="s">
        <v>375</v>
      </c>
      <c r="F1447" s="60" t="s">
        <v>374</v>
      </c>
      <c r="G1447" s="60" t="s">
        <v>171</v>
      </c>
      <c r="H1447" s="60">
        <v>27</v>
      </c>
      <c r="I1447" s="60">
        <v>27</v>
      </c>
      <c r="J1447" s="60">
        <f t="shared" si="292"/>
        <v>0</v>
      </c>
      <c r="K1447" s="60" t="str">
        <f t="shared" si="293"/>
        <v>Ok</v>
      </c>
      <c r="L1447" s="60">
        <f t="shared" si="282"/>
        <v>0</v>
      </c>
      <c r="M1447" s="85">
        <f>VLOOKUP(E1447,'DAFTAR ITEM'!B:J,9,FALSE)</f>
        <v>14300</v>
      </c>
      <c r="N1447" s="85">
        <f t="shared" si="283"/>
        <v>386100</v>
      </c>
      <c r="O1447" s="85">
        <f t="shared" si="284"/>
        <v>0</v>
      </c>
      <c r="P1447" s="85">
        <f t="shared" si="285"/>
        <v>0</v>
      </c>
      <c r="Q1447" s="59">
        <f t="shared" si="286"/>
        <v>0</v>
      </c>
      <c r="R1447" s="60" t="str">
        <f t="shared" si="287"/>
        <v>Good Count</v>
      </c>
      <c r="S1447" s="60" t="str">
        <f t="shared" si="288"/>
        <v>Good Count</v>
      </c>
      <c r="T1447" s="60" t="str">
        <f t="shared" si="289"/>
        <v>Good Count</v>
      </c>
    </row>
    <row r="1448" spans="1:20" ht="15" customHeight="1">
      <c r="A1448" s="64">
        <v>44545</v>
      </c>
      <c r="B1448" s="57">
        <f t="shared" si="290"/>
        <v>2021</v>
      </c>
      <c r="C1448" s="58">
        <f t="shared" si="281"/>
        <v>12</v>
      </c>
      <c r="D1448" s="58" t="str">
        <f t="shared" si="291"/>
        <v>Dec/2021</v>
      </c>
      <c r="E1448" s="60" t="s">
        <v>138</v>
      </c>
      <c r="F1448" s="60" t="s">
        <v>137</v>
      </c>
      <c r="G1448" s="60" t="s">
        <v>139</v>
      </c>
      <c r="H1448" s="60">
        <v>259</v>
      </c>
      <c r="I1448" s="60">
        <v>259</v>
      </c>
      <c r="J1448" s="60">
        <f t="shared" si="292"/>
        <v>0</v>
      </c>
      <c r="K1448" s="60" t="str">
        <f t="shared" si="293"/>
        <v>Ok</v>
      </c>
      <c r="L1448" s="60">
        <f t="shared" si="282"/>
        <v>0</v>
      </c>
      <c r="M1448" s="85">
        <f>VLOOKUP(E1448,'DAFTAR ITEM'!B:J,9,FALSE)</f>
        <v>1000</v>
      </c>
      <c r="N1448" s="85">
        <f t="shared" si="283"/>
        <v>259000</v>
      </c>
      <c r="O1448" s="85">
        <f t="shared" si="284"/>
        <v>0</v>
      </c>
      <c r="P1448" s="85">
        <f t="shared" si="285"/>
        <v>0</v>
      </c>
      <c r="Q1448" s="59">
        <f t="shared" si="286"/>
        <v>0</v>
      </c>
      <c r="R1448" s="60" t="str">
        <f t="shared" si="287"/>
        <v>Good Count</v>
      </c>
      <c r="S1448" s="60" t="str">
        <f t="shared" si="288"/>
        <v>Good Count</v>
      </c>
      <c r="T1448" s="60" t="str">
        <f t="shared" si="289"/>
        <v>Good Count</v>
      </c>
    </row>
    <row r="1449" spans="1:20" ht="15" customHeight="1">
      <c r="A1449" s="64">
        <v>44545</v>
      </c>
      <c r="B1449" s="57">
        <f t="shared" si="290"/>
        <v>2021</v>
      </c>
      <c r="C1449" s="58">
        <f t="shared" si="281"/>
        <v>12</v>
      </c>
      <c r="D1449" s="58" t="str">
        <f t="shared" si="291"/>
        <v>Dec/2021</v>
      </c>
      <c r="E1449" s="60" t="s">
        <v>281</v>
      </c>
      <c r="F1449" s="60" t="s">
        <v>280</v>
      </c>
      <c r="G1449" s="60" t="s">
        <v>139</v>
      </c>
      <c r="H1449" s="60">
        <v>248</v>
      </c>
      <c r="I1449" s="60">
        <v>248</v>
      </c>
      <c r="J1449" s="60">
        <f t="shared" si="292"/>
        <v>0</v>
      </c>
      <c r="K1449" s="60" t="str">
        <f t="shared" si="293"/>
        <v>Ok</v>
      </c>
      <c r="L1449" s="60">
        <f t="shared" si="282"/>
        <v>0</v>
      </c>
      <c r="M1449" s="85">
        <f>VLOOKUP(E1449,'DAFTAR ITEM'!B:J,9,FALSE)</f>
        <v>5000</v>
      </c>
      <c r="N1449" s="85">
        <f t="shared" si="283"/>
        <v>1240000</v>
      </c>
      <c r="O1449" s="85">
        <f t="shared" si="284"/>
        <v>0</v>
      </c>
      <c r="P1449" s="85">
        <f t="shared" si="285"/>
        <v>0</v>
      </c>
      <c r="Q1449" s="59">
        <f t="shared" si="286"/>
        <v>0</v>
      </c>
      <c r="R1449" s="60" t="str">
        <f t="shared" si="287"/>
        <v>Good Count</v>
      </c>
      <c r="S1449" s="60" t="str">
        <f t="shared" si="288"/>
        <v>Good Count</v>
      </c>
      <c r="T1449" s="60" t="str">
        <f t="shared" si="289"/>
        <v>Good Count</v>
      </c>
    </row>
    <row r="1450" spans="1:20" ht="15" customHeight="1">
      <c r="A1450" s="64">
        <v>44573</v>
      </c>
      <c r="B1450" s="57">
        <f t="shared" si="290"/>
        <v>2022</v>
      </c>
      <c r="C1450" s="58">
        <f t="shared" si="281"/>
        <v>1</v>
      </c>
      <c r="D1450" s="58" t="str">
        <f t="shared" si="291"/>
        <v>Jan/2022</v>
      </c>
      <c r="E1450" s="60" t="s">
        <v>15</v>
      </c>
      <c r="F1450" s="60" t="s">
        <v>14</v>
      </c>
      <c r="G1450" s="60" t="s">
        <v>16</v>
      </c>
      <c r="H1450" s="60">
        <v>7</v>
      </c>
      <c r="I1450" s="60">
        <v>7</v>
      </c>
      <c r="J1450" s="60">
        <f t="shared" si="292"/>
        <v>0</v>
      </c>
      <c r="K1450" s="60" t="str">
        <f t="shared" si="293"/>
        <v>Ok</v>
      </c>
      <c r="L1450" s="60">
        <f t="shared" si="282"/>
        <v>0</v>
      </c>
      <c r="M1450" s="85">
        <f>VLOOKUP(E1450,'DAFTAR ITEM'!B:J,9,FALSE)</f>
        <v>110000</v>
      </c>
      <c r="N1450" s="85">
        <f t="shared" si="283"/>
        <v>770000</v>
      </c>
      <c r="O1450" s="85">
        <f t="shared" si="284"/>
        <v>0</v>
      </c>
      <c r="P1450" s="85">
        <f t="shared" si="285"/>
        <v>0</v>
      </c>
      <c r="Q1450" s="59">
        <f t="shared" si="286"/>
        <v>0</v>
      </c>
      <c r="R1450" s="60" t="str">
        <f t="shared" si="287"/>
        <v>Good Count</v>
      </c>
      <c r="S1450" s="60" t="str">
        <f t="shared" si="288"/>
        <v>Good Count</v>
      </c>
      <c r="T1450" s="60" t="str">
        <f t="shared" si="289"/>
        <v>Good Count</v>
      </c>
    </row>
    <row r="1451" spans="1:20" ht="15" customHeight="1">
      <c r="A1451" s="64">
        <v>44573</v>
      </c>
      <c r="B1451" s="57">
        <f t="shared" si="290"/>
        <v>2022</v>
      </c>
      <c r="C1451" s="58">
        <f t="shared" si="281"/>
        <v>1</v>
      </c>
      <c r="D1451" s="58" t="str">
        <f t="shared" si="291"/>
        <v>Jan/2022</v>
      </c>
      <c r="E1451" s="60" t="s">
        <v>18</v>
      </c>
      <c r="F1451" s="60" t="s">
        <v>17</v>
      </c>
      <c r="G1451" s="60" t="s">
        <v>16</v>
      </c>
      <c r="H1451" s="60">
        <v>10</v>
      </c>
      <c r="I1451" s="60">
        <v>10</v>
      </c>
      <c r="J1451" s="60">
        <f t="shared" si="292"/>
        <v>0</v>
      </c>
      <c r="K1451" s="60" t="str">
        <f t="shared" si="293"/>
        <v>Ok</v>
      </c>
      <c r="L1451" s="60">
        <f t="shared" si="282"/>
        <v>0</v>
      </c>
      <c r="M1451" s="85">
        <f>VLOOKUP(E1451,'DAFTAR ITEM'!B:J,9,FALSE)</f>
        <v>75000</v>
      </c>
      <c r="N1451" s="85">
        <f t="shared" si="283"/>
        <v>750000</v>
      </c>
      <c r="O1451" s="85">
        <f t="shared" si="284"/>
        <v>0</v>
      </c>
      <c r="P1451" s="85">
        <f t="shared" si="285"/>
        <v>0</v>
      </c>
      <c r="Q1451" s="59">
        <f t="shared" si="286"/>
        <v>0</v>
      </c>
      <c r="R1451" s="60" t="str">
        <f t="shared" si="287"/>
        <v>Good Count</v>
      </c>
      <c r="S1451" s="60" t="str">
        <f t="shared" si="288"/>
        <v>Good Count</v>
      </c>
      <c r="T1451" s="60" t="str">
        <f t="shared" si="289"/>
        <v>Good Count</v>
      </c>
    </row>
    <row r="1452" spans="1:20" ht="15" customHeight="1">
      <c r="A1452" s="64">
        <v>44573</v>
      </c>
      <c r="B1452" s="57">
        <f t="shared" si="290"/>
        <v>2022</v>
      </c>
      <c r="C1452" s="58">
        <f t="shared" si="281"/>
        <v>1</v>
      </c>
      <c r="D1452" s="58" t="str">
        <f t="shared" si="291"/>
        <v>Jan/2022</v>
      </c>
      <c r="E1452" s="60" t="s">
        <v>22</v>
      </c>
      <c r="F1452" s="60" t="s">
        <v>21</v>
      </c>
      <c r="G1452" s="60" t="s">
        <v>16</v>
      </c>
      <c r="H1452" s="60">
        <v>45</v>
      </c>
      <c r="I1452" s="60">
        <v>45</v>
      </c>
      <c r="J1452" s="60">
        <f t="shared" si="292"/>
        <v>0</v>
      </c>
      <c r="K1452" s="60" t="str">
        <f t="shared" si="293"/>
        <v>Ok</v>
      </c>
      <c r="L1452" s="60">
        <f t="shared" si="282"/>
        <v>0</v>
      </c>
      <c r="M1452" s="85">
        <f>VLOOKUP(E1452,'DAFTAR ITEM'!B:J,9,FALSE)</f>
        <v>33000</v>
      </c>
      <c r="N1452" s="85">
        <f t="shared" si="283"/>
        <v>1485000</v>
      </c>
      <c r="O1452" s="85">
        <f t="shared" si="284"/>
        <v>0</v>
      </c>
      <c r="P1452" s="85">
        <f t="shared" si="285"/>
        <v>0</v>
      </c>
      <c r="Q1452" s="59">
        <f t="shared" si="286"/>
        <v>0</v>
      </c>
      <c r="R1452" s="60" t="str">
        <f t="shared" si="287"/>
        <v>Good Count</v>
      </c>
      <c r="S1452" s="60" t="str">
        <f t="shared" si="288"/>
        <v>Good Count</v>
      </c>
      <c r="T1452" s="60" t="str">
        <f t="shared" si="289"/>
        <v>Good Count</v>
      </c>
    </row>
    <row r="1453" spans="1:20" ht="15" customHeight="1">
      <c r="A1453" s="64">
        <v>44573</v>
      </c>
      <c r="B1453" s="57">
        <f t="shared" si="290"/>
        <v>2022</v>
      </c>
      <c r="C1453" s="58">
        <f t="shared" si="281"/>
        <v>1</v>
      </c>
      <c r="D1453" s="58" t="str">
        <f t="shared" si="291"/>
        <v>Jan/2022</v>
      </c>
      <c r="E1453" s="60" t="s">
        <v>24</v>
      </c>
      <c r="F1453" s="60" t="s">
        <v>23</v>
      </c>
      <c r="G1453" s="60" t="s">
        <v>16</v>
      </c>
      <c r="H1453" s="60">
        <v>24</v>
      </c>
      <c r="I1453" s="60">
        <v>24</v>
      </c>
      <c r="J1453" s="60">
        <f t="shared" si="292"/>
        <v>0</v>
      </c>
      <c r="K1453" s="60" t="str">
        <f t="shared" si="293"/>
        <v>Ok</v>
      </c>
      <c r="L1453" s="60">
        <f t="shared" si="282"/>
        <v>0</v>
      </c>
      <c r="M1453" s="85">
        <f>VLOOKUP(E1453,'DAFTAR ITEM'!B:J,9,FALSE)</f>
        <v>59000</v>
      </c>
      <c r="N1453" s="85">
        <f t="shared" si="283"/>
        <v>1416000</v>
      </c>
      <c r="O1453" s="85">
        <f t="shared" si="284"/>
        <v>0</v>
      </c>
      <c r="P1453" s="85">
        <f t="shared" si="285"/>
        <v>0</v>
      </c>
      <c r="Q1453" s="59">
        <f t="shared" si="286"/>
        <v>0</v>
      </c>
      <c r="R1453" s="60" t="str">
        <f t="shared" si="287"/>
        <v>Good Count</v>
      </c>
      <c r="S1453" s="60" t="str">
        <f t="shared" si="288"/>
        <v>Good Count</v>
      </c>
      <c r="T1453" s="60" t="str">
        <f t="shared" si="289"/>
        <v>Good Count</v>
      </c>
    </row>
    <row r="1454" spans="1:20" ht="15" customHeight="1">
      <c r="A1454" s="64">
        <v>44573</v>
      </c>
      <c r="B1454" s="57">
        <f t="shared" si="290"/>
        <v>2022</v>
      </c>
      <c r="C1454" s="58">
        <f t="shared" si="281"/>
        <v>1</v>
      </c>
      <c r="D1454" s="58" t="str">
        <f t="shared" si="291"/>
        <v>Jan/2022</v>
      </c>
      <c r="E1454" s="60" t="s">
        <v>63</v>
      </c>
      <c r="F1454" s="60" t="s">
        <v>62</v>
      </c>
      <c r="G1454" s="60" t="s">
        <v>33</v>
      </c>
      <c r="H1454" s="60">
        <v>13</v>
      </c>
      <c r="I1454" s="60">
        <v>13</v>
      </c>
      <c r="J1454" s="60">
        <f t="shared" si="292"/>
        <v>0</v>
      </c>
      <c r="K1454" s="60" t="str">
        <f t="shared" si="293"/>
        <v>Ok</v>
      </c>
      <c r="L1454" s="60">
        <f t="shared" si="282"/>
        <v>0</v>
      </c>
      <c r="M1454" s="85">
        <f>VLOOKUP(E1454,'DAFTAR ITEM'!B:J,9,FALSE)</f>
        <v>20000</v>
      </c>
      <c r="N1454" s="85">
        <f t="shared" si="283"/>
        <v>260000</v>
      </c>
      <c r="O1454" s="85">
        <f t="shared" si="284"/>
        <v>0</v>
      </c>
      <c r="P1454" s="85">
        <f t="shared" si="285"/>
        <v>0</v>
      </c>
      <c r="Q1454" s="59">
        <f t="shared" si="286"/>
        <v>0</v>
      </c>
      <c r="R1454" s="60" t="str">
        <f t="shared" si="287"/>
        <v>Good Count</v>
      </c>
      <c r="S1454" s="60" t="str">
        <f t="shared" si="288"/>
        <v>Good Count</v>
      </c>
      <c r="T1454" s="60" t="str">
        <f t="shared" si="289"/>
        <v>Good Count</v>
      </c>
    </row>
    <row r="1455" spans="1:20" ht="15" customHeight="1">
      <c r="A1455" s="64">
        <v>44573</v>
      </c>
      <c r="B1455" s="57">
        <f t="shared" si="290"/>
        <v>2022</v>
      </c>
      <c r="C1455" s="58">
        <f t="shared" si="281"/>
        <v>1</v>
      </c>
      <c r="D1455" s="58" t="str">
        <f t="shared" si="291"/>
        <v>Jan/2022</v>
      </c>
      <c r="E1455" s="60" t="s">
        <v>103</v>
      </c>
      <c r="F1455" s="60" t="s">
        <v>102</v>
      </c>
      <c r="G1455" s="60" t="s">
        <v>104</v>
      </c>
      <c r="H1455" s="60">
        <v>5</v>
      </c>
      <c r="I1455" s="60">
        <v>5</v>
      </c>
      <c r="J1455" s="60">
        <f t="shared" si="292"/>
        <v>0</v>
      </c>
      <c r="K1455" s="60" t="str">
        <f t="shared" si="293"/>
        <v>Ok</v>
      </c>
      <c r="L1455" s="60">
        <f t="shared" si="282"/>
        <v>0</v>
      </c>
      <c r="M1455" s="85">
        <f>VLOOKUP(E1455,'DAFTAR ITEM'!B:J,9,FALSE)</f>
        <v>270000</v>
      </c>
      <c r="N1455" s="85">
        <f t="shared" si="283"/>
        <v>1350000</v>
      </c>
      <c r="O1455" s="85">
        <f t="shared" si="284"/>
        <v>0</v>
      </c>
      <c r="P1455" s="85">
        <f t="shared" si="285"/>
        <v>0</v>
      </c>
      <c r="Q1455" s="59">
        <f t="shared" si="286"/>
        <v>0</v>
      </c>
      <c r="R1455" s="60" t="str">
        <f t="shared" si="287"/>
        <v>Good Count</v>
      </c>
      <c r="S1455" s="60" t="str">
        <f t="shared" si="288"/>
        <v>Good Count</v>
      </c>
      <c r="T1455" s="60" t="str">
        <f t="shared" si="289"/>
        <v>Good Count</v>
      </c>
    </row>
    <row r="1456" spans="1:20" ht="15" customHeight="1">
      <c r="A1456" s="64">
        <v>44573</v>
      </c>
      <c r="B1456" s="57">
        <f t="shared" si="290"/>
        <v>2022</v>
      </c>
      <c r="C1456" s="58">
        <f t="shared" si="281"/>
        <v>1</v>
      </c>
      <c r="D1456" s="58" t="str">
        <f t="shared" si="291"/>
        <v>Jan/2022</v>
      </c>
      <c r="E1456" s="60" t="s">
        <v>106</v>
      </c>
      <c r="F1456" s="60" t="s">
        <v>105</v>
      </c>
      <c r="G1456" s="60" t="s">
        <v>104</v>
      </c>
      <c r="H1456" s="60">
        <v>2</v>
      </c>
      <c r="I1456" s="60">
        <v>2</v>
      </c>
      <c r="J1456" s="60">
        <f t="shared" si="292"/>
        <v>0</v>
      </c>
      <c r="K1456" s="60" t="str">
        <f t="shared" si="293"/>
        <v>Ok</v>
      </c>
      <c r="L1456" s="60">
        <f t="shared" si="282"/>
        <v>0</v>
      </c>
      <c r="M1456" s="85">
        <f>VLOOKUP(E1456,'DAFTAR ITEM'!B:J,9,FALSE)</f>
        <v>337800</v>
      </c>
      <c r="N1456" s="85">
        <f t="shared" si="283"/>
        <v>675600</v>
      </c>
      <c r="O1456" s="85">
        <f t="shared" si="284"/>
        <v>0</v>
      </c>
      <c r="P1456" s="85">
        <f t="shared" si="285"/>
        <v>0</v>
      </c>
      <c r="Q1456" s="59">
        <f t="shared" si="286"/>
        <v>0</v>
      </c>
      <c r="R1456" s="60" t="str">
        <f t="shared" si="287"/>
        <v>Good Count</v>
      </c>
      <c r="S1456" s="60" t="str">
        <f t="shared" si="288"/>
        <v>Good Count</v>
      </c>
      <c r="T1456" s="60" t="str">
        <f t="shared" si="289"/>
        <v>Good Count</v>
      </c>
    </row>
    <row r="1457" spans="1:20" ht="15" customHeight="1">
      <c r="A1457" s="64">
        <v>44573</v>
      </c>
      <c r="B1457" s="57">
        <f t="shared" si="290"/>
        <v>2022</v>
      </c>
      <c r="C1457" s="58">
        <f t="shared" si="281"/>
        <v>1</v>
      </c>
      <c r="D1457" s="58" t="str">
        <f t="shared" si="291"/>
        <v>Jan/2022</v>
      </c>
      <c r="E1457" s="60" t="s">
        <v>130</v>
      </c>
      <c r="F1457" s="60" t="s">
        <v>129</v>
      </c>
      <c r="G1457" s="60" t="s">
        <v>104</v>
      </c>
      <c r="H1457" s="60">
        <v>3</v>
      </c>
      <c r="I1457" s="60">
        <v>3</v>
      </c>
      <c r="J1457" s="60">
        <f t="shared" si="292"/>
        <v>0</v>
      </c>
      <c r="K1457" s="60" t="str">
        <f t="shared" si="293"/>
        <v>Ok</v>
      </c>
      <c r="L1457" s="60">
        <f t="shared" si="282"/>
        <v>0</v>
      </c>
      <c r="M1457" s="85">
        <f>VLOOKUP(E1457,'DAFTAR ITEM'!B:J,9,FALSE)</f>
        <v>270000</v>
      </c>
      <c r="N1457" s="85">
        <f t="shared" si="283"/>
        <v>810000</v>
      </c>
      <c r="O1457" s="85">
        <f t="shared" si="284"/>
        <v>0</v>
      </c>
      <c r="P1457" s="85">
        <f t="shared" si="285"/>
        <v>0</v>
      </c>
      <c r="Q1457" s="59">
        <f t="shared" si="286"/>
        <v>0</v>
      </c>
      <c r="R1457" s="60" t="str">
        <f t="shared" si="287"/>
        <v>Good Count</v>
      </c>
      <c r="S1457" s="60" t="str">
        <f t="shared" si="288"/>
        <v>Good Count</v>
      </c>
      <c r="T1457" s="60" t="str">
        <f t="shared" si="289"/>
        <v>Good Count</v>
      </c>
    </row>
    <row r="1458" spans="1:20" ht="15" customHeight="1">
      <c r="A1458" s="64">
        <v>44573</v>
      </c>
      <c r="B1458" s="57">
        <f t="shared" si="290"/>
        <v>2022</v>
      </c>
      <c r="C1458" s="58">
        <f t="shared" si="281"/>
        <v>1</v>
      </c>
      <c r="D1458" s="58" t="str">
        <f t="shared" si="291"/>
        <v>Jan/2022</v>
      </c>
      <c r="E1458" s="60" t="s">
        <v>193</v>
      </c>
      <c r="F1458" s="60" t="s">
        <v>192</v>
      </c>
      <c r="G1458" s="60" t="s">
        <v>194</v>
      </c>
      <c r="H1458" s="60">
        <v>8</v>
      </c>
      <c r="I1458" s="60">
        <v>8</v>
      </c>
      <c r="J1458" s="60">
        <f t="shared" si="292"/>
        <v>0</v>
      </c>
      <c r="K1458" s="60" t="str">
        <f t="shared" si="293"/>
        <v>Ok</v>
      </c>
      <c r="L1458" s="60">
        <f t="shared" si="282"/>
        <v>0</v>
      </c>
      <c r="M1458" s="85">
        <f>VLOOKUP(E1458,'DAFTAR ITEM'!B:J,9,FALSE)</f>
        <v>81000</v>
      </c>
      <c r="N1458" s="85">
        <f t="shared" si="283"/>
        <v>648000</v>
      </c>
      <c r="O1458" s="85">
        <f t="shared" si="284"/>
        <v>0</v>
      </c>
      <c r="P1458" s="85">
        <f t="shared" si="285"/>
        <v>0</v>
      </c>
      <c r="Q1458" s="59">
        <f t="shared" si="286"/>
        <v>0</v>
      </c>
      <c r="R1458" s="60" t="str">
        <f t="shared" si="287"/>
        <v>Good Count</v>
      </c>
      <c r="S1458" s="60" t="str">
        <f t="shared" si="288"/>
        <v>Good Count</v>
      </c>
      <c r="T1458" s="60" t="str">
        <f t="shared" si="289"/>
        <v>Good Count</v>
      </c>
    </row>
    <row r="1459" spans="1:20" ht="15" customHeight="1">
      <c r="A1459" s="64">
        <v>44573</v>
      </c>
      <c r="B1459" s="57">
        <f t="shared" si="290"/>
        <v>2022</v>
      </c>
      <c r="C1459" s="58">
        <f t="shared" si="281"/>
        <v>1</v>
      </c>
      <c r="D1459" s="58" t="str">
        <f t="shared" si="291"/>
        <v>Jan/2022</v>
      </c>
      <c r="E1459" s="60" t="s">
        <v>206</v>
      </c>
      <c r="F1459" s="60" t="s">
        <v>205</v>
      </c>
      <c r="G1459" s="60" t="s">
        <v>194</v>
      </c>
      <c r="H1459" s="60">
        <v>18</v>
      </c>
      <c r="I1459" s="60">
        <v>18</v>
      </c>
      <c r="J1459" s="60">
        <f t="shared" si="292"/>
        <v>0</v>
      </c>
      <c r="K1459" s="60" t="str">
        <f t="shared" si="293"/>
        <v>Ok</v>
      </c>
      <c r="L1459" s="60">
        <f t="shared" si="282"/>
        <v>0</v>
      </c>
      <c r="M1459" s="85">
        <f>VLOOKUP(E1459,'DAFTAR ITEM'!B:J,9,FALSE)</f>
        <v>39091</v>
      </c>
      <c r="N1459" s="85">
        <f t="shared" si="283"/>
        <v>703638</v>
      </c>
      <c r="O1459" s="85">
        <f t="shared" si="284"/>
        <v>0</v>
      </c>
      <c r="P1459" s="85">
        <f t="shared" si="285"/>
        <v>0</v>
      </c>
      <c r="Q1459" s="59">
        <f t="shared" si="286"/>
        <v>0</v>
      </c>
      <c r="R1459" s="60" t="str">
        <f t="shared" si="287"/>
        <v>Good Count</v>
      </c>
      <c r="S1459" s="60" t="str">
        <f t="shared" si="288"/>
        <v>Good Count</v>
      </c>
      <c r="T1459" s="60" t="str">
        <f t="shared" si="289"/>
        <v>Good Count</v>
      </c>
    </row>
    <row r="1460" spans="1:20" ht="15" customHeight="1">
      <c r="A1460" s="64">
        <v>44573</v>
      </c>
      <c r="B1460" s="57">
        <f t="shared" si="290"/>
        <v>2022</v>
      </c>
      <c r="C1460" s="58">
        <f t="shared" si="281"/>
        <v>1</v>
      </c>
      <c r="D1460" s="58" t="str">
        <f t="shared" si="291"/>
        <v>Jan/2022</v>
      </c>
      <c r="E1460" s="60" t="s">
        <v>210</v>
      </c>
      <c r="F1460" s="60" t="s">
        <v>209</v>
      </c>
      <c r="G1460" s="60" t="s">
        <v>95</v>
      </c>
      <c r="H1460" s="60">
        <v>14</v>
      </c>
      <c r="I1460" s="60">
        <v>14</v>
      </c>
      <c r="J1460" s="60">
        <f t="shared" si="292"/>
        <v>0</v>
      </c>
      <c r="K1460" s="60" t="str">
        <f t="shared" si="293"/>
        <v>Ok</v>
      </c>
      <c r="L1460" s="60">
        <f t="shared" si="282"/>
        <v>0</v>
      </c>
      <c r="M1460" s="85">
        <f>VLOOKUP(E1460,'DAFTAR ITEM'!B:J,9,FALSE)</f>
        <v>29200</v>
      </c>
      <c r="N1460" s="85">
        <f t="shared" si="283"/>
        <v>408800</v>
      </c>
      <c r="O1460" s="85">
        <f t="shared" si="284"/>
        <v>0</v>
      </c>
      <c r="P1460" s="85">
        <f t="shared" si="285"/>
        <v>0</v>
      </c>
      <c r="Q1460" s="59">
        <f t="shared" si="286"/>
        <v>0</v>
      </c>
      <c r="R1460" s="60" t="str">
        <f t="shared" si="287"/>
        <v>Good Count</v>
      </c>
      <c r="S1460" s="60" t="str">
        <f t="shared" si="288"/>
        <v>Good Count</v>
      </c>
      <c r="T1460" s="60" t="str">
        <f t="shared" si="289"/>
        <v>Good Count</v>
      </c>
    </row>
    <row r="1461" spans="1:20" ht="15" customHeight="1">
      <c r="A1461" s="64">
        <v>44573</v>
      </c>
      <c r="B1461" s="57">
        <f t="shared" si="290"/>
        <v>2022</v>
      </c>
      <c r="C1461" s="58">
        <f t="shared" ref="C1461:C1524" si="294">MONTH(A1461)</f>
        <v>1</v>
      </c>
      <c r="D1461" s="58" t="str">
        <f t="shared" si="291"/>
        <v>Jan/2022</v>
      </c>
      <c r="E1461" s="60" t="s">
        <v>228</v>
      </c>
      <c r="F1461" s="60" t="s">
        <v>227</v>
      </c>
      <c r="G1461" s="60" t="s">
        <v>16</v>
      </c>
      <c r="H1461" s="60">
        <v>2</v>
      </c>
      <c r="I1461" s="60">
        <v>2</v>
      </c>
      <c r="J1461" s="60">
        <f t="shared" si="292"/>
        <v>0</v>
      </c>
      <c r="K1461" s="60" t="str">
        <f t="shared" si="293"/>
        <v>Ok</v>
      </c>
      <c r="L1461" s="60">
        <f t="shared" si="282"/>
        <v>0</v>
      </c>
      <c r="M1461" s="85">
        <f>VLOOKUP(E1461,'DAFTAR ITEM'!B:J,9,FALSE)</f>
        <v>2000</v>
      </c>
      <c r="N1461" s="85">
        <f t="shared" si="283"/>
        <v>4000</v>
      </c>
      <c r="O1461" s="85">
        <f t="shared" si="284"/>
        <v>0</v>
      </c>
      <c r="P1461" s="85">
        <f t="shared" si="285"/>
        <v>0</v>
      </c>
      <c r="Q1461" s="59">
        <f t="shared" si="286"/>
        <v>0</v>
      </c>
      <c r="R1461" s="60" t="str">
        <f t="shared" si="287"/>
        <v>Good Count</v>
      </c>
      <c r="S1461" s="60" t="str">
        <f t="shared" si="288"/>
        <v>Good Count</v>
      </c>
      <c r="T1461" s="60" t="str">
        <f t="shared" si="289"/>
        <v>Good Count</v>
      </c>
    </row>
    <row r="1462" spans="1:20" ht="15" customHeight="1">
      <c r="A1462" s="64">
        <v>44573</v>
      </c>
      <c r="B1462" s="57">
        <f t="shared" si="290"/>
        <v>2022</v>
      </c>
      <c r="C1462" s="58">
        <f t="shared" si="294"/>
        <v>1</v>
      </c>
      <c r="D1462" s="58" t="str">
        <f t="shared" si="291"/>
        <v>Jan/2022</v>
      </c>
      <c r="E1462" s="60" t="s">
        <v>248</v>
      </c>
      <c r="F1462" s="60" t="s">
        <v>247</v>
      </c>
      <c r="G1462" s="60" t="s">
        <v>33</v>
      </c>
      <c r="H1462" s="60">
        <v>5</v>
      </c>
      <c r="I1462" s="60">
        <v>5</v>
      </c>
      <c r="J1462" s="60">
        <f t="shared" si="292"/>
        <v>0</v>
      </c>
      <c r="K1462" s="60" t="str">
        <f t="shared" si="293"/>
        <v>Ok</v>
      </c>
      <c r="L1462" s="60">
        <f t="shared" ref="L1462:L1525" si="295">ABS(J1462)</f>
        <v>0</v>
      </c>
      <c r="M1462" s="85">
        <f>VLOOKUP(E1462,'DAFTAR ITEM'!B:J,9,FALSE)</f>
        <v>40000</v>
      </c>
      <c r="N1462" s="85">
        <f t="shared" ref="N1462:N1525" si="296">H1462*M1462</f>
        <v>200000</v>
      </c>
      <c r="O1462" s="85">
        <f t="shared" ref="O1462:O1525" si="297">J1462*M1462</f>
        <v>0</v>
      </c>
      <c r="P1462" s="85">
        <f t="shared" ref="P1462:P1525" si="298">L1462*M1462</f>
        <v>0</v>
      </c>
      <c r="Q1462" s="59">
        <f t="shared" ref="Q1462:Q1525" si="299">ABS(IF(AND((H1462=0),(J1462=0)),0,J1462/H1462))</f>
        <v>0</v>
      </c>
      <c r="R1462" s="60" t="str">
        <f t="shared" ref="R1462:R1525" si="300">IF(ISERROR(Q1462),"Bad Count",IF(Q1462&gt;0%,"Bad Count","Good Count"))</f>
        <v>Good Count</v>
      </c>
      <c r="S1462" s="60" t="str">
        <f t="shared" ref="S1462:S1525" si="301">IF(ISERROR(Q1462),"Bad Count",IF(Q1462&gt;2%,"Bad Count","Good Count"))</f>
        <v>Good Count</v>
      </c>
      <c r="T1462" s="60" t="str">
        <f t="shared" ref="T1462:T1525" si="302">IF(ISERROR(Q1462),"Bad Count",IF(Q1462&gt;5%,"Bad Count","Good Count"))</f>
        <v>Good Count</v>
      </c>
    </row>
    <row r="1463" spans="1:20" ht="15" customHeight="1">
      <c r="A1463" s="64">
        <v>44573</v>
      </c>
      <c r="B1463" s="57">
        <f t="shared" si="290"/>
        <v>2022</v>
      </c>
      <c r="C1463" s="58">
        <f t="shared" si="294"/>
        <v>1</v>
      </c>
      <c r="D1463" s="58" t="str">
        <f t="shared" si="291"/>
        <v>Jan/2022</v>
      </c>
      <c r="E1463" s="60" t="s">
        <v>250</v>
      </c>
      <c r="F1463" s="60" t="s">
        <v>249</v>
      </c>
      <c r="G1463" s="60" t="s">
        <v>33</v>
      </c>
      <c r="H1463" s="60">
        <v>3</v>
      </c>
      <c r="I1463" s="60">
        <v>3</v>
      </c>
      <c r="J1463" s="60">
        <f t="shared" si="292"/>
        <v>0</v>
      </c>
      <c r="K1463" s="60" t="str">
        <f t="shared" si="293"/>
        <v>Ok</v>
      </c>
      <c r="L1463" s="60">
        <f t="shared" si="295"/>
        <v>0</v>
      </c>
      <c r="M1463" s="85">
        <f>VLOOKUP(E1463,'DAFTAR ITEM'!B:J,9,FALSE)</f>
        <v>19792</v>
      </c>
      <c r="N1463" s="85">
        <f t="shared" si="296"/>
        <v>59376</v>
      </c>
      <c r="O1463" s="85">
        <f t="shared" si="297"/>
        <v>0</v>
      </c>
      <c r="P1463" s="85">
        <f t="shared" si="298"/>
        <v>0</v>
      </c>
      <c r="Q1463" s="59">
        <f t="shared" si="299"/>
        <v>0</v>
      </c>
      <c r="R1463" s="60" t="str">
        <f t="shared" si="300"/>
        <v>Good Count</v>
      </c>
      <c r="S1463" s="60" t="str">
        <f t="shared" si="301"/>
        <v>Good Count</v>
      </c>
      <c r="T1463" s="60" t="str">
        <f t="shared" si="302"/>
        <v>Good Count</v>
      </c>
    </row>
    <row r="1464" spans="1:20" ht="15" customHeight="1">
      <c r="A1464" s="64">
        <v>44573</v>
      </c>
      <c r="B1464" s="57">
        <f t="shared" si="290"/>
        <v>2022</v>
      </c>
      <c r="C1464" s="58">
        <f t="shared" si="294"/>
        <v>1</v>
      </c>
      <c r="D1464" s="58" t="str">
        <f t="shared" si="291"/>
        <v>Jan/2022</v>
      </c>
      <c r="E1464" s="60" t="s">
        <v>252</v>
      </c>
      <c r="F1464" s="60" t="s">
        <v>251</v>
      </c>
      <c r="G1464" s="60" t="s">
        <v>33</v>
      </c>
      <c r="H1464" s="60">
        <v>35</v>
      </c>
      <c r="I1464" s="60">
        <v>35</v>
      </c>
      <c r="J1464" s="60">
        <f t="shared" si="292"/>
        <v>0</v>
      </c>
      <c r="K1464" s="60" t="str">
        <f t="shared" si="293"/>
        <v>Ok</v>
      </c>
      <c r="L1464" s="60">
        <f t="shared" si="295"/>
        <v>0</v>
      </c>
      <c r="M1464" s="85">
        <f>VLOOKUP(E1464,'DAFTAR ITEM'!B:J,9,FALSE)</f>
        <v>30000</v>
      </c>
      <c r="N1464" s="85">
        <f t="shared" si="296"/>
        <v>1050000</v>
      </c>
      <c r="O1464" s="85">
        <f t="shared" si="297"/>
        <v>0</v>
      </c>
      <c r="P1464" s="85">
        <f t="shared" si="298"/>
        <v>0</v>
      </c>
      <c r="Q1464" s="59">
        <f t="shared" si="299"/>
        <v>0</v>
      </c>
      <c r="R1464" s="60" t="str">
        <f t="shared" si="300"/>
        <v>Good Count</v>
      </c>
      <c r="S1464" s="60" t="str">
        <f t="shared" si="301"/>
        <v>Good Count</v>
      </c>
      <c r="T1464" s="60" t="str">
        <f t="shared" si="302"/>
        <v>Good Count</v>
      </c>
    </row>
    <row r="1465" spans="1:20" ht="15" customHeight="1">
      <c r="A1465" s="64">
        <v>44573</v>
      </c>
      <c r="B1465" s="57">
        <f t="shared" si="290"/>
        <v>2022</v>
      </c>
      <c r="C1465" s="58">
        <f t="shared" si="294"/>
        <v>1</v>
      </c>
      <c r="D1465" s="58" t="str">
        <f t="shared" si="291"/>
        <v>Jan/2022</v>
      </c>
      <c r="E1465" s="60" t="s">
        <v>365</v>
      </c>
      <c r="F1465" s="60" t="s">
        <v>364</v>
      </c>
      <c r="G1465" s="60" t="s">
        <v>16</v>
      </c>
      <c r="H1465" s="60">
        <v>1</v>
      </c>
      <c r="I1465" s="60">
        <v>1</v>
      </c>
      <c r="J1465" s="60">
        <f t="shared" si="292"/>
        <v>0</v>
      </c>
      <c r="K1465" s="60" t="str">
        <f t="shared" si="293"/>
        <v>Ok</v>
      </c>
      <c r="L1465" s="60">
        <f t="shared" si="295"/>
        <v>0</v>
      </c>
      <c r="M1465" s="85">
        <f>VLOOKUP(E1465,'DAFTAR ITEM'!B:J,9,FALSE)</f>
        <v>56800</v>
      </c>
      <c r="N1465" s="85">
        <f t="shared" si="296"/>
        <v>56800</v>
      </c>
      <c r="O1465" s="85">
        <f t="shared" si="297"/>
        <v>0</v>
      </c>
      <c r="P1465" s="85">
        <f t="shared" si="298"/>
        <v>0</v>
      </c>
      <c r="Q1465" s="59">
        <f t="shared" si="299"/>
        <v>0</v>
      </c>
      <c r="R1465" s="60" t="str">
        <f t="shared" si="300"/>
        <v>Good Count</v>
     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1">
      <c r="A1466" s="64">
        <v>44573</v>
      </c>
      <c r="B1466" s="57">
        <f t="shared" si="290"/>
        <v>2022</v>
      </c>
      <c r="C1466" s="58">
        <f t="shared" si="294"/>
        <v>1</v>
      </c>
      <c r="D1466" s="58" t="str">
        <f t="shared" si="291"/>
        <v>Jan/2022</v>
      </c>
      <c r="E1466" s="60" t="s">
        <v>230</v>
      </c>
      <c r="F1466" s="60" t="s">
        <v>229</v>
      </c>
      <c r="G1466" s="60" t="s">
        <v>16</v>
      </c>
      <c r="H1466" s="60">
        <v>12</v>
      </c>
      <c r="I1466" s="60">
        <v>12</v>
      </c>
      <c r="J1466" s="60">
        <f t="shared" si="292"/>
        <v>0</v>
      </c>
      <c r="K1466" s="60" t="str">
        <f t="shared" si="293"/>
        <v>Ok</v>
      </c>
      <c r="L1466" s="60">
        <f t="shared" si="295"/>
        <v>0</v>
      </c>
      <c r="M1466" s="85">
        <f>VLOOKUP(E1466,'DAFTAR ITEM'!B:J,9,FALSE)</f>
        <v>2000</v>
      </c>
      <c r="N1466" s="85">
        <f t="shared" si="296"/>
        <v>24000</v>
      </c>
      <c r="O1466" s="85">
        <f t="shared" si="297"/>
        <v>0</v>
      </c>
      <c r="P1466" s="85">
        <f t="shared" si="298"/>
        <v>0</v>
      </c>
      <c r="Q1466" s="59">
        <f t="shared" si="299"/>
        <v>0</v>
      </c>
      <c r="R1466" s="60" t="str">
        <f t="shared" si="300"/>
        <v>Good Count</v>
      </c>
      <c r="S1466" s="60" t="str">
        <f t="shared" si="301"/>
        <v>Good Count</v>
      </c>
      <c r="T1466" s="60" t="str">
        <f t="shared" si="302"/>
        <v>Good Count</v>
      </c>
    </row>
    <row r="1467" spans="1:20" ht="15" customHeight="1">
      <c r="A1467" s="64">
        <v>44573</v>
      </c>
      <c r="B1467" s="57">
        <f t="shared" si="290"/>
        <v>2022</v>
      </c>
      <c r="C1467" s="58">
        <f t="shared" si="294"/>
        <v>1</v>
      </c>
      <c r="D1467" s="58" t="str">
        <f t="shared" si="291"/>
        <v>Jan/2022</v>
      </c>
      <c r="E1467" s="60" t="s">
        <v>321</v>
      </c>
      <c r="F1467" s="60" t="s">
        <v>320</v>
      </c>
      <c r="G1467" s="60" t="s">
        <v>33</v>
      </c>
      <c r="H1467" s="60">
        <v>3</v>
      </c>
      <c r="I1467" s="60">
        <v>3</v>
      </c>
      <c r="J1467" s="60">
        <f t="shared" si="292"/>
        <v>0</v>
      </c>
      <c r="K1467" s="60" t="str">
        <f t="shared" si="293"/>
        <v>Ok</v>
      </c>
      <c r="L1467" s="60">
        <f t="shared" si="295"/>
        <v>0</v>
      </c>
      <c r="M1467" s="85">
        <f>VLOOKUP(E1467,'DAFTAR ITEM'!B:J,9,FALSE)</f>
        <v>7500</v>
      </c>
      <c r="N1467" s="85">
        <f t="shared" si="296"/>
        <v>22500</v>
      </c>
      <c r="O1467" s="85">
        <f t="shared" si="297"/>
        <v>0</v>
      </c>
      <c r="P1467" s="85">
        <f t="shared" si="298"/>
        <v>0</v>
      </c>
      <c r="Q1467" s="59">
        <f t="shared" si="299"/>
        <v>0</v>
      </c>
      <c r="R1467" s="60" t="str">
        <f t="shared" si="300"/>
        <v>Good Count</v>
      </c>
      <c r="S1467" s="60" t="str">
        <f t="shared" si="301"/>
        <v>Good Count</v>
      </c>
      <c r="T1467" s="60" t="str">
        <f t="shared" si="302"/>
        <v>Good Count</v>
      </c>
    </row>
    <row r="1468" spans="1:20" ht="15" customHeight="1">
      <c r="A1468" s="64">
        <v>44573</v>
      </c>
      <c r="B1468" s="57">
        <f t="shared" si="290"/>
        <v>2022</v>
      </c>
      <c r="C1468" s="58">
        <f t="shared" si="294"/>
        <v>1</v>
      </c>
      <c r="D1468" s="58" t="str">
        <f t="shared" si="291"/>
        <v>Jan/2022</v>
      </c>
      <c r="E1468" s="60" t="s">
        <v>319</v>
      </c>
      <c r="F1468" s="60" t="s">
        <v>318</v>
      </c>
      <c r="G1468" s="60" t="s">
        <v>33</v>
      </c>
      <c r="H1468" s="60">
        <v>4</v>
      </c>
      <c r="I1468" s="60">
        <v>4</v>
      </c>
      <c r="J1468" s="60">
        <f t="shared" si="292"/>
        <v>0</v>
      </c>
      <c r="K1468" s="60" t="str">
        <f t="shared" si="293"/>
        <v>Ok</v>
      </c>
      <c r="L1468" s="60">
        <f t="shared" si="295"/>
        <v>0</v>
      </c>
      <c r="M1468" s="85">
        <f>VLOOKUP(E1468,'DAFTAR ITEM'!B:J,9,FALSE)</f>
        <v>10080</v>
      </c>
      <c r="N1468" s="85">
        <f t="shared" si="296"/>
        <v>40320</v>
      </c>
      <c r="O1468" s="85">
        <f t="shared" si="297"/>
        <v>0</v>
      </c>
      <c r="P1468" s="85">
        <f t="shared" si="298"/>
        <v>0</v>
      </c>
      <c r="Q1468" s="59">
        <f t="shared" si="299"/>
        <v>0</v>
      </c>
      <c r="R1468" s="60" t="str">
        <f t="shared" si="300"/>
        <v>Good Count</v>
      </c>
      <c r="S1468" s="60" t="str">
        <f t="shared" si="301"/>
        <v>Good Count</v>
      </c>
      <c r="T1468" s="60" t="str">
        <f t="shared" si="302"/>
        <v>Good Count</v>
      </c>
    </row>
    <row r="1469" spans="1:20" ht="15" customHeight="1">
      <c r="A1469" s="64">
        <v>44573</v>
      </c>
      <c r="B1469" s="57">
        <f t="shared" si="290"/>
        <v>2022</v>
      </c>
      <c r="C1469" s="58">
        <f t="shared" si="294"/>
        <v>1</v>
      </c>
      <c r="D1469" s="58" t="str">
        <f t="shared" si="291"/>
        <v>Jan/2022</v>
      </c>
      <c r="E1469" s="60" t="s">
        <v>323</v>
      </c>
      <c r="F1469" s="60" t="s">
        <v>322</v>
      </c>
      <c r="G1469" s="60" t="s">
        <v>33</v>
      </c>
      <c r="H1469" s="60">
        <v>2</v>
      </c>
      <c r="I1469" s="60">
        <v>2</v>
      </c>
      <c r="J1469" s="60">
        <f t="shared" si="292"/>
        <v>0</v>
      </c>
      <c r="K1469" s="60" t="str">
        <f t="shared" si="293"/>
        <v>Ok</v>
      </c>
      <c r="L1469" s="60">
        <f t="shared" si="295"/>
        <v>0</v>
      </c>
      <c r="M1469" s="85">
        <f>VLOOKUP(E1469,'DAFTAR ITEM'!B:J,9,FALSE)</f>
        <v>15000</v>
      </c>
      <c r="N1469" s="85">
        <f t="shared" si="296"/>
        <v>30000</v>
      </c>
      <c r="O1469" s="85">
        <f t="shared" si="297"/>
        <v>0</v>
      </c>
      <c r="P1469" s="85">
        <f t="shared" si="298"/>
        <v>0</v>
      </c>
      <c r="Q1469" s="59">
        <f t="shared" si="299"/>
        <v>0</v>
      </c>
      <c r="R1469" s="60" t="str">
        <f t="shared" si="300"/>
        <v>Good Count</v>
      </c>
      <c r="S1469" s="60" t="str">
        <f t="shared" si="301"/>
        <v>Good Count</v>
      </c>
      <c r="T1469" s="60" t="str">
        <f t="shared" si="302"/>
        <v>Good Count</v>
      </c>
    </row>
    <row r="1470" spans="1:20" ht="15" customHeight="1">
      <c r="A1470" s="64">
        <v>44573</v>
      </c>
      <c r="B1470" s="57">
        <f t="shared" si="290"/>
        <v>2022</v>
      </c>
      <c r="C1470" s="58">
        <f t="shared" si="294"/>
        <v>1</v>
      </c>
      <c r="D1470" s="58" t="str">
        <f t="shared" si="291"/>
        <v>Jan/2022</v>
      </c>
      <c r="E1470" s="60" t="s">
        <v>37</v>
      </c>
      <c r="F1470" s="60" t="s">
        <v>36</v>
      </c>
      <c r="G1470" s="60" t="s">
        <v>33</v>
      </c>
      <c r="H1470" s="60">
        <v>14</v>
      </c>
      <c r="I1470" s="60">
        <v>14</v>
      </c>
      <c r="J1470" s="60">
        <f t="shared" si="292"/>
        <v>0</v>
      </c>
      <c r="K1470" s="60" t="str">
        <f t="shared" si="293"/>
        <v>Ok</v>
      </c>
      <c r="L1470" s="60">
        <f t="shared" si="295"/>
        <v>0</v>
      </c>
      <c r="M1470" s="85">
        <f>VLOOKUP(E1470,'DAFTAR ITEM'!B:J,9,FALSE)</f>
        <v>1750</v>
      </c>
      <c r="N1470" s="85">
        <f t="shared" si="296"/>
        <v>24500</v>
      </c>
      <c r="O1470" s="85">
        <f t="shared" si="297"/>
        <v>0</v>
      </c>
      <c r="P1470" s="85">
        <f t="shared" si="298"/>
        <v>0</v>
      </c>
      <c r="Q1470" s="59">
        <f t="shared" si="299"/>
        <v>0</v>
      </c>
      <c r="R1470" s="60" t="str">
        <f t="shared" si="300"/>
        <v>Good Count</v>
      </c>
      <c r="S1470" s="60" t="str">
        <f t="shared" si="301"/>
        <v>Good Count</v>
      </c>
      <c r="T1470" s="60" t="str">
        <f t="shared" si="302"/>
        <v>Good Count</v>
      </c>
    </row>
    <row r="1471" spans="1:20" ht="15" customHeight="1">
      <c r="A1471" s="64">
        <v>44573</v>
      </c>
      <c r="B1471" s="57">
        <f t="shared" ref="B1471:B1527" si="303">YEAR(A1471)</f>
        <v>2022</v>
      </c>
      <c r="C1471" s="58">
        <f t="shared" si="294"/>
        <v>1</v>
      </c>
      <c r="D1471" s="58" t="str">
        <f t="shared" si="291"/>
        <v>Jan/2022</v>
      </c>
      <c r="E1471" s="60" t="s">
        <v>295</v>
      </c>
      <c r="F1471" s="60" t="s">
        <v>294</v>
      </c>
      <c r="G1471" s="60" t="s">
        <v>33</v>
      </c>
      <c r="H1471" s="60">
        <v>7</v>
      </c>
      <c r="I1471" s="60">
        <v>7</v>
      </c>
      <c r="J1471" s="60">
        <f t="shared" si="292"/>
        <v>0</v>
      </c>
      <c r="K1471" s="60" t="str">
        <f t="shared" si="293"/>
        <v>Ok</v>
      </c>
      <c r="L1471" s="60">
        <f t="shared" si="295"/>
        <v>0</v>
      </c>
      <c r="M1471" s="85">
        <f>VLOOKUP(E1471,'DAFTAR ITEM'!B:J,9,FALSE)</f>
        <v>22000</v>
      </c>
      <c r="N1471" s="85">
        <f t="shared" si="296"/>
        <v>154000</v>
      </c>
      <c r="O1471" s="85">
        <f t="shared" si="297"/>
        <v>0</v>
      </c>
      <c r="P1471" s="85">
        <f t="shared" si="298"/>
        <v>0</v>
      </c>
      <c r="Q1471" s="59">
        <f t="shared" si="299"/>
        <v>0</v>
      </c>
      <c r="R1471" s="60" t="str">
        <f t="shared" si="300"/>
        <v>Good Count</v>
      </c>
      <c r="S1471" s="60" t="str">
        <f t="shared" si="301"/>
        <v>Good Count</v>
      </c>
      <c r="T1471" s="60" t="str">
        <f t="shared" si="302"/>
        <v>Good Count</v>
      </c>
    </row>
    <row r="1472" spans="1:20" ht="15" customHeight="1">
      <c r="A1472" s="64">
        <v>44573</v>
      </c>
      <c r="B1472" s="57">
        <f t="shared" si="303"/>
        <v>2022</v>
      </c>
      <c r="C1472" s="58">
        <f t="shared" si="294"/>
        <v>1</v>
      </c>
      <c r="D1472" s="58" t="str">
        <f t="shared" si="291"/>
        <v>Jan/2022</v>
      </c>
      <c r="E1472" s="60" t="s">
        <v>299</v>
      </c>
      <c r="F1472" s="60" t="s">
        <v>298</v>
      </c>
      <c r="G1472" s="60" t="s">
        <v>33</v>
      </c>
      <c r="H1472" s="60">
        <v>16</v>
      </c>
      <c r="I1472" s="60">
        <v>16</v>
      </c>
      <c r="J1472" s="60">
        <f t="shared" si="292"/>
        <v>0</v>
      </c>
      <c r="K1472" s="60" t="str">
        <f t="shared" si="293"/>
        <v>Ok</v>
      </c>
      <c r="L1472" s="60">
        <f t="shared" si="295"/>
        <v>0</v>
      </c>
      <c r="M1472" s="85">
        <f>VLOOKUP(E1472,'DAFTAR ITEM'!B:J,9,FALSE)</f>
        <v>8138</v>
      </c>
      <c r="N1472" s="85">
        <f t="shared" si="296"/>
        <v>130208</v>
      </c>
      <c r="O1472" s="85">
        <f t="shared" si="297"/>
        <v>0</v>
      </c>
      <c r="P1472" s="85">
        <f t="shared" si="298"/>
        <v>0</v>
      </c>
      <c r="Q1472" s="59">
        <f t="shared" si="299"/>
        <v>0</v>
      </c>
      <c r="R1472" s="60" t="str">
        <f t="shared" si="300"/>
        <v>Good Count</v>
      </c>
      <c r="S1472" s="60" t="str">
        <f t="shared" si="301"/>
        <v>Good Count</v>
      </c>
      <c r="T1472" s="60" t="str">
        <f t="shared" si="302"/>
        <v>Good Count</v>
      </c>
    </row>
    <row r="1473" spans="1:20" ht="15" customHeight="1">
      <c r="A1473" s="64">
        <v>44573</v>
      </c>
      <c r="B1473" s="57">
        <f t="shared" si="303"/>
        <v>2022</v>
      </c>
      <c r="C1473" s="58">
        <f t="shared" si="294"/>
        <v>1</v>
      </c>
      <c r="D1473" s="58" t="str">
        <f t="shared" si="291"/>
        <v>Jan/2022</v>
      </c>
      <c r="E1473" s="60" t="s">
        <v>301</v>
      </c>
      <c r="F1473" s="60" t="s">
        <v>300</v>
      </c>
      <c r="G1473" s="60" t="s">
        <v>33</v>
      </c>
      <c r="H1473" s="60">
        <v>41</v>
      </c>
      <c r="I1473" s="60">
        <v>41</v>
      </c>
      <c r="J1473" s="60">
        <f t="shared" si="292"/>
        <v>0</v>
      </c>
      <c r="K1473" s="60" t="str">
        <f t="shared" si="293"/>
        <v>Ok</v>
      </c>
      <c r="L1473" s="60">
        <f t="shared" si="295"/>
        <v>0</v>
      </c>
      <c r="M1473" s="85">
        <f>VLOOKUP(E1473,'DAFTAR ITEM'!B:J,9,FALSE)</f>
        <v>10000</v>
      </c>
      <c r="N1473" s="85">
        <f t="shared" si="296"/>
        <v>410000</v>
      </c>
      <c r="O1473" s="85">
        <f t="shared" si="297"/>
        <v>0</v>
      </c>
      <c r="P1473" s="85">
        <f t="shared" si="298"/>
        <v>0</v>
      </c>
      <c r="Q1473" s="59">
        <f t="shared" si="299"/>
        <v>0</v>
      </c>
      <c r="R1473" s="60" t="str">
        <f t="shared" si="300"/>
        <v>Good Count</v>
      </c>
      <c r="S1473" s="60" t="str">
        <f t="shared" si="301"/>
        <v>Good Count</v>
      </c>
      <c r="T1473" s="60" t="str">
        <f t="shared" si="302"/>
        <v>Good Count</v>
      </c>
    </row>
    <row r="1474" spans="1:20" ht="15" customHeight="1">
      <c r="A1474" s="64">
        <v>44573</v>
      </c>
      <c r="B1474" s="57">
        <f t="shared" si="303"/>
        <v>2022</v>
      </c>
      <c r="C1474" s="58">
        <f t="shared" si="294"/>
        <v>1</v>
      </c>
      <c r="D1474" s="58" t="str">
        <f t="shared" si="291"/>
        <v>Jan/2022</v>
      </c>
      <c r="E1474" s="60" t="s">
        <v>307</v>
      </c>
      <c r="F1474" s="60" t="s">
        <v>306</v>
      </c>
      <c r="G1474" s="60" t="s">
        <v>33</v>
      </c>
      <c r="H1474" s="60">
        <v>63</v>
      </c>
      <c r="I1474" s="60">
        <v>63</v>
      </c>
      <c r="J1474" s="60">
        <f t="shared" si="292"/>
        <v>0</v>
      </c>
      <c r="K1474" s="60" t="str">
        <f t="shared" si="293"/>
        <v>Ok</v>
      </c>
      <c r="L1474" s="60">
        <f t="shared" si="295"/>
        <v>0</v>
      </c>
      <c r="M1474" s="85">
        <f>VLOOKUP(E1474,'DAFTAR ITEM'!B:J,9,FALSE)</f>
        <v>9000</v>
      </c>
      <c r="N1474" s="85">
        <f t="shared" si="296"/>
        <v>567000</v>
      </c>
      <c r="O1474" s="85">
        <f t="shared" si="297"/>
        <v>0</v>
      </c>
      <c r="P1474" s="85">
        <f t="shared" si="298"/>
        <v>0</v>
      </c>
      <c r="Q1474" s="59">
        <f t="shared" si="299"/>
        <v>0</v>
      </c>
      <c r="R1474" s="60" t="str">
        <f t="shared" si="300"/>
        <v>Good Count</v>
      </c>
      <c r="S1474" s="60" t="str">
        <f t="shared" si="301"/>
        <v>Good Count</v>
      </c>
      <c r="T1474" s="60" t="str">
        <f t="shared" si="302"/>
        <v>Good Count</v>
      </c>
    </row>
    <row r="1475" spans="1:20" ht="15" customHeight="1">
      <c r="A1475" s="64">
        <v>44573</v>
      </c>
      <c r="B1475" s="57">
        <f t="shared" si="303"/>
        <v>2022</v>
      </c>
      <c r="C1475" s="58">
        <f t="shared" si="294"/>
        <v>1</v>
      </c>
      <c r="D1475" s="58" t="str">
        <f t="shared" ref="D1475:D1538" si="304">TEXT(A1475,"MMM")&amp;"/"&amp;(B1475)</f>
        <v>Jan/2022</v>
      </c>
      <c r="E1475" s="60" t="s">
        <v>303</v>
      </c>
      <c r="F1475" s="60" t="s">
        <v>302</v>
      </c>
      <c r="G1475" s="60" t="s">
        <v>33</v>
      </c>
      <c r="H1475" s="60">
        <v>6</v>
      </c>
      <c r="I1475" s="60">
        <v>6</v>
      </c>
      <c r="J1475" s="60">
        <f t="shared" si="292"/>
        <v>0</v>
      </c>
      <c r="K1475" s="60" t="str">
        <f t="shared" si="293"/>
        <v>Ok</v>
      </c>
      <c r="L1475" s="60">
        <f t="shared" si="295"/>
        <v>0</v>
      </c>
      <c r="M1475" s="85">
        <f>VLOOKUP(E1475,'DAFTAR ITEM'!B:J,9,FALSE)</f>
        <v>9000</v>
      </c>
      <c r="N1475" s="85">
        <f t="shared" si="296"/>
        <v>54000</v>
      </c>
      <c r="O1475" s="85">
        <f t="shared" si="297"/>
        <v>0</v>
      </c>
      <c r="P1475" s="85">
        <f t="shared" si="298"/>
        <v>0</v>
      </c>
      <c r="Q1475" s="59">
        <f t="shared" si="299"/>
        <v>0</v>
      </c>
      <c r="R1475" s="60" t="str">
        <f t="shared" si="300"/>
        <v>Good Count</v>
      </c>
      <c r="S1475" s="60" t="str">
        <f t="shared" si="301"/>
        <v>Good Count</v>
      </c>
      <c r="T1475" s="60" t="str">
        <f t="shared" si="302"/>
        <v>Good Count</v>
      </c>
    </row>
    <row r="1476" spans="1:20" ht="15" customHeight="1">
      <c r="A1476" s="64">
        <v>44573</v>
      </c>
      <c r="B1476" s="57">
        <f t="shared" si="303"/>
        <v>2022</v>
      </c>
      <c r="C1476" s="58">
        <f t="shared" si="294"/>
        <v>1</v>
      </c>
      <c r="D1476" s="58" t="str">
        <f t="shared" si="304"/>
        <v>Jan/2022</v>
      </c>
      <c r="E1476" s="60" t="s">
        <v>297</v>
      </c>
      <c r="F1476" s="60" t="s">
        <v>296</v>
      </c>
      <c r="G1476" s="60" t="s">
        <v>33</v>
      </c>
      <c r="H1476" s="60">
        <v>17</v>
      </c>
      <c r="I1476" s="60">
        <v>17</v>
      </c>
      <c r="J1476" s="60">
        <f t="shared" si="292"/>
        <v>0</v>
      </c>
      <c r="K1476" s="60" t="str">
        <f t="shared" si="293"/>
        <v>Ok</v>
      </c>
      <c r="L1476" s="60">
        <f t="shared" si="295"/>
        <v>0</v>
      </c>
      <c r="M1476" s="85">
        <f>VLOOKUP(E1476,'DAFTAR ITEM'!B:J,9,FALSE)</f>
        <v>8138</v>
      </c>
      <c r="N1476" s="85">
        <f t="shared" si="296"/>
        <v>138346</v>
      </c>
      <c r="O1476" s="85">
        <f t="shared" si="297"/>
        <v>0</v>
      </c>
      <c r="P1476" s="85">
        <f t="shared" si="298"/>
        <v>0</v>
      </c>
      <c r="Q1476" s="59">
        <f t="shared" si="299"/>
        <v>0</v>
      </c>
      <c r="R1476" s="60" t="str">
        <f t="shared" si="300"/>
        <v>Good Count</v>
      </c>
      <c r="S1476" s="60" t="str">
        <f t="shared" si="301"/>
        <v>Good Count</v>
      </c>
      <c r="T1476" s="60" t="str">
        <f t="shared" si="302"/>
        <v>Good Count</v>
      </c>
    </row>
    <row r="1477" spans="1:20" ht="15" customHeight="1">
      <c r="A1477" s="64">
        <v>44573</v>
      </c>
      <c r="B1477" s="57">
        <f t="shared" si="303"/>
        <v>2022</v>
      </c>
      <c r="C1477" s="58">
        <f t="shared" si="294"/>
        <v>1</v>
      </c>
      <c r="D1477" s="58" t="str">
        <f t="shared" si="304"/>
        <v>Jan/2022</v>
      </c>
      <c r="E1477" s="60" t="s">
        <v>342</v>
      </c>
      <c r="F1477" s="60" t="s">
        <v>341</v>
      </c>
      <c r="G1477" s="60" t="s">
        <v>33</v>
      </c>
      <c r="H1477" s="60">
        <v>4</v>
      </c>
      <c r="I1477" s="60">
        <v>4</v>
      </c>
      <c r="J1477" s="60">
        <f t="shared" si="292"/>
        <v>0</v>
      </c>
      <c r="K1477" s="60" t="str">
        <f t="shared" si="293"/>
        <v>Ok</v>
      </c>
      <c r="L1477" s="60">
        <f t="shared" si="295"/>
        <v>0</v>
      </c>
      <c r="M1477" s="85">
        <f>VLOOKUP(E1477,'DAFTAR ITEM'!B:J,9,FALSE)</f>
        <v>30000</v>
      </c>
      <c r="N1477" s="85">
        <f t="shared" si="296"/>
        <v>120000</v>
      </c>
      <c r="O1477" s="85">
        <f t="shared" si="297"/>
        <v>0</v>
      </c>
      <c r="P1477" s="85">
        <f t="shared" si="298"/>
        <v>0</v>
      </c>
      <c r="Q1477" s="59">
        <f t="shared" si="299"/>
        <v>0</v>
      </c>
      <c r="R1477" s="60" t="str">
        <f t="shared" si="300"/>
        <v>Good Count</v>
      </c>
      <c r="S1477" s="60" t="str">
        <f t="shared" si="301"/>
        <v>Good Count</v>
      </c>
      <c r="T1477" s="60" t="str">
        <f t="shared" si="302"/>
        <v>Good Count</v>
      </c>
    </row>
    <row r="1478" spans="1:20" ht="15" customHeight="1">
      <c r="A1478" s="64">
        <v>44573</v>
      </c>
      <c r="B1478" s="57">
        <f t="shared" si="303"/>
        <v>2022</v>
      </c>
      <c r="C1478" s="58">
        <f t="shared" si="294"/>
        <v>1</v>
      </c>
      <c r="D1478" s="58" t="str">
        <f t="shared" si="304"/>
        <v>Jan/2022</v>
      </c>
      <c r="E1478" s="60" t="s">
        <v>353</v>
      </c>
      <c r="F1478" s="60" t="s">
        <v>352</v>
      </c>
      <c r="G1478" s="60" t="s">
        <v>33</v>
      </c>
      <c r="H1478" s="60">
        <v>7</v>
      </c>
      <c r="I1478" s="60">
        <v>7</v>
      </c>
      <c r="J1478" s="60">
        <f t="shared" si="292"/>
        <v>0</v>
      </c>
      <c r="K1478" s="60" t="str">
        <f t="shared" si="293"/>
        <v>Ok</v>
      </c>
      <c r="L1478" s="60">
        <f t="shared" si="295"/>
        <v>0</v>
      </c>
      <c r="M1478" s="85">
        <f>VLOOKUP(E1478,'DAFTAR ITEM'!B:J,9,FALSE)</f>
        <v>3938</v>
      </c>
      <c r="N1478" s="85">
        <f t="shared" si="296"/>
        <v>27566</v>
      </c>
      <c r="O1478" s="85">
        <f t="shared" si="297"/>
        <v>0</v>
      </c>
      <c r="P1478" s="85">
        <f t="shared" si="298"/>
        <v>0</v>
      </c>
      <c r="Q1478" s="59">
        <f t="shared" si="299"/>
        <v>0</v>
      </c>
      <c r="R1478" s="60" t="str">
        <f t="shared" si="300"/>
        <v>Good Count</v>
      </c>
      <c r="S1478" s="60" t="str">
        <f t="shared" si="301"/>
        <v>Good Count</v>
      </c>
      <c r="T1478" s="60" t="str">
        <f t="shared" si="302"/>
        <v>Good Count</v>
      </c>
    </row>
    <row r="1479" spans="1:20" ht="15" customHeight="1">
      <c r="A1479" s="64">
        <v>44573</v>
      </c>
      <c r="B1479" s="57">
        <f t="shared" si="303"/>
        <v>2022</v>
      </c>
      <c r="C1479" s="58">
        <f t="shared" si="294"/>
        <v>1</v>
      </c>
      <c r="D1479" s="58" t="str">
        <f t="shared" si="304"/>
        <v>Jan/2022</v>
      </c>
      <c r="E1479" s="60" t="s">
        <v>39</v>
      </c>
      <c r="F1479" s="60" t="s">
        <v>38</v>
      </c>
      <c r="G1479" s="60" t="s">
        <v>33</v>
      </c>
      <c r="H1479" s="60">
        <v>15</v>
      </c>
      <c r="I1479" s="60">
        <v>15</v>
      </c>
      <c r="J1479" s="60">
        <f t="shared" si="292"/>
        <v>0</v>
      </c>
      <c r="K1479" s="60" t="str">
        <f t="shared" si="293"/>
        <v>Ok</v>
      </c>
      <c r="L1479" s="60">
        <f t="shared" si="295"/>
        <v>0</v>
      </c>
      <c r="M1479" s="85">
        <f>VLOOKUP(E1479,'DAFTAR ITEM'!B:J,9,FALSE)</f>
        <v>22500</v>
      </c>
      <c r="N1479" s="85">
        <f t="shared" si="296"/>
        <v>337500</v>
      </c>
      <c r="O1479" s="85">
        <f t="shared" si="297"/>
        <v>0</v>
      </c>
      <c r="P1479" s="85">
        <f t="shared" si="298"/>
        <v>0</v>
      </c>
      <c r="Q1479" s="59">
        <f t="shared" si="299"/>
        <v>0</v>
      </c>
      <c r="R1479" s="60" t="str">
        <f t="shared" si="300"/>
        <v>Good Count</v>
      </c>
      <c r="S1479" s="60" t="str">
        <f t="shared" si="301"/>
        <v>Good Count</v>
      </c>
      <c r="T1479" s="60" t="str">
        <f t="shared" si="302"/>
        <v>Good Count</v>
      </c>
    </row>
    <row r="1480" spans="1:20" ht="15" customHeight="1">
      <c r="A1480" s="64">
        <v>44573</v>
      </c>
      <c r="B1480" s="57">
        <f t="shared" si="303"/>
        <v>2022</v>
      </c>
      <c r="C1480" s="58">
        <f t="shared" si="294"/>
        <v>1</v>
      </c>
      <c r="D1480" s="58" t="str">
        <f t="shared" si="304"/>
        <v>Jan/2022</v>
      </c>
      <c r="E1480" s="60" t="s">
        <v>41</v>
      </c>
      <c r="F1480" s="60" t="s">
        <v>40</v>
      </c>
      <c r="G1480" s="60" t="s">
        <v>33</v>
      </c>
      <c r="H1480" s="60">
        <v>9</v>
      </c>
      <c r="I1480" s="60">
        <v>9</v>
      </c>
      <c r="J1480" s="60">
        <f t="shared" si="292"/>
        <v>0</v>
      </c>
      <c r="K1480" s="60" t="str">
        <f t="shared" si="293"/>
        <v>Ok</v>
      </c>
      <c r="L1480" s="60">
        <f t="shared" si="295"/>
        <v>0</v>
      </c>
      <c r="M1480" s="85">
        <f>VLOOKUP(E1480,'DAFTAR ITEM'!B:J,9,FALSE)</f>
        <v>3580</v>
      </c>
      <c r="N1480" s="85">
        <f t="shared" si="296"/>
        <v>32220</v>
      </c>
      <c r="O1480" s="85">
        <f t="shared" si="297"/>
        <v>0</v>
      </c>
      <c r="P1480" s="85">
        <f t="shared" si="298"/>
        <v>0</v>
      </c>
      <c r="Q1480" s="59">
        <f t="shared" si="299"/>
        <v>0</v>
      </c>
      <c r="R1480" s="60" t="str">
        <f t="shared" si="300"/>
        <v>Good Count</v>
      </c>
      <c r="S1480" s="60" t="str">
        <f t="shared" si="301"/>
        <v>Good Count</v>
      </c>
      <c r="T1480" s="60" t="str">
        <f t="shared" si="302"/>
        <v>Good Count</v>
      </c>
    </row>
    <row r="1481" spans="1:20" ht="15" customHeight="1">
      <c r="A1481" s="64">
        <v>44573</v>
      </c>
      <c r="B1481" s="57">
        <f t="shared" si="303"/>
        <v>2022</v>
      </c>
      <c r="C1481" s="58">
        <f t="shared" si="294"/>
        <v>1</v>
      </c>
      <c r="D1481" s="58" t="str">
        <f t="shared" si="304"/>
        <v>Jan/2022</v>
      </c>
      <c r="E1481" s="60" t="s">
        <v>43</v>
      </c>
      <c r="F1481" s="60" t="s">
        <v>42</v>
      </c>
      <c r="G1481" s="60" t="s">
        <v>33</v>
      </c>
      <c r="H1481" s="60">
        <v>24</v>
      </c>
      <c r="I1481" s="60">
        <v>24</v>
      </c>
      <c r="J1481" s="60">
        <f t="shared" si="292"/>
        <v>0</v>
      </c>
      <c r="K1481" s="60" t="str">
        <f t="shared" si="293"/>
        <v>Ok</v>
      </c>
      <c r="L1481" s="60">
        <f t="shared" si="295"/>
        <v>0</v>
      </c>
      <c r="M1481" s="85">
        <f>VLOOKUP(E1481,'DAFTAR ITEM'!B:J,9,FALSE)</f>
        <v>5250</v>
      </c>
      <c r="N1481" s="85">
        <f t="shared" si="296"/>
        <v>126000</v>
      </c>
      <c r="O1481" s="85">
        <f t="shared" si="297"/>
        <v>0</v>
      </c>
      <c r="P1481" s="85">
        <f t="shared" si="298"/>
        <v>0</v>
      </c>
      <c r="Q1481" s="59">
        <f t="shared" si="299"/>
        <v>0</v>
      </c>
      <c r="R1481" s="60" t="str">
        <f t="shared" si="300"/>
        <v>Good Count</v>
      </c>
      <c r="S1481" s="60" t="str">
        <f t="shared" si="301"/>
        <v>Good Count</v>
      </c>
      <c r="T1481" s="60" t="str">
        <f t="shared" si="302"/>
        <v>Good Count</v>
      </c>
    </row>
    <row r="1482" spans="1:20" ht="15" customHeight="1">
      <c r="A1482" s="64">
        <v>44573</v>
      </c>
      <c r="B1482" s="57">
        <f t="shared" si="303"/>
        <v>2022</v>
      </c>
      <c r="C1482" s="58">
        <f t="shared" si="294"/>
        <v>1</v>
      </c>
      <c r="D1482" s="58" t="str">
        <f t="shared" si="304"/>
        <v>Jan/2022</v>
      </c>
      <c r="E1482" s="60" t="s">
        <v>53</v>
      </c>
      <c r="F1482" s="60" t="s">
        <v>52</v>
      </c>
      <c r="G1482" s="60" t="s">
        <v>33</v>
      </c>
      <c r="H1482" s="60">
        <v>6</v>
      </c>
      <c r="I1482" s="60">
        <v>6</v>
      </c>
      <c r="J1482" s="60">
        <f t="shared" si="292"/>
        <v>0</v>
      </c>
      <c r="K1482" s="60" t="str">
        <f t="shared" si="293"/>
        <v>Ok</v>
      </c>
      <c r="L1482" s="60">
        <f t="shared" si="295"/>
        <v>0</v>
      </c>
      <c r="M1482" s="85">
        <f>VLOOKUP(E1482,'DAFTAR ITEM'!B:J,9,FALSE)</f>
        <v>10000</v>
      </c>
      <c r="N1482" s="85">
        <f t="shared" si="296"/>
        <v>60000</v>
      </c>
      <c r="O1482" s="85">
        <f t="shared" si="297"/>
        <v>0</v>
      </c>
      <c r="P1482" s="85">
        <f t="shared" si="298"/>
        <v>0</v>
      </c>
      <c r="Q1482" s="59">
        <f t="shared" si="299"/>
        <v>0</v>
      </c>
      <c r="R1482" s="60" t="str">
        <f t="shared" si="300"/>
        <v>Good Count</v>
      </c>
      <c r="S1482" s="60" t="str">
        <f t="shared" si="301"/>
        <v>Good Count</v>
      </c>
      <c r="T1482" s="60" t="str">
        <f t="shared" si="302"/>
        <v>Good Count</v>
      </c>
    </row>
    <row r="1483" spans="1:20" ht="15" customHeight="1">
      <c r="A1483" s="64">
        <v>44573</v>
      </c>
      <c r="B1483" s="57">
        <f t="shared" si="303"/>
        <v>2022</v>
      </c>
      <c r="C1483" s="58">
        <f t="shared" si="294"/>
        <v>1</v>
      </c>
      <c r="D1483" s="58" t="str">
        <f t="shared" si="304"/>
        <v>Jan/2022</v>
      </c>
      <c r="E1483" s="60" t="s">
        <v>51</v>
      </c>
      <c r="F1483" s="60" t="s">
        <v>50</v>
      </c>
      <c r="G1483" s="60" t="s">
        <v>33</v>
      </c>
      <c r="H1483" s="60">
        <v>10</v>
      </c>
      <c r="I1483" s="60">
        <v>10</v>
      </c>
      <c r="J1483" s="60">
        <f t="shared" si="292"/>
        <v>0</v>
      </c>
      <c r="K1483" s="60" t="str">
        <f t="shared" si="293"/>
        <v>Ok</v>
      </c>
      <c r="L1483" s="60">
        <f t="shared" si="295"/>
        <v>0</v>
      </c>
      <c r="M1483" s="85">
        <f>VLOOKUP(E1483,'DAFTAR ITEM'!B:J,9,FALSE)</f>
        <v>7500</v>
      </c>
      <c r="N1483" s="85">
        <f t="shared" si="296"/>
        <v>75000</v>
      </c>
      <c r="O1483" s="85">
        <f t="shared" si="297"/>
        <v>0</v>
      </c>
      <c r="P1483" s="85">
        <f t="shared" si="298"/>
        <v>0</v>
      </c>
      <c r="Q1483" s="59">
        <f t="shared" si="299"/>
        <v>0</v>
      </c>
      <c r="R1483" s="60" t="str">
        <f t="shared" si="300"/>
        <v>Good Count</v>
      </c>
      <c r="S1483" s="60" t="str">
        <f t="shared" si="301"/>
        <v>Good Count</v>
      </c>
      <c r="T1483" s="60" t="str">
        <f t="shared" si="302"/>
        <v>Good Count</v>
      </c>
    </row>
    <row r="1484" spans="1:20" ht="15" customHeight="1">
      <c r="A1484" s="64">
        <v>44573</v>
      </c>
      <c r="B1484" s="57">
        <f t="shared" si="303"/>
        <v>2022</v>
      </c>
      <c r="C1484" s="58">
        <f t="shared" si="294"/>
        <v>1</v>
      </c>
      <c r="D1484" s="58" t="str">
        <f t="shared" si="304"/>
        <v>Jan/2022</v>
      </c>
      <c r="E1484" s="60" t="s">
        <v>327</v>
      </c>
      <c r="F1484" s="60" t="s">
        <v>326</v>
      </c>
      <c r="G1484" s="60" t="s">
        <v>33</v>
      </c>
      <c r="H1484" s="60">
        <v>7</v>
      </c>
      <c r="I1484" s="60">
        <v>7</v>
      </c>
      <c r="J1484" s="60">
        <f t="shared" si="292"/>
        <v>0</v>
      </c>
      <c r="K1484" s="60" t="str">
        <f t="shared" si="293"/>
        <v>Ok</v>
      </c>
      <c r="L1484" s="60">
        <f t="shared" si="295"/>
        <v>0</v>
      </c>
      <c r="M1484" s="85">
        <f>VLOOKUP(E1484,'DAFTAR ITEM'!B:J,9,FALSE)</f>
        <v>7000</v>
      </c>
      <c r="N1484" s="85">
        <f t="shared" si="296"/>
        <v>49000</v>
      </c>
      <c r="O1484" s="85">
        <f t="shared" si="297"/>
        <v>0</v>
      </c>
      <c r="P1484" s="85">
        <f t="shared" si="298"/>
        <v>0</v>
      </c>
      <c r="Q1484" s="59">
        <f t="shared" si="299"/>
        <v>0</v>
      </c>
      <c r="R1484" s="60" t="str">
        <f t="shared" si="300"/>
        <v>Good Count</v>
      </c>
      <c r="S1484" s="60" t="str">
        <f t="shared" si="301"/>
        <v>Good Count</v>
      </c>
      <c r="T1484" s="60" t="str">
        <f t="shared" si="302"/>
        <v>Good Count</v>
      </c>
    </row>
    <row r="1485" spans="1:20" ht="15" customHeight="1">
      <c r="A1485" s="64">
        <v>44573</v>
      </c>
      <c r="B1485" s="57">
        <f t="shared" si="303"/>
        <v>2022</v>
      </c>
      <c r="C1485" s="58">
        <f t="shared" si="294"/>
        <v>1</v>
      </c>
      <c r="D1485" s="58" t="str">
        <f t="shared" si="304"/>
        <v>Jan/2022</v>
      </c>
      <c r="E1485" s="60" t="s">
        <v>311</v>
      </c>
      <c r="F1485" s="60" t="s">
        <v>310</v>
      </c>
      <c r="G1485" s="60" t="s">
        <v>33</v>
      </c>
      <c r="H1485" s="60">
        <v>6</v>
      </c>
      <c r="I1485" s="60">
        <v>6</v>
      </c>
      <c r="J1485" s="60">
        <f t="shared" si="292"/>
        <v>0</v>
      </c>
      <c r="K1485" s="60" t="str">
        <f t="shared" si="293"/>
        <v>Ok</v>
      </c>
      <c r="L1485" s="60">
        <f t="shared" si="295"/>
        <v>0</v>
      </c>
      <c r="M1485" s="85">
        <f>VLOOKUP(E1485,'DAFTAR ITEM'!B:J,9,FALSE)</f>
        <v>2000</v>
      </c>
      <c r="N1485" s="85">
        <f t="shared" si="296"/>
        <v>12000</v>
      </c>
      <c r="O1485" s="85">
        <f t="shared" si="297"/>
        <v>0</v>
      </c>
      <c r="P1485" s="85">
        <f t="shared" si="298"/>
        <v>0</v>
      </c>
      <c r="Q1485" s="59">
        <f t="shared" si="299"/>
        <v>0</v>
      </c>
      <c r="R1485" s="60" t="str">
        <f t="shared" si="300"/>
        <v>Good Count</v>
      </c>
      <c r="S1485" s="60" t="str">
        <f t="shared" si="301"/>
        <v>Good Count</v>
      </c>
      <c r="T1485" s="60" t="str">
        <f t="shared" si="302"/>
        <v>Good Count</v>
      </c>
    </row>
    <row r="1486" spans="1:20" ht="15" customHeight="1">
      <c r="A1486" s="64">
        <v>44573</v>
      </c>
      <c r="B1486" s="57">
        <f t="shared" si="303"/>
        <v>2022</v>
      </c>
      <c r="C1486" s="58">
        <f t="shared" si="294"/>
        <v>1</v>
      </c>
      <c r="D1486" s="58" t="str">
        <f t="shared" si="304"/>
        <v>Jan/2022</v>
      </c>
      <c r="E1486" s="60" t="s">
        <v>309</v>
      </c>
      <c r="F1486" s="60" t="s">
        <v>308</v>
      </c>
      <c r="G1486" s="60" t="s">
        <v>33</v>
      </c>
      <c r="H1486" s="60">
        <v>9</v>
      </c>
      <c r="I1486" s="60">
        <v>9</v>
      </c>
      <c r="J1486" s="60">
        <f t="shared" si="292"/>
        <v>0</v>
      </c>
      <c r="K1486" s="60" t="str">
        <f t="shared" si="293"/>
        <v>Ok</v>
      </c>
      <c r="L1486" s="60">
        <f t="shared" si="295"/>
        <v>0</v>
      </c>
      <c r="M1486" s="85">
        <f>VLOOKUP(E1486,'DAFTAR ITEM'!B:J,9,FALSE)</f>
        <v>840</v>
      </c>
      <c r="N1486" s="85">
        <f t="shared" si="296"/>
        <v>7560</v>
      </c>
      <c r="O1486" s="85">
        <f t="shared" si="297"/>
        <v>0</v>
      </c>
      <c r="P1486" s="85">
        <f t="shared" si="298"/>
        <v>0</v>
      </c>
      <c r="Q1486" s="59">
        <f t="shared" si="299"/>
        <v>0</v>
      </c>
      <c r="R1486" s="60" t="str">
        <f t="shared" si="300"/>
        <v>Good Count</v>
      </c>
      <c r="S1486" s="60" t="str">
        <f t="shared" si="301"/>
        <v>Good Count</v>
      </c>
      <c r="T1486" s="60" t="str">
        <f t="shared" si="302"/>
        <v>Good Count</v>
      </c>
    </row>
    <row r="1487" spans="1:20" ht="15" customHeight="1">
      <c r="A1487" s="64">
        <v>44573</v>
      </c>
      <c r="B1487" s="57">
        <f t="shared" si="303"/>
        <v>2022</v>
      </c>
      <c r="C1487" s="58">
        <f t="shared" si="294"/>
        <v>1</v>
      </c>
      <c r="D1487" s="58" t="str">
        <f t="shared" si="304"/>
        <v>Jan/2022</v>
      </c>
      <c r="E1487" s="60" t="s">
        <v>313</v>
      </c>
      <c r="F1487" s="60" t="s">
        <v>312</v>
      </c>
      <c r="G1487" s="60" t="s">
        <v>33</v>
      </c>
      <c r="H1487" s="60">
        <v>0</v>
      </c>
      <c r="I1487" s="60">
        <v>0</v>
      </c>
      <c r="J1487" s="60">
        <f t="shared" si="292"/>
        <v>0</v>
      </c>
      <c r="K1487" s="60" t="str">
        <f t="shared" si="293"/>
        <v>Ok</v>
      </c>
      <c r="L1487" s="60">
        <f t="shared" si="295"/>
        <v>0</v>
      </c>
      <c r="M1487" s="85">
        <f>VLOOKUP(E1487,'DAFTAR ITEM'!B:J,9,FALSE)</f>
        <v>2000</v>
      </c>
      <c r="N1487" s="85">
        <f t="shared" si="296"/>
        <v>0</v>
      </c>
      <c r="O1487" s="85">
        <f t="shared" si="297"/>
        <v>0</v>
      </c>
      <c r="P1487" s="85">
        <f t="shared" si="298"/>
        <v>0</v>
      </c>
      <c r="Q1487" s="59">
        <f t="shared" si="299"/>
        <v>0</v>
      </c>
      <c r="R1487" s="60" t="str">
        <f t="shared" si="300"/>
        <v>Good Count</v>
      </c>
      <c r="S1487" s="60" t="str">
        <f t="shared" si="301"/>
        <v>Good Count</v>
      </c>
      <c r="T1487" s="60" t="str">
        <f t="shared" si="302"/>
        <v>Good Count</v>
      </c>
    </row>
    <row r="1488" spans="1:20" ht="15" customHeight="1">
      <c r="A1488" s="64">
        <v>44573</v>
      </c>
      <c r="B1488" s="57">
        <f t="shared" si="303"/>
        <v>2022</v>
      </c>
      <c r="C1488" s="58">
        <f t="shared" si="294"/>
        <v>1</v>
      </c>
      <c r="D1488" s="58" t="str">
        <f t="shared" si="304"/>
        <v>Jan/2022</v>
      </c>
      <c r="E1488" s="60" t="s">
        <v>315</v>
      </c>
      <c r="F1488" s="60" t="s">
        <v>314</v>
      </c>
      <c r="G1488" s="60" t="s">
        <v>33</v>
      </c>
      <c r="H1488" s="60">
        <v>0</v>
      </c>
      <c r="I1488" s="60">
        <v>0</v>
      </c>
      <c r="J1488" s="60">
        <f t="shared" si="292"/>
        <v>0</v>
      </c>
      <c r="K1488" s="60" t="str">
        <f t="shared" si="293"/>
        <v>Ok</v>
      </c>
      <c r="L1488" s="60">
        <f t="shared" si="295"/>
        <v>0</v>
      </c>
      <c r="M1488" s="85">
        <f>VLOOKUP(E1488,'DAFTAR ITEM'!B:J,9,FALSE)</f>
        <v>900</v>
      </c>
      <c r="N1488" s="85">
        <f t="shared" si="296"/>
        <v>0</v>
      </c>
      <c r="O1488" s="85">
        <f t="shared" si="297"/>
        <v>0</v>
      </c>
      <c r="P1488" s="85">
        <f t="shared" si="298"/>
        <v>0</v>
      </c>
      <c r="Q1488" s="59">
        <f t="shared" si="299"/>
        <v>0</v>
      </c>
      <c r="R1488" s="60" t="str">
        <f t="shared" si="300"/>
        <v>Good Count</v>
      </c>
      <c r="S1488" s="60" t="str">
        <f t="shared" si="301"/>
        <v>Good Count</v>
      </c>
      <c r="T1488" s="60" t="str">
        <f t="shared" si="302"/>
        <v>Good Count</v>
      </c>
    </row>
    <row r="1489" spans="1:20" ht="15" customHeight="1">
      <c r="A1489" s="64">
        <v>44573</v>
      </c>
      <c r="B1489" s="57">
        <f t="shared" si="303"/>
        <v>2022</v>
      </c>
      <c r="C1489" s="58">
        <f t="shared" si="294"/>
        <v>1</v>
      </c>
      <c r="D1489" s="58" t="str">
        <f t="shared" si="304"/>
        <v>Jan/2022</v>
      </c>
      <c r="E1489" s="60" t="s">
        <v>325</v>
      </c>
      <c r="F1489" s="60" t="s">
        <v>324</v>
      </c>
      <c r="G1489" s="60" t="s">
        <v>33</v>
      </c>
      <c r="H1489" s="60">
        <v>2</v>
      </c>
      <c r="I1489" s="60">
        <v>2</v>
      </c>
      <c r="J1489" s="60">
        <f t="shared" si="292"/>
        <v>0</v>
      </c>
      <c r="K1489" s="60" t="str">
        <f t="shared" si="293"/>
        <v>Ok</v>
      </c>
      <c r="L1489" s="60">
        <f t="shared" si="295"/>
        <v>0</v>
      </c>
      <c r="M1489" s="85">
        <f>VLOOKUP(E1489,'DAFTAR ITEM'!B:J,9,FALSE)</f>
        <v>5000</v>
      </c>
      <c r="N1489" s="85">
        <f t="shared" si="296"/>
        <v>10000</v>
      </c>
      <c r="O1489" s="85">
        <f t="shared" si="297"/>
        <v>0</v>
      </c>
      <c r="P1489" s="85">
        <f t="shared" si="298"/>
        <v>0</v>
      </c>
      <c r="Q1489" s="59">
        <f t="shared" si="299"/>
        <v>0</v>
      </c>
      <c r="R1489" s="60" t="str">
        <f t="shared" si="300"/>
        <v>Good Count</v>
      </c>
      <c r="S1489" s="60" t="str">
        <f t="shared" si="301"/>
        <v>Good Count</v>
      </c>
      <c r="T1489" s="60" t="str">
        <f t="shared" si="302"/>
        <v>Good Count</v>
      </c>
    </row>
    <row r="1490" spans="1:20" ht="15" customHeight="1">
      <c r="A1490" s="64">
        <v>44573</v>
      </c>
      <c r="B1490" s="57">
        <f t="shared" si="303"/>
        <v>2022</v>
      </c>
      <c r="C1490" s="58">
        <f t="shared" si="294"/>
        <v>1</v>
      </c>
      <c r="D1490" s="58" t="str">
        <f t="shared" si="304"/>
        <v>Jan/2022</v>
      </c>
      <c r="E1490" s="60" t="s">
        <v>349</v>
      </c>
      <c r="F1490" s="60" t="s">
        <v>348</v>
      </c>
      <c r="G1490" s="60" t="s">
        <v>345</v>
      </c>
      <c r="H1490" s="60">
        <v>9</v>
      </c>
      <c r="I1490" s="60">
        <v>9</v>
      </c>
      <c r="J1490" s="60">
        <f t="shared" si="292"/>
        <v>0</v>
      </c>
      <c r="K1490" s="60" t="str">
        <f t="shared" si="293"/>
        <v>Ok</v>
      </c>
      <c r="L1490" s="60">
        <f t="shared" si="295"/>
        <v>0</v>
      </c>
      <c r="M1490" s="85">
        <f>VLOOKUP(E1490,'DAFTAR ITEM'!B:J,9,FALSE)</f>
        <v>15000</v>
      </c>
      <c r="N1490" s="85">
        <f t="shared" si="296"/>
        <v>135000</v>
      </c>
      <c r="O1490" s="85">
        <f t="shared" si="297"/>
        <v>0</v>
      </c>
      <c r="P1490" s="85">
        <f t="shared" si="298"/>
        <v>0</v>
      </c>
      <c r="Q1490" s="59">
        <f t="shared" si="299"/>
        <v>0</v>
      </c>
      <c r="R1490" s="60" t="str">
        <f t="shared" si="300"/>
        <v>Good Count</v>
      </c>
      <c r="S1490" s="60" t="str">
        <f t="shared" si="301"/>
        <v>Good Count</v>
      </c>
      <c r="T1490" s="60" t="str">
        <f t="shared" si="302"/>
        <v>Good Count</v>
      </c>
    </row>
    <row r="1491" spans="1:20" ht="15" customHeight="1">
      <c r="A1491" s="64">
        <v>44573</v>
      </c>
      <c r="B1491" s="57">
        <f t="shared" si="303"/>
        <v>2022</v>
      </c>
      <c r="C1491" s="58">
        <f t="shared" si="294"/>
        <v>1</v>
      </c>
      <c r="D1491" s="58" t="str">
        <f t="shared" si="304"/>
        <v>Jan/2022</v>
      </c>
      <c r="E1491" s="60" t="s">
        <v>351</v>
      </c>
      <c r="F1491" s="60" t="s">
        <v>350</v>
      </c>
      <c r="G1491" s="60" t="s">
        <v>33</v>
      </c>
      <c r="H1491" s="60">
        <v>1</v>
      </c>
      <c r="I1491" s="60">
        <v>1</v>
      </c>
      <c r="J1491" s="60">
        <f t="shared" ref="J1491:J1554" si="305">I1491-H1491</f>
        <v>0</v>
      </c>
      <c r="K1491" s="60" t="str">
        <f t="shared" ref="K1491:K1554" si="306">IF(J1491=0,"Ok","Selisih")</f>
        <v>Ok</v>
      </c>
      <c r="L1491" s="60">
        <f t="shared" si="295"/>
        <v>0</v>
      </c>
      <c r="M1491" s="85">
        <f>VLOOKUP(E1491,'DAFTAR ITEM'!B:J,9,FALSE)</f>
        <v>8925</v>
      </c>
      <c r="N1491" s="85">
        <f t="shared" si="296"/>
        <v>8925</v>
      </c>
      <c r="O1491" s="85">
        <f t="shared" si="297"/>
        <v>0</v>
      </c>
      <c r="P1491" s="85">
        <f t="shared" si="298"/>
        <v>0</v>
      </c>
      <c r="Q1491" s="59">
        <f t="shared" si="299"/>
        <v>0</v>
      </c>
      <c r="R1491" s="60" t="str">
        <f t="shared" si="300"/>
        <v>Good Count</v>
      </c>
      <c r="S1491" s="60" t="str">
        <f t="shared" si="301"/>
        <v>Good Count</v>
      </c>
      <c r="T1491" s="60" t="str">
        <f t="shared" si="302"/>
        <v>Good Count</v>
      </c>
    </row>
    <row r="1492" spans="1:20" ht="15" customHeight="1">
      <c r="A1492" s="64">
        <v>44573</v>
      </c>
      <c r="B1492" s="57">
        <f t="shared" si="303"/>
        <v>2022</v>
      </c>
      <c r="C1492" s="58">
        <f t="shared" si="294"/>
        <v>1</v>
      </c>
      <c r="D1492" s="58" t="str">
        <f t="shared" si="304"/>
        <v>Jan/2022</v>
      </c>
      <c r="E1492" s="60" t="s">
        <v>347</v>
      </c>
      <c r="F1492" s="60" t="s">
        <v>346</v>
      </c>
      <c r="G1492" s="60" t="s">
        <v>345</v>
      </c>
      <c r="H1492" s="60">
        <v>1</v>
      </c>
      <c r="I1492" s="60">
        <v>1</v>
      </c>
      <c r="J1492" s="60">
        <f t="shared" si="305"/>
        <v>0</v>
      </c>
      <c r="K1492" s="60" t="str">
        <f t="shared" si="306"/>
        <v>Ok</v>
      </c>
      <c r="L1492" s="60">
        <f t="shared" si="295"/>
        <v>0</v>
      </c>
      <c r="M1492" s="85">
        <f>VLOOKUP(E1492,'DAFTAR ITEM'!B:J,9,FALSE)</f>
        <v>8000</v>
      </c>
      <c r="N1492" s="85">
        <f t="shared" si="296"/>
        <v>8000</v>
      </c>
      <c r="O1492" s="85">
        <f t="shared" si="297"/>
        <v>0</v>
      </c>
      <c r="P1492" s="85">
        <f t="shared" si="298"/>
        <v>0</v>
      </c>
      <c r="Q1492" s="59">
        <f t="shared" si="299"/>
        <v>0</v>
      </c>
      <c r="R1492" s="60" t="str">
        <f t="shared" si="300"/>
        <v>Good Count</v>
      </c>
      <c r="S1492" s="60" t="str">
        <f t="shared" si="301"/>
        <v>Good Count</v>
      </c>
      <c r="T1492" s="60" t="str">
        <f t="shared" si="302"/>
        <v>Good Count</v>
      </c>
    </row>
    <row r="1493" spans="1:20" ht="15" customHeight="1">
      <c r="A1493" s="64">
        <v>44573</v>
      </c>
      <c r="B1493" s="57">
        <f t="shared" si="303"/>
        <v>2022</v>
      </c>
      <c r="C1493" s="58">
        <f t="shared" si="294"/>
        <v>1</v>
      </c>
      <c r="D1493" s="58" t="str">
        <f t="shared" si="304"/>
        <v>Jan/2022</v>
      </c>
      <c r="E1493" s="60" t="s">
        <v>344</v>
      </c>
      <c r="F1493" s="60" t="s">
        <v>343</v>
      </c>
      <c r="G1493" s="60" t="s">
        <v>345</v>
      </c>
      <c r="H1493" s="60">
        <v>0</v>
      </c>
      <c r="I1493" s="60">
        <v>0</v>
      </c>
      <c r="J1493" s="60">
        <f t="shared" si="305"/>
        <v>0</v>
      </c>
      <c r="K1493" s="60" t="str">
        <f t="shared" si="306"/>
        <v>Ok</v>
      </c>
      <c r="L1493" s="60">
        <f t="shared" si="295"/>
        <v>0</v>
      </c>
      <c r="M1493" s="85">
        <f>VLOOKUP(E1493,'DAFTAR ITEM'!B:J,9,FALSE)</f>
        <v>8500</v>
      </c>
      <c r="N1493" s="85">
        <f t="shared" si="296"/>
        <v>0</v>
      </c>
      <c r="O1493" s="85">
        <f t="shared" si="297"/>
        <v>0</v>
      </c>
      <c r="P1493" s="85">
        <f t="shared" si="298"/>
        <v>0</v>
      </c>
      <c r="Q1493" s="59">
        <f t="shared" si="299"/>
        <v>0</v>
      </c>
      <c r="R1493" s="60" t="str">
        <f t="shared" si="300"/>
        <v>Good Count</v>
      </c>
      <c r="S1493" s="60" t="str">
        <f t="shared" si="301"/>
        <v>Good Count</v>
      </c>
      <c r="T1493" s="60" t="str">
        <f t="shared" si="302"/>
        <v>Good Count</v>
      </c>
    </row>
    <row r="1494" spans="1:20" ht="15" customHeight="1">
      <c r="A1494" s="64">
        <v>44573</v>
      </c>
      <c r="B1494" s="57">
        <f t="shared" si="303"/>
        <v>2022</v>
      </c>
      <c r="C1494" s="58">
        <f t="shared" si="294"/>
        <v>1</v>
      </c>
      <c r="D1494" s="58" t="str">
        <f t="shared" si="304"/>
        <v>Jan/2022</v>
      </c>
      <c r="E1494" s="60" t="s">
        <v>175</v>
      </c>
      <c r="F1494" s="60" t="s">
        <v>174</v>
      </c>
      <c r="G1494" s="60" t="s">
        <v>176</v>
      </c>
      <c r="H1494" s="60">
        <v>5</v>
      </c>
      <c r="I1494" s="60">
        <v>5</v>
      </c>
      <c r="J1494" s="60">
        <f t="shared" si="305"/>
        <v>0</v>
      </c>
      <c r="K1494" s="60" t="str">
        <f t="shared" si="306"/>
        <v>Ok</v>
      </c>
      <c r="L1494" s="60">
        <f t="shared" si="295"/>
        <v>0</v>
      </c>
      <c r="M1494" s="85">
        <f>VLOOKUP(E1494,'DAFTAR ITEM'!B:J,9,FALSE)</f>
        <v>3780</v>
      </c>
      <c r="N1494" s="85">
        <f t="shared" si="296"/>
        <v>18900</v>
      </c>
      <c r="O1494" s="85">
        <f t="shared" si="297"/>
        <v>0</v>
      </c>
      <c r="P1494" s="85">
        <f t="shared" si="298"/>
        <v>0</v>
      </c>
      <c r="Q1494" s="59">
        <f t="shared" si="299"/>
        <v>0</v>
      </c>
      <c r="R1494" s="60" t="str">
        <f t="shared" si="300"/>
        <v>Good Count</v>
      </c>
      <c r="S1494" s="60" t="str">
        <f t="shared" si="301"/>
        <v>Good Count</v>
      </c>
      <c r="T1494" s="60" t="str">
        <f t="shared" si="302"/>
        <v>Good Count</v>
      </c>
    </row>
    <row r="1495" spans="1:20" ht="15" customHeight="1">
      <c r="A1495" s="64">
        <v>44573</v>
      </c>
      <c r="B1495" s="57">
        <f t="shared" si="303"/>
        <v>2022</v>
      </c>
      <c r="C1495" s="58">
        <f t="shared" si="294"/>
        <v>1</v>
      </c>
      <c r="D1495" s="58" t="str">
        <f t="shared" si="304"/>
        <v>Jan/2022</v>
      </c>
      <c r="E1495" s="60" t="s">
        <v>269</v>
      </c>
      <c r="F1495" s="60" t="s">
        <v>268</v>
      </c>
      <c r="G1495" s="60" t="s">
        <v>33</v>
      </c>
      <c r="H1495" s="60">
        <v>1</v>
      </c>
      <c r="I1495" s="60">
        <v>1</v>
      </c>
      <c r="J1495" s="60">
        <f t="shared" si="305"/>
        <v>0</v>
      </c>
      <c r="K1495" s="60" t="str">
        <f t="shared" si="306"/>
        <v>Ok</v>
      </c>
      <c r="L1495" s="60">
        <f t="shared" si="295"/>
        <v>0</v>
      </c>
      <c r="M1495" s="85">
        <f>VLOOKUP(E1495,'DAFTAR ITEM'!B:J,9,FALSE)</f>
        <v>9500</v>
      </c>
      <c r="N1495" s="85">
        <f t="shared" si="296"/>
        <v>9500</v>
      </c>
      <c r="O1495" s="85">
        <f t="shared" si="297"/>
        <v>0</v>
      </c>
      <c r="P1495" s="85">
        <f t="shared" si="298"/>
        <v>0</v>
      </c>
      <c r="Q1495" s="59">
        <f t="shared" si="299"/>
        <v>0</v>
      </c>
      <c r="R1495" s="60" t="str">
        <f t="shared" si="300"/>
        <v>Good Count</v>
      </c>
      <c r="S1495" s="60" t="str">
        <f t="shared" si="301"/>
        <v>Good Count</v>
      </c>
      <c r="T1495" s="60" t="str">
        <f t="shared" si="302"/>
        <v>Good Count</v>
      </c>
    </row>
    <row r="1496" spans="1:20" ht="15" customHeight="1">
      <c r="A1496" s="64">
        <v>44573</v>
      </c>
      <c r="B1496" s="57">
        <f t="shared" si="303"/>
        <v>2022</v>
      </c>
      <c r="C1496" s="58">
        <f t="shared" si="294"/>
        <v>1</v>
      </c>
      <c r="D1496" s="58" t="str">
        <f t="shared" si="304"/>
        <v>Jan/2022</v>
      </c>
      <c r="E1496" s="60" t="s">
        <v>189</v>
      </c>
      <c r="F1496" s="60" t="s">
        <v>188</v>
      </c>
      <c r="G1496" s="60" t="s">
        <v>187</v>
      </c>
      <c r="H1496" s="60">
        <v>4</v>
      </c>
      <c r="I1496" s="60">
        <v>4</v>
      </c>
      <c r="J1496" s="60">
        <f t="shared" si="305"/>
        <v>0</v>
      </c>
      <c r="K1496" s="60" t="str">
        <f t="shared" si="306"/>
        <v>Ok</v>
      </c>
      <c r="L1496" s="60">
        <f t="shared" si="295"/>
        <v>0</v>
      </c>
      <c r="M1496" s="85">
        <f>VLOOKUP(E1496,'DAFTAR ITEM'!B:J,9,FALSE)</f>
        <v>3990</v>
      </c>
      <c r="N1496" s="85">
        <f t="shared" si="296"/>
        <v>15960</v>
      </c>
      <c r="O1496" s="85">
        <f t="shared" si="297"/>
        <v>0</v>
      </c>
      <c r="P1496" s="85">
        <f t="shared" si="298"/>
        <v>0</v>
      </c>
      <c r="Q1496" s="59">
        <f t="shared" si="299"/>
        <v>0</v>
      </c>
      <c r="R1496" s="60" t="str">
        <f t="shared" si="300"/>
        <v>Good Count</v>
      </c>
      <c r="S1496" s="60" t="str">
        <f t="shared" si="301"/>
        <v>Good Count</v>
      </c>
      <c r="T1496" s="60" t="str">
        <f t="shared" si="302"/>
        <v>Good Count</v>
      </c>
    </row>
    <row r="1497" spans="1:20" ht="15" customHeight="1">
      <c r="A1497" s="64">
        <v>44573</v>
      </c>
      <c r="B1497" s="57">
        <f t="shared" si="303"/>
        <v>2022</v>
      </c>
      <c r="C1497" s="58">
        <f t="shared" si="294"/>
        <v>1</v>
      </c>
      <c r="D1497" s="58" t="str">
        <f t="shared" si="304"/>
        <v>Jan/2022</v>
      </c>
      <c r="E1497" s="60" t="s">
        <v>182</v>
      </c>
      <c r="F1497" s="60" t="s">
        <v>181</v>
      </c>
      <c r="G1497" s="60" t="s">
        <v>33</v>
      </c>
      <c r="H1497" s="60">
        <v>6</v>
      </c>
      <c r="I1497" s="60">
        <v>6</v>
      </c>
      <c r="J1497" s="60">
        <f t="shared" si="305"/>
        <v>0</v>
      </c>
      <c r="K1497" s="60" t="str">
        <f t="shared" si="306"/>
        <v>Ok</v>
      </c>
      <c r="L1497" s="60">
        <f t="shared" si="295"/>
        <v>0</v>
      </c>
      <c r="M1497" s="85">
        <f>VLOOKUP(E1497,'DAFTAR ITEM'!B:J,9,FALSE)</f>
        <v>20000</v>
      </c>
      <c r="N1497" s="85">
        <f t="shared" si="296"/>
        <v>120000</v>
      </c>
      <c r="O1497" s="85">
        <f t="shared" si="297"/>
        <v>0</v>
      </c>
      <c r="P1497" s="85">
        <f t="shared" si="298"/>
        <v>0</v>
      </c>
      <c r="Q1497" s="59">
        <f t="shared" si="299"/>
        <v>0</v>
      </c>
      <c r="R1497" s="60" t="str">
        <f t="shared" si="300"/>
        <v>Good Count</v>
      </c>
      <c r="S1497" s="60" t="str">
        <f t="shared" si="301"/>
        <v>Good Count</v>
      </c>
      <c r="T1497" s="60" t="str">
        <f t="shared" si="302"/>
        <v>Good Count</v>
      </c>
    </row>
    <row r="1498" spans="1:20" ht="15" customHeight="1">
      <c r="A1498" s="64">
        <v>44573</v>
      </c>
      <c r="B1498" s="57">
        <f t="shared" si="303"/>
        <v>2022</v>
      </c>
      <c r="C1498" s="58">
        <f t="shared" si="294"/>
        <v>1</v>
      </c>
      <c r="D1498" s="58" t="str">
        <f t="shared" si="304"/>
        <v>Jan/2022</v>
      </c>
      <c r="E1498" s="60" t="s">
        <v>180</v>
      </c>
      <c r="F1498" s="60" t="s">
        <v>179</v>
      </c>
      <c r="G1498" s="60" t="s">
        <v>33</v>
      </c>
      <c r="H1498" s="60">
        <v>3</v>
      </c>
      <c r="I1498" s="60">
        <v>3</v>
      </c>
      <c r="J1498" s="60">
        <f t="shared" si="305"/>
        <v>0</v>
      </c>
      <c r="K1498" s="60" t="str">
        <f t="shared" si="306"/>
        <v>Ok</v>
      </c>
      <c r="L1498" s="60">
        <f t="shared" si="295"/>
        <v>0</v>
      </c>
      <c r="M1498" s="85">
        <f>VLOOKUP(E1498,'DAFTAR ITEM'!B:J,9,FALSE)</f>
        <v>20000</v>
      </c>
      <c r="N1498" s="85">
        <f t="shared" si="296"/>
        <v>60000</v>
      </c>
      <c r="O1498" s="85">
        <f t="shared" si="297"/>
        <v>0</v>
      </c>
      <c r="P1498" s="85">
        <f t="shared" si="298"/>
        <v>0</v>
      </c>
      <c r="Q1498" s="59">
        <f t="shared" si="299"/>
        <v>0</v>
      </c>
      <c r="R1498" s="60" t="str">
        <f t="shared" si="300"/>
        <v>Good Count</v>
      </c>
      <c r="S1498" s="60" t="str">
        <f t="shared" si="301"/>
        <v>Good Count</v>
      </c>
      <c r="T1498" s="60" t="str">
        <f t="shared" si="302"/>
        <v>Good Count</v>
      </c>
    </row>
    <row r="1499" spans="1:20" ht="15" customHeight="1">
      <c r="A1499" s="64">
        <v>44573</v>
      </c>
      <c r="B1499" s="57">
        <f t="shared" si="303"/>
        <v>2022</v>
      </c>
      <c r="C1499" s="58">
        <f t="shared" si="294"/>
        <v>1</v>
      </c>
      <c r="D1499" s="58" t="str">
        <f t="shared" si="304"/>
        <v>Jan/2022</v>
      </c>
      <c r="E1499" s="60" t="s">
        <v>184</v>
      </c>
      <c r="F1499" s="60" t="s">
        <v>183</v>
      </c>
      <c r="G1499" s="60" t="s">
        <v>33</v>
      </c>
      <c r="H1499" s="60">
        <v>5</v>
      </c>
      <c r="I1499" s="60">
        <v>5</v>
      </c>
      <c r="J1499" s="60">
        <f t="shared" si="305"/>
        <v>0</v>
      </c>
      <c r="K1499" s="60" t="str">
        <f t="shared" si="306"/>
        <v>Ok</v>
      </c>
      <c r="L1499" s="60">
        <f t="shared" si="295"/>
        <v>0</v>
      </c>
      <c r="M1499" s="85">
        <f>VLOOKUP(E1499,'DAFTAR ITEM'!B:J,9,FALSE)</f>
        <v>20000</v>
      </c>
      <c r="N1499" s="85">
        <f t="shared" si="296"/>
        <v>100000</v>
      </c>
      <c r="O1499" s="85">
        <f t="shared" si="297"/>
        <v>0</v>
      </c>
      <c r="P1499" s="85">
        <f t="shared" si="298"/>
        <v>0</v>
      </c>
      <c r="Q1499" s="59">
        <f t="shared" si="299"/>
        <v>0</v>
      </c>
      <c r="R1499" s="60" t="str">
        <f t="shared" si="300"/>
        <v>Good Count</v>
      </c>
      <c r="S1499" s="60" t="str">
        <f t="shared" si="301"/>
        <v>Good Count</v>
      </c>
      <c r="T1499" s="60" t="str">
        <f t="shared" si="302"/>
        <v>Good Count</v>
      </c>
    </row>
    <row r="1500" spans="1:20" ht="15" customHeight="1">
      <c r="A1500" s="64">
        <v>44573</v>
      </c>
      <c r="B1500" s="57">
        <f t="shared" si="303"/>
        <v>2022</v>
      </c>
      <c r="C1500" s="58">
        <f t="shared" si="294"/>
        <v>1</v>
      </c>
      <c r="D1500" s="58" t="str">
        <f t="shared" si="304"/>
        <v>Jan/2022</v>
      </c>
      <c r="E1500" s="60" t="s">
        <v>293</v>
      </c>
      <c r="F1500" s="60" t="s">
        <v>292</v>
      </c>
      <c r="G1500" s="60" t="s">
        <v>33</v>
      </c>
      <c r="H1500" s="60">
        <v>2</v>
      </c>
      <c r="I1500" s="60">
        <v>2</v>
      </c>
      <c r="J1500" s="60">
        <f t="shared" si="305"/>
        <v>0</v>
      </c>
      <c r="K1500" s="60" t="str">
        <f t="shared" si="306"/>
        <v>Ok</v>
      </c>
      <c r="L1500" s="60">
        <f t="shared" si="295"/>
        <v>0</v>
      </c>
      <c r="M1500" s="85">
        <f>VLOOKUP(E1500,'DAFTAR ITEM'!B:J,9,FALSE)</f>
        <v>5000</v>
      </c>
      <c r="N1500" s="85">
        <f t="shared" si="296"/>
        <v>10000</v>
      </c>
      <c r="O1500" s="85">
        <f t="shared" si="297"/>
        <v>0</v>
      </c>
      <c r="P1500" s="85">
        <f t="shared" si="298"/>
        <v>0</v>
      </c>
      <c r="Q1500" s="59">
        <f t="shared" si="299"/>
        <v>0</v>
      </c>
      <c r="R1500" s="60" t="str">
        <f t="shared" si="300"/>
        <v>Good Count</v>
      </c>
      <c r="S1500" s="60" t="str">
        <f t="shared" si="301"/>
        <v>Good Count</v>
      </c>
      <c r="T1500" s="60" t="str">
        <f t="shared" si="302"/>
        <v>Good Count</v>
      </c>
    </row>
    <row r="1501" spans="1:20" ht="15" customHeight="1">
      <c r="A1501" s="64">
        <v>44573</v>
      </c>
      <c r="B1501" s="57">
        <f t="shared" si="303"/>
        <v>2022</v>
      </c>
      <c r="C1501" s="58">
        <f t="shared" si="294"/>
        <v>1</v>
      </c>
      <c r="D1501" s="58" t="str">
        <f t="shared" si="304"/>
        <v>Jan/2022</v>
      </c>
      <c r="E1501" s="60" t="s">
        <v>271</v>
      </c>
      <c r="F1501" s="60" t="s">
        <v>270</v>
      </c>
      <c r="G1501" s="60" t="s">
        <v>33</v>
      </c>
      <c r="H1501" s="60">
        <v>15</v>
      </c>
      <c r="I1501" s="60">
        <v>15</v>
      </c>
      <c r="J1501" s="60">
        <f t="shared" si="305"/>
        <v>0</v>
      </c>
      <c r="K1501" s="60" t="str">
        <f t="shared" si="306"/>
        <v>Ok</v>
      </c>
      <c r="L1501" s="60">
        <f t="shared" si="295"/>
        <v>0</v>
      </c>
      <c r="M1501" s="85">
        <f>VLOOKUP(E1501,'DAFTAR ITEM'!B:J,9,FALSE)</f>
        <v>5000</v>
      </c>
      <c r="N1501" s="85">
        <f t="shared" si="296"/>
        <v>75000</v>
      </c>
      <c r="O1501" s="85">
        <f t="shared" si="297"/>
        <v>0</v>
      </c>
      <c r="P1501" s="85">
        <f t="shared" si="298"/>
        <v>0</v>
      </c>
      <c r="Q1501" s="59">
        <f t="shared" si="299"/>
        <v>0</v>
      </c>
      <c r="R1501" s="60" t="str">
        <f t="shared" si="300"/>
        <v>Good Count</v>
      </c>
      <c r="S1501" s="60" t="str">
        <f t="shared" si="301"/>
        <v>Good Count</v>
      </c>
      <c r="T1501" s="60" t="str">
        <f t="shared" si="302"/>
        <v>Good Count</v>
      </c>
    </row>
    <row r="1502" spans="1:20" ht="15" customHeight="1">
      <c r="A1502" s="64">
        <v>44573</v>
      </c>
      <c r="B1502" s="57">
        <f t="shared" si="303"/>
        <v>2022</v>
      </c>
      <c r="C1502" s="58">
        <f t="shared" si="294"/>
        <v>1</v>
      </c>
      <c r="D1502" s="58" t="str">
        <f t="shared" si="304"/>
        <v>Jan/2022</v>
      </c>
      <c r="E1502" s="60" t="s">
        <v>273</v>
      </c>
      <c r="F1502" s="60" t="s">
        <v>272</v>
      </c>
      <c r="G1502" s="60" t="s">
        <v>33</v>
      </c>
      <c r="H1502" s="60">
        <v>48</v>
      </c>
      <c r="I1502" s="60">
        <v>48</v>
      </c>
      <c r="J1502" s="60">
        <f t="shared" si="305"/>
        <v>0</v>
      </c>
      <c r="K1502" s="60" t="str">
        <f t="shared" si="306"/>
        <v>Ok</v>
      </c>
      <c r="L1502" s="60">
        <f t="shared" si="295"/>
        <v>0</v>
      </c>
      <c r="M1502" s="85">
        <f>VLOOKUP(E1502,'DAFTAR ITEM'!B:J,9,FALSE)</f>
        <v>5000</v>
      </c>
      <c r="N1502" s="85">
        <f t="shared" si="296"/>
        <v>240000</v>
      </c>
      <c r="O1502" s="85">
        <f t="shared" si="297"/>
        <v>0</v>
      </c>
      <c r="P1502" s="85">
        <f t="shared" si="298"/>
        <v>0</v>
      </c>
      <c r="Q1502" s="59">
        <f t="shared" si="299"/>
        <v>0</v>
      </c>
      <c r="R1502" s="60" t="str">
        <f t="shared" si="300"/>
        <v>Good Count</v>
      </c>
      <c r="S1502" s="60" t="str">
        <f t="shared" si="301"/>
        <v>Good Count</v>
      </c>
      <c r="T1502" s="60" t="str">
        <f t="shared" si="302"/>
        <v>Good Count</v>
      </c>
    </row>
    <row r="1503" spans="1:20" ht="15" customHeight="1">
      <c r="A1503" s="64">
        <v>44573</v>
      </c>
      <c r="B1503" s="57">
        <f t="shared" si="303"/>
        <v>2022</v>
      </c>
      <c r="C1503" s="58">
        <f t="shared" si="294"/>
        <v>1</v>
      </c>
      <c r="D1503" s="58" t="str">
        <f t="shared" si="304"/>
        <v>Jan/2022</v>
      </c>
      <c r="E1503" s="60" t="s">
        <v>173</v>
      </c>
      <c r="F1503" s="60" t="s">
        <v>172</v>
      </c>
      <c r="G1503" s="60" t="s">
        <v>33</v>
      </c>
      <c r="H1503" s="60">
        <v>2</v>
      </c>
      <c r="I1503" s="60">
        <v>2</v>
      </c>
      <c r="J1503" s="60">
        <f t="shared" si="305"/>
        <v>0</v>
      </c>
      <c r="K1503" s="60" t="str">
        <f t="shared" si="306"/>
        <v>Ok</v>
      </c>
      <c r="L1503" s="60">
        <f t="shared" si="295"/>
        <v>0</v>
      </c>
      <c r="M1503" s="85">
        <f>VLOOKUP(E1503,'DAFTAR ITEM'!B:J,9,FALSE)</f>
        <v>5513</v>
      </c>
      <c r="N1503" s="85">
        <f t="shared" si="296"/>
        <v>11026</v>
      </c>
      <c r="O1503" s="85">
        <f t="shared" si="297"/>
        <v>0</v>
      </c>
      <c r="P1503" s="85">
        <f t="shared" si="298"/>
        <v>0</v>
      </c>
      <c r="Q1503" s="59">
        <f t="shared" si="299"/>
        <v>0</v>
      </c>
      <c r="R1503" s="60" t="str">
        <f t="shared" si="300"/>
        <v>Good Count</v>
      </c>
      <c r="S1503" s="60" t="str">
        <f t="shared" si="301"/>
        <v>Good Count</v>
      </c>
      <c r="T1503" s="60" t="str">
        <f t="shared" si="302"/>
        <v>Good Count</v>
      </c>
    </row>
    <row r="1504" spans="1:20" ht="15" customHeight="1">
      <c r="A1504" s="64">
        <v>44573</v>
      </c>
      <c r="B1504" s="57">
        <f t="shared" si="303"/>
        <v>2022</v>
      </c>
      <c r="C1504" s="58">
        <f t="shared" si="294"/>
        <v>1</v>
      </c>
      <c r="D1504" s="58" t="str">
        <f t="shared" si="304"/>
        <v>Jan/2022</v>
      </c>
      <c r="E1504" s="60" t="s">
        <v>331</v>
      </c>
      <c r="F1504" s="60" t="s">
        <v>330</v>
      </c>
      <c r="G1504" s="60" t="s">
        <v>33</v>
      </c>
      <c r="H1504" s="60">
        <v>8</v>
      </c>
      <c r="I1504" s="60">
        <v>8</v>
      </c>
      <c r="J1504" s="60">
        <f t="shared" si="305"/>
        <v>0</v>
      </c>
      <c r="K1504" s="60" t="str">
        <f t="shared" si="306"/>
        <v>Ok</v>
      </c>
      <c r="L1504" s="60">
        <f t="shared" si="295"/>
        <v>0</v>
      </c>
      <c r="M1504" s="85">
        <f>VLOOKUP(E1504,'DAFTAR ITEM'!B:J,9,FALSE)</f>
        <v>25000</v>
      </c>
      <c r="N1504" s="85">
        <f t="shared" si="296"/>
        <v>200000</v>
      </c>
      <c r="O1504" s="85">
        <f t="shared" si="297"/>
        <v>0</v>
      </c>
      <c r="P1504" s="85">
        <f t="shared" si="298"/>
        <v>0</v>
      </c>
      <c r="Q1504" s="59">
        <f t="shared" si="299"/>
        <v>0</v>
      </c>
      <c r="R1504" s="60" t="str">
        <f t="shared" si="300"/>
        <v>Good Count</v>
      </c>
      <c r="S1504" s="60" t="str">
        <f t="shared" si="301"/>
        <v>Good Count</v>
      </c>
      <c r="T1504" s="60" t="str">
        <f t="shared" si="302"/>
        <v>Good Count</v>
      </c>
    </row>
    <row r="1505" spans="1:20" ht="15" customHeight="1">
      <c r="A1505" s="64">
        <v>44573</v>
      </c>
      <c r="B1505" s="57">
        <f t="shared" si="303"/>
        <v>2022</v>
      </c>
      <c r="C1505" s="58">
        <f t="shared" si="294"/>
        <v>1</v>
      </c>
      <c r="D1505" s="58" t="str">
        <f t="shared" si="304"/>
        <v>Jan/2022</v>
      </c>
      <c r="E1505" s="60" t="s">
        <v>329</v>
      </c>
      <c r="F1505" s="60" t="s">
        <v>328</v>
      </c>
      <c r="G1505" s="60" t="s">
        <v>33</v>
      </c>
      <c r="H1505" s="60">
        <v>5</v>
      </c>
      <c r="I1505" s="60">
        <v>5</v>
      </c>
      <c r="J1505" s="60">
        <f t="shared" si="305"/>
        <v>0</v>
      </c>
      <c r="K1505" s="60" t="str">
        <f t="shared" si="306"/>
        <v>Ok</v>
      </c>
      <c r="L1505" s="60">
        <f t="shared" si="295"/>
        <v>0</v>
      </c>
      <c r="M1505" s="85">
        <f>VLOOKUP(E1505,'DAFTAR ITEM'!B:J,9,FALSE)</f>
        <v>12000</v>
      </c>
      <c r="N1505" s="85">
        <f t="shared" si="296"/>
        <v>60000</v>
      </c>
      <c r="O1505" s="85">
        <f t="shared" si="297"/>
        <v>0</v>
      </c>
      <c r="P1505" s="85">
        <f t="shared" si="298"/>
        <v>0</v>
      </c>
      <c r="Q1505" s="59">
        <f t="shared" si="299"/>
        <v>0</v>
      </c>
      <c r="R1505" s="60" t="str">
        <f t="shared" si="300"/>
        <v>Good Count</v>
      </c>
      <c r="S1505" s="60" t="str">
        <f t="shared" si="301"/>
        <v>Good Count</v>
      </c>
      <c r="T1505" s="60" t="str">
        <f t="shared" si="302"/>
        <v>Good Count</v>
      </c>
    </row>
    <row r="1506" spans="1:20" ht="15" customHeight="1">
      <c r="A1506" s="64">
        <v>44573</v>
      </c>
      <c r="B1506" s="57">
        <f t="shared" si="303"/>
        <v>2022</v>
      </c>
      <c r="C1506" s="58">
        <f t="shared" si="294"/>
        <v>1</v>
      </c>
      <c r="D1506" s="58" t="str">
        <f t="shared" si="304"/>
        <v>Jan/2022</v>
      </c>
      <c r="E1506" s="60" t="s">
        <v>256</v>
      </c>
      <c r="F1506" s="60" t="s">
        <v>255</v>
      </c>
      <c r="G1506" s="60" t="s">
        <v>95</v>
      </c>
      <c r="H1506" s="60">
        <v>10</v>
      </c>
      <c r="I1506" s="60">
        <v>10</v>
      </c>
      <c r="J1506" s="60">
        <f t="shared" si="305"/>
        <v>0</v>
      </c>
      <c r="K1506" s="60" t="str">
        <f t="shared" si="306"/>
        <v>Ok</v>
      </c>
      <c r="L1506" s="60">
        <f t="shared" si="295"/>
        <v>0</v>
      </c>
      <c r="M1506" s="85">
        <f>VLOOKUP(E1506,'DAFTAR ITEM'!B:J,9,FALSE)</f>
        <v>38000</v>
      </c>
      <c r="N1506" s="85">
        <f t="shared" si="296"/>
        <v>380000</v>
      </c>
      <c r="O1506" s="85">
        <f t="shared" si="297"/>
        <v>0</v>
      </c>
      <c r="P1506" s="85">
        <f t="shared" si="298"/>
        <v>0</v>
      </c>
      <c r="Q1506" s="59">
        <f t="shared" si="299"/>
        <v>0</v>
      </c>
      <c r="R1506" s="60" t="str">
        <f t="shared" si="300"/>
        <v>Good Count</v>
      </c>
      <c r="S1506" s="60" t="str">
        <f t="shared" si="301"/>
        <v>Good Count</v>
      </c>
      <c r="T1506" s="60" t="str">
        <f t="shared" si="302"/>
        <v>Good Count</v>
      </c>
    </row>
    <row r="1507" spans="1:20" ht="15" customHeight="1">
      <c r="A1507" s="64">
        <v>44573</v>
      </c>
      <c r="B1507" s="57">
        <f t="shared" si="303"/>
        <v>2022</v>
      </c>
      <c r="C1507" s="58">
        <f t="shared" si="294"/>
        <v>1</v>
      </c>
      <c r="D1507" s="58" t="str">
        <f t="shared" si="304"/>
        <v>Jan/2022</v>
      </c>
      <c r="E1507" s="60" t="s">
        <v>338</v>
      </c>
      <c r="F1507" s="60" t="s">
        <v>337</v>
      </c>
      <c r="G1507" s="60" t="s">
        <v>334</v>
      </c>
      <c r="H1507" s="60">
        <v>26</v>
      </c>
      <c r="I1507" s="60">
        <v>26</v>
      </c>
      <c r="J1507" s="60">
        <f t="shared" si="305"/>
        <v>0</v>
      </c>
      <c r="K1507" s="60" t="str">
        <f t="shared" si="306"/>
        <v>Ok</v>
      </c>
      <c r="L1507" s="60">
        <f t="shared" si="295"/>
        <v>0</v>
      </c>
      <c r="M1507" s="85">
        <f>VLOOKUP(E1507,'DAFTAR ITEM'!B:J,9,FALSE)</f>
        <v>5775</v>
      </c>
      <c r="N1507" s="85">
        <f t="shared" si="296"/>
        <v>150150</v>
      </c>
      <c r="O1507" s="85">
        <f t="shared" si="297"/>
        <v>0</v>
      </c>
      <c r="P1507" s="85">
        <f t="shared" si="298"/>
        <v>0</v>
      </c>
      <c r="Q1507" s="59">
        <f t="shared" si="299"/>
        <v>0</v>
      </c>
      <c r="R1507" s="60" t="str">
        <f t="shared" si="300"/>
        <v>Good Count</v>
      </c>
      <c r="S1507" s="60" t="str">
        <f t="shared" si="301"/>
        <v>Good Count</v>
      </c>
      <c r="T1507" s="60" t="str">
        <f t="shared" si="302"/>
        <v>Good Count</v>
      </c>
    </row>
    <row r="1508" spans="1:20" ht="15" customHeight="1">
      <c r="A1508" s="64">
        <v>44573</v>
      </c>
      <c r="B1508" s="57">
        <f t="shared" si="303"/>
        <v>2022</v>
      </c>
      <c r="C1508" s="58">
        <f t="shared" si="294"/>
        <v>1</v>
      </c>
      <c r="D1508" s="58" t="str">
        <f t="shared" si="304"/>
        <v>Jan/2022</v>
      </c>
      <c r="E1508" s="60" t="s">
        <v>336</v>
      </c>
      <c r="F1508" s="60" t="s">
        <v>335</v>
      </c>
      <c r="G1508" s="60" t="s">
        <v>334</v>
      </c>
      <c r="H1508" s="60">
        <v>5</v>
      </c>
      <c r="I1508" s="60">
        <v>5</v>
      </c>
      <c r="J1508" s="60">
        <f t="shared" si="305"/>
        <v>0</v>
      </c>
      <c r="K1508" s="60" t="str">
        <f t="shared" si="306"/>
        <v>Ok</v>
      </c>
      <c r="L1508" s="60">
        <f t="shared" si="295"/>
        <v>0</v>
      </c>
      <c r="M1508" s="85">
        <f>VLOOKUP(E1508,'DAFTAR ITEM'!B:J,9,FALSE)</f>
        <v>4500</v>
      </c>
      <c r="N1508" s="85">
        <f t="shared" si="296"/>
        <v>22500</v>
      </c>
      <c r="O1508" s="85">
        <f t="shared" si="297"/>
        <v>0</v>
      </c>
      <c r="P1508" s="85">
        <f t="shared" si="298"/>
        <v>0</v>
      </c>
      <c r="Q1508" s="59">
        <f t="shared" si="299"/>
        <v>0</v>
      </c>
      <c r="R1508" s="60" t="str">
        <f t="shared" si="300"/>
        <v>Good Count</v>
      </c>
      <c r="S1508" s="60" t="str">
        <f t="shared" si="301"/>
        <v>Good Count</v>
      </c>
      <c r="T1508" s="60" t="str">
        <f t="shared" si="302"/>
        <v>Good Count</v>
      </c>
    </row>
    <row r="1509" spans="1:20" ht="15" customHeight="1">
      <c r="A1509" s="64">
        <v>44573</v>
      </c>
      <c r="B1509" s="57">
        <f t="shared" si="303"/>
        <v>2022</v>
      </c>
      <c r="C1509" s="58">
        <f t="shared" si="294"/>
        <v>1</v>
      </c>
      <c r="D1509" s="58" t="str">
        <f t="shared" si="304"/>
        <v>Jan/2022</v>
      </c>
      <c r="E1509" s="60" t="s">
        <v>333</v>
      </c>
      <c r="F1509" s="60" t="s">
        <v>332</v>
      </c>
      <c r="G1509" s="60" t="s">
        <v>334</v>
      </c>
      <c r="H1509" s="60">
        <v>4</v>
      </c>
      <c r="I1509" s="60">
        <v>4</v>
      </c>
      <c r="J1509" s="60">
        <f t="shared" si="305"/>
        <v>0</v>
      </c>
      <c r="K1509" s="60" t="str">
        <f t="shared" si="306"/>
        <v>Ok</v>
      </c>
      <c r="L1509" s="60">
        <f t="shared" si="295"/>
        <v>0</v>
      </c>
      <c r="M1509" s="85">
        <f>VLOOKUP(E1509,'DAFTAR ITEM'!B:J,9,FALSE)</f>
        <v>4500</v>
      </c>
      <c r="N1509" s="85">
        <f t="shared" si="296"/>
        <v>18000</v>
      </c>
      <c r="O1509" s="85">
        <f t="shared" si="297"/>
        <v>0</v>
      </c>
      <c r="P1509" s="85">
        <f t="shared" si="298"/>
        <v>0</v>
      </c>
      <c r="Q1509" s="59">
        <f t="shared" si="299"/>
        <v>0</v>
      </c>
      <c r="R1509" s="60" t="str">
        <f t="shared" si="300"/>
        <v>Good Count</v>
      </c>
      <c r="S1509" s="60" t="str">
        <f t="shared" si="301"/>
        <v>Good Count</v>
      </c>
      <c r="T1509" s="60" t="str">
        <f t="shared" si="302"/>
        <v>Good Count</v>
      </c>
    </row>
    <row r="1510" spans="1:20" ht="15" customHeight="1">
      <c r="A1510" s="64">
        <v>44573</v>
      </c>
      <c r="B1510" s="57">
        <f t="shared" si="303"/>
        <v>2022</v>
      </c>
      <c r="C1510" s="58">
        <f t="shared" si="294"/>
        <v>1</v>
      </c>
      <c r="D1510" s="58" t="str">
        <f t="shared" si="304"/>
        <v>Jan/2022</v>
      </c>
      <c r="E1510" s="60" t="s">
        <v>92</v>
      </c>
      <c r="F1510" s="60" t="s">
        <v>91</v>
      </c>
      <c r="G1510" s="60" t="s">
        <v>88</v>
      </c>
      <c r="H1510" s="60">
        <v>1</v>
      </c>
      <c r="I1510" s="60">
        <v>1</v>
      </c>
      <c r="J1510" s="60">
        <f t="shared" si="305"/>
        <v>0</v>
      </c>
      <c r="K1510" s="60" t="str">
        <f t="shared" si="306"/>
        <v>Ok</v>
      </c>
      <c r="L1510" s="60">
        <f t="shared" si="295"/>
        <v>0</v>
      </c>
      <c r="M1510" s="85">
        <f>VLOOKUP(E1510,'DAFTAR ITEM'!B:J,9,FALSE)</f>
        <v>95000</v>
      </c>
      <c r="N1510" s="85">
        <f t="shared" si="296"/>
        <v>95000</v>
      </c>
      <c r="O1510" s="85">
        <f t="shared" si="297"/>
        <v>0</v>
      </c>
      <c r="P1510" s="85">
        <f t="shared" si="298"/>
        <v>0</v>
      </c>
      <c r="Q1510" s="59">
        <f t="shared" si="299"/>
        <v>0</v>
      </c>
      <c r="R1510" s="60" t="str">
        <f t="shared" si="300"/>
        <v>Good Count</v>
      </c>
      <c r="S1510" s="60" t="str">
        <f t="shared" si="301"/>
        <v>Good Count</v>
      </c>
      <c r="T1510" s="60" t="str">
        <f t="shared" si="302"/>
        <v>Good Count</v>
      </c>
    </row>
    <row r="1511" spans="1:20" ht="15" customHeight="1">
      <c r="A1511" s="64">
        <v>44573</v>
      </c>
      <c r="B1511" s="57">
        <f t="shared" si="303"/>
        <v>2022</v>
      </c>
      <c r="C1511" s="58">
        <f t="shared" si="294"/>
        <v>1</v>
      </c>
      <c r="D1511" s="58" t="str">
        <f t="shared" si="304"/>
        <v>Jan/2022</v>
      </c>
      <c r="E1511" s="60" t="s">
        <v>261</v>
      </c>
      <c r="F1511" s="60" t="s">
        <v>260</v>
      </c>
      <c r="G1511" s="60" t="s">
        <v>16</v>
      </c>
      <c r="H1511" s="60">
        <v>4</v>
      </c>
      <c r="I1511" s="60">
        <v>4</v>
      </c>
      <c r="J1511" s="60">
        <f t="shared" si="305"/>
        <v>0</v>
      </c>
      <c r="K1511" s="60" t="str">
        <f t="shared" si="306"/>
        <v>Ok</v>
      </c>
      <c r="L1511" s="60">
        <f t="shared" si="295"/>
        <v>0</v>
      </c>
      <c r="M1511" s="85">
        <f>VLOOKUP(E1511,'DAFTAR ITEM'!B:J,9,FALSE)</f>
        <v>11550</v>
      </c>
      <c r="N1511" s="85">
        <f t="shared" si="296"/>
        <v>46200</v>
      </c>
      <c r="O1511" s="85">
        <f t="shared" si="297"/>
        <v>0</v>
      </c>
      <c r="P1511" s="85">
        <f t="shared" si="298"/>
        <v>0</v>
      </c>
      <c r="Q1511" s="59">
        <f t="shared" si="299"/>
        <v>0</v>
      </c>
      <c r="R1511" s="60" t="str">
        <f t="shared" si="300"/>
        <v>Good Count</v>
      </c>
      <c r="S1511" s="60" t="str">
        <f t="shared" si="301"/>
        <v>Good Count</v>
      </c>
      <c r="T1511" s="60" t="str">
        <f t="shared" si="302"/>
        <v>Good Count</v>
      </c>
    </row>
    <row r="1512" spans="1:20" ht="15" customHeight="1">
      <c r="A1512" s="64">
        <v>44573</v>
      </c>
      <c r="B1512" s="57">
        <f t="shared" si="303"/>
        <v>2022</v>
      </c>
      <c r="C1512" s="58">
        <f t="shared" si="294"/>
        <v>1</v>
      </c>
      <c r="D1512" s="58" t="str">
        <f t="shared" si="304"/>
        <v>Jan/2022</v>
      </c>
      <c r="E1512" s="60" t="s">
        <v>263</v>
      </c>
      <c r="F1512" s="60" t="s">
        <v>262</v>
      </c>
      <c r="G1512" s="60" t="s">
        <v>33</v>
      </c>
      <c r="H1512" s="60">
        <v>0</v>
      </c>
      <c r="I1512" s="60">
        <v>0</v>
      </c>
      <c r="J1512" s="60">
        <f t="shared" si="305"/>
        <v>0</v>
      </c>
      <c r="K1512" s="60" t="str">
        <f t="shared" si="306"/>
        <v>Ok</v>
      </c>
      <c r="L1512" s="60">
        <f t="shared" si="295"/>
        <v>0</v>
      </c>
      <c r="M1512" s="85">
        <f>VLOOKUP(E1512,'DAFTAR ITEM'!B:J,9,FALSE)</f>
        <v>10000</v>
      </c>
      <c r="N1512" s="85">
        <f t="shared" si="296"/>
        <v>0</v>
      </c>
      <c r="O1512" s="85">
        <f t="shared" si="297"/>
        <v>0</v>
      </c>
      <c r="P1512" s="85">
        <f t="shared" si="298"/>
        <v>0</v>
      </c>
      <c r="Q1512" s="59">
        <f t="shared" si="299"/>
        <v>0</v>
      </c>
      <c r="R1512" s="60" t="str">
        <f t="shared" si="300"/>
        <v>Good Count</v>
      </c>
      <c r="S1512" s="60" t="str">
        <f t="shared" si="301"/>
        <v>Good Count</v>
      </c>
      <c r="T1512" s="60" t="str">
        <f t="shared" si="302"/>
        <v>Good Count</v>
      </c>
    </row>
    <row r="1513" spans="1:20" ht="15" customHeight="1">
      <c r="A1513" s="64">
        <v>44573</v>
      </c>
      <c r="B1513" s="57">
        <f t="shared" si="303"/>
        <v>2022</v>
      </c>
      <c r="C1513" s="58">
        <f t="shared" si="294"/>
        <v>1</v>
      </c>
      <c r="D1513" s="58" t="str">
        <f t="shared" si="304"/>
        <v>Jan/2022</v>
      </c>
      <c r="E1513" s="60" t="s">
        <v>141</v>
      </c>
      <c r="F1513" s="60" t="s">
        <v>140</v>
      </c>
      <c r="G1513" s="60" t="s">
        <v>33</v>
      </c>
      <c r="H1513" s="60">
        <v>5</v>
      </c>
      <c r="I1513" s="60">
        <v>5</v>
      </c>
      <c r="J1513" s="60">
        <f t="shared" si="305"/>
        <v>0</v>
      </c>
      <c r="K1513" s="60" t="str">
        <f t="shared" si="306"/>
        <v>Ok</v>
      </c>
      <c r="L1513" s="60">
        <f t="shared" si="295"/>
        <v>0</v>
      </c>
      <c r="M1513" s="85">
        <f>VLOOKUP(E1513,'DAFTAR ITEM'!B:J,9,FALSE)</f>
        <v>7875</v>
      </c>
      <c r="N1513" s="85">
        <f t="shared" si="296"/>
        <v>39375</v>
      </c>
      <c r="O1513" s="85">
        <f t="shared" si="297"/>
        <v>0</v>
      </c>
      <c r="P1513" s="85">
        <f t="shared" si="298"/>
        <v>0</v>
      </c>
      <c r="Q1513" s="59">
        <f t="shared" si="299"/>
        <v>0</v>
      </c>
      <c r="R1513" s="60" t="str">
        <f t="shared" si="300"/>
        <v>Good Count</v>
      </c>
      <c r="S1513" s="60" t="str">
        <f t="shared" si="301"/>
        <v>Good Count</v>
      </c>
      <c r="T1513" s="60" t="str">
        <f t="shared" si="302"/>
        <v>Good Count</v>
      </c>
    </row>
    <row r="1514" spans="1:20" ht="15" customHeight="1">
      <c r="A1514" s="64">
        <v>44573</v>
      </c>
      <c r="B1514" s="57">
        <f t="shared" si="303"/>
        <v>2022</v>
      </c>
      <c r="C1514" s="58">
        <f t="shared" si="294"/>
        <v>1</v>
      </c>
      <c r="D1514" s="58" t="str">
        <f t="shared" si="304"/>
        <v>Jan/2022</v>
      </c>
      <c r="E1514" s="60" t="s">
        <v>254</v>
      </c>
      <c r="F1514" s="60" t="s">
        <v>253</v>
      </c>
      <c r="G1514" s="60" t="s">
        <v>187</v>
      </c>
      <c r="H1514" s="60">
        <v>35</v>
      </c>
      <c r="I1514" s="60">
        <v>35</v>
      </c>
      <c r="J1514" s="60">
        <f t="shared" si="305"/>
        <v>0</v>
      </c>
      <c r="K1514" s="60" t="str">
        <f t="shared" si="306"/>
        <v>Ok</v>
      </c>
      <c r="L1514" s="60">
        <f t="shared" si="295"/>
        <v>0</v>
      </c>
      <c r="M1514" s="85">
        <f>VLOOKUP(E1514,'DAFTAR ITEM'!B:J,9,FALSE)</f>
        <v>3360</v>
      </c>
      <c r="N1514" s="85">
        <f t="shared" si="296"/>
        <v>117600</v>
      </c>
      <c r="O1514" s="85">
        <f t="shared" si="297"/>
        <v>0</v>
      </c>
      <c r="P1514" s="85">
        <f t="shared" si="298"/>
        <v>0</v>
      </c>
      <c r="Q1514" s="59">
        <f t="shared" si="299"/>
        <v>0</v>
      </c>
      <c r="R1514" s="60" t="str">
        <f t="shared" si="300"/>
        <v>Good Count</v>
      </c>
      <c r="S1514" s="60" t="str">
        <f t="shared" si="301"/>
        <v>Good Count</v>
      </c>
      <c r="T1514" s="60" t="str">
        <f t="shared" si="302"/>
        <v>Good Count</v>
      </c>
    </row>
    <row r="1515" spans="1:20" ht="15" customHeight="1">
      <c r="A1515" s="64">
        <v>44573</v>
      </c>
      <c r="B1515" s="57">
        <f t="shared" si="303"/>
        <v>2022</v>
      </c>
      <c r="C1515" s="58">
        <f t="shared" si="294"/>
        <v>1</v>
      </c>
      <c r="D1515" s="58" t="str">
        <f t="shared" si="304"/>
        <v>Jan/2022</v>
      </c>
      <c r="E1515" s="60" t="s">
        <v>355</v>
      </c>
      <c r="F1515" s="60" t="s">
        <v>354</v>
      </c>
      <c r="G1515" s="60" t="s">
        <v>187</v>
      </c>
      <c r="H1515" s="60">
        <v>32</v>
      </c>
      <c r="I1515" s="60">
        <v>32</v>
      </c>
      <c r="J1515" s="60">
        <f t="shared" si="305"/>
        <v>0</v>
      </c>
      <c r="K1515" s="60" t="str">
        <f t="shared" si="306"/>
        <v>Ok</v>
      </c>
      <c r="L1515" s="60">
        <f t="shared" si="295"/>
        <v>0</v>
      </c>
      <c r="M1515" s="85">
        <f>VLOOKUP(E1515,'DAFTAR ITEM'!B:J,9,FALSE)</f>
        <v>1400</v>
      </c>
      <c r="N1515" s="85">
        <f t="shared" si="296"/>
        <v>44800</v>
      </c>
      <c r="O1515" s="85">
        <f t="shared" si="297"/>
        <v>0</v>
      </c>
      <c r="P1515" s="85">
        <f t="shared" si="298"/>
        <v>0</v>
      </c>
      <c r="Q1515" s="59">
        <f t="shared" si="299"/>
        <v>0</v>
      </c>
      <c r="R1515" s="60" t="str">
        <f t="shared" si="300"/>
        <v>Good Count</v>
      </c>
      <c r="S1515" s="60" t="str">
        <f t="shared" si="301"/>
        <v>Good Count</v>
      </c>
      <c r="T1515" s="60" t="str">
        <f t="shared" si="302"/>
        <v>Good Count</v>
      </c>
    </row>
    <row r="1516" spans="1:20" ht="15" customHeight="1">
      <c r="A1516" s="64">
        <v>44573</v>
      </c>
      <c r="B1516" s="57">
        <f t="shared" si="303"/>
        <v>2022</v>
      </c>
      <c r="C1516" s="58">
        <f t="shared" si="294"/>
        <v>1</v>
      </c>
      <c r="D1516" s="58" t="str">
        <f t="shared" si="304"/>
        <v>Jan/2022</v>
      </c>
      <c r="E1516" s="60" t="s">
        <v>258</v>
      </c>
      <c r="F1516" s="60" t="s">
        <v>257</v>
      </c>
      <c r="G1516" s="60" t="s">
        <v>259</v>
      </c>
      <c r="H1516" s="60">
        <v>10</v>
      </c>
      <c r="I1516" s="60">
        <v>10</v>
      </c>
      <c r="J1516" s="60">
        <f t="shared" si="305"/>
        <v>0</v>
      </c>
      <c r="K1516" s="60" t="str">
        <f t="shared" si="306"/>
        <v>Ok</v>
      </c>
      <c r="L1516" s="60">
        <f t="shared" si="295"/>
        <v>0</v>
      </c>
      <c r="M1516" s="85">
        <f>VLOOKUP(E1516,'DAFTAR ITEM'!B:J,9,FALSE)</f>
        <v>10000</v>
      </c>
      <c r="N1516" s="85">
        <f t="shared" si="296"/>
        <v>100000</v>
      </c>
      <c r="O1516" s="85">
        <f t="shared" si="297"/>
        <v>0</v>
      </c>
      <c r="P1516" s="85">
        <f t="shared" si="298"/>
        <v>0</v>
      </c>
      <c r="Q1516" s="59">
        <f t="shared" si="299"/>
        <v>0</v>
      </c>
      <c r="R1516" s="60" t="str">
        <f t="shared" si="300"/>
        <v>Good Count</v>
      </c>
      <c r="S1516" s="60" t="str">
        <f t="shared" si="301"/>
        <v>Good Count</v>
      </c>
      <c r="T1516" s="60" t="str">
        <f t="shared" si="302"/>
        <v>Good Count</v>
      </c>
    </row>
    <row r="1517" spans="1:20" ht="15" customHeight="1">
      <c r="A1517" s="64">
        <v>44573</v>
      </c>
      <c r="B1517" s="57">
        <f t="shared" si="303"/>
        <v>2022</v>
      </c>
      <c r="C1517" s="58">
        <f t="shared" si="294"/>
        <v>1</v>
      </c>
      <c r="D1517" s="58" t="str">
        <f t="shared" si="304"/>
        <v>Jan/2022</v>
      </c>
      <c r="E1517" s="60" t="s">
        <v>246</v>
      </c>
      <c r="F1517" s="60" t="s">
        <v>245</v>
      </c>
      <c r="G1517" s="60" t="s">
        <v>33</v>
      </c>
      <c r="H1517" s="60">
        <v>2</v>
      </c>
      <c r="I1517" s="60">
        <v>2</v>
      </c>
      <c r="J1517" s="60">
        <f t="shared" si="305"/>
        <v>0</v>
      </c>
      <c r="K1517" s="60" t="str">
        <f t="shared" si="306"/>
        <v>Ok</v>
      </c>
      <c r="L1517" s="60">
        <f t="shared" si="295"/>
        <v>0</v>
      </c>
      <c r="M1517" s="85">
        <f>VLOOKUP(E1517,'DAFTAR ITEM'!B:J,9,FALSE)</f>
        <v>18900</v>
      </c>
      <c r="N1517" s="85">
        <f t="shared" si="296"/>
        <v>37800</v>
      </c>
      <c r="O1517" s="85">
        <f t="shared" si="297"/>
        <v>0</v>
      </c>
      <c r="P1517" s="85">
        <f t="shared" si="298"/>
        <v>0</v>
      </c>
      <c r="Q1517" s="59">
        <f t="shared" si="299"/>
        <v>0</v>
      </c>
      <c r="R1517" s="60" t="str">
        <f t="shared" si="300"/>
        <v>Good Count</v>
      </c>
      <c r="S1517" s="60" t="str">
        <f t="shared" si="301"/>
        <v>Good Count</v>
      </c>
      <c r="T1517" s="60" t="str">
        <f t="shared" si="302"/>
        <v>Good Count</v>
      </c>
    </row>
    <row r="1518" spans="1:20" ht="15" customHeight="1">
      <c r="A1518" s="64">
        <v>44573</v>
      </c>
      <c r="B1518" s="57">
        <f t="shared" si="303"/>
        <v>2022</v>
      </c>
      <c r="C1518" s="58">
        <f t="shared" si="294"/>
        <v>1</v>
      </c>
      <c r="D1518" s="58" t="str">
        <f t="shared" si="304"/>
        <v>Jan/2022</v>
      </c>
      <c r="E1518" s="60" t="s">
        <v>191</v>
      </c>
      <c r="F1518" s="60" t="s">
        <v>190</v>
      </c>
      <c r="G1518" s="60" t="s">
        <v>16</v>
      </c>
      <c r="H1518" s="60">
        <v>4</v>
      </c>
      <c r="I1518" s="60">
        <v>4</v>
      </c>
      <c r="J1518" s="60">
        <f t="shared" si="305"/>
        <v>0</v>
      </c>
      <c r="K1518" s="60" t="str">
        <f t="shared" si="306"/>
        <v>Ok</v>
      </c>
      <c r="L1518" s="60">
        <f t="shared" si="295"/>
        <v>0</v>
      </c>
      <c r="M1518" s="85">
        <f>VLOOKUP(E1518,'DAFTAR ITEM'!B:J,9,FALSE)</f>
        <v>15000</v>
      </c>
      <c r="N1518" s="85">
        <f t="shared" si="296"/>
        <v>60000</v>
      </c>
      <c r="O1518" s="85">
        <f t="shared" si="297"/>
        <v>0</v>
      </c>
      <c r="P1518" s="85">
        <f t="shared" si="298"/>
        <v>0</v>
      </c>
      <c r="Q1518" s="59">
        <f t="shared" si="299"/>
        <v>0</v>
      </c>
      <c r="R1518" s="60" t="str">
        <f t="shared" si="300"/>
        <v>Good Count</v>
      </c>
      <c r="S1518" s="60" t="str">
        <f t="shared" si="301"/>
        <v>Good Count</v>
      </c>
      <c r="T1518" s="60" t="str">
        <f t="shared" si="302"/>
        <v>Good Count</v>
      </c>
    </row>
    <row r="1519" spans="1:20" ht="15" customHeight="1">
      <c r="A1519" s="64">
        <v>44573</v>
      </c>
      <c r="B1519" s="57">
        <f t="shared" si="303"/>
        <v>2022</v>
      </c>
      <c r="C1519" s="58">
        <f t="shared" si="294"/>
        <v>1</v>
      </c>
      <c r="D1519" s="58" t="str">
        <f t="shared" si="304"/>
        <v>Jan/2022</v>
      </c>
      <c r="E1519" s="60" t="s">
        <v>285</v>
      </c>
      <c r="F1519" s="60" t="s">
        <v>284</v>
      </c>
      <c r="G1519" s="60" t="s">
        <v>33</v>
      </c>
      <c r="H1519" s="60">
        <v>23</v>
      </c>
      <c r="I1519" s="60">
        <v>23</v>
      </c>
      <c r="J1519" s="60">
        <f t="shared" si="305"/>
        <v>0</v>
      </c>
      <c r="K1519" s="60" t="str">
        <f t="shared" si="306"/>
        <v>Ok</v>
      </c>
      <c r="L1519" s="60">
        <f t="shared" si="295"/>
        <v>0</v>
      </c>
      <c r="M1519" s="85">
        <f>VLOOKUP(E1519,'DAFTAR ITEM'!B:J,9,FALSE)</f>
        <v>2625</v>
      </c>
      <c r="N1519" s="85">
        <f t="shared" si="296"/>
        <v>60375</v>
      </c>
      <c r="O1519" s="85">
        <f t="shared" si="297"/>
        <v>0</v>
      </c>
      <c r="P1519" s="85">
        <f t="shared" si="298"/>
        <v>0</v>
      </c>
      <c r="Q1519" s="59">
        <f t="shared" si="299"/>
        <v>0</v>
      </c>
      <c r="R1519" s="60" t="str">
        <f t="shared" si="300"/>
        <v>Good Count</v>
      </c>
      <c r="S1519" s="60" t="str">
        <f t="shared" si="301"/>
        <v>Good Count</v>
      </c>
      <c r="T1519" s="60" t="str">
        <f t="shared" si="302"/>
        <v>Good Count</v>
      </c>
    </row>
    <row r="1520" spans="1:20" ht="15" customHeight="1">
      <c r="A1520" s="64">
        <v>44573</v>
      </c>
      <c r="B1520" s="57">
        <f t="shared" si="303"/>
        <v>2022</v>
      </c>
      <c r="C1520" s="58">
        <f t="shared" si="294"/>
        <v>1</v>
      </c>
      <c r="D1520" s="58" t="str">
        <f t="shared" si="304"/>
        <v>Jan/2022</v>
      </c>
      <c r="E1520" s="60" t="s">
        <v>143</v>
      </c>
      <c r="F1520" s="60" t="s">
        <v>142</v>
      </c>
      <c r="G1520" s="60" t="s">
        <v>88</v>
      </c>
      <c r="H1520" s="60">
        <v>3</v>
      </c>
      <c r="I1520" s="60">
        <v>3</v>
      </c>
      <c r="J1520" s="60">
        <f t="shared" si="305"/>
        <v>0</v>
      </c>
      <c r="K1520" s="60" t="str">
        <f t="shared" si="306"/>
        <v>Ok</v>
      </c>
      <c r="L1520" s="60">
        <f t="shared" si="295"/>
        <v>0</v>
      </c>
      <c r="M1520" s="85">
        <f>VLOOKUP(E1520,'DAFTAR ITEM'!B:J,9,FALSE)</f>
        <v>17300</v>
      </c>
      <c r="N1520" s="85">
        <f t="shared" si="296"/>
        <v>51900</v>
      </c>
      <c r="O1520" s="85">
        <f t="shared" si="297"/>
        <v>0</v>
      </c>
      <c r="P1520" s="85">
        <f t="shared" si="298"/>
        <v>0</v>
      </c>
      <c r="Q1520" s="59">
        <f t="shared" si="299"/>
        <v>0</v>
      </c>
      <c r="R1520" s="60" t="str">
        <f t="shared" si="300"/>
        <v>Good Count</v>
      </c>
      <c r="S1520" s="60" t="str">
        <f t="shared" si="301"/>
        <v>Good Count</v>
      </c>
      <c r="T1520" s="60" t="str">
        <f t="shared" si="302"/>
        <v>Good Count</v>
      </c>
    </row>
    <row r="1521" spans="1:20" ht="15" customHeight="1">
      <c r="A1521" s="64">
        <v>44573</v>
      </c>
      <c r="B1521" s="57">
        <f t="shared" si="303"/>
        <v>2022</v>
      </c>
      <c r="C1521" s="58">
        <f t="shared" si="294"/>
        <v>1</v>
      </c>
      <c r="D1521" s="58" t="str">
        <f t="shared" si="304"/>
        <v>Jan/2022</v>
      </c>
      <c r="E1521" s="60" t="s">
        <v>81</v>
      </c>
      <c r="F1521" s="60" t="s">
        <v>80</v>
      </c>
      <c r="G1521" s="60" t="s">
        <v>33</v>
      </c>
      <c r="H1521" s="60">
        <v>2</v>
      </c>
      <c r="I1521" s="60">
        <v>2</v>
      </c>
      <c r="J1521" s="60">
        <f t="shared" si="305"/>
        <v>0</v>
      </c>
      <c r="K1521" s="60" t="str">
        <f t="shared" si="306"/>
        <v>Ok</v>
      </c>
      <c r="L1521" s="60">
        <f t="shared" si="295"/>
        <v>0</v>
      </c>
      <c r="M1521" s="85">
        <f>VLOOKUP(E1521,'DAFTAR ITEM'!B:J,9,FALSE)</f>
        <v>1785</v>
      </c>
      <c r="N1521" s="85">
        <f t="shared" si="296"/>
        <v>3570</v>
      </c>
      <c r="O1521" s="85">
        <f t="shared" si="297"/>
        <v>0</v>
      </c>
      <c r="P1521" s="85">
        <f t="shared" si="298"/>
        <v>0</v>
      </c>
      <c r="Q1521" s="59">
        <f t="shared" si="299"/>
        <v>0</v>
      </c>
      <c r="R1521" s="60" t="str">
        <f t="shared" si="300"/>
        <v>Good Count</v>
      </c>
      <c r="S1521" s="60" t="str">
        <f t="shared" si="301"/>
        <v>Good Count</v>
      </c>
      <c r="T1521" s="60" t="str">
        <f t="shared" si="302"/>
        <v>Good Count</v>
      </c>
    </row>
    <row r="1522" spans="1:20" ht="15" customHeight="1">
      <c r="A1522" s="64">
        <v>44573</v>
      </c>
      <c r="B1522" s="57">
        <f t="shared" si="303"/>
        <v>2022</v>
      </c>
      <c r="C1522" s="58">
        <f t="shared" si="294"/>
        <v>1</v>
      </c>
      <c r="D1522" s="58" t="str">
        <f t="shared" si="304"/>
        <v>Jan/2022</v>
      </c>
      <c r="E1522" s="60" t="s">
        <v>79</v>
      </c>
      <c r="F1522" s="60" t="s">
        <v>78</v>
      </c>
      <c r="G1522" s="60" t="s">
        <v>33</v>
      </c>
      <c r="H1522" s="60">
        <v>8</v>
      </c>
      <c r="I1522" s="60">
        <v>8</v>
      </c>
      <c r="J1522" s="60">
        <f t="shared" si="305"/>
        <v>0</v>
      </c>
      <c r="K1522" s="60" t="str">
        <f t="shared" si="306"/>
        <v>Ok</v>
      </c>
      <c r="L1522" s="60">
        <f t="shared" si="295"/>
        <v>0</v>
      </c>
      <c r="M1522" s="85">
        <f>VLOOKUP(E1522,'DAFTAR ITEM'!B:J,9,FALSE)</f>
        <v>3700</v>
      </c>
      <c r="N1522" s="85">
        <f t="shared" si="296"/>
        <v>29600</v>
      </c>
      <c r="O1522" s="85">
        <f t="shared" si="297"/>
        <v>0</v>
      </c>
      <c r="P1522" s="85">
        <f t="shared" si="298"/>
        <v>0</v>
      </c>
      <c r="Q1522" s="59">
        <f t="shared" si="299"/>
        <v>0</v>
      </c>
      <c r="R1522" s="60" t="str">
        <f t="shared" si="300"/>
        <v>Good Count</v>
      </c>
      <c r="S1522" s="60" t="str">
        <f t="shared" si="301"/>
        <v>Good Count</v>
      </c>
      <c r="T1522" s="60" t="str">
        <f t="shared" si="302"/>
        <v>Good Count</v>
      </c>
    </row>
    <row r="1523" spans="1:20" ht="15" customHeight="1">
      <c r="A1523" s="64">
        <v>44573</v>
      </c>
      <c r="B1523" s="57">
        <f t="shared" si="303"/>
        <v>2022</v>
      </c>
      <c r="C1523" s="58">
        <f t="shared" si="294"/>
        <v>1</v>
      </c>
      <c r="D1523" s="58" t="str">
        <f t="shared" si="304"/>
        <v>Jan/2022</v>
      </c>
      <c r="E1523" s="60" t="s">
        <v>83</v>
      </c>
      <c r="F1523" s="60" t="s">
        <v>82</v>
      </c>
      <c r="G1523" s="60" t="s">
        <v>33</v>
      </c>
      <c r="H1523" s="60">
        <v>38</v>
      </c>
      <c r="I1523" s="60">
        <v>38</v>
      </c>
      <c r="J1523" s="60">
        <f t="shared" si="305"/>
        <v>0</v>
      </c>
      <c r="K1523" s="60" t="str">
        <f t="shared" si="306"/>
        <v>Ok</v>
      </c>
      <c r="L1523" s="60">
        <f t="shared" si="295"/>
        <v>0</v>
      </c>
      <c r="M1523" s="85">
        <f>VLOOKUP(E1523,'DAFTAR ITEM'!B:J,9,FALSE)</f>
        <v>15000</v>
      </c>
      <c r="N1523" s="85">
        <f t="shared" si="296"/>
        <v>570000</v>
      </c>
      <c r="O1523" s="85">
        <f t="shared" si="297"/>
        <v>0</v>
      </c>
      <c r="P1523" s="85">
        <f t="shared" si="298"/>
        <v>0</v>
      </c>
      <c r="Q1523" s="59">
        <f t="shared" si="299"/>
        <v>0</v>
      </c>
      <c r="R1523" s="60" t="str">
        <f t="shared" si="300"/>
        <v>Good Count</v>
      </c>
      <c r="S1523" s="60" t="str">
        <f t="shared" si="301"/>
        <v>Good Count</v>
      </c>
      <c r="T1523" s="60" t="str">
        <f t="shared" si="302"/>
        <v>Good Count</v>
      </c>
    </row>
    <row r="1524" spans="1:20" ht="15" customHeight="1">
      <c r="A1524" s="64">
        <v>44573</v>
      </c>
      <c r="B1524" s="57">
        <f t="shared" si="303"/>
        <v>2022</v>
      </c>
      <c r="C1524" s="58">
        <f t="shared" si="294"/>
        <v>1</v>
      </c>
      <c r="D1524" s="58" t="str">
        <f t="shared" si="304"/>
        <v>Jan/2022</v>
      </c>
      <c r="E1524" s="60" t="s">
        <v>90</v>
      </c>
      <c r="F1524" s="60" t="s">
        <v>89</v>
      </c>
      <c r="G1524" s="60" t="s">
        <v>33</v>
      </c>
      <c r="H1524" s="60">
        <v>5</v>
      </c>
      <c r="I1524" s="60">
        <v>5</v>
      </c>
      <c r="J1524" s="60">
        <f t="shared" si="305"/>
        <v>0</v>
      </c>
      <c r="K1524" s="60" t="str">
        <f t="shared" si="306"/>
        <v>Ok</v>
      </c>
      <c r="L1524" s="60">
        <f t="shared" si="295"/>
        <v>0</v>
      </c>
      <c r="M1524" s="85">
        <f>VLOOKUP(E1524,'DAFTAR ITEM'!B:J,9,FALSE)</f>
        <v>23000</v>
      </c>
      <c r="N1524" s="85">
        <f t="shared" si="296"/>
        <v>115000</v>
      </c>
      <c r="O1524" s="85">
        <f t="shared" si="297"/>
        <v>0</v>
      </c>
      <c r="P1524" s="85">
        <f t="shared" si="298"/>
        <v>0</v>
      </c>
      <c r="Q1524" s="59">
        <f t="shared" si="299"/>
        <v>0</v>
      </c>
      <c r="R1524" s="60" t="str">
        <f t="shared" si="300"/>
        <v>Good Count</v>
      </c>
      <c r="S1524" s="60" t="str">
        <f t="shared" si="301"/>
        <v>Good Count</v>
      </c>
      <c r="T1524" s="60" t="str">
        <f t="shared" si="302"/>
        <v>Good Count</v>
      </c>
    </row>
    <row r="1525" spans="1:20" ht="15" customHeight="1">
      <c r="A1525" s="64">
        <v>44573</v>
      </c>
      <c r="B1525" s="57">
        <f t="shared" si="303"/>
        <v>2022</v>
      </c>
      <c r="C1525" s="58">
        <f t="shared" ref="C1525:C1588" si="307">MONTH(A1525)</f>
        <v>1</v>
      </c>
      <c r="D1525" s="58" t="str">
        <f t="shared" si="304"/>
        <v>Jan/2022</v>
      </c>
      <c r="E1525" s="60" t="s">
        <v>75</v>
      </c>
      <c r="F1525" s="60" t="s">
        <v>74</v>
      </c>
      <c r="G1525" s="60" t="s">
        <v>33</v>
      </c>
      <c r="H1525" s="60">
        <v>12</v>
      </c>
      <c r="I1525" s="60">
        <v>12</v>
      </c>
      <c r="J1525" s="60">
        <f t="shared" si="305"/>
        <v>0</v>
      </c>
      <c r="K1525" s="60" t="str">
        <f t="shared" si="306"/>
        <v>Ok</v>
      </c>
      <c r="L1525" s="60">
        <f t="shared" si="295"/>
        <v>0</v>
      </c>
      <c r="M1525" s="85">
        <f>VLOOKUP(E1525,'DAFTAR ITEM'!B:J,9,FALSE)</f>
        <v>6500</v>
      </c>
      <c r="N1525" s="85">
        <f t="shared" si="296"/>
        <v>78000</v>
      </c>
      <c r="O1525" s="85">
        <f t="shared" si="297"/>
        <v>0</v>
      </c>
      <c r="P1525" s="85">
        <f t="shared" si="298"/>
        <v>0</v>
      </c>
      <c r="Q1525" s="59">
        <f t="shared" si="299"/>
        <v>0</v>
      </c>
      <c r="R1525" s="60" t="str">
        <f t="shared" si="300"/>
        <v>Good Count</v>
      </c>
      <c r="S1525" s="60" t="str">
        <f t="shared" si="301"/>
        <v>Good Count</v>
      </c>
      <c r="T1525" s="60" t="str">
        <f t="shared" si="302"/>
        <v>Good Count</v>
      </c>
    </row>
    <row r="1526" spans="1:20" ht="15" customHeight="1">
      <c r="A1526" s="64">
        <v>44573</v>
      </c>
      <c r="B1526" s="57">
        <f t="shared" si="303"/>
        <v>2022</v>
      </c>
      <c r="C1526" s="58">
        <f t="shared" si="307"/>
        <v>1</v>
      </c>
      <c r="D1526" s="58" t="str">
        <f t="shared" si="304"/>
        <v>Jan/2022</v>
      </c>
      <c r="E1526" s="60" t="s">
        <v>77</v>
      </c>
      <c r="F1526" s="60" t="s">
        <v>76</v>
      </c>
      <c r="G1526" s="60" t="s">
        <v>33</v>
      </c>
      <c r="H1526" s="60">
        <v>2</v>
      </c>
      <c r="I1526" s="60">
        <v>2</v>
      </c>
      <c r="J1526" s="60">
        <f t="shared" si="305"/>
        <v>0</v>
      </c>
      <c r="K1526" s="60" t="str">
        <f t="shared" si="306"/>
        <v>Ok</v>
      </c>
      <c r="L1526" s="60">
        <f t="shared" ref="L1526:L1589" si="308">ABS(J1526)</f>
        <v>0</v>
      </c>
      <c r="M1526" s="85">
        <f>VLOOKUP(E1526,'DAFTAR ITEM'!B:J,9,FALSE)</f>
        <v>50000</v>
      </c>
      <c r="N1526" s="85">
        <f t="shared" ref="N1526:N1589" si="309">H1526*M1526</f>
        <v>100000</v>
      </c>
      <c r="O1526" s="85">
        <f t="shared" ref="O1526:O1589" si="310">J1526*M1526</f>
        <v>0</v>
      </c>
      <c r="P1526" s="85">
        <f t="shared" ref="P1526:P1589" si="311">L1526*M1526</f>
        <v>0</v>
      </c>
      <c r="Q1526" s="59">
        <f t="shared" ref="Q1526:Q1547" si="312">ABS(IF(AND((H1526=0),(J1526=0)),0,J1526/H1526))</f>
        <v>0</v>
      </c>
      <c r="R1526" s="60" t="str">
        <f t="shared" ref="R1526:R1589" si="313">IF(ISERROR(Q1526),"Bad Count",IF(Q1526&gt;0%,"Bad Count","Good Count"))</f>
        <v>Good Count</v>
      </c>
      <c r="S1526" s="60" t="str">
        <f t="shared" ref="S1526:S1589" si="314">IF(ISERROR(Q1526),"Bad Count",IF(Q1526&gt;2%,"Bad Count","Good Count"))</f>
        <v>Good Count</v>
      </c>
      <c r="T1526" s="60" t="str">
        <f t="shared" ref="T1526:T1589" si="315">IF(ISERROR(Q1526),"Bad Count",IF(Q1526&gt;5%,"Bad Count","Good Count"))</f>
        <v>Good Count</v>
      </c>
    </row>
    <row r="1527" spans="1:20" ht="15" customHeight="1">
      <c r="A1527" s="64">
        <v>44573</v>
      </c>
      <c r="B1527" s="57">
        <f t="shared" si="303"/>
        <v>2022</v>
      </c>
      <c r="C1527" s="58">
        <f t="shared" si="307"/>
        <v>1</v>
      </c>
      <c r="D1527" s="58" t="str">
        <f t="shared" si="304"/>
        <v>Jan/2022</v>
      </c>
      <c r="E1527" s="60" t="s">
        <v>69</v>
      </c>
      <c r="F1527" s="60" t="s">
        <v>68</v>
      </c>
      <c r="G1527" s="60" t="s">
        <v>33</v>
      </c>
      <c r="H1527" s="60">
        <v>8</v>
      </c>
      <c r="I1527" s="60">
        <v>8</v>
      </c>
      <c r="J1527" s="60">
        <f t="shared" si="305"/>
        <v>0</v>
      </c>
      <c r="K1527" s="60" t="str">
        <f t="shared" si="306"/>
        <v>Ok</v>
      </c>
      <c r="L1527" s="60">
        <f t="shared" si="308"/>
        <v>0</v>
      </c>
      <c r="M1527" s="85">
        <f>VLOOKUP(E1527,'DAFTAR ITEM'!B:J,9,FALSE)</f>
        <v>6300</v>
      </c>
      <c r="N1527" s="85">
        <f t="shared" si="309"/>
        <v>50400</v>
      </c>
      <c r="O1527" s="85">
        <f t="shared" si="310"/>
        <v>0</v>
      </c>
      <c r="P1527" s="85">
        <f t="shared" si="311"/>
        <v>0</v>
      </c>
      <c r="Q1527" s="59">
        <f t="shared" si="312"/>
        <v>0</v>
      </c>
      <c r="R1527" s="60" t="str">
        <f t="shared" si="313"/>
        <v>Good Count</v>
      </c>
      <c r="S1527" s="60" t="str">
        <f t="shared" si="314"/>
        <v>Good Count</v>
      </c>
      <c r="T1527" s="60" t="str">
        <f t="shared" si="315"/>
        <v>Good Count</v>
      </c>
    </row>
    <row r="1528" spans="1:20" ht="15" customHeight="1">
      <c r="A1528" s="64">
        <v>44573</v>
      </c>
      <c r="B1528" s="57">
        <f t="shared" ref="B1528:B1570" si="316">YEAR(A1528)</f>
        <v>2022</v>
      </c>
      <c r="C1528" s="58">
        <f t="shared" si="307"/>
        <v>1</v>
      </c>
      <c r="D1528" s="58" t="str">
        <f t="shared" si="304"/>
        <v>Jan/2022</v>
      </c>
      <c r="E1528" s="60" t="s">
        <v>71</v>
      </c>
      <c r="F1528" s="60" t="s">
        <v>70</v>
      </c>
      <c r="G1528" s="60" t="s">
        <v>33</v>
      </c>
      <c r="H1528" s="60">
        <v>5</v>
      </c>
      <c r="I1528" s="60">
        <v>5</v>
      </c>
      <c r="J1528" s="60">
        <f t="shared" si="305"/>
        <v>0</v>
      </c>
      <c r="K1528" s="60" t="str">
        <f t="shared" si="306"/>
        <v>Ok</v>
      </c>
      <c r="L1528" s="60">
        <f t="shared" si="308"/>
        <v>0</v>
      </c>
      <c r="M1528" s="85">
        <f>VLOOKUP(E1528,'DAFTAR ITEM'!B:J,9,FALSE)</f>
        <v>12000</v>
      </c>
      <c r="N1528" s="85">
        <f t="shared" si="309"/>
        <v>60000</v>
      </c>
      <c r="O1528" s="85">
        <f t="shared" si="310"/>
        <v>0</v>
      </c>
      <c r="P1528" s="85">
        <f t="shared" si="311"/>
        <v>0</v>
      </c>
      <c r="Q1528" s="59">
        <f t="shared" si="312"/>
        <v>0</v>
      </c>
      <c r="R1528" s="60" t="str">
        <f t="shared" si="313"/>
        <v>Good Count</v>
      </c>
      <c r="S1528" s="60" t="str">
        <f t="shared" si="314"/>
        <v>Good Count</v>
      </c>
      <c r="T1528" s="60" t="str">
        <f t="shared" si="315"/>
        <v>Good Count</v>
      </c>
    </row>
    <row r="1529" spans="1:20" ht="15" customHeight="1">
      <c r="A1529" s="64">
        <v>44573</v>
      </c>
      <c r="B1529" s="57">
        <f t="shared" si="316"/>
        <v>2022</v>
      </c>
      <c r="C1529" s="58">
        <f t="shared" si="307"/>
        <v>1</v>
      </c>
      <c r="D1529" s="58" t="str">
        <f t="shared" si="304"/>
        <v>Jan/2022</v>
      </c>
      <c r="E1529" s="60" t="s">
        <v>73</v>
      </c>
      <c r="F1529" s="60" t="s">
        <v>72</v>
      </c>
      <c r="G1529" s="60" t="s">
        <v>33</v>
      </c>
      <c r="H1529" s="60">
        <v>3</v>
      </c>
      <c r="I1529" s="60">
        <v>3</v>
      </c>
      <c r="J1529" s="60">
        <f t="shared" si="305"/>
        <v>0</v>
      </c>
      <c r="K1529" s="60" t="str">
        <f t="shared" si="306"/>
        <v>Ok</v>
      </c>
      <c r="L1529" s="60">
        <f t="shared" si="308"/>
        <v>0</v>
      </c>
      <c r="M1529" s="85">
        <f>VLOOKUP(E1529,'DAFTAR ITEM'!B:J,9,FALSE)</f>
        <v>24000</v>
      </c>
      <c r="N1529" s="85">
        <f t="shared" si="309"/>
        <v>72000</v>
      </c>
      <c r="O1529" s="85">
        <f t="shared" si="310"/>
        <v>0</v>
      </c>
      <c r="P1529" s="85">
        <f t="shared" si="311"/>
        <v>0</v>
      </c>
      <c r="Q1529" s="59">
        <f t="shared" si="312"/>
        <v>0</v>
      </c>
      <c r="R1529" s="60" t="str">
        <f t="shared" si="313"/>
        <v>Good Count</v>
      </c>
      <c r="S1529" s="60" t="str">
        <f t="shared" si="314"/>
        <v>Good Count</v>
      </c>
      <c r="T1529" s="60" t="str">
        <f t="shared" si="315"/>
        <v>Good Count</v>
      </c>
    </row>
    <row r="1530" spans="1:20" ht="15" customHeight="1">
      <c r="A1530" s="64">
        <v>44573</v>
      </c>
      <c r="B1530" s="57">
        <f t="shared" si="316"/>
        <v>2022</v>
      </c>
      <c r="C1530" s="58">
        <f t="shared" si="307"/>
        <v>1</v>
      </c>
      <c r="D1530" s="58" t="str">
        <f t="shared" si="304"/>
        <v>Jan/2022</v>
      </c>
      <c r="E1530" s="60" t="s">
        <v>200</v>
      </c>
      <c r="F1530" s="60" t="s">
        <v>199</v>
      </c>
      <c r="G1530" s="60" t="s">
        <v>194</v>
      </c>
      <c r="H1530" s="60">
        <v>7</v>
      </c>
      <c r="I1530" s="60">
        <v>7</v>
      </c>
      <c r="J1530" s="60">
        <f t="shared" si="305"/>
        <v>0</v>
      </c>
      <c r="K1530" s="60" t="str">
        <f t="shared" si="306"/>
        <v>Ok</v>
      </c>
      <c r="L1530" s="60">
        <f t="shared" si="308"/>
        <v>0</v>
      </c>
      <c r="M1530" s="85">
        <f>VLOOKUP(E1530,'DAFTAR ITEM'!B:J,9,FALSE)</f>
        <v>20000</v>
      </c>
      <c r="N1530" s="85">
        <f t="shared" si="309"/>
        <v>140000</v>
      </c>
      <c r="O1530" s="85">
        <f t="shared" si="310"/>
        <v>0</v>
      </c>
      <c r="P1530" s="85">
        <f t="shared" si="311"/>
        <v>0</v>
      </c>
      <c r="Q1530" s="59">
        <f t="shared" si="312"/>
        <v>0</v>
      </c>
      <c r="R1530" s="60" t="str">
        <f t="shared" si="313"/>
        <v>Good Count</v>
      </c>
      <c r="S1530" s="60" t="str">
        <f t="shared" si="314"/>
        <v>Good Count</v>
      </c>
      <c r="T1530" s="60" t="str">
        <f t="shared" si="315"/>
        <v>Good Count</v>
      </c>
    </row>
    <row r="1531" spans="1:20" ht="15" customHeight="1">
      <c r="A1531" s="64">
        <v>44573</v>
      </c>
      <c r="B1531" s="57">
        <f t="shared" si="316"/>
        <v>2022</v>
      </c>
      <c r="C1531" s="58">
        <f t="shared" si="307"/>
        <v>1</v>
      </c>
      <c r="D1531" s="58" t="str">
        <f t="shared" si="304"/>
        <v>Jan/2022</v>
      </c>
      <c r="E1531" s="60" t="s">
        <v>164</v>
      </c>
      <c r="F1531" s="60" t="s">
        <v>163</v>
      </c>
      <c r="G1531" s="60" t="s">
        <v>33</v>
      </c>
      <c r="H1531" s="60">
        <v>60</v>
      </c>
      <c r="I1531" s="60">
        <v>60</v>
      </c>
      <c r="J1531" s="60">
        <f t="shared" si="305"/>
        <v>0</v>
      </c>
      <c r="K1531" s="60" t="str">
        <f t="shared" si="306"/>
        <v>Ok</v>
      </c>
      <c r="L1531" s="60">
        <f t="shared" si="308"/>
        <v>0</v>
      </c>
      <c r="M1531" s="85">
        <f>VLOOKUP(E1531,'DAFTAR ITEM'!B:J,9,FALSE)</f>
        <v>18700</v>
      </c>
      <c r="N1531" s="85">
        <f t="shared" si="309"/>
        <v>1122000</v>
      </c>
      <c r="O1531" s="85">
        <f t="shared" si="310"/>
        <v>0</v>
      </c>
      <c r="P1531" s="85">
        <f t="shared" si="311"/>
        <v>0</v>
      </c>
      <c r="Q1531" s="59">
        <f t="shared" si="312"/>
        <v>0</v>
      </c>
      <c r="R1531" s="60" t="str">
        <f t="shared" si="313"/>
        <v>Good Count</v>
      </c>
      <c r="S1531" s="60" t="str">
        <f t="shared" si="314"/>
        <v>Good Count</v>
      </c>
      <c r="T1531" s="60" t="str">
        <f t="shared" si="315"/>
        <v>Good Count</v>
      </c>
    </row>
    <row r="1532" spans="1:20" ht="15" customHeight="1">
      <c r="A1532" s="64">
        <v>44573</v>
      </c>
      <c r="B1532" s="57">
        <f t="shared" si="316"/>
        <v>2022</v>
      </c>
      <c r="C1532" s="58">
        <f t="shared" si="307"/>
        <v>1</v>
      </c>
      <c r="D1532" s="58" t="str">
        <f t="shared" si="304"/>
        <v>Jan/2022</v>
      </c>
      <c r="E1532" s="60" t="s">
        <v>238</v>
      </c>
      <c r="F1532" s="60" t="s">
        <v>237</v>
      </c>
      <c r="G1532" s="60" t="s">
        <v>16</v>
      </c>
      <c r="H1532" s="60">
        <v>12</v>
      </c>
      <c r="I1532" s="60">
        <v>12</v>
      </c>
      <c r="J1532" s="60">
        <f t="shared" si="305"/>
        <v>0</v>
      </c>
      <c r="K1532" s="60" t="str">
        <f t="shared" si="306"/>
        <v>Ok</v>
      </c>
      <c r="L1532" s="60">
        <f t="shared" si="308"/>
        <v>0</v>
      </c>
      <c r="M1532" s="85">
        <f>VLOOKUP(E1532,'DAFTAR ITEM'!B:J,9,FALSE)</f>
        <v>2000</v>
      </c>
      <c r="N1532" s="85">
        <f t="shared" si="309"/>
        <v>24000</v>
      </c>
      <c r="O1532" s="85">
        <f t="shared" si="310"/>
        <v>0</v>
      </c>
      <c r="P1532" s="85">
        <f t="shared" si="311"/>
        <v>0</v>
      </c>
      <c r="Q1532" s="59">
        <f t="shared" si="312"/>
        <v>0</v>
      </c>
      <c r="R1532" s="60" t="str">
        <f t="shared" si="313"/>
        <v>Good Count</v>
      </c>
      <c r="S1532" s="60" t="str">
        <f t="shared" si="314"/>
        <v>Good Count</v>
      </c>
      <c r="T1532" s="60" t="str">
        <f t="shared" si="315"/>
        <v>Good Count</v>
      </c>
    </row>
    <row r="1533" spans="1:20" ht="15" customHeight="1">
      <c r="A1533" s="64">
        <v>44573</v>
      </c>
      <c r="B1533" s="57">
        <f t="shared" si="316"/>
        <v>2022</v>
      </c>
      <c r="C1533" s="58">
        <f t="shared" si="307"/>
        <v>1</v>
      </c>
      <c r="D1533" s="58" t="str">
        <f t="shared" si="304"/>
        <v>Jan/2022</v>
      </c>
      <c r="E1533" s="60" t="s">
        <v>28</v>
      </c>
      <c r="F1533" s="60" t="s">
        <v>27</v>
      </c>
      <c r="G1533" s="60" t="s">
        <v>16</v>
      </c>
      <c r="H1533" s="60">
        <v>20</v>
      </c>
      <c r="I1533" s="60">
        <v>20</v>
      </c>
      <c r="J1533" s="60">
        <f t="shared" si="305"/>
        <v>0</v>
      </c>
      <c r="K1533" s="60" t="str">
        <f t="shared" si="306"/>
        <v>Ok</v>
      </c>
      <c r="L1533" s="60">
        <f t="shared" si="308"/>
        <v>0</v>
      </c>
      <c r="M1533" s="85">
        <f>VLOOKUP(E1533,'DAFTAR ITEM'!B:J,9,FALSE)</f>
        <v>30000</v>
      </c>
      <c r="N1533" s="85">
        <f t="shared" si="309"/>
        <v>600000</v>
      </c>
      <c r="O1533" s="85">
        <f t="shared" si="310"/>
        <v>0</v>
      </c>
      <c r="P1533" s="85">
        <f t="shared" si="311"/>
        <v>0</v>
      </c>
      <c r="Q1533" s="59">
        <f t="shared" si="312"/>
        <v>0</v>
      </c>
      <c r="R1533" s="60" t="str">
        <f t="shared" si="313"/>
        <v>Good Count</v>
      </c>
      <c r="S1533" s="60" t="str">
        <f t="shared" si="314"/>
        <v>Good Count</v>
      </c>
      <c r="T1533" s="60" t="str">
        <f t="shared" si="315"/>
        <v>Good Count</v>
      </c>
    </row>
    <row r="1534" spans="1:20" ht="15" customHeight="1">
      <c r="A1534" s="64">
        <v>44573</v>
      </c>
      <c r="B1534" s="57">
        <f t="shared" si="316"/>
        <v>2022</v>
      </c>
      <c r="C1534" s="58">
        <f t="shared" si="307"/>
        <v>1</v>
      </c>
      <c r="D1534" s="58" t="str">
        <f t="shared" si="304"/>
        <v>Jan/2022</v>
      </c>
      <c r="E1534" s="60" t="s">
        <v>32</v>
      </c>
      <c r="F1534" s="60" t="s">
        <v>31</v>
      </c>
      <c r="G1534" s="60" t="s">
        <v>33</v>
      </c>
      <c r="H1534" s="60">
        <v>0</v>
      </c>
      <c r="I1534" s="60">
        <v>0</v>
      </c>
      <c r="J1534" s="60">
        <f t="shared" si="305"/>
        <v>0</v>
      </c>
      <c r="K1534" s="60" t="str">
        <f t="shared" si="306"/>
        <v>Ok</v>
      </c>
      <c r="L1534" s="60">
        <f t="shared" si="308"/>
        <v>0</v>
      </c>
      <c r="M1534" s="85">
        <f>VLOOKUP(E1534,'DAFTAR ITEM'!B:J,9,FALSE)</f>
        <v>2100</v>
      </c>
      <c r="N1534" s="85">
        <f t="shared" si="309"/>
        <v>0</v>
      </c>
      <c r="O1534" s="85">
        <f t="shared" si="310"/>
        <v>0</v>
      </c>
      <c r="P1534" s="85">
        <f t="shared" si="311"/>
        <v>0</v>
      </c>
      <c r="Q1534" s="59">
        <f t="shared" si="312"/>
        <v>0</v>
      </c>
      <c r="R1534" s="60" t="str">
        <f t="shared" si="313"/>
        <v>Good Count</v>
      </c>
      <c r="S1534" s="60" t="str">
        <f t="shared" si="314"/>
        <v>Good Count</v>
      </c>
      <c r="T1534" s="60" t="str">
        <f t="shared" si="315"/>
        <v>Good Count</v>
      </c>
    </row>
    <row r="1535" spans="1:20" ht="15" customHeight="1">
      <c r="A1535" s="64">
        <v>44573</v>
      </c>
      <c r="B1535" s="57">
        <f t="shared" si="316"/>
        <v>2022</v>
      </c>
      <c r="C1535" s="58">
        <f t="shared" si="307"/>
        <v>1</v>
      </c>
      <c r="D1535" s="58" t="str">
        <f t="shared" si="304"/>
        <v>Jan/2022</v>
      </c>
      <c r="E1535" s="60" t="s">
        <v>224</v>
      </c>
      <c r="F1535" s="60" t="s">
        <v>223</v>
      </c>
      <c r="G1535" s="60" t="s">
        <v>33</v>
      </c>
      <c r="H1535" s="60">
        <v>30</v>
      </c>
      <c r="I1535" s="60">
        <v>30</v>
      </c>
      <c r="J1535" s="60">
        <f t="shared" si="305"/>
        <v>0</v>
      </c>
      <c r="K1535" s="60" t="str">
        <f t="shared" si="306"/>
        <v>Ok</v>
      </c>
      <c r="L1535" s="60">
        <f t="shared" si="308"/>
        <v>0</v>
      </c>
      <c r="M1535" s="85">
        <f>VLOOKUP(E1535,'DAFTAR ITEM'!B:J,9,FALSE)</f>
        <v>5775</v>
      </c>
      <c r="N1535" s="85">
        <f t="shared" si="309"/>
        <v>173250</v>
      </c>
      <c r="O1535" s="85">
        <f t="shared" si="310"/>
        <v>0</v>
      </c>
      <c r="P1535" s="85">
        <f t="shared" si="311"/>
        <v>0</v>
      </c>
      <c r="Q1535" s="59">
        <f t="shared" si="312"/>
        <v>0</v>
      </c>
      <c r="R1535" s="60" t="str">
        <f t="shared" si="313"/>
        <v>Good Count</v>
      </c>
      <c r="S1535" s="60" t="str">
        <f t="shared" si="314"/>
        <v>Good Count</v>
      </c>
      <c r="T1535" s="60" t="str">
        <f t="shared" si="315"/>
        <v>Good Count</v>
      </c>
    </row>
    <row r="1536" spans="1:20" ht="15" customHeight="1">
      <c r="A1536" s="64">
        <v>44573</v>
      </c>
      <c r="B1536" s="57">
        <f t="shared" si="316"/>
        <v>2022</v>
      </c>
      <c r="C1536" s="58">
        <f t="shared" si="307"/>
        <v>1</v>
      </c>
      <c r="D1536" s="58" t="str">
        <f t="shared" si="304"/>
        <v>Jan/2022</v>
      </c>
      <c r="E1536" s="60" t="s">
        <v>375</v>
      </c>
      <c r="F1536" s="60" t="s">
        <v>374</v>
      </c>
      <c r="G1536" s="60" t="s">
        <v>171</v>
      </c>
      <c r="H1536" s="60">
        <v>27</v>
      </c>
      <c r="I1536" s="60">
        <v>27</v>
      </c>
      <c r="J1536" s="60">
        <f t="shared" si="305"/>
        <v>0</v>
      </c>
      <c r="K1536" s="60" t="str">
        <f t="shared" si="306"/>
        <v>Ok</v>
      </c>
      <c r="L1536" s="60">
        <f t="shared" si="308"/>
        <v>0</v>
      </c>
      <c r="M1536" s="85">
        <f>VLOOKUP(E1536,'DAFTAR ITEM'!B:J,9,FALSE)</f>
        <v>14300</v>
      </c>
      <c r="N1536" s="85">
        <f t="shared" si="309"/>
        <v>386100</v>
      </c>
      <c r="O1536" s="85">
        <f t="shared" si="310"/>
        <v>0</v>
      </c>
      <c r="P1536" s="85">
        <f t="shared" si="311"/>
        <v>0</v>
      </c>
      <c r="Q1536" s="59">
        <f t="shared" si="312"/>
        <v>0</v>
      </c>
      <c r="R1536" s="60" t="str">
        <f t="shared" si="313"/>
        <v>Good Count</v>
      </c>
      <c r="S1536" s="60" t="str">
        <f t="shared" si="314"/>
        <v>Good Count</v>
      </c>
      <c r="T1536" s="60" t="str">
        <f t="shared" si="315"/>
        <v>Good Count</v>
      </c>
    </row>
    <row r="1537" spans="1:20" ht="15" customHeight="1">
      <c r="A1537" s="64">
        <v>44573</v>
      </c>
      <c r="B1537" s="57">
        <f t="shared" si="316"/>
        <v>2022</v>
      </c>
      <c r="C1537" s="58">
        <f t="shared" si="307"/>
        <v>1</v>
      </c>
      <c r="D1537" s="58" t="str">
        <f t="shared" si="304"/>
        <v>Jan/2022</v>
      </c>
      <c r="E1537" s="60" t="s">
        <v>222</v>
      </c>
      <c r="F1537" s="60" t="s">
        <v>221</v>
      </c>
      <c r="G1537" s="60" t="s">
        <v>33</v>
      </c>
      <c r="H1537" s="60">
        <v>8</v>
      </c>
      <c r="I1537" s="60">
        <v>8</v>
      </c>
      <c r="J1537" s="60">
        <f t="shared" si="305"/>
        <v>0</v>
      </c>
      <c r="K1537" s="60" t="str">
        <f t="shared" si="306"/>
        <v>Ok</v>
      </c>
      <c r="L1537" s="60">
        <f t="shared" si="308"/>
        <v>0</v>
      </c>
      <c r="M1537" s="85">
        <f>VLOOKUP(E1537,'DAFTAR ITEM'!B:J,9,FALSE)</f>
        <v>3000</v>
      </c>
      <c r="N1537" s="85">
        <f t="shared" si="309"/>
        <v>24000</v>
      </c>
      <c r="O1537" s="85">
        <f t="shared" si="310"/>
        <v>0</v>
      </c>
      <c r="P1537" s="85">
        <f t="shared" si="311"/>
        <v>0</v>
      </c>
      <c r="Q1537" s="59">
        <f t="shared" si="312"/>
        <v>0</v>
      </c>
      <c r="R1537" s="60" t="str">
        <f t="shared" si="313"/>
        <v>Good Count</v>
      </c>
      <c r="S1537" s="60" t="str">
        <f t="shared" si="314"/>
        <v>Good Count</v>
      </c>
      <c r="T1537" s="60" t="str">
        <f t="shared" si="315"/>
        <v>Good Count</v>
      </c>
    </row>
    <row r="1538" spans="1:20" ht="15" customHeight="1">
      <c r="A1538" s="64">
        <v>44573</v>
      </c>
      <c r="B1538" s="57">
        <f t="shared" si="316"/>
        <v>2022</v>
      </c>
      <c r="C1538" s="58">
        <f t="shared" si="307"/>
        <v>1</v>
      </c>
      <c r="D1538" s="58" t="str">
        <f t="shared" si="304"/>
        <v>Jan/2022</v>
      </c>
      <c r="E1538" s="60" t="s">
        <v>26</v>
      </c>
      <c r="F1538" s="60" t="s">
        <v>25</v>
      </c>
      <c r="G1538" s="60" t="s">
        <v>16</v>
      </c>
      <c r="H1538" s="60">
        <v>3</v>
      </c>
      <c r="I1538" s="60">
        <v>3</v>
      </c>
      <c r="J1538" s="60">
        <f t="shared" si="305"/>
        <v>0</v>
      </c>
      <c r="K1538" s="60" t="str">
        <f t="shared" si="306"/>
        <v>Ok</v>
      </c>
      <c r="L1538" s="60">
        <f t="shared" si="308"/>
        <v>0</v>
      </c>
      <c r="M1538" s="85">
        <f>VLOOKUP(E1538,'DAFTAR ITEM'!B:J,9,FALSE)</f>
        <v>16250</v>
      </c>
      <c r="N1538" s="85">
        <f t="shared" si="309"/>
        <v>48750</v>
      </c>
      <c r="O1538" s="85">
        <f t="shared" si="310"/>
        <v>0</v>
      </c>
      <c r="P1538" s="85">
        <f t="shared" si="311"/>
        <v>0</v>
      </c>
      <c r="Q1538" s="59">
        <f t="shared" si="312"/>
        <v>0</v>
      </c>
      <c r="R1538" s="60" t="str">
        <f t="shared" si="313"/>
        <v>Good Count</v>
      </c>
      <c r="S1538" s="60" t="str">
        <f t="shared" si="314"/>
        <v>Good Count</v>
      </c>
      <c r="T1538" s="60" t="str">
        <f t="shared" si="315"/>
        <v>Good Count</v>
      </c>
    </row>
    <row r="1539" spans="1:20" ht="15" customHeight="1">
      <c r="A1539" s="64">
        <v>44573</v>
      </c>
      <c r="B1539" s="57">
        <f t="shared" si="316"/>
        <v>2022</v>
      </c>
      <c r="C1539" s="58">
        <f t="shared" si="307"/>
        <v>1</v>
      </c>
      <c r="D1539" s="58" t="str">
        <f t="shared" ref="D1539:D1602" si="317">TEXT(A1539,"MMM")&amp;"/"&amp;(B1539)</f>
        <v>Jan/2022</v>
      </c>
      <c r="E1539" s="60" t="s">
        <v>202</v>
      </c>
      <c r="F1539" s="60" t="s">
        <v>201</v>
      </c>
      <c r="G1539" s="60" t="s">
        <v>194</v>
      </c>
      <c r="H1539" s="60">
        <v>5</v>
      </c>
      <c r="I1539" s="60">
        <v>5</v>
      </c>
      <c r="J1539" s="60">
        <f t="shared" si="305"/>
        <v>0</v>
      </c>
      <c r="K1539" s="60" t="str">
        <f t="shared" si="306"/>
        <v>Ok</v>
      </c>
      <c r="L1539" s="60">
        <f t="shared" si="308"/>
        <v>0</v>
      </c>
      <c r="M1539" s="85">
        <f>VLOOKUP(E1539,'DAFTAR ITEM'!B:J,9,FALSE)</f>
        <v>23000</v>
      </c>
      <c r="N1539" s="85">
        <f t="shared" si="309"/>
        <v>115000</v>
      </c>
      <c r="O1539" s="85">
        <f t="shared" si="310"/>
        <v>0</v>
      </c>
      <c r="P1539" s="85">
        <f t="shared" si="311"/>
        <v>0</v>
      </c>
      <c r="Q1539" s="59">
        <f t="shared" si="312"/>
        <v>0</v>
      </c>
      <c r="R1539" s="60" t="str">
        <f t="shared" si="313"/>
        <v>Good Count</v>
      </c>
      <c r="S1539" s="60" t="str">
        <f t="shared" si="314"/>
        <v>Good Count</v>
      </c>
      <c r="T1539" s="60" t="str">
        <f t="shared" si="315"/>
        <v>Good Count</v>
      </c>
    </row>
    <row r="1540" spans="1:20" ht="15" customHeight="1">
      <c r="A1540" s="64">
        <v>44573</v>
      </c>
      <c r="B1540" s="57">
        <f t="shared" si="316"/>
        <v>2022</v>
      </c>
      <c r="C1540" s="58">
        <f t="shared" si="307"/>
        <v>1</v>
      </c>
      <c r="D1540" s="58" t="str">
        <f t="shared" si="317"/>
        <v>Jan/2022</v>
      </c>
      <c r="E1540" s="60" t="s">
        <v>281</v>
      </c>
      <c r="F1540" s="60" t="s">
        <v>280</v>
      </c>
      <c r="G1540" s="60" t="s">
        <v>139</v>
      </c>
      <c r="H1540" s="60">
        <v>248</v>
      </c>
      <c r="I1540" s="60">
        <v>248</v>
      </c>
      <c r="J1540" s="60">
        <f t="shared" si="305"/>
        <v>0</v>
      </c>
      <c r="K1540" s="60" t="str">
        <f t="shared" si="306"/>
        <v>Ok</v>
      </c>
      <c r="L1540" s="60">
        <f t="shared" si="308"/>
        <v>0</v>
      </c>
      <c r="M1540" s="85">
        <f>VLOOKUP(E1540,'DAFTAR ITEM'!B:J,9,FALSE)</f>
        <v>5000</v>
      </c>
      <c r="N1540" s="85">
        <f t="shared" si="309"/>
        <v>1240000</v>
      </c>
      <c r="O1540" s="85">
        <f t="shared" si="310"/>
        <v>0</v>
      </c>
      <c r="P1540" s="85">
        <f t="shared" si="311"/>
        <v>0</v>
      </c>
      <c r="Q1540" s="59">
        <f t="shared" si="312"/>
        <v>0</v>
      </c>
      <c r="R1540" s="60" t="str">
        <f t="shared" si="313"/>
        <v>Good Count</v>
      </c>
      <c r="S1540" s="60" t="str">
        <f t="shared" si="314"/>
        <v>Good Count</v>
      </c>
      <c r="T1540" s="60" t="str">
        <f t="shared" si="315"/>
        <v>Good Count</v>
      </c>
    </row>
    <row r="1541" spans="1:20" ht="15" customHeight="1">
      <c r="A1541" s="64">
        <v>44573</v>
      </c>
      <c r="B1541" s="57">
        <f t="shared" si="316"/>
        <v>2022</v>
      </c>
      <c r="C1541" s="58">
        <f t="shared" si="307"/>
        <v>1</v>
      </c>
      <c r="D1541" s="58" t="str">
        <f t="shared" si="317"/>
        <v>Jan/2022</v>
      </c>
      <c r="E1541" s="60" t="s">
        <v>138</v>
      </c>
      <c r="F1541" s="60" t="s">
        <v>137</v>
      </c>
      <c r="G1541" s="60" t="s">
        <v>139</v>
      </c>
      <c r="H1541" s="60">
        <v>259</v>
      </c>
      <c r="I1541" s="60">
        <v>259</v>
      </c>
      <c r="J1541" s="60">
        <f t="shared" si="305"/>
        <v>0</v>
      </c>
      <c r="K1541" s="60" t="str">
        <f t="shared" si="306"/>
        <v>Ok</v>
      </c>
      <c r="L1541" s="60">
        <f t="shared" si="308"/>
        <v>0</v>
      </c>
      <c r="M1541" s="85">
        <f>VLOOKUP(E1541,'DAFTAR ITEM'!B:J,9,FALSE)</f>
        <v>1000</v>
      </c>
      <c r="N1541" s="85">
        <f t="shared" si="309"/>
        <v>259000</v>
      </c>
      <c r="O1541" s="85">
        <f t="shared" si="310"/>
        <v>0</v>
      </c>
      <c r="P1541" s="85">
        <f t="shared" si="311"/>
        <v>0</v>
      </c>
      <c r="Q1541" s="59">
        <f t="shared" si="312"/>
        <v>0</v>
      </c>
      <c r="R1541" s="60" t="str">
        <f t="shared" si="313"/>
        <v>Good Count</v>
      </c>
      <c r="S1541" s="60" t="str">
        <f t="shared" si="314"/>
        <v>Good Count</v>
      </c>
      <c r="T1541" s="60" t="str">
        <f t="shared" si="315"/>
        <v>Good Count</v>
      </c>
    </row>
    <row r="1542" spans="1:20" ht="15" customHeight="1">
      <c r="A1542" s="64">
        <v>44573</v>
      </c>
      <c r="B1542" s="57">
        <f t="shared" si="316"/>
        <v>2022</v>
      </c>
      <c r="C1542" s="58">
        <f t="shared" si="307"/>
        <v>1</v>
      </c>
      <c r="D1542" s="58" t="str">
        <f t="shared" si="317"/>
        <v>Jan/2022</v>
      </c>
      <c r="E1542" s="60" t="s">
        <v>136</v>
      </c>
      <c r="F1542" s="60" t="s">
        <v>135</v>
      </c>
      <c r="G1542" s="58" t="s">
        <v>16</v>
      </c>
      <c r="H1542" s="60">
        <v>20</v>
      </c>
      <c r="I1542" s="60">
        <v>20</v>
      </c>
      <c r="J1542" s="60">
        <f t="shared" si="305"/>
        <v>0</v>
      </c>
      <c r="K1542" s="60" t="str">
        <f t="shared" si="306"/>
        <v>Ok</v>
      </c>
      <c r="L1542" s="60">
        <f t="shared" si="308"/>
        <v>0</v>
      </c>
      <c r="M1542" s="85">
        <f>VLOOKUP(E1542,'DAFTAR ITEM'!B:J,9,FALSE)</f>
        <v>33600</v>
      </c>
      <c r="N1542" s="85">
        <f t="shared" si="309"/>
        <v>672000</v>
      </c>
      <c r="O1542" s="85">
        <f t="shared" si="310"/>
        <v>0</v>
      </c>
      <c r="P1542" s="85">
        <f t="shared" si="311"/>
        <v>0</v>
      </c>
      <c r="Q1542" s="59">
        <f t="shared" si="312"/>
        <v>0</v>
      </c>
      <c r="R1542" s="60" t="str">
        <f t="shared" si="313"/>
        <v>Good Count</v>
      </c>
      <c r="S1542" s="60" t="str">
        <f t="shared" si="314"/>
        <v>Good Count</v>
      </c>
      <c r="T1542" s="60" t="str">
        <f t="shared" si="315"/>
        <v>Good Count</v>
      </c>
    </row>
    <row r="1543" spans="1:20" ht="15" customHeight="1">
      <c r="A1543" s="64">
        <v>44573</v>
      </c>
      <c r="B1543" s="57">
        <f t="shared" si="316"/>
        <v>2022</v>
      </c>
      <c r="C1543" s="58">
        <f t="shared" si="307"/>
        <v>1</v>
      </c>
      <c r="D1543" s="58" t="str">
        <f t="shared" si="317"/>
        <v>Jan/2022</v>
      </c>
      <c r="E1543" s="60" t="s">
        <v>232</v>
      </c>
      <c r="F1543" s="60" t="s">
        <v>231</v>
      </c>
      <c r="G1543" s="60" t="s">
        <v>33</v>
      </c>
      <c r="H1543" s="60">
        <v>25</v>
      </c>
      <c r="I1543" s="60">
        <v>25</v>
      </c>
      <c r="J1543" s="60">
        <f t="shared" si="305"/>
        <v>0</v>
      </c>
      <c r="K1543" s="60" t="str">
        <f t="shared" si="306"/>
        <v>Ok</v>
      </c>
      <c r="L1543" s="60">
        <f t="shared" si="308"/>
        <v>0</v>
      </c>
      <c r="M1543" s="85">
        <f>VLOOKUP(E1543,'DAFTAR ITEM'!B:J,9,FALSE)</f>
        <v>3500</v>
      </c>
      <c r="N1543" s="85">
        <f t="shared" si="309"/>
        <v>87500</v>
      </c>
      <c r="O1543" s="85">
        <f t="shared" si="310"/>
        <v>0</v>
      </c>
      <c r="P1543" s="85">
        <f t="shared" si="311"/>
        <v>0</v>
      </c>
      <c r="Q1543" s="59">
        <f t="shared" si="312"/>
        <v>0</v>
      </c>
      <c r="R1543" s="60" t="str">
        <f t="shared" si="313"/>
        <v>Good Count</v>
      </c>
      <c r="S1543" s="60" t="str">
        <f t="shared" si="314"/>
        <v>Good Count</v>
      </c>
      <c r="T1543" s="60" t="str">
        <f t="shared" si="315"/>
        <v>Good Count</v>
      </c>
    </row>
    <row r="1544" spans="1:20" ht="15" customHeight="1">
      <c r="A1544" s="64">
        <v>44573</v>
      </c>
      <c r="B1544" s="57">
        <f t="shared" si="316"/>
        <v>2022</v>
      </c>
      <c r="C1544" s="58">
        <f t="shared" si="307"/>
        <v>1</v>
      </c>
      <c r="D1544" s="58" t="str">
        <f t="shared" si="317"/>
        <v>Jan/2022</v>
      </c>
      <c r="E1544" s="60" t="s">
        <v>214</v>
      </c>
      <c r="F1544" s="60" t="s">
        <v>213</v>
      </c>
      <c r="G1544" s="60" t="s">
        <v>95</v>
      </c>
      <c r="H1544" s="60">
        <v>17</v>
      </c>
      <c r="I1544" s="60">
        <v>17</v>
      </c>
      <c r="J1544" s="60">
        <f t="shared" si="305"/>
        <v>0</v>
      </c>
      <c r="K1544" s="60" t="str">
        <f t="shared" si="306"/>
        <v>Ok</v>
      </c>
      <c r="L1544" s="60">
        <f t="shared" si="308"/>
        <v>0</v>
      </c>
      <c r="M1544" s="85">
        <f>VLOOKUP(E1544,'DAFTAR ITEM'!B:J,9,FALSE)</f>
        <v>13700</v>
      </c>
      <c r="N1544" s="85">
        <f t="shared" si="309"/>
        <v>232900</v>
      </c>
      <c r="O1544" s="85">
        <f t="shared" si="310"/>
        <v>0</v>
      </c>
      <c r="P1544" s="85">
        <f t="shared" si="311"/>
        <v>0</v>
      </c>
      <c r="Q1544" s="59">
        <f t="shared" si="312"/>
        <v>0</v>
      </c>
      <c r="R1544" s="60" t="str">
        <f t="shared" si="313"/>
        <v>Good Count</v>
      </c>
      <c r="S1544" s="60" t="str">
        <f t="shared" si="314"/>
        <v>Good Count</v>
      </c>
      <c r="T1544" s="60" t="str">
        <f t="shared" si="315"/>
        <v>Good Count</v>
      </c>
    </row>
    <row r="1545" spans="1:20" ht="15" customHeight="1">
      <c r="A1545" s="64">
        <v>44573</v>
      </c>
      <c r="B1545" s="57">
        <f t="shared" si="316"/>
        <v>2022</v>
      </c>
      <c r="C1545" s="58">
        <f t="shared" si="307"/>
        <v>1</v>
      </c>
      <c r="D1545" s="58" t="str">
        <f t="shared" si="317"/>
        <v>Jan/2022</v>
      </c>
      <c r="E1545" s="60" t="s">
        <v>149</v>
      </c>
      <c r="F1545" s="60" t="s">
        <v>148</v>
      </c>
      <c r="G1545" s="60" t="s">
        <v>95</v>
      </c>
      <c r="H1545" s="60">
        <v>11</v>
      </c>
      <c r="I1545" s="60">
        <v>11</v>
      </c>
      <c r="J1545" s="60">
        <f t="shared" si="305"/>
        <v>0</v>
      </c>
      <c r="K1545" s="60" t="str">
        <f t="shared" si="306"/>
        <v>Ok</v>
      </c>
      <c r="L1545" s="60">
        <f t="shared" si="308"/>
        <v>0</v>
      </c>
      <c r="M1545" s="85">
        <f>VLOOKUP(E1545,'DAFTAR ITEM'!B:J,9,FALSE)</f>
        <v>3000</v>
      </c>
      <c r="N1545" s="85">
        <f t="shared" si="309"/>
        <v>33000</v>
      </c>
      <c r="O1545" s="85">
        <f t="shared" si="310"/>
        <v>0</v>
      </c>
      <c r="P1545" s="85">
        <f t="shared" si="311"/>
        <v>0</v>
      </c>
      <c r="Q1545" s="59">
        <f t="shared" si="312"/>
        <v>0</v>
      </c>
      <c r="R1545" s="60" t="str">
        <f t="shared" si="313"/>
        <v>Good Count</v>
      </c>
      <c r="S1545" s="60" t="str">
        <f t="shared" si="314"/>
        <v>Good Count</v>
      </c>
      <c r="T1545" s="60" t="str">
        <f t="shared" si="315"/>
        <v>Good Count</v>
      </c>
    </row>
    <row r="1546" spans="1:20" ht="15" customHeight="1">
      <c r="A1546" s="64">
        <v>44573</v>
      </c>
      <c r="B1546" s="57">
        <f t="shared" si="316"/>
        <v>2022</v>
      </c>
      <c r="C1546" s="58">
        <f t="shared" si="307"/>
        <v>1</v>
      </c>
      <c r="D1546" s="58" t="str">
        <f t="shared" si="317"/>
        <v>Jan/2022</v>
      </c>
      <c r="E1546" s="60" t="s">
        <v>147</v>
      </c>
      <c r="F1546" s="60" t="s">
        <v>146</v>
      </c>
      <c r="G1546" s="60" t="s">
        <v>95</v>
      </c>
      <c r="H1546" s="60">
        <v>0</v>
      </c>
      <c r="I1546" s="60">
        <v>0</v>
      </c>
      <c r="J1546" s="60">
        <f t="shared" si="305"/>
        <v>0</v>
      </c>
      <c r="K1546" s="60" t="str">
        <f t="shared" si="306"/>
        <v>Ok</v>
      </c>
      <c r="L1546" s="60">
        <f t="shared" si="308"/>
        <v>0</v>
      </c>
      <c r="M1546" s="85">
        <f>VLOOKUP(E1546,'DAFTAR ITEM'!B:J,9,FALSE)</f>
        <v>0</v>
      </c>
      <c r="N1546" s="85">
        <f t="shared" si="309"/>
        <v>0</v>
      </c>
      <c r="O1546" s="85">
        <f t="shared" si="310"/>
        <v>0</v>
      </c>
      <c r="P1546" s="85">
        <f t="shared" si="311"/>
        <v>0</v>
      </c>
      <c r="Q1546" s="59">
        <f t="shared" si="312"/>
        <v>0</v>
      </c>
      <c r="R1546" s="60" t="str">
        <f t="shared" si="313"/>
        <v>Good Count</v>
      </c>
      <c r="S1546" s="60" t="str">
        <f t="shared" si="314"/>
        <v>Good Count</v>
      </c>
      <c r="T1546" s="60" t="str">
        <f t="shared" si="315"/>
        <v>Good Count</v>
      </c>
    </row>
    <row r="1547" spans="1:20" ht="15" customHeight="1">
      <c r="A1547" s="64">
        <v>44573</v>
      </c>
      <c r="B1547" s="57">
        <f t="shared" si="316"/>
        <v>2022</v>
      </c>
      <c r="C1547" s="58">
        <f t="shared" si="307"/>
        <v>1</v>
      </c>
      <c r="D1547" s="58" t="str">
        <f t="shared" si="317"/>
        <v>Jan/2022</v>
      </c>
      <c r="E1547" s="60" t="s">
        <v>97</v>
      </c>
      <c r="F1547" s="60" t="s">
        <v>96</v>
      </c>
      <c r="G1547" s="60" t="s">
        <v>95</v>
      </c>
      <c r="H1547" s="60">
        <v>25</v>
      </c>
      <c r="I1547" s="60">
        <v>25</v>
      </c>
      <c r="J1547" s="60">
        <f t="shared" si="305"/>
        <v>0</v>
      </c>
      <c r="K1547" s="60" t="str">
        <f t="shared" si="306"/>
        <v>Ok</v>
      </c>
      <c r="L1547" s="60">
        <f t="shared" si="308"/>
        <v>0</v>
      </c>
      <c r="M1547" s="85">
        <f>VLOOKUP(E1547,'DAFTAR ITEM'!B:J,9,FALSE)</f>
        <v>12000</v>
      </c>
      <c r="N1547" s="85">
        <f t="shared" si="309"/>
        <v>300000</v>
      </c>
      <c r="O1547" s="85">
        <f t="shared" si="310"/>
        <v>0</v>
      </c>
      <c r="P1547" s="85">
        <f t="shared" si="311"/>
        <v>0</v>
      </c>
      <c r="Q1547" s="59">
        <f t="shared" si="312"/>
        <v>0</v>
      </c>
      <c r="R1547" s="60" t="str">
        <f t="shared" si="313"/>
        <v>Good Count</v>
      </c>
      <c r="S1547" s="60" t="str">
        <f t="shared" si="314"/>
        <v>Good Count</v>
      </c>
      <c r="T1547" s="60" t="str">
        <f t="shared" si="315"/>
        <v>Good Count</v>
      </c>
    </row>
    <row r="1548" spans="1:20" ht="15" customHeight="1">
      <c r="A1548" s="64">
        <v>44573</v>
      </c>
      <c r="B1548" s="57">
        <f t="shared" si="316"/>
        <v>2022</v>
      </c>
      <c r="C1548" s="58">
        <f t="shared" si="307"/>
        <v>1</v>
      </c>
      <c r="D1548" s="58" t="str">
        <f t="shared" si="317"/>
        <v>Jan/2022</v>
      </c>
      <c r="E1548" s="60" t="s">
        <v>85</v>
      </c>
      <c r="F1548" s="60" t="s">
        <v>84</v>
      </c>
      <c r="G1548" s="60" t="s">
        <v>33</v>
      </c>
      <c r="H1548" s="60">
        <v>50</v>
      </c>
      <c r="I1548" s="60">
        <v>50</v>
      </c>
      <c r="J1548" s="60">
        <f t="shared" si="305"/>
        <v>0</v>
      </c>
      <c r="K1548" s="60" t="str">
        <f t="shared" si="306"/>
        <v>Ok</v>
      </c>
      <c r="L1548" s="60">
        <f t="shared" si="308"/>
        <v>0</v>
      </c>
      <c r="M1548" s="85">
        <f>VLOOKUP(E1548,'DAFTAR ITEM'!B:J,9,FALSE)</f>
        <v>9800</v>
      </c>
      <c r="N1548" s="85">
        <f t="shared" si="309"/>
        <v>490000</v>
      </c>
      <c r="O1548" s="85">
        <f t="shared" si="310"/>
        <v>0</v>
      </c>
      <c r="P1548" s="85">
        <f t="shared" si="311"/>
        <v>0</v>
      </c>
      <c r="Q1548" s="59">
        <f t="shared" ref="Q1548" si="318">ABS(IF(AND((H1548=0),(J1548=0)),0,J1548/H1548))</f>
        <v>0</v>
      </c>
      <c r="R1548" s="60" t="str">
        <f t="shared" si="313"/>
        <v>Good Count</v>
      </c>
      <c r="S1548" s="60" t="str">
        <f t="shared" si="314"/>
        <v>Good Count</v>
      </c>
      <c r="T1548" s="60" t="str">
        <f t="shared" si="315"/>
        <v>Good Count</v>
      </c>
    </row>
    <row r="1549" spans="1:20" ht="15" customHeight="1">
      <c r="A1549" s="64">
        <v>44573</v>
      </c>
      <c r="B1549" s="57">
        <f>YEAR(A1549)</f>
        <v>2022</v>
      </c>
      <c r="C1549" s="58">
        <f t="shared" si="307"/>
        <v>1</v>
      </c>
      <c r="D1549" s="58" t="str">
        <f t="shared" si="317"/>
        <v>Jan/2022</v>
      </c>
      <c r="E1549" s="60" t="s">
        <v>226</v>
      </c>
      <c r="F1549" s="60" t="s">
        <v>225</v>
      </c>
      <c r="G1549" s="60" t="s">
        <v>33</v>
      </c>
      <c r="H1549" s="60">
        <v>19</v>
      </c>
      <c r="I1549" s="60">
        <v>19</v>
      </c>
      <c r="J1549" s="60">
        <f t="shared" si="305"/>
        <v>0</v>
      </c>
      <c r="K1549" s="60" t="str">
        <f t="shared" si="306"/>
        <v>Ok</v>
      </c>
      <c r="L1549" s="60">
        <f t="shared" si="308"/>
        <v>0</v>
      </c>
      <c r="M1549" s="85">
        <f>VLOOKUP(E1549,'DAFTAR ITEM'!B:J,9,FALSE)</f>
        <v>2000</v>
      </c>
      <c r="N1549" s="85">
        <f t="shared" si="309"/>
        <v>38000</v>
      </c>
      <c r="O1549" s="85">
        <f t="shared" si="310"/>
        <v>0</v>
      </c>
      <c r="P1549" s="85">
        <f t="shared" si="311"/>
        <v>0</v>
      </c>
      <c r="Q1549" s="59">
        <f t="shared" ref="Q1549:Q1612" si="319">ABS(IF(AND((H1549=0),(J1549=0)),0,J1549/H1549))</f>
        <v>0</v>
      </c>
      <c r="R1549" s="60" t="str">
        <f t="shared" si="313"/>
        <v>Good Count</v>
      </c>
      <c r="S1549" s="60" t="str">
        <f t="shared" si="314"/>
        <v>Good Count</v>
      </c>
      <c r="T1549" s="60" t="str">
        <f t="shared" si="315"/>
        <v>Good Count</v>
      </c>
    </row>
    <row r="1550" spans="1:20" ht="15" customHeight="1">
      <c r="A1550" s="64">
        <v>44573</v>
      </c>
      <c r="B1550" s="57">
        <f t="shared" si="316"/>
        <v>2022</v>
      </c>
      <c r="C1550" s="58">
        <f t="shared" si="307"/>
        <v>1</v>
      </c>
      <c r="D1550" s="58" t="str">
        <f t="shared" si="317"/>
        <v>Jan/2022</v>
      </c>
      <c r="E1550" s="60" t="s">
        <v>208</v>
      </c>
      <c r="F1550" s="60" t="s">
        <v>207</v>
      </c>
      <c r="G1550" s="60" t="s">
        <v>16</v>
      </c>
      <c r="H1550" s="60">
        <v>3</v>
      </c>
      <c r="I1550" s="60">
        <v>3</v>
      </c>
      <c r="J1550" s="60">
        <f t="shared" si="305"/>
        <v>0</v>
      </c>
      <c r="K1550" s="60" t="str">
        <f t="shared" si="306"/>
        <v>Ok</v>
      </c>
      <c r="L1550" s="60">
        <f t="shared" si="308"/>
        <v>0</v>
      </c>
      <c r="M1550" s="85">
        <f>VLOOKUP(E1550,'DAFTAR ITEM'!B:J,9,FALSE)</f>
        <v>45000</v>
      </c>
      <c r="N1550" s="85">
        <f t="shared" si="309"/>
        <v>135000</v>
      </c>
      <c r="O1550" s="85">
        <f t="shared" si="310"/>
        <v>0</v>
      </c>
      <c r="P1550" s="85">
        <f t="shared" si="311"/>
        <v>0</v>
      </c>
      <c r="Q1550" s="59">
        <f t="shared" si="319"/>
        <v>0</v>
      </c>
      <c r="R1550" s="60" t="str">
        <f t="shared" si="313"/>
        <v>Good Count</v>
      </c>
      <c r="S1550" s="60" t="str">
        <f t="shared" si="314"/>
        <v>Good Count</v>
      </c>
      <c r="T1550" s="60" t="str">
        <f t="shared" si="315"/>
        <v>Good Count</v>
      </c>
    </row>
    <row r="1551" spans="1:20" ht="15" customHeight="1">
      <c r="A1551" s="64">
        <v>44573</v>
      </c>
      <c r="B1551" s="57">
        <f t="shared" si="316"/>
        <v>2022</v>
      </c>
      <c r="C1551" s="58">
        <f t="shared" si="307"/>
        <v>1</v>
      </c>
      <c r="D1551" s="58" t="str">
        <f t="shared" si="317"/>
        <v>Jan/2022</v>
      </c>
      <c r="E1551" s="60" t="s">
        <v>212</v>
      </c>
      <c r="F1551" s="60" t="s">
        <v>211</v>
      </c>
      <c r="G1551" s="60" t="s">
        <v>95</v>
      </c>
      <c r="H1551" s="60">
        <v>588</v>
      </c>
      <c r="I1551" s="60">
        <v>588</v>
      </c>
      <c r="J1551" s="60">
        <f t="shared" si="305"/>
        <v>0</v>
      </c>
      <c r="K1551" s="60" t="str">
        <f t="shared" si="306"/>
        <v>Ok</v>
      </c>
      <c r="L1551" s="60">
        <f t="shared" si="308"/>
        <v>0</v>
      </c>
      <c r="M1551" s="85">
        <f>VLOOKUP(E1551,'DAFTAR ITEM'!B:J,9,FALSE)</f>
        <v>7400</v>
      </c>
      <c r="N1551" s="85">
        <f t="shared" si="309"/>
        <v>4351200</v>
      </c>
      <c r="O1551" s="85">
        <f t="shared" si="310"/>
        <v>0</v>
      </c>
      <c r="P1551" s="85">
        <f t="shared" si="311"/>
        <v>0</v>
      </c>
      <c r="Q1551" s="59">
        <f t="shared" si="319"/>
        <v>0</v>
      </c>
      <c r="R1551" s="60" t="str">
        <f t="shared" si="313"/>
        <v>Good Count</v>
      </c>
      <c r="S1551" s="60" t="str">
        <f t="shared" si="314"/>
        <v>Good Count</v>
      </c>
      <c r="T1551" s="60" t="str">
        <f t="shared" si="315"/>
        <v>Good Count</v>
      </c>
    </row>
    <row r="1552" spans="1:20" ht="15" customHeight="1">
      <c r="A1552" s="64">
        <v>44573</v>
      </c>
      <c r="B1552" s="57">
        <f t="shared" si="316"/>
        <v>2022</v>
      </c>
      <c r="C1552" s="58">
        <f t="shared" si="307"/>
        <v>1</v>
      </c>
      <c r="D1552" s="58" t="str">
        <f t="shared" si="317"/>
        <v>Jan/2022</v>
      </c>
      <c r="E1552" s="60" t="s">
        <v>45</v>
      </c>
      <c r="F1552" s="60" t="s">
        <v>44</v>
      </c>
      <c r="G1552" s="60" t="s">
        <v>33</v>
      </c>
      <c r="H1552" s="60">
        <v>0</v>
      </c>
      <c r="I1552" s="60">
        <v>0</v>
      </c>
      <c r="J1552" s="60">
        <f t="shared" si="305"/>
        <v>0</v>
      </c>
      <c r="K1552" s="60" t="str">
        <f t="shared" si="306"/>
        <v>Ok</v>
      </c>
      <c r="L1552" s="60">
        <f t="shared" si="308"/>
        <v>0</v>
      </c>
      <c r="M1552" s="85">
        <f>VLOOKUP(E1552,'DAFTAR ITEM'!B:J,9,FALSE)</f>
        <v>5250</v>
      </c>
      <c r="N1552" s="85">
        <f t="shared" si="309"/>
        <v>0</v>
      </c>
      <c r="O1552" s="85">
        <f t="shared" si="310"/>
        <v>0</v>
      </c>
      <c r="P1552" s="85">
        <f t="shared" si="311"/>
        <v>0</v>
      </c>
      <c r="Q1552" s="59">
        <f t="shared" si="319"/>
        <v>0</v>
      </c>
      <c r="R1552" s="60" t="str">
        <f t="shared" si="313"/>
        <v>Good Count</v>
      </c>
      <c r="S1552" s="60" t="str">
        <f t="shared" si="314"/>
        <v>Good Count</v>
      </c>
      <c r="T1552" s="60" t="str">
        <f t="shared" si="315"/>
        <v>Good Count</v>
      </c>
    </row>
    <row r="1553" spans="1:20" ht="15" customHeight="1">
      <c r="A1553" s="64">
        <v>44574</v>
      </c>
      <c r="B1553" s="57">
        <f t="shared" si="316"/>
        <v>2022</v>
      </c>
      <c r="C1553" s="58">
        <f t="shared" si="307"/>
        <v>1</v>
      </c>
      <c r="D1553" s="58" t="str">
        <f t="shared" si="317"/>
        <v>Jan/2022</v>
      </c>
      <c r="E1553" s="58" t="s">
        <v>35</v>
      </c>
      <c r="F1553" s="60" t="s">
        <v>34</v>
      </c>
      <c r="G1553" s="60" t="s">
        <v>33</v>
      </c>
      <c r="H1553" s="60">
        <v>48</v>
      </c>
      <c r="I1553" s="60">
        <v>48</v>
      </c>
      <c r="J1553" s="60">
        <f t="shared" si="305"/>
        <v>0</v>
      </c>
      <c r="K1553" s="60" t="str">
        <f t="shared" si="306"/>
        <v>Ok</v>
      </c>
      <c r="L1553" s="60">
        <f t="shared" si="308"/>
        <v>0</v>
      </c>
      <c r="M1553" s="85">
        <f>VLOOKUP(E1553,'DAFTAR ITEM'!B:J,9,FALSE)</f>
        <v>2100</v>
      </c>
      <c r="N1553" s="85">
        <f t="shared" si="309"/>
        <v>100800</v>
      </c>
      <c r="O1553" s="85">
        <f t="shared" si="310"/>
        <v>0</v>
      </c>
      <c r="P1553" s="85">
        <f t="shared" si="311"/>
        <v>0</v>
      </c>
      <c r="Q1553" s="59">
        <f t="shared" si="319"/>
        <v>0</v>
      </c>
      <c r="R1553" s="60" t="str">
        <f t="shared" si="313"/>
        <v>Good Count</v>
      </c>
      <c r="S1553" s="60" t="str">
        <f t="shared" si="314"/>
        <v>Good Count</v>
      </c>
      <c r="T1553" s="60" t="str">
        <f t="shared" si="315"/>
        <v>Good Count</v>
      </c>
    </row>
    <row r="1554" spans="1:20" ht="15" customHeight="1">
      <c r="A1554" s="64">
        <v>44574</v>
      </c>
      <c r="B1554" s="57">
        <f>YEAR(A1554)</f>
        <v>2022</v>
      </c>
      <c r="C1554" s="58">
        <f t="shared" si="307"/>
        <v>1</v>
      </c>
      <c r="D1554" s="58" t="str">
        <f t="shared" si="317"/>
        <v>Jan/2022</v>
      </c>
      <c r="E1554" s="58" t="s">
        <v>47</v>
      </c>
      <c r="F1554" s="60" t="s">
        <v>46</v>
      </c>
      <c r="G1554" s="60" t="s">
        <v>33</v>
      </c>
      <c r="H1554" s="60">
        <v>29</v>
      </c>
      <c r="I1554" s="60">
        <v>29</v>
      </c>
      <c r="J1554" s="60">
        <f t="shared" si="305"/>
        <v>0</v>
      </c>
      <c r="K1554" s="60" t="str">
        <f t="shared" si="306"/>
        <v>Ok</v>
      </c>
      <c r="L1554" s="60">
        <f t="shared" si="308"/>
        <v>0</v>
      </c>
      <c r="M1554" s="85">
        <f>VLOOKUP(E1554,'DAFTAR ITEM'!B:J,9,FALSE)</f>
        <v>5225</v>
      </c>
      <c r="N1554" s="85">
        <f t="shared" si="309"/>
        <v>151525</v>
      </c>
      <c r="O1554" s="85">
        <f t="shared" si="310"/>
        <v>0</v>
      </c>
      <c r="P1554" s="85">
        <f t="shared" si="311"/>
        <v>0</v>
      </c>
      <c r="Q1554" s="59">
        <f t="shared" si="319"/>
        <v>0</v>
      </c>
      <c r="R1554" s="60" t="str">
        <f t="shared" si="313"/>
        <v>Good Count</v>
      </c>
      <c r="S1554" s="60" t="str">
        <f t="shared" si="314"/>
        <v>Good Count</v>
      </c>
      <c r="T1554" s="60" t="str">
        <f t="shared" si="315"/>
        <v>Good Count</v>
      </c>
    </row>
    <row r="1555" spans="1:20" ht="15" customHeight="1">
      <c r="A1555" s="64">
        <v>44574</v>
      </c>
      <c r="B1555" s="57">
        <f>YEAR(A1555)</f>
        <v>2022</v>
      </c>
      <c r="C1555" s="58">
        <f t="shared" si="307"/>
        <v>1</v>
      </c>
      <c r="D1555" s="58" t="str">
        <f t="shared" si="317"/>
        <v>Jan/2022</v>
      </c>
      <c r="E1555" s="60" t="s">
        <v>49</v>
      </c>
      <c r="F1555" s="60" t="s">
        <v>48</v>
      </c>
      <c r="G1555" s="60" t="s">
        <v>33</v>
      </c>
      <c r="H1555" s="60">
        <v>22</v>
      </c>
      <c r="I1555" s="60">
        <v>22</v>
      </c>
      <c r="J1555" s="60">
        <f t="shared" ref="J1555:J1618" si="320">I1555-H1555</f>
        <v>0</v>
      </c>
      <c r="K1555" s="60" t="str">
        <f t="shared" ref="K1555:K1618" si="321">IF(J1555=0,"Ok","Selisih")</f>
        <v>Ok</v>
      </c>
      <c r="L1555" s="60">
        <f t="shared" si="308"/>
        <v>0</v>
      </c>
      <c r="M1555" s="85">
        <f>VLOOKUP(E1555,'DAFTAR ITEM'!B:J,9,FALSE)</f>
        <v>4900</v>
      </c>
      <c r="N1555" s="85">
        <f t="shared" si="309"/>
        <v>107800</v>
      </c>
      <c r="O1555" s="85">
        <f t="shared" si="310"/>
        <v>0</v>
      </c>
      <c r="P1555" s="85">
        <f t="shared" si="311"/>
        <v>0</v>
      </c>
      <c r="Q1555" s="59">
        <f t="shared" si="319"/>
        <v>0</v>
      </c>
      <c r="R1555" s="60" t="str">
        <f t="shared" si="313"/>
        <v>Good Count</v>
      </c>
      <c r="S1555" s="60" t="str">
        <f t="shared" si="314"/>
        <v>Good Count</v>
      </c>
      <c r="T1555" s="60" t="str">
        <f t="shared" si="315"/>
        <v>Good Count</v>
      </c>
    </row>
    <row r="1556" spans="1:20" ht="15" customHeight="1">
      <c r="A1556" s="64">
        <v>44574</v>
      </c>
      <c r="B1556" s="57">
        <f t="shared" si="316"/>
        <v>2022</v>
      </c>
      <c r="C1556" s="58">
        <f t="shared" si="307"/>
        <v>1</v>
      </c>
      <c r="D1556" s="58" t="str">
        <f t="shared" si="317"/>
        <v>Jan/2022</v>
      </c>
      <c r="E1556" s="60" t="s">
        <v>55</v>
      </c>
      <c r="F1556" s="60" t="s">
        <v>54</v>
      </c>
      <c r="G1556" s="60" t="s">
        <v>56</v>
      </c>
      <c r="H1556" s="60">
        <v>7</v>
      </c>
      <c r="I1556" s="60">
        <v>7</v>
      </c>
      <c r="J1556" s="60">
        <f t="shared" si="320"/>
        <v>0</v>
      </c>
      <c r="K1556" s="60" t="str">
        <f t="shared" si="321"/>
        <v>Ok</v>
      </c>
      <c r="L1556" s="60">
        <f t="shared" si="308"/>
        <v>0</v>
      </c>
      <c r="M1556" s="85">
        <f>VLOOKUP(E1556,'DAFTAR ITEM'!B:J,9,FALSE)</f>
        <v>2500</v>
      </c>
      <c r="N1556" s="85">
        <f t="shared" si="309"/>
        <v>17500</v>
      </c>
      <c r="O1556" s="85">
        <f t="shared" si="310"/>
        <v>0</v>
      </c>
      <c r="P1556" s="85">
        <f t="shared" si="311"/>
        <v>0</v>
      </c>
      <c r="Q1556" s="59">
        <f t="shared" si="319"/>
        <v>0</v>
      </c>
      <c r="R1556" s="60" t="str">
        <f t="shared" si="313"/>
        <v>Good Count</v>
      </c>
      <c r="S1556" s="60" t="str">
        <f t="shared" si="314"/>
        <v>Good Count</v>
      </c>
      <c r="T1556" s="60" t="str">
        <f t="shared" si="315"/>
        <v>Good Count</v>
      </c>
    </row>
    <row r="1557" spans="1:20" ht="15" customHeight="1">
      <c r="A1557" s="64">
        <v>44574</v>
      </c>
      <c r="B1557" s="57">
        <f t="shared" si="316"/>
        <v>2022</v>
      </c>
      <c r="C1557" s="58">
        <f t="shared" si="307"/>
        <v>1</v>
      </c>
      <c r="D1557" s="58" t="str">
        <f t="shared" si="317"/>
        <v>Jan/2022</v>
      </c>
      <c r="E1557" s="60" t="s">
        <v>58</v>
      </c>
      <c r="F1557" s="60" t="s">
        <v>57</v>
      </c>
      <c r="G1557" s="60" t="s">
        <v>59</v>
      </c>
      <c r="H1557" s="60">
        <v>35</v>
      </c>
      <c r="I1557" s="60">
        <v>35</v>
      </c>
      <c r="J1557" s="60">
        <f t="shared" si="320"/>
        <v>0</v>
      </c>
      <c r="K1557" s="60" t="str">
        <f t="shared" si="321"/>
        <v>Ok</v>
      </c>
      <c r="L1557" s="60">
        <f t="shared" si="308"/>
        <v>0</v>
      </c>
      <c r="M1557" s="85">
        <f>VLOOKUP(E1557,'DAFTAR ITEM'!B:J,9,FALSE)</f>
        <v>5145</v>
      </c>
      <c r="N1557" s="85">
        <f t="shared" si="309"/>
        <v>180075</v>
      </c>
      <c r="O1557" s="85">
        <f t="shared" si="310"/>
        <v>0</v>
      </c>
      <c r="P1557" s="85">
        <f t="shared" si="311"/>
        <v>0</v>
      </c>
      <c r="Q1557" s="59">
        <f t="shared" si="319"/>
        <v>0</v>
      </c>
      <c r="R1557" s="60" t="str">
        <f t="shared" si="313"/>
        <v>Good Count</v>
      </c>
      <c r="S1557" s="60" t="str">
        <f t="shared" si="314"/>
        <v>Good Count</v>
      </c>
      <c r="T1557" s="60" t="str">
        <f t="shared" si="315"/>
        <v>Good Count</v>
      </c>
    </row>
    <row r="1558" spans="1:20" ht="15" customHeight="1">
      <c r="A1558" s="64">
        <v>44574</v>
      </c>
      <c r="B1558" s="57">
        <f t="shared" si="316"/>
        <v>2022</v>
      </c>
      <c r="C1558" s="58">
        <f t="shared" si="307"/>
        <v>1</v>
      </c>
      <c r="D1558" s="58" t="str">
        <f t="shared" si="317"/>
        <v>Jan/2022</v>
      </c>
      <c r="E1558" s="60" t="s">
        <v>61</v>
      </c>
      <c r="F1558" s="60" t="s">
        <v>60</v>
      </c>
      <c r="G1558" s="60" t="s">
        <v>56</v>
      </c>
      <c r="H1558" s="60">
        <v>42</v>
      </c>
      <c r="I1558" s="60">
        <v>42</v>
      </c>
      <c r="J1558" s="60">
        <f t="shared" si="320"/>
        <v>0</v>
      </c>
      <c r="K1558" s="60" t="str">
        <f t="shared" si="321"/>
        <v>Ok</v>
      </c>
      <c r="L1558" s="60">
        <f t="shared" si="308"/>
        <v>0</v>
      </c>
      <c r="M1558" s="85">
        <f>VLOOKUP(E1558,'DAFTAR ITEM'!B:J,9,FALSE)</f>
        <v>13440</v>
      </c>
      <c r="N1558" s="85">
        <f t="shared" si="309"/>
        <v>564480</v>
      </c>
      <c r="O1558" s="85">
        <f t="shared" si="310"/>
        <v>0</v>
      </c>
      <c r="P1558" s="85">
        <f t="shared" si="311"/>
        <v>0</v>
      </c>
      <c r="Q1558" s="59">
        <f t="shared" si="319"/>
        <v>0</v>
      </c>
      <c r="R1558" s="60" t="str">
        <f t="shared" si="313"/>
        <v>Good Count</v>
      </c>
      <c r="S1558" s="60" t="str">
        <f t="shared" si="314"/>
        <v>Good Count</v>
      </c>
      <c r="T1558" s="60" t="str">
        <f t="shared" si="315"/>
        <v>Good Count</v>
      </c>
    </row>
    <row r="1559" spans="1:20" ht="15" customHeight="1">
      <c r="A1559" s="64">
        <v>44574</v>
      </c>
      <c r="B1559" s="57">
        <f>YEAR(A1559)</f>
        <v>2022</v>
      </c>
      <c r="C1559" s="58">
        <f t="shared" si="307"/>
        <v>1</v>
      </c>
      <c r="D1559" s="58" t="str">
        <f t="shared" si="317"/>
        <v>Jan/2022</v>
      </c>
      <c r="E1559" s="60" t="s">
        <v>94</v>
      </c>
      <c r="F1559" s="60" t="s">
        <v>93</v>
      </c>
      <c r="G1559" s="60" t="s">
        <v>95</v>
      </c>
      <c r="H1559" s="60">
        <v>57</v>
      </c>
      <c r="I1559" s="60">
        <v>57</v>
      </c>
      <c r="J1559" s="60">
        <f t="shared" si="320"/>
        <v>0</v>
      </c>
      <c r="K1559" s="60" t="str">
        <f t="shared" si="321"/>
        <v>Ok</v>
      </c>
      <c r="L1559" s="60">
        <f t="shared" si="308"/>
        <v>0</v>
      </c>
      <c r="M1559" s="85">
        <f>VLOOKUP(E1559,'DAFTAR ITEM'!B:J,9,FALSE)</f>
        <v>5250</v>
      </c>
      <c r="N1559" s="85">
        <f t="shared" si="309"/>
        <v>299250</v>
      </c>
      <c r="O1559" s="85">
        <f t="shared" si="310"/>
        <v>0</v>
      </c>
      <c r="P1559" s="85">
        <f t="shared" si="311"/>
        <v>0</v>
      </c>
      <c r="Q1559" s="59">
        <f t="shared" si="319"/>
        <v>0</v>
      </c>
      <c r="R1559" s="60" t="str">
        <f t="shared" si="313"/>
        <v>Good Count</v>
      </c>
      <c r="S1559" s="60" t="str">
        <f t="shared" si="314"/>
        <v>Good Count</v>
      </c>
      <c r="T1559" s="60" t="str">
        <f t="shared" si="315"/>
        <v>Good Count</v>
      </c>
    </row>
    <row r="1560" spans="1:20" ht="15" customHeight="1">
      <c r="A1560" s="64">
        <v>44574</v>
      </c>
      <c r="B1560" s="57">
        <f t="shared" si="316"/>
        <v>2022</v>
      </c>
      <c r="C1560" s="58">
        <f t="shared" si="307"/>
        <v>1</v>
      </c>
      <c r="D1560" s="58" t="str">
        <f t="shared" si="317"/>
        <v>Jan/2022</v>
      </c>
      <c r="E1560" s="60" t="s">
        <v>99</v>
      </c>
      <c r="F1560" s="60" t="s">
        <v>98</v>
      </c>
      <c r="G1560" s="60" t="s">
        <v>95</v>
      </c>
      <c r="H1560" s="60">
        <v>20</v>
      </c>
      <c r="I1560" s="60">
        <v>20</v>
      </c>
      <c r="J1560" s="60">
        <f t="shared" si="320"/>
        <v>0</v>
      </c>
      <c r="K1560" s="60" t="str">
        <f t="shared" si="321"/>
        <v>Ok</v>
      </c>
      <c r="L1560" s="60">
        <f t="shared" si="308"/>
        <v>0</v>
      </c>
      <c r="M1560" s="85">
        <f>VLOOKUP(E1560,'DAFTAR ITEM'!B:J,9,FALSE)</f>
        <v>24150</v>
      </c>
      <c r="N1560" s="85">
        <f t="shared" si="309"/>
        <v>483000</v>
      </c>
      <c r="O1560" s="85">
        <f t="shared" si="310"/>
        <v>0</v>
      </c>
      <c r="P1560" s="85">
        <f t="shared" si="311"/>
        <v>0</v>
      </c>
      <c r="Q1560" s="59">
        <f t="shared" si="319"/>
        <v>0</v>
      </c>
      <c r="R1560" s="60" t="str">
        <f t="shared" si="313"/>
        <v>Good Count</v>
      </c>
      <c r="S1560" s="60" t="str">
        <f t="shared" si="314"/>
        <v>Good Count</v>
      </c>
      <c r="T1560" s="60" t="str">
        <f t="shared" si="315"/>
        <v>Good Count</v>
      </c>
    </row>
    <row r="1561" spans="1:20" ht="15" customHeight="1">
      <c r="A1561" s="64">
        <v>44574</v>
      </c>
      <c r="B1561" s="57">
        <f t="shared" si="316"/>
        <v>2022</v>
      </c>
      <c r="C1561" s="58">
        <f t="shared" si="307"/>
        <v>1</v>
      </c>
      <c r="D1561" s="58" t="str">
        <f t="shared" si="317"/>
        <v>Jan/2022</v>
      </c>
      <c r="E1561" s="60" t="s">
        <v>124</v>
      </c>
      <c r="F1561" s="60" t="s">
        <v>123</v>
      </c>
      <c r="G1561" s="60" t="s">
        <v>104</v>
      </c>
      <c r="H1561" s="60">
        <v>6</v>
      </c>
      <c r="I1561" s="60">
        <v>6</v>
      </c>
      <c r="J1561" s="60">
        <f t="shared" si="320"/>
        <v>0</v>
      </c>
      <c r="K1561" s="60" t="str">
        <f t="shared" si="321"/>
        <v>Ok</v>
      </c>
      <c r="L1561" s="60">
        <f t="shared" si="308"/>
        <v>0</v>
      </c>
      <c r="M1561" s="85">
        <f>VLOOKUP(E1561,'DAFTAR ITEM'!B:J,9,FALSE)</f>
        <v>0</v>
      </c>
      <c r="N1561" s="85">
        <f t="shared" si="309"/>
        <v>0</v>
      </c>
      <c r="O1561" s="85">
        <f t="shared" si="310"/>
        <v>0</v>
      </c>
      <c r="P1561" s="85">
        <f t="shared" si="311"/>
        <v>0</v>
      </c>
      <c r="Q1561" s="59">
        <f t="shared" si="319"/>
        <v>0</v>
      </c>
      <c r="R1561" s="60" t="str">
        <f t="shared" si="313"/>
        <v>Good Count</v>
      </c>
      <c r="S1561" s="60" t="str">
        <f t="shared" si="314"/>
        <v>Good Count</v>
      </c>
      <c r="T1561" s="60" t="str">
        <f t="shared" si="315"/>
        <v>Good Count</v>
      </c>
    </row>
    <row r="1562" spans="1:20" ht="15" customHeight="1">
      <c r="A1562" s="64">
        <v>44574</v>
      </c>
      <c r="B1562" s="57">
        <f>YEAR(A1562)</f>
        <v>2022</v>
      </c>
      <c r="C1562" s="58">
        <f t="shared" si="307"/>
        <v>1</v>
      </c>
      <c r="D1562" s="58" t="str">
        <f t="shared" si="317"/>
        <v>Jan/2022</v>
      </c>
      <c r="E1562" s="60" t="s">
        <v>196</v>
      </c>
      <c r="F1562" s="60" t="s">
        <v>195</v>
      </c>
      <c r="G1562" s="60" t="s">
        <v>194</v>
      </c>
      <c r="H1562" s="60">
        <v>50</v>
      </c>
      <c r="I1562" s="60">
        <v>50</v>
      </c>
      <c r="J1562" s="60">
        <f t="shared" si="320"/>
        <v>0</v>
      </c>
      <c r="K1562" s="60" t="str">
        <f t="shared" si="321"/>
        <v>Ok</v>
      </c>
      <c r="L1562" s="60">
        <f t="shared" si="308"/>
        <v>0</v>
      </c>
      <c r="M1562" s="85">
        <f>VLOOKUP(E1562,'DAFTAR ITEM'!B:J,9,FALSE)</f>
        <v>27050</v>
      </c>
      <c r="N1562" s="85">
        <f t="shared" si="309"/>
        <v>1352500</v>
      </c>
      <c r="O1562" s="85">
        <f t="shared" si="310"/>
        <v>0</v>
      </c>
      <c r="P1562" s="85">
        <f t="shared" si="311"/>
        <v>0</v>
      </c>
      <c r="Q1562" s="59">
        <f t="shared" si="319"/>
        <v>0</v>
      </c>
      <c r="R1562" s="60" t="str">
        <f t="shared" si="313"/>
        <v>Good Count</v>
      </c>
      <c r="S1562" s="60" t="str">
        <f t="shared" si="314"/>
        <v>Good Count</v>
      </c>
      <c r="T1562" s="60" t="str">
        <f t="shared" si="315"/>
        <v>Good Count</v>
      </c>
    </row>
    <row r="1563" spans="1:20" ht="15" customHeight="1">
      <c r="A1563" s="64">
        <v>44574</v>
      </c>
      <c r="B1563" s="57">
        <f t="shared" si="316"/>
        <v>2022</v>
      </c>
      <c r="C1563" s="58">
        <f t="shared" si="307"/>
        <v>1</v>
      </c>
      <c r="D1563" s="58" t="str">
        <f t="shared" si="317"/>
        <v>Jan/2022</v>
      </c>
      <c r="E1563" s="60" t="s">
        <v>145</v>
      </c>
      <c r="F1563" s="60" t="s">
        <v>144</v>
      </c>
      <c r="G1563" s="60" t="s">
        <v>95</v>
      </c>
      <c r="H1563" s="60">
        <v>26</v>
      </c>
      <c r="I1563" s="60">
        <v>26</v>
      </c>
      <c r="J1563" s="60">
        <f t="shared" si="320"/>
        <v>0</v>
      </c>
      <c r="K1563" s="60" t="str">
        <f t="shared" si="321"/>
        <v>Ok</v>
      </c>
      <c r="L1563" s="60">
        <f t="shared" si="308"/>
        <v>0</v>
      </c>
      <c r="M1563" s="85">
        <f>VLOOKUP(E1563,'DAFTAR ITEM'!B:J,9,FALSE)</f>
        <v>5000</v>
      </c>
      <c r="N1563" s="85">
        <f t="shared" si="309"/>
        <v>130000</v>
      </c>
      <c r="O1563" s="85">
        <f t="shared" si="310"/>
        <v>0</v>
      </c>
      <c r="P1563" s="85">
        <f t="shared" si="311"/>
        <v>0</v>
      </c>
      <c r="Q1563" s="59">
        <f t="shared" si="319"/>
        <v>0</v>
      </c>
      <c r="R1563" s="60" t="str">
        <f t="shared" si="313"/>
        <v>Good Count</v>
      </c>
      <c r="S1563" s="60" t="str">
        <f t="shared" si="314"/>
        <v>Good Count</v>
      </c>
      <c r="T1563" s="60" t="str">
        <f t="shared" si="315"/>
        <v>Good Count</v>
      </c>
    </row>
    <row r="1564" spans="1:20" ht="15" customHeight="1">
      <c r="A1564" s="64">
        <v>44574</v>
      </c>
      <c r="B1564" s="57">
        <f>YEAR(A1564)</f>
        <v>2022</v>
      </c>
      <c r="C1564" s="58">
        <f t="shared" si="307"/>
        <v>1</v>
      </c>
      <c r="D1564" s="58" t="str">
        <f t="shared" si="317"/>
        <v>Jan/2022</v>
      </c>
      <c r="E1564" s="60" t="s">
        <v>387</v>
      </c>
      <c r="F1564" s="60" t="s">
        <v>386</v>
      </c>
      <c r="G1564" s="60" t="s">
        <v>171</v>
      </c>
      <c r="H1564" s="60">
        <v>28</v>
      </c>
      <c r="I1564" s="60">
        <v>28</v>
      </c>
      <c r="J1564" s="60">
        <f t="shared" si="320"/>
        <v>0</v>
      </c>
      <c r="K1564" s="60" t="str">
        <f t="shared" si="321"/>
        <v>Ok</v>
      </c>
      <c r="L1564" s="60">
        <f t="shared" si="308"/>
        <v>0</v>
      </c>
      <c r="M1564" s="85">
        <f>VLOOKUP(E1564,'DAFTAR ITEM'!B:J,9,FALSE)</f>
        <v>12800</v>
      </c>
      <c r="N1564" s="85">
        <f t="shared" si="309"/>
        <v>358400</v>
      </c>
      <c r="O1564" s="85">
        <f t="shared" si="310"/>
        <v>0</v>
      </c>
      <c r="P1564" s="85">
        <f t="shared" si="311"/>
        <v>0</v>
      </c>
      <c r="Q1564" s="59">
        <f t="shared" si="319"/>
        <v>0</v>
      </c>
      <c r="R1564" s="60" t="str">
        <f t="shared" si="313"/>
        <v>Good Count</v>
      </c>
      <c r="S1564" s="60" t="str">
        <f t="shared" si="314"/>
        <v>Good Count</v>
      </c>
      <c r="T1564" s="60" t="str">
        <f t="shared" si="315"/>
        <v>Good Count</v>
      </c>
    </row>
    <row r="1565" spans="1:20" ht="15" customHeight="1">
      <c r="A1565" s="64">
        <v>44574</v>
      </c>
      <c r="B1565" s="57">
        <f>YEAR(A1565)</f>
        <v>2022</v>
      </c>
      <c r="C1565" s="58">
        <f t="shared" si="307"/>
        <v>1</v>
      </c>
      <c r="D1565" s="58" t="str">
        <f t="shared" si="317"/>
        <v>Jan/2022</v>
      </c>
      <c r="E1565" s="60" t="s">
        <v>178</v>
      </c>
      <c r="F1565" s="60" t="s">
        <v>177</v>
      </c>
      <c r="G1565" s="60" t="s">
        <v>176</v>
      </c>
      <c r="H1565" s="60">
        <v>19</v>
      </c>
      <c r="I1565" s="60">
        <v>19</v>
      </c>
      <c r="J1565" s="60">
        <f t="shared" si="320"/>
        <v>0</v>
      </c>
      <c r="K1565" s="60" t="str">
        <f t="shared" si="321"/>
        <v>Ok</v>
      </c>
      <c r="L1565" s="60">
        <f t="shared" si="308"/>
        <v>0</v>
      </c>
      <c r="M1565" s="85">
        <f>VLOOKUP(E1565,'DAFTAR ITEM'!B:J,9,FALSE)</f>
        <v>2625</v>
      </c>
      <c r="N1565" s="85">
        <f t="shared" si="309"/>
        <v>49875</v>
      </c>
      <c r="O1565" s="85">
        <f t="shared" si="310"/>
        <v>0</v>
      </c>
      <c r="P1565" s="85">
        <f t="shared" si="311"/>
        <v>0</v>
      </c>
      <c r="Q1565" s="59">
        <f t="shared" si="319"/>
        <v>0</v>
      </c>
      <c r="R1565" s="60" t="str">
        <f t="shared" si="313"/>
        <v>Good Count</v>
      </c>
      <c r="S1565" s="60" t="str">
        <f t="shared" si="314"/>
        <v>Good Count</v>
      </c>
      <c r="T1565" s="60" t="str">
        <f t="shared" si="315"/>
        <v>Good Count</v>
      </c>
    </row>
    <row r="1566" spans="1:20" ht="15" customHeight="1">
      <c r="A1566" s="64">
        <v>44574</v>
      </c>
      <c r="B1566" s="57">
        <f t="shared" si="316"/>
        <v>2022</v>
      </c>
      <c r="C1566" s="58">
        <f t="shared" si="307"/>
        <v>1</v>
      </c>
      <c r="D1566" s="58" t="str">
        <f t="shared" si="317"/>
        <v>Jan/2022</v>
      </c>
      <c r="E1566" s="60" t="s">
        <v>186</v>
      </c>
      <c r="F1566" s="60" t="s">
        <v>185</v>
      </c>
      <c r="G1566" s="60" t="s">
        <v>187</v>
      </c>
      <c r="H1566" s="60">
        <v>69</v>
      </c>
      <c r="I1566" s="60">
        <v>69</v>
      </c>
      <c r="J1566" s="60">
        <f t="shared" si="320"/>
        <v>0</v>
      </c>
      <c r="K1566" s="60" t="str">
        <f t="shared" si="321"/>
        <v>Ok</v>
      </c>
      <c r="L1566" s="60">
        <f t="shared" si="308"/>
        <v>0</v>
      </c>
      <c r="M1566" s="85">
        <f>VLOOKUP(E1566,'DAFTAR ITEM'!B:J,9,FALSE)</f>
        <v>1950</v>
      </c>
      <c r="N1566" s="85">
        <f t="shared" si="309"/>
        <v>134550</v>
      </c>
      <c r="O1566" s="85">
        <f t="shared" si="310"/>
        <v>0</v>
      </c>
      <c r="P1566" s="85">
        <f t="shared" si="311"/>
        <v>0</v>
      </c>
      <c r="Q1566" s="59">
        <f t="shared" si="319"/>
        <v>0</v>
      </c>
      <c r="R1566" s="60" t="str">
        <f t="shared" si="313"/>
        <v>Good Count</v>
      </c>
      <c r="S1566" s="60" t="str">
        <f t="shared" si="314"/>
        <v>Good Count</v>
      </c>
      <c r="T1566" s="60" t="str">
        <f t="shared" si="315"/>
        <v>Good Count</v>
      </c>
    </row>
    <row r="1567" spans="1:20" ht="15" customHeight="1">
      <c r="A1567" s="64">
        <v>44574</v>
      </c>
      <c r="B1567" s="57">
        <f t="shared" si="316"/>
        <v>2022</v>
      </c>
      <c r="C1567" s="58">
        <f t="shared" si="307"/>
        <v>1</v>
      </c>
      <c r="D1567" s="58" t="str">
        <f t="shared" si="317"/>
        <v>Jan/2022</v>
      </c>
      <c r="E1567" s="60" t="s">
        <v>389</v>
      </c>
      <c r="F1567" s="60" t="s">
        <v>388</v>
      </c>
      <c r="G1567" s="60" t="s">
        <v>194</v>
      </c>
      <c r="H1567" s="60">
        <v>12</v>
      </c>
      <c r="I1567" s="60">
        <v>12</v>
      </c>
      <c r="J1567" s="60">
        <f t="shared" si="320"/>
        <v>0</v>
      </c>
      <c r="K1567" s="60" t="str">
        <f t="shared" si="321"/>
        <v>Ok</v>
      </c>
      <c r="L1567" s="60">
        <f t="shared" si="308"/>
        <v>0</v>
      </c>
      <c r="M1567" s="85">
        <f>VLOOKUP(E1567,'DAFTAR ITEM'!B:J,9,FALSE)</f>
        <v>67500</v>
      </c>
      <c r="N1567" s="85">
        <f t="shared" si="309"/>
        <v>810000</v>
      </c>
      <c r="O1567" s="85">
        <f t="shared" si="310"/>
        <v>0</v>
      </c>
      <c r="P1567" s="85">
        <f t="shared" si="311"/>
        <v>0</v>
      </c>
      <c r="Q1567" s="59">
        <f t="shared" si="319"/>
        <v>0</v>
      </c>
      <c r="R1567" s="60" t="str">
        <f t="shared" si="313"/>
        <v>Good Count</v>
      </c>
      <c r="S1567" s="60" t="str">
        <f t="shared" si="314"/>
        <v>Good Count</v>
      </c>
      <c r="T1567" s="60" t="str">
        <f t="shared" si="315"/>
        <v>Good Count</v>
      </c>
    </row>
    <row r="1568" spans="1:20" ht="15" customHeight="1">
      <c r="A1568" s="64">
        <v>44574</v>
      </c>
      <c r="B1568" s="57">
        <f t="shared" si="316"/>
        <v>2022</v>
      </c>
      <c r="C1568" s="58">
        <f t="shared" si="307"/>
        <v>1</v>
      </c>
      <c r="D1568" s="58" t="str">
        <f t="shared" si="317"/>
        <v>Jan/2022</v>
      </c>
      <c r="E1568" s="60" t="s">
        <v>218</v>
      </c>
      <c r="F1568" s="60" t="s">
        <v>217</v>
      </c>
      <c r="G1568" s="60" t="s">
        <v>33</v>
      </c>
      <c r="H1568" s="60">
        <v>48</v>
      </c>
      <c r="I1568" s="60">
        <v>48</v>
      </c>
      <c r="J1568" s="60">
        <f t="shared" si="320"/>
        <v>0</v>
      </c>
      <c r="K1568" s="60" t="str">
        <f t="shared" si="321"/>
        <v>Ok</v>
      </c>
      <c r="L1568" s="60">
        <f t="shared" si="308"/>
        <v>0</v>
      </c>
      <c r="M1568" s="85">
        <f>VLOOKUP(E1568,'DAFTAR ITEM'!B:J,9,FALSE)</f>
        <v>5000</v>
      </c>
      <c r="N1568" s="85">
        <f t="shared" si="309"/>
        <v>240000</v>
      </c>
      <c r="O1568" s="85">
        <f t="shared" si="310"/>
        <v>0</v>
      </c>
      <c r="P1568" s="85">
        <f t="shared" si="311"/>
        <v>0</v>
      </c>
      <c r="Q1568" s="59">
        <f t="shared" si="319"/>
        <v>0</v>
      </c>
      <c r="R1568" s="60" t="str">
        <f t="shared" si="313"/>
        <v>Good Count</v>
      </c>
      <c r="S1568" s="60" t="str">
        <f t="shared" si="314"/>
        <v>Good Count</v>
      </c>
      <c r="T1568" s="60" t="str">
        <f t="shared" si="315"/>
        <v>Good Count</v>
      </c>
    </row>
    <row r="1569" spans="1:20" ht="15" customHeight="1">
      <c r="A1569" s="64">
        <v>44574</v>
      </c>
      <c r="B1569" s="57">
        <f t="shared" si="316"/>
        <v>2022</v>
      </c>
      <c r="C1569" s="58">
        <f t="shared" si="307"/>
        <v>1</v>
      </c>
      <c r="D1569" s="58" t="str">
        <f t="shared" si="317"/>
        <v>Jan/2022</v>
      </c>
      <c r="E1569" s="60" t="s">
        <v>265</v>
      </c>
      <c r="F1569" s="60" t="s">
        <v>264</v>
      </c>
      <c r="G1569" s="60" t="s">
        <v>33</v>
      </c>
      <c r="H1569" s="60">
        <v>25</v>
      </c>
      <c r="I1569" s="60">
        <v>25</v>
      </c>
      <c r="J1569" s="60">
        <f t="shared" si="320"/>
        <v>0</v>
      </c>
      <c r="K1569" s="60" t="str">
        <f t="shared" si="321"/>
        <v>Ok</v>
      </c>
      <c r="L1569" s="60">
        <f t="shared" si="308"/>
        <v>0</v>
      </c>
      <c r="M1569" s="85">
        <f>VLOOKUP(E1569,'DAFTAR ITEM'!B:J,9,FALSE)</f>
        <v>3000</v>
      </c>
      <c r="N1569" s="85">
        <f t="shared" si="309"/>
        <v>75000</v>
      </c>
      <c r="O1569" s="85">
        <f t="shared" si="310"/>
        <v>0</v>
      </c>
      <c r="P1569" s="85">
        <f t="shared" si="311"/>
        <v>0</v>
      </c>
      <c r="Q1569" s="59">
        <f t="shared" si="319"/>
        <v>0</v>
      </c>
      <c r="R1569" s="60" t="str">
        <f t="shared" si="313"/>
        <v>Good Count</v>
      </c>
      <c r="S1569" s="60" t="str">
        <f t="shared" si="314"/>
        <v>Good Count</v>
      </c>
      <c r="T1569" s="60" t="str">
        <f t="shared" si="315"/>
        <v>Good Count</v>
      </c>
    </row>
    <row r="1570" spans="1:20" ht="15" customHeight="1">
      <c r="A1570" s="64">
        <v>44574</v>
      </c>
      <c r="B1570" s="57">
        <f t="shared" si="316"/>
        <v>2022</v>
      </c>
      <c r="C1570" s="58">
        <f t="shared" si="307"/>
        <v>1</v>
      </c>
      <c r="D1570" s="58" t="str">
        <f t="shared" si="317"/>
        <v>Jan/2022</v>
      </c>
      <c r="E1570" s="60" t="s">
        <v>267</v>
      </c>
      <c r="F1570" s="60" t="s">
        <v>266</v>
      </c>
      <c r="G1570" s="60" t="s">
        <v>33</v>
      </c>
      <c r="H1570" s="60">
        <v>19</v>
      </c>
      <c r="I1570" s="60">
        <v>19</v>
      </c>
      <c r="J1570" s="60">
        <f t="shared" si="320"/>
        <v>0</v>
      </c>
      <c r="K1570" s="60" t="str">
        <f t="shared" si="321"/>
        <v>Ok</v>
      </c>
      <c r="L1570" s="60">
        <f t="shared" si="308"/>
        <v>0</v>
      </c>
      <c r="M1570" s="85">
        <f>VLOOKUP(E1570,'DAFTAR ITEM'!B:J,9,FALSE)</f>
        <v>1575</v>
      </c>
      <c r="N1570" s="85">
        <f t="shared" si="309"/>
        <v>29925</v>
      </c>
      <c r="O1570" s="85">
        <f t="shared" si="310"/>
        <v>0</v>
      </c>
      <c r="P1570" s="85">
        <f t="shared" si="311"/>
        <v>0</v>
      </c>
      <c r="Q1570" s="59">
        <f t="shared" si="319"/>
        <v>0</v>
      </c>
      <c r="R1570" s="60" t="str">
        <f t="shared" si="313"/>
        <v>Good Count</v>
      </c>
      <c r="S1570" s="60" t="str">
        <f t="shared" si="314"/>
        <v>Good Count</v>
      </c>
      <c r="T1570" s="60" t="str">
        <f t="shared" si="315"/>
        <v>Good Count</v>
      </c>
    </row>
    <row r="1571" spans="1:20" ht="15" customHeight="1">
      <c r="A1571" s="64">
        <v>44574</v>
      </c>
      <c r="B1571" s="57">
        <f t="shared" ref="B1571:B1634" si="322">YEAR(A1571)</f>
        <v>2022</v>
      </c>
      <c r="C1571" s="58">
        <f t="shared" si="307"/>
        <v>1</v>
      </c>
      <c r="D1571" s="58" t="str">
        <f t="shared" si="317"/>
        <v>Jan/2022</v>
      </c>
      <c r="E1571" s="60" t="s">
        <v>275</v>
      </c>
      <c r="F1571" s="60" t="s">
        <v>274</v>
      </c>
      <c r="G1571" s="60" t="s">
        <v>33</v>
      </c>
      <c r="H1571" s="60">
        <v>4</v>
      </c>
      <c r="I1571" s="60">
        <v>4</v>
      </c>
      <c r="J1571" s="60">
        <f t="shared" si="320"/>
        <v>0</v>
      </c>
      <c r="K1571" s="60" t="str">
        <f t="shared" si="321"/>
        <v>Ok</v>
      </c>
      <c r="L1571" s="60">
        <f t="shared" si="308"/>
        <v>0</v>
      </c>
      <c r="M1571" s="85">
        <f>VLOOKUP(E1571,'DAFTAR ITEM'!B:J,9,FALSE)</f>
        <v>15000</v>
      </c>
      <c r="N1571" s="85">
        <f t="shared" si="309"/>
        <v>60000</v>
      </c>
      <c r="O1571" s="85">
        <f t="shared" si="310"/>
        <v>0</v>
      </c>
      <c r="P1571" s="85">
        <f t="shared" si="311"/>
        <v>0</v>
      </c>
      <c r="Q1571" s="59">
        <f t="shared" si="319"/>
        <v>0</v>
      </c>
      <c r="R1571" s="60" t="str">
        <f t="shared" si="313"/>
        <v>Good Count</v>
      </c>
      <c r="S1571" s="60" t="str">
        <f t="shared" si="314"/>
        <v>Good Count</v>
      </c>
      <c r="T1571" s="60" t="str">
        <f t="shared" si="315"/>
        <v>Good Count</v>
      </c>
    </row>
    <row r="1572" spans="1:20" ht="15" customHeight="1">
      <c r="A1572" s="64">
        <v>44574</v>
      </c>
      <c r="B1572" s="65">
        <f t="shared" si="322"/>
        <v>2022</v>
      </c>
      <c r="C1572" s="58">
        <f t="shared" si="307"/>
        <v>1</v>
      </c>
      <c r="D1572" s="58" t="str">
        <f t="shared" si="317"/>
        <v>Jan/2022</v>
      </c>
      <c r="E1572" s="60" t="s">
        <v>198</v>
      </c>
      <c r="F1572" s="60" t="s">
        <v>197</v>
      </c>
      <c r="G1572" s="60" t="s">
        <v>194</v>
      </c>
      <c r="H1572" s="60">
        <v>89</v>
      </c>
      <c r="I1572" s="60">
        <v>89</v>
      </c>
      <c r="J1572" s="60">
        <f t="shared" si="320"/>
        <v>0</v>
      </c>
      <c r="K1572" s="60" t="str">
        <f t="shared" si="321"/>
        <v>Ok</v>
      </c>
      <c r="L1572" s="60">
        <f t="shared" si="308"/>
        <v>0</v>
      </c>
      <c r="M1572" s="85">
        <f>VLOOKUP(E1572,'DAFTAR ITEM'!B:J,9,FALSE)</f>
        <v>41000</v>
      </c>
      <c r="N1572" s="85">
        <f t="shared" si="309"/>
        <v>3649000</v>
      </c>
      <c r="O1572" s="85">
        <f t="shared" si="310"/>
        <v>0</v>
      </c>
      <c r="P1572" s="85">
        <f t="shared" si="311"/>
        <v>0</v>
      </c>
      <c r="Q1572" s="59">
        <f t="shared" si="319"/>
        <v>0</v>
      </c>
      <c r="R1572" s="60" t="str">
        <f t="shared" si="313"/>
        <v>Good Count</v>
      </c>
      <c r="S1572" s="60" t="str">
        <f t="shared" si="314"/>
        <v>Good Count</v>
      </c>
      <c r="T1572" s="60" t="str">
        <f t="shared" si="315"/>
        <v>Good Count</v>
      </c>
    </row>
    <row r="1573" spans="1:20" ht="15" customHeight="1">
      <c r="A1573" s="64">
        <v>44574</v>
      </c>
      <c r="B1573" s="65">
        <f t="shared" si="322"/>
        <v>2022</v>
      </c>
      <c r="C1573" s="58">
        <f t="shared" si="307"/>
        <v>1</v>
      </c>
      <c r="D1573" s="58" t="str">
        <f t="shared" si="317"/>
        <v>Jan/2022</v>
      </c>
      <c r="E1573" s="60" t="s">
        <v>305</v>
      </c>
      <c r="F1573" s="60" t="s">
        <v>304</v>
      </c>
      <c r="G1573" s="60" t="s">
        <v>33</v>
      </c>
      <c r="H1573" s="60">
        <v>5</v>
      </c>
      <c r="I1573" s="60">
        <v>5</v>
      </c>
      <c r="J1573" s="60">
        <f t="shared" si="320"/>
        <v>0</v>
      </c>
      <c r="K1573" s="60" t="str">
        <f t="shared" si="321"/>
        <v>Ok</v>
      </c>
      <c r="L1573" s="60">
        <f t="shared" si="308"/>
        <v>0</v>
      </c>
      <c r="M1573" s="85">
        <f>VLOOKUP(E1573,'DAFTAR ITEM'!B:J,9,FALSE)</f>
        <v>6720</v>
      </c>
      <c r="N1573" s="85">
        <f t="shared" si="309"/>
        <v>33600</v>
      </c>
      <c r="O1573" s="85">
        <f t="shared" si="310"/>
        <v>0</v>
      </c>
      <c r="P1573" s="85">
        <f t="shared" si="311"/>
        <v>0</v>
      </c>
      <c r="Q1573" s="59">
        <f t="shared" si="319"/>
        <v>0</v>
      </c>
      <c r="R1573" s="60" t="str">
        <f t="shared" si="313"/>
        <v>Good Count</v>
      </c>
      <c r="S1573" s="60" t="str">
        <f t="shared" si="314"/>
        <v>Good Count</v>
      </c>
      <c r="T1573" s="60" t="str">
        <f t="shared" si="315"/>
        <v>Good Count</v>
      </c>
    </row>
    <row r="1574" spans="1:20" ht="15" customHeight="1">
      <c r="A1574" s="64">
        <v>44621</v>
      </c>
      <c r="B1574" s="65">
        <f t="shared" si="322"/>
        <v>2022</v>
      </c>
      <c r="C1574" s="58">
        <f t="shared" si="307"/>
        <v>3</v>
      </c>
      <c r="D1574" s="58" t="str">
        <f t="shared" si="317"/>
        <v>Mar/2022</v>
      </c>
      <c r="E1574" s="60" t="s">
        <v>196</v>
      </c>
      <c r="F1574" s="60" t="s">
        <v>195</v>
      </c>
      <c r="G1574" s="60" t="s">
        <v>194</v>
      </c>
      <c r="H1574" s="60">
        <v>40</v>
      </c>
      <c r="I1574" s="60">
        <v>40</v>
      </c>
      <c r="J1574" s="60">
        <f t="shared" si="320"/>
        <v>0</v>
      </c>
      <c r="K1574" s="60" t="str">
        <f t="shared" si="321"/>
        <v>Ok</v>
      </c>
      <c r="L1574" s="60">
        <f t="shared" si="308"/>
        <v>0</v>
      </c>
      <c r="M1574" s="85">
        <f>VLOOKUP(E1574,'DAFTAR ITEM'!B:J,9,FALSE)</f>
        <v>27050</v>
      </c>
      <c r="N1574" s="85">
        <f t="shared" si="309"/>
        <v>1082000</v>
      </c>
      <c r="O1574" s="85">
        <f t="shared" si="310"/>
        <v>0</v>
      </c>
      <c r="P1574" s="85">
        <f t="shared" si="311"/>
        <v>0</v>
      </c>
      <c r="Q1574" s="59">
        <f t="shared" si="319"/>
        <v>0</v>
      </c>
      <c r="R1574" s="60" t="str">
        <f t="shared" si="313"/>
        <v>Good Count</v>
      </c>
      <c r="S1574" s="60" t="str">
        <f t="shared" si="314"/>
        <v>Good Count</v>
      </c>
      <c r="T1574" s="60" t="str">
        <f t="shared" si="315"/>
        <v>Good Count</v>
      </c>
    </row>
    <row r="1575" spans="1:20" ht="15" customHeight="1">
      <c r="A1575" s="64">
        <v>44621</v>
      </c>
      <c r="B1575" s="65">
        <f t="shared" si="322"/>
        <v>2022</v>
      </c>
      <c r="C1575" s="58">
        <f t="shared" si="307"/>
        <v>3</v>
      </c>
      <c r="D1575" s="58" t="str">
        <f t="shared" si="317"/>
        <v>Mar/2022</v>
      </c>
      <c r="E1575" s="60" t="s">
        <v>389</v>
      </c>
      <c r="F1575" s="60" t="s">
        <v>388</v>
      </c>
      <c r="G1575" s="60" t="s">
        <v>194</v>
      </c>
      <c r="H1575" s="60">
        <v>7</v>
      </c>
      <c r="I1575" s="60">
        <v>7</v>
      </c>
      <c r="J1575" s="60">
        <f t="shared" si="320"/>
        <v>0</v>
      </c>
      <c r="K1575" s="60" t="str">
        <f t="shared" si="321"/>
        <v>Ok</v>
      </c>
      <c r="L1575" s="60">
        <f t="shared" si="308"/>
        <v>0</v>
      </c>
      <c r="M1575" s="85">
        <f>VLOOKUP(E1575,'DAFTAR ITEM'!B:J,9,FALSE)</f>
        <v>67500</v>
      </c>
      <c r="N1575" s="85">
        <f t="shared" si="309"/>
        <v>472500</v>
      </c>
      <c r="O1575" s="85">
        <f t="shared" si="310"/>
        <v>0</v>
      </c>
      <c r="P1575" s="85">
        <f t="shared" si="311"/>
        <v>0</v>
      </c>
      <c r="Q1575" s="59">
        <f t="shared" si="319"/>
        <v>0</v>
      </c>
      <c r="R1575" s="60" t="str">
        <f t="shared" si="313"/>
        <v>Good Count</v>
      </c>
      <c r="S1575" s="60" t="str">
        <f t="shared" si="314"/>
        <v>Good Count</v>
      </c>
      <c r="T1575" s="60" t="str">
        <f t="shared" si="315"/>
        <v>Good Count</v>
      </c>
    </row>
    <row r="1576" spans="1:20" ht="15" customHeight="1">
      <c r="A1576" s="64">
        <v>44621</v>
      </c>
      <c r="B1576" s="65">
        <f t="shared" si="322"/>
        <v>2022</v>
      </c>
      <c r="C1576" s="58">
        <f t="shared" si="307"/>
        <v>3</v>
      </c>
      <c r="D1576" s="58" t="str">
        <f t="shared" si="317"/>
        <v>Mar/2022</v>
      </c>
      <c r="E1576" s="60" t="s">
        <v>206</v>
      </c>
      <c r="F1576" s="60" t="s">
        <v>205</v>
      </c>
      <c r="G1576" s="60" t="s">
        <v>194</v>
      </c>
      <c r="H1576" s="60">
        <v>18</v>
      </c>
      <c r="I1576" s="60">
        <v>18</v>
      </c>
      <c r="J1576" s="60">
        <f t="shared" si="320"/>
        <v>0</v>
      </c>
      <c r="K1576" s="60" t="str">
        <f t="shared" si="321"/>
        <v>Ok</v>
      </c>
      <c r="L1576" s="60">
        <f t="shared" si="308"/>
        <v>0</v>
      </c>
      <c r="M1576" s="85">
        <f>VLOOKUP(E1576,'DAFTAR ITEM'!B:J,9,FALSE)</f>
        <v>39091</v>
      </c>
      <c r="N1576" s="85">
        <f t="shared" si="309"/>
        <v>703638</v>
      </c>
      <c r="O1576" s="85">
        <f t="shared" si="310"/>
        <v>0</v>
      </c>
      <c r="P1576" s="85">
        <f t="shared" si="311"/>
        <v>0</v>
      </c>
      <c r="Q1576" s="59">
        <f t="shared" si="319"/>
        <v>0</v>
      </c>
      <c r="R1576" s="60" t="str">
        <f t="shared" si="313"/>
        <v>Good Count</v>
      </c>
      <c r="S1576" s="60" t="str">
        <f t="shared" si="314"/>
        <v>Good Count</v>
      </c>
      <c r="T1576" s="60" t="str">
        <f t="shared" si="315"/>
        <v>Good Count</v>
      </c>
    </row>
    <row r="1577" spans="1:20" ht="15" customHeight="1">
      <c r="A1577" s="64">
        <v>44621</v>
      </c>
      <c r="B1577" s="65">
        <f t="shared" si="322"/>
        <v>2022</v>
      </c>
      <c r="C1577" s="58">
        <f t="shared" si="307"/>
        <v>3</v>
      </c>
      <c r="D1577" s="58" t="str">
        <f t="shared" si="317"/>
        <v>Mar/2022</v>
      </c>
      <c r="E1577" s="60" t="s">
        <v>24</v>
      </c>
      <c r="F1577" s="60" t="s">
        <v>23</v>
      </c>
      <c r="G1577" s="60" t="s">
        <v>16</v>
      </c>
      <c r="H1577" s="60">
        <v>24</v>
      </c>
      <c r="I1577" s="60">
        <v>24</v>
      </c>
      <c r="J1577" s="60">
        <f t="shared" si="320"/>
        <v>0</v>
      </c>
      <c r="K1577" s="60" t="str">
        <f t="shared" si="321"/>
        <v>Ok</v>
      </c>
      <c r="L1577" s="60">
        <f t="shared" si="308"/>
        <v>0</v>
      </c>
      <c r="M1577" s="85">
        <f>VLOOKUP(E1577,'DAFTAR ITEM'!B:J,9,FALSE)</f>
        <v>59000</v>
      </c>
      <c r="N1577" s="85">
        <f t="shared" si="309"/>
        <v>1416000</v>
      </c>
      <c r="O1577" s="85">
        <f t="shared" si="310"/>
        <v>0</v>
      </c>
      <c r="P1577" s="85">
        <f t="shared" si="311"/>
        <v>0</v>
      </c>
      <c r="Q1577" s="59">
        <f t="shared" si="319"/>
        <v>0</v>
      </c>
      <c r="R1577" s="60" t="str">
        <f t="shared" si="313"/>
        <v>Good Count</v>
      </c>
      <c r="S1577" s="60" t="str">
        <f t="shared" si="314"/>
        <v>Good Count</v>
      </c>
      <c r="T1577" s="60" t="str">
        <f t="shared" si="315"/>
        <v>Good Count</v>
      </c>
    </row>
    <row r="1578" spans="1:20" ht="15" customHeight="1">
      <c r="A1578" s="64">
        <v>44621</v>
      </c>
      <c r="B1578" s="65">
        <f t="shared" si="322"/>
        <v>2022</v>
      </c>
      <c r="C1578" s="58">
        <f t="shared" si="307"/>
        <v>3</v>
      </c>
      <c r="D1578" s="58" t="str">
        <f t="shared" si="317"/>
        <v>Mar/2022</v>
      </c>
      <c r="E1578" s="60" t="s">
        <v>130</v>
      </c>
      <c r="F1578" s="60" t="s">
        <v>129</v>
      </c>
      <c r="G1578" s="60" t="s">
        <v>104</v>
      </c>
      <c r="H1578" s="60">
        <v>3</v>
      </c>
      <c r="I1578" s="60">
        <v>3</v>
      </c>
      <c r="J1578" s="60">
        <f t="shared" si="320"/>
        <v>0</v>
      </c>
      <c r="K1578" s="60" t="str">
        <f t="shared" si="321"/>
        <v>Ok</v>
      </c>
      <c r="L1578" s="60">
        <f t="shared" si="308"/>
        <v>0</v>
      </c>
      <c r="M1578" s="85">
        <f>VLOOKUP(E1578,'DAFTAR ITEM'!B:J,9,FALSE)</f>
        <v>270000</v>
      </c>
      <c r="N1578" s="85">
        <f t="shared" si="309"/>
        <v>810000</v>
      </c>
      <c r="O1578" s="85">
        <f t="shared" si="310"/>
        <v>0</v>
      </c>
      <c r="P1578" s="85">
        <f t="shared" si="311"/>
        <v>0</v>
      </c>
      <c r="Q1578" s="59">
        <f t="shared" si="319"/>
        <v>0</v>
      </c>
      <c r="R1578" s="60" t="str">
        <f t="shared" si="313"/>
        <v>Good Count</v>
      </c>
      <c r="S1578" s="60" t="str">
        <f t="shared" si="314"/>
        <v>Good Count</v>
      </c>
      <c r="T1578" s="60" t="str">
        <f t="shared" si="315"/>
        <v>Good Count</v>
      </c>
    </row>
    <row r="1579" spans="1:20" ht="15" customHeight="1">
      <c r="A1579" s="64">
        <v>44621</v>
      </c>
      <c r="B1579" s="65">
        <f t="shared" si="322"/>
        <v>2022</v>
      </c>
      <c r="C1579" s="58">
        <f t="shared" si="307"/>
        <v>3</v>
      </c>
      <c r="D1579" s="58" t="str">
        <f t="shared" si="317"/>
        <v>Mar/2022</v>
      </c>
      <c r="E1579" s="60" t="s">
        <v>124</v>
      </c>
      <c r="F1579" s="60" t="s">
        <v>123</v>
      </c>
      <c r="G1579" s="60" t="s">
        <v>104</v>
      </c>
      <c r="H1579" s="60">
        <v>6</v>
      </c>
      <c r="I1579" s="60">
        <v>6</v>
      </c>
      <c r="J1579" s="60">
        <f t="shared" si="320"/>
        <v>0</v>
      </c>
      <c r="K1579" s="60" t="str">
        <f t="shared" si="321"/>
        <v>Ok</v>
      </c>
      <c r="L1579" s="60">
        <f t="shared" si="308"/>
        <v>0</v>
      </c>
      <c r="M1579" s="85">
        <f>VLOOKUP(E1579,'DAFTAR ITEM'!B:J,9,FALSE)</f>
        <v>0</v>
      </c>
      <c r="N1579" s="85">
        <f t="shared" si="309"/>
        <v>0</v>
      </c>
      <c r="O1579" s="85">
        <f t="shared" si="310"/>
        <v>0</v>
      </c>
      <c r="P1579" s="85">
        <f t="shared" si="311"/>
        <v>0</v>
      </c>
      <c r="Q1579" s="59">
        <f t="shared" si="319"/>
        <v>0</v>
      </c>
      <c r="R1579" s="60" t="str">
        <f t="shared" si="313"/>
        <v>Good Count</v>
      </c>
      <c r="S1579" s="60" t="str">
        <f t="shared" si="314"/>
        <v>Good Count</v>
      </c>
      <c r="T1579" s="60" t="str">
        <f t="shared" si="315"/>
        <v>Good Count</v>
      </c>
    </row>
    <row r="1580" spans="1:20" ht="15" customHeight="1">
      <c r="A1580" s="64">
        <v>44621</v>
      </c>
      <c r="B1580" s="65">
        <f t="shared" si="322"/>
        <v>2022</v>
      </c>
      <c r="C1580" s="58">
        <f t="shared" si="307"/>
        <v>3</v>
      </c>
      <c r="D1580" s="58" t="str">
        <f t="shared" si="317"/>
        <v>Mar/2022</v>
      </c>
      <c r="E1580" s="60" t="s">
        <v>103</v>
      </c>
      <c r="F1580" s="60" t="s">
        <v>102</v>
      </c>
      <c r="G1580" s="60" t="s">
        <v>104</v>
      </c>
      <c r="H1580" s="60">
        <v>5</v>
      </c>
      <c r="I1580" s="60">
        <v>5</v>
      </c>
      <c r="J1580" s="60">
        <f t="shared" si="320"/>
        <v>0</v>
      </c>
      <c r="K1580" s="60" t="str">
        <f t="shared" si="321"/>
        <v>Ok</v>
      </c>
      <c r="L1580" s="60">
        <f t="shared" si="308"/>
        <v>0</v>
      </c>
      <c r="M1580" s="85">
        <f>VLOOKUP(E1580,'DAFTAR ITEM'!B:J,9,FALSE)</f>
        <v>270000</v>
      </c>
      <c r="N1580" s="85">
        <f t="shared" si="309"/>
        <v>1350000</v>
      </c>
      <c r="O1580" s="85">
        <f t="shared" si="310"/>
        <v>0</v>
      </c>
      <c r="P1580" s="85">
        <f t="shared" si="311"/>
        <v>0</v>
      </c>
      <c r="Q1580" s="59">
        <f t="shared" si="319"/>
        <v>0</v>
      </c>
      <c r="R1580" s="60" t="str">
        <f t="shared" si="313"/>
        <v>Good Count</v>
      </c>
      <c r="S1580" s="60" t="str">
        <f t="shared" si="314"/>
        <v>Good Count</v>
      </c>
      <c r="T1580" s="60" t="str">
        <f t="shared" si="315"/>
        <v>Good Count</v>
      </c>
    </row>
    <row r="1581" spans="1:20" ht="15" customHeight="1">
      <c r="A1581" s="64">
        <v>44621</v>
      </c>
      <c r="B1581" s="65">
        <f t="shared" si="322"/>
        <v>2022</v>
      </c>
      <c r="C1581" s="58">
        <f t="shared" si="307"/>
        <v>3</v>
      </c>
      <c r="D1581" s="58" t="str">
        <f t="shared" si="317"/>
        <v>Mar/2022</v>
      </c>
      <c r="E1581" s="60" t="s">
        <v>106</v>
      </c>
      <c r="F1581" s="60" t="s">
        <v>105</v>
      </c>
      <c r="G1581" s="60" t="s">
        <v>104</v>
      </c>
      <c r="H1581" s="60">
        <v>2</v>
      </c>
      <c r="I1581" s="60">
        <v>2</v>
      </c>
      <c r="J1581" s="60">
        <f t="shared" si="320"/>
        <v>0</v>
      </c>
      <c r="K1581" s="60" t="str">
        <f t="shared" si="321"/>
        <v>Ok</v>
      </c>
      <c r="L1581" s="60">
        <f t="shared" si="308"/>
        <v>0</v>
      </c>
      <c r="M1581" s="85">
        <f>VLOOKUP(E1581,'DAFTAR ITEM'!B:J,9,FALSE)</f>
        <v>337800</v>
      </c>
      <c r="N1581" s="85">
        <f t="shared" si="309"/>
        <v>675600</v>
      </c>
      <c r="O1581" s="85">
        <f t="shared" si="310"/>
        <v>0</v>
      </c>
      <c r="P1581" s="85">
        <f t="shared" si="311"/>
        <v>0</v>
      </c>
      <c r="Q1581" s="59">
        <f t="shared" si="319"/>
        <v>0</v>
      </c>
      <c r="R1581" s="60" t="str">
        <f t="shared" si="313"/>
        <v>Good Count</v>
      </c>
      <c r="S1581" s="60" t="str">
        <f t="shared" si="314"/>
        <v>Good Count</v>
      </c>
      <c r="T1581" s="60" t="str">
        <f t="shared" si="315"/>
        <v>Good Count</v>
      </c>
    </row>
    <row r="1582" spans="1:20" ht="15" customHeight="1">
      <c r="A1582" s="64">
        <v>44621</v>
      </c>
      <c r="B1582" s="65">
        <f t="shared" si="322"/>
        <v>2022</v>
      </c>
      <c r="C1582" s="58">
        <f t="shared" si="307"/>
        <v>3</v>
      </c>
      <c r="D1582" s="58" t="str">
        <f t="shared" si="317"/>
        <v>Mar/2022</v>
      </c>
      <c r="E1582" s="60" t="s">
        <v>210</v>
      </c>
      <c r="F1582" s="60" t="s">
        <v>209</v>
      </c>
      <c r="G1582" s="60" t="s">
        <v>95</v>
      </c>
      <c r="H1582" s="60">
        <v>14</v>
      </c>
      <c r="I1582" s="60">
        <v>14</v>
      </c>
      <c r="J1582" s="60">
        <f t="shared" si="320"/>
        <v>0</v>
      </c>
      <c r="K1582" s="60" t="str">
        <f t="shared" si="321"/>
        <v>Ok</v>
      </c>
      <c r="L1582" s="60">
        <f t="shared" si="308"/>
        <v>0</v>
      </c>
      <c r="M1582" s="85">
        <f>VLOOKUP(E1582,'DAFTAR ITEM'!B:J,9,FALSE)</f>
        <v>29200</v>
      </c>
      <c r="N1582" s="85">
        <f t="shared" si="309"/>
        <v>408800</v>
      </c>
      <c r="O1582" s="85">
        <f t="shared" si="310"/>
        <v>0</v>
      </c>
      <c r="P1582" s="85">
        <f t="shared" si="311"/>
        <v>0</v>
      </c>
      <c r="Q1582" s="59">
        <f t="shared" si="319"/>
        <v>0</v>
      </c>
      <c r="R1582" s="60" t="str">
        <f t="shared" si="313"/>
        <v>Good Count</v>
      </c>
      <c r="S1582" s="60" t="str">
        <f t="shared" si="314"/>
        <v>Good Count</v>
      </c>
      <c r="T1582" s="60" t="str">
        <f t="shared" si="315"/>
        <v>Good Count</v>
      </c>
    </row>
    <row r="1583" spans="1:20" ht="15" customHeight="1">
      <c r="A1583" s="64">
        <v>44621</v>
      </c>
      <c r="B1583" s="65">
        <f t="shared" si="322"/>
        <v>2022</v>
      </c>
      <c r="C1583" s="58">
        <f t="shared" si="307"/>
        <v>3</v>
      </c>
      <c r="D1583" s="58" t="str">
        <f t="shared" si="317"/>
        <v>Mar/2022</v>
      </c>
      <c r="E1583" s="60" t="s">
        <v>198</v>
      </c>
      <c r="F1583" s="60" t="s">
        <v>197</v>
      </c>
      <c r="G1583" s="60" t="s">
        <v>194</v>
      </c>
      <c r="H1583" s="60">
        <v>17</v>
      </c>
      <c r="I1583" s="60">
        <v>17</v>
      </c>
      <c r="J1583" s="60">
        <f t="shared" si="320"/>
        <v>0</v>
      </c>
      <c r="K1583" s="60" t="str">
        <f t="shared" si="321"/>
        <v>Ok</v>
      </c>
      <c r="L1583" s="60">
        <f t="shared" si="308"/>
        <v>0</v>
      </c>
      <c r="M1583" s="85">
        <f>VLOOKUP(E1583,'DAFTAR ITEM'!B:J,9,FALSE)</f>
        <v>41000</v>
      </c>
      <c r="N1583" s="85">
        <f t="shared" si="309"/>
        <v>697000</v>
      </c>
      <c r="O1583" s="85">
        <f t="shared" si="310"/>
        <v>0</v>
      </c>
      <c r="P1583" s="85">
        <f t="shared" si="311"/>
        <v>0</v>
      </c>
      <c r="Q1583" s="59">
        <f t="shared" si="319"/>
        <v>0</v>
      </c>
      <c r="R1583" s="60" t="str">
        <f t="shared" si="313"/>
        <v>Good Count</v>
      </c>
      <c r="S1583" s="60" t="str">
        <f t="shared" si="314"/>
        <v>Good Count</v>
      </c>
      <c r="T1583" s="60" t="str">
        <f t="shared" si="315"/>
        <v>Good Count</v>
      </c>
    </row>
    <row r="1584" spans="1:20" ht="15" customHeight="1">
      <c r="A1584" s="64">
        <v>44621</v>
      </c>
      <c r="B1584" s="65">
        <f t="shared" si="322"/>
        <v>2022</v>
      </c>
      <c r="C1584" s="58">
        <f t="shared" si="307"/>
        <v>3</v>
      </c>
      <c r="D1584" s="58" t="str">
        <f t="shared" si="317"/>
        <v>Mar/2022</v>
      </c>
      <c r="E1584" s="60" t="s">
        <v>212</v>
      </c>
      <c r="F1584" s="60" t="s">
        <v>211</v>
      </c>
      <c r="G1584" s="60" t="s">
        <v>95</v>
      </c>
      <c r="H1584" s="60">
        <v>291</v>
      </c>
      <c r="I1584" s="60">
        <v>291</v>
      </c>
      <c r="J1584" s="60">
        <f t="shared" si="320"/>
        <v>0</v>
      </c>
      <c r="K1584" s="60" t="str">
        <f t="shared" si="321"/>
        <v>Ok</v>
      </c>
      <c r="L1584" s="60">
        <f t="shared" si="308"/>
        <v>0</v>
      </c>
      <c r="M1584" s="85">
        <f>VLOOKUP(E1584,'DAFTAR ITEM'!B:J,9,FALSE)</f>
        <v>7400</v>
      </c>
      <c r="N1584" s="85">
        <f t="shared" si="309"/>
        <v>2153400</v>
      </c>
      <c r="O1584" s="85">
        <f t="shared" si="310"/>
        <v>0</v>
      </c>
      <c r="P1584" s="85">
        <f t="shared" si="311"/>
        <v>0</v>
      </c>
      <c r="Q1584" s="59">
        <f t="shared" si="319"/>
        <v>0</v>
      </c>
      <c r="R1584" s="60" t="str">
        <f t="shared" si="313"/>
        <v>Good Count</v>
      </c>
      <c r="S1584" s="60" t="str">
        <f t="shared" si="314"/>
        <v>Good Count</v>
      </c>
      <c r="T1584" s="60" t="str">
        <f t="shared" si="315"/>
        <v>Good Count</v>
      </c>
    </row>
    <row r="1585" spans="1:20" ht="15" customHeight="1">
      <c r="A1585" s="64">
        <v>44621</v>
      </c>
      <c r="B1585" s="65">
        <f t="shared" si="322"/>
        <v>2022</v>
      </c>
      <c r="C1585" s="58">
        <f t="shared" si="307"/>
        <v>3</v>
      </c>
      <c r="D1585" s="58" t="str">
        <f t="shared" si="317"/>
        <v>Mar/2022</v>
      </c>
      <c r="E1585" s="60" t="s">
        <v>134</v>
      </c>
      <c r="F1585" s="60" t="s">
        <v>133</v>
      </c>
      <c r="G1585" s="60" t="s">
        <v>104</v>
      </c>
      <c r="H1585" s="60">
        <v>27</v>
      </c>
      <c r="I1585" s="60">
        <v>27</v>
      </c>
      <c r="J1585" s="60">
        <f t="shared" si="320"/>
        <v>0</v>
      </c>
      <c r="K1585" s="60" t="str">
        <f t="shared" si="321"/>
        <v>Ok</v>
      </c>
      <c r="L1585" s="60">
        <f t="shared" si="308"/>
        <v>0</v>
      </c>
      <c r="M1585" s="85">
        <f>VLOOKUP(E1585,'DAFTAR ITEM'!B:J,9,FALSE)</f>
        <v>270000</v>
      </c>
      <c r="N1585" s="85">
        <f t="shared" si="309"/>
        <v>7290000</v>
      </c>
      <c r="O1585" s="85">
        <f t="shared" si="310"/>
        <v>0</v>
      </c>
      <c r="P1585" s="85">
        <f t="shared" si="311"/>
        <v>0</v>
      </c>
      <c r="Q1585" s="59">
        <f t="shared" si="319"/>
        <v>0</v>
      </c>
      <c r="R1585" s="60" t="str">
        <f t="shared" si="313"/>
        <v>Good Count</v>
      </c>
      <c r="S1585" s="60" t="str">
        <f t="shared" si="314"/>
        <v>Good Count</v>
      </c>
      <c r="T1585" s="60" t="str">
        <f t="shared" si="315"/>
        <v>Good Count</v>
      </c>
    </row>
    <row r="1586" spans="1:20" ht="15" customHeight="1">
      <c r="A1586" s="64">
        <v>44621</v>
      </c>
      <c r="B1586" s="65">
        <f t="shared" si="322"/>
        <v>2022</v>
      </c>
      <c r="C1586" s="58">
        <f t="shared" si="307"/>
        <v>3</v>
      </c>
      <c r="D1586" s="58" t="str">
        <f t="shared" si="317"/>
        <v>Mar/2022</v>
      </c>
      <c r="E1586" s="60" t="s">
        <v>30</v>
      </c>
      <c r="F1586" s="60" t="s">
        <v>29</v>
      </c>
      <c r="G1586" s="60" t="s">
        <v>16</v>
      </c>
      <c r="H1586" s="60">
        <v>1</v>
      </c>
      <c r="I1586" s="60">
        <v>1</v>
      </c>
      <c r="J1586" s="60">
        <f t="shared" si="320"/>
        <v>0</v>
      </c>
      <c r="K1586" s="60" t="str">
        <f t="shared" si="321"/>
        <v>Ok</v>
      </c>
      <c r="L1586" s="60">
        <f t="shared" si="308"/>
        <v>0</v>
      </c>
      <c r="M1586" s="85">
        <f>VLOOKUP(E1586,'DAFTAR ITEM'!B:J,9,FALSE)</f>
        <v>50000</v>
      </c>
      <c r="N1586" s="85">
        <f t="shared" si="309"/>
        <v>50000</v>
      </c>
      <c r="O1586" s="85">
        <f t="shared" si="310"/>
        <v>0</v>
      </c>
      <c r="P1586" s="85">
        <f t="shared" si="311"/>
        <v>0</v>
      </c>
      <c r="Q1586" s="59">
        <f t="shared" si="319"/>
        <v>0</v>
      </c>
      <c r="R1586" s="60" t="str">
        <f t="shared" si="313"/>
        <v>Good Count</v>
      </c>
      <c r="S1586" s="60" t="str">
        <f t="shared" si="314"/>
        <v>Good Count</v>
      </c>
      <c r="T1586" s="60" t="str">
        <f t="shared" si="315"/>
        <v>Good Count</v>
      </c>
    </row>
    <row r="1587" spans="1:20" ht="15" customHeight="1">
      <c r="A1587" s="64">
        <v>44621</v>
      </c>
      <c r="B1587" s="65">
        <f t="shared" si="322"/>
        <v>2022</v>
      </c>
      <c r="C1587" s="58">
        <f t="shared" si="307"/>
        <v>3</v>
      </c>
      <c r="D1587" s="58" t="str">
        <f t="shared" si="317"/>
        <v>Mar/2022</v>
      </c>
      <c r="E1587" s="60" t="s">
        <v>22</v>
      </c>
      <c r="F1587" s="60" t="s">
        <v>21</v>
      </c>
      <c r="G1587" s="60" t="s">
        <v>16</v>
      </c>
      <c r="H1587" s="60">
        <v>45</v>
      </c>
      <c r="I1587" s="60">
        <v>45</v>
      </c>
      <c r="J1587" s="60">
        <f t="shared" si="320"/>
        <v>0</v>
      </c>
      <c r="K1587" s="60" t="str">
        <f t="shared" si="321"/>
        <v>Ok</v>
      </c>
      <c r="L1587" s="60">
        <f t="shared" si="308"/>
        <v>0</v>
      </c>
      <c r="M1587" s="85">
        <f>VLOOKUP(E1587,'DAFTAR ITEM'!B:J,9,FALSE)</f>
        <v>33000</v>
      </c>
      <c r="N1587" s="85">
        <f t="shared" si="309"/>
        <v>1485000</v>
      </c>
      <c r="O1587" s="85">
        <f t="shared" si="310"/>
        <v>0</v>
      </c>
      <c r="P1587" s="85">
        <f t="shared" si="311"/>
        <v>0</v>
      </c>
      <c r="Q1587" s="59">
        <f t="shared" si="319"/>
        <v>0</v>
      </c>
      <c r="R1587" s="60" t="str">
        <f t="shared" si="313"/>
        <v>Good Count</v>
      </c>
      <c r="S1587" s="60" t="str">
        <f t="shared" si="314"/>
        <v>Good Count</v>
      </c>
      <c r="T1587" s="60" t="str">
        <f t="shared" si="315"/>
        <v>Good Count</v>
      </c>
    </row>
    <row r="1588" spans="1:20" ht="15" customHeight="1">
      <c r="A1588" s="64">
        <v>44621</v>
      </c>
      <c r="B1588" s="65">
        <f t="shared" si="322"/>
        <v>2022</v>
      </c>
      <c r="C1588" s="58">
        <f t="shared" si="307"/>
        <v>3</v>
      </c>
      <c r="D1588" s="58" t="str">
        <f t="shared" si="317"/>
        <v>Mar/2022</v>
      </c>
      <c r="E1588" s="60" t="s">
        <v>193</v>
      </c>
      <c r="F1588" s="60" t="s">
        <v>192</v>
      </c>
      <c r="G1588" s="60" t="s">
        <v>194</v>
      </c>
      <c r="H1588" s="60">
        <v>8</v>
      </c>
      <c r="I1588" s="60">
        <v>8</v>
      </c>
      <c r="J1588" s="60">
        <f t="shared" si="320"/>
        <v>0</v>
      </c>
      <c r="K1588" s="60" t="str">
        <f t="shared" si="321"/>
        <v>Ok</v>
      </c>
      <c r="L1588" s="60">
        <f t="shared" si="308"/>
        <v>0</v>
      </c>
      <c r="M1588" s="85">
        <f>VLOOKUP(E1588,'DAFTAR ITEM'!B:J,9,FALSE)</f>
        <v>81000</v>
      </c>
      <c r="N1588" s="85">
        <f t="shared" si="309"/>
        <v>648000</v>
      </c>
      <c r="O1588" s="85">
        <f t="shared" si="310"/>
        <v>0</v>
      </c>
      <c r="P1588" s="85">
        <f t="shared" si="311"/>
        <v>0</v>
      </c>
      <c r="Q1588" s="59">
        <f t="shared" si="319"/>
        <v>0</v>
      </c>
      <c r="R1588" s="60" t="str">
        <f t="shared" si="313"/>
        <v>Good Count</v>
      </c>
      <c r="S1588" s="60" t="str">
        <f t="shared" si="314"/>
        <v>Good Count</v>
      </c>
      <c r="T1588" s="60" t="str">
        <f t="shared" si="315"/>
        <v>Good Count</v>
      </c>
    </row>
    <row r="1589" spans="1:20" ht="15" customHeight="1">
      <c r="A1589" s="64">
        <v>44621</v>
      </c>
      <c r="B1589" s="65">
        <f t="shared" si="322"/>
        <v>2022</v>
      </c>
      <c r="C1589" s="58">
        <f t="shared" ref="C1589:C1652" si="323">MONTH(A1589)</f>
        <v>3</v>
      </c>
      <c r="D1589" s="58" t="str">
        <f t="shared" si="317"/>
        <v>Mar/2022</v>
      </c>
      <c r="E1589" s="60" t="s">
        <v>365</v>
      </c>
      <c r="F1589" s="60" t="s">
        <v>364</v>
      </c>
      <c r="G1589" s="60" t="s">
        <v>16</v>
      </c>
      <c r="H1589" s="60">
        <v>1</v>
      </c>
      <c r="I1589" s="60">
        <v>1</v>
      </c>
      <c r="J1589" s="60">
        <f t="shared" si="320"/>
        <v>0</v>
      </c>
      <c r="K1589" s="60" t="str">
        <f t="shared" si="321"/>
        <v>Ok</v>
      </c>
      <c r="L1589" s="60">
        <f t="shared" si="308"/>
        <v>0</v>
      </c>
      <c r="M1589" s="85">
        <f>VLOOKUP(E1589,'DAFTAR ITEM'!B:J,9,FALSE)</f>
        <v>56800</v>
      </c>
      <c r="N1589" s="85">
        <f t="shared" si="309"/>
        <v>56800</v>
      </c>
      <c r="O1589" s="85">
        <f t="shared" si="310"/>
        <v>0</v>
      </c>
      <c r="P1589" s="85">
        <f t="shared" si="311"/>
        <v>0</v>
      </c>
      <c r="Q1589" s="59">
        <f t="shared" si="319"/>
        <v>0</v>
      </c>
      <c r="R1589" s="60" t="str">
        <f t="shared" si="313"/>
        <v>Good Count</v>
      </c>
      <c r="S1589" s="60" t="str">
        <f t="shared" si="314"/>
        <v>Good Count</v>
      </c>
      <c r="T1589" s="60" t="str">
        <f t="shared" si="315"/>
        <v>Good Count</v>
      </c>
    </row>
    <row r="1590" spans="1:20" ht="15" customHeight="1">
      <c r="A1590" s="64">
        <v>44621</v>
      </c>
      <c r="B1590" s="65">
        <f t="shared" si="322"/>
        <v>2022</v>
      </c>
      <c r="C1590" s="58">
        <f t="shared" si="323"/>
        <v>3</v>
      </c>
      <c r="D1590" s="58" t="str">
        <f t="shared" si="317"/>
        <v>Mar/2022</v>
      </c>
      <c r="E1590" s="60" t="s">
        <v>15</v>
      </c>
      <c r="F1590" s="60" t="s">
        <v>14</v>
      </c>
      <c r="G1590" s="60" t="s">
        <v>16</v>
      </c>
      <c r="H1590" s="60">
        <v>7</v>
      </c>
      <c r="I1590" s="60">
        <v>7</v>
      </c>
      <c r="J1590" s="60">
        <f t="shared" si="320"/>
        <v>0</v>
      </c>
      <c r="K1590" s="60" t="str">
        <f t="shared" si="321"/>
        <v>Ok</v>
      </c>
      <c r="L1590" s="60">
        <f t="shared" ref="L1590:L1653" si="324">ABS(J1590)</f>
        <v>0</v>
      </c>
      <c r="M1590" s="85">
        <f>VLOOKUP(E1590,'DAFTAR ITEM'!B:J,9,FALSE)</f>
        <v>110000</v>
      </c>
      <c r="N1590" s="85">
        <f t="shared" ref="N1590:N1653" si="325">H1590*M1590</f>
        <v>770000</v>
      </c>
      <c r="O1590" s="85">
        <f t="shared" ref="O1590:O1653" si="326">J1590*M1590</f>
        <v>0</v>
      </c>
      <c r="P1590" s="85">
        <f t="shared" ref="P1590:P1653" si="327">L1590*M1590</f>
        <v>0</v>
      </c>
      <c r="Q1590" s="59">
        <f t="shared" si="319"/>
        <v>0</v>
      </c>
      <c r="R1590" s="60" t="str">
        <f t="shared" ref="R1590:R1653" si="328">IF(ISERROR(Q1590),"Bad Count",IF(Q1590&gt;0%,"Bad Count","Good Count"))</f>
        <v>Good Count</v>
      </c>
      <c r="S1590" s="60" t="str">
        <f t="shared" ref="S1590:S1653" si="329">IF(ISERROR(Q1590),"Bad Count",IF(Q1590&gt;2%,"Bad Count","Good Count"))</f>
        <v>Good Count</v>
      </c>
      <c r="T1590" s="60" t="str">
        <f t="shared" ref="T1590:T1653" si="330">IF(ISERROR(Q1590),"Bad Count",IF(Q1590&gt;5%,"Bad Count","Good Count"))</f>
        <v>Good Count</v>
      </c>
    </row>
    <row r="1591" spans="1:20" ht="15" customHeight="1">
      <c r="A1591" s="64">
        <v>44621</v>
      </c>
      <c r="B1591" s="65">
        <f t="shared" si="322"/>
        <v>2022</v>
      </c>
      <c r="C1591" s="58">
        <f t="shared" si="323"/>
        <v>3</v>
      </c>
      <c r="D1591" s="58" t="str">
        <f t="shared" si="317"/>
        <v>Mar/2022</v>
      </c>
      <c r="E1591" s="60" t="s">
        <v>18</v>
      </c>
      <c r="F1591" s="60" t="s">
        <v>17</v>
      </c>
      <c r="G1591" s="60" t="s">
        <v>16</v>
      </c>
      <c r="H1591" s="60">
        <v>10</v>
      </c>
      <c r="I1591" s="60">
        <v>10</v>
      </c>
      <c r="J1591" s="60">
        <f t="shared" si="320"/>
        <v>0</v>
      </c>
      <c r="K1591" s="60" t="str">
        <f t="shared" si="321"/>
        <v>Ok</v>
      </c>
      <c r="L1591" s="60">
        <f t="shared" si="324"/>
        <v>0</v>
      </c>
      <c r="M1591" s="85">
        <f>VLOOKUP(E1591,'DAFTAR ITEM'!B:J,9,FALSE)</f>
        <v>75000</v>
      </c>
      <c r="N1591" s="85">
        <f t="shared" si="325"/>
        <v>750000</v>
      </c>
      <c r="O1591" s="85">
        <f t="shared" si="326"/>
        <v>0</v>
      </c>
      <c r="P1591" s="85">
        <f t="shared" si="327"/>
        <v>0</v>
      </c>
      <c r="Q1591" s="59">
        <f t="shared" si="319"/>
        <v>0</v>
      </c>
      <c r="R1591" s="60" t="str">
        <f t="shared" si="328"/>
        <v>Good Count</v>
      </c>
      <c r="S1591" s="60" t="str">
        <f t="shared" si="329"/>
        <v>Good Count</v>
      </c>
      <c r="T1591" s="60" t="str">
        <f t="shared" si="330"/>
        <v>Good Count</v>
      </c>
    </row>
    <row r="1592" spans="1:20" ht="15" customHeight="1">
      <c r="A1592" s="64">
        <v>44621</v>
      </c>
      <c r="B1592" s="65">
        <f t="shared" si="322"/>
        <v>2022</v>
      </c>
      <c r="C1592" s="58">
        <f t="shared" si="323"/>
        <v>3</v>
      </c>
      <c r="D1592" s="58" t="str">
        <f t="shared" si="317"/>
        <v>Mar/2022</v>
      </c>
      <c r="E1592" s="60" t="s">
        <v>248</v>
      </c>
      <c r="F1592" s="60" t="s">
        <v>247</v>
      </c>
      <c r="G1592" s="60" t="s">
        <v>33</v>
      </c>
      <c r="H1592" s="60">
        <v>5</v>
      </c>
      <c r="I1592" s="60">
        <v>5</v>
      </c>
      <c r="J1592" s="60">
        <f t="shared" si="320"/>
        <v>0</v>
      </c>
      <c r="K1592" s="60" t="str">
        <f t="shared" si="321"/>
        <v>Ok</v>
      </c>
      <c r="L1592" s="60">
        <f t="shared" si="324"/>
        <v>0</v>
      </c>
      <c r="M1592" s="85">
        <f>VLOOKUP(E1592,'DAFTAR ITEM'!B:J,9,FALSE)</f>
        <v>40000</v>
      </c>
      <c r="N1592" s="85">
        <f t="shared" si="325"/>
        <v>200000</v>
      </c>
      <c r="O1592" s="85">
        <f t="shared" si="326"/>
        <v>0</v>
      </c>
      <c r="P1592" s="85">
        <f t="shared" si="327"/>
        <v>0</v>
      </c>
      <c r="Q1592" s="59">
        <f t="shared" si="319"/>
        <v>0</v>
      </c>
      <c r="R1592" s="60" t="str">
        <f t="shared" si="328"/>
        <v>Good Count</v>
      </c>
      <c r="S1592" s="60" t="str">
        <f t="shared" si="329"/>
        <v>Good Count</v>
      </c>
      <c r="T1592" s="60" t="str">
        <f t="shared" si="330"/>
        <v>Good Count</v>
      </c>
    </row>
    <row r="1593" spans="1:20" ht="15" customHeight="1">
      <c r="A1593" s="64">
        <v>44621</v>
      </c>
      <c r="B1593" s="65">
        <f t="shared" si="322"/>
        <v>2022</v>
      </c>
      <c r="C1593" s="58">
        <f t="shared" si="323"/>
        <v>3</v>
      </c>
      <c r="D1593" s="58" t="str">
        <f t="shared" si="317"/>
        <v>Mar/2022</v>
      </c>
      <c r="E1593" s="60" t="s">
        <v>252</v>
      </c>
      <c r="F1593" s="60" t="s">
        <v>251</v>
      </c>
      <c r="G1593" s="60" t="s">
        <v>33</v>
      </c>
      <c r="H1593" s="60">
        <v>35</v>
      </c>
      <c r="I1593" s="60">
        <v>35</v>
      </c>
      <c r="J1593" s="60">
        <f t="shared" si="320"/>
        <v>0</v>
      </c>
      <c r="K1593" s="60" t="str">
        <f t="shared" si="321"/>
        <v>Ok</v>
      </c>
      <c r="L1593" s="60">
        <f t="shared" si="324"/>
        <v>0</v>
      </c>
      <c r="M1593" s="85">
        <f>VLOOKUP(E1593,'DAFTAR ITEM'!B:J,9,FALSE)</f>
        <v>30000</v>
      </c>
      <c r="N1593" s="85">
        <f t="shared" si="325"/>
        <v>1050000</v>
      </c>
      <c r="O1593" s="85">
        <f t="shared" si="326"/>
        <v>0</v>
      </c>
      <c r="P1593" s="85">
        <f t="shared" si="327"/>
        <v>0</v>
      </c>
      <c r="Q1593" s="59">
        <f t="shared" si="319"/>
        <v>0</v>
      </c>
      <c r="R1593" s="60" t="str">
        <f t="shared" si="328"/>
        <v>Good Count</v>
      </c>
      <c r="S1593" s="60" t="str">
        <f t="shared" si="329"/>
        <v>Good Count</v>
      </c>
      <c r="T1593" s="60" t="str">
        <f t="shared" si="330"/>
        <v>Good Count</v>
      </c>
    </row>
    <row r="1594" spans="1:20" ht="15" customHeight="1">
      <c r="A1594" s="64">
        <v>44621</v>
      </c>
      <c r="B1594" s="65">
        <f t="shared" si="322"/>
        <v>2022</v>
      </c>
      <c r="C1594" s="58">
        <f t="shared" si="323"/>
        <v>3</v>
      </c>
      <c r="D1594" s="58" t="str">
        <f t="shared" si="317"/>
        <v>Mar/2022</v>
      </c>
      <c r="E1594" s="60" t="s">
        <v>250</v>
      </c>
      <c r="F1594" s="60" t="s">
        <v>249</v>
      </c>
      <c r="G1594" s="60" t="s">
        <v>33</v>
      </c>
      <c r="H1594" s="60">
        <v>0</v>
      </c>
      <c r="I1594" s="60">
        <v>0</v>
      </c>
      <c r="J1594" s="60">
        <f t="shared" si="320"/>
        <v>0</v>
      </c>
      <c r="K1594" s="60" t="str">
        <f t="shared" si="321"/>
        <v>Ok</v>
      </c>
      <c r="L1594" s="60">
        <f t="shared" si="324"/>
        <v>0</v>
      </c>
      <c r="M1594" s="85">
        <f>VLOOKUP(E1594,'DAFTAR ITEM'!B:J,9,FALSE)</f>
        <v>19792</v>
      </c>
      <c r="N1594" s="85">
        <f t="shared" si="325"/>
        <v>0</v>
      </c>
      <c r="O1594" s="85">
        <f t="shared" si="326"/>
        <v>0</v>
      </c>
      <c r="P1594" s="85">
        <f t="shared" si="327"/>
        <v>0</v>
      </c>
      <c r="Q1594" s="59">
        <f t="shared" si="319"/>
        <v>0</v>
      </c>
      <c r="R1594" s="60" t="str">
        <f t="shared" si="328"/>
        <v>Good Count</v>
      </c>
      <c r="S1594" s="60" t="str">
        <f t="shared" si="329"/>
        <v>Good Count</v>
      </c>
      <c r="T1594" s="60" t="str">
        <f t="shared" si="330"/>
        <v>Good Count</v>
      </c>
    </row>
    <row r="1595" spans="1:20" ht="15" customHeight="1">
      <c r="A1595" s="64">
        <v>44621</v>
      </c>
      <c r="B1595" s="65">
        <f t="shared" si="322"/>
        <v>2022</v>
      </c>
      <c r="C1595" s="58">
        <f t="shared" si="323"/>
        <v>3</v>
      </c>
      <c r="D1595" s="58" t="str">
        <f t="shared" si="317"/>
        <v>Mar/2022</v>
      </c>
      <c r="E1595" s="60" t="s">
        <v>228</v>
      </c>
      <c r="F1595" s="60" t="s">
        <v>227</v>
      </c>
      <c r="G1595" s="60" t="s">
        <v>16</v>
      </c>
      <c r="H1595" s="60">
        <v>0</v>
      </c>
      <c r="I1595" s="60">
        <v>0</v>
      </c>
      <c r="J1595" s="60">
        <f t="shared" si="320"/>
        <v>0</v>
      </c>
      <c r="K1595" s="60" t="str">
        <f t="shared" si="321"/>
        <v>Ok</v>
      </c>
      <c r="L1595" s="60">
        <f t="shared" si="324"/>
        <v>0</v>
      </c>
      <c r="M1595" s="85">
        <f>VLOOKUP(E1595,'DAFTAR ITEM'!B:J,9,FALSE)</f>
        <v>2000</v>
      </c>
      <c r="N1595" s="85">
        <f t="shared" si="325"/>
        <v>0</v>
      </c>
      <c r="O1595" s="85">
        <f t="shared" si="326"/>
        <v>0</v>
      </c>
      <c r="P1595" s="85">
        <f t="shared" si="327"/>
        <v>0</v>
      </c>
      <c r="Q1595" s="59">
        <f t="shared" si="319"/>
        <v>0</v>
      </c>
      <c r="R1595" s="60" t="str">
        <f t="shared" si="328"/>
        <v>Good Count</v>
      </c>
      <c r="S1595" s="60" t="str">
        <f t="shared" si="329"/>
        <v>Good Count</v>
      </c>
      <c r="T1595" s="60" t="str">
        <f t="shared" si="330"/>
        <v>Good Count</v>
      </c>
    </row>
    <row r="1596" spans="1:20" ht="15" customHeight="1">
      <c r="A1596" s="64">
        <v>44621</v>
      </c>
      <c r="B1596" s="65">
        <f t="shared" si="322"/>
        <v>2022</v>
      </c>
      <c r="C1596" s="58">
        <f t="shared" si="323"/>
        <v>3</v>
      </c>
      <c r="D1596" s="58" t="str">
        <f t="shared" si="317"/>
        <v>Mar/2022</v>
      </c>
      <c r="E1596" s="60" t="s">
        <v>230</v>
      </c>
      <c r="F1596" s="60" t="s">
        <v>229</v>
      </c>
      <c r="G1596" s="60" t="s">
        <v>16</v>
      </c>
      <c r="H1596" s="60">
        <v>12</v>
      </c>
      <c r="I1596" s="60">
        <v>12</v>
      </c>
      <c r="J1596" s="60">
        <f t="shared" si="320"/>
        <v>0</v>
      </c>
      <c r="K1596" s="60" t="str">
        <f t="shared" si="321"/>
        <v>Ok</v>
      </c>
      <c r="L1596" s="60">
        <f t="shared" si="324"/>
        <v>0</v>
      </c>
      <c r="M1596" s="85">
        <f>VLOOKUP(E1596,'DAFTAR ITEM'!B:J,9,FALSE)</f>
        <v>2000</v>
      </c>
      <c r="N1596" s="85">
        <f t="shared" si="325"/>
        <v>24000</v>
      </c>
      <c r="O1596" s="85">
        <f t="shared" si="326"/>
        <v>0</v>
      </c>
      <c r="P1596" s="85">
        <f t="shared" si="327"/>
        <v>0</v>
      </c>
      <c r="Q1596" s="59">
        <f t="shared" si="319"/>
        <v>0</v>
      </c>
      <c r="R1596" s="60" t="str">
        <f t="shared" si="328"/>
        <v>Good Count</v>
      </c>
      <c r="S1596" s="60" t="str">
        <f t="shared" si="329"/>
        <v>Good Count</v>
      </c>
      <c r="T1596" s="60" t="str">
        <f t="shared" si="330"/>
        <v>Good Count</v>
      </c>
    </row>
    <row r="1597" spans="1:20" ht="15" customHeight="1">
      <c r="A1597" s="64">
        <v>44621</v>
      </c>
      <c r="B1597" s="65">
        <f t="shared" si="322"/>
        <v>2022</v>
      </c>
      <c r="C1597" s="58">
        <f t="shared" si="323"/>
        <v>3</v>
      </c>
      <c r="D1597" s="58" t="str">
        <f t="shared" si="317"/>
        <v>Mar/2022</v>
      </c>
      <c r="E1597" s="60" t="s">
        <v>63</v>
      </c>
      <c r="F1597" s="60" t="s">
        <v>62</v>
      </c>
      <c r="G1597" s="60" t="s">
        <v>33</v>
      </c>
      <c r="H1597" s="60">
        <v>13</v>
      </c>
      <c r="I1597" s="60">
        <v>13</v>
      </c>
      <c r="J1597" s="60">
        <f t="shared" si="320"/>
        <v>0</v>
      </c>
      <c r="K1597" s="60" t="str">
        <f t="shared" si="321"/>
        <v>Ok</v>
      </c>
      <c r="L1597" s="60">
        <f t="shared" si="324"/>
        <v>0</v>
      </c>
      <c r="M1597" s="85">
        <f>VLOOKUP(E1597,'DAFTAR ITEM'!B:J,9,FALSE)</f>
        <v>20000</v>
      </c>
      <c r="N1597" s="85">
        <f t="shared" si="325"/>
        <v>260000</v>
      </c>
      <c r="O1597" s="85">
        <f t="shared" si="326"/>
        <v>0</v>
      </c>
      <c r="P1597" s="85">
        <f t="shared" si="327"/>
        <v>0</v>
      </c>
      <c r="Q1597" s="59">
        <f t="shared" si="319"/>
        <v>0</v>
      </c>
      <c r="R1597" s="60" t="str">
        <f t="shared" si="328"/>
        <v>Good Count</v>
      </c>
      <c r="S1597" s="60" t="str">
        <f t="shared" si="329"/>
        <v>Good Count</v>
      </c>
      <c r="T1597" s="60" t="str">
        <f t="shared" si="330"/>
        <v>Good Count</v>
      </c>
    </row>
    <row r="1598" spans="1:20" ht="15" customHeight="1">
      <c r="A1598" s="64">
        <v>44621</v>
      </c>
      <c r="B1598" s="65">
        <f t="shared" si="322"/>
        <v>2022</v>
      </c>
      <c r="C1598" s="58">
        <f t="shared" si="323"/>
        <v>3</v>
      </c>
      <c r="D1598" s="58" t="str">
        <f t="shared" si="317"/>
        <v>Mar/2022</v>
      </c>
      <c r="E1598" s="60" t="s">
        <v>32</v>
      </c>
      <c r="F1598" s="60" t="s">
        <v>31</v>
      </c>
      <c r="G1598" s="60" t="s">
        <v>33</v>
      </c>
      <c r="H1598" s="60">
        <v>18</v>
      </c>
      <c r="I1598" s="60">
        <v>18</v>
      </c>
      <c r="J1598" s="60">
        <f t="shared" si="320"/>
        <v>0</v>
      </c>
      <c r="K1598" s="60" t="str">
        <f t="shared" si="321"/>
        <v>Ok</v>
      </c>
      <c r="L1598" s="60">
        <f t="shared" si="324"/>
        <v>0</v>
      </c>
      <c r="M1598" s="85">
        <f>VLOOKUP(E1598,'DAFTAR ITEM'!B:J,9,FALSE)</f>
        <v>2100</v>
      </c>
      <c r="N1598" s="85">
        <f t="shared" si="325"/>
        <v>37800</v>
      </c>
      <c r="O1598" s="85">
        <f t="shared" si="326"/>
        <v>0</v>
      </c>
      <c r="P1598" s="85">
        <f t="shared" si="327"/>
        <v>0</v>
      </c>
      <c r="Q1598" s="59">
        <f t="shared" si="319"/>
        <v>0</v>
      </c>
      <c r="R1598" s="60" t="str">
        <f t="shared" si="328"/>
        <v>Good Count</v>
      </c>
      <c r="S1598" s="60" t="str">
        <f t="shared" si="329"/>
        <v>Good Count</v>
      </c>
      <c r="T1598" s="60" t="str">
        <f t="shared" si="330"/>
        <v>Good Count</v>
      </c>
    </row>
    <row r="1599" spans="1:20" ht="15" customHeight="1">
      <c r="A1599" s="64">
        <v>44621</v>
      </c>
      <c r="B1599" s="65">
        <f t="shared" si="322"/>
        <v>2022</v>
      </c>
      <c r="C1599" s="58">
        <f t="shared" si="323"/>
        <v>3</v>
      </c>
      <c r="D1599" s="58" t="str">
        <f t="shared" si="317"/>
        <v>Mar/2022</v>
      </c>
      <c r="E1599" s="60" t="s">
        <v>37</v>
      </c>
      <c r="F1599" s="60" t="s">
        <v>36</v>
      </c>
      <c r="G1599" s="60" t="s">
        <v>33</v>
      </c>
      <c r="H1599" s="60">
        <v>4</v>
      </c>
      <c r="I1599" s="60">
        <v>4</v>
      </c>
      <c r="J1599" s="60">
        <f t="shared" si="320"/>
        <v>0</v>
      </c>
      <c r="K1599" s="60" t="str">
        <f t="shared" si="321"/>
        <v>Ok</v>
      </c>
      <c r="L1599" s="60">
        <f t="shared" si="324"/>
        <v>0</v>
      </c>
      <c r="M1599" s="85">
        <f>VLOOKUP(E1599,'DAFTAR ITEM'!B:J,9,FALSE)</f>
        <v>1750</v>
      </c>
      <c r="N1599" s="85">
        <f t="shared" si="325"/>
        <v>7000</v>
      </c>
      <c r="O1599" s="85">
        <f t="shared" si="326"/>
        <v>0</v>
      </c>
      <c r="P1599" s="85">
        <f t="shared" si="327"/>
        <v>0</v>
      </c>
      <c r="Q1599" s="59">
        <f t="shared" si="319"/>
        <v>0</v>
      </c>
      <c r="R1599" s="60" t="str">
        <f t="shared" si="328"/>
        <v>Good Count</v>
      </c>
      <c r="S1599" s="60" t="str">
        <f t="shared" si="329"/>
        <v>Good Count</v>
      </c>
      <c r="T1599" s="60" t="str">
        <f t="shared" si="330"/>
        <v>Good Count</v>
      </c>
    </row>
    <row r="1600" spans="1:20" ht="15" customHeight="1">
      <c r="A1600" s="64">
        <v>44621</v>
      </c>
      <c r="B1600" s="65">
        <f t="shared" si="322"/>
        <v>2022</v>
      </c>
      <c r="C1600" s="58">
        <f t="shared" si="323"/>
        <v>3</v>
      </c>
      <c r="D1600" s="58" t="str">
        <f t="shared" si="317"/>
        <v>Mar/2022</v>
      </c>
      <c r="E1600" s="60" t="s">
        <v>317</v>
      </c>
      <c r="F1600" s="60" t="s">
        <v>316</v>
      </c>
      <c r="G1600" s="60" t="s">
        <v>33</v>
      </c>
      <c r="H1600" s="60">
        <v>0</v>
      </c>
      <c r="I1600" s="60">
        <v>0</v>
      </c>
      <c r="J1600" s="60">
        <f t="shared" si="320"/>
        <v>0</v>
      </c>
      <c r="K1600" s="60" t="str">
        <f t="shared" si="321"/>
        <v>Ok</v>
      </c>
      <c r="L1600" s="60">
        <f t="shared" si="324"/>
        <v>0</v>
      </c>
      <c r="M1600" s="85">
        <f>VLOOKUP(E1600,'DAFTAR ITEM'!B:J,9,FALSE)</f>
        <v>10000</v>
      </c>
      <c r="N1600" s="85">
        <f t="shared" si="325"/>
        <v>0</v>
      </c>
      <c r="O1600" s="85">
        <f t="shared" si="326"/>
        <v>0</v>
      </c>
      <c r="P1600" s="85">
        <f t="shared" si="327"/>
        <v>0</v>
      </c>
      <c r="Q1600" s="59">
        <f t="shared" si="319"/>
        <v>0</v>
      </c>
      <c r="R1600" s="60" t="str">
        <f t="shared" si="328"/>
        <v>Good Count</v>
      </c>
      <c r="S1600" s="60" t="str">
        <f t="shared" si="329"/>
        <v>Good Count</v>
      </c>
      <c r="T1600" s="60" t="str">
        <f t="shared" si="330"/>
        <v>Good Count</v>
      </c>
    </row>
    <row r="1601" spans="1:20" ht="15" customHeight="1">
      <c r="A1601" s="64">
        <v>44621</v>
      </c>
      <c r="B1601" s="65">
        <f t="shared" si="322"/>
        <v>2022</v>
      </c>
      <c r="C1601" s="58">
        <f t="shared" si="323"/>
        <v>3</v>
      </c>
      <c r="D1601" s="58" t="str">
        <f t="shared" si="317"/>
        <v>Mar/2022</v>
      </c>
      <c r="E1601" s="60" t="s">
        <v>319</v>
      </c>
      <c r="F1601" s="60" t="s">
        <v>318</v>
      </c>
      <c r="G1601" s="60" t="s">
        <v>33</v>
      </c>
      <c r="H1601" s="60">
        <v>4</v>
      </c>
      <c r="I1601" s="60">
        <v>4</v>
      </c>
      <c r="J1601" s="60">
        <f t="shared" si="320"/>
        <v>0</v>
      </c>
      <c r="K1601" s="60" t="str">
        <f t="shared" si="321"/>
        <v>Ok</v>
      </c>
      <c r="L1601" s="60">
        <f t="shared" si="324"/>
        <v>0</v>
      </c>
      <c r="M1601" s="85">
        <f>VLOOKUP(E1601,'DAFTAR ITEM'!B:J,9,FALSE)</f>
        <v>10080</v>
      </c>
      <c r="N1601" s="85">
        <f t="shared" si="325"/>
        <v>40320</v>
      </c>
      <c r="O1601" s="85">
        <f t="shared" si="326"/>
        <v>0</v>
      </c>
      <c r="P1601" s="85">
        <f t="shared" si="327"/>
        <v>0</v>
      </c>
      <c r="Q1601" s="59">
        <f t="shared" si="319"/>
        <v>0</v>
      </c>
      <c r="R1601" s="60" t="str">
        <f t="shared" si="328"/>
        <v>Good Count</v>
      </c>
      <c r="S1601" s="60" t="str">
        <f t="shared" si="329"/>
        <v>Good Count</v>
      </c>
      <c r="T1601" s="60" t="str">
        <f t="shared" si="330"/>
        <v>Good Count</v>
      </c>
    </row>
    <row r="1602" spans="1:20" ht="15" customHeight="1">
      <c r="A1602" s="64">
        <v>44621</v>
      </c>
      <c r="B1602" s="65">
        <f t="shared" si="322"/>
        <v>2022</v>
      </c>
      <c r="C1602" s="58">
        <f t="shared" si="323"/>
        <v>3</v>
      </c>
      <c r="D1602" s="58" t="str">
        <f t="shared" si="317"/>
        <v>Mar/2022</v>
      </c>
      <c r="E1602" s="60" t="s">
        <v>321</v>
      </c>
      <c r="F1602" s="60" t="s">
        <v>320</v>
      </c>
      <c r="G1602" s="60" t="s">
        <v>33</v>
      </c>
      <c r="H1602" s="60">
        <v>3</v>
      </c>
      <c r="I1602" s="60">
        <v>3</v>
      </c>
      <c r="J1602" s="60">
        <f t="shared" si="320"/>
        <v>0</v>
      </c>
      <c r="K1602" s="60" t="str">
        <f t="shared" si="321"/>
        <v>Ok</v>
      </c>
      <c r="L1602" s="60">
        <f t="shared" si="324"/>
        <v>0</v>
      </c>
      <c r="M1602" s="85">
        <f>VLOOKUP(E1602,'DAFTAR ITEM'!B:J,9,FALSE)</f>
        <v>7500</v>
      </c>
      <c r="N1602" s="85">
        <f t="shared" si="325"/>
        <v>22500</v>
      </c>
      <c r="O1602" s="85">
        <f t="shared" si="326"/>
        <v>0</v>
      </c>
      <c r="P1602" s="85">
        <f t="shared" si="327"/>
        <v>0</v>
      </c>
      <c r="Q1602" s="59">
        <f t="shared" si="319"/>
        <v>0</v>
      </c>
      <c r="R1602" s="60" t="str">
        <f t="shared" si="328"/>
        <v>Good Count</v>
      </c>
      <c r="S1602" s="60" t="str">
        <f t="shared" si="329"/>
        <v>Good Count</v>
      </c>
      <c r="T1602" s="60" t="str">
        <f t="shared" si="330"/>
        <v>Good Count</v>
      </c>
    </row>
    <row r="1603" spans="1:20" ht="15" customHeight="1">
      <c r="A1603" s="64">
        <v>44621</v>
      </c>
      <c r="B1603" s="65">
        <f t="shared" si="322"/>
        <v>2022</v>
      </c>
      <c r="C1603" s="58">
        <f t="shared" si="323"/>
        <v>3</v>
      </c>
      <c r="D1603" s="58" t="str">
        <f t="shared" ref="D1603:D1666" si="331">TEXT(A1603,"MMM")&amp;"/"&amp;(B1603)</f>
        <v>Mar/2022</v>
      </c>
      <c r="E1603" s="60" t="s">
        <v>323</v>
      </c>
      <c r="F1603" s="60" t="s">
        <v>322</v>
      </c>
      <c r="G1603" s="60" t="s">
        <v>33</v>
      </c>
      <c r="H1603" s="60">
        <v>2</v>
      </c>
      <c r="I1603" s="60">
        <v>2</v>
      </c>
      <c r="J1603" s="60">
        <f t="shared" si="320"/>
        <v>0</v>
      </c>
      <c r="K1603" s="60" t="str">
        <f t="shared" si="321"/>
        <v>Ok</v>
      </c>
      <c r="L1603" s="60">
        <f t="shared" si="324"/>
        <v>0</v>
      </c>
      <c r="M1603" s="85">
        <f>VLOOKUP(E1603,'DAFTAR ITEM'!B:J,9,FALSE)</f>
        <v>15000</v>
      </c>
      <c r="N1603" s="85">
        <f t="shared" si="325"/>
        <v>30000</v>
      </c>
      <c r="O1603" s="85">
        <f t="shared" si="326"/>
        <v>0</v>
      </c>
      <c r="P1603" s="85">
        <f t="shared" si="327"/>
        <v>0</v>
      </c>
      <c r="Q1603" s="59">
        <f t="shared" si="319"/>
        <v>0</v>
      </c>
      <c r="R1603" s="60" t="str">
        <f t="shared" si="328"/>
        <v>Good Count</v>
      </c>
      <c r="S1603" s="60" t="str">
        <f t="shared" si="329"/>
        <v>Good Count</v>
      </c>
      <c r="T1603" s="60" t="str">
        <f t="shared" si="330"/>
        <v>Good Count</v>
      </c>
    </row>
    <row r="1604" spans="1:20" ht="15" customHeight="1">
      <c r="A1604" s="64">
        <v>44621</v>
      </c>
      <c r="B1604" s="65">
        <f t="shared" si="322"/>
        <v>2022</v>
      </c>
      <c r="C1604" s="58">
        <f t="shared" si="323"/>
        <v>3</v>
      </c>
      <c r="D1604" s="58" t="str">
        <f t="shared" si="331"/>
        <v>Mar/2022</v>
      </c>
      <c r="E1604" s="60" t="s">
        <v>295</v>
      </c>
      <c r="F1604" s="60" t="s">
        <v>294</v>
      </c>
      <c r="G1604" s="60" t="s">
        <v>33</v>
      </c>
      <c r="H1604" s="60">
        <v>7</v>
      </c>
      <c r="I1604" s="60">
        <v>7</v>
      </c>
      <c r="J1604" s="60">
        <f t="shared" si="320"/>
        <v>0</v>
      </c>
      <c r="K1604" s="60" t="str">
        <f t="shared" si="321"/>
        <v>Ok</v>
      </c>
      <c r="L1604" s="60">
        <f t="shared" si="324"/>
        <v>0</v>
      </c>
      <c r="M1604" s="85">
        <f>VLOOKUP(E1604,'DAFTAR ITEM'!B:J,9,FALSE)</f>
        <v>22000</v>
      </c>
      <c r="N1604" s="85">
        <f t="shared" si="325"/>
        <v>154000</v>
      </c>
      <c r="O1604" s="85">
        <f t="shared" si="326"/>
        <v>0</v>
      </c>
      <c r="P1604" s="85">
        <f t="shared" si="327"/>
        <v>0</v>
      </c>
      <c r="Q1604" s="59">
        <f t="shared" si="319"/>
        <v>0</v>
      </c>
      <c r="R1604" s="60" t="str">
        <f t="shared" si="328"/>
        <v>Good Count</v>
      </c>
      <c r="S1604" s="60" t="str">
        <f t="shared" si="329"/>
        <v>Good Count</v>
      </c>
      <c r="T1604" s="60" t="str">
        <f t="shared" si="330"/>
        <v>Good Count</v>
      </c>
    </row>
    <row r="1605" spans="1:20" ht="15" customHeight="1">
      <c r="A1605" s="64">
        <v>44621</v>
      </c>
      <c r="B1605" s="65">
        <f t="shared" si="322"/>
        <v>2022</v>
      </c>
      <c r="C1605" s="58">
        <f t="shared" si="323"/>
        <v>3</v>
      </c>
      <c r="D1605" s="58" t="str">
        <f t="shared" si="331"/>
        <v>Mar/2022</v>
      </c>
      <c r="E1605" s="60" t="s">
        <v>299</v>
      </c>
      <c r="F1605" s="60" t="s">
        <v>298</v>
      </c>
      <c r="G1605" s="60" t="s">
        <v>33</v>
      </c>
      <c r="H1605" s="60">
        <v>16</v>
      </c>
      <c r="I1605" s="60">
        <v>16</v>
      </c>
      <c r="J1605" s="60">
        <f t="shared" si="320"/>
        <v>0</v>
      </c>
      <c r="K1605" s="60" t="str">
        <f t="shared" si="321"/>
        <v>Ok</v>
      </c>
      <c r="L1605" s="60">
        <f t="shared" si="324"/>
        <v>0</v>
      </c>
      <c r="M1605" s="85">
        <f>VLOOKUP(E1605,'DAFTAR ITEM'!B:J,9,FALSE)</f>
        <v>8138</v>
      </c>
      <c r="N1605" s="85">
        <f t="shared" si="325"/>
        <v>130208</v>
      </c>
      <c r="O1605" s="85">
        <f t="shared" si="326"/>
        <v>0</v>
      </c>
      <c r="P1605" s="85">
        <f t="shared" si="327"/>
        <v>0</v>
      </c>
      <c r="Q1605" s="59">
        <f t="shared" si="319"/>
        <v>0</v>
      </c>
      <c r="R1605" s="60" t="str">
        <f t="shared" si="328"/>
        <v>Good Count</v>
      </c>
      <c r="S1605" s="60" t="str">
        <f t="shared" si="329"/>
        <v>Good Count</v>
      </c>
      <c r="T1605" s="60" t="str">
        <f t="shared" si="330"/>
        <v>Good Count</v>
      </c>
    </row>
    <row r="1606" spans="1:20" ht="15" customHeight="1">
      <c r="A1606" s="64">
        <v>44621</v>
      </c>
      <c r="B1606" s="65">
        <f t="shared" si="322"/>
        <v>2022</v>
      </c>
      <c r="C1606" s="58">
        <f t="shared" si="323"/>
        <v>3</v>
      </c>
      <c r="D1606" s="58" t="str">
        <f t="shared" si="331"/>
        <v>Mar/2022</v>
      </c>
      <c r="E1606" s="60" t="s">
        <v>301</v>
      </c>
      <c r="F1606" s="60" t="s">
        <v>300</v>
      </c>
      <c r="G1606" s="60" t="s">
        <v>33</v>
      </c>
      <c r="H1606" s="60">
        <v>41</v>
      </c>
      <c r="I1606" s="60">
        <v>41</v>
      </c>
      <c r="J1606" s="60">
        <f t="shared" si="320"/>
        <v>0</v>
      </c>
      <c r="K1606" s="60" t="str">
        <f t="shared" si="321"/>
        <v>Ok</v>
      </c>
      <c r="L1606" s="60">
        <f t="shared" si="324"/>
        <v>0</v>
      </c>
      <c r="M1606" s="85">
        <f>VLOOKUP(E1606,'DAFTAR ITEM'!B:J,9,FALSE)</f>
        <v>10000</v>
      </c>
      <c r="N1606" s="85">
        <f t="shared" si="325"/>
        <v>410000</v>
      </c>
      <c r="O1606" s="85">
        <f t="shared" si="326"/>
        <v>0</v>
      </c>
      <c r="P1606" s="85">
        <f t="shared" si="327"/>
        <v>0</v>
      </c>
      <c r="Q1606" s="59">
        <f t="shared" si="319"/>
        <v>0</v>
      </c>
      <c r="R1606" s="60" t="str">
        <f t="shared" si="328"/>
        <v>Good Count</v>
      </c>
      <c r="S1606" s="60" t="str">
        <f t="shared" si="329"/>
        <v>Good Count</v>
      </c>
      <c r="T1606" s="60" t="str">
        <f t="shared" si="330"/>
        <v>Good Count</v>
      </c>
    </row>
    <row r="1607" spans="1:20" ht="15" customHeight="1">
      <c r="A1607" s="64">
        <v>44621</v>
      </c>
      <c r="B1607" s="65">
        <f t="shared" si="322"/>
        <v>2022</v>
      </c>
      <c r="C1607" s="58">
        <f t="shared" si="323"/>
        <v>3</v>
      </c>
      <c r="D1607" s="58" t="str">
        <f t="shared" si="331"/>
        <v>Mar/2022</v>
      </c>
      <c r="E1607" s="60" t="s">
        <v>297</v>
      </c>
      <c r="F1607" s="60" t="s">
        <v>296</v>
      </c>
      <c r="G1607" s="60" t="s">
        <v>33</v>
      </c>
      <c r="H1607" s="60">
        <v>17</v>
      </c>
      <c r="I1607" s="60">
        <v>17</v>
      </c>
      <c r="J1607" s="60">
        <f t="shared" si="320"/>
        <v>0</v>
      </c>
      <c r="K1607" s="60" t="str">
        <f t="shared" si="321"/>
        <v>Ok</v>
      </c>
      <c r="L1607" s="60">
        <f t="shared" si="324"/>
        <v>0</v>
      </c>
      <c r="M1607" s="85">
        <f>VLOOKUP(E1607,'DAFTAR ITEM'!B:J,9,FALSE)</f>
        <v>8138</v>
      </c>
      <c r="N1607" s="85">
        <f t="shared" si="325"/>
        <v>138346</v>
      </c>
      <c r="O1607" s="85">
        <f t="shared" si="326"/>
        <v>0</v>
      </c>
      <c r="P1607" s="85">
        <f t="shared" si="327"/>
        <v>0</v>
      </c>
      <c r="Q1607" s="59">
        <f t="shared" si="319"/>
        <v>0</v>
      </c>
      <c r="R1607" s="60" t="str">
        <f t="shared" si="328"/>
        <v>Good Count</v>
      </c>
      <c r="S1607" s="60" t="str">
        <f t="shared" si="329"/>
        <v>Good Count</v>
      </c>
      <c r="T1607" s="60" t="str">
        <f t="shared" si="330"/>
        <v>Good Count</v>
      </c>
    </row>
    <row r="1608" spans="1:20" ht="15" customHeight="1">
      <c r="A1608" s="64">
        <v>44621</v>
      </c>
      <c r="B1608" s="65">
        <f t="shared" si="322"/>
        <v>2022</v>
      </c>
      <c r="C1608" s="58">
        <f t="shared" si="323"/>
        <v>3</v>
      </c>
      <c r="D1608" s="58" t="str">
        <f t="shared" si="331"/>
        <v>Mar/2022</v>
      </c>
      <c r="E1608" s="60" t="s">
        <v>305</v>
      </c>
      <c r="F1608" s="60" t="s">
        <v>304</v>
      </c>
      <c r="G1608" s="60" t="s">
        <v>33</v>
      </c>
      <c r="H1608" s="60">
        <v>9</v>
      </c>
      <c r="I1608" s="60">
        <v>9</v>
      </c>
      <c r="J1608" s="60">
        <f t="shared" si="320"/>
        <v>0</v>
      </c>
      <c r="K1608" s="60" t="str">
        <f t="shared" si="321"/>
        <v>Ok</v>
      </c>
      <c r="L1608" s="60">
        <f t="shared" si="324"/>
        <v>0</v>
      </c>
      <c r="M1608" s="85">
        <f>VLOOKUP(E1608,'DAFTAR ITEM'!B:J,9,FALSE)</f>
        <v>6720</v>
      </c>
      <c r="N1608" s="85">
        <f t="shared" si="325"/>
        <v>60480</v>
      </c>
      <c r="O1608" s="85">
        <f t="shared" si="326"/>
        <v>0</v>
      </c>
      <c r="P1608" s="85">
        <f t="shared" si="327"/>
        <v>0</v>
      </c>
      <c r="Q1608" s="59">
        <f t="shared" si="319"/>
        <v>0</v>
      </c>
      <c r="R1608" s="60" t="str">
        <f t="shared" si="328"/>
        <v>Good Count</v>
      </c>
      <c r="S1608" s="60" t="str">
        <f t="shared" si="329"/>
        <v>Good Count</v>
      </c>
      <c r="T1608" s="60" t="str">
        <f t="shared" si="330"/>
        <v>Good Count</v>
      </c>
    </row>
    <row r="1609" spans="1:20" ht="15" customHeight="1">
      <c r="A1609" s="64">
        <v>44621</v>
      </c>
      <c r="B1609" s="65">
        <f t="shared" si="322"/>
        <v>2022</v>
      </c>
      <c r="C1609" s="58">
        <f t="shared" si="323"/>
        <v>3</v>
      </c>
      <c r="D1609" s="58" t="str">
        <f t="shared" si="331"/>
        <v>Mar/2022</v>
      </c>
      <c r="E1609" s="60" t="s">
        <v>307</v>
      </c>
      <c r="F1609" s="60" t="s">
        <v>306</v>
      </c>
      <c r="G1609" s="60" t="s">
        <v>33</v>
      </c>
      <c r="H1609" s="60">
        <v>63</v>
      </c>
      <c r="I1609" s="60">
        <v>63</v>
      </c>
      <c r="J1609" s="60">
        <f t="shared" si="320"/>
        <v>0</v>
      </c>
      <c r="K1609" s="60" t="str">
        <f t="shared" si="321"/>
        <v>Ok</v>
      </c>
      <c r="L1609" s="60">
        <f t="shared" si="324"/>
        <v>0</v>
      </c>
      <c r="M1609" s="85">
        <f>VLOOKUP(E1609,'DAFTAR ITEM'!B:J,9,FALSE)</f>
        <v>9000</v>
      </c>
      <c r="N1609" s="85">
        <f t="shared" si="325"/>
        <v>567000</v>
      </c>
      <c r="O1609" s="85">
        <f t="shared" si="326"/>
        <v>0</v>
      </c>
      <c r="P1609" s="85">
        <f t="shared" si="327"/>
        <v>0</v>
      </c>
      <c r="Q1609" s="59">
        <f t="shared" si="319"/>
        <v>0</v>
      </c>
      <c r="R1609" s="60" t="str">
        <f t="shared" si="328"/>
        <v>Good Count</v>
      </c>
      <c r="S1609" s="60" t="str">
        <f t="shared" si="329"/>
        <v>Good Count</v>
      </c>
      <c r="T1609" s="60" t="str">
        <f t="shared" si="330"/>
        <v>Good Count</v>
      </c>
    </row>
    <row r="1610" spans="1:20" ht="15" customHeight="1">
      <c r="A1610" s="64">
        <v>44621</v>
      </c>
      <c r="B1610" s="65">
        <f t="shared" si="322"/>
        <v>2022</v>
      </c>
      <c r="C1610" s="58">
        <f t="shared" si="323"/>
        <v>3</v>
      </c>
      <c r="D1610" s="58" t="str">
        <f t="shared" si="331"/>
        <v>Mar/2022</v>
      </c>
      <c r="E1610" s="60" t="s">
        <v>303</v>
      </c>
      <c r="F1610" s="60" t="s">
        <v>302</v>
      </c>
      <c r="G1610" s="60" t="s">
        <v>33</v>
      </c>
      <c r="H1610" s="60">
        <v>6</v>
      </c>
      <c r="I1610" s="60">
        <v>6</v>
      </c>
      <c r="J1610" s="60">
        <f t="shared" si="320"/>
        <v>0</v>
      </c>
      <c r="K1610" s="60" t="str">
        <f t="shared" si="321"/>
        <v>Ok</v>
      </c>
      <c r="L1610" s="60">
        <f t="shared" si="324"/>
        <v>0</v>
      </c>
      <c r="M1610" s="85">
        <f>VLOOKUP(E1610,'DAFTAR ITEM'!B:J,9,FALSE)</f>
        <v>9000</v>
      </c>
      <c r="N1610" s="85">
        <f t="shared" si="325"/>
        <v>54000</v>
      </c>
      <c r="O1610" s="85">
        <f t="shared" si="326"/>
        <v>0</v>
      </c>
      <c r="P1610" s="85">
        <f t="shared" si="327"/>
        <v>0</v>
      </c>
      <c r="Q1610" s="59">
        <f t="shared" si="319"/>
        <v>0</v>
      </c>
      <c r="R1610" s="60" t="str">
        <f t="shared" si="328"/>
        <v>Good Count</v>
      </c>
      <c r="S1610" s="60" t="str">
        <f t="shared" si="329"/>
        <v>Good Count</v>
      </c>
      <c r="T1610" s="60" t="str">
        <f t="shared" si="330"/>
        <v>Good Count</v>
      </c>
    </row>
    <row r="1611" spans="1:20" ht="15" customHeight="1">
      <c r="A1611" s="64">
        <v>44621</v>
      </c>
      <c r="B1611" s="65">
        <f t="shared" si="322"/>
        <v>2022</v>
      </c>
      <c r="C1611" s="58">
        <f t="shared" si="323"/>
        <v>3</v>
      </c>
      <c r="D1611" s="58" t="str">
        <f t="shared" si="331"/>
        <v>Mar/2022</v>
      </c>
      <c r="E1611" s="60" t="s">
        <v>342</v>
      </c>
      <c r="F1611" s="60" t="s">
        <v>341</v>
      </c>
      <c r="G1611" s="60" t="s">
        <v>33</v>
      </c>
      <c r="H1611" s="60">
        <v>4</v>
      </c>
      <c r="I1611" s="60">
        <v>4</v>
      </c>
      <c r="J1611" s="60">
        <f t="shared" si="320"/>
        <v>0</v>
      </c>
      <c r="K1611" s="60" t="str">
        <f t="shared" si="321"/>
        <v>Ok</v>
      </c>
      <c r="L1611" s="60">
        <f t="shared" si="324"/>
        <v>0</v>
      </c>
      <c r="M1611" s="85">
        <f>VLOOKUP(E1611,'DAFTAR ITEM'!B:J,9,FALSE)</f>
        <v>30000</v>
      </c>
      <c r="N1611" s="85">
        <f t="shared" si="325"/>
        <v>120000</v>
      </c>
      <c r="O1611" s="85">
        <f t="shared" si="326"/>
        <v>0</v>
      </c>
      <c r="P1611" s="85">
        <f t="shared" si="327"/>
        <v>0</v>
      </c>
      <c r="Q1611" s="59">
        <f t="shared" si="319"/>
        <v>0</v>
      </c>
      <c r="R1611" s="60" t="str">
        <f t="shared" si="328"/>
        <v>Good Count</v>
      </c>
      <c r="S1611" s="60" t="str">
        <f t="shared" si="329"/>
        <v>Good Count</v>
      </c>
      <c r="T1611" s="60" t="str">
        <f t="shared" si="330"/>
        <v>Good Count</v>
      </c>
    </row>
    <row r="1612" spans="1:20" ht="15" customHeight="1">
      <c r="A1612" s="64">
        <v>44621</v>
      </c>
      <c r="B1612" s="65">
        <f t="shared" si="322"/>
        <v>2022</v>
      </c>
      <c r="C1612" s="58">
        <f t="shared" si="323"/>
        <v>3</v>
      </c>
      <c r="D1612" s="58" t="str">
        <f t="shared" si="331"/>
        <v>Mar/2022</v>
      </c>
      <c r="E1612" s="60" t="s">
        <v>340</v>
      </c>
      <c r="F1612" s="60" t="s">
        <v>339</v>
      </c>
      <c r="G1612" s="60" t="s">
        <v>33</v>
      </c>
      <c r="H1612" s="60">
        <v>10</v>
      </c>
      <c r="I1612" s="60">
        <v>10</v>
      </c>
      <c r="J1612" s="60">
        <f t="shared" si="320"/>
        <v>0</v>
      </c>
      <c r="K1612" s="60" t="str">
        <f t="shared" si="321"/>
        <v>Ok</v>
      </c>
      <c r="L1612" s="60">
        <f t="shared" si="324"/>
        <v>0</v>
      </c>
      <c r="M1612" s="85">
        <f>VLOOKUP(E1612,'DAFTAR ITEM'!B:J,9,FALSE)</f>
        <v>11550</v>
      </c>
      <c r="N1612" s="85">
        <f t="shared" si="325"/>
        <v>115500</v>
      </c>
      <c r="O1612" s="85">
        <f t="shared" si="326"/>
        <v>0</v>
      </c>
      <c r="P1612" s="85">
        <f t="shared" si="327"/>
        <v>0</v>
      </c>
      <c r="Q1612" s="59">
        <f t="shared" si="319"/>
        <v>0</v>
      </c>
      <c r="R1612" s="60" t="str">
        <f t="shared" si="328"/>
        <v>Good Count</v>
      </c>
      <c r="S1612" s="60" t="str">
        <f t="shared" si="329"/>
        <v>Good Count</v>
      </c>
      <c r="T1612" s="60" t="str">
        <f t="shared" si="330"/>
        <v>Good Count</v>
      </c>
    </row>
    <row r="1613" spans="1:20" ht="15" customHeight="1">
      <c r="A1613" s="64">
        <v>44621</v>
      </c>
      <c r="B1613" s="65">
        <f t="shared" si="322"/>
        <v>2022</v>
      </c>
      <c r="C1613" s="58">
        <f t="shared" si="323"/>
        <v>3</v>
      </c>
      <c r="D1613" s="58" t="str">
        <f t="shared" si="331"/>
        <v>Mar/2022</v>
      </c>
      <c r="E1613" s="60" t="s">
        <v>353</v>
      </c>
      <c r="F1613" s="60" t="s">
        <v>352</v>
      </c>
      <c r="G1613" s="60" t="s">
        <v>33</v>
      </c>
      <c r="H1613" s="60">
        <v>6</v>
      </c>
      <c r="I1613" s="60">
        <v>6</v>
      </c>
      <c r="J1613" s="60">
        <f t="shared" si="320"/>
        <v>0</v>
      </c>
      <c r="K1613" s="60" t="str">
        <f t="shared" si="321"/>
        <v>Ok</v>
      </c>
      <c r="L1613" s="60">
        <f t="shared" si="324"/>
        <v>0</v>
      </c>
      <c r="M1613" s="85">
        <f>VLOOKUP(E1613,'DAFTAR ITEM'!B:J,9,FALSE)</f>
        <v>3938</v>
      </c>
      <c r="N1613" s="85">
        <f t="shared" si="325"/>
        <v>23628</v>
      </c>
      <c r="O1613" s="85">
        <f t="shared" si="326"/>
        <v>0</v>
      </c>
      <c r="P1613" s="85">
        <f t="shared" si="327"/>
        <v>0</v>
      </c>
      <c r="Q1613" s="59">
        <f t="shared" ref="Q1613:Q1676" si="332">ABS(IF(AND((H1613=0),(J1613=0)),0,J1613/H1613))</f>
        <v>0</v>
      </c>
      <c r="R1613" s="60" t="str">
        <f t="shared" si="328"/>
        <v>Good Count</v>
      </c>
      <c r="S1613" s="60" t="str">
        <f t="shared" si="329"/>
        <v>Good Count</v>
      </c>
      <c r="T1613" s="60" t="str">
        <f t="shared" si="330"/>
        <v>Good Count</v>
      </c>
    </row>
    <row r="1614" spans="1:20" ht="15" customHeight="1">
      <c r="A1614" s="64">
        <v>44621</v>
      </c>
      <c r="B1614" s="65">
        <f t="shared" si="322"/>
        <v>2022</v>
      </c>
      <c r="C1614" s="58">
        <f t="shared" si="323"/>
        <v>3</v>
      </c>
      <c r="D1614" s="58" t="str">
        <f t="shared" si="331"/>
        <v>Mar/2022</v>
      </c>
      <c r="E1614" s="60" t="s">
        <v>49</v>
      </c>
      <c r="F1614" s="60" t="s">
        <v>48</v>
      </c>
      <c r="G1614" s="60" t="s">
        <v>33</v>
      </c>
      <c r="H1614" s="60">
        <v>11</v>
      </c>
      <c r="I1614" s="60">
        <v>11</v>
      </c>
      <c r="J1614" s="60">
        <f t="shared" si="320"/>
        <v>0</v>
      </c>
      <c r="K1614" s="60" t="str">
        <f t="shared" si="321"/>
        <v>Ok</v>
      </c>
      <c r="L1614" s="60">
        <f t="shared" si="324"/>
        <v>0</v>
      </c>
      <c r="M1614" s="85">
        <f>VLOOKUP(E1614,'DAFTAR ITEM'!B:J,9,FALSE)</f>
        <v>4900</v>
      </c>
      <c r="N1614" s="85">
        <f t="shared" si="325"/>
        <v>53900</v>
      </c>
      <c r="O1614" s="85">
        <f t="shared" si="326"/>
        <v>0</v>
      </c>
      <c r="P1614" s="85">
        <f t="shared" si="327"/>
        <v>0</v>
      </c>
      <c r="Q1614" s="59">
        <f t="shared" si="332"/>
        <v>0</v>
      </c>
      <c r="R1614" s="60" t="str">
        <f t="shared" si="328"/>
        <v>Good Count</v>
      </c>
      <c r="S1614" s="60" t="str">
        <f t="shared" si="329"/>
        <v>Good Count</v>
      </c>
      <c r="T1614" s="60" t="str">
        <f t="shared" si="330"/>
        <v>Good Count</v>
      </c>
    </row>
    <row r="1615" spans="1:20" ht="15" customHeight="1">
      <c r="A1615" s="64">
        <v>44621</v>
      </c>
      <c r="B1615" s="65">
        <f t="shared" si="322"/>
        <v>2022</v>
      </c>
      <c r="C1615" s="58">
        <f t="shared" si="323"/>
        <v>3</v>
      </c>
      <c r="D1615" s="58" t="str">
        <f t="shared" si="331"/>
        <v>Mar/2022</v>
      </c>
      <c r="E1615" s="60" t="s">
        <v>47</v>
      </c>
      <c r="F1615" s="60" t="s">
        <v>46</v>
      </c>
      <c r="G1615" s="60" t="s">
        <v>33</v>
      </c>
      <c r="H1615" s="60">
        <v>4</v>
      </c>
      <c r="I1615" s="60">
        <v>4</v>
      </c>
      <c r="J1615" s="60">
        <f t="shared" si="320"/>
        <v>0</v>
      </c>
      <c r="K1615" s="60" t="str">
        <f t="shared" si="321"/>
        <v>Ok</v>
      </c>
      <c r="L1615" s="60">
        <f t="shared" si="324"/>
        <v>0</v>
      </c>
      <c r="M1615" s="85">
        <f>VLOOKUP(E1615,'DAFTAR ITEM'!B:J,9,FALSE)</f>
        <v>5225</v>
      </c>
      <c r="N1615" s="85">
        <f t="shared" si="325"/>
        <v>20900</v>
      </c>
      <c r="O1615" s="85">
        <f t="shared" si="326"/>
        <v>0</v>
      </c>
      <c r="P1615" s="85">
        <f t="shared" si="327"/>
        <v>0</v>
      </c>
      <c r="Q1615" s="59">
        <f t="shared" si="332"/>
        <v>0</v>
      </c>
      <c r="R1615" s="60" t="str">
        <f t="shared" si="328"/>
        <v>Good Count</v>
      </c>
      <c r="S1615" s="60" t="str">
        <f t="shared" si="329"/>
        <v>Good Count</v>
      </c>
      <c r="T1615" s="60" t="str">
        <f t="shared" si="330"/>
        <v>Good Count</v>
      </c>
    </row>
    <row r="1616" spans="1:20" ht="15" customHeight="1">
      <c r="A1616" s="64">
        <v>44621</v>
      </c>
      <c r="B1616" s="65">
        <f t="shared" si="322"/>
        <v>2022</v>
      </c>
      <c r="C1616" s="58">
        <f t="shared" si="323"/>
        <v>3</v>
      </c>
      <c r="D1616" s="58" t="str">
        <f t="shared" si="331"/>
        <v>Mar/2022</v>
      </c>
      <c r="E1616" s="60" t="s">
        <v>39</v>
      </c>
      <c r="F1616" s="60" t="s">
        <v>38</v>
      </c>
      <c r="G1616" s="60" t="s">
        <v>33</v>
      </c>
      <c r="H1616" s="60">
        <v>15</v>
      </c>
      <c r="I1616" s="60">
        <v>15</v>
      </c>
      <c r="J1616" s="60">
        <f t="shared" si="320"/>
        <v>0</v>
      </c>
      <c r="K1616" s="60" t="str">
        <f t="shared" si="321"/>
        <v>Ok</v>
      </c>
      <c r="L1616" s="60">
        <f t="shared" si="324"/>
        <v>0</v>
      </c>
      <c r="M1616" s="85">
        <f>VLOOKUP(E1616,'DAFTAR ITEM'!B:J,9,FALSE)</f>
        <v>22500</v>
      </c>
      <c r="N1616" s="85">
        <f t="shared" si="325"/>
        <v>337500</v>
      </c>
      <c r="O1616" s="85">
        <f t="shared" si="326"/>
        <v>0</v>
      </c>
      <c r="P1616" s="85">
        <f t="shared" si="327"/>
        <v>0</v>
      </c>
      <c r="Q1616" s="59">
        <f t="shared" si="332"/>
        <v>0</v>
      </c>
      <c r="R1616" s="60" t="str">
        <f t="shared" si="328"/>
        <v>Good Count</v>
      </c>
      <c r="S1616" s="60" t="str">
        <f t="shared" si="329"/>
        <v>Good Count</v>
      </c>
      <c r="T1616" s="60" t="str">
        <f t="shared" si="330"/>
        <v>Good Count</v>
      </c>
    </row>
    <row r="1617" spans="1:20" ht="15" customHeight="1">
      <c r="A1617" s="64">
        <v>44621</v>
      </c>
      <c r="B1617" s="65">
        <f t="shared" si="322"/>
        <v>2022</v>
      </c>
      <c r="C1617" s="58">
        <f t="shared" si="323"/>
        <v>3</v>
      </c>
      <c r="D1617" s="58" t="str">
        <f t="shared" si="331"/>
        <v>Mar/2022</v>
      </c>
      <c r="E1617" s="60" t="s">
        <v>53</v>
      </c>
      <c r="F1617" s="60" t="s">
        <v>52</v>
      </c>
      <c r="G1617" s="60" t="s">
        <v>33</v>
      </c>
      <c r="H1617" s="60">
        <v>6</v>
      </c>
      <c r="I1617" s="60">
        <v>6</v>
      </c>
      <c r="J1617" s="60">
        <f t="shared" si="320"/>
        <v>0</v>
      </c>
      <c r="K1617" s="60" t="str">
        <f t="shared" si="321"/>
        <v>Ok</v>
      </c>
      <c r="L1617" s="60">
        <f t="shared" si="324"/>
        <v>0</v>
      </c>
      <c r="M1617" s="85">
        <f>VLOOKUP(E1617,'DAFTAR ITEM'!B:J,9,FALSE)</f>
        <v>10000</v>
      </c>
      <c r="N1617" s="85">
        <f t="shared" si="325"/>
        <v>60000</v>
      </c>
      <c r="O1617" s="85">
        <f t="shared" si="326"/>
        <v>0</v>
      </c>
      <c r="P1617" s="85">
        <f t="shared" si="327"/>
        <v>0</v>
      </c>
      <c r="Q1617" s="59">
        <f t="shared" si="332"/>
        <v>0</v>
      </c>
      <c r="R1617" s="60" t="str">
        <f t="shared" si="328"/>
        <v>Good Count</v>
      </c>
      <c r="S1617" s="60" t="str">
        <f t="shared" si="329"/>
        <v>Good Count</v>
      </c>
      <c r="T1617" s="60" t="str">
        <f t="shared" si="330"/>
        <v>Good Count</v>
      </c>
    </row>
    <row r="1618" spans="1:20" ht="15" customHeight="1">
      <c r="A1618" s="64">
        <v>44621</v>
      </c>
      <c r="B1618" s="65">
        <f t="shared" si="322"/>
        <v>2022</v>
      </c>
      <c r="C1618" s="58">
        <f t="shared" si="323"/>
        <v>3</v>
      </c>
      <c r="D1618" s="58" t="str">
        <f t="shared" si="331"/>
        <v>Mar/2022</v>
      </c>
      <c r="E1618" s="60" t="s">
        <v>51</v>
      </c>
      <c r="F1618" s="60" t="s">
        <v>50</v>
      </c>
      <c r="G1618" s="60" t="s">
        <v>33</v>
      </c>
      <c r="H1618" s="60">
        <v>10</v>
      </c>
      <c r="I1618" s="60">
        <v>10</v>
      </c>
      <c r="J1618" s="60">
        <f t="shared" si="320"/>
        <v>0</v>
      </c>
      <c r="K1618" s="60" t="str">
        <f t="shared" si="321"/>
        <v>Ok</v>
      </c>
      <c r="L1618" s="60">
        <f t="shared" si="324"/>
        <v>0</v>
      </c>
      <c r="M1618" s="85">
        <f>VLOOKUP(E1618,'DAFTAR ITEM'!B:J,9,FALSE)</f>
        <v>7500</v>
      </c>
      <c r="N1618" s="85">
        <f t="shared" si="325"/>
        <v>75000</v>
      </c>
      <c r="O1618" s="85">
        <f t="shared" si="326"/>
        <v>0</v>
      </c>
      <c r="P1618" s="85">
        <f t="shared" si="327"/>
        <v>0</v>
      </c>
      <c r="Q1618" s="59">
        <f t="shared" si="332"/>
        <v>0</v>
      </c>
      <c r="R1618" s="60" t="str">
        <f t="shared" si="328"/>
        <v>Good Count</v>
      </c>
      <c r="S1618" s="60" t="str">
        <f t="shared" si="329"/>
        <v>Good Count</v>
      </c>
      <c r="T1618" s="60" t="str">
        <f t="shared" si="330"/>
        <v>Good Count</v>
      </c>
    </row>
    <row r="1619" spans="1:20" ht="15" customHeight="1">
      <c r="A1619" s="64">
        <v>44621</v>
      </c>
      <c r="B1619" s="65">
        <f t="shared" si="322"/>
        <v>2022</v>
      </c>
      <c r="C1619" s="58">
        <f t="shared" si="323"/>
        <v>3</v>
      </c>
      <c r="D1619" s="58" t="str">
        <f t="shared" si="331"/>
        <v>Mar/2022</v>
      </c>
      <c r="E1619" s="60" t="s">
        <v>41</v>
      </c>
      <c r="F1619" s="60" t="s">
        <v>40</v>
      </c>
      <c r="G1619" s="60" t="s">
        <v>33</v>
      </c>
      <c r="H1619" s="60">
        <v>8</v>
      </c>
      <c r="I1619" s="60">
        <v>8</v>
      </c>
      <c r="J1619" s="60">
        <f t="shared" ref="J1619:J1682" si="333">I1619-H1619</f>
        <v>0</v>
      </c>
      <c r="K1619" s="60" t="str">
        <f t="shared" ref="K1619:K1682" si="334">IF(J1619=0,"Ok","Selisih")</f>
        <v>Ok</v>
      </c>
      <c r="L1619" s="60">
        <f t="shared" si="324"/>
        <v>0</v>
      </c>
      <c r="M1619" s="85">
        <f>VLOOKUP(E1619,'DAFTAR ITEM'!B:J,9,FALSE)</f>
        <v>3580</v>
      </c>
      <c r="N1619" s="85">
        <f t="shared" si="325"/>
        <v>28640</v>
      </c>
      <c r="O1619" s="85">
        <f t="shared" si="326"/>
        <v>0</v>
      </c>
      <c r="P1619" s="85">
        <f t="shared" si="327"/>
        <v>0</v>
      </c>
      <c r="Q1619" s="59">
        <f t="shared" si="332"/>
        <v>0</v>
      </c>
      <c r="R1619" s="60" t="str">
        <f t="shared" si="328"/>
        <v>Good Count</v>
      </c>
      <c r="S1619" s="60" t="str">
        <f t="shared" si="329"/>
        <v>Good Count</v>
      </c>
      <c r="T1619" s="60" t="str">
        <f t="shared" si="330"/>
        <v>Good Count</v>
      </c>
    </row>
    <row r="1620" spans="1:20" ht="15" customHeight="1">
      <c r="A1620" s="64">
        <v>44621</v>
      </c>
      <c r="B1620" s="65">
        <f t="shared" si="322"/>
        <v>2022</v>
      </c>
      <c r="C1620" s="58">
        <f t="shared" si="323"/>
        <v>3</v>
      </c>
      <c r="D1620" s="58" t="str">
        <f t="shared" si="331"/>
        <v>Mar/2022</v>
      </c>
      <c r="E1620" s="60" t="s">
        <v>45</v>
      </c>
      <c r="F1620" s="60" t="s">
        <v>44</v>
      </c>
      <c r="G1620" s="60" t="s">
        <v>33</v>
      </c>
      <c r="H1620" s="60">
        <v>24</v>
      </c>
      <c r="I1620" s="60">
        <v>24</v>
      </c>
      <c r="J1620" s="60">
        <f t="shared" si="333"/>
        <v>0</v>
      </c>
      <c r="K1620" s="60" t="str">
        <f t="shared" si="334"/>
        <v>Ok</v>
      </c>
      <c r="L1620" s="60">
        <f t="shared" si="324"/>
        <v>0</v>
      </c>
      <c r="M1620" s="85">
        <f>VLOOKUP(E1620,'DAFTAR ITEM'!B:J,9,FALSE)</f>
        <v>5250</v>
      </c>
      <c r="N1620" s="85">
        <f t="shared" si="325"/>
        <v>126000</v>
      </c>
      <c r="O1620" s="85">
        <f t="shared" si="326"/>
        <v>0</v>
      </c>
      <c r="P1620" s="85">
        <f t="shared" si="327"/>
        <v>0</v>
      </c>
      <c r="Q1620" s="59">
        <f t="shared" si="332"/>
        <v>0</v>
      </c>
      <c r="R1620" s="60" t="str">
        <f t="shared" si="328"/>
        <v>Good Count</v>
      </c>
      <c r="S1620" s="60" t="str">
        <f t="shared" si="329"/>
        <v>Good Count</v>
      </c>
      <c r="T1620" s="60" t="str">
        <f t="shared" si="330"/>
        <v>Good Count</v>
      </c>
    </row>
    <row r="1621" spans="1:20" ht="15" customHeight="1">
      <c r="A1621" s="64">
        <v>44621</v>
      </c>
      <c r="B1621" s="65">
        <f t="shared" si="322"/>
        <v>2022</v>
      </c>
      <c r="C1621" s="58">
        <f t="shared" si="323"/>
        <v>3</v>
      </c>
      <c r="D1621" s="58" t="str">
        <f t="shared" si="331"/>
        <v>Mar/2022</v>
      </c>
      <c r="E1621" s="60" t="s">
        <v>43</v>
      </c>
      <c r="F1621" s="60" t="s">
        <v>42</v>
      </c>
      <c r="G1621" s="60" t="s">
        <v>33</v>
      </c>
      <c r="H1621" s="60">
        <v>24</v>
      </c>
      <c r="I1621" s="60">
        <v>24</v>
      </c>
      <c r="J1621" s="60">
        <f t="shared" si="333"/>
        <v>0</v>
      </c>
      <c r="K1621" s="60" t="str">
        <f t="shared" si="334"/>
        <v>Ok</v>
      </c>
      <c r="L1621" s="60">
        <f t="shared" si="324"/>
        <v>0</v>
      </c>
      <c r="M1621" s="85">
        <f>VLOOKUP(E1621,'DAFTAR ITEM'!B:J,9,FALSE)</f>
        <v>5250</v>
      </c>
      <c r="N1621" s="85">
        <f t="shared" si="325"/>
        <v>126000</v>
      </c>
      <c r="O1621" s="85">
        <f t="shared" si="326"/>
        <v>0</v>
      </c>
      <c r="P1621" s="85">
        <f t="shared" si="327"/>
        <v>0</v>
      </c>
      <c r="Q1621" s="59">
        <f t="shared" si="332"/>
        <v>0</v>
      </c>
      <c r="R1621" s="60" t="str">
        <f t="shared" si="328"/>
        <v>Good Count</v>
      </c>
      <c r="S1621" s="60" t="str">
        <f t="shared" si="329"/>
        <v>Good Count</v>
      </c>
      <c r="T1621" s="60" t="str">
        <f t="shared" si="330"/>
        <v>Good Count</v>
      </c>
    </row>
    <row r="1622" spans="1:20" ht="15" customHeight="1">
      <c r="A1622" s="64">
        <v>44621</v>
      </c>
      <c r="B1622" s="65">
        <f t="shared" si="322"/>
        <v>2022</v>
      </c>
      <c r="C1622" s="58">
        <f t="shared" si="323"/>
        <v>3</v>
      </c>
      <c r="D1622" s="58" t="str">
        <f t="shared" si="331"/>
        <v>Mar/2022</v>
      </c>
      <c r="E1622" s="60" t="s">
        <v>287</v>
      </c>
      <c r="F1622" s="60" t="s">
        <v>286</v>
      </c>
      <c r="G1622" s="60" t="s">
        <v>33</v>
      </c>
      <c r="H1622" s="60">
        <v>20</v>
      </c>
      <c r="I1622" s="60">
        <v>20</v>
      </c>
      <c r="J1622" s="60">
        <f t="shared" si="333"/>
        <v>0</v>
      </c>
      <c r="K1622" s="60" t="str">
        <f t="shared" si="334"/>
        <v>Ok</v>
      </c>
      <c r="L1622" s="60">
        <f t="shared" si="324"/>
        <v>0</v>
      </c>
      <c r="M1622" s="85">
        <f>VLOOKUP(E1622,'DAFTAR ITEM'!B:J,9,FALSE)</f>
        <v>6825</v>
      </c>
      <c r="N1622" s="85">
        <f t="shared" si="325"/>
        <v>136500</v>
      </c>
      <c r="O1622" s="85">
        <f t="shared" si="326"/>
        <v>0</v>
      </c>
      <c r="P1622" s="85">
        <f t="shared" si="327"/>
        <v>0</v>
      </c>
      <c r="Q1622" s="59">
        <f t="shared" si="332"/>
        <v>0</v>
      </c>
      <c r="R1622" s="60" t="str">
        <f t="shared" si="328"/>
        <v>Good Count</v>
      </c>
      <c r="S1622" s="60" t="str">
        <f t="shared" si="329"/>
        <v>Good Count</v>
      </c>
      <c r="T1622" s="60" t="str">
        <f t="shared" si="330"/>
        <v>Good Count</v>
      </c>
    </row>
    <row r="1623" spans="1:20" ht="15" customHeight="1">
      <c r="A1623" s="64">
        <v>44621</v>
      </c>
      <c r="B1623" s="65">
        <f t="shared" si="322"/>
        <v>2022</v>
      </c>
      <c r="C1623" s="58">
        <f t="shared" si="323"/>
        <v>3</v>
      </c>
      <c r="D1623" s="58" t="str">
        <f t="shared" si="331"/>
        <v>Mar/2022</v>
      </c>
      <c r="E1623" s="60" t="s">
        <v>327</v>
      </c>
      <c r="F1623" s="60" t="s">
        <v>326</v>
      </c>
      <c r="G1623" s="60" t="s">
        <v>33</v>
      </c>
      <c r="H1623" s="60">
        <v>6</v>
      </c>
      <c r="I1623" s="60">
        <v>6</v>
      </c>
      <c r="J1623" s="60">
        <f t="shared" si="333"/>
        <v>0</v>
      </c>
      <c r="K1623" s="60" t="str">
        <f t="shared" si="334"/>
        <v>Ok</v>
      </c>
      <c r="L1623" s="60">
        <f t="shared" si="324"/>
        <v>0</v>
      </c>
      <c r="M1623" s="85">
        <f>VLOOKUP(E1623,'DAFTAR ITEM'!B:J,9,FALSE)</f>
        <v>7000</v>
      </c>
      <c r="N1623" s="85">
        <f t="shared" si="325"/>
        <v>42000</v>
      </c>
      <c r="O1623" s="85">
        <f t="shared" si="326"/>
        <v>0</v>
      </c>
      <c r="P1623" s="85">
        <f t="shared" si="327"/>
        <v>0</v>
      </c>
      <c r="Q1623" s="59">
        <f t="shared" si="332"/>
        <v>0</v>
      </c>
      <c r="R1623" s="60" t="str">
        <f t="shared" si="328"/>
        <v>Good Count</v>
      </c>
      <c r="S1623" s="60" t="str">
        <f t="shared" si="329"/>
        <v>Good Count</v>
      </c>
      <c r="T1623" s="60" t="str">
        <f t="shared" si="330"/>
        <v>Good Count</v>
      </c>
    </row>
    <row r="1624" spans="1:20" ht="15" customHeight="1">
      <c r="A1624" s="64">
        <v>44621</v>
      </c>
      <c r="B1624" s="65">
        <f t="shared" si="322"/>
        <v>2022</v>
      </c>
      <c r="C1624" s="58">
        <f t="shared" si="323"/>
        <v>3</v>
      </c>
      <c r="D1624" s="58" t="str">
        <f t="shared" si="331"/>
        <v>Mar/2022</v>
      </c>
      <c r="E1624" s="60" t="s">
        <v>269</v>
      </c>
      <c r="F1624" s="60" t="s">
        <v>268</v>
      </c>
      <c r="G1624" s="60" t="s">
        <v>33</v>
      </c>
      <c r="H1624" s="60">
        <v>1</v>
      </c>
      <c r="I1624" s="60">
        <v>1</v>
      </c>
      <c r="J1624" s="60">
        <f t="shared" si="333"/>
        <v>0</v>
      </c>
      <c r="K1624" s="60" t="str">
        <f t="shared" si="334"/>
        <v>Ok</v>
      </c>
      <c r="L1624" s="60">
        <f t="shared" si="324"/>
        <v>0</v>
      </c>
      <c r="M1624" s="85">
        <f>VLOOKUP(E1624,'DAFTAR ITEM'!B:J,9,FALSE)</f>
        <v>9500</v>
      </c>
      <c r="N1624" s="85">
        <f t="shared" si="325"/>
        <v>9500</v>
      </c>
      <c r="O1624" s="85">
        <f t="shared" si="326"/>
        <v>0</v>
      </c>
      <c r="P1624" s="85">
        <f t="shared" si="327"/>
        <v>0</v>
      </c>
      <c r="Q1624" s="59">
        <f t="shared" si="332"/>
        <v>0</v>
      </c>
      <c r="R1624" s="60" t="str">
        <f t="shared" si="328"/>
        <v>Good Count</v>
      </c>
      <c r="S1624" s="60" t="str">
        <f t="shared" si="329"/>
        <v>Good Count</v>
      </c>
      <c r="T1624" s="60" t="str">
        <f t="shared" si="330"/>
        <v>Good Count</v>
      </c>
    </row>
    <row r="1625" spans="1:20" ht="15" customHeight="1">
      <c r="A1625" s="64">
        <v>44621</v>
      </c>
      <c r="B1625" s="65">
        <f t="shared" si="322"/>
        <v>2022</v>
      </c>
      <c r="C1625" s="58">
        <f t="shared" si="323"/>
        <v>3</v>
      </c>
      <c r="D1625" s="58" t="str">
        <f t="shared" si="331"/>
        <v>Mar/2022</v>
      </c>
      <c r="E1625" s="60" t="s">
        <v>267</v>
      </c>
      <c r="F1625" s="60" t="s">
        <v>266</v>
      </c>
      <c r="G1625" s="60" t="s">
        <v>33</v>
      </c>
      <c r="H1625" s="60">
        <v>16</v>
      </c>
      <c r="I1625" s="60">
        <v>16</v>
      </c>
      <c r="J1625" s="60">
        <f t="shared" si="333"/>
        <v>0</v>
      </c>
      <c r="K1625" s="60" t="str">
        <f t="shared" si="334"/>
        <v>Ok</v>
      </c>
      <c r="L1625" s="60">
        <f t="shared" si="324"/>
        <v>0</v>
      </c>
      <c r="M1625" s="85">
        <f>VLOOKUP(E1625,'DAFTAR ITEM'!B:J,9,FALSE)</f>
        <v>1575</v>
      </c>
      <c r="N1625" s="85">
        <f t="shared" si="325"/>
        <v>25200</v>
      </c>
      <c r="O1625" s="85">
        <f t="shared" si="326"/>
        <v>0</v>
      </c>
      <c r="P1625" s="85">
        <f t="shared" si="327"/>
        <v>0</v>
      </c>
      <c r="Q1625" s="59">
        <f t="shared" si="332"/>
        <v>0</v>
      </c>
      <c r="R1625" s="60" t="str">
        <f t="shared" si="328"/>
        <v>Good Count</v>
      </c>
      <c r="S1625" s="60" t="str">
        <f t="shared" si="329"/>
        <v>Good Count</v>
      </c>
      <c r="T1625" s="60" t="str">
        <f t="shared" si="330"/>
        <v>Good Count</v>
      </c>
    </row>
    <row r="1626" spans="1:20" ht="15" customHeight="1">
      <c r="A1626" s="64">
        <v>44621</v>
      </c>
      <c r="B1626" s="65">
        <f t="shared" si="322"/>
        <v>2022</v>
      </c>
      <c r="C1626" s="58">
        <f t="shared" si="323"/>
        <v>3</v>
      </c>
      <c r="D1626" s="58" t="str">
        <f t="shared" si="331"/>
        <v>Mar/2022</v>
      </c>
      <c r="E1626" s="60" t="s">
        <v>175</v>
      </c>
      <c r="F1626" s="60" t="s">
        <v>174</v>
      </c>
      <c r="G1626" s="60" t="s">
        <v>176</v>
      </c>
      <c r="H1626" s="60">
        <v>3</v>
      </c>
      <c r="I1626" s="60">
        <v>3</v>
      </c>
      <c r="J1626" s="60">
        <f t="shared" si="333"/>
        <v>0</v>
      </c>
      <c r="K1626" s="60" t="str">
        <f t="shared" si="334"/>
        <v>Ok</v>
      </c>
      <c r="L1626" s="60">
        <f t="shared" si="324"/>
        <v>0</v>
      </c>
      <c r="M1626" s="85">
        <f>VLOOKUP(E1626,'DAFTAR ITEM'!B:J,9,FALSE)</f>
        <v>3780</v>
      </c>
      <c r="N1626" s="85">
        <f t="shared" si="325"/>
        <v>11340</v>
      </c>
      <c r="O1626" s="85">
        <f t="shared" si="326"/>
        <v>0</v>
      </c>
      <c r="P1626" s="85">
        <f t="shared" si="327"/>
        <v>0</v>
      </c>
      <c r="Q1626" s="59">
        <f t="shared" si="332"/>
        <v>0</v>
      </c>
      <c r="R1626" s="60" t="str">
        <f t="shared" si="328"/>
        <v>Good Count</v>
      </c>
      <c r="S1626" s="60" t="str">
        <f t="shared" si="329"/>
        <v>Good Count</v>
      </c>
      <c r="T1626" s="60" t="str">
        <f t="shared" si="330"/>
        <v>Good Count</v>
      </c>
    </row>
    <row r="1627" spans="1:20" ht="15" customHeight="1">
      <c r="A1627" s="64">
        <v>44621</v>
      </c>
      <c r="B1627" s="65">
        <f t="shared" si="322"/>
        <v>2022</v>
      </c>
      <c r="C1627" s="58">
        <f t="shared" si="323"/>
        <v>3</v>
      </c>
      <c r="D1627" s="58" t="str">
        <f t="shared" si="331"/>
        <v>Mar/2022</v>
      </c>
      <c r="E1627" s="60" t="s">
        <v>291</v>
      </c>
      <c r="F1627" s="60" t="s">
        <v>290</v>
      </c>
      <c r="G1627" s="60" t="s">
        <v>88</v>
      </c>
      <c r="H1627" s="60">
        <v>0</v>
      </c>
      <c r="I1627" s="60">
        <v>0</v>
      </c>
      <c r="J1627" s="60">
        <f t="shared" si="333"/>
        <v>0</v>
      </c>
      <c r="K1627" s="60" t="str">
        <f t="shared" si="334"/>
        <v>Ok</v>
      </c>
      <c r="L1627" s="60">
        <f t="shared" si="324"/>
        <v>0</v>
      </c>
      <c r="M1627" s="85">
        <f>VLOOKUP(E1627,'DAFTAR ITEM'!B:J,9,FALSE)</f>
        <v>10000</v>
      </c>
      <c r="N1627" s="85">
        <f t="shared" si="325"/>
        <v>0</v>
      </c>
      <c r="O1627" s="85">
        <f t="shared" si="326"/>
        <v>0</v>
      </c>
      <c r="P1627" s="85">
        <f t="shared" si="327"/>
        <v>0</v>
      </c>
      <c r="Q1627" s="59">
        <f t="shared" si="332"/>
        <v>0</v>
      </c>
      <c r="R1627" s="60" t="str">
        <f t="shared" si="328"/>
        <v>Good Count</v>
      </c>
      <c r="S1627" s="60" t="str">
        <f t="shared" si="329"/>
        <v>Good Count</v>
      </c>
      <c r="T1627" s="60" t="str">
        <f t="shared" si="330"/>
        <v>Good Count</v>
      </c>
    </row>
    <row r="1628" spans="1:20" ht="15" customHeight="1">
      <c r="A1628" s="64">
        <v>44621</v>
      </c>
      <c r="B1628" s="65">
        <f t="shared" si="322"/>
        <v>2022</v>
      </c>
      <c r="C1628" s="58">
        <f t="shared" si="323"/>
        <v>3</v>
      </c>
      <c r="D1628" s="58" t="str">
        <f t="shared" si="331"/>
        <v>Mar/2022</v>
      </c>
      <c r="E1628" s="60" t="s">
        <v>349</v>
      </c>
      <c r="F1628" s="60" t="s">
        <v>348</v>
      </c>
      <c r="G1628" s="60" t="s">
        <v>345</v>
      </c>
      <c r="H1628" s="60">
        <v>9</v>
      </c>
      <c r="I1628" s="60">
        <v>9</v>
      </c>
      <c r="J1628" s="60">
        <f t="shared" si="333"/>
        <v>0</v>
      </c>
      <c r="K1628" s="60" t="str">
        <f t="shared" si="334"/>
        <v>Ok</v>
      </c>
      <c r="L1628" s="60">
        <f t="shared" si="324"/>
        <v>0</v>
      </c>
      <c r="M1628" s="85">
        <f>VLOOKUP(E1628,'DAFTAR ITEM'!B:J,9,FALSE)</f>
        <v>15000</v>
      </c>
      <c r="N1628" s="85">
        <f t="shared" si="325"/>
        <v>135000</v>
      </c>
      <c r="O1628" s="85">
        <f t="shared" si="326"/>
        <v>0</v>
      </c>
      <c r="P1628" s="85">
        <f t="shared" si="327"/>
        <v>0</v>
      </c>
      <c r="Q1628" s="59">
        <f t="shared" si="332"/>
        <v>0</v>
      </c>
      <c r="R1628" s="60" t="str">
        <f t="shared" si="328"/>
        <v>Good Count</v>
      </c>
      <c r="S1628" s="60" t="str">
        <f t="shared" si="329"/>
        <v>Good Count</v>
      </c>
      <c r="T1628" s="60" t="str">
        <f t="shared" si="330"/>
        <v>Good Count</v>
      </c>
    </row>
    <row r="1629" spans="1:20" ht="15" customHeight="1">
      <c r="A1629" s="64">
        <v>44621</v>
      </c>
      <c r="B1629" s="65">
        <f t="shared" si="322"/>
        <v>2022</v>
      </c>
      <c r="C1629" s="58">
        <f t="shared" si="323"/>
        <v>3</v>
      </c>
      <c r="D1629" s="58" t="str">
        <f t="shared" si="331"/>
        <v>Mar/2022</v>
      </c>
      <c r="E1629" s="60" t="s">
        <v>344</v>
      </c>
      <c r="F1629" s="60" t="s">
        <v>343</v>
      </c>
      <c r="G1629" s="60" t="s">
        <v>345</v>
      </c>
      <c r="H1629" s="60">
        <v>2</v>
      </c>
      <c r="I1629" s="60">
        <v>2</v>
      </c>
      <c r="J1629" s="60">
        <f t="shared" si="333"/>
        <v>0</v>
      </c>
      <c r="K1629" s="60" t="str">
        <f t="shared" si="334"/>
        <v>Ok</v>
      </c>
      <c r="L1629" s="60">
        <f t="shared" si="324"/>
        <v>0</v>
      </c>
      <c r="M1629" s="85">
        <f>VLOOKUP(E1629,'DAFTAR ITEM'!B:J,9,FALSE)</f>
        <v>8500</v>
      </c>
      <c r="N1629" s="85">
        <f t="shared" si="325"/>
        <v>17000</v>
      </c>
      <c r="O1629" s="85">
        <f t="shared" si="326"/>
        <v>0</v>
      </c>
      <c r="P1629" s="85">
        <f t="shared" si="327"/>
        <v>0</v>
      </c>
      <c r="Q1629" s="59">
        <f t="shared" si="332"/>
        <v>0</v>
      </c>
      <c r="R1629" s="60" t="str">
        <f t="shared" si="328"/>
        <v>Good Count</v>
      </c>
      <c r="S1629" s="60" t="str">
        <f t="shared" si="329"/>
        <v>Good Count</v>
      </c>
      <c r="T1629" s="60" t="str">
        <f t="shared" si="330"/>
        <v>Good Count</v>
      </c>
    </row>
    <row r="1630" spans="1:20" ht="15" customHeight="1">
      <c r="A1630" s="64">
        <v>44621</v>
      </c>
      <c r="B1630" s="65">
        <f t="shared" si="322"/>
        <v>2022</v>
      </c>
      <c r="C1630" s="58">
        <f t="shared" si="323"/>
        <v>3</v>
      </c>
      <c r="D1630" s="58" t="str">
        <f t="shared" si="331"/>
        <v>Mar/2022</v>
      </c>
      <c r="E1630" s="60" t="s">
        <v>347</v>
      </c>
      <c r="F1630" s="60" t="s">
        <v>346</v>
      </c>
      <c r="G1630" s="60" t="s">
        <v>345</v>
      </c>
      <c r="H1630" s="60">
        <v>0</v>
      </c>
      <c r="I1630" s="60">
        <v>0</v>
      </c>
      <c r="J1630" s="60">
        <f t="shared" si="333"/>
        <v>0</v>
      </c>
      <c r="K1630" s="60" t="str">
        <f t="shared" si="334"/>
        <v>Ok</v>
      </c>
      <c r="L1630" s="60">
        <f t="shared" si="324"/>
        <v>0</v>
      </c>
      <c r="M1630" s="85">
        <f>VLOOKUP(E1630,'DAFTAR ITEM'!B:J,9,FALSE)</f>
        <v>8000</v>
      </c>
      <c r="N1630" s="85">
        <f t="shared" si="325"/>
        <v>0</v>
      </c>
      <c r="O1630" s="85">
        <f t="shared" si="326"/>
        <v>0</v>
      </c>
      <c r="P1630" s="85">
        <f t="shared" si="327"/>
        <v>0</v>
      </c>
      <c r="Q1630" s="59">
        <f t="shared" si="332"/>
        <v>0</v>
      </c>
      <c r="R1630" s="60" t="str">
        <f t="shared" si="328"/>
        <v>Good Count</v>
      </c>
      <c r="S1630" s="60" t="str">
        <f t="shared" si="329"/>
        <v>Good Count</v>
      </c>
      <c r="T1630" s="60" t="str">
        <f t="shared" si="330"/>
        <v>Good Count</v>
      </c>
    </row>
    <row r="1631" spans="1:20" ht="15" customHeight="1">
      <c r="A1631" s="64">
        <v>44621</v>
      </c>
      <c r="B1631" s="65">
        <f t="shared" si="322"/>
        <v>2022</v>
      </c>
      <c r="C1631" s="58">
        <f t="shared" si="323"/>
        <v>3</v>
      </c>
      <c r="D1631" s="58" t="str">
        <f t="shared" si="331"/>
        <v>Mar/2022</v>
      </c>
      <c r="E1631" s="60" t="s">
        <v>351</v>
      </c>
      <c r="F1631" s="60" t="s">
        <v>350</v>
      </c>
      <c r="G1631" s="60" t="s">
        <v>33</v>
      </c>
      <c r="H1631" s="60">
        <v>1</v>
      </c>
      <c r="I1631" s="60">
        <v>1</v>
      </c>
      <c r="J1631" s="60">
        <f t="shared" si="333"/>
        <v>0</v>
      </c>
      <c r="K1631" s="60" t="str">
        <f t="shared" si="334"/>
        <v>Ok</v>
      </c>
      <c r="L1631" s="60">
        <f t="shared" si="324"/>
        <v>0</v>
      </c>
      <c r="M1631" s="85">
        <f>VLOOKUP(E1631,'DAFTAR ITEM'!B:J,9,FALSE)</f>
        <v>8925</v>
      </c>
      <c r="N1631" s="85">
        <f t="shared" si="325"/>
        <v>8925</v>
      </c>
      <c r="O1631" s="85">
        <f t="shared" si="326"/>
        <v>0</v>
      </c>
      <c r="P1631" s="85">
        <f t="shared" si="327"/>
        <v>0</v>
      </c>
      <c r="Q1631" s="59">
        <f t="shared" si="332"/>
        <v>0</v>
      </c>
      <c r="R1631" s="60" t="str">
        <f t="shared" si="328"/>
        <v>Good Count</v>
      </c>
      <c r="S1631" s="60" t="str">
        <f t="shared" si="329"/>
        <v>Good Count</v>
      </c>
      <c r="T1631" s="60" t="str">
        <f t="shared" si="330"/>
        <v>Good Count</v>
      </c>
    </row>
    <row r="1632" spans="1:20" ht="15" customHeight="1">
      <c r="A1632" s="64">
        <v>44621</v>
      </c>
      <c r="B1632" s="65">
        <f t="shared" si="322"/>
        <v>2022</v>
      </c>
      <c r="C1632" s="58">
        <f t="shared" si="323"/>
        <v>3</v>
      </c>
      <c r="D1632" s="58" t="str">
        <f t="shared" si="331"/>
        <v>Mar/2022</v>
      </c>
      <c r="E1632" s="60" t="s">
        <v>275</v>
      </c>
      <c r="F1632" s="60" t="s">
        <v>274</v>
      </c>
      <c r="G1632" s="60" t="s">
        <v>33</v>
      </c>
      <c r="H1632" s="60">
        <v>24</v>
      </c>
      <c r="I1632" s="60">
        <v>24</v>
      </c>
      <c r="J1632" s="60">
        <f t="shared" si="333"/>
        <v>0</v>
      </c>
      <c r="K1632" s="60" t="str">
        <f t="shared" si="334"/>
        <v>Ok</v>
      </c>
      <c r="L1632" s="60">
        <f t="shared" si="324"/>
        <v>0</v>
      </c>
      <c r="M1632" s="85">
        <f>VLOOKUP(E1632,'DAFTAR ITEM'!B:J,9,FALSE)</f>
        <v>15000</v>
      </c>
      <c r="N1632" s="85">
        <f t="shared" si="325"/>
        <v>360000</v>
      </c>
      <c r="O1632" s="85">
        <f t="shared" si="326"/>
        <v>0</v>
      </c>
      <c r="P1632" s="85">
        <f t="shared" si="327"/>
        <v>0</v>
      </c>
      <c r="Q1632" s="59">
        <f t="shared" si="332"/>
        <v>0</v>
      </c>
      <c r="R1632" s="60" t="str">
        <f t="shared" si="328"/>
        <v>Good Count</v>
      </c>
      <c r="S1632" s="60" t="str">
        <f t="shared" si="329"/>
        <v>Good Count</v>
      </c>
      <c r="T1632" s="60" t="str">
        <f t="shared" si="330"/>
        <v>Good Count</v>
      </c>
    </row>
    <row r="1633" spans="1:20" ht="15" customHeight="1">
      <c r="A1633" s="64">
        <v>44621</v>
      </c>
      <c r="B1633" s="65">
        <f t="shared" si="322"/>
        <v>2022</v>
      </c>
      <c r="C1633" s="58">
        <f t="shared" si="323"/>
        <v>3</v>
      </c>
      <c r="D1633" s="58" t="str">
        <f t="shared" si="331"/>
        <v>Mar/2022</v>
      </c>
      <c r="E1633" s="60" t="s">
        <v>325</v>
      </c>
      <c r="F1633" s="60" t="s">
        <v>324</v>
      </c>
      <c r="G1633" s="60" t="s">
        <v>33</v>
      </c>
      <c r="H1633" s="60">
        <v>2</v>
      </c>
      <c r="I1633" s="60">
        <v>2</v>
      </c>
      <c r="J1633" s="60">
        <f t="shared" si="333"/>
        <v>0</v>
      </c>
      <c r="K1633" s="60" t="str">
        <f t="shared" si="334"/>
        <v>Ok</v>
      </c>
      <c r="L1633" s="60">
        <f t="shared" si="324"/>
        <v>0</v>
      </c>
      <c r="M1633" s="85">
        <f>VLOOKUP(E1633,'DAFTAR ITEM'!B:J,9,FALSE)</f>
        <v>5000</v>
      </c>
      <c r="N1633" s="85">
        <f t="shared" si="325"/>
        <v>10000</v>
      </c>
      <c r="O1633" s="85">
        <f t="shared" si="326"/>
        <v>0</v>
      </c>
      <c r="P1633" s="85">
        <f t="shared" si="327"/>
        <v>0</v>
      </c>
      <c r="Q1633" s="59">
        <f t="shared" si="332"/>
        <v>0</v>
      </c>
      <c r="R1633" s="60" t="str">
        <f t="shared" si="328"/>
        <v>Good Count</v>
      </c>
      <c r="S1633" s="60" t="str">
        <f t="shared" si="329"/>
        <v>Good Count</v>
      </c>
      <c r="T1633" s="60" t="str">
        <f t="shared" si="330"/>
        <v>Good Count</v>
      </c>
    </row>
    <row r="1634" spans="1:20" ht="15" customHeight="1">
      <c r="A1634" s="64">
        <v>44621</v>
      </c>
      <c r="B1634" s="65">
        <f t="shared" si="322"/>
        <v>2022</v>
      </c>
      <c r="C1634" s="58">
        <f t="shared" si="323"/>
        <v>3</v>
      </c>
      <c r="D1634" s="58" t="str">
        <f t="shared" si="331"/>
        <v>Mar/2022</v>
      </c>
      <c r="E1634" s="60" t="s">
        <v>309</v>
      </c>
      <c r="F1634" s="60" t="s">
        <v>308</v>
      </c>
      <c r="G1634" s="60" t="s">
        <v>33</v>
      </c>
      <c r="H1634" s="60">
        <v>21</v>
      </c>
      <c r="I1634" s="60">
        <v>21</v>
      </c>
      <c r="J1634" s="60">
        <f t="shared" si="333"/>
        <v>0</v>
      </c>
      <c r="K1634" s="60" t="str">
        <f t="shared" si="334"/>
        <v>Ok</v>
      </c>
      <c r="L1634" s="60">
        <f t="shared" si="324"/>
        <v>0</v>
      </c>
      <c r="M1634" s="85">
        <f>VLOOKUP(E1634,'DAFTAR ITEM'!B:J,9,FALSE)</f>
        <v>840</v>
      </c>
      <c r="N1634" s="85">
        <f t="shared" si="325"/>
        <v>17640</v>
      </c>
      <c r="O1634" s="85">
        <f t="shared" si="326"/>
        <v>0</v>
      </c>
      <c r="P1634" s="85">
        <f t="shared" si="327"/>
        <v>0</v>
      </c>
      <c r="Q1634" s="59">
        <f t="shared" si="332"/>
        <v>0</v>
      </c>
      <c r="R1634" s="60" t="str">
        <f t="shared" si="328"/>
        <v>Good Count</v>
      </c>
      <c r="S1634" s="60" t="str">
        <f t="shared" si="329"/>
        <v>Good Count</v>
      </c>
      <c r="T1634" s="60" t="str">
        <f t="shared" si="330"/>
        <v>Good Count</v>
      </c>
    </row>
    <row r="1635" spans="1:20" ht="15" customHeight="1">
      <c r="A1635" s="64">
        <v>44621</v>
      </c>
      <c r="B1635" s="65">
        <f t="shared" ref="B1635:B1698" si="335">YEAR(A1635)</f>
        <v>2022</v>
      </c>
      <c r="C1635" s="58">
        <f t="shared" si="323"/>
        <v>3</v>
      </c>
      <c r="D1635" s="58" t="str">
        <f t="shared" si="331"/>
        <v>Mar/2022</v>
      </c>
      <c r="E1635" s="60" t="s">
        <v>315</v>
      </c>
      <c r="F1635" s="60" t="s">
        <v>314</v>
      </c>
      <c r="G1635" s="60" t="s">
        <v>33</v>
      </c>
      <c r="H1635" s="60">
        <v>12</v>
      </c>
      <c r="I1635" s="60">
        <v>12</v>
      </c>
      <c r="J1635" s="60">
        <f t="shared" si="333"/>
        <v>0</v>
      </c>
      <c r="K1635" s="60" t="str">
        <f t="shared" si="334"/>
        <v>Ok</v>
      </c>
      <c r="L1635" s="60">
        <f t="shared" si="324"/>
        <v>0</v>
      </c>
      <c r="M1635" s="85">
        <f>VLOOKUP(E1635,'DAFTAR ITEM'!B:J,9,FALSE)</f>
        <v>900</v>
      </c>
      <c r="N1635" s="85">
        <f t="shared" si="325"/>
        <v>10800</v>
      </c>
      <c r="O1635" s="85">
        <f t="shared" si="326"/>
        <v>0</v>
      </c>
      <c r="P1635" s="85">
        <f t="shared" si="327"/>
        <v>0</v>
      </c>
      <c r="Q1635" s="59">
        <f t="shared" si="332"/>
        <v>0</v>
      </c>
      <c r="R1635" s="60" t="str">
        <f t="shared" si="328"/>
        <v>Good Count</v>
      </c>
      <c r="S1635" s="60" t="str">
        <f t="shared" si="329"/>
        <v>Good Count</v>
      </c>
      <c r="T1635" s="60" t="str">
        <f t="shared" si="330"/>
        <v>Good Count</v>
      </c>
    </row>
    <row r="1636" spans="1:20" ht="15" customHeight="1">
      <c r="A1636" s="64">
        <v>44621</v>
      </c>
      <c r="B1636" s="65">
        <f t="shared" si="335"/>
        <v>2022</v>
      </c>
      <c r="C1636" s="58">
        <f t="shared" si="323"/>
        <v>3</v>
      </c>
      <c r="D1636" s="58" t="str">
        <f t="shared" si="331"/>
        <v>Mar/2022</v>
      </c>
      <c r="E1636" s="60" t="s">
        <v>311</v>
      </c>
      <c r="F1636" s="60" t="s">
        <v>310</v>
      </c>
      <c r="G1636" s="60" t="s">
        <v>33</v>
      </c>
      <c r="H1636" s="60">
        <v>6</v>
      </c>
      <c r="I1636" s="60">
        <v>6</v>
      </c>
      <c r="J1636" s="60">
        <f t="shared" si="333"/>
        <v>0</v>
      </c>
      <c r="K1636" s="60" t="str">
        <f t="shared" si="334"/>
        <v>Ok</v>
      </c>
      <c r="L1636" s="60">
        <f t="shared" si="324"/>
        <v>0</v>
      </c>
      <c r="M1636" s="85">
        <f>VLOOKUP(E1636,'DAFTAR ITEM'!B:J,9,FALSE)</f>
        <v>2000</v>
      </c>
      <c r="N1636" s="85">
        <f t="shared" si="325"/>
        <v>12000</v>
      </c>
      <c r="O1636" s="85">
        <f t="shared" si="326"/>
        <v>0</v>
      </c>
      <c r="P1636" s="85">
        <f t="shared" si="327"/>
        <v>0</v>
      </c>
      <c r="Q1636" s="59">
        <f t="shared" si="332"/>
        <v>0</v>
      </c>
      <c r="R1636" s="60" t="str">
        <f t="shared" si="328"/>
        <v>Good Count</v>
      </c>
      <c r="S1636" s="60" t="str">
        <f t="shared" si="329"/>
        <v>Good Count</v>
      </c>
      <c r="T1636" s="60" t="str">
        <f t="shared" si="330"/>
        <v>Good Count</v>
      </c>
    </row>
    <row r="1637" spans="1:20" ht="15" customHeight="1">
      <c r="A1637" s="64">
        <v>44621</v>
      </c>
      <c r="B1637" s="65">
        <f t="shared" si="335"/>
        <v>2022</v>
      </c>
      <c r="C1637" s="58">
        <f t="shared" si="323"/>
        <v>3</v>
      </c>
      <c r="D1637" s="58" t="str">
        <f t="shared" si="331"/>
        <v>Mar/2022</v>
      </c>
      <c r="E1637" s="60" t="s">
        <v>313</v>
      </c>
      <c r="F1637" s="60" t="s">
        <v>312</v>
      </c>
      <c r="G1637" s="60" t="s">
        <v>33</v>
      </c>
      <c r="H1637" s="60">
        <v>12</v>
      </c>
      <c r="I1637" s="60">
        <v>12</v>
      </c>
      <c r="J1637" s="60">
        <f t="shared" si="333"/>
        <v>0</v>
      </c>
      <c r="K1637" s="60" t="str">
        <f t="shared" si="334"/>
        <v>Ok</v>
      </c>
      <c r="L1637" s="60">
        <f t="shared" si="324"/>
        <v>0</v>
      </c>
      <c r="M1637" s="85">
        <f>VLOOKUP(E1637,'DAFTAR ITEM'!B:J,9,FALSE)</f>
        <v>2000</v>
      </c>
      <c r="N1637" s="85">
        <f t="shared" si="325"/>
        <v>24000</v>
      </c>
      <c r="O1637" s="85">
        <f t="shared" si="326"/>
        <v>0</v>
      </c>
      <c r="P1637" s="85">
        <f t="shared" si="327"/>
        <v>0</v>
      </c>
      <c r="Q1637" s="59">
        <f t="shared" si="332"/>
        <v>0</v>
      </c>
      <c r="R1637" s="60" t="str">
        <f t="shared" si="328"/>
        <v>Good Count</v>
      </c>
      <c r="S1637" s="60" t="str">
        <f t="shared" si="329"/>
        <v>Good Count</v>
      </c>
      <c r="T1637" s="60" t="str">
        <f t="shared" si="330"/>
        <v>Good Count</v>
      </c>
    </row>
    <row r="1638" spans="1:20" ht="15" customHeight="1">
      <c r="A1638" s="64">
        <v>44621</v>
      </c>
      <c r="B1638" s="65">
        <f t="shared" si="335"/>
        <v>2022</v>
      </c>
      <c r="C1638" s="58">
        <f t="shared" si="323"/>
        <v>3</v>
      </c>
      <c r="D1638" s="58" t="str">
        <f t="shared" si="331"/>
        <v>Mar/2022</v>
      </c>
      <c r="E1638" s="60" t="s">
        <v>218</v>
      </c>
      <c r="F1638" s="60" t="s">
        <v>217</v>
      </c>
      <c r="G1638" s="60" t="s">
        <v>33</v>
      </c>
      <c r="H1638" s="60">
        <v>41</v>
      </c>
      <c r="I1638" s="60">
        <v>41</v>
      </c>
      <c r="J1638" s="60">
        <f t="shared" si="333"/>
        <v>0</v>
      </c>
      <c r="K1638" s="60" t="str">
        <f t="shared" si="334"/>
        <v>Ok</v>
      </c>
      <c r="L1638" s="60">
        <f t="shared" si="324"/>
        <v>0</v>
      </c>
      <c r="M1638" s="85">
        <f>VLOOKUP(E1638,'DAFTAR ITEM'!B:J,9,FALSE)</f>
        <v>5000</v>
      </c>
      <c r="N1638" s="85">
        <f t="shared" si="325"/>
        <v>205000</v>
      </c>
      <c r="O1638" s="85">
        <f t="shared" si="326"/>
        <v>0</v>
      </c>
      <c r="P1638" s="85">
        <f t="shared" si="327"/>
        <v>0</v>
      </c>
      <c r="Q1638" s="59">
        <f t="shared" si="332"/>
        <v>0</v>
      </c>
      <c r="R1638" s="60" t="str">
        <f t="shared" si="328"/>
        <v>Good Count</v>
      </c>
      <c r="S1638" s="60" t="str">
        <f t="shared" si="329"/>
        <v>Good Count</v>
      </c>
      <c r="T1638" s="60" t="str">
        <f t="shared" si="330"/>
        <v>Good Count</v>
      </c>
    </row>
    <row r="1639" spans="1:20" ht="15" customHeight="1">
      <c r="A1639" s="64">
        <v>44621</v>
      </c>
      <c r="B1639" s="65">
        <f t="shared" si="335"/>
        <v>2022</v>
      </c>
      <c r="C1639" s="58">
        <f t="shared" si="323"/>
        <v>3</v>
      </c>
      <c r="D1639" s="58" t="str">
        <f t="shared" si="331"/>
        <v>Mar/2022</v>
      </c>
      <c r="E1639" s="60" t="s">
        <v>331</v>
      </c>
      <c r="F1639" s="60" t="s">
        <v>330</v>
      </c>
      <c r="G1639" s="60" t="s">
        <v>33</v>
      </c>
      <c r="H1639" s="60">
        <v>7</v>
      </c>
      <c r="I1639" s="60">
        <v>7</v>
      </c>
      <c r="J1639" s="60">
        <f t="shared" si="333"/>
        <v>0</v>
      </c>
      <c r="K1639" s="60" t="str">
        <f t="shared" si="334"/>
        <v>Ok</v>
      </c>
      <c r="L1639" s="60">
        <f t="shared" si="324"/>
        <v>0</v>
      </c>
      <c r="M1639" s="85">
        <f>VLOOKUP(E1639,'DAFTAR ITEM'!B:J,9,FALSE)</f>
        <v>25000</v>
      </c>
      <c r="N1639" s="85">
        <f t="shared" si="325"/>
        <v>175000</v>
      </c>
      <c r="O1639" s="85">
        <f t="shared" si="326"/>
        <v>0</v>
      </c>
      <c r="P1639" s="85">
        <f t="shared" si="327"/>
        <v>0</v>
      </c>
      <c r="Q1639" s="59">
        <f t="shared" si="332"/>
        <v>0</v>
      </c>
      <c r="R1639" s="60" t="str">
        <f t="shared" si="328"/>
        <v>Good Count</v>
      </c>
      <c r="S1639" s="60" t="str">
        <f t="shared" si="329"/>
        <v>Good Count</v>
      </c>
      <c r="T1639" s="60" t="str">
        <f t="shared" si="330"/>
        <v>Good Count</v>
      </c>
    </row>
    <row r="1640" spans="1:20" ht="15" customHeight="1">
      <c r="A1640" s="64">
        <v>44621</v>
      </c>
      <c r="B1640" s="65">
        <f t="shared" si="335"/>
        <v>2022</v>
      </c>
      <c r="C1640" s="58">
        <f t="shared" si="323"/>
        <v>3</v>
      </c>
      <c r="D1640" s="58" t="str">
        <f t="shared" si="331"/>
        <v>Mar/2022</v>
      </c>
      <c r="E1640" s="60" t="s">
        <v>329</v>
      </c>
      <c r="F1640" s="60" t="s">
        <v>328</v>
      </c>
      <c r="G1640" s="60" t="s">
        <v>33</v>
      </c>
      <c r="H1640" s="60">
        <v>7</v>
      </c>
      <c r="I1640" s="60">
        <v>7</v>
      </c>
      <c r="J1640" s="60">
        <f t="shared" si="333"/>
        <v>0</v>
      </c>
      <c r="K1640" s="60" t="str">
        <f t="shared" si="334"/>
        <v>Ok</v>
      </c>
      <c r="L1640" s="60">
        <f t="shared" si="324"/>
        <v>0</v>
      </c>
      <c r="M1640" s="85">
        <f>VLOOKUP(E1640,'DAFTAR ITEM'!B:J,9,FALSE)</f>
        <v>12000</v>
      </c>
      <c r="N1640" s="85">
        <f t="shared" si="325"/>
        <v>84000</v>
      </c>
      <c r="O1640" s="85">
        <f t="shared" si="326"/>
        <v>0</v>
      </c>
      <c r="P1640" s="85">
        <f t="shared" si="327"/>
        <v>0</v>
      </c>
      <c r="Q1640" s="59">
        <f t="shared" si="332"/>
        <v>0</v>
      </c>
      <c r="R1640" s="60" t="str">
        <f t="shared" si="328"/>
        <v>Good Count</v>
      </c>
      <c r="S1640" s="60" t="str">
        <f t="shared" si="329"/>
        <v>Good Count</v>
      </c>
      <c r="T1640" s="60" t="str">
        <f t="shared" si="330"/>
        <v>Good Count</v>
      </c>
    </row>
    <row r="1641" spans="1:20" ht="15" customHeight="1">
      <c r="A1641" s="64">
        <v>44621</v>
      </c>
      <c r="B1641" s="65">
        <f t="shared" si="335"/>
        <v>2022</v>
      </c>
      <c r="C1641" s="58">
        <f t="shared" si="323"/>
        <v>3</v>
      </c>
      <c r="D1641" s="58" t="str">
        <f t="shared" si="331"/>
        <v>Mar/2022</v>
      </c>
      <c r="E1641" s="60" t="s">
        <v>186</v>
      </c>
      <c r="F1641" s="60" t="s">
        <v>185</v>
      </c>
      <c r="G1641" s="60" t="s">
        <v>187</v>
      </c>
      <c r="H1641" s="60">
        <v>0</v>
      </c>
      <c r="I1641" s="60">
        <v>0</v>
      </c>
      <c r="J1641" s="60">
        <f t="shared" si="333"/>
        <v>0</v>
      </c>
      <c r="K1641" s="60" t="str">
        <f t="shared" si="334"/>
        <v>Ok</v>
      </c>
      <c r="L1641" s="60">
        <f t="shared" si="324"/>
        <v>0</v>
      </c>
      <c r="M1641" s="85">
        <f>VLOOKUP(E1641,'DAFTAR ITEM'!B:J,9,FALSE)</f>
        <v>1950</v>
      </c>
      <c r="N1641" s="85">
        <f t="shared" si="325"/>
        <v>0</v>
      </c>
      <c r="O1641" s="85">
        <f t="shared" si="326"/>
        <v>0</v>
      </c>
      <c r="P1641" s="85">
        <f t="shared" si="327"/>
        <v>0</v>
      </c>
      <c r="Q1641" s="59">
        <f t="shared" si="332"/>
        <v>0</v>
      </c>
      <c r="R1641" s="60" t="str">
        <f t="shared" si="328"/>
        <v>Good Count</v>
      </c>
      <c r="S1641" s="60" t="str">
        <f t="shared" si="329"/>
        <v>Good Count</v>
      </c>
      <c r="T1641" s="60" t="str">
        <f t="shared" si="330"/>
        <v>Good Count</v>
      </c>
    </row>
    <row r="1642" spans="1:20" ht="15" customHeight="1">
      <c r="A1642" s="64">
        <v>44621</v>
      </c>
      <c r="B1642" s="65">
        <f t="shared" si="335"/>
        <v>2022</v>
      </c>
      <c r="C1642" s="58">
        <f t="shared" si="323"/>
        <v>3</v>
      </c>
      <c r="D1642" s="58" t="str">
        <f t="shared" si="331"/>
        <v>Mar/2022</v>
      </c>
      <c r="E1642" s="60" t="s">
        <v>189</v>
      </c>
      <c r="F1642" s="60" t="s">
        <v>188</v>
      </c>
      <c r="G1642" s="60" t="s">
        <v>187</v>
      </c>
      <c r="H1642" s="60">
        <v>4</v>
      </c>
      <c r="I1642" s="60">
        <v>4</v>
      </c>
      <c r="J1642" s="60">
        <f t="shared" si="333"/>
        <v>0</v>
      </c>
      <c r="K1642" s="60" t="str">
        <f t="shared" si="334"/>
        <v>Ok</v>
      </c>
      <c r="L1642" s="60">
        <f t="shared" si="324"/>
        <v>0</v>
      </c>
      <c r="M1642" s="85">
        <f>VLOOKUP(E1642,'DAFTAR ITEM'!B:J,9,FALSE)</f>
        <v>3990</v>
      </c>
      <c r="N1642" s="85">
        <f t="shared" si="325"/>
        <v>15960</v>
      </c>
      <c r="O1642" s="85">
        <f t="shared" si="326"/>
        <v>0</v>
      </c>
      <c r="P1642" s="85">
        <f t="shared" si="327"/>
        <v>0</v>
      </c>
      <c r="Q1642" s="59">
        <f t="shared" si="332"/>
        <v>0</v>
      </c>
      <c r="R1642" s="60" t="str">
        <f t="shared" si="328"/>
        <v>Good Count</v>
      </c>
      <c r="S1642" s="60" t="str">
        <f t="shared" si="329"/>
        <v>Good Count</v>
      </c>
      <c r="T1642" s="60" t="str">
        <f t="shared" si="330"/>
        <v>Good Count</v>
      </c>
    </row>
    <row r="1643" spans="1:20" ht="15" customHeight="1">
      <c r="A1643" s="64">
        <v>44621</v>
      </c>
      <c r="B1643" s="65">
        <f t="shared" si="335"/>
        <v>2022</v>
      </c>
      <c r="C1643" s="58">
        <f t="shared" si="323"/>
        <v>3</v>
      </c>
      <c r="D1643" s="58" t="str">
        <f t="shared" si="331"/>
        <v>Mar/2022</v>
      </c>
      <c r="E1643" s="60" t="s">
        <v>65</v>
      </c>
      <c r="F1643" s="60" t="s">
        <v>64</v>
      </c>
      <c r="G1643" s="60" t="s">
        <v>66</v>
      </c>
      <c r="H1643" s="60">
        <v>1</v>
      </c>
      <c r="I1643" s="60">
        <v>1</v>
      </c>
      <c r="J1643" s="60">
        <f t="shared" si="333"/>
        <v>0</v>
      </c>
      <c r="K1643" s="60" t="str">
        <f t="shared" si="334"/>
        <v>Ok</v>
      </c>
      <c r="L1643" s="60">
        <f t="shared" si="324"/>
        <v>0</v>
      </c>
      <c r="M1643" s="85">
        <f>VLOOKUP(E1643,'DAFTAR ITEM'!B:J,9,FALSE)</f>
        <v>90000</v>
      </c>
      <c r="N1643" s="85">
        <f t="shared" si="325"/>
        <v>90000</v>
      </c>
      <c r="O1643" s="85">
        <f t="shared" si="326"/>
        <v>0</v>
      </c>
      <c r="P1643" s="85">
        <f t="shared" si="327"/>
        <v>0</v>
      </c>
      <c r="Q1643" s="59">
        <f t="shared" si="332"/>
        <v>0</v>
      </c>
      <c r="R1643" s="60" t="str">
        <f t="shared" si="328"/>
        <v>Good Count</v>
      </c>
      <c r="S1643" s="60" t="str">
        <f t="shared" si="329"/>
        <v>Good Count</v>
      </c>
      <c r="T1643" s="60" t="str">
        <f t="shared" si="330"/>
        <v>Good Count</v>
      </c>
    </row>
    <row r="1644" spans="1:20" ht="15" customHeight="1">
      <c r="A1644" s="64">
        <v>44621</v>
      </c>
      <c r="B1644" s="65">
        <f t="shared" si="335"/>
        <v>2022</v>
      </c>
      <c r="C1644" s="58">
        <f t="shared" si="323"/>
        <v>3</v>
      </c>
      <c r="D1644" s="58" t="str">
        <f t="shared" si="331"/>
        <v>Mar/2022</v>
      </c>
      <c r="E1644" s="60" t="s">
        <v>182</v>
      </c>
      <c r="F1644" s="60" t="s">
        <v>181</v>
      </c>
      <c r="G1644" s="60" t="s">
        <v>33</v>
      </c>
      <c r="H1644" s="60">
        <v>6</v>
      </c>
      <c r="I1644" s="60">
        <v>6</v>
      </c>
      <c r="J1644" s="60">
        <f t="shared" si="333"/>
        <v>0</v>
      </c>
      <c r="K1644" s="60" t="str">
        <f t="shared" si="334"/>
        <v>Ok</v>
      </c>
      <c r="L1644" s="60">
        <f t="shared" si="324"/>
        <v>0</v>
      </c>
      <c r="M1644" s="85">
        <f>VLOOKUP(E1644,'DAFTAR ITEM'!B:J,9,FALSE)</f>
        <v>20000</v>
      </c>
      <c r="N1644" s="85">
        <f t="shared" si="325"/>
        <v>120000</v>
      </c>
      <c r="O1644" s="85">
        <f t="shared" si="326"/>
        <v>0</v>
      </c>
      <c r="P1644" s="85">
        <f t="shared" si="327"/>
        <v>0</v>
      </c>
      <c r="Q1644" s="59">
        <f t="shared" si="332"/>
        <v>0</v>
      </c>
      <c r="R1644" s="60" t="str">
        <f t="shared" si="328"/>
        <v>Good Count</v>
      </c>
      <c r="S1644" s="60" t="str">
        <f t="shared" si="329"/>
        <v>Good Count</v>
      </c>
      <c r="T1644" s="60" t="str">
        <f t="shared" si="330"/>
        <v>Good Count</v>
      </c>
    </row>
    <row r="1645" spans="1:20" ht="15" customHeight="1">
      <c r="A1645" s="64">
        <v>44621</v>
      </c>
      <c r="B1645" s="65">
        <f t="shared" si="335"/>
        <v>2022</v>
      </c>
      <c r="C1645" s="58">
        <f t="shared" si="323"/>
        <v>3</v>
      </c>
      <c r="D1645" s="58" t="str">
        <f t="shared" si="331"/>
        <v>Mar/2022</v>
      </c>
      <c r="E1645" s="60" t="s">
        <v>180</v>
      </c>
      <c r="F1645" s="60" t="s">
        <v>179</v>
      </c>
      <c r="G1645" s="60" t="s">
        <v>33</v>
      </c>
      <c r="H1645" s="60">
        <v>3</v>
      </c>
      <c r="I1645" s="60">
        <v>3</v>
      </c>
      <c r="J1645" s="60">
        <f t="shared" si="333"/>
        <v>0</v>
      </c>
      <c r="K1645" s="60" t="str">
        <f t="shared" si="334"/>
        <v>Ok</v>
      </c>
      <c r="L1645" s="60">
        <f t="shared" si="324"/>
        <v>0</v>
      </c>
      <c r="M1645" s="85">
        <f>VLOOKUP(E1645,'DAFTAR ITEM'!B:J,9,FALSE)</f>
        <v>20000</v>
      </c>
      <c r="N1645" s="85">
        <f t="shared" si="325"/>
        <v>60000</v>
      </c>
      <c r="O1645" s="85">
        <f t="shared" si="326"/>
        <v>0</v>
      </c>
      <c r="P1645" s="85">
        <f t="shared" si="327"/>
        <v>0</v>
      </c>
      <c r="Q1645" s="59">
        <f t="shared" si="332"/>
        <v>0</v>
      </c>
      <c r="R1645" s="60" t="str">
        <f t="shared" si="328"/>
        <v>Good Count</v>
      </c>
      <c r="S1645" s="60" t="str">
        <f t="shared" si="329"/>
        <v>Good Count</v>
      </c>
      <c r="T1645" s="60" t="str">
        <f t="shared" si="330"/>
        <v>Good Count</v>
      </c>
    </row>
    <row r="1646" spans="1:20" ht="15" customHeight="1">
      <c r="A1646" s="64">
        <v>44621</v>
      </c>
      <c r="B1646" s="65">
        <f t="shared" si="335"/>
        <v>2022</v>
      </c>
      <c r="C1646" s="58">
        <f t="shared" si="323"/>
        <v>3</v>
      </c>
      <c r="D1646" s="58" t="str">
        <f t="shared" si="331"/>
        <v>Mar/2022</v>
      </c>
      <c r="E1646" s="60" t="s">
        <v>184</v>
      </c>
      <c r="F1646" s="60" t="s">
        <v>183</v>
      </c>
      <c r="G1646" s="60" t="s">
        <v>33</v>
      </c>
      <c r="H1646" s="60">
        <v>5</v>
      </c>
      <c r="I1646" s="60">
        <v>5</v>
      </c>
      <c r="J1646" s="60">
        <f t="shared" si="333"/>
        <v>0</v>
      </c>
      <c r="K1646" s="60" t="str">
        <f t="shared" si="334"/>
        <v>Ok</v>
      </c>
      <c r="L1646" s="60">
        <f t="shared" si="324"/>
        <v>0</v>
      </c>
      <c r="M1646" s="85">
        <f>VLOOKUP(E1646,'DAFTAR ITEM'!B:J,9,FALSE)</f>
        <v>20000</v>
      </c>
      <c r="N1646" s="85">
        <f t="shared" si="325"/>
        <v>100000</v>
      </c>
      <c r="O1646" s="85">
        <f t="shared" si="326"/>
        <v>0</v>
      </c>
      <c r="P1646" s="85">
        <f t="shared" si="327"/>
        <v>0</v>
      </c>
      <c r="Q1646" s="59">
        <f t="shared" si="332"/>
        <v>0</v>
      </c>
      <c r="R1646" s="60" t="str">
        <f t="shared" si="328"/>
        <v>Good Count</v>
      </c>
      <c r="S1646" s="60" t="str">
        <f t="shared" si="329"/>
        <v>Good Count</v>
      </c>
      <c r="T1646" s="60" t="str">
        <f t="shared" si="330"/>
        <v>Good Count</v>
      </c>
    </row>
    <row r="1647" spans="1:20" ht="15" customHeight="1">
      <c r="A1647" s="64">
        <v>44621</v>
      </c>
      <c r="B1647" s="65">
        <f t="shared" si="335"/>
        <v>2022</v>
      </c>
      <c r="C1647" s="58">
        <f t="shared" si="323"/>
        <v>3</v>
      </c>
      <c r="D1647" s="58" t="str">
        <f t="shared" si="331"/>
        <v>Mar/2022</v>
      </c>
      <c r="E1647" s="60" t="s">
        <v>293</v>
      </c>
      <c r="F1647" s="60" t="s">
        <v>292</v>
      </c>
      <c r="G1647" s="60" t="s">
        <v>33</v>
      </c>
      <c r="H1647" s="60">
        <v>2</v>
      </c>
      <c r="I1647" s="60">
        <v>2</v>
      </c>
      <c r="J1647" s="60">
        <f t="shared" si="333"/>
        <v>0</v>
      </c>
      <c r="K1647" s="60" t="str">
        <f t="shared" si="334"/>
        <v>Ok</v>
      </c>
      <c r="L1647" s="60">
        <f t="shared" si="324"/>
        <v>0</v>
      </c>
      <c r="M1647" s="85">
        <f>VLOOKUP(E1647,'DAFTAR ITEM'!B:J,9,FALSE)</f>
        <v>5000</v>
      </c>
      <c r="N1647" s="85">
        <f t="shared" si="325"/>
        <v>10000</v>
      </c>
      <c r="O1647" s="85">
        <f t="shared" si="326"/>
        <v>0</v>
      </c>
      <c r="P1647" s="85">
        <f t="shared" si="327"/>
        <v>0</v>
      </c>
      <c r="Q1647" s="59">
        <f t="shared" si="332"/>
        <v>0</v>
      </c>
      <c r="R1647" s="60" t="str">
        <f t="shared" si="328"/>
        <v>Good Count</v>
      </c>
      <c r="S1647" s="60" t="str">
        <f t="shared" si="329"/>
        <v>Good Count</v>
      </c>
      <c r="T1647" s="60" t="str">
        <f t="shared" si="330"/>
        <v>Good Count</v>
      </c>
    </row>
    <row r="1648" spans="1:20" ht="15" customHeight="1">
      <c r="A1648" s="64">
        <v>44621</v>
      </c>
      <c r="B1648" s="65">
        <f t="shared" si="335"/>
        <v>2022</v>
      </c>
      <c r="C1648" s="58">
        <f t="shared" si="323"/>
        <v>3</v>
      </c>
      <c r="D1648" s="58" t="str">
        <f t="shared" si="331"/>
        <v>Mar/2022</v>
      </c>
      <c r="E1648" s="60" t="s">
        <v>271</v>
      </c>
      <c r="F1648" s="60" t="s">
        <v>270</v>
      </c>
      <c r="G1648" s="60" t="s">
        <v>33</v>
      </c>
      <c r="H1648" s="60">
        <v>15</v>
      </c>
      <c r="I1648" s="60">
        <v>15</v>
      </c>
      <c r="J1648" s="60">
        <f t="shared" si="333"/>
        <v>0</v>
      </c>
      <c r="K1648" s="60" t="str">
        <f t="shared" si="334"/>
        <v>Ok</v>
      </c>
      <c r="L1648" s="60">
        <f t="shared" si="324"/>
        <v>0</v>
      </c>
      <c r="M1648" s="85">
        <f>VLOOKUP(E1648,'DAFTAR ITEM'!B:J,9,FALSE)</f>
        <v>5000</v>
      </c>
      <c r="N1648" s="85">
        <f t="shared" si="325"/>
        <v>75000</v>
      </c>
      <c r="O1648" s="85">
        <f t="shared" si="326"/>
        <v>0</v>
      </c>
      <c r="P1648" s="85">
        <f t="shared" si="327"/>
        <v>0</v>
      </c>
      <c r="Q1648" s="59">
        <f t="shared" si="332"/>
        <v>0</v>
      </c>
      <c r="R1648" s="60" t="str">
        <f t="shared" si="328"/>
        <v>Good Count</v>
      </c>
      <c r="S1648" s="60" t="str">
        <f t="shared" si="329"/>
        <v>Good Count</v>
      </c>
      <c r="T1648" s="60" t="str">
        <f t="shared" si="330"/>
        <v>Good Count</v>
      </c>
    </row>
    <row r="1649" spans="1:20" ht="15" customHeight="1">
      <c r="A1649" s="64">
        <v>44621</v>
      </c>
      <c r="B1649" s="65">
        <f t="shared" si="335"/>
        <v>2022</v>
      </c>
      <c r="C1649" s="58">
        <f t="shared" si="323"/>
        <v>3</v>
      </c>
      <c r="D1649" s="58" t="str">
        <f t="shared" si="331"/>
        <v>Mar/2022</v>
      </c>
      <c r="E1649" s="60" t="s">
        <v>273</v>
      </c>
      <c r="F1649" s="60" t="s">
        <v>272</v>
      </c>
      <c r="G1649" s="60" t="s">
        <v>33</v>
      </c>
      <c r="H1649" s="60">
        <v>48</v>
      </c>
      <c r="I1649" s="60">
        <v>48</v>
      </c>
      <c r="J1649" s="60">
        <f t="shared" si="333"/>
        <v>0</v>
      </c>
      <c r="K1649" s="60" t="str">
        <f t="shared" si="334"/>
        <v>Ok</v>
      </c>
      <c r="L1649" s="60">
        <f t="shared" si="324"/>
        <v>0</v>
      </c>
      <c r="M1649" s="85">
        <f>VLOOKUP(E1649,'DAFTAR ITEM'!B:J,9,FALSE)</f>
        <v>5000</v>
      </c>
      <c r="N1649" s="85">
        <f t="shared" si="325"/>
        <v>240000</v>
      </c>
      <c r="O1649" s="85">
        <f t="shared" si="326"/>
        <v>0</v>
      </c>
      <c r="P1649" s="85">
        <f t="shared" si="327"/>
        <v>0</v>
      </c>
      <c r="Q1649" s="59">
        <f t="shared" si="332"/>
        <v>0</v>
      </c>
      <c r="R1649" s="60" t="str">
        <f t="shared" si="328"/>
        <v>Good Count</v>
      </c>
      <c r="S1649" s="60" t="str">
        <f t="shared" si="329"/>
        <v>Good Count</v>
      </c>
      <c r="T1649" s="60" t="str">
        <f t="shared" si="330"/>
        <v>Good Count</v>
      </c>
    </row>
    <row r="1650" spans="1:20" ht="15" customHeight="1">
      <c r="A1650" s="64">
        <v>44621</v>
      </c>
      <c r="B1650" s="65">
        <f t="shared" si="335"/>
        <v>2022</v>
      </c>
      <c r="C1650" s="58">
        <f t="shared" si="323"/>
        <v>3</v>
      </c>
      <c r="D1650" s="58" t="str">
        <f t="shared" si="331"/>
        <v>Mar/2022</v>
      </c>
      <c r="E1650" s="60" t="s">
        <v>263</v>
      </c>
      <c r="F1650" s="60" t="s">
        <v>262</v>
      </c>
      <c r="G1650" s="60" t="s">
        <v>33</v>
      </c>
      <c r="H1650" s="60">
        <v>0</v>
      </c>
      <c r="I1650" s="60">
        <v>0</v>
      </c>
      <c r="J1650" s="60">
        <f t="shared" si="333"/>
        <v>0</v>
      </c>
      <c r="K1650" s="60" t="str">
        <f t="shared" si="334"/>
        <v>Ok</v>
      </c>
      <c r="L1650" s="60">
        <f t="shared" si="324"/>
        <v>0</v>
      </c>
      <c r="M1650" s="85">
        <f>VLOOKUP(E1650,'DAFTAR ITEM'!B:J,9,FALSE)</f>
        <v>10000</v>
      </c>
      <c r="N1650" s="85">
        <f t="shared" si="325"/>
        <v>0</v>
      </c>
      <c r="O1650" s="85">
        <f t="shared" si="326"/>
        <v>0</v>
      </c>
      <c r="P1650" s="85">
        <f t="shared" si="327"/>
        <v>0</v>
      </c>
      <c r="Q1650" s="59">
        <f t="shared" si="332"/>
        <v>0</v>
      </c>
      <c r="R1650" s="60" t="str">
        <f t="shared" si="328"/>
        <v>Good Count</v>
      </c>
      <c r="S1650" s="60" t="str">
        <f t="shared" si="329"/>
        <v>Good Count</v>
      </c>
      <c r="T1650" s="60" t="str">
        <f t="shared" si="330"/>
        <v>Good Count</v>
      </c>
    </row>
    <row r="1651" spans="1:20" ht="15" customHeight="1">
      <c r="A1651" s="64">
        <v>44621</v>
      </c>
      <c r="B1651" s="65">
        <f t="shared" si="335"/>
        <v>2022</v>
      </c>
      <c r="C1651" s="58">
        <f t="shared" si="323"/>
        <v>3</v>
      </c>
      <c r="D1651" s="58" t="str">
        <f t="shared" si="331"/>
        <v>Mar/2022</v>
      </c>
      <c r="E1651" s="60" t="s">
        <v>258</v>
      </c>
      <c r="F1651" s="60" t="s">
        <v>257</v>
      </c>
      <c r="G1651" s="60" t="s">
        <v>259</v>
      </c>
      <c r="H1651" s="60">
        <v>10</v>
      </c>
      <c r="I1651" s="60">
        <v>10</v>
      </c>
      <c r="J1651" s="60">
        <f t="shared" si="333"/>
        <v>0</v>
      </c>
      <c r="K1651" s="60" t="str">
        <f t="shared" si="334"/>
        <v>Ok</v>
      </c>
      <c r="L1651" s="60">
        <f t="shared" si="324"/>
        <v>0</v>
      </c>
      <c r="M1651" s="85">
        <f>VLOOKUP(E1651,'DAFTAR ITEM'!B:J,9,FALSE)</f>
        <v>10000</v>
      </c>
      <c r="N1651" s="85">
        <f t="shared" si="325"/>
        <v>100000</v>
      </c>
      <c r="O1651" s="85">
        <f t="shared" si="326"/>
        <v>0</v>
      </c>
      <c r="P1651" s="85">
        <f t="shared" si="327"/>
        <v>0</v>
      </c>
      <c r="Q1651" s="59">
        <f t="shared" si="332"/>
        <v>0</v>
      </c>
      <c r="R1651" s="60" t="str">
        <f t="shared" si="328"/>
        <v>Good Count</v>
      </c>
      <c r="S1651" s="60" t="str">
        <f t="shared" si="329"/>
        <v>Good Count</v>
      </c>
      <c r="T1651" s="60" t="str">
        <f t="shared" si="330"/>
        <v>Good Count</v>
      </c>
    </row>
    <row r="1652" spans="1:20" ht="15" customHeight="1">
      <c r="A1652" s="64">
        <v>44621</v>
      </c>
      <c r="B1652" s="65">
        <f t="shared" si="335"/>
        <v>2022</v>
      </c>
      <c r="C1652" s="58">
        <f t="shared" si="323"/>
        <v>3</v>
      </c>
      <c r="D1652" s="58" t="str">
        <f t="shared" si="331"/>
        <v>Mar/2022</v>
      </c>
      <c r="E1652" s="60" t="s">
        <v>355</v>
      </c>
      <c r="F1652" s="60" t="s">
        <v>354</v>
      </c>
      <c r="G1652" s="60" t="s">
        <v>187</v>
      </c>
      <c r="H1652" s="60">
        <v>32</v>
      </c>
      <c r="I1652" s="60">
        <v>32</v>
      </c>
      <c r="J1652" s="60">
        <f t="shared" si="333"/>
        <v>0</v>
      </c>
      <c r="K1652" s="60" t="str">
        <f t="shared" si="334"/>
        <v>Ok</v>
      </c>
      <c r="L1652" s="60">
        <f t="shared" si="324"/>
        <v>0</v>
      </c>
      <c r="M1652" s="85">
        <f>VLOOKUP(E1652,'DAFTAR ITEM'!B:J,9,FALSE)</f>
        <v>1400</v>
      </c>
      <c r="N1652" s="85">
        <f t="shared" si="325"/>
        <v>44800</v>
      </c>
      <c r="O1652" s="85">
        <f t="shared" si="326"/>
        <v>0</v>
      </c>
      <c r="P1652" s="85">
        <f t="shared" si="327"/>
        <v>0</v>
      </c>
      <c r="Q1652" s="59">
        <f t="shared" si="332"/>
        <v>0</v>
      </c>
      <c r="R1652" s="60" t="str">
        <f t="shared" si="328"/>
        <v>Good Count</v>
      </c>
      <c r="S1652" s="60" t="str">
        <f t="shared" si="329"/>
        <v>Good Count</v>
      </c>
      <c r="T1652" s="60" t="str">
        <f t="shared" si="330"/>
        <v>Good Count</v>
      </c>
    </row>
    <row r="1653" spans="1:20" ht="15" customHeight="1">
      <c r="A1653" s="64">
        <v>44621</v>
      </c>
      <c r="B1653" s="65">
        <f t="shared" si="335"/>
        <v>2022</v>
      </c>
      <c r="C1653" s="58">
        <f t="shared" ref="C1653:C1716" si="336">MONTH(A1653)</f>
        <v>3</v>
      </c>
      <c r="D1653" s="58" t="str">
        <f t="shared" si="331"/>
        <v>Mar/2022</v>
      </c>
      <c r="E1653" s="60" t="s">
        <v>246</v>
      </c>
      <c r="F1653" s="60" t="s">
        <v>245</v>
      </c>
      <c r="G1653" s="60" t="s">
        <v>33</v>
      </c>
      <c r="H1653" s="60">
        <v>2</v>
      </c>
      <c r="I1653" s="60">
        <v>2</v>
      </c>
      <c r="J1653" s="60">
        <f t="shared" si="333"/>
        <v>0</v>
      </c>
      <c r="K1653" s="60" t="str">
        <f t="shared" si="334"/>
        <v>Ok</v>
      </c>
      <c r="L1653" s="60">
        <f t="shared" si="324"/>
        <v>0</v>
      </c>
      <c r="M1653" s="85">
        <f>VLOOKUP(E1653,'DAFTAR ITEM'!B:J,9,FALSE)</f>
        <v>18900</v>
      </c>
      <c r="N1653" s="85">
        <f t="shared" si="325"/>
        <v>37800</v>
      </c>
      <c r="O1653" s="85">
        <f t="shared" si="326"/>
        <v>0</v>
      </c>
      <c r="P1653" s="85">
        <f t="shared" si="327"/>
        <v>0</v>
      </c>
      <c r="Q1653" s="59">
        <f t="shared" si="332"/>
        <v>0</v>
      </c>
      <c r="R1653" s="60" t="str">
        <f t="shared" si="328"/>
        <v>Good Count</v>
      </c>
      <c r="S1653" s="60" t="str">
        <f t="shared" si="329"/>
        <v>Good Count</v>
      </c>
      <c r="T1653" s="60" t="str">
        <f t="shared" si="330"/>
        <v>Good Count</v>
      </c>
    </row>
    <row r="1654" spans="1:20" ht="15" customHeight="1">
      <c r="A1654" s="64">
        <v>44621</v>
      </c>
      <c r="B1654" s="65">
        <f t="shared" si="335"/>
        <v>2022</v>
      </c>
      <c r="C1654" s="58">
        <f t="shared" si="336"/>
        <v>3</v>
      </c>
      <c r="D1654" s="58" t="str">
        <f t="shared" si="331"/>
        <v>Mar/2022</v>
      </c>
      <c r="E1654" s="60" t="s">
        <v>254</v>
      </c>
      <c r="F1654" s="60" t="s">
        <v>253</v>
      </c>
      <c r="G1654" s="60" t="s">
        <v>187</v>
      </c>
      <c r="H1654" s="60">
        <v>35</v>
      </c>
      <c r="I1654" s="60">
        <v>35</v>
      </c>
      <c r="J1654" s="60">
        <f t="shared" si="333"/>
        <v>0</v>
      </c>
      <c r="K1654" s="60" t="str">
        <f t="shared" si="334"/>
        <v>Ok</v>
      </c>
      <c r="L1654" s="60">
        <f t="shared" ref="L1654:L1717" si="337">ABS(J1654)</f>
        <v>0</v>
      </c>
      <c r="M1654" s="85">
        <f>VLOOKUP(E1654,'DAFTAR ITEM'!B:J,9,FALSE)</f>
        <v>3360</v>
      </c>
      <c r="N1654" s="85">
        <f t="shared" ref="N1654:N1717" si="338">H1654*M1654</f>
        <v>117600</v>
      </c>
      <c r="O1654" s="85">
        <f t="shared" ref="O1654:O1717" si="339">J1654*M1654</f>
        <v>0</v>
      </c>
      <c r="P1654" s="85">
        <f t="shared" ref="P1654:P1717" si="340">L1654*M1654</f>
        <v>0</v>
      </c>
      <c r="Q1654" s="59">
        <f t="shared" si="332"/>
        <v>0</v>
      </c>
      <c r="R1654" s="60" t="str">
        <f t="shared" ref="R1654:R1717" si="341">IF(ISERROR(Q1654),"Bad Count",IF(Q1654&gt;0%,"Bad Count","Good Count"))</f>
        <v>Good Count</v>
      </c>
      <c r="S1654" s="60" t="str">
        <f t="shared" ref="S1654:S1717" si="342">IF(ISERROR(Q1654),"Bad Count",IF(Q1654&gt;2%,"Bad Count","Good Count"))</f>
        <v>Good Count</v>
      </c>
      <c r="T1654" s="60" t="str">
        <f t="shared" ref="T1654:T1717" si="343">IF(ISERROR(Q1654),"Bad Count",IF(Q1654&gt;5%,"Bad Count","Good Count"))</f>
        <v>Good Count</v>
      </c>
    </row>
    <row r="1655" spans="1:20" ht="15" customHeight="1">
      <c r="A1655" s="64">
        <v>44621</v>
      </c>
      <c r="B1655" s="65">
        <f t="shared" si="335"/>
        <v>2022</v>
      </c>
      <c r="C1655" s="58">
        <f t="shared" si="336"/>
        <v>3</v>
      </c>
      <c r="D1655" s="58" t="str">
        <f t="shared" si="331"/>
        <v>Mar/2022</v>
      </c>
      <c r="E1655" s="60" t="s">
        <v>256</v>
      </c>
      <c r="F1655" s="60" t="s">
        <v>255</v>
      </c>
      <c r="G1655" s="60" t="s">
        <v>95</v>
      </c>
      <c r="H1655" s="60">
        <v>10</v>
      </c>
      <c r="I1655" s="60">
        <v>10</v>
      </c>
      <c r="J1655" s="60">
        <f t="shared" si="333"/>
        <v>0</v>
      </c>
      <c r="K1655" s="60" t="str">
        <f t="shared" si="334"/>
        <v>Ok</v>
      </c>
      <c r="L1655" s="60">
        <f t="shared" si="337"/>
        <v>0</v>
      </c>
      <c r="M1655" s="85">
        <f>VLOOKUP(E1655,'DAFTAR ITEM'!B:J,9,FALSE)</f>
        <v>38000</v>
      </c>
      <c r="N1655" s="85">
        <f t="shared" si="338"/>
        <v>380000</v>
      </c>
      <c r="O1655" s="85">
        <f t="shared" si="339"/>
        <v>0</v>
      </c>
      <c r="P1655" s="85">
        <f t="shared" si="340"/>
        <v>0</v>
      </c>
      <c r="Q1655" s="59">
        <f t="shared" si="332"/>
        <v>0</v>
      </c>
      <c r="R1655" s="60" t="str">
        <f t="shared" si="341"/>
        <v>Good Count</v>
      </c>
      <c r="S1655" s="60" t="str">
        <f t="shared" si="342"/>
        <v>Good Count</v>
      </c>
      <c r="T1655" s="60" t="str">
        <f t="shared" si="343"/>
        <v>Good Count</v>
      </c>
    </row>
    <row r="1656" spans="1:20" ht="15" customHeight="1">
      <c r="A1656" s="64">
        <v>44621</v>
      </c>
      <c r="B1656" s="65">
        <f t="shared" si="335"/>
        <v>2022</v>
      </c>
      <c r="C1656" s="58">
        <f t="shared" si="336"/>
        <v>3</v>
      </c>
      <c r="D1656" s="58" t="str">
        <f t="shared" si="331"/>
        <v>Mar/2022</v>
      </c>
      <c r="E1656" s="60" t="s">
        <v>141</v>
      </c>
      <c r="F1656" s="60" t="s">
        <v>140</v>
      </c>
      <c r="G1656" s="60" t="s">
        <v>33</v>
      </c>
      <c r="H1656" s="60">
        <v>5</v>
      </c>
      <c r="I1656" s="60">
        <v>5</v>
      </c>
      <c r="J1656" s="60">
        <f t="shared" si="333"/>
        <v>0</v>
      </c>
      <c r="K1656" s="60" t="str">
        <f t="shared" si="334"/>
        <v>Ok</v>
      </c>
      <c r="L1656" s="60">
        <f t="shared" si="337"/>
        <v>0</v>
      </c>
      <c r="M1656" s="85">
        <f>VLOOKUP(E1656,'DAFTAR ITEM'!B:J,9,FALSE)</f>
        <v>7875</v>
      </c>
      <c r="N1656" s="85">
        <f t="shared" si="338"/>
        <v>39375</v>
      </c>
      <c r="O1656" s="85">
        <f t="shared" si="339"/>
        <v>0</v>
      </c>
      <c r="P1656" s="85">
        <f t="shared" si="340"/>
        <v>0</v>
      </c>
      <c r="Q1656" s="59">
        <f t="shared" si="332"/>
        <v>0</v>
      </c>
      <c r="R1656" s="60" t="str">
        <f t="shared" si="341"/>
        <v>Good Count</v>
      </c>
      <c r="S1656" s="60" t="str">
        <f t="shared" si="342"/>
        <v>Good Count</v>
      </c>
      <c r="T1656" s="60" t="str">
        <f t="shared" si="343"/>
        <v>Good Count</v>
      </c>
    </row>
    <row r="1657" spans="1:20" ht="15" customHeight="1">
      <c r="A1657" s="64">
        <v>44621</v>
      </c>
      <c r="B1657" s="65">
        <f t="shared" si="335"/>
        <v>2022</v>
      </c>
      <c r="C1657" s="58">
        <f t="shared" si="336"/>
        <v>3</v>
      </c>
      <c r="D1657" s="58" t="str">
        <f t="shared" si="331"/>
        <v>Mar/2022</v>
      </c>
      <c r="E1657" s="60" t="s">
        <v>265</v>
      </c>
      <c r="F1657" s="60" t="s">
        <v>264</v>
      </c>
      <c r="G1657" s="60" t="s">
        <v>33</v>
      </c>
      <c r="H1657" s="60">
        <v>25</v>
      </c>
      <c r="I1657" s="60">
        <v>25</v>
      </c>
      <c r="J1657" s="60">
        <f t="shared" si="333"/>
        <v>0</v>
      </c>
      <c r="K1657" s="60" t="str">
        <f t="shared" si="334"/>
        <v>Ok</v>
      </c>
      <c r="L1657" s="60">
        <f t="shared" si="337"/>
        <v>0</v>
      </c>
      <c r="M1657" s="85">
        <f>VLOOKUP(E1657,'DAFTAR ITEM'!B:J,9,FALSE)</f>
        <v>3000</v>
      </c>
      <c r="N1657" s="85">
        <f t="shared" si="338"/>
        <v>75000</v>
      </c>
      <c r="O1657" s="85">
        <f t="shared" si="339"/>
        <v>0</v>
      </c>
      <c r="P1657" s="85">
        <f t="shared" si="340"/>
        <v>0</v>
      </c>
      <c r="Q1657" s="59">
        <f t="shared" si="332"/>
        <v>0</v>
      </c>
      <c r="R1657" s="60" t="str">
        <f t="shared" si="341"/>
        <v>Good Count</v>
      </c>
      <c r="S1657" s="60" t="str">
        <f t="shared" si="342"/>
        <v>Good Count</v>
      </c>
      <c r="T1657" s="60" t="str">
        <f t="shared" si="343"/>
        <v>Good Count</v>
      </c>
    </row>
    <row r="1658" spans="1:20" ht="15" customHeight="1">
      <c r="A1658" s="64">
        <v>44621</v>
      </c>
      <c r="B1658" s="65">
        <f t="shared" si="335"/>
        <v>2022</v>
      </c>
      <c r="C1658" s="58">
        <f t="shared" si="336"/>
        <v>3</v>
      </c>
      <c r="D1658" s="58" t="str">
        <f t="shared" si="331"/>
        <v>Mar/2022</v>
      </c>
      <c r="E1658" s="60" t="s">
        <v>336</v>
      </c>
      <c r="F1658" s="60" t="s">
        <v>335</v>
      </c>
      <c r="G1658" s="60" t="s">
        <v>334</v>
      </c>
      <c r="H1658" s="60">
        <v>5</v>
      </c>
      <c r="I1658" s="60">
        <v>5</v>
      </c>
      <c r="J1658" s="60">
        <f t="shared" si="333"/>
        <v>0</v>
      </c>
      <c r="K1658" s="60" t="str">
        <f t="shared" si="334"/>
        <v>Ok</v>
      </c>
      <c r="L1658" s="60">
        <f t="shared" si="337"/>
        <v>0</v>
      </c>
      <c r="M1658" s="85">
        <f>VLOOKUP(E1658,'DAFTAR ITEM'!B:J,9,FALSE)</f>
        <v>4500</v>
      </c>
      <c r="N1658" s="85">
        <f t="shared" si="338"/>
        <v>22500</v>
      </c>
      <c r="O1658" s="85">
        <f t="shared" si="339"/>
        <v>0</v>
      </c>
      <c r="P1658" s="85">
        <f t="shared" si="340"/>
        <v>0</v>
      </c>
      <c r="Q1658" s="59">
        <f t="shared" si="332"/>
        <v>0</v>
      </c>
      <c r="R1658" s="60" t="str">
        <f t="shared" si="341"/>
        <v>Good Count</v>
      </c>
      <c r="S1658" s="60" t="str">
        <f t="shared" si="342"/>
        <v>Good Count</v>
      </c>
      <c r="T1658" s="60" t="str">
        <f t="shared" si="343"/>
        <v>Good Count</v>
      </c>
    </row>
    <row r="1659" spans="1:20" ht="15" customHeight="1">
      <c r="A1659" s="64">
        <v>44621</v>
      </c>
      <c r="B1659" s="65">
        <f t="shared" si="335"/>
        <v>2022</v>
      </c>
      <c r="C1659" s="58">
        <f t="shared" si="336"/>
        <v>3</v>
      </c>
      <c r="D1659" s="58" t="str">
        <f t="shared" si="331"/>
        <v>Mar/2022</v>
      </c>
      <c r="E1659" s="60" t="s">
        <v>333</v>
      </c>
      <c r="F1659" s="60" t="s">
        <v>332</v>
      </c>
      <c r="G1659" s="60" t="s">
        <v>334</v>
      </c>
      <c r="H1659" s="60">
        <v>4</v>
      </c>
      <c r="I1659" s="60">
        <v>4</v>
      </c>
      <c r="J1659" s="60">
        <f t="shared" si="333"/>
        <v>0</v>
      </c>
      <c r="K1659" s="60" t="str">
        <f t="shared" si="334"/>
        <v>Ok</v>
      </c>
      <c r="L1659" s="60">
        <f t="shared" si="337"/>
        <v>0</v>
      </c>
      <c r="M1659" s="85">
        <f>VLOOKUP(E1659,'DAFTAR ITEM'!B:J,9,FALSE)</f>
        <v>4500</v>
      </c>
      <c r="N1659" s="85">
        <f t="shared" si="338"/>
        <v>18000</v>
      </c>
      <c r="O1659" s="85">
        <f t="shared" si="339"/>
        <v>0</v>
      </c>
      <c r="P1659" s="85">
        <f t="shared" si="340"/>
        <v>0</v>
      </c>
      <c r="Q1659" s="59">
        <f t="shared" si="332"/>
        <v>0</v>
      </c>
      <c r="R1659" s="60" t="str">
        <f t="shared" si="341"/>
        <v>Good Count</v>
      </c>
      <c r="S1659" s="60" t="str">
        <f t="shared" si="342"/>
        <v>Good Count</v>
      </c>
      <c r="T1659" s="60" t="str">
        <f t="shared" si="343"/>
        <v>Good Count</v>
      </c>
    </row>
    <row r="1660" spans="1:20" ht="15" customHeight="1">
      <c r="A1660" s="64">
        <v>44621</v>
      </c>
      <c r="B1660" s="65">
        <f t="shared" si="335"/>
        <v>2022</v>
      </c>
      <c r="C1660" s="58">
        <f t="shared" si="336"/>
        <v>3</v>
      </c>
      <c r="D1660" s="58" t="str">
        <f t="shared" si="331"/>
        <v>Mar/2022</v>
      </c>
      <c r="E1660" s="60" t="s">
        <v>338</v>
      </c>
      <c r="F1660" s="60" t="s">
        <v>337</v>
      </c>
      <c r="G1660" s="60" t="s">
        <v>334</v>
      </c>
      <c r="H1660" s="60">
        <v>26</v>
      </c>
      <c r="I1660" s="60">
        <v>26</v>
      </c>
      <c r="J1660" s="60">
        <f t="shared" si="333"/>
        <v>0</v>
      </c>
      <c r="K1660" s="60" t="str">
        <f t="shared" si="334"/>
        <v>Ok</v>
      </c>
      <c r="L1660" s="60">
        <f t="shared" si="337"/>
        <v>0</v>
      </c>
      <c r="M1660" s="85">
        <f>VLOOKUP(E1660,'DAFTAR ITEM'!B:J,9,FALSE)</f>
        <v>5775</v>
      </c>
      <c r="N1660" s="85">
        <f t="shared" si="338"/>
        <v>150150</v>
      </c>
      <c r="O1660" s="85">
        <f t="shared" si="339"/>
        <v>0</v>
      </c>
      <c r="P1660" s="85">
        <f t="shared" si="340"/>
        <v>0</v>
      </c>
      <c r="Q1660" s="59">
        <f t="shared" si="332"/>
        <v>0</v>
      </c>
      <c r="R1660" s="60" t="str">
        <f t="shared" si="341"/>
        <v>Good Count</v>
      </c>
      <c r="S1660" s="60" t="str">
        <f t="shared" si="342"/>
        <v>Good Count</v>
      </c>
      <c r="T1660" s="60" t="str">
        <f t="shared" si="343"/>
        <v>Good Count</v>
      </c>
    </row>
    <row r="1661" spans="1:20" ht="15" customHeight="1">
      <c r="A1661" s="64">
        <v>44621</v>
      </c>
      <c r="B1661" s="65">
        <f t="shared" si="335"/>
        <v>2022</v>
      </c>
      <c r="C1661" s="58">
        <f t="shared" si="336"/>
        <v>3</v>
      </c>
      <c r="D1661" s="58" t="str">
        <f t="shared" si="331"/>
        <v>Mar/2022</v>
      </c>
      <c r="E1661" s="60" t="s">
        <v>261</v>
      </c>
      <c r="F1661" s="60" t="s">
        <v>260</v>
      </c>
      <c r="G1661" s="60" t="s">
        <v>16</v>
      </c>
      <c r="H1661" s="60">
        <v>4</v>
      </c>
      <c r="I1661" s="60">
        <v>4</v>
      </c>
      <c r="J1661" s="60">
        <f t="shared" si="333"/>
        <v>0</v>
      </c>
      <c r="K1661" s="60" t="str">
        <f t="shared" si="334"/>
        <v>Ok</v>
      </c>
      <c r="L1661" s="60">
        <f t="shared" si="337"/>
        <v>0</v>
      </c>
      <c r="M1661" s="85">
        <f>VLOOKUP(E1661,'DAFTAR ITEM'!B:J,9,FALSE)</f>
        <v>11550</v>
      </c>
      <c r="N1661" s="85">
        <f t="shared" si="338"/>
        <v>46200</v>
      </c>
      <c r="O1661" s="85">
        <f t="shared" si="339"/>
        <v>0</v>
      </c>
      <c r="P1661" s="85">
        <f t="shared" si="340"/>
        <v>0</v>
      </c>
      <c r="Q1661" s="59">
        <f t="shared" si="332"/>
        <v>0</v>
      </c>
      <c r="R1661" s="60" t="str">
        <f t="shared" si="341"/>
        <v>Good Count</v>
      </c>
      <c r="S1661" s="60" t="str">
        <f t="shared" si="342"/>
        <v>Good Count</v>
      </c>
      <c r="T1661" s="60" t="str">
        <f t="shared" si="343"/>
        <v>Good Count</v>
      </c>
    </row>
    <row r="1662" spans="1:20" ht="15" customHeight="1">
      <c r="A1662" s="64">
        <v>44621</v>
      </c>
      <c r="B1662" s="65">
        <f t="shared" si="335"/>
        <v>2022</v>
      </c>
      <c r="C1662" s="58">
        <f t="shared" si="336"/>
        <v>3</v>
      </c>
      <c r="D1662" s="58" t="str">
        <f t="shared" si="331"/>
        <v>Mar/2022</v>
      </c>
      <c r="E1662" s="60" t="s">
        <v>28</v>
      </c>
      <c r="F1662" s="60" t="s">
        <v>27</v>
      </c>
      <c r="G1662" s="60" t="s">
        <v>16</v>
      </c>
      <c r="H1662" s="60">
        <v>20</v>
      </c>
      <c r="I1662" s="60">
        <v>20</v>
      </c>
      <c r="J1662" s="60">
        <f t="shared" si="333"/>
        <v>0</v>
      </c>
      <c r="K1662" s="60" t="str">
        <f t="shared" si="334"/>
        <v>Ok</v>
      </c>
      <c r="L1662" s="60">
        <f t="shared" si="337"/>
        <v>0</v>
      </c>
      <c r="M1662" s="85">
        <f>VLOOKUP(E1662,'DAFTAR ITEM'!B:J,9,FALSE)</f>
        <v>30000</v>
      </c>
      <c r="N1662" s="85">
        <f t="shared" si="338"/>
        <v>600000</v>
      </c>
      <c r="O1662" s="85">
        <f t="shared" si="339"/>
        <v>0</v>
      </c>
      <c r="P1662" s="85">
        <f t="shared" si="340"/>
        <v>0</v>
      </c>
      <c r="Q1662" s="59">
        <f t="shared" si="332"/>
        <v>0</v>
      </c>
      <c r="R1662" s="60" t="str">
        <f t="shared" si="341"/>
        <v>Good Count</v>
      </c>
      <c r="S1662" s="60" t="str">
        <f t="shared" si="342"/>
        <v>Good Count</v>
      </c>
      <c r="T1662" s="60" t="str">
        <f t="shared" si="343"/>
        <v>Good Count</v>
      </c>
    </row>
    <row r="1663" spans="1:20" ht="15" customHeight="1">
      <c r="A1663" s="64">
        <v>44621</v>
      </c>
      <c r="B1663" s="65">
        <f t="shared" si="335"/>
        <v>2022</v>
      </c>
      <c r="C1663" s="58">
        <f t="shared" si="336"/>
        <v>3</v>
      </c>
      <c r="D1663" s="58" t="str">
        <f t="shared" si="331"/>
        <v>Mar/2022</v>
      </c>
      <c r="E1663" s="60" t="s">
        <v>238</v>
      </c>
      <c r="F1663" s="60" t="s">
        <v>237</v>
      </c>
      <c r="G1663" s="60" t="s">
        <v>16</v>
      </c>
      <c r="H1663" s="60">
        <v>12</v>
      </c>
      <c r="I1663" s="60">
        <v>12</v>
      </c>
      <c r="J1663" s="60">
        <f t="shared" si="333"/>
        <v>0</v>
      </c>
      <c r="K1663" s="60" t="str">
        <f t="shared" si="334"/>
        <v>Ok</v>
      </c>
      <c r="L1663" s="60">
        <f t="shared" si="337"/>
        <v>0</v>
      </c>
      <c r="M1663" s="85">
        <f>VLOOKUP(E1663,'DAFTAR ITEM'!B:J,9,FALSE)</f>
        <v>2000</v>
      </c>
      <c r="N1663" s="85">
        <f t="shared" si="338"/>
        <v>24000</v>
      </c>
      <c r="O1663" s="85">
        <f t="shared" si="339"/>
        <v>0</v>
      </c>
      <c r="P1663" s="85">
        <f t="shared" si="340"/>
        <v>0</v>
      </c>
      <c r="Q1663" s="59">
        <f t="shared" si="332"/>
        <v>0</v>
      </c>
      <c r="R1663" s="60" t="str">
        <f t="shared" si="341"/>
        <v>Good Count</v>
      </c>
      <c r="S1663" s="60" t="str">
        <f t="shared" si="342"/>
        <v>Good Count</v>
      </c>
      <c r="T1663" s="60" t="str">
        <f t="shared" si="343"/>
        <v>Good Count</v>
      </c>
    </row>
    <row r="1664" spans="1:20" ht="15" customHeight="1">
      <c r="A1664" s="64">
        <v>44621</v>
      </c>
      <c r="B1664" s="65">
        <f t="shared" si="335"/>
        <v>2022</v>
      </c>
      <c r="C1664" s="58">
        <f t="shared" si="336"/>
        <v>3</v>
      </c>
      <c r="D1664" s="58" t="str">
        <f t="shared" si="331"/>
        <v>Mar/2022</v>
      </c>
      <c r="E1664" s="60" t="s">
        <v>387</v>
      </c>
      <c r="F1664" s="60" t="s">
        <v>386</v>
      </c>
      <c r="G1664" s="60" t="s">
        <v>171</v>
      </c>
      <c r="H1664" s="60">
        <v>4</v>
      </c>
      <c r="I1664" s="60">
        <v>4</v>
      </c>
      <c r="J1664" s="60">
        <f t="shared" si="333"/>
        <v>0</v>
      </c>
      <c r="K1664" s="60" t="str">
        <f t="shared" si="334"/>
        <v>Ok</v>
      </c>
      <c r="L1664" s="60">
        <f t="shared" si="337"/>
        <v>0</v>
      </c>
      <c r="M1664" s="85">
        <f>VLOOKUP(E1664,'DAFTAR ITEM'!B:J,9,FALSE)</f>
        <v>12800</v>
      </c>
      <c r="N1664" s="85">
        <f t="shared" si="338"/>
        <v>51200</v>
      </c>
      <c r="O1664" s="85">
        <f t="shared" si="339"/>
        <v>0</v>
      </c>
      <c r="P1664" s="85">
        <f t="shared" si="340"/>
        <v>0</v>
      </c>
      <c r="Q1664" s="59">
        <f t="shared" si="332"/>
        <v>0</v>
      </c>
      <c r="R1664" s="60" t="str">
        <f t="shared" si="341"/>
        <v>Good Count</v>
      </c>
      <c r="S1664" s="60" t="str">
        <f t="shared" si="342"/>
        <v>Good Count</v>
      </c>
      <c r="T1664" s="60" t="str">
        <f t="shared" si="343"/>
        <v>Good Count</v>
      </c>
    </row>
    <row r="1665" spans="1:20" ht="15" customHeight="1">
      <c r="A1665" s="64">
        <v>44621</v>
      </c>
      <c r="B1665" s="65">
        <f t="shared" si="335"/>
        <v>2022</v>
      </c>
      <c r="C1665" s="58">
        <f t="shared" si="336"/>
        <v>3</v>
      </c>
      <c r="D1665" s="58" t="str">
        <f t="shared" si="331"/>
        <v>Mar/2022</v>
      </c>
      <c r="E1665" s="60" t="s">
        <v>200</v>
      </c>
      <c r="F1665" s="60" t="s">
        <v>199</v>
      </c>
      <c r="G1665" s="60" t="s">
        <v>194</v>
      </c>
      <c r="H1665" s="60">
        <v>7</v>
      </c>
      <c r="I1665" s="60">
        <v>7</v>
      </c>
      <c r="J1665" s="60">
        <f t="shared" si="333"/>
        <v>0</v>
      </c>
      <c r="K1665" s="60" t="str">
        <f t="shared" si="334"/>
        <v>Ok</v>
      </c>
      <c r="L1665" s="60">
        <f t="shared" si="337"/>
        <v>0</v>
      </c>
      <c r="M1665" s="85">
        <f>VLOOKUP(E1665,'DAFTAR ITEM'!B:J,9,FALSE)</f>
        <v>20000</v>
      </c>
      <c r="N1665" s="85">
        <f t="shared" si="338"/>
        <v>140000</v>
      </c>
      <c r="O1665" s="85">
        <f t="shared" si="339"/>
        <v>0</v>
      </c>
      <c r="P1665" s="85">
        <f t="shared" si="340"/>
        <v>0</v>
      </c>
      <c r="Q1665" s="59">
        <f t="shared" si="332"/>
        <v>0</v>
      </c>
      <c r="R1665" s="60" t="str">
        <f t="shared" si="341"/>
        <v>Good Count</v>
      </c>
      <c r="S1665" s="60" t="str">
        <f t="shared" si="342"/>
        <v>Good Count</v>
      </c>
      <c r="T1665" s="60" t="str">
        <f t="shared" si="343"/>
        <v>Good Count</v>
      </c>
    </row>
    <row r="1666" spans="1:20" ht="15" customHeight="1">
      <c r="A1666" s="64">
        <v>44621</v>
      </c>
      <c r="B1666" s="65">
        <f t="shared" si="335"/>
        <v>2022</v>
      </c>
      <c r="C1666" s="58">
        <f t="shared" si="336"/>
        <v>3</v>
      </c>
      <c r="D1666" s="58" t="str">
        <f t="shared" si="331"/>
        <v>Mar/2022</v>
      </c>
      <c r="E1666" s="60" t="s">
        <v>164</v>
      </c>
      <c r="F1666" s="60" t="s">
        <v>163</v>
      </c>
      <c r="G1666" s="60" t="s">
        <v>33</v>
      </c>
      <c r="H1666" s="60">
        <v>60</v>
      </c>
      <c r="I1666" s="60">
        <v>60</v>
      </c>
      <c r="J1666" s="60">
        <f t="shared" si="333"/>
        <v>0</v>
      </c>
      <c r="K1666" s="60" t="str">
        <f t="shared" si="334"/>
        <v>Ok</v>
      </c>
      <c r="L1666" s="60">
        <f t="shared" si="337"/>
        <v>0</v>
      </c>
      <c r="M1666" s="85">
        <f>VLOOKUP(E1666,'DAFTAR ITEM'!B:J,9,FALSE)</f>
        <v>18700</v>
      </c>
      <c r="N1666" s="85">
        <f t="shared" si="338"/>
        <v>1122000</v>
      </c>
      <c r="O1666" s="85">
        <f t="shared" si="339"/>
        <v>0</v>
      </c>
      <c r="P1666" s="85">
        <f t="shared" si="340"/>
        <v>0</v>
      </c>
      <c r="Q1666" s="59">
        <f t="shared" si="332"/>
        <v>0</v>
      </c>
      <c r="R1666" s="60" t="str">
        <f t="shared" si="341"/>
        <v>Good Count</v>
      </c>
      <c r="S1666" s="60" t="str">
        <f t="shared" si="342"/>
        <v>Good Count</v>
      </c>
      <c r="T1666" s="60" t="str">
        <f t="shared" si="343"/>
        <v>Good Count</v>
      </c>
    </row>
    <row r="1667" spans="1:20" ht="15" customHeight="1">
      <c r="A1667" s="64">
        <v>44621</v>
      </c>
      <c r="B1667" s="65">
        <f t="shared" si="335"/>
        <v>2022</v>
      </c>
      <c r="C1667" s="58">
        <f t="shared" si="336"/>
        <v>3</v>
      </c>
      <c r="D1667" s="58" t="str">
        <f t="shared" ref="D1667:D1730" si="344">TEXT(A1667,"MMM")&amp;"/"&amp;(B1667)</f>
        <v>Mar/2022</v>
      </c>
      <c r="E1667" s="60" t="s">
        <v>81</v>
      </c>
      <c r="F1667" s="60" t="s">
        <v>80</v>
      </c>
      <c r="G1667" s="60" t="s">
        <v>33</v>
      </c>
      <c r="H1667" s="60">
        <v>26</v>
      </c>
      <c r="I1667" s="60">
        <v>26</v>
      </c>
      <c r="J1667" s="60">
        <f t="shared" si="333"/>
        <v>0</v>
      </c>
      <c r="K1667" s="60" t="str">
        <f t="shared" si="334"/>
        <v>Ok</v>
      </c>
      <c r="L1667" s="60">
        <f t="shared" si="337"/>
        <v>0</v>
      </c>
      <c r="M1667" s="85">
        <f>VLOOKUP(E1667,'DAFTAR ITEM'!B:J,9,FALSE)</f>
        <v>1785</v>
      </c>
      <c r="N1667" s="85">
        <f t="shared" si="338"/>
        <v>46410</v>
      </c>
      <c r="O1667" s="85">
        <f t="shared" si="339"/>
        <v>0</v>
      </c>
      <c r="P1667" s="85">
        <f t="shared" si="340"/>
        <v>0</v>
      </c>
      <c r="Q1667" s="59">
        <f t="shared" si="332"/>
        <v>0</v>
      </c>
      <c r="R1667" s="60" t="str">
        <f t="shared" si="341"/>
        <v>Good Count</v>
      </c>
      <c r="S1667" s="60" t="str">
        <f t="shared" si="342"/>
        <v>Good Count</v>
      </c>
      <c r="T1667" s="60" t="str">
        <f t="shared" si="343"/>
        <v>Good Count</v>
      </c>
    </row>
    <row r="1668" spans="1:20" ht="15" customHeight="1">
      <c r="A1668" s="64">
        <v>44621</v>
      </c>
      <c r="B1668" s="65">
        <f t="shared" si="335"/>
        <v>2022</v>
      </c>
      <c r="C1668" s="58">
        <f t="shared" si="336"/>
        <v>3</v>
      </c>
      <c r="D1668" s="58" t="str">
        <f t="shared" si="344"/>
        <v>Mar/2022</v>
      </c>
      <c r="E1668" s="60" t="s">
        <v>79</v>
      </c>
      <c r="F1668" s="60" t="s">
        <v>78</v>
      </c>
      <c r="G1668" s="60" t="s">
        <v>33</v>
      </c>
      <c r="H1668" s="60">
        <v>7</v>
      </c>
      <c r="I1668" s="60">
        <v>7</v>
      </c>
      <c r="J1668" s="60">
        <f t="shared" si="333"/>
        <v>0</v>
      </c>
      <c r="K1668" s="60" t="str">
        <f t="shared" si="334"/>
        <v>Ok</v>
      </c>
      <c r="L1668" s="60">
        <f t="shared" si="337"/>
        <v>0</v>
      </c>
      <c r="M1668" s="85">
        <f>VLOOKUP(E1668,'DAFTAR ITEM'!B:J,9,FALSE)</f>
        <v>3700</v>
      </c>
      <c r="N1668" s="85">
        <f t="shared" si="338"/>
        <v>25900</v>
      </c>
      <c r="O1668" s="85">
        <f t="shared" si="339"/>
        <v>0</v>
      </c>
      <c r="P1668" s="85">
        <f t="shared" si="340"/>
        <v>0</v>
      </c>
      <c r="Q1668" s="59">
        <f t="shared" si="332"/>
        <v>0</v>
      </c>
      <c r="R1668" s="60" t="str">
        <f t="shared" si="341"/>
        <v>Good Count</v>
      </c>
      <c r="S1668" s="60" t="str">
        <f t="shared" si="342"/>
        <v>Good Count</v>
      </c>
      <c r="T1668" s="60" t="str">
        <f t="shared" si="343"/>
        <v>Good Count</v>
      </c>
    </row>
    <row r="1669" spans="1:20" ht="15" customHeight="1">
      <c r="A1669" s="64">
        <v>44621</v>
      </c>
      <c r="B1669" s="65">
        <f t="shared" si="335"/>
        <v>2022</v>
      </c>
      <c r="C1669" s="58">
        <f t="shared" si="336"/>
        <v>3</v>
      </c>
      <c r="D1669" s="58" t="str">
        <f t="shared" si="344"/>
        <v>Mar/2022</v>
      </c>
      <c r="E1669" s="60" t="s">
        <v>191</v>
      </c>
      <c r="F1669" s="60" t="s">
        <v>190</v>
      </c>
      <c r="G1669" s="60" t="s">
        <v>16</v>
      </c>
      <c r="H1669" s="60">
        <v>4</v>
      </c>
      <c r="I1669" s="60">
        <v>4</v>
      </c>
      <c r="J1669" s="60">
        <f t="shared" si="333"/>
        <v>0</v>
      </c>
      <c r="K1669" s="60" t="str">
        <f t="shared" si="334"/>
        <v>Ok</v>
      </c>
      <c r="L1669" s="60">
        <f t="shared" si="337"/>
        <v>0</v>
      </c>
      <c r="M1669" s="85">
        <f>VLOOKUP(E1669,'DAFTAR ITEM'!B:J,9,FALSE)</f>
        <v>15000</v>
      </c>
      <c r="N1669" s="85">
        <f t="shared" si="338"/>
        <v>60000</v>
      </c>
      <c r="O1669" s="85">
        <f t="shared" si="339"/>
        <v>0</v>
      </c>
      <c r="P1669" s="85">
        <f t="shared" si="340"/>
        <v>0</v>
      </c>
      <c r="Q1669" s="59">
        <f t="shared" si="332"/>
        <v>0</v>
      </c>
      <c r="R1669" s="60" t="str">
        <f t="shared" si="341"/>
        <v>Good Count</v>
      </c>
      <c r="S1669" s="60" t="str">
        <f t="shared" si="342"/>
        <v>Good Count</v>
      </c>
      <c r="T1669" s="60" t="str">
        <f t="shared" si="343"/>
        <v>Good Count</v>
      </c>
    </row>
    <row r="1670" spans="1:20" ht="15" customHeight="1">
      <c r="A1670" s="64">
        <v>44621</v>
      </c>
      <c r="B1670" s="65">
        <f t="shared" si="335"/>
        <v>2022</v>
      </c>
      <c r="C1670" s="58">
        <f t="shared" si="336"/>
        <v>3</v>
      </c>
      <c r="D1670" s="58" t="str">
        <f t="shared" si="344"/>
        <v>Mar/2022</v>
      </c>
      <c r="E1670" s="60" t="s">
        <v>285</v>
      </c>
      <c r="F1670" s="60" t="s">
        <v>284</v>
      </c>
      <c r="G1670" s="60" t="s">
        <v>33</v>
      </c>
      <c r="H1670" s="60">
        <v>23</v>
      </c>
      <c r="I1670" s="60">
        <v>23</v>
      </c>
      <c r="J1670" s="60">
        <f t="shared" si="333"/>
        <v>0</v>
      </c>
      <c r="K1670" s="60" t="str">
        <f t="shared" si="334"/>
        <v>Ok</v>
      </c>
      <c r="L1670" s="60">
        <f t="shared" si="337"/>
        <v>0</v>
      </c>
      <c r="M1670" s="85">
        <f>VLOOKUP(E1670,'DAFTAR ITEM'!B:J,9,FALSE)</f>
        <v>2625</v>
      </c>
      <c r="N1670" s="85">
        <f t="shared" si="338"/>
        <v>60375</v>
      </c>
      <c r="O1670" s="85">
        <f t="shared" si="339"/>
        <v>0</v>
      </c>
      <c r="P1670" s="85">
        <f t="shared" si="340"/>
        <v>0</v>
      </c>
      <c r="Q1670" s="59">
        <f t="shared" si="332"/>
        <v>0</v>
      </c>
      <c r="R1670" s="60" t="str">
        <f t="shared" si="341"/>
        <v>Good Count</v>
      </c>
      <c r="S1670" s="60" t="str">
        <f t="shared" si="342"/>
        <v>Good Count</v>
      </c>
      <c r="T1670" s="60" t="str">
        <f t="shared" si="343"/>
        <v>Good Count</v>
      </c>
    </row>
    <row r="1671" spans="1:20" ht="15" customHeight="1">
      <c r="A1671" s="64">
        <v>44621</v>
      </c>
      <c r="B1671" s="65">
        <f t="shared" si="335"/>
        <v>2022</v>
      </c>
      <c r="C1671" s="58">
        <f t="shared" si="336"/>
        <v>3</v>
      </c>
      <c r="D1671" s="58" t="str">
        <f t="shared" si="344"/>
        <v>Mar/2022</v>
      </c>
      <c r="E1671" s="60" t="s">
        <v>143</v>
      </c>
      <c r="F1671" s="60" t="s">
        <v>142</v>
      </c>
      <c r="G1671" s="60" t="s">
        <v>88</v>
      </c>
      <c r="H1671" s="60">
        <v>3</v>
      </c>
      <c r="I1671" s="60">
        <v>3</v>
      </c>
      <c r="J1671" s="60">
        <f t="shared" si="333"/>
        <v>0</v>
      </c>
      <c r="K1671" s="60" t="str">
        <f t="shared" si="334"/>
        <v>Ok</v>
      </c>
      <c r="L1671" s="60">
        <f t="shared" si="337"/>
        <v>0</v>
      </c>
      <c r="M1671" s="85">
        <f>VLOOKUP(E1671,'DAFTAR ITEM'!B:J,9,FALSE)</f>
        <v>17300</v>
      </c>
      <c r="N1671" s="85">
        <f t="shared" si="338"/>
        <v>51900</v>
      </c>
      <c r="O1671" s="85">
        <f t="shared" si="339"/>
        <v>0</v>
      </c>
      <c r="P1671" s="85">
        <f t="shared" si="340"/>
        <v>0</v>
      </c>
      <c r="Q1671" s="59">
        <f t="shared" si="332"/>
        <v>0</v>
      </c>
      <c r="R1671" s="60" t="str">
        <f t="shared" si="341"/>
        <v>Good Count</v>
      </c>
      <c r="S1671" s="60" t="str">
        <f t="shared" si="342"/>
        <v>Good Count</v>
      </c>
      <c r="T1671" s="60" t="str">
        <f t="shared" si="343"/>
        <v>Good Count</v>
      </c>
    </row>
    <row r="1672" spans="1:20" ht="15" customHeight="1">
      <c r="A1672" s="64">
        <v>44621</v>
      </c>
      <c r="B1672" s="65">
        <f t="shared" si="335"/>
        <v>2022</v>
      </c>
      <c r="C1672" s="58">
        <f t="shared" si="336"/>
        <v>3</v>
      </c>
      <c r="D1672" s="58" t="str">
        <f t="shared" si="344"/>
        <v>Mar/2022</v>
      </c>
      <c r="E1672" s="60" t="s">
        <v>83</v>
      </c>
      <c r="F1672" s="60" t="s">
        <v>82</v>
      </c>
      <c r="G1672" s="60" t="s">
        <v>33</v>
      </c>
      <c r="H1672" s="60">
        <v>38</v>
      </c>
      <c r="I1672" s="60">
        <v>38</v>
      </c>
      <c r="J1672" s="60">
        <f t="shared" si="333"/>
        <v>0</v>
      </c>
      <c r="K1672" s="60" t="str">
        <f t="shared" si="334"/>
        <v>Ok</v>
      </c>
      <c r="L1672" s="60">
        <f t="shared" si="337"/>
        <v>0</v>
      </c>
      <c r="M1672" s="85">
        <f>VLOOKUP(E1672,'DAFTAR ITEM'!B:J,9,FALSE)</f>
        <v>15000</v>
      </c>
      <c r="N1672" s="85">
        <f t="shared" si="338"/>
        <v>570000</v>
      </c>
      <c r="O1672" s="85">
        <f t="shared" si="339"/>
        <v>0</v>
      </c>
      <c r="P1672" s="85">
        <f t="shared" si="340"/>
        <v>0</v>
      </c>
      <c r="Q1672" s="59">
        <f t="shared" si="332"/>
        <v>0</v>
      </c>
      <c r="R1672" s="60" t="str">
        <f t="shared" si="341"/>
        <v>Good Count</v>
      </c>
      <c r="S1672" s="60" t="str">
        <f t="shared" si="342"/>
        <v>Good Count</v>
      </c>
      <c r="T1672" s="60" t="str">
        <f t="shared" si="343"/>
        <v>Good Count</v>
      </c>
    </row>
    <row r="1673" spans="1:20" ht="15" customHeight="1">
      <c r="A1673" s="64">
        <v>44621</v>
      </c>
      <c r="B1673" s="65">
        <f t="shared" si="335"/>
        <v>2022</v>
      </c>
      <c r="C1673" s="58">
        <f t="shared" si="336"/>
        <v>3</v>
      </c>
      <c r="D1673" s="58" t="str">
        <f t="shared" si="344"/>
        <v>Mar/2022</v>
      </c>
      <c r="E1673" s="60" t="s">
        <v>90</v>
      </c>
      <c r="F1673" s="60" t="s">
        <v>89</v>
      </c>
      <c r="G1673" s="60" t="s">
        <v>33</v>
      </c>
      <c r="H1673" s="60">
        <v>5</v>
      </c>
      <c r="I1673" s="60">
        <v>5</v>
      </c>
      <c r="J1673" s="60">
        <f t="shared" si="333"/>
        <v>0</v>
      </c>
      <c r="K1673" s="60" t="str">
        <f t="shared" si="334"/>
        <v>Ok</v>
      </c>
      <c r="L1673" s="60">
        <f t="shared" si="337"/>
        <v>0</v>
      </c>
      <c r="M1673" s="85">
        <f>VLOOKUP(E1673,'DAFTAR ITEM'!B:J,9,FALSE)</f>
        <v>23000</v>
      </c>
      <c r="N1673" s="85">
        <f t="shared" si="338"/>
        <v>115000</v>
      </c>
      <c r="O1673" s="85">
        <f t="shared" si="339"/>
        <v>0</v>
      </c>
      <c r="P1673" s="85">
        <f t="shared" si="340"/>
        <v>0</v>
      </c>
      <c r="Q1673" s="59">
        <f t="shared" si="332"/>
        <v>0</v>
      </c>
      <c r="R1673" s="60" t="str">
        <f t="shared" si="341"/>
        <v>Good Count</v>
      </c>
      <c r="S1673" s="60" t="str">
        <f t="shared" si="342"/>
        <v>Good Count</v>
      </c>
      <c r="T1673" s="60" t="str">
        <f t="shared" si="343"/>
        <v>Good Count</v>
      </c>
    </row>
    <row r="1674" spans="1:20" ht="15" customHeight="1">
      <c r="A1674" s="64">
        <v>44621</v>
      </c>
      <c r="B1674" s="65">
        <f t="shared" si="335"/>
        <v>2022</v>
      </c>
      <c r="C1674" s="58">
        <f t="shared" si="336"/>
        <v>3</v>
      </c>
      <c r="D1674" s="58" t="str">
        <f t="shared" si="344"/>
        <v>Mar/2022</v>
      </c>
      <c r="E1674" s="60" t="s">
        <v>75</v>
      </c>
      <c r="F1674" s="60" t="s">
        <v>74</v>
      </c>
      <c r="G1674" s="60" t="s">
        <v>33</v>
      </c>
      <c r="H1674" s="60">
        <v>12</v>
      </c>
      <c r="I1674" s="60">
        <v>12</v>
      </c>
      <c r="J1674" s="60">
        <f t="shared" si="333"/>
        <v>0</v>
      </c>
      <c r="K1674" s="60" t="str">
        <f t="shared" si="334"/>
        <v>Ok</v>
      </c>
      <c r="L1674" s="60">
        <f t="shared" si="337"/>
        <v>0</v>
      </c>
      <c r="M1674" s="85">
        <f>VLOOKUP(E1674,'DAFTAR ITEM'!B:J,9,FALSE)</f>
        <v>6500</v>
      </c>
      <c r="N1674" s="85">
        <f t="shared" si="338"/>
        <v>78000</v>
      </c>
      <c r="O1674" s="85">
        <f t="shared" si="339"/>
        <v>0</v>
      </c>
      <c r="P1674" s="85">
        <f t="shared" si="340"/>
        <v>0</v>
      </c>
      <c r="Q1674" s="59">
        <f t="shared" si="332"/>
        <v>0</v>
      </c>
      <c r="R1674" s="60" t="str">
        <f t="shared" si="341"/>
        <v>Good Count</v>
      </c>
      <c r="S1674" s="60" t="str">
        <f t="shared" si="342"/>
        <v>Good Count</v>
      </c>
      <c r="T1674" s="60" t="str">
        <f t="shared" si="343"/>
        <v>Good Count</v>
      </c>
    </row>
    <row r="1675" spans="1:20" ht="15" customHeight="1">
      <c r="A1675" s="64">
        <v>44621</v>
      </c>
      <c r="B1675" s="65">
        <f t="shared" si="335"/>
        <v>2022</v>
      </c>
      <c r="C1675" s="58">
        <f t="shared" si="336"/>
        <v>3</v>
      </c>
      <c r="D1675" s="58" t="str">
        <f t="shared" si="344"/>
        <v>Mar/2022</v>
      </c>
      <c r="E1675" s="60" t="s">
        <v>77</v>
      </c>
      <c r="F1675" s="60" t="s">
        <v>76</v>
      </c>
      <c r="G1675" s="60" t="s">
        <v>33</v>
      </c>
      <c r="H1675" s="60">
        <v>2</v>
      </c>
      <c r="I1675" s="60">
        <v>2</v>
      </c>
      <c r="J1675" s="60">
        <f t="shared" si="333"/>
        <v>0</v>
      </c>
      <c r="K1675" s="60" t="str">
        <f t="shared" si="334"/>
        <v>Ok</v>
      </c>
      <c r="L1675" s="60">
        <f t="shared" si="337"/>
        <v>0</v>
      </c>
      <c r="M1675" s="85">
        <f>VLOOKUP(E1675,'DAFTAR ITEM'!B:J,9,FALSE)</f>
        <v>50000</v>
      </c>
      <c r="N1675" s="85">
        <f t="shared" si="338"/>
        <v>100000</v>
      </c>
      <c r="O1675" s="85">
        <f t="shared" si="339"/>
        <v>0</v>
      </c>
      <c r="P1675" s="85">
        <f t="shared" si="340"/>
        <v>0</v>
      </c>
      <c r="Q1675" s="59">
        <f t="shared" si="332"/>
        <v>0</v>
      </c>
      <c r="R1675" s="60" t="str">
        <f t="shared" si="341"/>
        <v>Good Count</v>
      </c>
      <c r="S1675" s="60" t="str">
        <f t="shared" si="342"/>
        <v>Good Count</v>
      </c>
      <c r="T1675" s="60" t="str">
        <f t="shared" si="343"/>
        <v>Good Count</v>
      </c>
    </row>
    <row r="1676" spans="1:20" ht="15" customHeight="1">
      <c r="A1676" s="64">
        <v>44621</v>
      </c>
      <c r="B1676" s="65">
        <f t="shared" si="335"/>
        <v>2022</v>
      </c>
      <c r="C1676" s="58">
        <f t="shared" si="336"/>
        <v>3</v>
      </c>
      <c r="D1676" s="58" t="str">
        <f t="shared" si="344"/>
        <v>Mar/2022</v>
      </c>
      <c r="E1676" s="60" t="s">
        <v>71</v>
      </c>
      <c r="F1676" s="60" t="s">
        <v>70</v>
      </c>
      <c r="G1676" s="60" t="s">
        <v>33</v>
      </c>
      <c r="H1676" s="60">
        <v>5</v>
      </c>
      <c r="I1676" s="60">
        <v>5</v>
      </c>
      <c r="J1676" s="60">
        <f t="shared" si="333"/>
        <v>0</v>
      </c>
      <c r="K1676" s="60" t="str">
        <f t="shared" si="334"/>
        <v>Ok</v>
      </c>
      <c r="L1676" s="60">
        <f t="shared" si="337"/>
        <v>0</v>
      </c>
      <c r="M1676" s="85">
        <f>VLOOKUP(E1676,'DAFTAR ITEM'!B:J,9,FALSE)</f>
        <v>12000</v>
      </c>
      <c r="N1676" s="85">
        <f t="shared" si="338"/>
        <v>60000</v>
      </c>
      <c r="O1676" s="85">
        <f t="shared" si="339"/>
        <v>0</v>
      </c>
      <c r="P1676" s="85">
        <f t="shared" si="340"/>
        <v>0</v>
      </c>
      <c r="Q1676" s="59">
        <f t="shared" si="332"/>
        <v>0</v>
      </c>
      <c r="R1676" s="60" t="str">
        <f t="shared" si="341"/>
        <v>Good Count</v>
      </c>
      <c r="S1676" s="60" t="str">
        <f t="shared" si="342"/>
        <v>Good Count</v>
      </c>
      <c r="T1676" s="60" t="str">
        <f t="shared" si="343"/>
        <v>Good Count</v>
      </c>
    </row>
    <row r="1677" spans="1:20" ht="15" customHeight="1">
      <c r="A1677" s="64">
        <v>44621</v>
      </c>
      <c r="B1677" s="65">
        <f t="shared" si="335"/>
        <v>2022</v>
      </c>
      <c r="C1677" s="58">
        <f t="shared" si="336"/>
        <v>3</v>
      </c>
      <c r="D1677" s="58" t="str">
        <f t="shared" si="344"/>
        <v>Mar/2022</v>
      </c>
      <c r="E1677" s="60" t="s">
        <v>73</v>
      </c>
      <c r="F1677" s="60" t="s">
        <v>72</v>
      </c>
      <c r="G1677" s="60" t="s">
        <v>33</v>
      </c>
      <c r="H1677" s="60">
        <v>1</v>
      </c>
      <c r="I1677" s="60">
        <v>1</v>
      </c>
      <c r="J1677" s="60">
        <f t="shared" si="333"/>
        <v>0</v>
      </c>
      <c r="K1677" s="60" t="str">
        <f t="shared" si="334"/>
        <v>Ok</v>
      </c>
      <c r="L1677" s="60">
        <f t="shared" si="337"/>
        <v>0</v>
      </c>
      <c r="M1677" s="85">
        <f>VLOOKUP(E1677,'DAFTAR ITEM'!B:J,9,FALSE)</f>
        <v>24000</v>
      </c>
      <c r="N1677" s="85">
        <f t="shared" si="338"/>
        <v>24000</v>
      </c>
      <c r="O1677" s="85">
        <f t="shared" si="339"/>
        <v>0</v>
      </c>
      <c r="P1677" s="85">
        <f t="shared" si="340"/>
        <v>0</v>
      </c>
      <c r="Q1677" s="59">
        <f t="shared" ref="Q1677:Q1740" si="345">ABS(IF(AND((H1677=0),(J1677=0)),0,J1677/H1677))</f>
        <v>0</v>
      </c>
      <c r="R1677" s="60" t="str">
        <f t="shared" si="341"/>
        <v>Good Count</v>
      </c>
      <c r="S1677" s="60" t="str">
        <f t="shared" si="342"/>
        <v>Good Count</v>
      </c>
      <c r="T1677" s="60" t="str">
        <f t="shared" si="343"/>
        <v>Good Count</v>
      </c>
    </row>
    <row r="1678" spans="1:20" ht="15" customHeight="1">
      <c r="A1678" s="64">
        <v>44621</v>
      </c>
      <c r="B1678" s="65">
        <f t="shared" si="335"/>
        <v>2022</v>
      </c>
      <c r="C1678" s="58">
        <f t="shared" si="336"/>
        <v>3</v>
      </c>
      <c r="D1678" s="58" t="str">
        <f t="shared" si="344"/>
        <v>Mar/2022</v>
      </c>
      <c r="E1678" s="60" t="s">
        <v>283</v>
      </c>
      <c r="F1678" s="60" t="s">
        <v>282</v>
      </c>
      <c r="G1678" s="60" t="s">
        <v>16</v>
      </c>
      <c r="H1678" s="60">
        <v>5</v>
      </c>
      <c r="I1678" s="60">
        <v>5</v>
      </c>
      <c r="J1678" s="60">
        <f t="shared" si="333"/>
        <v>0</v>
      </c>
      <c r="K1678" s="60" t="str">
        <f t="shared" si="334"/>
        <v>Ok</v>
      </c>
      <c r="L1678" s="60">
        <f t="shared" si="337"/>
        <v>0</v>
      </c>
      <c r="M1678" s="85">
        <f>VLOOKUP(E1678,'DAFTAR ITEM'!B:J,9,FALSE)</f>
        <v>131250</v>
      </c>
      <c r="N1678" s="85">
        <f t="shared" si="338"/>
        <v>656250</v>
      </c>
      <c r="O1678" s="85">
        <f t="shared" si="339"/>
        <v>0</v>
      </c>
      <c r="P1678" s="85">
        <f t="shared" si="340"/>
        <v>0</v>
      </c>
      <c r="Q1678" s="59">
        <f t="shared" si="345"/>
        <v>0</v>
      </c>
      <c r="R1678" s="60" t="str">
        <f t="shared" si="341"/>
        <v>Good Count</v>
      </c>
      <c r="S1678" s="60" t="str">
        <f t="shared" si="342"/>
        <v>Good Count</v>
      </c>
      <c r="T1678" s="60" t="str">
        <f t="shared" si="343"/>
        <v>Good Count</v>
      </c>
    </row>
    <row r="1679" spans="1:20" ht="15" customHeight="1">
      <c r="A1679" s="64">
        <v>44621</v>
      </c>
      <c r="B1679" s="65">
        <f t="shared" si="335"/>
        <v>2022</v>
      </c>
      <c r="C1679" s="58">
        <f t="shared" si="336"/>
        <v>3</v>
      </c>
      <c r="D1679" s="58" t="str">
        <f t="shared" si="344"/>
        <v>Mar/2022</v>
      </c>
      <c r="E1679" s="60" t="s">
        <v>375</v>
      </c>
      <c r="F1679" s="60" t="s">
        <v>374</v>
      </c>
      <c r="G1679" s="60" t="s">
        <v>171</v>
      </c>
      <c r="H1679" s="60">
        <v>27</v>
      </c>
      <c r="I1679" s="60">
        <v>27</v>
      </c>
      <c r="J1679" s="60">
        <f t="shared" si="333"/>
        <v>0</v>
      </c>
      <c r="K1679" s="60" t="str">
        <f t="shared" si="334"/>
        <v>Ok</v>
      </c>
      <c r="L1679" s="60">
        <f t="shared" si="337"/>
        <v>0</v>
      </c>
      <c r="M1679" s="85">
        <f>VLOOKUP(E1679,'DAFTAR ITEM'!B:J,9,FALSE)</f>
        <v>14300</v>
      </c>
      <c r="N1679" s="85">
        <f t="shared" si="338"/>
        <v>386100</v>
      </c>
      <c r="O1679" s="85">
        <f t="shared" si="339"/>
        <v>0</v>
      </c>
      <c r="P1679" s="85">
        <f t="shared" si="340"/>
        <v>0</v>
      </c>
      <c r="Q1679" s="59">
        <f t="shared" si="345"/>
        <v>0</v>
      </c>
      <c r="R1679" s="60" t="str">
        <f t="shared" si="341"/>
        <v>Good Count</v>
      </c>
      <c r="S1679" s="60" t="str">
        <f t="shared" si="342"/>
        <v>Good Count</v>
      </c>
      <c r="T1679" s="60" t="str">
        <f t="shared" si="343"/>
        <v>Good Count</v>
      </c>
    </row>
    <row r="1680" spans="1:20" ht="15" customHeight="1">
      <c r="A1680" s="64">
        <v>44621</v>
      </c>
      <c r="B1680" s="65">
        <f t="shared" si="335"/>
        <v>2022</v>
      </c>
      <c r="C1680" s="58">
        <f t="shared" si="336"/>
        <v>3</v>
      </c>
      <c r="D1680" s="58" t="str">
        <f t="shared" si="344"/>
        <v>Mar/2022</v>
      </c>
      <c r="E1680" s="60" t="s">
        <v>224</v>
      </c>
      <c r="F1680" s="60" t="s">
        <v>223</v>
      </c>
      <c r="G1680" s="60" t="s">
        <v>33</v>
      </c>
      <c r="H1680" s="60">
        <v>30</v>
      </c>
      <c r="I1680" s="60">
        <v>30</v>
      </c>
      <c r="J1680" s="60">
        <f t="shared" si="333"/>
        <v>0</v>
      </c>
      <c r="K1680" s="60" t="str">
        <f t="shared" si="334"/>
        <v>Ok</v>
      </c>
      <c r="L1680" s="60">
        <f t="shared" si="337"/>
        <v>0</v>
      </c>
      <c r="M1680" s="85">
        <f>VLOOKUP(E1680,'DAFTAR ITEM'!B:J,9,FALSE)</f>
        <v>5775</v>
      </c>
      <c r="N1680" s="85">
        <f t="shared" si="338"/>
        <v>173250</v>
      </c>
      <c r="O1680" s="85">
        <f t="shared" si="339"/>
        <v>0</v>
      </c>
      <c r="P1680" s="85">
        <f t="shared" si="340"/>
        <v>0</v>
      </c>
      <c r="Q1680" s="59">
        <f t="shared" si="345"/>
        <v>0</v>
      </c>
      <c r="R1680" s="60" t="str">
        <f t="shared" si="341"/>
        <v>Good Count</v>
      </c>
      <c r="S1680" s="60" t="str">
        <f t="shared" si="342"/>
        <v>Good Count</v>
      </c>
      <c r="T1680" s="60" t="str">
        <f t="shared" si="343"/>
        <v>Good Count</v>
      </c>
    </row>
    <row r="1681" spans="1:20" ht="15" customHeight="1">
      <c r="A1681" s="64">
        <v>44621</v>
      </c>
      <c r="B1681" s="65">
        <f t="shared" si="335"/>
        <v>2022</v>
      </c>
      <c r="C1681" s="58">
        <f t="shared" si="336"/>
        <v>3</v>
      </c>
      <c r="D1681" s="58" t="str">
        <f t="shared" si="344"/>
        <v>Mar/2022</v>
      </c>
      <c r="E1681" s="60" t="s">
        <v>222</v>
      </c>
      <c r="F1681" s="60" t="s">
        <v>221</v>
      </c>
      <c r="G1681" s="60" t="s">
        <v>33</v>
      </c>
      <c r="H1681" s="60">
        <v>8</v>
      </c>
      <c r="I1681" s="60">
        <v>8</v>
      </c>
      <c r="J1681" s="60">
        <f t="shared" si="333"/>
        <v>0</v>
      </c>
      <c r="K1681" s="60" t="str">
        <f t="shared" si="334"/>
        <v>Ok</v>
      </c>
      <c r="L1681" s="60">
        <f t="shared" si="337"/>
        <v>0</v>
      </c>
      <c r="M1681" s="85">
        <f>VLOOKUP(E1681,'DAFTAR ITEM'!B:J,9,FALSE)</f>
        <v>3000</v>
      </c>
      <c r="N1681" s="85">
        <f t="shared" si="338"/>
        <v>24000</v>
      </c>
      <c r="O1681" s="85">
        <f t="shared" si="339"/>
        <v>0</v>
      </c>
      <c r="P1681" s="85">
        <f t="shared" si="340"/>
        <v>0</v>
      </c>
      <c r="Q1681" s="59">
        <f t="shared" si="345"/>
        <v>0</v>
      </c>
      <c r="R1681" s="60" t="str">
        <f t="shared" si="341"/>
        <v>Good Count</v>
      </c>
      <c r="S1681" s="60" t="str">
        <f t="shared" si="342"/>
        <v>Good Count</v>
      </c>
      <c r="T1681" s="60" t="str">
        <f t="shared" si="343"/>
        <v>Good Count</v>
      </c>
    </row>
    <row r="1682" spans="1:20" ht="15" customHeight="1">
      <c r="A1682" s="64">
        <v>44621</v>
      </c>
      <c r="B1682" s="65">
        <f t="shared" si="335"/>
        <v>2022</v>
      </c>
      <c r="C1682" s="58">
        <f t="shared" si="336"/>
        <v>3</v>
      </c>
      <c r="D1682" s="58" t="str">
        <f t="shared" si="344"/>
        <v>Mar/2022</v>
      </c>
      <c r="E1682" s="60" t="s">
        <v>138</v>
      </c>
      <c r="F1682" s="60" t="s">
        <v>137</v>
      </c>
      <c r="G1682" s="60" t="s">
        <v>139</v>
      </c>
      <c r="H1682" s="60">
        <v>259</v>
      </c>
      <c r="I1682" s="60">
        <v>259</v>
      </c>
      <c r="J1682" s="60">
        <f t="shared" si="333"/>
        <v>0</v>
      </c>
      <c r="K1682" s="60" t="str">
        <f t="shared" si="334"/>
        <v>Ok</v>
      </c>
      <c r="L1682" s="60">
        <f t="shared" si="337"/>
        <v>0</v>
      </c>
      <c r="M1682" s="85">
        <f>VLOOKUP(E1682,'DAFTAR ITEM'!B:J,9,FALSE)</f>
        <v>1000</v>
      </c>
      <c r="N1682" s="85">
        <f t="shared" si="338"/>
        <v>259000</v>
      </c>
      <c r="O1682" s="85">
        <f t="shared" si="339"/>
        <v>0</v>
      </c>
      <c r="P1682" s="85">
        <f t="shared" si="340"/>
        <v>0</v>
      </c>
      <c r="Q1682" s="59">
        <f t="shared" si="345"/>
        <v>0</v>
      </c>
      <c r="R1682" s="60" t="str">
        <f t="shared" si="341"/>
        <v>Good Count</v>
      </c>
      <c r="S1682" s="60" t="str">
        <f t="shared" si="342"/>
        <v>Good Count</v>
      </c>
      <c r="T1682" s="60" t="str">
        <f t="shared" si="343"/>
        <v>Good Count</v>
      </c>
    </row>
    <row r="1683" spans="1:20" ht="15" customHeight="1">
      <c r="A1683" s="64">
        <v>44621</v>
      </c>
      <c r="B1683" s="65">
        <f t="shared" si="335"/>
        <v>2022</v>
      </c>
      <c r="C1683" s="58">
        <f t="shared" si="336"/>
        <v>3</v>
      </c>
      <c r="D1683" s="58" t="str">
        <f t="shared" si="344"/>
        <v>Mar/2022</v>
      </c>
      <c r="E1683" s="60" t="s">
        <v>26</v>
      </c>
      <c r="F1683" s="60" t="s">
        <v>25</v>
      </c>
      <c r="G1683" s="60" t="s">
        <v>16</v>
      </c>
      <c r="H1683" s="60">
        <v>3</v>
      </c>
      <c r="I1683" s="60">
        <v>3</v>
      </c>
      <c r="J1683" s="60">
        <f t="shared" ref="J1683:J1746" si="346">I1683-H1683</f>
        <v>0</v>
      </c>
      <c r="K1683" s="60" t="str">
        <f t="shared" ref="K1683:K1746" si="347">IF(J1683=0,"Ok","Selisih")</f>
        <v>Ok</v>
      </c>
      <c r="L1683" s="60">
        <f t="shared" si="337"/>
        <v>0</v>
      </c>
      <c r="M1683" s="85">
        <f>VLOOKUP(E1683,'DAFTAR ITEM'!B:J,9,FALSE)</f>
        <v>16250</v>
      </c>
      <c r="N1683" s="85">
        <f t="shared" si="338"/>
        <v>48750</v>
      </c>
      <c r="O1683" s="85">
        <f t="shared" si="339"/>
        <v>0</v>
      </c>
      <c r="P1683" s="85">
        <f t="shared" si="340"/>
        <v>0</v>
      </c>
      <c r="Q1683" s="59">
        <f t="shared" si="345"/>
        <v>0</v>
      </c>
      <c r="R1683" s="60" t="str">
        <f t="shared" si="341"/>
        <v>Good Count</v>
      </c>
      <c r="S1683" s="60" t="str">
        <f t="shared" si="342"/>
        <v>Good Count</v>
      </c>
      <c r="T1683" s="60" t="str">
        <f t="shared" si="343"/>
        <v>Good Count</v>
      </c>
    </row>
    <row r="1684" spans="1:20" ht="15" customHeight="1">
      <c r="A1684" s="64">
        <v>44621</v>
      </c>
      <c r="B1684" s="65">
        <f t="shared" si="335"/>
        <v>2022</v>
      </c>
      <c r="C1684" s="58">
        <f t="shared" si="336"/>
        <v>3</v>
      </c>
      <c r="D1684" s="58" t="str">
        <f t="shared" si="344"/>
        <v>Mar/2022</v>
      </c>
      <c r="E1684" s="60" t="s">
        <v>136</v>
      </c>
      <c r="F1684" s="60" t="s">
        <v>135</v>
      </c>
      <c r="G1684" s="60" t="s">
        <v>16</v>
      </c>
      <c r="H1684" s="60">
        <v>9</v>
      </c>
      <c r="I1684" s="60">
        <v>9</v>
      </c>
      <c r="J1684" s="60">
        <f t="shared" si="346"/>
        <v>0</v>
      </c>
      <c r="K1684" s="60" t="str">
        <f t="shared" si="347"/>
        <v>Ok</v>
      </c>
      <c r="L1684" s="60">
        <f t="shared" si="337"/>
        <v>0</v>
      </c>
      <c r="M1684" s="85">
        <f>VLOOKUP(E1684,'DAFTAR ITEM'!B:J,9,FALSE)</f>
        <v>33600</v>
      </c>
      <c r="N1684" s="85">
        <f t="shared" si="338"/>
        <v>302400</v>
      </c>
      <c r="O1684" s="85">
        <f t="shared" si="339"/>
        <v>0</v>
      </c>
      <c r="P1684" s="85">
        <f t="shared" si="340"/>
        <v>0</v>
      </c>
      <c r="Q1684" s="59">
        <f t="shared" si="345"/>
        <v>0</v>
      </c>
      <c r="R1684" s="60" t="str">
        <f t="shared" si="341"/>
        <v>Good Count</v>
      </c>
      <c r="S1684" s="60" t="str">
        <f t="shared" si="342"/>
        <v>Good Count</v>
      </c>
      <c r="T1684" s="60" t="str">
        <f t="shared" si="343"/>
        <v>Good Count</v>
      </c>
    </row>
    <row r="1685" spans="1:20" ht="15" customHeight="1">
      <c r="A1685" s="64">
        <v>44621</v>
      </c>
      <c r="B1685" s="65">
        <f t="shared" si="335"/>
        <v>2022</v>
      </c>
      <c r="C1685" s="58">
        <f t="shared" si="336"/>
        <v>3</v>
      </c>
      <c r="D1685" s="58" t="str">
        <f t="shared" si="344"/>
        <v>Mar/2022</v>
      </c>
      <c r="E1685" s="60" t="s">
        <v>281</v>
      </c>
      <c r="F1685" s="60" t="s">
        <v>280</v>
      </c>
      <c r="G1685" s="60" t="s">
        <v>139</v>
      </c>
      <c r="H1685" s="60">
        <v>248</v>
      </c>
      <c r="I1685" s="60">
        <v>248</v>
      </c>
      <c r="J1685" s="60">
        <f t="shared" si="346"/>
        <v>0</v>
      </c>
      <c r="K1685" s="60" t="str">
        <f t="shared" si="347"/>
        <v>Ok</v>
      </c>
      <c r="L1685" s="60">
        <f t="shared" si="337"/>
        <v>0</v>
      </c>
      <c r="M1685" s="85">
        <f>VLOOKUP(E1685,'DAFTAR ITEM'!B:J,9,FALSE)</f>
        <v>5000</v>
      </c>
      <c r="N1685" s="85">
        <f t="shared" si="338"/>
        <v>1240000</v>
      </c>
      <c r="O1685" s="85">
        <f t="shared" si="339"/>
        <v>0</v>
      </c>
      <c r="P1685" s="85">
        <f t="shared" si="340"/>
        <v>0</v>
      </c>
      <c r="Q1685" s="59">
        <f t="shared" si="345"/>
        <v>0</v>
      </c>
      <c r="R1685" s="60" t="str">
        <f t="shared" si="341"/>
        <v>Good Count</v>
      </c>
      <c r="S1685" s="60" t="str">
        <f t="shared" si="342"/>
        <v>Good Count</v>
      </c>
      <c r="T1685" s="60" t="str">
        <f t="shared" si="343"/>
        <v>Good Count</v>
      </c>
    </row>
    <row r="1686" spans="1:20" ht="15" customHeight="1">
      <c r="A1686" s="64">
        <v>44621</v>
      </c>
      <c r="B1686" s="65">
        <f t="shared" si="335"/>
        <v>2022</v>
      </c>
      <c r="C1686" s="58">
        <f t="shared" si="336"/>
        <v>3</v>
      </c>
      <c r="D1686" s="58" t="str">
        <f t="shared" si="344"/>
        <v>Mar/2022</v>
      </c>
      <c r="E1686" s="60" t="s">
        <v>226</v>
      </c>
      <c r="F1686" s="60" t="s">
        <v>225</v>
      </c>
      <c r="G1686" s="60" t="s">
        <v>33</v>
      </c>
      <c r="H1686" s="60">
        <v>120</v>
      </c>
      <c r="I1686" s="60">
        <v>120</v>
      </c>
      <c r="J1686" s="60">
        <f t="shared" si="346"/>
        <v>0</v>
      </c>
      <c r="K1686" s="60" t="str">
        <f t="shared" si="347"/>
        <v>Ok</v>
      </c>
      <c r="L1686" s="60">
        <f t="shared" si="337"/>
        <v>0</v>
      </c>
      <c r="M1686" s="85">
        <f>VLOOKUP(E1686,'DAFTAR ITEM'!B:J,9,FALSE)</f>
        <v>2000</v>
      </c>
      <c r="N1686" s="85">
        <f t="shared" si="338"/>
        <v>240000</v>
      </c>
      <c r="O1686" s="85">
        <f t="shared" si="339"/>
        <v>0</v>
      </c>
      <c r="P1686" s="85">
        <f t="shared" si="340"/>
        <v>0</v>
      </c>
      <c r="Q1686" s="59">
        <f t="shared" si="345"/>
        <v>0</v>
      </c>
      <c r="R1686" s="60" t="str">
        <f t="shared" si="341"/>
        <v>Good Count</v>
      </c>
      <c r="S1686" s="60" t="str">
        <f t="shared" si="342"/>
        <v>Good Count</v>
      </c>
      <c r="T1686" s="60" t="str">
        <f t="shared" si="343"/>
        <v>Good Count</v>
      </c>
    </row>
    <row r="1687" spans="1:20" ht="15" customHeight="1">
      <c r="A1687" s="64">
        <v>44621</v>
      </c>
      <c r="B1687" s="65">
        <f t="shared" si="335"/>
        <v>2022</v>
      </c>
      <c r="C1687" s="58">
        <f t="shared" si="336"/>
        <v>3</v>
      </c>
      <c r="D1687" s="58" t="str">
        <f t="shared" si="344"/>
        <v>Mar/2022</v>
      </c>
      <c r="E1687" s="60" t="s">
        <v>236</v>
      </c>
      <c r="F1687" s="60" t="s">
        <v>235</v>
      </c>
      <c r="G1687" s="60" t="s">
        <v>33</v>
      </c>
      <c r="H1687" s="60">
        <v>24</v>
      </c>
      <c r="I1687" s="60">
        <v>24</v>
      </c>
      <c r="J1687" s="60">
        <f t="shared" si="346"/>
        <v>0</v>
      </c>
      <c r="K1687" s="60" t="str">
        <f t="shared" si="347"/>
        <v>Ok</v>
      </c>
      <c r="L1687" s="60">
        <f t="shared" si="337"/>
        <v>0</v>
      </c>
      <c r="M1687" s="85">
        <f>VLOOKUP(E1687,'DAFTAR ITEM'!B:J,9,FALSE)</f>
        <v>3833</v>
      </c>
      <c r="N1687" s="85">
        <f t="shared" si="338"/>
        <v>91992</v>
      </c>
      <c r="O1687" s="85">
        <f t="shared" si="339"/>
        <v>0</v>
      </c>
      <c r="P1687" s="85">
        <f t="shared" si="340"/>
        <v>0</v>
      </c>
      <c r="Q1687" s="59">
        <f t="shared" si="345"/>
        <v>0</v>
      </c>
      <c r="R1687" s="60" t="str">
        <f t="shared" si="341"/>
        <v>Good Count</v>
      </c>
      <c r="S1687" s="60" t="str">
        <f t="shared" si="342"/>
        <v>Good Count</v>
      </c>
      <c r="T1687" s="60" t="str">
        <f t="shared" si="343"/>
        <v>Good Count</v>
      </c>
    </row>
    <row r="1688" spans="1:20" ht="15" customHeight="1">
      <c r="A1688" s="64">
        <v>44621</v>
      </c>
      <c r="B1688" s="65">
        <f t="shared" si="335"/>
        <v>2022</v>
      </c>
      <c r="C1688" s="58">
        <f t="shared" si="336"/>
        <v>3</v>
      </c>
      <c r="D1688" s="58" t="str">
        <f t="shared" si="344"/>
        <v>Mar/2022</v>
      </c>
      <c r="E1688" s="60" t="s">
        <v>234</v>
      </c>
      <c r="F1688" s="60" t="s">
        <v>233</v>
      </c>
      <c r="G1688" s="60" t="s">
        <v>33</v>
      </c>
      <c r="H1688" s="60">
        <v>0</v>
      </c>
      <c r="I1688" s="60">
        <v>0</v>
      </c>
      <c r="J1688" s="60">
        <f t="shared" si="346"/>
        <v>0</v>
      </c>
      <c r="K1688" s="60" t="str">
        <f t="shared" si="347"/>
        <v>Ok</v>
      </c>
      <c r="L1688" s="60">
        <f t="shared" si="337"/>
        <v>0</v>
      </c>
      <c r="M1688" s="85">
        <f>VLOOKUP(E1688,'DAFTAR ITEM'!B:J,9,FALSE)</f>
        <v>0</v>
      </c>
      <c r="N1688" s="85">
        <f t="shared" si="338"/>
        <v>0</v>
      </c>
      <c r="O1688" s="85">
        <f t="shared" si="339"/>
        <v>0</v>
      </c>
      <c r="P1688" s="85">
        <f t="shared" si="340"/>
        <v>0</v>
      </c>
      <c r="Q1688" s="59">
        <f t="shared" si="345"/>
        <v>0</v>
      </c>
      <c r="R1688" s="60" t="str">
        <f t="shared" si="341"/>
        <v>Good Count</v>
      </c>
      <c r="S1688" s="60" t="str">
        <f t="shared" si="342"/>
        <v>Good Count</v>
      </c>
      <c r="T1688" s="60" t="str">
        <f t="shared" si="343"/>
        <v>Good Count</v>
      </c>
    </row>
    <row r="1689" spans="1:20" ht="15" customHeight="1">
      <c r="A1689" s="64">
        <v>44621</v>
      </c>
      <c r="B1689" s="65">
        <f t="shared" si="335"/>
        <v>2022</v>
      </c>
      <c r="C1689" s="58">
        <f t="shared" si="336"/>
        <v>3</v>
      </c>
      <c r="D1689" s="58" t="str">
        <f t="shared" si="344"/>
        <v>Mar/2022</v>
      </c>
      <c r="E1689" s="60" t="s">
        <v>232</v>
      </c>
      <c r="F1689" s="60" t="s">
        <v>231</v>
      </c>
      <c r="G1689" s="60" t="s">
        <v>33</v>
      </c>
      <c r="H1689" s="60">
        <v>25</v>
      </c>
      <c r="I1689" s="60">
        <v>25</v>
      </c>
      <c r="J1689" s="60">
        <f t="shared" si="346"/>
        <v>0</v>
      </c>
      <c r="K1689" s="60" t="str">
        <f t="shared" si="347"/>
        <v>Ok</v>
      </c>
      <c r="L1689" s="60">
        <f t="shared" si="337"/>
        <v>0</v>
      </c>
      <c r="M1689" s="85">
        <f>VLOOKUP(E1689,'DAFTAR ITEM'!B:J,9,FALSE)</f>
        <v>3500</v>
      </c>
      <c r="N1689" s="85">
        <f t="shared" si="338"/>
        <v>87500</v>
      </c>
      <c r="O1689" s="85">
        <f t="shared" si="339"/>
        <v>0</v>
      </c>
      <c r="P1689" s="85">
        <f t="shared" si="340"/>
        <v>0</v>
      </c>
      <c r="Q1689" s="59">
        <f t="shared" si="345"/>
        <v>0</v>
      </c>
      <c r="R1689" s="60" t="str">
        <f t="shared" si="341"/>
        <v>Good Count</v>
      </c>
      <c r="S1689" s="60" t="str">
        <f t="shared" si="342"/>
        <v>Good Count</v>
      </c>
      <c r="T1689" s="60" t="str">
        <f t="shared" si="343"/>
        <v>Good Count</v>
      </c>
    </row>
    <row r="1690" spans="1:20" ht="15" customHeight="1">
      <c r="A1690" s="64">
        <v>44621</v>
      </c>
      <c r="B1690" s="65">
        <f t="shared" si="335"/>
        <v>2022</v>
      </c>
      <c r="C1690" s="58">
        <f t="shared" si="336"/>
        <v>3</v>
      </c>
      <c r="D1690" s="58" t="str">
        <f t="shared" si="344"/>
        <v>Mar/2022</v>
      </c>
      <c r="E1690" s="60" t="s">
        <v>202</v>
      </c>
      <c r="F1690" s="60" t="s">
        <v>201</v>
      </c>
      <c r="G1690" s="60" t="s">
        <v>194</v>
      </c>
      <c r="H1690" s="60">
        <v>3</v>
      </c>
      <c r="I1690" s="60">
        <v>3</v>
      </c>
      <c r="J1690" s="60">
        <f t="shared" si="346"/>
        <v>0</v>
      </c>
      <c r="K1690" s="60" t="str">
        <f t="shared" si="347"/>
        <v>Ok</v>
      </c>
      <c r="L1690" s="60">
        <f t="shared" si="337"/>
        <v>0</v>
      </c>
      <c r="M1690" s="85">
        <f>VLOOKUP(E1690,'DAFTAR ITEM'!B:J,9,FALSE)</f>
        <v>23000</v>
      </c>
      <c r="N1690" s="85">
        <f t="shared" si="338"/>
        <v>69000</v>
      </c>
      <c r="O1690" s="85">
        <f t="shared" si="339"/>
        <v>0</v>
      </c>
      <c r="P1690" s="85">
        <f t="shared" si="340"/>
        <v>0</v>
      </c>
      <c r="Q1690" s="59">
        <f t="shared" si="345"/>
        <v>0</v>
      </c>
      <c r="R1690" s="60" t="str">
        <f t="shared" si="341"/>
        <v>Good Count</v>
      </c>
      <c r="S1690" s="60" t="str">
        <f t="shared" si="342"/>
        <v>Good Count</v>
      </c>
      <c r="T1690" s="60" t="str">
        <f t="shared" si="343"/>
        <v>Good Count</v>
      </c>
    </row>
    <row r="1691" spans="1:20" ht="15" customHeight="1">
      <c r="A1691" s="64">
        <v>44621</v>
      </c>
      <c r="B1691" s="65">
        <f t="shared" si="335"/>
        <v>2022</v>
      </c>
      <c r="C1691" s="58">
        <f t="shared" si="336"/>
        <v>3</v>
      </c>
      <c r="D1691" s="58" t="str">
        <f t="shared" si="344"/>
        <v>Mar/2022</v>
      </c>
      <c r="E1691" s="60" t="s">
        <v>214</v>
      </c>
      <c r="F1691" s="60" t="s">
        <v>213</v>
      </c>
      <c r="G1691" s="60" t="s">
        <v>95</v>
      </c>
      <c r="H1691" s="60">
        <v>14</v>
      </c>
      <c r="I1691" s="60">
        <v>14</v>
      </c>
      <c r="J1691" s="60">
        <f t="shared" si="346"/>
        <v>0</v>
      </c>
      <c r="K1691" s="60" t="str">
        <f t="shared" si="347"/>
        <v>Ok</v>
      </c>
      <c r="L1691" s="60">
        <f t="shared" si="337"/>
        <v>0</v>
      </c>
      <c r="M1691" s="85">
        <f>VLOOKUP(E1691,'DAFTAR ITEM'!B:J,9,FALSE)</f>
        <v>13700</v>
      </c>
      <c r="N1691" s="85">
        <f t="shared" si="338"/>
        <v>191800</v>
      </c>
      <c r="O1691" s="85">
        <f t="shared" si="339"/>
        <v>0</v>
      </c>
      <c r="P1691" s="85">
        <f t="shared" si="340"/>
        <v>0</v>
      </c>
      <c r="Q1691" s="59">
        <f t="shared" si="345"/>
        <v>0</v>
      </c>
      <c r="R1691" s="60" t="str">
        <f t="shared" si="341"/>
        <v>Good Count</v>
      </c>
      <c r="S1691" s="60" t="str">
        <f t="shared" si="342"/>
        <v>Good Count</v>
      </c>
      <c r="T1691" s="60" t="str">
        <f t="shared" si="343"/>
        <v>Good Count</v>
      </c>
    </row>
    <row r="1692" spans="1:20" ht="15" customHeight="1">
      <c r="A1692" s="64">
        <v>44621</v>
      </c>
      <c r="B1692" s="65">
        <f t="shared" si="335"/>
        <v>2022</v>
      </c>
      <c r="C1692" s="58">
        <f t="shared" si="336"/>
        <v>3</v>
      </c>
      <c r="D1692" s="58" t="str">
        <f t="shared" si="344"/>
        <v>Mar/2022</v>
      </c>
      <c r="E1692" s="60" t="s">
        <v>145</v>
      </c>
      <c r="F1692" s="60" t="s">
        <v>144</v>
      </c>
      <c r="G1692" s="60" t="s">
        <v>95</v>
      </c>
      <c r="H1692" s="60">
        <v>26</v>
      </c>
      <c r="I1692" s="60">
        <v>26</v>
      </c>
      <c r="J1692" s="60">
        <f t="shared" si="346"/>
        <v>0</v>
      </c>
      <c r="K1692" s="60" t="str">
        <f t="shared" si="347"/>
        <v>Ok</v>
      </c>
      <c r="L1692" s="60">
        <f t="shared" si="337"/>
        <v>0</v>
      </c>
      <c r="M1692" s="85">
        <f>VLOOKUP(E1692,'DAFTAR ITEM'!B:J,9,FALSE)</f>
        <v>5000</v>
      </c>
      <c r="N1692" s="85">
        <f t="shared" si="338"/>
        <v>130000</v>
      </c>
      <c r="O1692" s="85">
        <f t="shared" si="339"/>
        <v>0</v>
      </c>
      <c r="P1692" s="85">
        <f t="shared" si="340"/>
        <v>0</v>
      </c>
      <c r="Q1692" s="59">
        <f t="shared" si="345"/>
        <v>0</v>
      </c>
      <c r="R1692" s="60" t="str">
        <f t="shared" si="341"/>
        <v>Good Count</v>
      </c>
      <c r="S1692" s="60" t="str">
        <f t="shared" si="342"/>
        <v>Good Count</v>
      </c>
      <c r="T1692" s="60" t="str">
        <f t="shared" si="343"/>
        <v>Good Count</v>
      </c>
    </row>
    <row r="1693" spans="1:20" ht="15" customHeight="1">
      <c r="A1693" s="64">
        <v>44621</v>
      </c>
      <c r="B1693" s="65">
        <f t="shared" si="335"/>
        <v>2022</v>
      </c>
      <c r="C1693" s="58">
        <f t="shared" si="336"/>
        <v>3</v>
      </c>
      <c r="D1693" s="58" t="str">
        <f t="shared" si="344"/>
        <v>Mar/2022</v>
      </c>
      <c r="E1693" s="60" t="s">
        <v>149</v>
      </c>
      <c r="F1693" s="60" t="s">
        <v>148</v>
      </c>
      <c r="G1693" s="60" t="s">
        <v>95</v>
      </c>
      <c r="H1693" s="60">
        <v>10</v>
      </c>
      <c r="I1693" s="60">
        <v>10</v>
      </c>
      <c r="J1693" s="60">
        <f t="shared" si="346"/>
        <v>0</v>
      </c>
      <c r="K1693" s="60" t="str">
        <f t="shared" si="347"/>
        <v>Ok</v>
      </c>
      <c r="L1693" s="60">
        <f t="shared" si="337"/>
        <v>0</v>
      </c>
      <c r="M1693" s="85">
        <f>VLOOKUP(E1693,'DAFTAR ITEM'!B:J,9,FALSE)</f>
        <v>3000</v>
      </c>
      <c r="N1693" s="85">
        <f t="shared" si="338"/>
        <v>30000</v>
      </c>
      <c r="O1693" s="85">
        <f t="shared" si="339"/>
        <v>0</v>
      </c>
      <c r="P1693" s="85">
        <f t="shared" si="340"/>
        <v>0</v>
      </c>
      <c r="Q1693" s="59">
        <f t="shared" si="345"/>
        <v>0</v>
      </c>
      <c r="R1693" s="60" t="str">
        <f t="shared" si="341"/>
        <v>Good Count</v>
      </c>
      <c r="S1693" s="60" t="str">
        <f t="shared" si="342"/>
        <v>Good Count</v>
      </c>
      <c r="T1693" s="60" t="str">
        <f t="shared" si="343"/>
        <v>Good Count</v>
      </c>
    </row>
    <row r="1694" spans="1:20" ht="15" customHeight="1">
      <c r="A1694" s="64">
        <v>44621</v>
      </c>
      <c r="B1694" s="65">
        <f t="shared" si="335"/>
        <v>2022</v>
      </c>
      <c r="C1694" s="58">
        <f t="shared" si="336"/>
        <v>3</v>
      </c>
      <c r="D1694" s="58" t="str">
        <f t="shared" si="344"/>
        <v>Mar/2022</v>
      </c>
      <c r="E1694" s="60" t="s">
        <v>147</v>
      </c>
      <c r="F1694" s="60" t="s">
        <v>146</v>
      </c>
      <c r="G1694" s="60" t="s">
        <v>95</v>
      </c>
      <c r="H1694" s="60">
        <v>0</v>
      </c>
      <c r="I1694" s="60">
        <v>0</v>
      </c>
      <c r="J1694" s="60">
        <f t="shared" si="346"/>
        <v>0</v>
      </c>
      <c r="K1694" s="60" t="str">
        <f t="shared" si="347"/>
        <v>Ok</v>
      </c>
      <c r="L1694" s="60">
        <f t="shared" si="337"/>
        <v>0</v>
      </c>
      <c r="M1694" s="85">
        <f>VLOOKUP(E1694,'DAFTAR ITEM'!B:J,9,FALSE)</f>
        <v>0</v>
      </c>
      <c r="N1694" s="85">
        <f t="shared" si="338"/>
        <v>0</v>
      </c>
      <c r="O1694" s="85">
        <f t="shared" si="339"/>
        <v>0</v>
      </c>
      <c r="P1694" s="85">
        <f t="shared" si="340"/>
        <v>0</v>
      </c>
      <c r="Q1694" s="59">
        <f t="shared" si="345"/>
        <v>0</v>
      </c>
      <c r="R1694" s="60" t="str">
        <f t="shared" si="341"/>
        <v>Good Count</v>
      </c>
      <c r="S1694" s="60" t="str">
        <f t="shared" si="342"/>
        <v>Good Count</v>
      </c>
      <c r="T1694" s="60" t="str">
        <f t="shared" si="343"/>
        <v>Good Count</v>
      </c>
    </row>
    <row r="1695" spans="1:20" ht="15" customHeight="1">
      <c r="A1695" s="64">
        <v>44621</v>
      </c>
      <c r="B1695" s="65">
        <f t="shared" si="335"/>
        <v>2022</v>
      </c>
      <c r="C1695" s="58">
        <f t="shared" si="336"/>
        <v>3</v>
      </c>
      <c r="D1695" s="58" t="str">
        <f t="shared" si="344"/>
        <v>Mar/2022</v>
      </c>
      <c r="E1695" s="60" t="s">
        <v>94</v>
      </c>
      <c r="F1695" s="60" t="s">
        <v>93</v>
      </c>
      <c r="G1695" s="60" t="s">
        <v>95</v>
      </c>
      <c r="H1695" s="60">
        <v>40</v>
      </c>
      <c r="I1695" s="60">
        <v>40</v>
      </c>
      <c r="J1695" s="60">
        <f t="shared" si="346"/>
        <v>0</v>
      </c>
      <c r="K1695" s="60" t="str">
        <f t="shared" si="347"/>
        <v>Ok</v>
      </c>
      <c r="L1695" s="60">
        <f t="shared" si="337"/>
        <v>0</v>
      </c>
      <c r="M1695" s="85">
        <f>VLOOKUP(E1695,'DAFTAR ITEM'!B:J,9,FALSE)</f>
        <v>5250</v>
      </c>
      <c r="N1695" s="85">
        <f t="shared" si="338"/>
        <v>210000</v>
      </c>
      <c r="O1695" s="85">
        <f t="shared" si="339"/>
        <v>0</v>
      </c>
      <c r="P1695" s="85">
        <f t="shared" si="340"/>
        <v>0</v>
      </c>
      <c r="Q1695" s="59">
        <f t="shared" si="345"/>
        <v>0</v>
      </c>
      <c r="R1695" s="60" t="str">
        <f t="shared" si="341"/>
        <v>Good Count</v>
      </c>
      <c r="S1695" s="60" t="str">
        <f t="shared" si="342"/>
        <v>Good Count</v>
      </c>
      <c r="T1695" s="60" t="str">
        <f t="shared" si="343"/>
        <v>Good Count</v>
      </c>
    </row>
    <row r="1696" spans="1:20" ht="15" customHeight="1">
      <c r="A1696" s="64">
        <v>44621</v>
      </c>
      <c r="B1696" s="65">
        <f t="shared" si="335"/>
        <v>2022</v>
      </c>
      <c r="C1696" s="58">
        <f t="shared" si="336"/>
        <v>3</v>
      </c>
      <c r="D1696" s="58" t="str">
        <f t="shared" si="344"/>
        <v>Mar/2022</v>
      </c>
      <c r="E1696" s="60" t="s">
        <v>99</v>
      </c>
      <c r="F1696" s="60" t="s">
        <v>98</v>
      </c>
      <c r="G1696" s="60" t="s">
        <v>95</v>
      </c>
      <c r="H1696" s="60">
        <v>20</v>
      </c>
      <c r="I1696" s="60">
        <v>20</v>
      </c>
      <c r="J1696" s="60">
        <f t="shared" si="346"/>
        <v>0</v>
      </c>
      <c r="K1696" s="60" t="str">
        <f t="shared" si="347"/>
        <v>Ok</v>
      </c>
      <c r="L1696" s="60">
        <f t="shared" si="337"/>
        <v>0</v>
      </c>
      <c r="M1696" s="85">
        <f>VLOOKUP(E1696,'DAFTAR ITEM'!B:J,9,FALSE)</f>
        <v>24150</v>
      </c>
      <c r="N1696" s="85">
        <f t="shared" si="338"/>
        <v>483000</v>
      </c>
      <c r="O1696" s="85">
        <f t="shared" si="339"/>
        <v>0</v>
      </c>
      <c r="P1696" s="85">
        <f t="shared" si="340"/>
        <v>0</v>
      </c>
      <c r="Q1696" s="59">
        <f t="shared" si="345"/>
        <v>0</v>
      </c>
      <c r="R1696" s="60" t="str">
        <f t="shared" si="341"/>
        <v>Good Count</v>
      </c>
      <c r="S1696" s="60" t="str">
        <f t="shared" si="342"/>
        <v>Good Count</v>
      </c>
      <c r="T1696" s="60" t="str">
        <f t="shared" si="343"/>
        <v>Good Count</v>
      </c>
    </row>
    <row r="1697" spans="1:20" ht="15" customHeight="1">
      <c r="A1697" s="64">
        <v>44621</v>
      </c>
      <c r="B1697" s="65">
        <f t="shared" si="335"/>
        <v>2022</v>
      </c>
      <c r="C1697" s="58">
        <f t="shared" si="336"/>
        <v>3</v>
      </c>
      <c r="D1697" s="58" t="str">
        <f t="shared" si="344"/>
        <v>Mar/2022</v>
      </c>
      <c r="E1697" s="60" t="s">
        <v>97</v>
      </c>
      <c r="F1697" s="60" t="s">
        <v>96</v>
      </c>
      <c r="G1697" s="60" t="s">
        <v>95</v>
      </c>
      <c r="H1697" s="60">
        <v>25</v>
      </c>
      <c r="I1697" s="60">
        <v>25</v>
      </c>
      <c r="J1697" s="60">
        <f t="shared" si="346"/>
        <v>0</v>
      </c>
      <c r="K1697" s="60" t="str">
        <f t="shared" si="347"/>
        <v>Ok</v>
      </c>
      <c r="L1697" s="60">
        <f t="shared" si="337"/>
        <v>0</v>
      </c>
      <c r="M1697" s="85">
        <f>VLOOKUP(E1697,'DAFTAR ITEM'!B:J,9,FALSE)</f>
        <v>12000</v>
      </c>
      <c r="N1697" s="85">
        <f t="shared" si="338"/>
        <v>300000</v>
      </c>
      <c r="O1697" s="85">
        <f t="shared" si="339"/>
        <v>0</v>
      </c>
      <c r="P1697" s="85">
        <f t="shared" si="340"/>
        <v>0</v>
      </c>
      <c r="Q1697" s="59">
        <f t="shared" si="345"/>
        <v>0</v>
      </c>
      <c r="R1697" s="60" t="str">
        <f t="shared" si="341"/>
        <v>Good Count</v>
      </c>
      <c r="S1697" s="60" t="str">
        <f t="shared" si="342"/>
        <v>Good Count</v>
      </c>
      <c r="T1697" s="60" t="str">
        <f t="shared" si="343"/>
        <v>Good Count</v>
      </c>
    </row>
    <row r="1698" spans="1:20" ht="15" customHeight="1">
      <c r="A1698" s="64">
        <v>44621</v>
      </c>
      <c r="B1698" s="65">
        <f t="shared" si="335"/>
        <v>2022</v>
      </c>
      <c r="C1698" s="58">
        <f t="shared" si="336"/>
        <v>3</v>
      </c>
      <c r="D1698" s="58" t="str">
        <f t="shared" si="344"/>
        <v>Mar/2022</v>
      </c>
      <c r="E1698" s="60" t="s">
        <v>85</v>
      </c>
      <c r="F1698" s="60" t="s">
        <v>84</v>
      </c>
      <c r="G1698" s="60" t="s">
        <v>33</v>
      </c>
      <c r="H1698" s="60">
        <v>50</v>
      </c>
      <c r="I1698" s="60">
        <v>50</v>
      </c>
      <c r="J1698" s="60">
        <f t="shared" si="346"/>
        <v>0</v>
      </c>
      <c r="K1698" s="60" t="str">
        <f t="shared" si="347"/>
        <v>Ok</v>
      </c>
      <c r="L1698" s="60">
        <f t="shared" si="337"/>
        <v>0</v>
      </c>
      <c r="M1698" s="85">
        <f>VLOOKUP(E1698,'DAFTAR ITEM'!B:J,9,FALSE)</f>
        <v>9800</v>
      </c>
      <c r="N1698" s="85">
        <f t="shared" si="338"/>
        <v>490000</v>
      </c>
      <c r="O1698" s="85">
        <f t="shared" si="339"/>
        <v>0</v>
      </c>
      <c r="P1698" s="85">
        <f t="shared" si="340"/>
        <v>0</v>
      </c>
      <c r="Q1698" s="59">
        <f t="shared" si="345"/>
        <v>0</v>
      </c>
      <c r="R1698" s="60" t="str">
        <f t="shared" si="341"/>
        <v>Good Count</v>
      </c>
      <c r="S1698" s="60" t="str">
        <f t="shared" si="342"/>
        <v>Good Count</v>
      </c>
      <c r="T1698" s="60" t="str">
        <f t="shared" si="343"/>
        <v>Good Count</v>
      </c>
    </row>
    <row r="1699" spans="1:20" ht="15" customHeight="1">
      <c r="A1699" s="64">
        <v>44621</v>
      </c>
      <c r="B1699" s="65">
        <f t="shared" ref="B1699:B1762" si="348">YEAR(A1699)</f>
        <v>2022</v>
      </c>
      <c r="C1699" s="58">
        <f t="shared" si="336"/>
        <v>3</v>
      </c>
      <c r="D1699" s="58" t="str">
        <f t="shared" si="344"/>
        <v>Mar/2022</v>
      </c>
      <c r="E1699" s="60" t="s">
        <v>208</v>
      </c>
      <c r="F1699" s="60" t="s">
        <v>207</v>
      </c>
      <c r="G1699" s="60" t="s">
        <v>16</v>
      </c>
      <c r="H1699" s="60">
        <v>3</v>
      </c>
      <c r="I1699" s="60">
        <v>3</v>
      </c>
      <c r="J1699" s="60">
        <f t="shared" si="346"/>
        <v>0</v>
      </c>
      <c r="K1699" s="60" t="str">
        <f t="shared" si="347"/>
        <v>Ok</v>
      </c>
      <c r="L1699" s="60">
        <f t="shared" si="337"/>
        <v>0</v>
      </c>
      <c r="M1699" s="85">
        <f>VLOOKUP(E1699,'DAFTAR ITEM'!B:J,9,FALSE)</f>
        <v>45000</v>
      </c>
      <c r="N1699" s="85">
        <f t="shared" si="338"/>
        <v>135000</v>
      </c>
      <c r="O1699" s="85">
        <f t="shared" si="339"/>
        <v>0</v>
      </c>
      <c r="P1699" s="85">
        <f t="shared" si="340"/>
        <v>0</v>
      </c>
      <c r="Q1699" s="59">
        <f t="shared" si="345"/>
        <v>0</v>
      </c>
      <c r="R1699" s="60" t="str">
        <f t="shared" si="341"/>
        <v>Good Count</v>
      </c>
      <c r="S1699" s="60" t="str">
        <f t="shared" si="342"/>
        <v>Good Count</v>
      </c>
      <c r="T1699" s="60" t="str">
        <f t="shared" si="343"/>
        <v>Good Count</v>
      </c>
    </row>
    <row r="1700" spans="1:20" ht="15" customHeight="1">
      <c r="A1700" s="64">
        <v>44621</v>
      </c>
      <c r="B1700" s="65">
        <f t="shared" si="348"/>
        <v>2022</v>
      </c>
      <c r="C1700" s="58">
        <f t="shared" si="336"/>
        <v>3</v>
      </c>
      <c r="D1700" s="58" t="str">
        <f t="shared" si="344"/>
        <v>Mar/2022</v>
      </c>
      <c r="E1700" s="60" t="s">
        <v>178</v>
      </c>
      <c r="F1700" s="60" t="s">
        <v>177</v>
      </c>
      <c r="G1700" s="60" t="s">
        <v>176</v>
      </c>
      <c r="H1700" s="60">
        <v>30</v>
      </c>
      <c r="I1700" s="60">
        <v>30</v>
      </c>
      <c r="J1700" s="60">
        <f t="shared" si="346"/>
        <v>0</v>
      </c>
      <c r="K1700" s="60" t="str">
        <f t="shared" si="347"/>
        <v>Ok</v>
      </c>
      <c r="L1700" s="60">
        <f t="shared" si="337"/>
        <v>0</v>
      </c>
      <c r="M1700" s="85">
        <f>VLOOKUP(E1700,'DAFTAR ITEM'!B:J,9,FALSE)</f>
        <v>2625</v>
      </c>
      <c r="N1700" s="85">
        <f t="shared" si="338"/>
        <v>78750</v>
      </c>
      <c r="O1700" s="85">
        <f t="shared" si="339"/>
        <v>0</v>
      </c>
      <c r="P1700" s="85">
        <f t="shared" si="340"/>
        <v>0</v>
      </c>
      <c r="Q1700" s="59">
        <f t="shared" si="345"/>
        <v>0</v>
      </c>
      <c r="R1700" s="60" t="str">
        <f t="shared" si="341"/>
        <v>Good Count</v>
      </c>
      <c r="S1700" s="60" t="str">
        <f t="shared" si="342"/>
        <v>Good Count</v>
      </c>
      <c r="T1700" s="60" t="str">
        <f t="shared" si="343"/>
        <v>Good Count</v>
      </c>
    </row>
    <row r="1701" spans="1:20" ht="15" customHeight="1">
      <c r="A1701" s="64">
        <v>44621</v>
      </c>
      <c r="B1701" s="65">
        <f t="shared" si="348"/>
        <v>2022</v>
      </c>
      <c r="C1701" s="58">
        <f t="shared" si="336"/>
        <v>3</v>
      </c>
      <c r="D1701" s="58" t="str">
        <f t="shared" si="344"/>
        <v>Mar/2022</v>
      </c>
      <c r="E1701" s="60" t="s">
        <v>61</v>
      </c>
      <c r="F1701" s="60" t="s">
        <v>60</v>
      </c>
      <c r="G1701" s="60" t="s">
        <v>56</v>
      </c>
      <c r="H1701" s="60">
        <v>47</v>
      </c>
      <c r="I1701" s="60">
        <v>47</v>
      </c>
      <c r="J1701" s="60">
        <f t="shared" si="346"/>
        <v>0</v>
      </c>
      <c r="K1701" s="60" t="str">
        <f t="shared" si="347"/>
        <v>Ok</v>
      </c>
      <c r="L1701" s="60">
        <f t="shared" si="337"/>
        <v>0</v>
      </c>
      <c r="M1701" s="85">
        <f>VLOOKUP(E1701,'DAFTAR ITEM'!B:J,9,FALSE)</f>
        <v>13440</v>
      </c>
      <c r="N1701" s="85">
        <f t="shared" si="338"/>
        <v>631680</v>
      </c>
      <c r="O1701" s="85">
        <f t="shared" si="339"/>
        <v>0</v>
      </c>
      <c r="P1701" s="85">
        <f t="shared" si="340"/>
        <v>0</v>
      </c>
      <c r="Q1701" s="59">
        <f t="shared" si="345"/>
        <v>0</v>
      </c>
      <c r="R1701" s="60" t="str">
        <f t="shared" si="341"/>
        <v>Good Count</v>
      </c>
      <c r="S1701" s="60" t="str">
        <f t="shared" si="342"/>
        <v>Good Count</v>
      </c>
      <c r="T1701" s="60" t="str">
        <f t="shared" si="343"/>
        <v>Good Count</v>
      </c>
    </row>
    <row r="1702" spans="1:20" ht="15" customHeight="1">
      <c r="A1702" s="64">
        <v>44621</v>
      </c>
      <c r="B1702" s="65">
        <f t="shared" si="348"/>
        <v>2022</v>
      </c>
      <c r="C1702" s="58">
        <f t="shared" si="336"/>
        <v>3</v>
      </c>
      <c r="D1702" s="58" t="str">
        <f t="shared" si="344"/>
        <v>Mar/2022</v>
      </c>
      <c r="E1702" s="60" t="s">
        <v>58</v>
      </c>
      <c r="F1702" s="60" t="s">
        <v>57</v>
      </c>
      <c r="G1702" s="60" t="s">
        <v>59</v>
      </c>
      <c r="H1702" s="60">
        <v>58</v>
      </c>
      <c r="I1702" s="60">
        <v>58</v>
      </c>
      <c r="J1702" s="60">
        <f t="shared" si="346"/>
        <v>0</v>
      </c>
      <c r="K1702" s="60" t="str">
        <f t="shared" si="347"/>
        <v>Ok</v>
      </c>
      <c r="L1702" s="60">
        <f t="shared" si="337"/>
        <v>0</v>
      </c>
      <c r="M1702" s="85">
        <f>VLOOKUP(E1702,'DAFTAR ITEM'!B:J,9,FALSE)</f>
        <v>5145</v>
      </c>
      <c r="N1702" s="85">
        <f t="shared" si="338"/>
        <v>298410</v>
      </c>
      <c r="O1702" s="85">
        <f t="shared" si="339"/>
        <v>0</v>
      </c>
      <c r="P1702" s="85">
        <f t="shared" si="340"/>
        <v>0</v>
      </c>
      <c r="Q1702" s="59">
        <f t="shared" si="345"/>
        <v>0</v>
      </c>
      <c r="R1702" s="60" t="str">
        <f t="shared" si="341"/>
        <v>Good Count</v>
      </c>
      <c r="S1702" s="60" t="str">
        <f t="shared" si="342"/>
        <v>Good Count</v>
      </c>
      <c r="T1702" s="60" t="str">
        <f t="shared" si="343"/>
        <v>Good Count</v>
      </c>
    </row>
    <row r="1703" spans="1:20" ht="15" customHeight="1">
      <c r="A1703" s="64">
        <v>44621</v>
      </c>
      <c r="B1703" s="65">
        <f t="shared" si="348"/>
        <v>2022</v>
      </c>
      <c r="C1703" s="58">
        <f t="shared" si="336"/>
        <v>3</v>
      </c>
      <c r="D1703" s="58" t="str">
        <f t="shared" si="344"/>
        <v>Mar/2022</v>
      </c>
      <c r="E1703" s="60" t="s">
        <v>55</v>
      </c>
      <c r="F1703" s="60" t="s">
        <v>54</v>
      </c>
      <c r="G1703" s="60" t="s">
        <v>56</v>
      </c>
      <c r="H1703" s="60">
        <v>5</v>
      </c>
      <c r="I1703" s="60">
        <v>5</v>
      </c>
      <c r="J1703" s="60">
        <f t="shared" si="346"/>
        <v>0</v>
      </c>
      <c r="K1703" s="60" t="str">
        <f t="shared" si="347"/>
        <v>Ok</v>
      </c>
      <c r="L1703" s="60">
        <f t="shared" si="337"/>
        <v>0</v>
      </c>
      <c r="M1703" s="85">
        <f>VLOOKUP(E1703,'DAFTAR ITEM'!B:J,9,FALSE)</f>
        <v>2500</v>
      </c>
      <c r="N1703" s="85">
        <f t="shared" si="338"/>
        <v>12500</v>
      </c>
      <c r="O1703" s="85">
        <f t="shared" si="339"/>
        <v>0</v>
      </c>
      <c r="P1703" s="85">
        <f t="shared" si="340"/>
        <v>0</v>
      </c>
      <c r="Q1703" s="59">
        <f t="shared" si="345"/>
        <v>0</v>
      </c>
      <c r="R1703" s="60" t="str">
        <f t="shared" si="341"/>
        <v>Good Count</v>
      </c>
      <c r="S1703" s="60" t="str">
        <f t="shared" si="342"/>
        <v>Good Count</v>
      </c>
      <c r="T1703" s="60" t="str">
        <f t="shared" si="343"/>
        <v>Good Count</v>
      </c>
    </row>
    <row r="1704" spans="1:20" ht="15" customHeight="1">
      <c r="A1704" s="64">
        <v>44622</v>
      </c>
      <c r="B1704" s="65">
        <f t="shared" si="348"/>
        <v>2022</v>
      </c>
      <c r="C1704" s="58">
        <f t="shared" si="336"/>
        <v>3</v>
      </c>
      <c r="D1704" s="58" t="str">
        <f t="shared" si="344"/>
        <v>Mar/2022</v>
      </c>
      <c r="E1704" s="60" t="s">
        <v>35</v>
      </c>
      <c r="F1704" s="60" t="s">
        <v>34</v>
      </c>
      <c r="G1704" s="60" t="s">
        <v>33</v>
      </c>
      <c r="H1704" s="60">
        <v>0</v>
      </c>
      <c r="I1704" s="60">
        <v>0</v>
      </c>
      <c r="J1704" s="60">
        <f t="shared" si="346"/>
        <v>0</v>
      </c>
      <c r="K1704" s="60" t="str">
        <f t="shared" si="347"/>
        <v>Ok</v>
      </c>
      <c r="L1704" s="60">
        <f t="shared" si="337"/>
        <v>0</v>
      </c>
      <c r="M1704" s="85">
        <f>VLOOKUP(E1704,'DAFTAR ITEM'!B:J,9,FALSE)</f>
        <v>2100</v>
      </c>
      <c r="N1704" s="85">
        <f t="shared" si="338"/>
        <v>0</v>
      </c>
      <c r="O1704" s="85">
        <f t="shared" si="339"/>
        <v>0</v>
      </c>
      <c r="P1704" s="85">
        <f t="shared" si="340"/>
        <v>0</v>
      </c>
      <c r="Q1704" s="59">
        <f t="shared" si="345"/>
        <v>0</v>
      </c>
      <c r="R1704" s="60" t="str">
        <f t="shared" si="341"/>
        <v>Good Count</v>
      </c>
      <c r="S1704" s="60" t="str">
        <f t="shared" si="342"/>
        <v>Good Count</v>
      </c>
      <c r="T1704" s="60" t="str">
        <f t="shared" si="343"/>
        <v>Good Count</v>
      </c>
    </row>
    <row r="1705" spans="1:20" ht="15" customHeight="1">
      <c r="A1705" s="64">
        <v>44622</v>
      </c>
      <c r="B1705" s="65">
        <f t="shared" si="348"/>
        <v>2022</v>
      </c>
      <c r="C1705" s="58">
        <f t="shared" si="336"/>
        <v>3</v>
      </c>
      <c r="D1705" s="58" t="str">
        <f t="shared" si="344"/>
        <v>Mar/2022</v>
      </c>
      <c r="E1705" s="60" t="s">
        <v>20</v>
      </c>
      <c r="F1705" s="60" t="s">
        <v>19</v>
      </c>
      <c r="G1705" s="60" t="s">
        <v>16</v>
      </c>
      <c r="H1705" s="60">
        <v>0</v>
      </c>
      <c r="I1705" s="60">
        <v>0</v>
      </c>
      <c r="J1705" s="60">
        <f t="shared" si="346"/>
        <v>0</v>
      </c>
      <c r="K1705" s="60" t="str">
        <f t="shared" si="347"/>
        <v>Ok</v>
      </c>
      <c r="L1705" s="60">
        <f t="shared" si="337"/>
        <v>0</v>
      </c>
      <c r="M1705" s="85">
        <f>VLOOKUP(E1705,'DAFTAR ITEM'!B:J,9,FALSE)</f>
        <v>35700</v>
      </c>
      <c r="N1705" s="85">
        <f t="shared" si="338"/>
        <v>0</v>
      </c>
      <c r="O1705" s="85">
        <f t="shared" si="339"/>
        <v>0</v>
      </c>
      <c r="P1705" s="85">
        <f t="shared" si="340"/>
        <v>0</v>
      </c>
      <c r="Q1705" s="59">
        <f t="shared" si="345"/>
        <v>0</v>
      </c>
      <c r="R1705" s="60" t="str">
        <f t="shared" si="341"/>
        <v>Good Count</v>
      </c>
      <c r="S1705" s="60" t="str">
        <f t="shared" si="342"/>
        <v>Good Count</v>
      </c>
      <c r="T1705" s="60" t="str">
        <f t="shared" si="343"/>
        <v>Good Count</v>
      </c>
    </row>
    <row r="1706" spans="1:20" ht="15" customHeight="1">
      <c r="A1706" s="64">
        <v>44622</v>
      </c>
      <c r="B1706" s="65">
        <f t="shared" si="348"/>
        <v>2022</v>
      </c>
      <c r="C1706" s="58">
        <f t="shared" si="336"/>
        <v>3</v>
      </c>
      <c r="D1706" s="58" t="str">
        <f t="shared" si="344"/>
        <v>Mar/2022</v>
      </c>
      <c r="E1706" s="60" t="s">
        <v>289</v>
      </c>
      <c r="F1706" s="60" t="s">
        <v>288</v>
      </c>
      <c r="G1706" s="60" t="s">
        <v>33</v>
      </c>
      <c r="H1706" s="60">
        <v>0</v>
      </c>
      <c r="I1706" s="60">
        <v>0</v>
      </c>
      <c r="J1706" s="60">
        <f t="shared" si="346"/>
        <v>0</v>
      </c>
      <c r="K1706" s="60" t="str">
        <f t="shared" si="347"/>
        <v>Ok</v>
      </c>
      <c r="L1706" s="60">
        <f t="shared" si="337"/>
        <v>0</v>
      </c>
      <c r="M1706" s="85">
        <f>VLOOKUP(E1706,'DAFTAR ITEM'!B:J,9,FALSE)</f>
        <v>49350</v>
      </c>
      <c r="N1706" s="85">
        <f t="shared" si="338"/>
        <v>0</v>
      </c>
      <c r="O1706" s="85">
        <f t="shared" si="339"/>
        <v>0</v>
      </c>
      <c r="P1706" s="85">
        <f t="shared" si="340"/>
        <v>0</v>
      </c>
      <c r="Q1706" s="59">
        <f t="shared" si="345"/>
        <v>0</v>
      </c>
      <c r="R1706" s="60" t="str">
        <f t="shared" si="341"/>
        <v>Good Count</v>
      </c>
      <c r="S1706" s="60" t="str">
        <f t="shared" si="342"/>
        <v>Good Count</v>
      </c>
      <c r="T1706" s="60" t="str">
        <f t="shared" si="343"/>
        <v>Good Count</v>
      </c>
    </row>
    <row r="1707" spans="1:20" ht="15" customHeight="1">
      <c r="A1707" s="64">
        <v>44622</v>
      </c>
      <c r="B1707" s="65">
        <f t="shared" si="348"/>
        <v>2022</v>
      </c>
      <c r="C1707" s="58">
        <f t="shared" si="336"/>
        <v>3</v>
      </c>
      <c r="D1707" s="58" t="str">
        <f t="shared" si="344"/>
        <v>Mar/2022</v>
      </c>
      <c r="E1707" s="60" t="s">
        <v>87</v>
      </c>
      <c r="F1707" s="60" t="s">
        <v>86</v>
      </c>
      <c r="G1707" s="60" t="s">
        <v>88</v>
      </c>
      <c r="H1707" s="60">
        <v>1</v>
      </c>
      <c r="I1707" s="60">
        <v>1</v>
      </c>
      <c r="J1707" s="60">
        <f t="shared" si="346"/>
        <v>0</v>
      </c>
      <c r="K1707" s="60" t="str">
        <f t="shared" si="347"/>
        <v>Ok</v>
      </c>
      <c r="L1707" s="60">
        <f t="shared" si="337"/>
        <v>0</v>
      </c>
      <c r="M1707" s="85">
        <f>VLOOKUP(E1707,'DAFTAR ITEM'!B:J,9,FALSE)</f>
        <v>15000</v>
      </c>
      <c r="N1707" s="85">
        <f t="shared" si="338"/>
        <v>15000</v>
      </c>
      <c r="O1707" s="85">
        <f t="shared" si="339"/>
        <v>0</v>
      </c>
      <c r="P1707" s="85">
        <f t="shared" si="340"/>
        <v>0</v>
      </c>
      <c r="Q1707" s="59">
        <f t="shared" si="345"/>
        <v>0</v>
      </c>
      <c r="R1707" s="60" t="str">
        <f t="shared" si="341"/>
        <v>Good Count</v>
      </c>
      <c r="S1707" s="60" t="str">
        <f t="shared" si="342"/>
        <v>Good Count</v>
      </c>
      <c r="T1707" s="60" t="str">
        <f t="shared" si="343"/>
        <v>Good Count</v>
      </c>
    </row>
    <row r="1708" spans="1:20" ht="15" customHeight="1">
      <c r="A1708" s="64">
        <v>44622</v>
      </c>
      <c r="B1708" s="65">
        <f t="shared" si="348"/>
        <v>2022</v>
      </c>
      <c r="C1708" s="58">
        <f t="shared" si="336"/>
        <v>3</v>
      </c>
      <c r="D1708" s="58" t="str">
        <f t="shared" si="344"/>
        <v>Mar/2022</v>
      </c>
      <c r="E1708" s="60" t="s">
        <v>69</v>
      </c>
      <c r="F1708" s="60" t="s">
        <v>68</v>
      </c>
      <c r="G1708" s="60" t="s">
        <v>33</v>
      </c>
      <c r="H1708" s="60">
        <v>8</v>
      </c>
      <c r="I1708" s="60">
        <v>8</v>
      </c>
      <c r="J1708" s="60">
        <f t="shared" si="346"/>
        <v>0</v>
      </c>
      <c r="K1708" s="60" t="str">
        <f t="shared" si="347"/>
        <v>Ok</v>
      </c>
      <c r="L1708" s="60">
        <f t="shared" si="337"/>
        <v>0</v>
      </c>
      <c r="M1708" s="85">
        <f>VLOOKUP(E1708,'DAFTAR ITEM'!B:J,9,FALSE)</f>
        <v>6300</v>
      </c>
      <c r="N1708" s="85">
        <f t="shared" si="338"/>
        <v>50400</v>
      </c>
      <c r="O1708" s="85">
        <f t="shared" si="339"/>
        <v>0</v>
      </c>
      <c r="P1708" s="85">
        <f t="shared" si="340"/>
        <v>0</v>
      </c>
      <c r="Q1708" s="59">
        <f t="shared" si="345"/>
        <v>0</v>
      </c>
      <c r="R1708" s="60" t="str">
        <f t="shared" si="341"/>
        <v>Good Count</v>
      </c>
      <c r="S1708" s="60" t="str">
        <f t="shared" si="342"/>
        <v>Good Count</v>
      </c>
      <c r="T1708" s="60" t="str">
        <f t="shared" si="343"/>
        <v>Good Count</v>
      </c>
    </row>
    <row r="1709" spans="1:20" ht="15" customHeight="1">
      <c r="A1709" s="64">
        <v>44622</v>
      </c>
      <c r="B1709" s="65">
        <f t="shared" si="348"/>
        <v>2022</v>
      </c>
      <c r="C1709" s="58">
        <f t="shared" si="336"/>
        <v>3</v>
      </c>
      <c r="D1709" s="58" t="str">
        <f t="shared" si="344"/>
        <v>Mar/2022</v>
      </c>
      <c r="E1709" s="60" t="s">
        <v>244</v>
      </c>
      <c r="F1709" s="60" t="s">
        <v>243</v>
      </c>
      <c r="G1709" s="60" t="s">
        <v>88</v>
      </c>
      <c r="H1709" s="60">
        <v>1</v>
      </c>
      <c r="I1709" s="60">
        <v>1</v>
      </c>
      <c r="J1709" s="60">
        <f t="shared" si="346"/>
        <v>0</v>
      </c>
      <c r="K1709" s="60" t="str">
        <f t="shared" si="347"/>
        <v>Ok</v>
      </c>
      <c r="L1709" s="60">
        <f t="shared" si="337"/>
        <v>0</v>
      </c>
      <c r="M1709" s="85">
        <f>VLOOKUP(E1709,'DAFTAR ITEM'!B:J,9,FALSE)</f>
        <v>15000</v>
      </c>
      <c r="N1709" s="85">
        <f t="shared" si="338"/>
        <v>15000</v>
      </c>
      <c r="O1709" s="85">
        <f t="shared" si="339"/>
        <v>0</v>
      </c>
      <c r="P1709" s="85">
        <f t="shared" si="340"/>
        <v>0</v>
      </c>
      <c r="Q1709" s="59">
        <f t="shared" si="345"/>
        <v>0</v>
      </c>
      <c r="R1709" s="60" t="str">
        <f t="shared" si="341"/>
        <v>Good Count</v>
      </c>
      <c r="S1709" s="60" t="str">
        <f t="shared" si="342"/>
        <v>Good Count</v>
      </c>
      <c r="T1709" s="60" t="str">
        <f t="shared" si="343"/>
        <v>Good Count</v>
      </c>
    </row>
    <row r="1710" spans="1:20" ht="15" customHeight="1">
      <c r="A1710" s="64">
        <v>44622</v>
      </c>
      <c r="B1710" s="65">
        <f t="shared" si="348"/>
        <v>2022</v>
      </c>
      <c r="C1710" s="58">
        <f t="shared" si="336"/>
        <v>3</v>
      </c>
      <c r="D1710" s="58" t="str">
        <f t="shared" si="344"/>
        <v>Mar/2022</v>
      </c>
      <c r="E1710" s="60" t="s">
        <v>277</v>
      </c>
      <c r="F1710" s="60" t="s">
        <v>276</v>
      </c>
      <c r="G1710" s="60" t="s">
        <v>33</v>
      </c>
      <c r="H1710" s="60">
        <v>0</v>
      </c>
      <c r="I1710" s="60">
        <v>0</v>
      </c>
      <c r="J1710" s="60">
        <f t="shared" si="346"/>
        <v>0</v>
      </c>
      <c r="K1710" s="60" t="str">
        <f t="shared" si="347"/>
        <v>Ok</v>
      </c>
      <c r="L1710" s="60">
        <f t="shared" si="337"/>
        <v>0</v>
      </c>
      <c r="M1710" s="85">
        <f>VLOOKUP(E1710,'DAFTAR ITEM'!B:J,9,FALSE)</f>
        <v>0</v>
      </c>
      <c r="N1710" s="85">
        <f t="shared" si="338"/>
        <v>0</v>
      </c>
      <c r="O1710" s="85">
        <f t="shared" si="339"/>
        <v>0</v>
      </c>
      <c r="P1710" s="85">
        <f t="shared" si="340"/>
        <v>0</v>
      </c>
      <c r="Q1710" s="59">
        <f t="shared" si="345"/>
        <v>0</v>
      </c>
      <c r="R1710" s="60" t="str">
        <f t="shared" si="341"/>
        <v>Good Count</v>
      </c>
      <c r="S1710" s="60" t="str">
        <f t="shared" si="342"/>
        <v>Good Count</v>
      </c>
      <c r="T1710" s="60" t="str">
        <f t="shared" si="343"/>
        <v>Good Count</v>
      </c>
    </row>
    <row r="1711" spans="1:20" ht="15" customHeight="1">
      <c r="A1711" s="64">
        <v>44622</v>
      </c>
      <c r="B1711" s="65">
        <f t="shared" si="348"/>
        <v>2022</v>
      </c>
      <c r="C1711" s="58">
        <f t="shared" si="336"/>
        <v>3</v>
      </c>
      <c r="D1711" s="58" t="str">
        <f t="shared" si="344"/>
        <v>Mar/2022</v>
      </c>
      <c r="E1711" s="60" t="s">
        <v>279</v>
      </c>
      <c r="F1711" s="60" t="s">
        <v>278</v>
      </c>
      <c r="G1711" s="60" t="s">
        <v>33</v>
      </c>
      <c r="H1711" s="60">
        <v>0</v>
      </c>
      <c r="I1711" s="60">
        <v>0</v>
      </c>
      <c r="J1711" s="60">
        <f t="shared" si="346"/>
        <v>0</v>
      </c>
      <c r="K1711" s="60" t="str">
        <f t="shared" si="347"/>
        <v>Ok</v>
      </c>
      <c r="L1711" s="60">
        <f t="shared" si="337"/>
        <v>0</v>
      </c>
      <c r="M1711" s="85">
        <f>VLOOKUP(E1711,'DAFTAR ITEM'!B:J,9,FALSE)</f>
        <v>36000</v>
      </c>
      <c r="N1711" s="85">
        <f t="shared" si="338"/>
        <v>0</v>
      </c>
      <c r="O1711" s="85">
        <f t="shared" si="339"/>
        <v>0</v>
      </c>
      <c r="P1711" s="85">
        <f t="shared" si="340"/>
        <v>0</v>
      </c>
      <c r="Q1711" s="59">
        <f t="shared" si="345"/>
        <v>0</v>
      </c>
      <c r="R1711" s="60" t="str">
        <f t="shared" si="341"/>
        <v>Good Count</v>
      </c>
      <c r="S1711" s="60" t="str">
        <f t="shared" si="342"/>
        <v>Good Count</v>
      </c>
      <c r="T1711" s="60" t="str">
        <f t="shared" si="343"/>
        <v>Good Count</v>
      </c>
    </row>
    <row r="1712" spans="1:20" ht="15" customHeight="1">
      <c r="A1712" s="64">
        <v>44622</v>
      </c>
      <c r="B1712" s="65">
        <f t="shared" si="348"/>
        <v>2022</v>
      </c>
      <c r="C1712" s="58">
        <f t="shared" si="336"/>
        <v>3</v>
      </c>
      <c r="D1712" s="58" t="str">
        <f t="shared" si="344"/>
        <v>Mar/2022</v>
      </c>
      <c r="E1712" s="60" t="s">
        <v>92</v>
      </c>
      <c r="F1712" s="60" t="s">
        <v>91</v>
      </c>
      <c r="G1712" s="60" t="s">
        <v>88</v>
      </c>
      <c r="H1712" s="60">
        <v>0</v>
      </c>
      <c r="I1712" s="60">
        <v>0</v>
      </c>
      <c r="J1712" s="60">
        <f t="shared" si="346"/>
        <v>0</v>
      </c>
      <c r="K1712" s="60" t="str">
        <f t="shared" si="347"/>
        <v>Ok</v>
      </c>
      <c r="L1712" s="60">
        <f t="shared" si="337"/>
        <v>0</v>
      </c>
      <c r="M1712" s="85">
        <f>VLOOKUP(E1712,'DAFTAR ITEM'!B:J,9,FALSE)</f>
        <v>95000</v>
      </c>
      <c r="N1712" s="85">
        <f t="shared" si="338"/>
        <v>0</v>
      </c>
      <c r="O1712" s="85">
        <f t="shared" si="339"/>
        <v>0</v>
      </c>
      <c r="P1712" s="85">
        <f t="shared" si="340"/>
        <v>0</v>
      </c>
      <c r="Q1712" s="59">
        <f t="shared" si="345"/>
        <v>0</v>
      </c>
      <c r="R1712" s="60" t="str">
        <f t="shared" si="341"/>
        <v>Good Count</v>
      </c>
      <c r="S1712" s="60" t="str">
        <f t="shared" si="342"/>
        <v>Good Count</v>
      </c>
      <c r="T1712" s="60" t="str">
        <f t="shared" si="343"/>
        <v>Good Count</v>
      </c>
    </row>
    <row r="1713" spans="1:20" ht="15" customHeight="1">
      <c r="A1713" s="64">
        <v>44622</v>
      </c>
      <c r="B1713" s="65">
        <f t="shared" si="348"/>
        <v>2022</v>
      </c>
      <c r="C1713" s="58">
        <f t="shared" si="336"/>
        <v>3</v>
      </c>
      <c r="D1713" s="58" t="str">
        <f t="shared" si="344"/>
        <v>Mar/2022</v>
      </c>
      <c r="E1713" s="60" t="s">
        <v>108</v>
      </c>
      <c r="F1713" s="60" t="s">
        <v>107</v>
      </c>
      <c r="G1713" s="60" t="s">
        <v>104</v>
      </c>
      <c r="H1713" s="60">
        <v>9</v>
      </c>
      <c r="I1713" s="60">
        <v>9</v>
      </c>
      <c r="J1713" s="60">
        <f t="shared" si="346"/>
        <v>0</v>
      </c>
      <c r="K1713" s="60" t="str">
        <f t="shared" si="347"/>
        <v>Ok</v>
      </c>
      <c r="L1713" s="60">
        <f t="shared" si="337"/>
        <v>0</v>
      </c>
      <c r="M1713" s="85">
        <f>VLOOKUP(E1713,'DAFTAR ITEM'!B:J,9,FALSE)</f>
        <v>270000</v>
      </c>
      <c r="N1713" s="85">
        <f t="shared" si="338"/>
        <v>2430000</v>
      </c>
      <c r="O1713" s="85">
        <f t="shared" si="339"/>
        <v>0</v>
      </c>
      <c r="P1713" s="85">
        <f t="shared" si="340"/>
        <v>0</v>
      </c>
      <c r="Q1713" s="59">
        <f t="shared" si="345"/>
        <v>0</v>
      </c>
      <c r="R1713" s="60" t="str">
        <f t="shared" si="341"/>
        <v>Good Count</v>
      </c>
      <c r="S1713" s="60" t="str">
        <f t="shared" si="342"/>
        <v>Good Count</v>
      </c>
      <c r="T1713" s="60" t="str">
        <f t="shared" si="343"/>
        <v>Good Count</v>
      </c>
    </row>
    <row r="1714" spans="1:20" ht="15" customHeight="1">
      <c r="A1714" s="64">
        <v>44622</v>
      </c>
      <c r="B1714" s="65">
        <f t="shared" si="348"/>
        <v>2022</v>
      </c>
      <c r="C1714" s="58">
        <f t="shared" si="336"/>
        <v>3</v>
      </c>
      <c r="D1714" s="58" t="str">
        <f t="shared" si="344"/>
        <v>Mar/2022</v>
      </c>
      <c r="E1714" s="60" t="s">
        <v>110</v>
      </c>
      <c r="F1714" s="60" t="s">
        <v>109</v>
      </c>
      <c r="G1714" s="60" t="s">
        <v>104</v>
      </c>
      <c r="H1714" s="60">
        <v>0</v>
      </c>
      <c r="I1714" s="60">
        <v>0</v>
      </c>
      <c r="J1714" s="60">
        <f t="shared" si="346"/>
        <v>0</v>
      </c>
      <c r="K1714" s="60" t="str">
        <f t="shared" si="347"/>
        <v>Ok</v>
      </c>
      <c r="L1714" s="60">
        <f t="shared" si="337"/>
        <v>0</v>
      </c>
      <c r="M1714" s="85">
        <f>VLOOKUP(E1714,'DAFTAR ITEM'!B:J,9,FALSE)</f>
        <v>270000</v>
      </c>
      <c r="N1714" s="85">
        <f t="shared" si="338"/>
        <v>0</v>
      </c>
      <c r="O1714" s="85">
        <f t="shared" si="339"/>
        <v>0</v>
      </c>
      <c r="P1714" s="85">
        <f t="shared" si="340"/>
        <v>0</v>
      </c>
      <c r="Q1714" s="59">
        <f t="shared" si="345"/>
        <v>0</v>
      </c>
      <c r="R1714" s="60" t="str">
        <f t="shared" si="341"/>
        <v>Good Count</v>
      </c>
      <c r="S1714" s="60" t="str">
        <f t="shared" si="342"/>
        <v>Good Count</v>
      </c>
      <c r="T1714" s="60" t="str">
        <f t="shared" si="343"/>
        <v>Good Count</v>
      </c>
    </row>
    <row r="1715" spans="1:20" ht="15" customHeight="1">
      <c r="A1715" s="64">
        <v>44622</v>
      </c>
      <c r="B1715" s="65">
        <f t="shared" si="348"/>
        <v>2022</v>
      </c>
      <c r="C1715" s="58">
        <f t="shared" si="336"/>
        <v>3</v>
      </c>
      <c r="D1715" s="58" t="str">
        <f t="shared" si="344"/>
        <v>Mar/2022</v>
      </c>
      <c r="E1715" s="60" t="s">
        <v>114</v>
      </c>
      <c r="F1715" s="60" t="s">
        <v>113</v>
      </c>
      <c r="G1715" s="60" t="s">
        <v>104</v>
      </c>
      <c r="H1715" s="60">
        <v>3</v>
      </c>
      <c r="I1715" s="60">
        <v>3</v>
      </c>
      <c r="J1715" s="60">
        <f t="shared" si="346"/>
        <v>0</v>
      </c>
      <c r="K1715" s="60" t="str">
        <f t="shared" si="347"/>
        <v>Ok</v>
      </c>
      <c r="L1715" s="60">
        <f t="shared" si="337"/>
        <v>0</v>
      </c>
      <c r="M1715" s="85">
        <f>VLOOKUP(E1715,'DAFTAR ITEM'!B:J,9,FALSE)</f>
        <v>270000</v>
      </c>
      <c r="N1715" s="85">
        <f t="shared" si="338"/>
        <v>810000</v>
      </c>
      <c r="O1715" s="85">
        <f t="shared" si="339"/>
        <v>0</v>
      </c>
      <c r="P1715" s="85">
        <f t="shared" si="340"/>
        <v>0</v>
      </c>
      <c r="Q1715" s="59">
        <f t="shared" si="345"/>
        <v>0</v>
      </c>
      <c r="R1715" s="60" t="str">
        <f t="shared" si="341"/>
        <v>Good Count</v>
      </c>
      <c r="S1715" s="60" t="str">
        <f t="shared" si="342"/>
        <v>Good Count</v>
      </c>
      <c r="T1715" s="60" t="str">
        <f t="shared" si="343"/>
        <v>Good Count</v>
      </c>
    </row>
    <row r="1716" spans="1:20" ht="15" customHeight="1">
      <c r="A1716" s="64">
        <v>44622</v>
      </c>
      <c r="B1716" s="65">
        <f t="shared" si="348"/>
        <v>2022</v>
      </c>
      <c r="C1716" s="58">
        <f t="shared" si="336"/>
        <v>3</v>
      </c>
      <c r="D1716" s="58" t="str">
        <f t="shared" si="344"/>
        <v>Mar/2022</v>
      </c>
      <c r="E1716" s="60" t="s">
        <v>116</v>
      </c>
      <c r="F1716" s="60" t="s">
        <v>115</v>
      </c>
      <c r="G1716" s="60" t="s">
        <v>104</v>
      </c>
      <c r="H1716" s="60">
        <v>9</v>
      </c>
      <c r="I1716" s="60">
        <v>9</v>
      </c>
      <c r="J1716" s="60">
        <f t="shared" si="346"/>
        <v>0</v>
      </c>
      <c r="K1716" s="60" t="str">
        <f t="shared" si="347"/>
        <v>Ok</v>
      </c>
      <c r="L1716" s="60">
        <f t="shared" si="337"/>
        <v>0</v>
      </c>
      <c r="M1716" s="85">
        <f>VLOOKUP(E1716,'DAFTAR ITEM'!B:J,9,FALSE)</f>
        <v>270000</v>
      </c>
      <c r="N1716" s="85">
        <f t="shared" si="338"/>
        <v>2430000</v>
      </c>
      <c r="O1716" s="85">
        <f t="shared" si="339"/>
        <v>0</v>
      </c>
      <c r="P1716" s="85">
        <f t="shared" si="340"/>
        <v>0</v>
      </c>
      <c r="Q1716" s="59">
        <f t="shared" si="345"/>
        <v>0</v>
      </c>
      <c r="R1716" s="60" t="str">
        <f t="shared" si="341"/>
        <v>Good Count</v>
      </c>
      <c r="S1716" s="60" t="str">
        <f t="shared" si="342"/>
        <v>Good Count</v>
      </c>
      <c r="T1716" s="60" t="str">
        <f t="shared" si="343"/>
        <v>Good Count</v>
      </c>
    </row>
    <row r="1717" spans="1:20" ht="15" customHeight="1">
      <c r="A1717" s="64">
        <v>44622</v>
      </c>
      <c r="B1717" s="65">
        <f t="shared" si="348"/>
        <v>2022</v>
      </c>
      <c r="C1717" s="58">
        <f t="shared" ref="C1717:C1780" si="349">MONTH(A1717)</f>
        <v>3</v>
      </c>
      <c r="D1717" s="58" t="str">
        <f t="shared" si="344"/>
        <v>Mar/2022</v>
      </c>
      <c r="E1717" s="60" t="s">
        <v>120</v>
      </c>
      <c r="F1717" s="60" t="s">
        <v>119</v>
      </c>
      <c r="G1717" s="60" t="s">
        <v>104</v>
      </c>
      <c r="H1717" s="60">
        <v>0</v>
      </c>
      <c r="I1717" s="60">
        <v>0</v>
      </c>
      <c r="J1717" s="60">
        <f t="shared" si="346"/>
        <v>0</v>
      </c>
      <c r="K1717" s="60" t="str">
        <f t="shared" si="347"/>
        <v>Ok</v>
      </c>
      <c r="L1717" s="60">
        <f t="shared" si="337"/>
        <v>0</v>
      </c>
      <c r="M1717" s="85">
        <f>VLOOKUP(E1717,'DAFTAR ITEM'!B:J,9,FALSE)</f>
        <v>0</v>
      </c>
      <c r="N1717" s="85">
        <f t="shared" si="338"/>
        <v>0</v>
      </c>
      <c r="O1717" s="85">
        <f t="shared" si="339"/>
        <v>0</v>
      </c>
      <c r="P1717" s="85">
        <f t="shared" si="340"/>
        <v>0</v>
      </c>
      <c r="Q1717" s="59">
        <f t="shared" si="345"/>
        <v>0</v>
      </c>
      <c r="R1717" s="60" t="str">
        <f t="shared" si="341"/>
        <v>Good Count</v>
      </c>
      <c r="S1717" s="60" t="str">
        <f t="shared" si="342"/>
        <v>Good Count</v>
      </c>
      <c r="T1717" s="60" t="str">
        <f t="shared" si="343"/>
        <v>Good Count</v>
      </c>
    </row>
    <row r="1718" spans="1:20" ht="15" customHeight="1">
      <c r="A1718" s="64">
        <v>44622</v>
      </c>
      <c r="B1718" s="65">
        <f t="shared" si="348"/>
        <v>2022</v>
      </c>
      <c r="C1718" s="58">
        <f t="shared" si="349"/>
        <v>3</v>
      </c>
      <c r="D1718" s="58" t="str">
        <f t="shared" si="344"/>
        <v>Mar/2022</v>
      </c>
      <c r="E1718" s="60" t="s">
        <v>118</v>
      </c>
      <c r="F1718" s="60" t="s">
        <v>117</v>
      </c>
      <c r="G1718" s="60" t="s">
        <v>104</v>
      </c>
      <c r="H1718" s="60">
        <v>0</v>
      </c>
      <c r="I1718" s="60">
        <v>0</v>
      </c>
      <c r="J1718" s="60">
        <f t="shared" si="346"/>
        <v>0</v>
      </c>
      <c r="K1718" s="60" t="str">
        <f t="shared" si="347"/>
        <v>Ok</v>
      </c>
      <c r="L1718" s="60">
        <f t="shared" ref="L1718:L1781" si="350">ABS(J1718)</f>
        <v>0</v>
      </c>
      <c r="M1718" s="85">
        <f>VLOOKUP(E1718,'DAFTAR ITEM'!B:J,9,FALSE)</f>
        <v>220540</v>
      </c>
      <c r="N1718" s="85">
        <f t="shared" ref="N1718:N1781" si="351">H1718*M1718</f>
        <v>0</v>
      </c>
      <c r="O1718" s="85">
        <f t="shared" ref="O1718:O1781" si="352">J1718*M1718</f>
        <v>0</v>
      </c>
      <c r="P1718" s="85">
        <f t="shared" ref="P1718:P1781" si="353">L1718*M1718</f>
        <v>0</v>
      </c>
      <c r="Q1718" s="59">
        <f t="shared" si="345"/>
        <v>0</v>
      </c>
      <c r="R1718" s="60" t="str">
        <f t="shared" ref="R1718:R1781" si="354">IF(ISERROR(Q1718),"Bad Count",IF(Q1718&gt;0%,"Bad Count","Good Count"))</f>
        <v>Good Count</v>
      </c>
      <c r="S1718" s="60" t="str">
        <f t="shared" ref="S1718:S1781" si="355">IF(ISERROR(Q1718),"Bad Count",IF(Q1718&gt;2%,"Bad Count","Good Count"))</f>
        <v>Good Count</v>
      </c>
      <c r="T1718" s="60" t="str">
        <f t="shared" ref="T1718:T1781" si="356">IF(ISERROR(Q1718),"Bad Count",IF(Q1718&gt;5%,"Bad Count","Good Count"))</f>
        <v>Good Count</v>
      </c>
    </row>
    <row r="1719" spans="1:20" ht="15" customHeight="1">
      <c r="A1719" s="64">
        <v>44622</v>
      </c>
      <c r="B1719" s="65">
        <f t="shared" si="348"/>
        <v>2022</v>
      </c>
      <c r="C1719" s="58">
        <f t="shared" si="349"/>
        <v>3</v>
      </c>
      <c r="D1719" s="58" t="str">
        <f t="shared" si="344"/>
        <v>Mar/2022</v>
      </c>
      <c r="E1719" s="60" t="s">
        <v>101</v>
      </c>
      <c r="F1719" s="60" t="s">
        <v>100</v>
      </c>
      <c r="G1719" s="60" t="s">
        <v>33</v>
      </c>
      <c r="H1719" s="60">
        <v>0</v>
      </c>
      <c r="I1719" s="60">
        <v>0</v>
      </c>
      <c r="J1719" s="60">
        <f t="shared" si="346"/>
        <v>0</v>
      </c>
      <c r="K1719" s="60" t="str">
        <f t="shared" si="347"/>
        <v>Ok</v>
      </c>
      <c r="L1719" s="60">
        <f t="shared" si="350"/>
        <v>0</v>
      </c>
      <c r="M1719" s="85">
        <f>VLOOKUP(E1719,'DAFTAR ITEM'!B:J,9,FALSE)</f>
        <v>0</v>
      </c>
      <c r="N1719" s="85">
        <f t="shared" si="351"/>
        <v>0</v>
      </c>
      <c r="O1719" s="85">
        <f t="shared" si="352"/>
        <v>0</v>
      </c>
      <c r="P1719" s="85">
        <f t="shared" si="353"/>
        <v>0</v>
      </c>
      <c r="Q1719" s="59">
        <f t="shared" si="345"/>
        <v>0</v>
      </c>
      <c r="R1719" s="60" t="str">
        <f t="shared" si="354"/>
        <v>Good Count</v>
      </c>
      <c r="S1719" s="60" t="str">
        <f t="shared" si="355"/>
        <v>Good Count</v>
      </c>
      <c r="T1719" s="60" t="str">
        <f t="shared" si="356"/>
        <v>Good Count</v>
      </c>
    </row>
    <row r="1720" spans="1:20" ht="15" customHeight="1">
      <c r="A1720" s="64">
        <v>44622</v>
      </c>
      <c r="B1720" s="65">
        <f t="shared" si="348"/>
        <v>2022</v>
      </c>
      <c r="C1720" s="58">
        <f t="shared" si="349"/>
        <v>3</v>
      </c>
      <c r="D1720" s="58" t="str">
        <f t="shared" si="344"/>
        <v>Mar/2022</v>
      </c>
      <c r="E1720" s="60" t="s">
        <v>128</v>
      </c>
      <c r="F1720" s="60" t="s">
        <v>127</v>
      </c>
      <c r="G1720" s="60" t="s">
        <v>104</v>
      </c>
      <c r="H1720" s="60">
        <v>0</v>
      </c>
      <c r="I1720" s="60">
        <v>0</v>
      </c>
      <c r="J1720" s="60">
        <f t="shared" si="346"/>
        <v>0</v>
      </c>
      <c r="K1720" s="60" t="str">
        <f t="shared" si="347"/>
        <v>Ok</v>
      </c>
      <c r="L1720" s="60">
        <f t="shared" si="350"/>
        <v>0</v>
      </c>
      <c r="M1720" s="85">
        <f>VLOOKUP(E1720,'DAFTAR ITEM'!B:J,9,FALSE)</f>
        <v>0</v>
      </c>
      <c r="N1720" s="85">
        <f t="shared" si="351"/>
        <v>0</v>
      </c>
      <c r="O1720" s="85">
        <f t="shared" si="352"/>
        <v>0</v>
      </c>
      <c r="P1720" s="85">
        <f t="shared" si="353"/>
        <v>0</v>
      </c>
      <c r="Q1720" s="59">
        <f t="shared" si="345"/>
        <v>0</v>
      </c>
      <c r="R1720" s="60" t="str">
        <f t="shared" si="354"/>
        <v>Good Count</v>
      </c>
      <c r="S1720" s="60" t="str">
        <f t="shared" si="355"/>
        <v>Good Count</v>
      </c>
      <c r="T1720" s="60" t="str">
        <f t="shared" si="356"/>
        <v>Good Count</v>
      </c>
    </row>
    <row r="1721" spans="1:20" ht="15" customHeight="1">
      <c r="A1721" s="64">
        <v>44622</v>
      </c>
      <c r="B1721" s="65">
        <f t="shared" si="348"/>
        <v>2022</v>
      </c>
      <c r="C1721" s="58">
        <f t="shared" si="349"/>
        <v>3</v>
      </c>
      <c r="D1721" s="58" t="str">
        <f t="shared" si="344"/>
        <v>Mar/2022</v>
      </c>
      <c r="E1721" s="60" t="s">
        <v>120</v>
      </c>
      <c r="F1721" s="60" t="s">
        <v>119</v>
      </c>
      <c r="G1721" s="60" t="s">
        <v>104</v>
      </c>
      <c r="H1721" s="60">
        <v>0</v>
      </c>
      <c r="I1721" s="60">
        <v>0</v>
      </c>
      <c r="J1721" s="60">
        <f t="shared" si="346"/>
        <v>0</v>
      </c>
      <c r="K1721" s="60" t="str">
        <f t="shared" si="347"/>
        <v>Ok</v>
      </c>
      <c r="L1721" s="60">
        <f t="shared" si="350"/>
        <v>0</v>
      </c>
      <c r="M1721" s="85">
        <f>VLOOKUP(E1721,'DAFTAR ITEM'!B:J,9,FALSE)</f>
        <v>0</v>
      </c>
      <c r="N1721" s="85">
        <f t="shared" si="351"/>
        <v>0</v>
      </c>
      <c r="O1721" s="85">
        <f t="shared" si="352"/>
        <v>0</v>
      </c>
      <c r="P1721" s="85">
        <f t="shared" si="353"/>
        <v>0</v>
      </c>
      <c r="Q1721" s="59">
        <f t="shared" si="345"/>
        <v>0</v>
      </c>
      <c r="R1721" s="60" t="str">
        <f t="shared" si="354"/>
        <v>Good Count</v>
      </c>
      <c r="S1721" s="60" t="str">
        <f t="shared" si="355"/>
        <v>Good Count</v>
      </c>
      <c r="T1721" s="60" t="str">
        <f t="shared" si="356"/>
        <v>Good Count</v>
      </c>
    </row>
    <row r="1722" spans="1:20" ht="15" customHeight="1">
      <c r="A1722" s="64">
        <v>44622</v>
      </c>
      <c r="B1722" s="65">
        <f t="shared" si="348"/>
        <v>2022</v>
      </c>
      <c r="C1722" s="58">
        <f t="shared" si="349"/>
        <v>3</v>
      </c>
      <c r="D1722" s="58" t="str">
        <f t="shared" si="344"/>
        <v>Mar/2022</v>
      </c>
      <c r="E1722" s="60" t="s">
        <v>126</v>
      </c>
      <c r="F1722" s="60" t="s">
        <v>125</v>
      </c>
      <c r="G1722" s="60" t="s">
        <v>104</v>
      </c>
      <c r="H1722" s="60">
        <v>0</v>
      </c>
      <c r="I1722" s="60">
        <v>0</v>
      </c>
      <c r="J1722" s="60">
        <f t="shared" si="346"/>
        <v>0</v>
      </c>
      <c r="K1722" s="60" t="str">
        <f t="shared" si="347"/>
        <v>Ok</v>
      </c>
      <c r="L1722" s="60">
        <f t="shared" si="350"/>
        <v>0</v>
      </c>
      <c r="M1722" s="85">
        <f>VLOOKUP(E1722,'DAFTAR ITEM'!B:J,9,FALSE)</f>
        <v>190000</v>
      </c>
      <c r="N1722" s="85">
        <f t="shared" si="351"/>
        <v>0</v>
      </c>
      <c r="O1722" s="85">
        <f t="shared" si="352"/>
        <v>0</v>
      </c>
      <c r="P1722" s="85">
        <f t="shared" si="353"/>
        <v>0</v>
      </c>
      <c r="Q1722" s="59">
        <f t="shared" si="345"/>
        <v>0</v>
      </c>
      <c r="R1722" s="60" t="str">
        <f t="shared" si="354"/>
        <v>Good Count</v>
      </c>
      <c r="S1722" s="60" t="str">
        <f t="shared" si="355"/>
        <v>Good Count</v>
      </c>
      <c r="T1722" s="60" t="str">
        <f t="shared" si="356"/>
        <v>Good Count</v>
      </c>
    </row>
    <row r="1723" spans="1:20" ht="15" customHeight="1">
      <c r="A1723" s="64">
        <v>44622</v>
      </c>
      <c r="B1723" s="65">
        <f t="shared" si="348"/>
        <v>2022</v>
      </c>
      <c r="C1723" s="58">
        <f t="shared" si="349"/>
        <v>3</v>
      </c>
      <c r="D1723" s="58" t="str">
        <f t="shared" si="344"/>
        <v>Mar/2022</v>
      </c>
      <c r="E1723" s="60" t="s">
        <v>128</v>
      </c>
      <c r="F1723" s="60" t="s">
        <v>127</v>
      </c>
      <c r="G1723" s="60" t="s">
        <v>104</v>
      </c>
      <c r="H1723" s="60">
        <v>0</v>
      </c>
      <c r="I1723" s="60">
        <v>0</v>
      </c>
      <c r="J1723" s="60">
        <f t="shared" si="346"/>
        <v>0</v>
      </c>
      <c r="K1723" s="60" t="str">
        <f t="shared" si="347"/>
        <v>Ok</v>
      </c>
      <c r="L1723" s="60">
        <f t="shared" si="350"/>
        <v>0</v>
      </c>
      <c r="M1723" s="85">
        <f>VLOOKUP(E1723,'DAFTAR ITEM'!B:J,9,FALSE)</f>
        <v>0</v>
      </c>
      <c r="N1723" s="85">
        <f t="shared" si="351"/>
        <v>0</v>
      </c>
      <c r="O1723" s="85">
        <f t="shared" si="352"/>
        <v>0</v>
      </c>
      <c r="P1723" s="85">
        <f t="shared" si="353"/>
        <v>0</v>
      </c>
      <c r="Q1723" s="59">
        <f t="shared" si="345"/>
        <v>0</v>
      </c>
      <c r="R1723" s="60" t="str">
        <f t="shared" si="354"/>
        <v>Good Count</v>
      </c>
      <c r="S1723" s="60" t="str">
        <f t="shared" si="355"/>
        <v>Good Count</v>
      </c>
      <c r="T1723" s="60" t="str">
        <f t="shared" si="356"/>
        <v>Good Count</v>
      </c>
    </row>
    <row r="1724" spans="1:20" ht="15" customHeight="1">
      <c r="A1724" s="64">
        <v>44622</v>
      </c>
      <c r="B1724" s="65">
        <f t="shared" si="348"/>
        <v>2022</v>
      </c>
      <c r="C1724" s="58">
        <f t="shared" si="349"/>
        <v>3</v>
      </c>
      <c r="D1724" s="58" t="str">
        <f t="shared" si="344"/>
        <v>Mar/2022</v>
      </c>
      <c r="E1724" s="60" t="s">
        <v>132</v>
      </c>
      <c r="F1724" s="60" t="s">
        <v>131</v>
      </c>
      <c r="G1724" s="60" t="s">
        <v>104</v>
      </c>
      <c r="H1724" s="60">
        <v>0</v>
      </c>
      <c r="I1724" s="60">
        <v>0</v>
      </c>
      <c r="J1724" s="60">
        <f t="shared" si="346"/>
        <v>0</v>
      </c>
      <c r="K1724" s="60" t="str">
        <f t="shared" si="347"/>
        <v>Ok</v>
      </c>
      <c r="L1724" s="60">
        <f t="shared" si="350"/>
        <v>0</v>
      </c>
      <c r="M1724" s="85">
        <f>VLOOKUP(E1724,'DAFTAR ITEM'!B:J,9,FALSE)</f>
        <v>0</v>
      </c>
      <c r="N1724" s="85">
        <f t="shared" si="351"/>
        <v>0</v>
      </c>
      <c r="O1724" s="85">
        <f t="shared" si="352"/>
        <v>0</v>
      </c>
      <c r="P1724" s="85">
        <f t="shared" si="353"/>
        <v>0</v>
      </c>
      <c r="Q1724" s="59">
        <f t="shared" si="345"/>
        <v>0</v>
      </c>
      <c r="R1724" s="60" t="str">
        <f t="shared" si="354"/>
        <v>Good Count</v>
      </c>
      <c r="S1724" s="60" t="str">
        <f t="shared" si="355"/>
        <v>Good Count</v>
      </c>
      <c r="T1724" s="60" t="str">
        <f t="shared" si="356"/>
        <v>Good Count</v>
      </c>
    </row>
    <row r="1725" spans="1:20" ht="15" customHeight="1">
      <c r="A1725" s="64">
        <v>44622</v>
      </c>
      <c r="B1725" s="65">
        <f t="shared" si="348"/>
        <v>2022</v>
      </c>
      <c r="C1725" s="58">
        <f t="shared" si="349"/>
        <v>3</v>
      </c>
      <c r="D1725" s="58" t="str">
        <f t="shared" si="344"/>
        <v>Mar/2022</v>
      </c>
      <c r="E1725" s="60" t="s">
        <v>357</v>
      </c>
      <c r="F1725" s="60" t="s">
        <v>356</v>
      </c>
      <c r="G1725" s="60" t="s">
        <v>358</v>
      </c>
      <c r="H1725" s="60">
        <v>235</v>
      </c>
      <c r="I1725" s="60">
        <v>235</v>
      </c>
      <c r="J1725" s="60">
        <f t="shared" si="346"/>
        <v>0</v>
      </c>
      <c r="K1725" s="60" t="str">
        <f t="shared" si="347"/>
        <v>Ok</v>
      </c>
      <c r="L1725" s="60">
        <f t="shared" si="350"/>
        <v>0</v>
      </c>
      <c r="M1725" s="85">
        <f>VLOOKUP(E1725,'DAFTAR ITEM'!B:J,9,FALSE)</f>
        <v>10000</v>
      </c>
      <c r="N1725" s="85">
        <f t="shared" si="351"/>
        <v>2350000</v>
      </c>
      <c r="O1725" s="85">
        <f t="shared" si="352"/>
        <v>0</v>
      </c>
      <c r="P1725" s="85">
        <f t="shared" si="353"/>
        <v>0</v>
      </c>
      <c r="Q1725" s="59">
        <f t="shared" si="345"/>
        <v>0</v>
      </c>
      <c r="R1725" s="60" t="str">
        <f t="shared" si="354"/>
        <v>Good Count</v>
      </c>
      <c r="S1725" s="60" t="str">
        <f t="shared" si="355"/>
        <v>Good Count</v>
      </c>
      <c r="T1725" s="60" t="str">
        <f t="shared" si="356"/>
        <v>Good Count</v>
      </c>
    </row>
    <row r="1726" spans="1:20" ht="15" customHeight="1">
      <c r="A1726" s="64">
        <v>44663</v>
      </c>
      <c r="B1726" s="65">
        <f t="shared" si="348"/>
        <v>2022</v>
      </c>
      <c r="C1726" s="58">
        <f t="shared" si="349"/>
        <v>4</v>
      </c>
      <c r="D1726" s="58" t="str">
        <f t="shared" si="344"/>
        <v>Apr/2022</v>
      </c>
      <c r="E1726" s="60" t="s">
        <v>15</v>
      </c>
      <c r="F1726" s="60" t="s">
        <v>14</v>
      </c>
      <c r="G1726" s="60" t="s">
        <v>16</v>
      </c>
      <c r="H1726" s="60">
        <v>7</v>
      </c>
      <c r="I1726" s="60">
        <v>7</v>
      </c>
      <c r="J1726" s="60">
        <f t="shared" si="346"/>
        <v>0</v>
      </c>
      <c r="K1726" s="60" t="str">
        <f t="shared" si="347"/>
        <v>Ok</v>
      </c>
      <c r="L1726" s="60">
        <f t="shared" si="350"/>
        <v>0</v>
      </c>
      <c r="M1726" s="85">
        <f>VLOOKUP(E1726,'DAFTAR ITEM'!B:J,9,FALSE)</f>
        <v>110000</v>
      </c>
      <c r="N1726" s="85">
        <f t="shared" si="351"/>
        <v>770000</v>
      </c>
      <c r="O1726" s="85">
        <f t="shared" si="352"/>
        <v>0</v>
      </c>
      <c r="P1726" s="85">
        <f t="shared" si="353"/>
        <v>0</v>
      </c>
      <c r="Q1726" s="59">
        <f t="shared" si="345"/>
        <v>0</v>
      </c>
      <c r="R1726" s="60" t="str">
        <f t="shared" si="354"/>
        <v>Good Count</v>
      </c>
      <c r="S1726" s="60" t="str">
        <f t="shared" si="355"/>
        <v>Good Count</v>
      </c>
      <c r="T1726" s="60" t="str">
        <f t="shared" si="356"/>
        <v>Good Count</v>
      </c>
    </row>
    <row r="1727" spans="1:20" ht="15" customHeight="1">
      <c r="A1727" s="64">
        <v>44663</v>
      </c>
      <c r="B1727" s="65">
        <f t="shared" si="348"/>
        <v>2022</v>
      </c>
      <c r="C1727" s="58">
        <f t="shared" si="349"/>
        <v>4</v>
      </c>
      <c r="D1727" s="58" t="str">
        <f t="shared" si="344"/>
        <v>Apr/2022</v>
      </c>
      <c r="E1727" s="60" t="s">
        <v>18</v>
      </c>
      <c r="F1727" s="60" t="s">
        <v>17</v>
      </c>
      <c r="G1727" s="60" t="s">
        <v>16</v>
      </c>
      <c r="H1727" s="60">
        <v>10</v>
      </c>
      <c r="I1727" s="60">
        <v>10</v>
      </c>
      <c r="J1727" s="60">
        <f t="shared" si="346"/>
        <v>0</v>
      </c>
      <c r="K1727" s="60" t="str">
        <f t="shared" si="347"/>
        <v>Ok</v>
      </c>
      <c r="L1727" s="60">
        <f t="shared" si="350"/>
        <v>0</v>
      </c>
      <c r="M1727" s="85">
        <f>VLOOKUP(E1727,'DAFTAR ITEM'!B:J,9,FALSE)</f>
        <v>75000</v>
      </c>
      <c r="N1727" s="85">
        <f t="shared" si="351"/>
        <v>750000</v>
      </c>
      <c r="O1727" s="85">
        <f t="shared" si="352"/>
        <v>0</v>
      </c>
      <c r="P1727" s="85">
        <f t="shared" si="353"/>
        <v>0</v>
      </c>
      <c r="Q1727" s="59">
        <f t="shared" si="345"/>
        <v>0</v>
      </c>
      <c r="R1727" s="60" t="str">
        <f t="shared" si="354"/>
        <v>Good Count</v>
      </c>
      <c r="S1727" s="60" t="str">
        <f t="shared" si="355"/>
        <v>Good Count</v>
      </c>
      <c r="T1727" s="60" t="str">
        <f t="shared" si="356"/>
        <v>Good Count</v>
      </c>
    </row>
    <row r="1728" spans="1:20" ht="15" customHeight="1">
      <c r="A1728" s="64">
        <v>44663</v>
      </c>
      <c r="B1728" s="65">
        <f t="shared" si="348"/>
        <v>2022</v>
      </c>
      <c r="C1728" s="58">
        <f t="shared" si="349"/>
        <v>4</v>
      </c>
      <c r="D1728" s="58" t="str">
        <f t="shared" si="344"/>
        <v>Apr/2022</v>
      </c>
      <c r="E1728" s="60" t="s">
        <v>22</v>
      </c>
      <c r="F1728" s="60" t="s">
        <v>21</v>
      </c>
      <c r="G1728" s="60" t="s">
        <v>16</v>
      </c>
      <c r="H1728" s="60">
        <v>45</v>
      </c>
      <c r="I1728" s="60">
        <v>45</v>
      </c>
      <c r="J1728" s="60">
        <f t="shared" si="346"/>
        <v>0</v>
      </c>
      <c r="K1728" s="60" t="str">
        <f t="shared" si="347"/>
        <v>Ok</v>
      </c>
      <c r="L1728" s="60">
        <f t="shared" si="350"/>
        <v>0</v>
      </c>
      <c r="M1728" s="85">
        <f>VLOOKUP(E1728,'DAFTAR ITEM'!B:J,9,FALSE)</f>
        <v>33000</v>
      </c>
      <c r="N1728" s="85">
        <f t="shared" si="351"/>
        <v>1485000</v>
      </c>
      <c r="O1728" s="85">
        <f t="shared" si="352"/>
        <v>0</v>
      </c>
      <c r="P1728" s="85">
        <f t="shared" si="353"/>
        <v>0</v>
      </c>
      <c r="Q1728" s="59">
        <f t="shared" si="345"/>
        <v>0</v>
      </c>
      <c r="R1728" s="60" t="str">
        <f t="shared" si="354"/>
        <v>Good Count</v>
      </c>
      <c r="S1728" s="60" t="str">
        <f t="shared" si="355"/>
        <v>Good Count</v>
      </c>
      <c r="T1728" s="60" t="str">
        <f t="shared" si="356"/>
        <v>Good Count</v>
      </c>
    </row>
    <row r="1729" spans="1:20" ht="15" customHeight="1">
      <c r="A1729" s="64">
        <v>44663</v>
      </c>
      <c r="B1729" s="65">
        <f t="shared" si="348"/>
        <v>2022</v>
      </c>
      <c r="C1729" s="58">
        <f t="shared" si="349"/>
        <v>4</v>
      </c>
      <c r="D1729" s="58" t="str">
        <f t="shared" si="344"/>
        <v>Apr/2022</v>
      </c>
      <c r="E1729" s="60" t="s">
        <v>24</v>
      </c>
      <c r="F1729" s="60" t="s">
        <v>23</v>
      </c>
      <c r="G1729" s="60" t="s">
        <v>16</v>
      </c>
      <c r="H1729" s="60">
        <v>23</v>
      </c>
      <c r="I1729" s="60">
        <v>23</v>
      </c>
      <c r="J1729" s="60">
        <f t="shared" si="346"/>
        <v>0</v>
      </c>
      <c r="K1729" s="60" t="str">
        <f t="shared" si="347"/>
        <v>Ok</v>
      </c>
      <c r="L1729" s="60">
        <f t="shared" si="350"/>
        <v>0</v>
      </c>
      <c r="M1729" s="85">
        <f>VLOOKUP(E1729,'DAFTAR ITEM'!B:J,9,FALSE)</f>
        <v>59000</v>
      </c>
      <c r="N1729" s="85">
        <f t="shared" si="351"/>
        <v>1357000</v>
      </c>
      <c r="O1729" s="85">
        <f t="shared" si="352"/>
        <v>0</v>
      </c>
      <c r="P1729" s="85">
        <f t="shared" si="353"/>
        <v>0</v>
      </c>
      <c r="Q1729" s="59">
        <f t="shared" si="345"/>
        <v>0</v>
      </c>
      <c r="R1729" s="60" t="str">
        <f t="shared" si="354"/>
        <v>Good Count</v>
      </c>
      <c r="S1729" s="60" t="str">
        <f t="shared" si="355"/>
        <v>Good Count</v>
      </c>
      <c r="T1729" s="60" t="str">
        <f t="shared" si="356"/>
        <v>Good Count</v>
      </c>
    </row>
    <row r="1730" spans="1:20" ht="15" customHeight="1">
      <c r="A1730" s="64">
        <v>44663</v>
      </c>
      <c r="B1730" s="65">
        <f t="shared" si="348"/>
        <v>2022</v>
      </c>
      <c r="C1730" s="58">
        <f t="shared" si="349"/>
        <v>4</v>
      </c>
      <c r="D1730" s="58" t="str">
        <f t="shared" si="344"/>
        <v>Apr/2022</v>
      </c>
      <c r="E1730" s="60" t="s">
        <v>26</v>
      </c>
      <c r="F1730" s="60" t="s">
        <v>25</v>
      </c>
      <c r="G1730" s="60" t="s">
        <v>16</v>
      </c>
      <c r="H1730" s="60">
        <v>4</v>
      </c>
      <c r="I1730" s="60">
        <v>4</v>
      </c>
      <c r="J1730" s="60">
        <f t="shared" si="346"/>
        <v>0</v>
      </c>
      <c r="K1730" s="60" t="str">
        <f t="shared" si="347"/>
        <v>Ok</v>
      </c>
      <c r="L1730" s="60">
        <f t="shared" si="350"/>
        <v>0</v>
      </c>
      <c r="M1730" s="85">
        <f>VLOOKUP(E1730,'DAFTAR ITEM'!B:J,9,FALSE)</f>
        <v>16250</v>
      </c>
      <c r="N1730" s="85">
        <f t="shared" si="351"/>
        <v>65000</v>
      </c>
      <c r="O1730" s="85">
        <f t="shared" si="352"/>
        <v>0</v>
      </c>
      <c r="P1730" s="85">
        <f t="shared" si="353"/>
        <v>0</v>
      </c>
      <c r="Q1730" s="59">
        <f t="shared" si="345"/>
        <v>0</v>
      </c>
      <c r="R1730" s="60" t="str">
        <f t="shared" si="354"/>
        <v>Good Count</v>
      </c>
      <c r="S1730" s="60" t="str">
        <f t="shared" si="355"/>
        <v>Good Count</v>
      </c>
      <c r="T1730" s="60" t="str">
        <f t="shared" si="356"/>
        <v>Good Count</v>
      </c>
    </row>
    <row r="1731" spans="1:20" ht="15" customHeight="1">
      <c r="A1731" s="64">
        <v>44663</v>
      </c>
      <c r="B1731" s="65">
        <f t="shared" si="348"/>
        <v>2022</v>
      </c>
      <c r="C1731" s="58">
        <f t="shared" si="349"/>
        <v>4</v>
      </c>
      <c r="D1731" s="58" t="str">
        <f t="shared" ref="D1731:D1794" si="357">TEXT(A1731,"MMM")&amp;"/"&amp;(B1731)</f>
        <v>Apr/2022</v>
      </c>
      <c r="E1731" s="60" t="s">
        <v>28</v>
      </c>
      <c r="F1731" s="60" t="s">
        <v>27</v>
      </c>
      <c r="G1731" s="60" t="s">
        <v>16</v>
      </c>
      <c r="H1731" s="60">
        <v>20</v>
      </c>
      <c r="I1731" s="60">
        <v>20</v>
      </c>
      <c r="J1731" s="60">
        <f t="shared" si="346"/>
        <v>0</v>
      </c>
      <c r="K1731" s="60" t="str">
        <f t="shared" si="347"/>
        <v>Ok</v>
      </c>
      <c r="L1731" s="60">
        <f t="shared" si="350"/>
        <v>0</v>
      </c>
      <c r="M1731" s="85">
        <f>VLOOKUP(E1731,'DAFTAR ITEM'!B:J,9,FALSE)</f>
        <v>30000</v>
      </c>
      <c r="N1731" s="85">
        <f t="shared" si="351"/>
        <v>600000</v>
      </c>
      <c r="O1731" s="85">
        <f t="shared" si="352"/>
        <v>0</v>
      </c>
      <c r="P1731" s="85">
        <f t="shared" si="353"/>
        <v>0</v>
      </c>
      <c r="Q1731" s="59">
        <f t="shared" si="345"/>
        <v>0</v>
      </c>
      <c r="R1731" s="60" t="str">
        <f t="shared" si="354"/>
        <v>Good Count</v>
      </c>
      <c r="S1731" s="60" t="str">
        <f t="shared" si="355"/>
        <v>Good Count</v>
      </c>
      <c r="T1731" s="60" t="str">
        <f t="shared" si="356"/>
        <v>Good Count</v>
      </c>
    </row>
    <row r="1732" spans="1:20" ht="15" customHeight="1">
      <c r="A1732" s="64">
        <v>44663</v>
      </c>
      <c r="B1732" s="65">
        <f t="shared" si="348"/>
        <v>2022</v>
      </c>
      <c r="C1732" s="58">
        <f t="shared" si="349"/>
        <v>4</v>
      </c>
      <c r="D1732" s="58" t="str">
        <f t="shared" si="357"/>
        <v>Apr/2022</v>
      </c>
      <c r="E1732" s="60" t="s">
        <v>37</v>
      </c>
      <c r="F1732" s="60" t="s">
        <v>36</v>
      </c>
      <c r="G1732" s="60" t="s">
        <v>33</v>
      </c>
      <c r="H1732" s="60">
        <v>25</v>
      </c>
      <c r="I1732" s="60">
        <v>25</v>
      </c>
      <c r="J1732" s="60">
        <f t="shared" si="346"/>
        <v>0</v>
      </c>
      <c r="K1732" s="60" t="str">
        <f t="shared" si="347"/>
        <v>Ok</v>
      </c>
      <c r="L1732" s="60">
        <f t="shared" si="350"/>
        <v>0</v>
      </c>
      <c r="M1732" s="85">
        <f>VLOOKUP(E1732,'DAFTAR ITEM'!B:J,9,FALSE)</f>
        <v>1750</v>
      </c>
      <c r="N1732" s="85">
        <f t="shared" si="351"/>
        <v>43750</v>
      </c>
      <c r="O1732" s="85">
        <f t="shared" si="352"/>
        <v>0</v>
      </c>
      <c r="P1732" s="85">
        <f t="shared" si="353"/>
        <v>0</v>
      </c>
      <c r="Q1732" s="59">
        <f t="shared" si="345"/>
        <v>0</v>
      </c>
      <c r="R1732" s="60" t="str">
        <f t="shared" si="354"/>
        <v>Good Count</v>
      </c>
      <c r="S1732" s="60" t="str">
        <f t="shared" si="355"/>
        <v>Good Count</v>
      </c>
      <c r="T1732" s="60" t="str">
        <f t="shared" si="356"/>
        <v>Good Count</v>
      </c>
    </row>
    <row r="1733" spans="1:20" ht="15" customHeight="1">
      <c r="A1733" s="64">
        <v>44663</v>
      </c>
      <c r="B1733" s="65">
        <f t="shared" si="348"/>
        <v>2022</v>
      </c>
      <c r="C1733" s="58">
        <f t="shared" si="349"/>
        <v>4</v>
      </c>
      <c r="D1733" s="58" t="str">
        <f t="shared" si="357"/>
        <v>Apr/2022</v>
      </c>
      <c r="E1733" s="60" t="s">
        <v>39</v>
      </c>
      <c r="F1733" s="60" t="s">
        <v>38</v>
      </c>
      <c r="G1733" s="60" t="s">
        <v>33</v>
      </c>
      <c r="H1733" s="60">
        <v>15</v>
      </c>
      <c r="I1733" s="60">
        <v>15</v>
      </c>
      <c r="J1733" s="60">
        <f t="shared" si="346"/>
        <v>0</v>
      </c>
      <c r="K1733" s="60" t="str">
        <f t="shared" si="347"/>
        <v>Ok</v>
      </c>
      <c r="L1733" s="60">
        <f t="shared" si="350"/>
        <v>0</v>
      </c>
      <c r="M1733" s="85">
        <f>VLOOKUP(E1733,'DAFTAR ITEM'!B:J,9,FALSE)</f>
        <v>22500</v>
      </c>
      <c r="N1733" s="85">
        <f t="shared" si="351"/>
        <v>337500</v>
      </c>
      <c r="O1733" s="85">
        <f t="shared" si="352"/>
        <v>0</v>
      </c>
      <c r="P1733" s="85">
        <f t="shared" si="353"/>
        <v>0</v>
      </c>
      <c r="Q1733" s="59">
        <f t="shared" si="345"/>
        <v>0</v>
      </c>
      <c r="R1733" s="60" t="str">
        <f t="shared" si="354"/>
        <v>Good Count</v>
      </c>
      <c r="S1733" s="60" t="str">
        <f t="shared" si="355"/>
        <v>Good Count</v>
      </c>
      <c r="T1733" s="60" t="str">
        <f t="shared" si="356"/>
        <v>Good Count</v>
      </c>
    </row>
    <row r="1734" spans="1:20" ht="15" customHeight="1">
      <c r="A1734" s="64">
        <v>44663</v>
      </c>
      <c r="B1734" s="65">
        <f t="shared" si="348"/>
        <v>2022</v>
      </c>
      <c r="C1734" s="58">
        <f t="shared" si="349"/>
        <v>4</v>
      </c>
      <c r="D1734" s="58" t="str">
        <f t="shared" si="357"/>
        <v>Apr/2022</v>
      </c>
      <c r="E1734" s="60" t="s">
        <v>41</v>
      </c>
      <c r="F1734" s="60" t="s">
        <v>40</v>
      </c>
      <c r="G1734" s="60" t="s">
        <v>33</v>
      </c>
      <c r="H1734" s="60">
        <v>8</v>
      </c>
      <c r="I1734" s="60">
        <v>8</v>
      </c>
      <c r="J1734" s="60">
        <f t="shared" si="346"/>
        <v>0</v>
      </c>
      <c r="K1734" s="60" t="str">
        <f t="shared" si="347"/>
        <v>Ok</v>
      </c>
      <c r="L1734" s="60">
        <f t="shared" si="350"/>
        <v>0</v>
      </c>
      <c r="M1734" s="85">
        <f>VLOOKUP(E1734,'DAFTAR ITEM'!B:J,9,FALSE)</f>
        <v>3580</v>
      </c>
      <c r="N1734" s="85">
        <f t="shared" si="351"/>
        <v>28640</v>
      </c>
      <c r="O1734" s="85">
        <f t="shared" si="352"/>
        <v>0</v>
      </c>
      <c r="P1734" s="85">
        <f t="shared" si="353"/>
        <v>0</v>
      </c>
      <c r="Q1734" s="59">
        <f t="shared" si="345"/>
        <v>0</v>
      </c>
      <c r="R1734" s="60" t="str">
        <f t="shared" si="354"/>
        <v>Good Count</v>
      </c>
      <c r="S1734" s="60" t="str">
        <f t="shared" si="355"/>
        <v>Good Count</v>
      </c>
      <c r="T1734" s="60" t="str">
        <f t="shared" si="356"/>
        <v>Good Count</v>
      </c>
    </row>
    <row r="1735" spans="1:20" ht="15" customHeight="1">
      <c r="A1735" s="64">
        <v>44663</v>
      </c>
      <c r="B1735" s="65">
        <f t="shared" si="348"/>
        <v>2022</v>
      </c>
      <c r="C1735" s="58">
        <f t="shared" si="349"/>
        <v>4</v>
      </c>
      <c r="D1735" s="58" t="str">
        <f t="shared" si="357"/>
        <v>Apr/2022</v>
      </c>
      <c r="E1735" s="60" t="s">
        <v>43</v>
      </c>
      <c r="F1735" s="60" t="s">
        <v>42</v>
      </c>
      <c r="G1735" s="60" t="s">
        <v>33</v>
      </c>
      <c r="H1735" s="60">
        <v>24</v>
      </c>
      <c r="I1735" s="60">
        <v>24</v>
      </c>
      <c r="J1735" s="60">
        <f t="shared" si="346"/>
        <v>0</v>
      </c>
      <c r="K1735" s="60" t="str">
        <f t="shared" si="347"/>
        <v>Ok</v>
      </c>
      <c r="L1735" s="60">
        <f t="shared" si="350"/>
        <v>0</v>
      </c>
      <c r="M1735" s="85">
        <f>VLOOKUP(E1735,'DAFTAR ITEM'!B:J,9,FALSE)</f>
        <v>5250</v>
      </c>
      <c r="N1735" s="85">
        <f t="shared" si="351"/>
        <v>126000</v>
      </c>
      <c r="O1735" s="85">
        <f t="shared" si="352"/>
        <v>0</v>
      </c>
      <c r="P1735" s="85">
        <f t="shared" si="353"/>
        <v>0</v>
      </c>
      <c r="Q1735" s="59">
        <f t="shared" si="345"/>
        <v>0</v>
      </c>
      <c r="R1735" s="60" t="str">
        <f t="shared" si="354"/>
        <v>Good Count</v>
      </c>
      <c r="S1735" s="60" t="str">
        <f t="shared" si="355"/>
        <v>Good Count</v>
      </c>
      <c r="T1735" s="60" t="str">
        <f t="shared" si="356"/>
        <v>Good Count</v>
      </c>
    </row>
    <row r="1736" spans="1:20" ht="15" customHeight="1">
      <c r="A1736" s="64">
        <v>44663</v>
      </c>
      <c r="B1736" s="65">
        <f t="shared" si="348"/>
        <v>2022</v>
      </c>
      <c r="C1736" s="58">
        <f t="shared" si="349"/>
        <v>4</v>
      </c>
      <c r="D1736" s="58" t="str">
        <f t="shared" si="357"/>
        <v>Apr/2022</v>
      </c>
      <c r="E1736" s="60" t="s">
        <v>45</v>
      </c>
      <c r="F1736" s="60" t="s">
        <v>44</v>
      </c>
      <c r="G1736" s="60" t="s">
        <v>33</v>
      </c>
      <c r="H1736" s="60">
        <v>24</v>
      </c>
      <c r="I1736" s="60">
        <v>24</v>
      </c>
      <c r="J1736" s="60">
        <f t="shared" si="346"/>
        <v>0</v>
      </c>
      <c r="K1736" s="60" t="str">
        <f t="shared" si="347"/>
        <v>Ok</v>
      </c>
      <c r="L1736" s="60">
        <f t="shared" si="350"/>
        <v>0</v>
      </c>
      <c r="M1736" s="85">
        <f>VLOOKUP(E1736,'DAFTAR ITEM'!B:J,9,FALSE)</f>
        <v>5250</v>
      </c>
      <c r="N1736" s="85">
        <f t="shared" si="351"/>
        <v>126000</v>
      </c>
      <c r="O1736" s="85">
        <f t="shared" si="352"/>
        <v>0</v>
      </c>
      <c r="P1736" s="85">
        <f t="shared" si="353"/>
        <v>0</v>
      </c>
      <c r="Q1736" s="59">
        <f t="shared" si="345"/>
        <v>0</v>
      </c>
      <c r="R1736" s="60" t="str">
        <f t="shared" si="354"/>
        <v>Good Count</v>
      </c>
      <c r="S1736" s="60" t="str">
        <f t="shared" si="355"/>
        <v>Good Count</v>
      </c>
      <c r="T1736" s="60" t="str">
        <f t="shared" si="356"/>
        <v>Good Count</v>
      </c>
    </row>
    <row r="1737" spans="1:20" ht="15" customHeight="1">
      <c r="A1737" s="64">
        <v>44663</v>
      </c>
      <c r="B1737" s="65">
        <f t="shared" si="348"/>
        <v>2022</v>
      </c>
      <c r="C1737" s="58">
        <f t="shared" si="349"/>
        <v>4</v>
      </c>
      <c r="D1737" s="58" t="str">
        <f t="shared" si="357"/>
        <v>Apr/2022</v>
      </c>
      <c r="E1737" s="60" t="s">
        <v>47</v>
      </c>
      <c r="F1737" s="60" t="s">
        <v>46</v>
      </c>
      <c r="G1737" s="60" t="s">
        <v>33</v>
      </c>
      <c r="H1737" s="60">
        <v>24</v>
      </c>
      <c r="I1737" s="60">
        <v>24</v>
      </c>
      <c r="J1737" s="60">
        <f t="shared" si="346"/>
        <v>0</v>
      </c>
      <c r="K1737" s="60" t="str">
        <f t="shared" si="347"/>
        <v>Ok</v>
      </c>
      <c r="L1737" s="60">
        <f t="shared" si="350"/>
        <v>0</v>
      </c>
      <c r="M1737" s="85">
        <f>VLOOKUP(E1737,'DAFTAR ITEM'!B:J,9,FALSE)</f>
        <v>5225</v>
      </c>
      <c r="N1737" s="85">
        <f t="shared" si="351"/>
        <v>125400</v>
      </c>
      <c r="O1737" s="85">
        <f t="shared" si="352"/>
        <v>0</v>
      </c>
      <c r="P1737" s="85">
        <f t="shared" si="353"/>
        <v>0</v>
      </c>
      <c r="Q1737" s="59">
        <f t="shared" si="345"/>
        <v>0</v>
      </c>
      <c r="R1737" s="60" t="str">
        <f t="shared" si="354"/>
        <v>Good Count</v>
      </c>
      <c r="S1737" s="60" t="str">
        <f t="shared" si="355"/>
        <v>Good Count</v>
      </c>
      <c r="T1737" s="60" t="str">
        <f t="shared" si="356"/>
        <v>Good Count</v>
      </c>
    </row>
    <row r="1738" spans="1:20" ht="15" customHeight="1">
      <c r="A1738" s="64">
        <v>44663</v>
      </c>
      <c r="B1738" s="65">
        <f t="shared" si="348"/>
        <v>2022</v>
      </c>
      <c r="C1738" s="58">
        <f t="shared" si="349"/>
        <v>4</v>
      </c>
      <c r="D1738" s="58" t="str">
        <f t="shared" si="357"/>
        <v>Apr/2022</v>
      </c>
      <c r="E1738" s="60" t="s">
        <v>49</v>
      </c>
      <c r="F1738" s="60" t="s">
        <v>48</v>
      </c>
      <c r="G1738" s="60" t="s">
        <v>33</v>
      </c>
      <c r="H1738" s="60">
        <v>23</v>
      </c>
      <c r="I1738" s="60">
        <v>23</v>
      </c>
      <c r="J1738" s="60">
        <f t="shared" si="346"/>
        <v>0</v>
      </c>
      <c r="K1738" s="60" t="str">
        <f t="shared" si="347"/>
        <v>Ok</v>
      </c>
      <c r="L1738" s="60">
        <f t="shared" si="350"/>
        <v>0</v>
      </c>
      <c r="M1738" s="85">
        <f>VLOOKUP(E1738,'DAFTAR ITEM'!B:J,9,FALSE)</f>
        <v>4900</v>
      </c>
      <c r="N1738" s="85">
        <f t="shared" si="351"/>
        <v>112700</v>
      </c>
      <c r="O1738" s="85">
        <f t="shared" si="352"/>
        <v>0</v>
      </c>
      <c r="P1738" s="85">
        <f t="shared" si="353"/>
        <v>0</v>
      </c>
      <c r="Q1738" s="59">
        <f t="shared" si="345"/>
        <v>0</v>
      </c>
      <c r="R1738" s="60" t="str">
        <f t="shared" si="354"/>
        <v>Good Count</v>
      </c>
      <c r="S1738" s="60" t="str">
        <f t="shared" si="355"/>
        <v>Good Count</v>
      </c>
      <c r="T1738" s="60" t="str">
        <f t="shared" si="356"/>
        <v>Good Count</v>
      </c>
    </row>
    <row r="1739" spans="1:20" ht="15" customHeight="1">
      <c r="A1739" s="64">
        <v>44663</v>
      </c>
      <c r="B1739" s="65">
        <f t="shared" si="348"/>
        <v>2022</v>
      </c>
      <c r="C1739" s="58">
        <f t="shared" si="349"/>
        <v>4</v>
      </c>
      <c r="D1739" s="58" t="str">
        <f t="shared" si="357"/>
        <v>Apr/2022</v>
      </c>
      <c r="E1739" s="60" t="s">
        <v>51</v>
      </c>
      <c r="F1739" s="60" t="s">
        <v>50</v>
      </c>
      <c r="G1739" s="60" t="s">
        <v>33</v>
      </c>
      <c r="H1739" s="60">
        <v>10</v>
      </c>
      <c r="I1739" s="60">
        <v>10</v>
      </c>
      <c r="J1739" s="60">
        <f t="shared" si="346"/>
        <v>0</v>
      </c>
      <c r="K1739" s="60" t="str">
        <f t="shared" si="347"/>
        <v>Ok</v>
      </c>
      <c r="L1739" s="60">
        <f t="shared" si="350"/>
        <v>0</v>
      </c>
      <c r="M1739" s="85">
        <f>VLOOKUP(E1739,'DAFTAR ITEM'!B:J,9,FALSE)</f>
        <v>7500</v>
      </c>
      <c r="N1739" s="85">
        <f t="shared" si="351"/>
        <v>75000</v>
      </c>
      <c r="O1739" s="85">
        <f t="shared" si="352"/>
        <v>0</v>
      </c>
      <c r="P1739" s="85">
        <f t="shared" si="353"/>
        <v>0</v>
      </c>
      <c r="Q1739" s="59">
        <f t="shared" si="345"/>
        <v>0</v>
      </c>
      <c r="R1739" s="60" t="str">
        <f t="shared" si="354"/>
        <v>Good Count</v>
      </c>
      <c r="S1739" s="60" t="str">
        <f t="shared" si="355"/>
        <v>Good Count</v>
      </c>
      <c r="T1739" s="60" t="str">
        <f t="shared" si="356"/>
        <v>Good Count</v>
      </c>
    </row>
    <row r="1740" spans="1:20" ht="15" customHeight="1">
      <c r="A1740" s="64">
        <v>44663</v>
      </c>
      <c r="B1740" s="65">
        <f t="shared" si="348"/>
        <v>2022</v>
      </c>
      <c r="C1740" s="58">
        <f t="shared" si="349"/>
        <v>4</v>
      </c>
      <c r="D1740" s="58" t="str">
        <f t="shared" si="357"/>
        <v>Apr/2022</v>
      </c>
      <c r="E1740" s="60" t="s">
        <v>53</v>
      </c>
      <c r="F1740" s="60" t="s">
        <v>52</v>
      </c>
      <c r="G1740" s="60" t="s">
        <v>33</v>
      </c>
      <c r="H1740" s="60">
        <v>6</v>
      </c>
      <c r="I1740" s="60">
        <v>6</v>
      </c>
      <c r="J1740" s="60">
        <f t="shared" si="346"/>
        <v>0</v>
      </c>
      <c r="K1740" s="60" t="str">
        <f t="shared" si="347"/>
        <v>Ok</v>
      </c>
      <c r="L1740" s="60">
        <f t="shared" si="350"/>
        <v>0</v>
      </c>
      <c r="M1740" s="85">
        <f>VLOOKUP(E1740,'DAFTAR ITEM'!B:J,9,FALSE)</f>
        <v>10000</v>
      </c>
      <c r="N1740" s="85">
        <f t="shared" si="351"/>
        <v>60000</v>
      </c>
      <c r="O1740" s="85">
        <f t="shared" si="352"/>
        <v>0</v>
      </c>
      <c r="P1740" s="85">
        <f t="shared" si="353"/>
        <v>0</v>
      </c>
      <c r="Q1740" s="59">
        <f t="shared" si="345"/>
        <v>0</v>
      </c>
      <c r="R1740" s="60" t="str">
        <f t="shared" si="354"/>
        <v>Good Count</v>
      </c>
      <c r="S1740" s="60" t="str">
        <f t="shared" si="355"/>
        <v>Good Count</v>
      </c>
      <c r="T1740" s="60" t="str">
        <f t="shared" si="356"/>
        <v>Good Count</v>
      </c>
    </row>
    <row r="1741" spans="1:20" ht="15" customHeight="1">
      <c r="A1741" s="64">
        <v>44663</v>
      </c>
      <c r="B1741" s="65">
        <f t="shared" si="348"/>
        <v>2022</v>
      </c>
      <c r="C1741" s="58">
        <f t="shared" si="349"/>
        <v>4</v>
      </c>
      <c r="D1741" s="58" t="str">
        <f t="shared" si="357"/>
        <v>Apr/2022</v>
      </c>
      <c r="E1741" s="60" t="s">
        <v>55</v>
      </c>
      <c r="F1741" s="60" t="s">
        <v>54</v>
      </c>
      <c r="G1741" s="60" t="s">
        <v>56</v>
      </c>
      <c r="H1741" s="60">
        <v>59</v>
      </c>
      <c r="I1741" s="60">
        <v>59</v>
      </c>
      <c r="J1741" s="60">
        <f t="shared" si="346"/>
        <v>0</v>
      </c>
      <c r="K1741" s="60" t="str">
        <f t="shared" si="347"/>
        <v>Ok</v>
      </c>
      <c r="L1741" s="60">
        <f t="shared" si="350"/>
        <v>0</v>
      </c>
      <c r="M1741" s="85">
        <f>VLOOKUP(E1741,'DAFTAR ITEM'!B:J,9,FALSE)</f>
        <v>2500</v>
      </c>
      <c r="N1741" s="85">
        <f t="shared" si="351"/>
        <v>147500</v>
      </c>
      <c r="O1741" s="85">
        <f t="shared" si="352"/>
        <v>0</v>
      </c>
      <c r="P1741" s="85">
        <f t="shared" si="353"/>
        <v>0</v>
      </c>
      <c r="Q1741" s="59">
        <f t="shared" ref="Q1741:Q1804" si="358">ABS(IF(AND((H1741=0),(J1741=0)),0,J1741/H1741))</f>
        <v>0</v>
      </c>
      <c r="R1741" s="60" t="str">
        <f t="shared" si="354"/>
        <v>Good Count</v>
      </c>
      <c r="S1741" s="60" t="str">
        <f t="shared" si="355"/>
        <v>Good Count</v>
      </c>
      <c r="T1741" s="60" t="str">
        <f t="shared" si="356"/>
        <v>Good Count</v>
      </c>
    </row>
    <row r="1742" spans="1:20" ht="15" customHeight="1">
      <c r="A1742" s="64">
        <v>44663</v>
      </c>
      <c r="B1742" s="65">
        <f t="shared" si="348"/>
        <v>2022</v>
      </c>
      <c r="C1742" s="58">
        <f t="shared" si="349"/>
        <v>4</v>
      </c>
      <c r="D1742" s="58" t="str">
        <f t="shared" si="357"/>
        <v>Apr/2022</v>
      </c>
      <c r="E1742" s="60" t="s">
        <v>58</v>
      </c>
      <c r="F1742" s="60" t="s">
        <v>57</v>
      </c>
      <c r="G1742" s="60" t="s">
        <v>59</v>
      </c>
      <c r="H1742" s="60">
        <v>32</v>
      </c>
      <c r="I1742" s="60">
        <v>32</v>
      </c>
      <c r="J1742" s="60">
        <f t="shared" si="346"/>
        <v>0</v>
      </c>
      <c r="K1742" s="60" t="str">
        <f t="shared" si="347"/>
        <v>Ok</v>
      </c>
      <c r="L1742" s="60">
        <f t="shared" si="350"/>
        <v>0</v>
      </c>
      <c r="M1742" s="85">
        <f>VLOOKUP(E1742,'DAFTAR ITEM'!B:J,9,FALSE)</f>
        <v>5145</v>
      </c>
      <c r="N1742" s="85">
        <f t="shared" si="351"/>
        <v>164640</v>
      </c>
      <c r="O1742" s="85">
        <f t="shared" si="352"/>
        <v>0</v>
      </c>
      <c r="P1742" s="85">
        <f t="shared" si="353"/>
        <v>0</v>
      </c>
      <c r="Q1742" s="59">
        <f t="shared" si="358"/>
        <v>0</v>
      </c>
      <c r="R1742" s="60" t="str">
        <f t="shared" si="354"/>
        <v>Good Count</v>
      </c>
      <c r="S1742" s="60" t="str">
        <f t="shared" si="355"/>
        <v>Good Count</v>
      </c>
      <c r="T1742" s="60" t="str">
        <f t="shared" si="356"/>
        <v>Good Count</v>
      </c>
    </row>
    <row r="1743" spans="1:20" ht="15" customHeight="1">
      <c r="A1743" s="64">
        <v>44663</v>
      </c>
      <c r="B1743" s="65">
        <f t="shared" si="348"/>
        <v>2022</v>
      </c>
      <c r="C1743" s="58">
        <f t="shared" si="349"/>
        <v>4</v>
      </c>
      <c r="D1743" s="58" t="str">
        <f t="shared" si="357"/>
        <v>Apr/2022</v>
      </c>
      <c r="E1743" s="60" t="s">
        <v>61</v>
      </c>
      <c r="F1743" s="60" t="s">
        <v>60</v>
      </c>
      <c r="G1743" s="60" t="s">
        <v>56</v>
      </c>
      <c r="H1743" s="60">
        <v>39</v>
      </c>
      <c r="I1743" s="60">
        <v>39</v>
      </c>
      <c r="J1743" s="60">
        <f t="shared" si="346"/>
        <v>0</v>
      </c>
      <c r="K1743" s="60" t="str">
        <f t="shared" si="347"/>
        <v>Ok</v>
      </c>
      <c r="L1743" s="60">
        <f t="shared" si="350"/>
        <v>0</v>
      </c>
      <c r="M1743" s="85">
        <f>VLOOKUP(E1743,'DAFTAR ITEM'!B:J,9,FALSE)</f>
        <v>13440</v>
      </c>
      <c r="N1743" s="85">
        <f t="shared" si="351"/>
        <v>524160</v>
      </c>
      <c r="O1743" s="85">
        <f t="shared" si="352"/>
        <v>0</v>
      </c>
      <c r="P1743" s="85">
        <f t="shared" si="353"/>
        <v>0</v>
      </c>
      <c r="Q1743" s="59">
        <f t="shared" si="358"/>
        <v>0</v>
      </c>
      <c r="R1743" s="60" t="str">
        <f t="shared" si="354"/>
        <v>Good Count</v>
      </c>
      <c r="S1743" s="60" t="str">
        <f t="shared" si="355"/>
        <v>Good Count</v>
      </c>
      <c r="T1743" s="60" t="str">
        <f t="shared" si="356"/>
        <v>Good Count</v>
      </c>
    </row>
    <row r="1744" spans="1:20" ht="15" customHeight="1">
      <c r="A1744" s="64">
        <v>44663</v>
      </c>
      <c r="B1744" s="65">
        <f t="shared" si="348"/>
        <v>2022</v>
      </c>
      <c r="C1744" s="58">
        <f t="shared" si="349"/>
        <v>4</v>
      </c>
      <c r="D1744" s="58" t="str">
        <f t="shared" si="357"/>
        <v>Apr/2022</v>
      </c>
      <c r="E1744" s="60" t="s">
        <v>63</v>
      </c>
      <c r="F1744" s="60" t="s">
        <v>62</v>
      </c>
      <c r="G1744" s="60" t="s">
        <v>33</v>
      </c>
      <c r="H1744" s="60">
        <v>13</v>
      </c>
      <c r="I1744" s="60">
        <v>13</v>
      </c>
      <c r="J1744" s="60">
        <f t="shared" si="346"/>
        <v>0</v>
      </c>
      <c r="K1744" s="60" t="str">
        <f t="shared" si="347"/>
        <v>Ok</v>
      </c>
      <c r="L1744" s="60">
        <f t="shared" si="350"/>
        <v>0</v>
      </c>
      <c r="M1744" s="85">
        <f>VLOOKUP(E1744,'DAFTAR ITEM'!B:J,9,FALSE)</f>
        <v>20000</v>
      </c>
      <c r="N1744" s="85">
        <f t="shared" si="351"/>
        <v>260000</v>
      </c>
      <c r="O1744" s="85">
        <f t="shared" si="352"/>
        <v>0</v>
      </c>
      <c r="P1744" s="85">
        <f t="shared" si="353"/>
        <v>0</v>
      </c>
      <c r="Q1744" s="59">
        <f t="shared" si="358"/>
        <v>0</v>
      </c>
      <c r="R1744" s="60" t="str">
        <f t="shared" si="354"/>
        <v>Good Count</v>
      </c>
      <c r="S1744" s="60" t="str">
        <f t="shared" si="355"/>
        <v>Good Count</v>
      </c>
      <c r="T1744" s="60" t="str">
        <f t="shared" si="356"/>
        <v>Good Count</v>
      </c>
    </row>
    <row r="1745" spans="1:20" ht="15" customHeight="1">
      <c r="A1745" s="64">
        <v>44663</v>
      </c>
      <c r="B1745" s="65">
        <f t="shared" si="348"/>
        <v>2022</v>
      </c>
      <c r="C1745" s="58">
        <f t="shared" si="349"/>
        <v>4</v>
      </c>
      <c r="D1745" s="58" t="str">
        <f t="shared" si="357"/>
        <v>Apr/2022</v>
      </c>
      <c r="E1745" s="60" t="s">
        <v>63</v>
      </c>
      <c r="F1745" s="60" t="s">
        <v>62</v>
      </c>
      <c r="G1745" s="60" t="s">
        <v>33</v>
      </c>
      <c r="H1745" s="60">
        <v>13</v>
      </c>
      <c r="I1745" s="60">
        <v>13</v>
      </c>
      <c r="J1745" s="60">
        <f t="shared" si="346"/>
        <v>0</v>
      </c>
      <c r="K1745" s="60" t="str">
        <f t="shared" si="347"/>
        <v>Ok</v>
      </c>
      <c r="L1745" s="60">
        <f t="shared" si="350"/>
        <v>0</v>
      </c>
      <c r="M1745" s="85">
        <f>VLOOKUP(E1745,'DAFTAR ITEM'!B:J,9,FALSE)</f>
        <v>20000</v>
      </c>
      <c r="N1745" s="85">
        <f t="shared" si="351"/>
        <v>260000</v>
      </c>
      <c r="O1745" s="85">
        <f t="shared" si="352"/>
        <v>0</v>
      </c>
      <c r="P1745" s="85">
        <f t="shared" si="353"/>
        <v>0</v>
      </c>
      <c r="Q1745" s="59">
        <f t="shared" si="358"/>
        <v>0</v>
      </c>
      <c r="R1745" s="60" t="str">
        <f t="shared" si="354"/>
        <v>Good Count</v>
      </c>
      <c r="S1745" s="60" t="str">
        <f t="shared" si="355"/>
        <v>Good Count</v>
      </c>
      <c r="T1745" s="60" t="str">
        <f t="shared" si="356"/>
        <v>Good Count</v>
      </c>
    </row>
    <row r="1746" spans="1:20" ht="15" customHeight="1">
      <c r="A1746" s="64">
        <v>44663</v>
      </c>
      <c r="B1746" s="65">
        <f t="shared" si="348"/>
        <v>2022</v>
      </c>
      <c r="C1746" s="58">
        <f t="shared" si="349"/>
        <v>4</v>
      </c>
      <c r="D1746" s="58" t="str">
        <f t="shared" si="357"/>
        <v>Apr/2022</v>
      </c>
      <c r="E1746" s="60" t="s">
        <v>69</v>
      </c>
      <c r="F1746" s="60" t="s">
        <v>68</v>
      </c>
      <c r="G1746" s="60" t="s">
        <v>33</v>
      </c>
      <c r="H1746" s="60">
        <v>12</v>
      </c>
      <c r="I1746" s="60">
        <v>12</v>
      </c>
      <c r="J1746" s="60">
        <f t="shared" si="346"/>
        <v>0</v>
      </c>
      <c r="K1746" s="60" t="str">
        <f t="shared" si="347"/>
        <v>Ok</v>
      </c>
      <c r="L1746" s="60">
        <f t="shared" si="350"/>
        <v>0</v>
      </c>
      <c r="M1746" s="85">
        <f>VLOOKUP(E1746,'DAFTAR ITEM'!B:J,9,FALSE)</f>
        <v>6300</v>
      </c>
      <c r="N1746" s="85">
        <f t="shared" si="351"/>
        <v>75600</v>
      </c>
      <c r="O1746" s="85">
        <f t="shared" si="352"/>
        <v>0</v>
      </c>
      <c r="P1746" s="85">
        <f t="shared" si="353"/>
        <v>0</v>
      </c>
      <c r="Q1746" s="59">
        <f t="shared" si="358"/>
        <v>0</v>
      </c>
      <c r="R1746" s="60" t="str">
        <f t="shared" si="354"/>
        <v>Good Count</v>
      </c>
      <c r="S1746" s="60" t="str">
        <f t="shared" si="355"/>
        <v>Good Count</v>
      </c>
      <c r="T1746" s="60" t="str">
        <f t="shared" si="356"/>
        <v>Good Count</v>
      </c>
    </row>
    <row r="1747" spans="1:20" ht="15" customHeight="1">
      <c r="A1747" s="64">
        <v>44663</v>
      </c>
      <c r="B1747" s="65">
        <f t="shared" si="348"/>
        <v>2022</v>
      </c>
      <c r="C1747" s="58">
        <f t="shared" si="349"/>
        <v>4</v>
      </c>
      <c r="D1747" s="58" t="str">
        <f t="shared" si="357"/>
        <v>Apr/2022</v>
      </c>
      <c r="E1747" s="60" t="s">
        <v>71</v>
      </c>
      <c r="F1747" s="60" t="s">
        <v>70</v>
      </c>
      <c r="G1747" s="60" t="s">
        <v>33</v>
      </c>
      <c r="H1747" s="60">
        <v>3</v>
      </c>
      <c r="I1747" s="60">
        <v>3</v>
      </c>
      <c r="J1747" s="60">
        <f t="shared" ref="J1747:J1810" si="359">I1747-H1747</f>
        <v>0</v>
      </c>
      <c r="K1747" s="60" t="str">
        <f t="shared" ref="K1747:K1810" si="360">IF(J1747=0,"Ok","Selisih")</f>
        <v>Ok</v>
      </c>
      <c r="L1747" s="60">
        <f t="shared" si="350"/>
        <v>0</v>
      </c>
      <c r="M1747" s="85">
        <f>VLOOKUP(E1747,'DAFTAR ITEM'!B:J,9,FALSE)</f>
        <v>12000</v>
      </c>
      <c r="N1747" s="85">
        <f t="shared" si="351"/>
        <v>36000</v>
      </c>
      <c r="O1747" s="85">
        <f t="shared" si="352"/>
        <v>0</v>
      </c>
      <c r="P1747" s="85">
        <f t="shared" si="353"/>
        <v>0</v>
      </c>
      <c r="Q1747" s="59">
        <f t="shared" si="358"/>
        <v>0</v>
      </c>
      <c r="R1747" s="60" t="str">
        <f t="shared" si="354"/>
        <v>Good Count</v>
      </c>
      <c r="S1747" s="60" t="str">
        <f t="shared" si="355"/>
        <v>Good Count</v>
      </c>
      <c r="T1747" s="60" t="str">
        <f t="shared" si="356"/>
        <v>Good Count</v>
      </c>
    </row>
    <row r="1748" spans="1:20" ht="15" customHeight="1">
      <c r="A1748" s="64">
        <v>44663</v>
      </c>
      <c r="B1748" s="65">
        <f t="shared" si="348"/>
        <v>2022</v>
      </c>
      <c r="C1748" s="58">
        <f t="shared" si="349"/>
        <v>4</v>
      </c>
      <c r="D1748" s="58" t="str">
        <f t="shared" si="357"/>
        <v>Apr/2022</v>
      </c>
      <c r="E1748" s="60" t="s">
        <v>73</v>
      </c>
      <c r="F1748" s="60" t="s">
        <v>72</v>
      </c>
      <c r="G1748" s="60" t="s">
        <v>33</v>
      </c>
      <c r="H1748" s="60">
        <v>3</v>
      </c>
      <c r="I1748" s="60">
        <v>3</v>
      </c>
      <c r="J1748" s="60">
        <f t="shared" si="359"/>
        <v>0</v>
      </c>
      <c r="K1748" s="60" t="str">
        <f t="shared" si="360"/>
        <v>Ok</v>
      </c>
      <c r="L1748" s="60">
        <f t="shared" si="350"/>
        <v>0</v>
      </c>
      <c r="M1748" s="85">
        <f>VLOOKUP(E1748,'DAFTAR ITEM'!B:J,9,FALSE)</f>
        <v>24000</v>
      </c>
      <c r="N1748" s="85">
        <f t="shared" si="351"/>
        <v>72000</v>
      </c>
      <c r="O1748" s="85">
        <f t="shared" si="352"/>
        <v>0</v>
      </c>
      <c r="P1748" s="85">
        <f t="shared" si="353"/>
        <v>0</v>
      </c>
      <c r="Q1748" s="59">
        <f t="shared" si="358"/>
        <v>0</v>
      </c>
      <c r="R1748" s="60" t="str">
        <f t="shared" si="354"/>
        <v>Good Count</v>
      </c>
      <c r="S1748" s="60" t="str">
        <f t="shared" si="355"/>
        <v>Good Count</v>
      </c>
      <c r="T1748" s="60" t="str">
        <f t="shared" si="356"/>
        <v>Good Count</v>
      </c>
    </row>
    <row r="1749" spans="1:20" ht="15" customHeight="1">
      <c r="A1749" s="64">
        <v>44663</v>
      </c>
      <c r="B1749" s="65">
        <f t="shared" si="348"/>
        <v>2022</v>
      </c>
      <c r="C1749" s="58">
        <f t="shared" si="349"/>
        <v>4</v>
      </c>
      <c r="D1749" s="58" t="str">
        <f t="shared" si="357"/>
        <v>Apr/2022</v>
      </c>
      <c r="E1749" s="60" t="s">
        <v>75</v>
      </c>
      <c r="F1749" s="60" t="s">
        <v>74</v>
      </c>
      <c r="G1749" s="60" t="s">
        <v>33</v>
      </c>
      <c r="H1749" s="60">
        <v>12</v>
      </c>
      <c r="I1749" s="60">
        <v>12</v>
      </c>
      <c r="J1749" s="60">
        <f t="shared" si="359"/>
        <v>0</v>
      </c>
      <c r="K1749" s="60" t="str">
        <f t="shared" si="360"/>
        <v>Ok</v>
      </c>
      <c r="L1749" s="60">
        <f t="shared" si="350"/>
        <v>0</v>
      </c>
      <c r="M1749" s="85">
        <f>VLOOKUP(E1749,'DAFTAR ITEM'!B:J,9,FALSE)</f>
        <v>6500</v>
      </c>
      <c r="N1749" s="85">
        <f t="shared" si="351"/>
        <v>78000</v>
      </c>
      <c r="O1749" s="85">
        <f t="shared" si="352"/>
        <v>0</v>
      </c>
      <c r="P1749" s="85">
        <f t="shared" si="353"/>
        <v>0</v>
      </c>
      <c r="Q1749" s="59">
        <f t="shared" si="358"/>
        <v>0</v>
      </c>
      <c r="R1749" s="60" t="str">
        <f t="shared" si="354"/>
        <v>Good Count</v>
      </c>
      <c r="S1749" s="60" t="str">
        <f t="shared" si="355"/>
        <v>Good Count</v>
      </c>
      <c r="T1749" s="60" t="str">
        <f t="shared" si="356"/>
        <v>Good Count</v>
      </c>
    </row>
    <row r="1750" spans="1:20" ht="15" customHeight="1">
      <c r="A1750" s="64">
        <v>44663</v>
      </c>
      <c r="B1750" s="65">
        <f t="shared" si="348"/>
        <v>2022</v>
      </c>
      <c r="C1750" s="58">
        <f t="shared" si="349"/>
        <v>4</v>
      </c>
      <c r="D1750" s="58" t="str">
        <f t="shared" si="357"/>
        <v>Apr/2022</v>
      </c>
      <c r="E1750" s="60" t="s">
        <v>75</v>
      </c>
      <c r="F1750" s="60" t="s">
        <v>74</v>
      </c>
      <c r="G1750" s="60" t="s">
        <v>33</v>
      </c>
      <c r="H1750" s="60">
        <v>12</v>
      </c>
      <c r="I1750" s="60">
        <v>12</v>
      </c>
      <c r="J1750" s="60">
        <f t="shared" si="359"/>
        <v>0</v>
      </c>
      <c r="K1750" s="60" t="str">
        <f t="shared" si="360"/>
        <v>Ok</v>
      </c>
      <c r="L1750" s="60">
        <f t="shared" si="350"/>
        <v>0</v>
      </c>
      <c r="M1750" s="85">
        <f>VLOOKUP(E1750,'DAFTAR ITEM'!B:J,9,FALSE)</f>
        <v>6500</v>
      </c>
      <c r="N1750" s="85">
        <f t="shared" si="351"/>
        <v>78000</v>
      </c>
      <c r="O1750" s="85">
        <f t="shared" si="352"/>
        <v>0</v>
      </c>
      <c r="P1750" s="85">
        <f t="shared" si="353"/>
        <v>0</v>
      </c>
      <c r="Q1750" s="59">
        <f t="shared" si="358"/>
        <v>0</v>
      </c>
      <c r="R1750" s="60" t="str">
        <f t="shared" si="354"/>
        <v>Good Count</v>
      </c>
      <c r="S1750" s="60" t="str">
        <f t="shared" si="355"/>
        <v>Good Count</v>
      </c>
      <c r="T1750" s="60" t="str">
        <f t="shared" si="356"/>
        <v>Good Count</v>
      </c>
    </row>
    <row r="1751" spans="1:20" ht="15" customHeight="1">
      <c r="A1751" s="64">
        <v>44663</v>
      </c>
      <c r="B1751" s="65">
        <f t="shared" si="348"/>
        <v>2022</v>
      </c>
      <c r="C1751" s="58">
        <f t="shared" si="349"/>
        <v>4</v>
      </c>
      <c r="D1751" s="58" t="str">
        <f t="shared" si="357"/>
        <v>Apr/2022</v>
      </c>
      <c r="E1751" s="60" t="s">
        <v>79</v>
      </c>
      <c r="F1751" s="60" t="s">
        <v>78</v>
      </c>
      <c r="G1751" s="60" t="s">
        <v>33</v>
      </c>
      <c r="H1751" s="60">
        <v>4</v>
      </c>
      <c r="I1751" s="60">
        <v>4</v>
      </c>
      <c r="J1751" s="60">
        <f t="shared" si="359"/>
        <v>0</v>
      </c>
      <c r="K1751" s="60" t="str">
        <f t="shared" si="360"/>
        <v>Ok</v>
      </c>
      <c r="L1751" s="60">
        <f t="shared" si="350"/>
        <v>0</v>
      </c>
      <c r="M1751" s="85">
        <f>VLOOKUP(E1751,'DAFTAR ITEM'!B:J,9,FALSE)</f>
        <v>3700</v>
      </c>
      <c r="N1751" s="85">
        <f t="shared" si="351"/>
        <v>14800</v>
      </c>
      <c r="O1751" s="85">
        <f t="shared" si="352"/>
        <v>0</v>
      </c>
      <c r="P1751" s="85">
        <f t="shared" si="353"/>
        <v>0</v>
      </c>
      <c r="Q1751" s="59">
        <f t="shared" si="358"/>
        <v>0</v>
      </c>
      <c r="R1751" s="60" t="str">
        <f t="shared" si="354"/>
        <v>Good Count</v>
      </c>
      <c r="S1751" s="60" t="str">
        <f t="shared" si="355"/>
        <v>Good Count</v>
      </c>
      <c r="T1751" s="60" t="str">
        <f t="shared" si="356"/>
        <v>Good Count</v>
      </c>
    </row>
    <row r="1752" spans="1:20" ht="15" customHeight="1">
      <c r="A1752" s="64">
        <v>44663</v>
      </c>
      <c r="B1752" s="65">
        <f t="shared" si="348"/>
        <v>2022</v>
      </c>
      <c r="C1752" s="58">
        <f t="shared" si="349"/>
        <v>4</v>
      </c>
      <c r="D1752" s="58" t="str">
        <f t="shared" si="357"/>
        <v>Apr/2022</v>
      </c>
      <c r="E1752" s="60" t="s">
        <v>81</v>
      </c>
      <c r="F1752" s="60" t="s">
        <v>80</v>
      </c>
      <c r="G1752" s="60" t="s">
        <v>33</v>
      </c>
      <c r="H1752" s="60">
        <v>24</v>
      </c>
      <c r="I1752" s="60">
        <v>24</v>
      </c>
      <c r="J1752" s="60">
        <f t="shared" si="359"/>
        <v>0</v>
      </c>
      <c r="K1752" s="60" t="str">
        <f t="shared" si="360"/>
        <v>Ok</v>
      </c>
      <c r="L1752" s="60">
        <f t="shared" si="350"/>
        <v>0</v>
      </c>
      <c r="M1752" s="85">
        <f>VLOOKUP(E1752,'DAFTAR ITEM'!B:J,9,FALSE)</f>
        <v>1785</v>
      </c>
      <c r="N1752" s="85">
        <f t="shared" si="351"/>
        <v>42840</v>
      </c>
      <c r="O1752" s="85">
        <f t="shared" si="352"/>
        <v>0</v>
      </c>
      <c r="P1752" s="85">
        <f t="shared" si="353"/>
        <v>0</v>
      </c>
      <c r="Q1752" s="59">
        <f t="shared" si="358"/>
        <v>0</v>
      </c>
      <c r="R1752" s="60" t="str">
        <f t="shared" si="354"/>
        <v>Good Count</v>
      </c>
      <c r="S1752" s="60" t="str">
        <f t="shared" si="355"/>
        <v>Good Count</v>
      </c>
      <c r="T1752" s="60" t="str">
        <f t="shared" si="356"/>
        <v>Good Count</v>
      </c>
    </row>
    <row r="1753" spans="1:20" ht="15" customHeight="1">
      <c r="A1753" s="64">
        <v>44663</v>
      </c>
      <c r="B1753" s="65">
        <f t="shared" si="348"/>
        <v>2022</v>
      </c>
      <c r="C1753" s="58">
        <f t="shared" si="349"/>
        <v>4</v>
      </c>
      <c r="D1753" s="58" t="str">
        <f t="shared" si="357"/>
        <v>Apr/2022</v>
      </c>
      <c r="E1753" s="60" t="s">
        <v>83</v>
      </c>
      <c r="F1753" s="60" t="s">
        <v>82</v>
      </c>
      <c r="G1753" s="60" t="s">
        <v>33</v>
      </c>
      <c r="H1753" s="60">
        <v>38</v>
      </c>
      <c r="I1753" s="60">
        <v>38</v>
      </c>
      <c r="J1753" s="60">
        <f t="shared" si="359"/>
        <v>0</v>
      </c>
      <c r="K1753" s="60" t="str">
        <f t="shared" si="360"/>
        <v>Ok</v>
      </c>
      <c r="L1753" s="60">
        <f t="shared" si="350"/>
        <v>0</v>
      </c>
      <c r="M1753" s="85">
        <f>VLOOKUP(E1753,'DAFTAR ITEM'!B:J,9,FALSE)</f>
        <v>15000</v>
      </c>
      <c r="N1753" s="85">
        <f t="shared" si="351"/>
        <v>570000</v>
      </c>
      <c r="O1753" s="85">
        <f t="shared" si="352"/>
        <v>0</v>
      </c>
      <c r="P1753" s="85">
        <f t="shared" si="353"/>
        <v>0</v>
      </c>
      <c r="Q1753" s="59">
        <f t="shared" si="358"/>
        <v>0</v>
      </c>
      <c r="R1753" s="60" t="str">
        <f t="shared" si="354"/>
        <v>Good Count</v>
      </c>
      <c r="S1753" s="60" t="str">
        <f t="shared" si="355"/>
        <v>Good Count</v>
      </c>
      <c r="T1753" s="60" t="str">
        <f t="shared" si="356"/>
        <v>Good Count</v>
      </c>
    </row>
    <row r="1754" spans="1:20" ht="15" customHeight="1">
      <c r="A1754" s="64">
        <v>44663</v>
      </c>
      <c r="B1754" s="65">
        <f t="shared" si="348"/>
        <v>2022</v>
      </c>
      <c r="C1754" s="58">
        <f t="shared" si="349"/>
        <v>4</v>
      </c>
      <c r="D1754" s="58" t="str">
        <f t="shared" si="357"/>
        <v>Apr/2022</v>
      </c>
      <c r="E1754" s="60" t="s">
        <v>85</v>
      </c>
      <c r="F1754" s="60" t="s">
        <v>84</v>
      </c>
      <c r="G1754" s="60" t="s">
        <v>33</v>
      </c>
      <c r="H1754" s="60">
        <v>50</v>
      </c>
      <c r="I1754" s="60">
        <v>50</v>
      </c>
      <c r="J1754" s="60">
        <f t="shared" si="359"/>
        <v>0</v>
      </c>
      <c r="K1754" s="60" t="str">
        <f t="shared" si="360"/>
        <v>Ok</v>
      </c>
      <c r="L1754" s="60">
        <f t="shared" si="350"/>
        <v>0</v>
      </c>
      <c r="M1754" s="85">
        <f>VLOOKUP(E1754,'DAFTAR ITEM'!B:J,9,FALSE)</f>
        <v>9800</v>
      </c>
      <c r="N1754" s="85">
        <f t="shared" si="351"/>
        <v>490000</v>
      </c>
      <c r="O1754" s="85">
        <f t="shared" si="352"/>
        <v>0</v>
      </c>
      <c r="P1754" s="85">
        <f t="shared" si="353"/>
        <v>0</v>
      </c>
      <c r="Q1754" s="59">
        <f t="shared" si="358"/>
        <v>0</v>
      </c>
      <c r="R1754" s="60" t="str">
        <f t="shared" si="354"/>
        <v>Good Count</v>
      </c>
      <c r="S1754" s="60" t="str">
        <f t="shared" si="355"/>
        <v>Good Count</v>
      </c>
      <c r="T1754" s="60" t="str">
        <f t="shared" si="356"/>
        <v>Good Count</v>
      </c>
    </row>
    <row r="1755" spans="1:20" ht="15" customHeight="1">
      <c r="A1755" s="64">
        <v>44663</v>
      </c>
      <c r="B1755" s="65">
        <f t="shared" si="348"/>
        <v>2022</v>
      </c>
      <c r="C1755" s="58">
        <f t="shared" si="349"/>
        <v>4</v>
      </c>
      <c r="D1755" s="58" t="str">
        <f t="shared" si="357"/>
        <v>Apr/2022</v>
      </c>
      <c r="E1755" s="60" t="s">
        <v>90</v>
      </c>
      <c r="F1755" s="60" t="s">
        <v>89</v>
      </c>
      <c r="G1755" s="60" t="s">
        <v>33</v>
      </c>
      <c r="H1755" s="60">
        <v>5</v>
      </c>
      <c r="I1755" s="60">
        <v>5</v>
      </c>
      <c r="J1755" s="60">
        <f t="shared" si="359"/>
        <v>0</v>
      </c>
      <c r="K1755" s="60" t="str">
        <f t="shared" si="360"/>
        <v>Ok</v>
      </c>
      <c r="L1755" s="60">
        <f t="shared" si="350"/>
        <v>0</v>
      </c>
      <c r="M1755" s="85">
        <f>VLOOKUP(E1755,'DAFTAR ITEM'!B:J,9,FALSE)</f>
        <v>23000</v>
      </c>
      <c r="N1755" s="85">
        <f t="shared" si="351"/>
        <v>115000</v>
      </c>
      <c r="O1755" s="85">
        <f t="shared" si="352"/>
        <v>0</v>
      </c>
      <c r="P1755" s="85">
        <f t="shared" si="353"/>
        <v>0</v>
      </c>
      <c r="Q1755" s="59">
        <f t="shared" si="358"/>
        <v>0</v>
      </c>
      <c r="R1755" s="60" t="str">
        <f t="shared" si="354"/>
        <v>Good Count</v>
      </c>
      <c r="S1755" s="60" t="str">
        <f t="shared" si="355"/>
        <v>Good Count</v>
      </c>
      <c r="T1755" s="60" t="str">
        <f t="shared" si="356"/>
        <v>Good Count</v>
      </c>
    </row>
    <row r="1756" spans="1:20" ht="15" customHeight="1">
      <c r="A1756" s="64">
        <v>44663</v>
      </c>
      <c r="B1756" s="65">
        <f t="shared" si="348"/>
        <v>2022</v>
      </c>
      <c r="C1756" s="58">
        <f t="shared" si="349"/>
        <v>4</v>
      </c>
      <c r="D1756" s="58" t="str">
        <f t="shared" si="357"/>
        <v>Apr/2022</v>
      </c>
      <c r="E1756" s="60" t="s">
        <v>92</v>
      </c>
      <c r="F1756" s="60" t="s">
        <v>91</v>
      </c>
      <c r="G1756" s="60" t="s">
        <v>88</v>
      </c>
      <c r="H1756" s="60">
        <v>1</v>
      </c>
      <c r="I1756" s="60">
        <v>1</v>
      </c>
      <c r="J1756" s="60">
        <f t="shared" si="359"/>
        <v>0</v>
      </c>
      <c r="K1756" s="60" t="str">
        <f t="shared" si="360"/>
        <v>Ok</v>
      </c>
      <c r="L1756" s="60">
        <f t="shared" si="350"/>
        <v>0</v>
      </c>
      <c r="M1756" s="85">
        <f>VLOOKUP(E1756,'DAFTAR ITEM'!B:J,9,FALSE)</f>
        <v>95000</v>
      </c>
      <c r="N1756" s="85">
        <f t="shared" si="351"/>
        <v>95000</v>
      </c>
      <c r="O1756" s="85">
        <f t="shared" si="352"/>
        <v>0</v>
      </c>
      <c r="P1756" s="85">
        <f t="shared" si="353"/>
        <v>0</v>
      </c>
      <c r="Q1756" s="59">
        <f t="shared" si="358"/>
        <v>0</v>
      </c>
      <c r="R1756" s="60" t="str">
        <f t="shared" si="354"/>
        <v>Good Count</v>
      </c>
      <c r="S1756" s="60" t="str">
        <f t="shared" si="355"/>
        <v>Good Count</v>
      </c>
      <c r="T1756" s="60" t="str">
        <f t="shared" si="356"/>
        <v>Good Count</v>
      </c>
    </row>
    <row r="1757" spans="1:20" ht="15" customHeight="1">
      <c r="A1757" s="64">
        <v>44663</v>
      </c>
      <c r="B1757" s="65">
        <f t="shared" si="348"/>
        <v>2022</v>
      </c>
      <c r="C1757" s="58">
        <f t="shared" si="349"/>
        <v>4</v>
      </c>
      <c r="D1757" s="58" t="str">
        <f t="shared" si="357"/>
        <v>Apr/2022</v>
      </c>
      <c r="E1757" s="60" t="s">
        <v>94</v>
      </c>
      <c r="F1757" s="60" t="s">
        <v>93</v>
      </c>
      <c r="G1757" s="60" t="s">
        <v>95</v>
      </c>
      <c r="H1757" s="60">
        <v>5</v>
      </c>
      <c r="I1757" s="60">
        <v>5</v>
      </c>
      <c r="J1757" s="60">
        <f t="shared" si="359"/>
        <v>0</v>
      </c>
      <c r="K1757" s="60" t="str">
        <f t="shared" si="360"/>
        <v>Ok</v>
      </c>
      <c r="L1757" s="60">
        <f t="shared" si="350"/>
        <v>0</v>
      </c>
      <c r="M1757" s="85">
        <f>VLOOKUP(E1757,'DAFTAR ITEM'!B:J,9,FALSE)</f>
        <v>5250</v>
      </c>
      <c r="N1757" s="85">
        <f t="shared" si="351"/>
        <v>26250</v>
      </c>
      <c r="O1757" s="85">
        <f t="shared" si="352"/>
        <v>0</v>
      </c>
      <c r="P1757" s="85">
        <f t="shared" si="353"/>
        <v>0</v>
      </c>
      <c r="Q1757" s="59">
        <f t="shared" si="358"/>
        <v>0</v>
      </c>
      <c r="R1757" s="60" t="str">
        <f t="shared" si="354"/>
        <v>Good Count</v>
      </c>
      <c r="S1757" s="60" t="str">
        <f t="shared" si="355"/>
        <v>Good Count</v>
      </c>
      <c r="T1757" s="60" t="str">
        <f t="shared" si="356"/>
        <v>Good Count</v>
      </c>
    </row>
    <row r="1758" spans="1:20" ht="15" customHeight="1">
      <c r="A1758" s="64">
        <v>44663</v>
      </c>
      <c r="B1758" s="65">
        <f t="shared" si="348"/>
        <v>2022</v>
      </c>
      <c r="C1758" s="58">
        <f t="shared" si="349"/>
        <v>4</v>
      </c>
      <c r="D1758" s="58" t="str">
        <f t="shared" si="357"/>
        <v>Apr/2022</v>
      </c>
      <c r="E1758" s="60" t="s">
        <v>97</v>
      </c>
      <c r="F1758" s="60" t="s">
        <v>96</v>
      </c>
      <c r="G1758" s="60" t="s">
        <v>95</v>
      </c>
      <c r="H1758" s="60">
        <v>25</v>
      </c>
      <c r="I1758" s="60">
        <v>25</v>
      </c>
      <c r="J1758" s="60">
        <f t="shared" si="359"/>
        <v>0</v>
      </c>
      <c r="K1758" s="60" t="str">
        <f t="shared" si="360"/>
        <v>Ok</v>
      </c>
      <c r="L1758" s="60">
        <f t="shared" si="350"/>
        <v>0</v>
      </c>
      <c r="M1758" s="85">
        <f>VLOOKUP(E1758,'DAFTAR ITEM'!B:J,9,FALSE)</f>
        <v>12000</v>
      </c>
      <c r="N1758" s="85">
        <f t="shared" si="351"/>
        <v>300000</v>
      </c>
      <c r="O1758" s="85">
        <f t="shared" si="352"/>
        <v>0</v>
      </c>
      <c r="P1758" s="85">
        <f t="shared" si="353"/>
        <v>0</v>
      </c>
      <c r="Q1758" s="59">
        <f t="shared" si="358"/>
        <v>0</v>
      </c>
      <c r="R1758" s="60" t="str">
        <f t="shared" si="354"/>
        <v>Good Count</v>
      </c>
      <c r="S1758" s="60" t="str">
        <f t="shared" si="355"/>
        <v>Good Count</v>
      </c>
      <c r="T1758" s="60" t="str">
        <f t="shared" si="356"/>
        <v>Good Count</v>
      </c>
    </row>
    <row r="1759" spans="1:20" ht="15" customHeight="1">
      <c r="A1759" s="64">
        <v>44663</v>
      </c>
      <c r="B1759" s="65">
        <f t="shared" si="348"/>
        <v>2022</v>
      </c>
      <c r="C1759" s="58">
        <f t="shared" si="349"/>
        <v>4</v>
      </c>
      <c r="D1759" s="58" t="str">
        <f t="shared" si="357"/>
        <v>Apr/2022</v>
      </c>
      <c r="E1759" s="60" t="s">
        <v>99</v>
      </c>
      <c r="F1759" s="60" t="s">
        <v>98</v>
      </c>
      <c r="G1759" s="60" t="s">
        <v>95</v>
      </c>
      <c r="H1759" s="60">
        <v>19</v>
      </c>
      <c r="I1759" s="60">
        <v>19</v>
      </c>
      <c r="J1759" s="60">
        <f t="shared" si="359"/>
        <v>0</v>
      </c>
      <c r="K1759" s="60" t="str">
        <f t="shared" si="360"/>
        <v>Ok</v>
      </c>
      <c r="L1759" s="60">
        <f t="shared" si="350"/>
        <v>0</v>
      </c>
      <c r="M1759" s="85">
        <f>VLOOKUP(E1759,'DAFTAR ITEM'!B:J,9,FALSE)</f>
        <v>24150</v>
      </c>
      <c r="N1759" s="85">
        <f t="shared" si="351"/>
        <v>458850</v>
      </c>
      <c r="O1759" s="85">
        <f t="shared" si="352"/>
        <v>0</v>
      </c>
      <c r="P1759" s="85">
        <f t="shared" si="353"/>
        <v>0</v>
      </c>
      <c r="Q1759" s="59">
        <f t="shared" si="358"/>
        <v>0</v>
      </c>
      <c r="R1759" s="60" t="str">
        <f t="shared" si="354"/>
        <v>Good Count</v>
      </c>
      <c r="S1759" s="60" t="str">
        <f t="shared" si="355"/>
        <v>Good Count</v>
      </c>
      <c r="T1759" s="60" t="str">
        <f t="shared" si="356"/>
        <v>Good Count</v>
      </c>
    </row>
    <row r="1760" spans="1:20" ht="15" customHeight="1">
      <c r="A1760" s="64">
        <v>44663</v>
      </c>
      <c r="B1760" s="65">
        <f t="shared" si="348"/>
        <v>2022</v>
      </c>
      <c r="C1760" s="58">
        <f t="shared" si="349"/>
        <v>4</v>
      </c>
      <c r="D1760" s="58" t="str">
        <f t="shared" si="357"/>
        <v>Apr/2022</v>
      </c>
      <c r="E1760" s="60" t="s">
        <v>103</v>
      </c>
      <c r="F1760" s="60" t="s">
        <v>102</v>
      </c>
      <c r="G1760" s="60" t="s">
        <v>104</v>
      </c>
      <c r="H1760" s="60">
        <v>5</v>
      </c>
      <c r="I1760" s="60">
        <v>5</v>
      </c>
      <c r="J1760" s="60">
        <f t="shared" si="359"/>
        <v>0</v>
      </c>
      <c r="K1760" s="60" t="str">
        <f t="shared" si="360"/>
        <v>Ok</v>
      </c>
      <c r="L1760" s="60">
        <f t="shared" si="350"/>
        <v>0</v>
      </c>
      <c r="M1760" s="85">
        <f>VLOOKUP(E1760,'DAFTAR ITEM'!B:J,9,FALSE)</f>
        <v>270000</v>
      </c>
      <c r="N1760" s="85">
        <f t="shared" si="351"/>
        <v>1350000</v>
      </c>
      <c r="O1760" s="85">
        <f t="shared" si="352"/>
        <v>0</v>
      </c>
      <c r="P1760" s="85">
        <f t="shared" si="353"/>
        <v>0</v>
      </c>
      <c r="Q1760" s="59">
        <f t="shared" si="358"/>
        <v>0</v>
      </c>
      <c r="R1760" s="60" t="str">
        <f t="shared" si="354"/>
        <v>Good Count</v>
      </c>
      <c r="S1760" s="60" t="str">
        <f t="shared" si="355"/>
        <v>Good Count</v>
      </c>
      <c r="T1760" s="60" t="str">
        <f t="shared" si="356"/>
        <v>Good Count</v>
      </c>
    </row>
    <row r="1761" spans="1:20" ht="15" customHeight="1">
      <c r="A1761" s="64">
        <v>44663</v>
      </c>
      <c r="B1761" s="65">
        <f t="shared" si="348"/>
        <v>2022</v>
      </c>
      <c r="C1761" s="58">
        <f t="shared" si="349"/>
        <v>4</v>
      </c>
      <c r="D1761" s="58" t="str">
        <f t="shared" si="357"/>
        <v>Apr/2022</v>
      </c>
      <c r="E1761" s="60" t="s">
        <v>106</v>
      </c>
      <c r="F1761" s="60" t="s">
        <v>105</v>
      </c>
      <c r="G1761" s="60" t="s">
        <v>104</v>
      </c>
      <c r="H1761" s="60">
        <v>2</v>
      </c>
      <c r="I1761" s="60">
        <v>2</v>
      </c>
      <c r="J1761" s="60">
        <f t="shared" si="359"/>
        <v>0</v>
      </c>
      <c r="K1761" s="60" t="str">
        <f t="shared" si="360"/>
        <v>Ok</v>
      </c>
      <c r="L1761" s="60">
        <f t="shared" si="350"/>
        <v>0</v>
      </c>
      <c r="M1761" s="85">
        <f>VLOOKUP(E1761,'DAFTAR ITEM'!B:J,9,FALSE)</f>
        <v>337800</v>
      </c>
      <c r="N1761" s="85">
        <f t="shared" si="351"/>
        <v>675600</v>
      </c>
      <c r="O1761" s="85">
        <f t="shared" si="352"/>
        <v>0</v>
      </c>
      <c r="P1761" s="85">
        <f t="shared" si="353"/>
        <v>0</v>
      </c>
      <c r="Q1761" s="59">
        <f t="shared" si="358"/>
        <v>0</v>
      </c>
      <c r="R1761" s="60" t="str">
        <f t="shared" si="354"/>
        <v>Good Count</v>
      </c>
      <c r="S1761" s="60" t="str">
        <f t="shared" si="355"/>
        <v>Good Count</v>
      </c>
      <c r="T1761" s="60" t="str">
        <f t="shared" si="356"/>
        <v>Good Count</v>
      </c>
    </row>
    <row r="1762" spans="1:20" ht="15" customHeight="1">
      <c r="A1762" s="64">
        <v>44663</v>
      </c>
      <c r="B1762" s="65">
        <f t="shared" si="348"/>
        <v>2022</v>
      </c>
      <c r="C1762" s="58">
        <f t="shared" si="349"/>
        <v>4</v>
      </c>
      <c r="D1762" s="58" t="str">
        <f t="shared" si="357"/>
        <v>Apr/2022</v>
      </c>
      <c r="E1762" s="60" t="s">
        <v>108</v>
      </c>
      <c r="F1762" s="60" t="s">
        <v>107</v>
      </c>
      <c r="G1762" s="60" t="s">
        <v>104</v>
      </c>
      <c r="H1762" s="60">
        <v>9</v>
      </c>
      <c r="I1762" s="60">
        <v>9</v>
      </c>
      <c r="J1762" s="60">
        <f t="shared" si="359"/>
        <v>0</v>
      </c>
      <c r="K1762" s="60" t="str">
        <f t="shared" si="360"/>
        <v>Ok</v>
      </c>
      <c r="L1762" s="60">
        <f t="shared" si="350"/>
        <v>0</v>
      </c>
      <c r="M1762" s="85">
        <f>VLOOKUP(E1762,'DAFTAR ITEM'!B:J,9,FALSE)</f>
        <v>270000</v>
      </c>
      <c r="N1762" s="85">
        <f t="shared" si="351"/>
        <v>2430000</v>
      </c>
      <c r="O1762" s="85">
        <f t="shared" si="352"/>
        <v>0</v>
      </c>
      <c r="P1762" s="85">
        <f t="shared" si="353"/>
        <v>0</v>
      </c>
      <c r="Q1762" s="59">
        <f t="shared" si="358"/>
        <v>0</v>
      </c>
      <c r="R1762" s="60" t="str">
        <f t="shared" si="354"/>
        <v>Good Count</v>
      </c>
      <c r="S1762" s="60" t="str">
        <f t="shared" si="355"/>
        <v>Good Count</v>
      </c>
      <c r="T1762" s="60" t="str">
        <f t="shared" si="356"/>
        <v>Good Count</v>
      </c>
    </row>
    <row r="1763" spans="1:20" ht="15" customHeight="1">
      <c r="A1763" s="64">
        <v>44663</v>
      </c>
      <c r="B1763" s="65">
        <f t="shared" ref="B1763:B1826" si="361">YEAR(A1763)</f>
        <v>2022</v>
      </c>
      <c r="C1763" s="58">
        <f t="shared" si="349"/>
        <v>4</v>
      </c>
      <c r="D1763" s="58" t="str">
        <f t="shared" si="357"/>
        <v>Apr/2022</v>
      </c>
      <c r="E1763" s="60" t="s">
        <v>112</v>
      </c>
      <c r="F1763" s="60" t="s">
        <v>111</v>
      </c>
      <c r="G1763" s="60" t="s">
        <v>104</v>
      </c>
      <c r="H1763" s="60">
        <v>4</v>
      </c>
      <c r="I1763" s="60">
        <v>4</v>
      </c>
      <c r="J1763" s="60">
        <f t="shared" si="359"/>
        <v>0</v>
      </c>
      <c r="K1763" s="60" t="str">
        <f t="shared" si="360"/>
        <v>Ok</v>
      </c>
      <c r="L1763" s="60">
        <f t="shared" si="350"/>
        <v>0</v>
      </c>
      <c r="M1763" s="85">
        <f>VLOOKUP(E1763,'DAFTAR ITEM'!B:J,9,FALSE)</f>
        <v>270000</v>
      </c>
      <c r="N1763" s="85">
        <f t="shared" si="351"/>
        <v>1080000</v>
      </c>
      <c r="O1763" s="85">
        <f t="shared" si="352"/>
        <v>0</v>
      </c>
      <c r="P1763" s="85">
        <f t="shared" si="353"/>
        <v>0</v>
      </c>
      <c r="Q1763" s="59">
        <f t="shared" si="358"/>
        <v>0</v>
      </c>
      <c r="R1763" s="60" t="str">
        <f t="shared" si="354"/>
        <v>Good Count</v>
      </c>
      <c r="S1763" s="60" t="str">
        <f t="shared" si="355"/>
        <v>Good Count</v>
      </c>
      <c r="T1763" s="60" t="str">
        <f t="shared" si="356"/>
        <v>Good Count</v>
      </c>
    </row>
    <row r="1764" spans="1:20" ht="15" customHeight="1">
      <c r="A1764" s="64">
        <v>44663</v>
      </c>
      <c r="B1764" s="65">
        <f t="shared" si="361"/>
        <v>2022</v>
      </c>
      <c r="C1764" s="58">
        <f t="shared" si="349"/>
        <v>4</v>
      </c>
      <c r="D1764" s="58" t="str">
        <f t="shared" si="357"/>
        <v>Apr/2022</v>
      </c>
      <c r="E1764" s="60" t="s">
        <v>114</v>
      </c>
      <c r="F1764" s="60" t="s">
        <v>113</v>
      </c>
      <c r="G1764" s="60" t="s">
        <v>104</v>
      </c>
      <c r="H1764" s="60">
        <v>3</v>
      </c>
      <c r="I1764" s="60">
        <v>3</v>
      </c>
      <c r="J1764" s="60">
        <f t="shared" si="359"/>
        <v>0</v>
      </c>
      <c r="K1764" s="60" t="str">
        <f t="shared" si="360"/>
        <v>Ok</v>
      </c>
      <c r="L1764" s="60">
        <f t="shared" si="350"/>
        <v>0</v>
      </c>
      <c r="M1764" s="85">
        <f>VLOOKUP(E1764,'DAFTAR ITEM'!B:J,9,FALSE)</f>
        <v>270000</v>
      </c>
      <c r="N1764" s="85">
        <f t="shared" si="351"/>
        <v>810000</v>
      </c>
      <c r="O1764" s="85">
        <f t="shared" si="352"/>
        <v>0</v>
      </c>
      <c r="P1764" s="85">
        <f t="shared" si="353"/>
        <v>0</v>
      </c>
      <c r="Q1764" s="59">
        <f t="shared" si="358"/>
        <v>0</v>
      </c>
      <c r="R1764" s="60" t="str">
        <f t="shared" si="354"/>
        <v>Good Count</v>
      </c>
      <c r="S1764" s="60" t="str">
        <f t="shared" si="355"/>
        <v>Good Count</v>
      </c>
      <c r="T1764" s="60" t="str">
        <f t="shared" si="356"/>
        <v>Good Count</v>
      </c>
    </row>
    <row r="1765" spans="1:20" ht="15" customHeight="1">
      <c r="A1765" s="64">
        <v>44663</v>
      </c>
      <c r="B1765" s="65">
        <f t="shared" si="361"/>
        <v>2022</v>
      </c>
      <c r="C1765" s="58">
        <f t="shared" si="349"/>
        <v>4</v>
      </c>
      <c r="D1765" s="58" t="str">
        <f t="shared" si="357"/>
        <v>Apr/2022</v>
      </c>
      <c r="E1765" s="60" t="s">
        <v>116</v>
      </c>
      <c r="F1765" s="60" t="s">
        <v>115</v>
      </c>
      <c r="G1765" s="60" t="s">
        <v>104</v>
      </c>
      <c r="H1765" s="60">
        <v>9</v>
      </c>
      <c r="I1765" s="60">
        <v>9</v>
      </c>
      <c r="J1765" s="60">
        <f t="shared" si="359"/>
        <v>0</v>
      </c>
      <c r="K1765" s="60" t="str">
        <f t="shared" si="360"/>
        <v>Ok</v>
      </c>
      <c r="L1765" s="60">
        <f t="shared" si="350"/>
        <v>0</v>
      </c>
      <c r="M1765" s="85">
        <f>VLOOKUP(E1765,'DAFTAR ITEM'!B:J,9,FALSE)</f>
        <v>270000</v>
      </c>
      <c r="N1765" s="85">
        <f t="shared" si="351"/>
        <v>2430000</v>
      </c>
      <c r="O1765" s="85">
        <f t="shared" si="352"/>
        <v>0</v>
      </c>
      <c r="P1765" s="85">
        <f t="shared" si="353"/>
        <v>0</v>
      </c>
      <c r="Q1765" s="59">
        <f t="shared" si="358"/>
        <v>0</v>
      </c>
      <c r="R1765" s="60" t="str">
        <f t="shared" si="354"/>
        <v>Good Count</v>
      </c>
      <c r="S1765" s="60" t="str">
        <f t="shared" si="355"/>
        <v>Good Count</v>
      </c>
      <c r="T1765" s="60" t="str">
        <f t="shared" si="356"/>
        <v>Good Count</v>
      </c>
    </row>
    <row r="1766" spans="1:20" ht="15" customHeight="1">
      <c r="A1766" s="64">
        <v>44663</v>
      </c>
      <c r="B1766" s="65">
        <f t="shared" si="361"/>
        <v>2022</v>
      </c>
      <c r="C1766" s="58">
        <f t="shared" si="349"/>
        <v>4</v>
      </c>
      <c r="D1766" s="58" t="str">
        <f t="shared" si="357"/>
        <v>Apr/2022</v>
      </c>
      <c r="E1766" s="60" t="s">
        <v>365</v>
      </c>
      <c r="F1766" s="60" t="s">
        <v>364</v>
      </c>
      <c r="G1766" s="60" t="s">
        <v>16</v>
      </c>
      <c r="H1766" s="60">
        <v>39</v>
      </c>
      <c r="I1766" s="60">
        <v>39</v>
      </c>
      <c r="J1766" s="60">
        <f t="shared" si="359"/>
        <v>0</v>
      </c>
      <c r="K1766" s="60" t="str">
        <f t="shared" si="360"/>
        <v>Ok</v>
      </c>
      <c r="L1766" s="60">
        <f t="shared" si="350"/>
        <v>0</v>
      </c>
      <c r="M1766" s="85">
        <f>VLOOKUP(E1766,'DAFTAR ITEM'!B:J,9,FALSE)</f>
        <v>56800</v>
      </c>
      <c r="N1766" s="85">
        <f t="shared" si="351"/>
        <v>2215200</v>
      </c>
      <c r="O1766" s="85">
        <f t="shared" si="352"/>
        <v>0</v>
      </c>
      <c r="P1766" s="85">
        <f t="shared" si="353"/>
        <v>0</v>
      </c>
      <c r="Q1766" s="59">
        <f t="shared" si="358"/>
        <v>0</v>
      </c>
      <c r="R1766" s="60" t="str">
        <f t="shared" si="354"/>
        <v>Good Count</v>
      </c>
      <c r="S1766" s="60" t="str">
        <f t="shared" si="355"/>
        <v>Good Count</v>
      </c>
      <c r="T1766" s="60" t="str">
        <f t="shared" si="356"/>
        <v>Good Count</v>
      </c>
    </row>
    <row r="1767" spans="1:20" ht="15" customHeight="1">
      <c r="A1767" s="64">
        <v>44663</v>
      </c>
      <c r="B1767" s="65">
        <f t="shared" si="361"/>
        <v>2022</v>
      </c>
      <c r="C1767" s="58">
        <f t="shared" si="349"/>
        <v>4</v>
      </c>
      <c r="D1767" s="58" t="str">
        <f t="shared" si="357"/>
        <v>Apr/2022</v>
      </c>
      <c r="E1767" s="60" t="s">
        <v>387</v>
      </c>
      <c r="F1767" s="60" t="s">
        <v>386</v>
      </c>
      <c r="G1767" s="60" t="s">
        <v>171</v>
      </c>
      <c r="H1767" s="60">
        <v>1</v>
      </c>
      <c r="I1767" s="60">
        <v>1</v>
      </c>
      <c r="J1767" s="60">
        <f t="shared" si="359"/>
        <v>0</v>
      </c>
      <c r="K1767" s="60" t="str">
        <f t="shared" si="360"/>
        <v>Ok</v>
      </c>
      <c r="L1767" s="60">
        <f t="shared" si="350"/>
        <v>0</v>
      </c>
      <c r="M1767" s="85">
        <f>VLOOKUP(E1767,'DAFTAR ITEM'!B:J,9,FALSE)</f>
        <v>12800</v>
      </c>
      <c r="N1767" s="85">
        <f t="shared" si="351"/>
        <v>12800</v>
      </c>
      <c r="O1767" s="85">
        <f t="shared" si="352"/>
        <v>0</v>
      </c>
      <c r="P1767" s="85">
        <f t="shared" si="353"/>
        <v>0</v>
      </c>
      <c r="Q1767" s="59">
        <f t="shared" si="358"/>
        <v>0</v>
      </c>
      <c r="R1767" s="60" t="str">
        <f t="shared" si="354"/>
        <v>Good Count</v>
      </c>
      <c r="S1767" s="60" t="str">
        <f t="shared" si="355"/>
        <v>Good Count</v>
      </c>
      <c r="T1767" s="60" t="str">
        <f t="shared" si="356"/>
        <v>Good Count</v>
      </c>
    </row>
    <row r="1768" spans="1:20" ht="15" customHeight="1">
      <c r="A1768" s="64">
        <v>44663</v>
      </c>
      <c r="B1768" s="65">
        <f t="shared" si="361"/>
        <v>2022</v>
      </c>
      <c r="C1768" s="58">
        <f t="shared" si="349"/>
        <v>4</v>
      </c>
      <c r="D1768" s="58" t="str">
        <f t="shared" si="357"/>
        <v>Apr/2022</v>
      </c>
      <c r="E1768" s="60" t="s">
        <v>87</v>
      </c>
      <c r="F1768" s="60" t="s">
        <v>86</v>
      </c>
      <c r="G1768" s="60" t="s">
        <v>88</v>
      </c>
      <c r="H1768" s="60">
        <v>1</v>
      </c>
      <c r="I1768" s="60">
        <v>1</v>
      </c>
      <c r="J1768" s="60">
        <f t="shared" si="359"/>
        <v>0</v>
      </c>
      <c r="K1768" s="60" t="str">
        <f t="shared" si="360"/>
        <v>Ok</v>
      </c>
      <c r="L1768" s="60">
        <f t="shared" si="350"/>
        <v>0</v>
      </c>
      <c r="M1768" s="85">
        <f>VLOOKUP(E1768,'DAFTAR ITEM'!B:J,9,FALSE)</f>
        <v>15000</v>
      </c>
      <c r="N1768" s="85">
        <f t="shared" si="351"/>
        <v>15000</v>
      </c>
      <c r="O1768" s="85">
        <f t="shared" si="352"/>
        <v>0</v>
      </c>
      <c r="P1768" s="85">
        <f t="shared" si="353"/>
        <v>0</v>
      </c>
      <c r="Q1768" s="59">
        <f t="shared" si="358"/>
        <v>0</v>
      </c>
      <c r="R1768" s="60" t="str">
        <f t="shared" si="354"/>
        <v>Good Count</v>
      </c>
      <c r="S1768" s="60" t="str">
        <f t="shared" si="355"/>
        <v>Good Count</v>
      </c>
      <c r="T1768" s="60" t="str">
        <f t="shared" si="356"/>
        <v>Good Count</v>
      </c>
    </row>
    <row r="1769" spans="1:20" ht="15" customHeight="1">
      <c r="A1769" s="64">
        <v>44663</v>
      </c>
      <c r="B1769" s="65">
        <f t="shared" si="361"/>
        <v>2022</v>
      </c>
      <c r="C1769" s="58">
        <f t="shared" si="349"/>
        <v>4</v>
      </c>
      <c r="D1769" s="58" t="str">
        <f t="shared" si="357"/>
        <v>Apr/2022</v>
      </c>
      <c r="E1769" s="60" t="s">
        <v>77</v>
      </c>
      <c r="F1769" s="60" t="s">
        <v>76</v>
      </c>
      <c r="G1769" s="60" t="s">
        <v>33</v>
      </c>
      <c r="H1769" s="60">
        <v>2</v>
      </c>
      <c r="I1769" s="60">
        <v>2</v>
      </c>
      <c r="J1769" s="60">
        <f t="shared" si="359"/>
        <v>0</v>
      </c>
      <c r="K1769" s="60" t="str">
        <f t="shared" si="360"/>
        <v>Ok</v>
      </c>
      <c r="L1769" s="60">
        <f t="shared" si="350"/>
        <v>0</v>
      </c>
      <c r="M1769" s="85">
        <f>VLOOKUP(E1769,'DAFTAR ITEM'!B:J,9,FALSE)</f>
        <v>50000</v>
      </c>
      <c r="N1769" s="85">
        <f t="shared" si="351"/>
        <v>100000</v>
      </c>
      <c r="O1769" s="85">
        <f t="shared" si="352"/>
        <v>0</v>
      </c>
      <c r="P1769" s="85">
        <f t="shared" si="353"/>
        <v>0</v>
      </c>
      <c r="Q1769" s="59">
        <f t="shared" si="358"/>
        <v>0</v>
      </c>
      <c r="R1769" s="60" t="str">
        <f t="shared" si="354"/>
        <v>Good Count</v>
      </c>
      <c r="S1769" s="60" t="str">
        <f t="shared" si="355"/>
        <v>Good Count</v>
      </c>
      <c r="T1769" s="60" t="str">
        <f t="shared" si="356"/>
        <v>Good Count</v>
      </c>
    </row>
    <row r="1770" spans="1:20" ht="15" customHeight="1">
      <c r="A1770" s="64">
        <v>44663</v>
      </c>
      <c r="B1770" s="65">
        <f t="shared" si="361"/>
        <v>2022</v>
      </c>
      <c r="C1770" s="58">
        <f t="shared" si="349"/>
        <v>4</v>
      </c>
      <c r="D1770" s="58" t="str">
        <f t="shared" si="357"/>
        <v>Apr/2022</v>
      </c>
      <c r="E1770" s="60" t="s">
        <v>124</v>
      </c>
      <c r="F1770" s="60" t="s">
        <v>123</v>
      </c>
      <c r="G1770" s="60" t="s">
        <v>104</v>
      </c>
      <c r="H1770" s="60">
        <v>6</v>
      </c>
      <c r="I1770" s="60">
        <v>6</v>
      </c>
      <c r="J1770" s="60">
        <f t="shared" si="359"/>
        <v>0</v>
      </c>
      <c r="K1770" s="60" t="str">
        <f t="shared" si="360"/>
        <v>Ok</v>
      </c>
      <c r="L1770" s="60">
        <f t="shared" si="350"/>
        <v>0</v>
      </c>
      <c r="M1770" s="85">
        <f>VLOOKUP(E1770,'DAFTAR ITEM'!B:J,9,FALSE)</f>
        <v>0</v>
      </c>
      <c r="N1770" s="85">
        <f t="shared" si="351"/>
        <v>0</v>
      </c>
      <c r="O1770" s="85">
        <f t="shared" si="352"/>
        <v>0</v>
      </c>
      <c r="P1770" s="85">
        <f t="shared" si="353"/>
        <v>0</v>
      </c>
      <c r="Q1770" s="59">
        <f t="shared" si="358"/>
        <v>0</v>
      </c>
      <c r="R1770" s="60" t="str">
        <f t="shared" si="354"/>
        <v>Good Count</v>
      </c>
      <c r="S1770" s="60" t="str">
        <f t="shared" si="355"/>
        <v>Good Count</v>
      </c>
      <c r="T1770" s="60" t="str">
        <f t="shared" si="356"/>
        <v>Good Count</v>
      </c>
    </row>
    <row r="1771" spans="1:20" ht="15" customHeight="1">
      <c r="A1771" s="64">
        <v>44663</v>
      </c>
      <c r="B1771" s="65">
        <f t="shared" si="361"/>
        <v>2022</v>
      </c>
      <c r="C1771" s="58">
        <f t="shared" si="349"/>
        <v>4</v>
      </c>
      <c r="D1771" s="58" t="str">
        <f t="shared" si="357"/>
        <v>Apr/2022</v>
      </c>
      <c r="E1771" s="60" t="s">
        <v>130</v>
      </c>
      <c r="F1771" s="60" t="s">
        <v>129</v>
      </c>
      <c r="G1771" s="60" t="s">
        <v>104</v>
      </c>
      <c r="H1771" s="60">
        <v>3</v>
      </c>
      <c r="I1771" s="60">
        <v>3</v>
      </c>
      <c r="J1771" s="60">
        <f t="shared" si="359"/>
        <v>0</v>
      </c>
      <c r="K1771" s="60" t="str">
        <f t="shared" si="360"/>
        <v>Ok</v>
      </c>
      <c r="L1771" s="60">
        <f t="shared" si="350"/>
        <v>0</v>
      </c>
      <c r="M1771" s="85">
        <f>VLOOKUP(E1771,'DAFTAR ITEM'!B:J,9,FALSE)</f>
        <v>270000</v>
      </c>
      <c r="N1771" s="85">
        <f t="shared" si="351"/>
        <v>810000</v>
      </c>
      <c r="O1771" s="85">
        <f t="shared" si="352"/>
        <v>0</v>
      </c>
      <c r="P1771" s="85">
        <f t="shared" si="353"/>
        <v>0</v>
      </c>
      <c r="Q1771" s="59">
        <f t="shared" si="358"/>
        <v>0</v>
      </c>
      <c r="R1771" s="60" t="str">
        <f t="shared" si="354"/>
        <v>Good Count</v>
      </c>
      <c r="S1771" s="60" t="str">
        <f t="shared" si="355"/>
        <v>Good Count</v>
      </c>
      <c r="T1771" s="60" t="str">
        <f t="shared" si="356"/>
        <v>Good Count</v>
      </c>
    </row>
    <row r="1772" spans="1:20" ht="15" customHeight="1">
      <c r="A1772" s="64">
        <v>44663</v>
      </c>
      <c r="B1772" s="65">
        <f t="shared" si="361"/>
        <v>2022</v>
      </c>
      <c r="C1772" s="58">
        <f t="shared" si="349"/>
        <v>4</v>
      </c>
      <c r="D1772" s="58" t="str">
        <f t="shared" si="357"/>
        <v>Apr/2022</v>
      </c>
      <c r="E1772" s="60" t="s">
        <v>134</v>
      </c>
      <c r="F1772" s="60" t="s">
        <v>133</v>
      </c>
      <c r="G1772" s="60" t="s">
        <v>104</v>
      </c>
      <c r="H1772" s="60">
        <v>27</v>
      </c>
      <c r="I1772" s="60">
        <v>27</v>
      </c>
      <c r="J1772" s="60">
        <f t="shared" si="359"/>
        <v>0</v>
      </c>
      <c r="K1772" s="60" t="str">
        <f t="shared" si="360"/>
        <v>Ok</v>
      </c>
      <c r="L1772" s="60">
        <f t="shared" si="350"/>
        <v>0</v>
      </c>
      <c r="M1772" s="85">
        <f>VLOOKUP(E1772,'DAFTAR ITEM'!B:J,9,FALSE)</f>
        <v>270000</v>
      </c>
      <c r="N1772" s="85">
        <f t="shared" si="351"/>
        <v>7290000</v>
      </c>
      <c r="O1772" s="85">
        <f t="shared" si="352"/>
        <v>0</v>
      </c>
      <c r="P1772" s="85">
        <f t="shared" si="353"/>
        <v>0</v>
      </c>
      <c r="Q1772" s="59">
        <f t="shared" si="358"/>
        <v>0</v>
      </c>
      <c r="R1772" s="60" t="str">
        <f t="shared" si="354"/>
        <v>Good Count</v>
      </c>
      <c r="S1772" s="60" t="str">
        <f t="shared" si="355"/>
        <v>Good Count</v>
      </c>
      <c r="T1772" s="60" t="str">
        <f t="shared" si="356"/>
        <v>Good Count</v>
      </c>
    </row>
    <row r="1773" spans="1:20" ht="15" customHeight="1">
      <c r="A1773" s="64">
        <v>44663</v>
      </c>
      <c r="B1773" s="65">
        <f t="shared" si="361"/>
        <v>2022</v>
      </c>
      <c r="C1773" s="58">
        <f t="shared" si="349"/>
        <v>4</v>
      </c>
      <c r="D1773" s="58" t="str">
        <f t="shared" si="357"/>
        <v>Apr/2022</v>
      </c>
      <c r="E1773" s="60" t="s">
        <v>136</v>
      </c>
      <c r="F1773" s="60" t="s">
        <v>135</v>
      </c>
      <c r="G1773" s="60" t="s">
        <v>16</v>
      </c>
      <c r="H1773" s="60">
        <v>7</v>
      </c>
      <c r="I1773" s="60">
        <v>7</v>
      </c>
      <c r="J1773" s="60">
        <f t="shared" si="359"/>
        <v>0</v>
      </c>
      <c r="K1773" s="60" t="str">
        <f t="shared" si="360"/>
        <v>Ok</v>
      </c>
      <c r="L1773" s="60">
        <f t="shared" si="350"/>
        <v>0</v>
      </c>
      <c r="M1773" s="85">
        <f>VLOOKUP(E1773,'DAFTAR ITEM'!B:J,9,FALSE)</f>
        <v>33600</v>
      </c>
      <c r="N1773" s="85">
        <f t="shared" si="351"/>
        <v>235200</v>
      </c>
      <c r="O1773" s="85">
        <f t="shared" si="352"/>
        <v>0</v>
      </c>
      <c r="P1773" s="85">
        <f t="shared" si="353"/>
        <v>0</v>
      </c>
      <c r="Q1773" s="59">
        <f t="shared" si="358"/>
        <v>0</v>
      </c>
      <c r="R1773" s="60" t="str">
        <f t="shared" si="354"/>
        <v>Good Count</v>
      </c>
      <c r="S1773" s="60" t="str">
        <f t="shared" si="355"/>
        <v>Good Count</v>
      </c>
      <c r="T1773" s="60" t="str">
        <f t="shared" si="356"/>
        <v>Good Count</v>
      </c>
    </row>
    <row r="1774" spans="1:20" ht="15" customHeight="1">
      <c r="A1774" s="64">
        <v>44663</v>
      </c>
      <c r="B1774" s="65">
        <f t="shared" si="361"/>
        <v>2022</v>
      </c>
      <c r="C1774" s="58">
        <f t="shared" si="349"/>
        <v>4</v>
      </c>
      <c r="D1774" s="58" t="str">
        <f t="shared" si="357"/>
        <v>Apr/2022</v>
      </c>
      <c r="E1774" s="60" t="s">
        <v>141</v>
      </c>
      <c r="F1774" s="60" t="s">
        <v>140</v>
      </c>
      <c r="G1774" s="60" t="s">
        <v>33</v>
      </c>
      <c r="H1774" s="60">
        <v>5</v>
      </c>
      <c r="I1774" s="60">
        <v>5</v>
      </c>
      <c r="J1774" s="60">
        <f t="shared" si="359"/>
        <v>0</v>
      </c>
      <c r="K1774" s="60" t="str">
        <f t="shared" si="360"/>
        <v>Ok</v>
      </c>
      <c r="L1774" s="60">
        <f t="shared" si="350"/>
        <v>0</v>
      </c>
      <c r="M1774" s="85">
        <f>VLOOKUP(E1774,'DAFTAR ITEM'!B:J,9,FALSE)</f>
        <v>7875</v>
      </c>
      <c r="N1774" s="85">
        <f t="shared" si="351"/>
        <v>39375</v>
      </c>
      <c r="O1774" s="85">
        <f t="shared" si="352"/>
        <v>0</v>
      </c>
      <c r="P1774" s="85">
        <f t="shared" si="353"/>
        <v>0</v>
      </c>
      <c r="Q1774" s="59">
        <f t="shared" si="358"/>
        <v>0</v>
      </c>
      <c r="R1774" s="60" t="str">
        <f t="shared" si="354"/>
        <v>Good Count</v>
      </c>
      <c r="S1774" s="60" t="str">
        <f t="shared" si="355"/>
        <v>Good Count</v>
      </c>
      <c r="T1774" s="60" t="str">
        <f t="shared" si="356"/>
        <v>Good Count</v>
      </c>
    </row>
    <row r="1775" spans="1:20" ht="15" customHeight="1">
      <c r="A1775" s="64">
        <v>44663</v>
      </c>
      <c r="B1775" s="65">
        <f t="shared" si="361"/>
        <v>2022</v>
      </c>
      <c r="C1775" s="58">
        <f t="shared" si="349"/>
        <v>4</v>
      </c>
      <c r="D1775" s="58" t="str">
        <f t="shared" si="357"/>
        <v>Apr/2022</v>
      </c>
      <c r="E1775" s="60" t="s">
        <v>143</v>
      </c>
      <c r="F1775" s="60" t="s">
        <v>142</v>
      </c>
      <c r="G1775" s="60" t="s">
        <v>88</v>
      </c>
      <c r="H1775" s="60">
        <v>3</v>
      </c>
      <c r="I1775" s="60">
        <v>3</v>
      </c>
      <c r="J1775" s="60">
        <f t="shared" si="359"/>
        <v>0</v>
      </c>
      <c r="K1775" s="60" t="str">
        <f t="shared" si="360"/>
        <v>Ok</v>
      </c>
      <c r="L1775" s="60">
        <f t="shared" si="350"/>
        <v>0</v>
      </c>
      <c r="M1775" s="85">
        <f>VLOOKUP(E1775,'DAFTAR ITEM'!B:J,9,FALSE)</f>
        <v>17300</v>
      </c>
      <c r="N1775" s="85">
        <f t="shared" si="351"/>
        <v>51900</v>
      </c>
      <c r="O1775" s="85">
        <f t="shared" si="352"/>
        <v>0</v>
      </c>
      <c r="P1775" s="85">
        <f t="shared" si="353"/>
        <v>0</v>
      </c>
      <c r="Q1775" s="59">
        <f t="shared" si="358"/>
        <v>0</v>
      </c>
      <c r="R1775" s="60" t="str">
        <f t="shared" si="354"/>
        <v>Good Count</v>
      </c>
      <c r="S1775" s="60" t="str">
        <f t="shared" si="355"/>
        <v>Good Count</v>
      </c>
      <c r="T1775" s="60" t="str">
        <f t="shared" si="356"/>
        <v>Good Count</v>
      </c>
    </row>
    <row r="1776" spans="1:20" ht="15" customHeight="1">
      <c r="A1776" s="64">
        <v>44663</v>
      </c>
      <c r="B1776" s="65">
        <f t="shared" si="361"/>
        <v>2022</v>
      </c>
      <c r="C1776" s="58">
        <f t="shared" si="349"/>
        <v>4</v>
      </c>
      <c r="D1776" s="58" t="str">
        <f t="shared" si="357"/>
        <v>Apr/2022</v>
      </c>
      <c r="E1776" s="60" t="s">
        <v>145</v>
      </c>
      <c r="F1776" s="60" t="s">
        <v>144</v>
      </c>
      <c r="G1776" s="60" t="s">
        <v>95</v>
      </c>
      <c r="H1776" s="60">
        <v>24</v>
      </c>
      <c r="I1776" s="60">
        <v>24</v>
      </c>
      <c r="J1776" s="60">
        <f t="shared" si="359"/>
        <v>0</v>
      </c>
      <c r="K1776" s="60" t="str">
        <f t="shared" si="360"/>
        <v>Ok</v>
      </c>
      <c r="L1776" s="60">
        <f t="shared" si="350"/>
        <v>0</v>
      </c>
      <c r="M1776" s="85">
        <f>VLOOKUP(E1776,'DAFTAR ITEM'!B:J,9,FALSE)</f>
        <v>5000</v>
      </c>
      <c r="N1776" s="85">
        <f t="shared" si="351"/>
        <v>120000</v>
      </c>
      <c r="O1776" s="85">
        <f t="shared" si="352"/>
        <v>0</v>
      </c>
      <c r="P1776" s="85">
        <f t="shared" si="353"/>
        <v>0</v>
      </c>
      <c r="Q1776" s="59">
        <f t="shared" si="358"/>
        <v>0</v>
      </c>
      <c r="R1776" s="60" t="str">
        <f t="shared" si="354"/>
        <v>Good Count</v>
      </c>
      <c r="S1776" s="60" t="str">
        <f t="shared" si="355"/>
        <v>Good Count</v>
      </c>
      <c r="T1776" s="60" t="str">
        <f t="shared" si="356"/>
        <v>Good Count</v>
      </c>
    </row>
    <row r="1777" spans="1:20" ht="15" customHeight="1">
      <c r="A1777" s="64">
        <v>44663</v>
      </c>
      <c r="B1777" s="65">
        <f t="shared" si="361"/>
        <v>2022</v>
      </c>
      <c r="C1777" s="58">
        <f t="shared" si="349"/>
        <v>4</v>
      </c>
      <c r="D1777" s="58" t="str">
        <f t="shared" si="357"/>
        <v>Apr/2022</v>
      </c>
      <c r="E1777" s="60" t="s">
        <v>149</v>
      </c>
      <c r="F1777" s="60" t="s">
        <v>148</v>
      </c>
      <c r="G1777" s="60" t="s">
        <v>95</v>
      </c>
      <c r="H1777" s="60">
        <v>10</v>
      </c>
      <c r="I1777" s="60">
        <v>10</v>
      </c>
      <c r="J1777" s="60">
        <f t="shared" si="359"/>
        <v>0</v>
      </c>
      <c r="K1777" s="60" t="str">
        <f t="shared" si="360"/>
        <v>Ok</v>
      </c>
      <c r="L1777" s="60">
        <f t="shared" si="350"/>
        <v>0</v>
      </c>
      <c r="M1777" s="85">
        <f>VLOOKUP(E1777,'DAFTAR ITEM'!B:J,9,FALSE)</f>
        <v>3000</v>
      </c>
      <c r="N1777" s="85">
        <f t="shared" si="351"/>
        <v>30000</v>
      </c>
      <c r="O1777" s="85">
        <f t="shared" si="352"/>
        <v>0</v>
      </c>
      <c r="P1777" s="85">
        <f t="shared" si="353"/>
        <v>0</v>
      </c>
      <c r="Q1777" s="59">
        <f t="shared" si="358"/>
        <v>0</v>
      </c>
      <c r="R1777" s="60" t="str">
        <f t="shared" si="354"/>
        <v>Good Count</v>
      </c>
      <c r="S1777" s="60" t="str">
        <f t="shared" si="355"/>
        <v>Good Count</v>
      </c>
      <c r="T1777" s="60" t="str">
        <f t="shared" si="356"/>
        <v>Good Count</v>
      </c>
    </row>
    <row r="1778" spans="1:20" ht="15" customHeight="1">
      <c r="A1778" s="64">
        <v>44663</v>
      </c>
      <c r="B1778" s="65">
        <f t="shared" si="361"/>
        <v>2022</v>
      </c>
      <c r="C1778" s="58">
        <f t="shared" si="349"/>
        <v>4</v>
      </c>
      <c r="D1778" s="58" t="str">
        <f t="shared" si="357"/>
        <v>Apr/2022</v>
      </c>
      <c r="E1778" s="60" t="s">
        <v>164</v>
      </c>
      <c r="F1778" s="60" t="s">
        <v>163</v>
      </c>
      <c r="G1778" s="60" t="s">
        <v>33</v>
      </c>
      <c r="H1778" s="60">
        <v>60</v>
      </c>
      <c r="I1778" s="60">
        <v>60</v>
      </c>
      <c r="J1778" s="60">
        <f t="shared" si="359"/>
        <v>0</v>
      </c>
      <c r="K1778" s="60" t="str">
        <f t="shared" si="360"/>
        <v>Ok</v>
      </c>
      <c r="L1778" s="60">
        <f t="shared" si="350"/>
        <v>0</v>
      </c>
      <c r="M1778" s="85">
        <f>VLOOKUP(E1778,'DAFTAR ITEM'!B:J,9,FALSE)</f>
        <v>18700</v>
      </c>
      <c r="N1778" s="85">
        <f t="shared" si="351"/>
        <v>1122000</v>
      </c>
      <c r="O1778" s="85">
        <f t="shared" si="352"/>
        <v>0</v>
      </c>
      <c r="P1778" s="85">
        <f t="shared" si="353"/>
        <v>0</v>
      </c>
      <c r="Q1778" s="59">
        <f t="shared" si="358"/>
        <v>0</v>
      </c>
      <c r="R1778" s="60" t="str">
        <f t="shared" si="354"/>
        <v>Good Count</v>
      </c>
      <c r="S1778" s="60" t="str">
        <f t="shared" si="355"/>
        <v>Good Count</v>
      </c>
      <c r="T1778" s="60" t="str">
        <f t="shared" si="356"/>
        <v>Good Count</v>
      </c>
    </row>
    <row r="1779" spans="1:20" ht="15" customHeight="1">
      <c r="A1779" s="64">
        <v>44663</v>
      </c>
      <c r="B1779" s="65">
        <f t="shared" si="361"/>
        <v>2022</v>
      </c>
      <c r="C1779" s="58">
        <f t="shared" si="349"/>
        <v>4</v>
      </c>
      <c r="D1779" s="58" t="str">
        <f t="shared" si="357"/>
        <v>Apr/2022</v>
      </c>
      <c r="E1779" s="60" t="s">
        <v>173</v>
      </c>
      <c r="F1779" s="60" t="s">
        <v>172</v>
      </c>
      <c r="G1779" s="60" t="s">
        <v>33</v>
      </c>
      <c r="H1779" s="60">
        <v>15</v>
      </c>
      <c r="I1779" s="60">
        <v>15</v>
      </c>
      <c r="J1779" s="60">
        <f t="shared" si="359"/>
        <v>0</v>
      </c>
      <c r="K1779" s="60" t="str">
        <f t="shared" si="360"/>
        <v>Ok</v>
      </c>
      <c r="L1779" s="60">
        <f t="shared" si="350"/>
        <v>0</v>
      </c>
      <c r="M1779" s="85">
        <f>VLOOKUP(E1779,'DAFTAR ITEM'!B:J,9,FALSE)</f>
        <v>5513</v>
      </c>
      <c r="N1779" s="85">
        <f t="shared" si="351"/>
        <v>82695</v>
      </c>
      <c r="O1779" s="85">
        <f t="shared" si="352"/>
        <v>0</v>
      </c>
      <c r="P1779" s="85">
        <f t="shared" si="353"/>
        <v>0</v>
      </c>
      <c r="Q1779" s="59">
        <f t="shared" si="358"/>
        <v>0</v>
      </c>
      <c r="R1779" s="60" t="str">
        <f t="shared" si="354"/>
        <v>Good Count</v>
      </c>
      <c r="S1779" s="60" t="str">
        <f t="shared" si="355"/>
        <v>Good Count</v>
      </c>
      <c r="T1779" s="60" t="str">
        <f t="shared" si="356"/>
        <v>Good Count</v>
      </c>
    </row>
    <row r="1780" spans="1:20" ht="15" customHeight="1">
      <c r="A1780" s="64">
        <v>44663</v>
      </c>
      <c r="B1780" s="65">
        <f t="shared" si="361"/>
        <v>2022</v>
      </c>
      <c r="C1780" s="58">
        <f t="shared" si="349"/>
        <v>4</v>
      </c>
      <c r="D1780" s="58" t="str">
        <f t="shared" si="357"/>
        <v>Apr/2022</v>
      </c>
      <c r="E1780" s="60" t="s">
        <v>175</v>
      </c>
      <c r="F1780" s="60" t="s">
        <v>174</v>
      </c>
      <c r="G1780" s="60" t="s">
        <v>176</v>
      </c>
      <c r="H1780" s="60">
        <v>2</v>
      </c>
      <c r="I1780" s="60">
        <v>2</v>
      </c>
      <c r="J1780" s="60">
        <f t="shared" si="359"/>
        <v>0</v>
      </c>
      <c r="K1780" s="60" t="str">
        <f t="shared" si="360"/>
        <v>Ok</v>
      </c>
      <c r="L1780" s="60">
        <f t="shared" si="350"/>
        <v>0</v>
      </c>
      <c r="M1780" s="85">
        <f>VLOOKUP(E1780,'DAFTAR ITEM'!B:J,9,FALSE)</f>
        <v>3780</v>
      </c>
      <c r="N1780" s="85">
        <f t="shared" si="351"/>
        <v>7560</v>
      </c>
      <c r="O1780" s="85">
        <f t="shared" si="352"/>
        <v>0</v>
      </c>
      <c r="P1780" s="85">
        <f t="shared" si="353"/>
        <v>0</v>
      </c>
      <c r="Q1780" s="59">
        <f t="shared" si="358"/>
        <v>0</v>
      </c>
      <c r="R1780" s="60" t="str">
        <f t="shared" si="354"/>
        <v>Good Count</v>
      </c>
      <c r="S1780" s="60" t="str">
        <f t="shared" si="355"/>
        <v>Good Count</v>
      </c>
      <c r="T1780" s="60" t="str">
        <f t="shared" si="356"/>
        <v>Good Count</v>
      </c>
    </row>
    <row r="1781" spans="1:20" ht="15" customHeight="1">
      <c r="A1781" s="64">
        <v>44663</v>
      </c>
      <c r="B1781" s="65">
        <f t="shared" si="361"/>
        <v>2022</v>
      </c>
      <c r="C1781" s="58">
        <f t="shared" ref="C1781:C1844" si="362">MONTH(A1781)</f>
        <v>4</v>
      </c>
      <c r="D1781" s="58" t="str">
        <f t="shared" si="357"/>
        <v>Apr/2022</v>
      </c>
      <c r="E1781" s="60" t="s">
        <v>178</v>
      </c>
      <c r="F1781" s="60" t="s">
        <v>177</v>
      </c>
      <c r="G1781" s="60" t="s">
        <v>176</v>
      </c>
      <c r="H1781" s="60">
        <v>21</v>
      </c>
      <c r="I1781" s="60">
        <v>21</v>
      </c>
      <c r="J1781" s="60">
        <f t="shared" si="359"/>
        <v>0</v>
      </c>
      <c r="K1781" s="60" t="str">
        <f t="shared" si="360"/>
        <v>Ok</v>
      </c>
      <c r="L1781" s="60">
        <f t="shared" si="350"/>
        <v>0</v>
      </c>
      <c r="M1781" s="85">
        <f>VLOOKUP(E1781,'DAFTAR ITEM'!B:J,9,FALSE)</f>
        <v>2625</v>
      </c>
      <c r="N1781" s="85">
        <f t="shared" si="351"/>
        <v>55125</v>
      </c>
      <c r="O1781" s="85">
        <f t="shared" si="352"/>
        <v>0</v>
      </c>
      <c r="P1781" s="85">
        <f t="shared" si="353"/>
        <v>0</v>
      </c>
      <c r="Q1781" s="59">
        <f t="shared" si="358"/>
        <v>0</v>
      </c>
      <c r="R1781" s="60" t="str">
        <f t="shared" si="354"/>
        <v>Good Count</v>
      </c>
      <c r="S1781" s="60" t="str">
        <f t="shared" si="355"/>
        <v>Good Count</v>
      </c>
      <c r="T1781" s="60" t="str">
        <f t="shared" si="356"/>
        <v>Good Count</v>
      </c>
    </row>
    <row r="1782" spans="1:20" ht="15" customHeight="1">
      <c r="A1782" s="64">
        <v>44663</v>
      </c>
      <c r="B1782" s="65">
        <f t="shared" si="361"/>
        <v>2022</v>
      </c>
      <c r="C1782" s="58">
        <f t="shared" si="362"/>
        <v>4</v>
      </c>
      <c r="D1782" s="58" t="str">
        <f t="shared" si="357"/>
        <v>Apr/2022</v>
      </c>
      <c r="E1782" s="60" t="s">
        <v>180</v>
      </c>
      <c r="F1782" s="60" t="s">
        <v>179</v>
      </c>
      <c r="G1782" s="60" t="s">
        <v>33</v>
      </c>
      <c r="H1782" s="60">
        <v>3</v>
      </c>
      <c r="I1782" s="60">
        <v>3</v>
      </c>
      <c r="J1782" s="60">
        <f t="shared" si="359"/>
        <v>0</v>
      </c>
      <c r="K1782" s="60" t="str">
        <f t="shared" si="360"/>
        <v>Ok</v>
      </c>
      <c r="L1782" s="60">
        <f t="shared" ref="L1782:L1845" si="363">ABS(J1782)</f>
        <v>0</v>
      </c>
      <c r="M1782" s="85">
        <f>VLOOKUP(E1782,'DAFTAR ITEM'!B:J,9,FALSE)</f>
        <v>20000</v>
      </c>
      <c r="N1782" s="85">
        <f t="shared" ref="N1782:N1845" si="364">H1782*M1782</f>
        <v>60000</v>
      </c>
      <c r="O1782" s="85">
        <f t="shared" ref="O1782:O1845" si="365">J1782*M1782</f>
        <v>0</v>
      </c>
      <c r="P1782" s="85">
        <f t="shared" ref="P1782:P1845" si="366">L1782*M1782</f>
        <v>0</v>
      </c>
      <c r="Q1782" s="59">
        <f t="shared" si="358"/>
        <v>0</v>
      </c>
      <c r="R1782" s="60" t="str">
        <f t="shared" ref="R1782:R1845" si="367">IF(ISERROR(Q1782),"Bad Count",IF(Q1782&gt;0%,"Bad Count","Good Count"))</f>
        <v>Good Count</v>
      </c>
      <c r="S1782" s="60" t="str">
        <f t="shared" ref="S1782:S1845" si="368">IF(ISERROR(Q1782),"Bad Count",IF(Q1782&gt;2%,"Bad Count","Good Count"))</f>
        <v>Good Count</v>
      </c>
      <c r="T1782" s="60" t="str">
        <f t="shared" ref="T1782:T1845" si="369">IF(ISERROR(Q1782),"Bad Count",IF(Q1782&gt;5%,"Bad Count","Good Count"))</f>
        <v>Good Count</v>
      </c>
    </row>
    <row r="1783" spans="1:20" ht="15" customHeight="1">
      <c r="A1783" s="64">
        <v>44663</v>
      </c>
      <c r="B1783" s="65">
        <f t="shared" si="361"/>
        <v>2022</v>
      </c>
      <c r="C1783" s="58">
        <f t="shared" si="362"/>
        <v>4</v>
      </c>
      <c r="D1783" s="58" t="str">
        <f t="shared" si="357"/>
        <v>Apr/2022</v>
      </c>
      <c r="E1783" s="60" t="s">
        <v>182</v>
      </c>
      <c r="F1783" s="60" t="s">
        <v>181</v>
      </c>
      <c r="G1783" s="60" t="s">
        <v>33</v>
      </c>
      <c r="H1783" s="60">
        <v>6</v>
      </c>
      <c r="I1783" s="60">
        <v>6</v>
      </c>
      <c r="J1783" s="60">
        <f t="shared" si="359"/>
        <v>0</v>
      </c>
      <c r="K1783" s="60" t="str">
        <f t="shared" si="360"/>
        <v>Ok</v>
      </c>
      <c r="L1783" s="60">
        <f t="shared" si="363"/>
        <v>0</v>
      </c>
      <c r="M1783" s="85">
        <f>VLOOKUP(E1783,'DAFTAR ITEM'!B:J,9,FALSE)</f>
        <v>20000</v>
      </c>
      <c r="N1783" s="85">
        <f t="shared" si="364"/>
        <v>120000</v>
      </c>
      <c r="O1783" s="85">
        <f t="shared" si="365"/>
        <v>0</v>
      </c>
      <c r="P1783" s="85">
        <f t="shared" si="366"/>
        <v>0</v>
      </c>
      <c r="Q1783" s="59">
        <f t="shared" si="358"/>
        <v>0</v>
      </c>
      <c r="R1783" s="60" t="str">
        <f t="shared" si="367"/>
        <v>Good Count</v>
      </c>
      <c r="S1783" s="60" t="str">
        <f t="shared" si="368"/>
        <v>Good Count</v>
      </c>
      <c r="T1783" s="60" t="str">
        <f t="shared" si="369"/>
        <v>Good Count</v>
      </c>
    </row>
    <row r="1784" spans="1:20" ht="15" customHeight="1">
      <c r="A1784" s="64">
        <v>44663</v>
      </c>
      <c r="B1784" s="65">
        <f t="shared" si="361"/>
        <v>2022</v>
      </c>
      <c r="C1784" s="58">
        <f t="shared" si="362"/>
        <v>4</v>
      </c>
      <c r="D1784" s="58" t="str">
        <f t="shared" si="357"/>
        <v>Apr/2022</v>
      </c>
      <c r="E1784" s="60" t="s">
        <v>184</v>
      </c>
      <c r="F1784" s="60" t="s">
        <v>183</v>
      </c>
      <c r="G1784" s="60" t="s">
        <v>33</v>
      </c>
      <c r="H1784" s="60">
        <v>5</v>
      </c>
      <c r="I1784" s="60">
        <v>5</v>
      </c>
      <c r="J1784" s="60">
        <f t="shared" si="359"/>
        <v>0</v>
      </c>
      <c r="K1784" s="60" t="str">
        <f t="shared" si="360"/>
        <v>Ok</v>
      </c>
      <c r="L1784" s="60">
        <f t="shared" si="363"/>
        <v>0</v>
      </c>
      <c r="M1784" s="85">
        <f>VLOOKUP(E1784,'DAFTAR ITEM'!B:J,9,FALSE)</f>
        <v>20000</v>
      </c>
      <c r="N1784" s="85">
        <f t="shared" si="364"/>
        <v>100000</v>
      </c>
      <c r="O1784" s="85">
        <f t="shared" si="365"/>
        <v>0</v>
      </c>
      <c r="P1784" s="85">
        <f t="shared" si="366"/>
        <v>0</v>
      </c>
      <c r="Q1784" s="59">
        <f t="shared" si="358"/>
        <v>0</v>
      </c>
      <c r="R1784" s="60" t="str">
        <f t="shared" si="367"/>
        <v>Good Count</v>
      </c>
      <c r="S1784" s="60" t="str">
        <f t="shared" si="368"/>
        <v>Good Count</v>
      </c>
      <c r="T1784" s="60" t="str">
        <f t="shared" si="369"/>
        <v>Good Count</v>
      </c>
    </row>
    <row r="1785" spans="1:20" ht="15" customHeight="1">
      <c r="A1785" s="64">
        <v>44663</v>
      </c>
      <c r="B1785" s="65">
        <f t="shared" si="361"/>
        <v>2022</v>
      </c>
      <c r="C1785" s="58">
        <f t="shared" si="362"/>
        <v>4</v>
      </c>
      <c r="D1785" s="58" t="str">
        <f t="shared" si="357"/>
        <v>Apr/2022</v>
      </c>
      <c r="E1785" s="60" t="s">
        <v>186</v>
      </c>
      <c r="F1785" s="60" t="s">
        <v>185</v>
      </c>
      <c r="G1785" s="60" t="s">
        <v>187</v>
      </c>
      <c r="H1785" s="60">
        <v>161</v>
      </c>
      <c r="I1785" s="60">
        <v>161</v>
      </c>
      <c r="J1785" s="60">
        <f t="shared" si="359"/>
        <v>0</v>
      </c>
      <c r="K1785" s="60" t="str">
        <f t="shared" si="360"/>
        <v>Ok</v>
      </c>
      <c r="L1785" s="60">
        <f t="shared" si="363"/>
        <v>0</v>
      </c>
      <c r="M1785" s="85">
        <f>VLOOKUP(E1785,'DAFTAR ITEM'!B:J,9,FALSE)</f>
        <v>1950</v>
      </c>
      <c r="N1785" s="85">
        <f t="shared" si="364"/>
        <v>313950</v>
      </c>
      <c r="O1785" s="85">
        <f t="shared" si="365"/>
        <v>0</v>
      </c>
      <c r="P1785" s="85">
        <f t="shared" si="366"/>
        <v>0</v>
      </c>
      <c r="Q1785" s="59">
        <f t="shared" si="358"/>
        <v>0</v>
      </c>
      <c r="R1785" s="60" t="str">
        <f t="shared" si="367"/>
        <v>Good Count</v>
      </c>
      <c r="S1785" s="60" t="str">
        <f t="shared" si="368"/>
        <v>Good Count</v>
      </c>
      <c r="T1785" s="60" t="str">
        <f t="shared" si="369"/>
        <v>Good Count</v>
      </c>
    </row>
    <row r="1786" spans="1:20" ht="15" customHeight="1">
      <c r="A1786" s="64">
        <v>44663</v>
      </c>
      <c r="B1786" s="65">
        <f t="shared" si="361"/>
        <v>2022</v>
      </c>
      <c r="C1786" s="58">
        <f t="shared" si="362"/>
        <v>4</v>
      </c>
      <c r="D1786" s="58" t="str">
        <f t="shared" si="357"/>
        <v>Apr/2022</v>
      </c>
      <c r="E1786" s="60" t="s">
        <v>189</v>
      </c>
      <c r="F1786" s="60" t="s">
        <v>188</v>
      </c>
      <c r="G1786" s="60" t="s">
        <v>187</v>
      </c>
      <c r="H1786" s="60">
        <v>3</v>
      </c>
      <c r="I1786" s="60">
        <v>3</v>
      </c>
      <c r="J1786" s="60">
        <f t="shared" si="359"/>
        <v>0</v>
      </c>
      <c r="K1786" s="60" t="str">
        <f t="shared" si="360"/>
        <v>Ok</v>
      </c>
      <c r="L1786" s="60">
        <f t="shared" si="363"/>
        <v>0</v>
      </c>
      <c r="M1786" s="85">
        <f>VLOOKUP(E1786,'DAFTAR ITEM'!B:J,9,FALSE)</f>
        <v>3990</v>
      </c>
      <c r="N1786" s="85">
        <f t="shared" si="364"/>
        <v>11970</v>
      </c>
      <c r="O1786" s="85">
        <f t="shared" si="365"/>
        <v>0</v>
      </c>
      <c r="P1786" s="85">
        <f t="shared" si="366"/>
        <v>0</v>
      </c>
      <c r="Q1786" s="59">
        <f t="shared" si="358"/>
        <v>0</v>
      </c>
      <c r="R1786" s="60" t="str">
        <f t="shared" si="367"/>
        <v>Good Count</v>
      </c>
      <c r="S1786" s="60" t="str">
        <f t="shared" si="368"/>
        <v>Good Count</v>
      </c>
      <c r="T1786" s="60" t="str">
        <f t="shared" si="369"/>
        <v>Good Count</v>
      </c>
    </row>
    <row r="1787" spans="1:20" ht="15" customHeight="1">
      <c r="A1787" s="64">
        <v>44663</v>
      </c>
      <c r="B1787" s="65">
        <f t="shared" si="361"/>
        <v>2022</v>
      </c>
      <c r="C1787" s="58">
        <f t="shared" si="362"/>
        <v>4</v>
      </c>
      <c r="D1787" s="58" t="str">
        <f t="shared" si="357"/>
        <v>Apr/2022</v>
      </c>
      <c r="E1787" s="60" t="s">
        <v>191</v>
      </c>
      <c r="F1787" s="60" t="s">
        <v>190</v>
      </c>
      <c r="G1787" s="60" t="s">
        <v>16</v>
      </c>
      <c r="H1787" s="60">
        <v>4</v>
      </c>
      <c r="I1787" s="60">
        <v>4</v>
      </c>
      <c r="J1787" s="60">
        <f t="shared" si="359"/>
        <v>0</v>
      </c>
      <c r="K1787" s="60" t="str">
        <f t="shared" si="360"/>
        <v>Ok</v>
      </c>
      <c r="L1787" s="60">
        <f t="shared" si="363"/>
        <v>0</v>
      </c>
      <c r="M1787" s="85">
        <f>VLOOKUP(E1787,'DAFTAR ITEM'!B:J,9,FALSE)</f>
        <v>15000</v>
      </c>
      <c r="N1787" s="85">
        <f t="shared" si="364"/>
        <v>60000</v>
      </c>
      <c r="O1787" s="85">
        <f t="shared" si="365"/>
        <v>0</v>
      </c>
      <c r="P1787" s="85">
        <f t="shared" si="366"/>
        <v>0</v>
      </c>
      <c r="Q1787" s="59">
        <f t="shared" si="358"/>
        <v>0</v>
      </c>
      <c r="R1787" s="60" t="str">
        <f t="shared" si="367"/>
        <v>Good Count</v>
      </c>
      <c r="S1787" s="60" t="str">
        <f t="shared" si="368"/>
        <v>Good Count</v>
      </c>
      <c r="T1787" s="60" t="str">
        <f t="shared" si="369"/>
        <v>Good Count</v>
      </c>
    </row>
    <row r="1788" spans="1:20" ht="15" customHeight="1">
      <c r="A1788" s="64">
        <v>44663</v>
      </c>
      <c r="B1788" s="65">
        <f t="shared" si="361"/>
        <v>2022</v>
      </c>
      <c r="C1788" s="58">
        <f t="shared" si="362"/>
        <v>4</v>
      </c>
      <c r="D1788" s="58" t="str">
        <f t="shared" si="357"/>
        <v>Apr/2022</v>
      </c>
      <c r="E1788" s="60" t="s">
        <v>191</v>
      </c>
      <c r="F1788" s="60" t="s">
        <v>190</v>
      </c>
      <c r="G1788" s="60" t="s">
        <v>16</v>
      </c>
      <c r="H1788" s="60">
        <v>4</v>
      </c>
      <c r="I1788" s="60">
        <v>4</v>
      </c>
      <c r="J1788" s="60">
        <f t="shared" si="359"/>
        <v>0</v>
      </c>
      <c r="K1788" s="60" t="str">
        <f t="shared" si="360"/>
        <v>Ok</v>
      </c>
      <c r="L1788" s="60">
        <f t="shared" si="363"/>
        <v>0</v>
      </c>
      <c r="M1788" s="85">
        <f>VLOOKUP(E1788,'DAFTAR ITEM'!B:J,9,FALSE)</f>
        <v>15000</v>
      </c>
      <c r="N1788" s="85">
        <f t="shared" si="364"/>
        <v>60000</v>
      </c>
      <c r="O1788" s="85">
        <f t="shared" si="365"/>
        <v>0</v>
      </c>
      <c r="P1788" s="85">
        <f t="shared" si="366"/>
        <v>0</v>
      </c>
      <c r="Q1788" s="59">
        <f t="shared" si="358"/>
        <v>0</v>
      </c>
      <c r="R1788" s="60" t="str">
        <f t="shared" si="367"/>
        <v>Good Count</v>
      </c>
      <c r="S1788" s="60" t="str">
        <f t="shared" si="368"/>
        <v>Good Count</v>
      </c>
      <c r="T1788" s="60" t="str">
        <f t="shared" si="369"/>
        <v>Good Count</v>
      </c>
    </row>
    <row r="1789" spans="1:20" ht="15" customHeight="1">
      <c r="A1789" s="64">
        <v>44663</v>
      </c>
      <c r="B1789" s="65">
        <f t="shared" si="361"/>
        <v>2022</v>
      </c>
      <c r="C1789" s="58">
        <f t="shared" si="362"/>
        <v>4</v>
      </c>
      <c r="D1789" s="58" t="str">
        <f t="shared" si="357"/>
        <v>Apr/2022</v>
      </c>
      <c r="E1789" s="60" t="s">
        <v>193</v>
      </c>
      <c r="F1789" s="60" t="s">
        <v>192</v>
      </c>
      <c r="G1789" s="60" t="s">
        <v>194</v>
      </c>
      <c r="H1789" s="60">
        <v>8</v>
      </c>
      <c r="I1789" s="60">
        <v>8</v>
      </c>
      <c r="J1789" s="60">
        <f t="shared" si="359"/>
        <v>0</v>
      </c>
      <c r="K1789" s="60" t="str">
        <f t="shared" si="360"/>
        <v>Ok</v>
      </c>
      <c r="L1789" s="60">
        <f t="shared" si="363"/>
        <v>0</v>
      </c>
      <c r="M1789" s="85">
        <f>VLOOKUP(E1789,'DAFTAR ITEM'!B:J,9,FALSE)</f>
        <v>81000</v>
      </c>
      <c r="N1789" s="85">
        <f t="shared" si="364"/>
        <v>648000</v>
      </c>
      <c r="O1789" s="85">
        <f t="shared" si="365"/>
        <v>0</v>
      </c>
      <c r="P1789" s="85">
        <f t="shared" si="366"/>
        <v>0</v>
      </c>
      <c r="Q1789" s="59">
        <f t="shared" si="358"/>
        <v>0</v>
      </c>
      <c r="R1789" s="60" t="str">
        <f t="shared" si="367"/>
        <v>Good Count</v>
      </c>
      <c r="S1789" s="60" t="str">
        <f t="shared" si="368"/>
        <v>Good Count</v>
      </c>
      <c r="T1789" s="60" t="str">
        <f t="shared" si="369"/>
        <v>Good Count</v>
      </c>
    </row>
    <row r="1790" spans="1:20" ht="15" customHeight="1">
      <c r="A1790" s="64">
        <v>44663</v>
      </c>
      <c r="B1790" s="65">
        <f t="shared" si="361"/>
        <v>2022</v>
      </c>
      <c r="C1790" s="58">
        <f t="shared" si="362"/>
        <v>4</v>
      </c>
      <c r="D1790" s="58" t="str">
        <f t="shared" si="357"/>
        <v>Apr/2022</v>
      </c>
      <c r="E1790" s="60" t="s">
        <v>193</v>
      </c>
      <c r="F1790" s="60" t="s">
        <v>192</v>
      </c>
      <c r="G1790" s="60" t="s">
        <v>194</v>
      </c>
      <c r="H1790" s="60">
        <v>8</v>
      </c>
      <c r="I1790" s="60">
        <v>8</v>
      </c>
      <c r="J1790" s="60">
        <f t="shared" si="359"/>
        <v>0</v>
      </c>
      <c r="K1790" s="60" t="str">
        <f t="shared" si="360"/>
        <v>Ok</v>
      </c>
      <c r="L1790" s="60">
        <f t="shared" si="363"/>
        <v>0</v>
      </c>
      <c r="M1790" s="85">
        <f>VLOOKUP(E1790,'DAFTAR ITEM'!B:J,9,FALSE)</f>
        <v>81000</v>
      </c>
      <c r="N1790" s="85">
        <f t="shared" si="364"/>
        <v>648000</v>
      </c>
      <c r="O1790" s="85">
        <f t="shared" si="365"/>
        <v>0</v>
      </c>
      <c r="P1790" s="85">
        <f t="shared" si="366"/>
        <v>0</v>
      </c>
      <c r="Q1790" s="59">
        <f t="shared" si="358"/>
        <v>0</v>
      </c>
      <c r="R1790" s="60" t="str">
        <f t="shared" si="367"/>
        <v>Good Count</v>
      </c>
      <c r="S1790" s="60" t="str">
        <f t="shared" si="368"/>
        <v>Good Count</v>
      </c>
      <c r="T1790" s="60" t="str">
        <f t="shared" si="369"/>
        <v>Good Count</v>
      </c>
    </row>
    <row r="1791" spans="1:20" ht="15" customHeight="1">
      <c r="A1791" s="64">
        <v>44663</v>
      </c>
      <c r="B1791" s="65">
        <f t="shared" si="361"/>
        <v>2022</v>
      </c>
      <c r="C1791" s="58">
        <f t="shared" si="362"/>
        <v>4</v>
      </c>
      <c r="D1791" s="58" t="str">
        <f t="shared" si="357"/>
        <v>Apr/2022</v>
      </c>
      <c r="E1791" s="60" t="s">
        <v>375</v>
      </c>
      <c r="F1791" s="60" t="s">
        <v>374</v>
      </c>
      <c r="G1791" s="60" t="s">
        <v>171</v>
      </c>
      <c r="H1791" s="60">
        <v>27</v>
      </c>
      <c r="I1791" s="60">
        <v>27</v>
      </c>
      <c r="J1791" s="60">
        <f t="shared" si="359"/>
        <v>0</v>
      </c>
      <c r="K1791" s="60" t="str">
        <f t="shared" si="360"/>
        <v>Ok</v>
      </c>
      <c r="L1791" s="60">
        <f t="shared" si="363"/>
        <v>0</v>
      </c>
      <c r="M1791" s="85">
        <f>VLOOKUP(E1791,'DAFTAR ITEM'!B:J,9,FALSE)</f>
        <v>14300</v>
      </c>
      <c r="N1791" s="85">
        <f t="shared" si="364"/>
        <v>386100</v>
      </c>
      <c r="O1791" s="85">
        <f t="shared" si="365"/>
        <v>0</v>
      </c>
      <c r="P1791" s="85">
        <f t="shared" si="366"/>
        <v>0</v>
      </c>
      <c r="Q1791" s="59">
        <f t="shared" si="358"/>
        <v>0</v>
      </c>
      <c r="R1791" s="60" t="str">
        <f t="shared" si="367"/>
        <v>Good Count</v>
      </c>
      <c r="S1791" s="60" t="str">
        <f t="shared" si="368"/>
        <v>Good Count</v>
      </c>
      <c r="T1791" s="60" t="str">
        <f t="shared" si="369"/>
        <v>Good Count</v>
      </c>
    </row>
    <row r="1792" spans="1:20" ht="15" customHeight="1">
      <c r="A1792" s="64">
        <v>44663</v>
      </c>
      <c r="B1792" s="65">
        <f t="shared" si="361"/>
        <v>2022</v>
      </c>
      <c r="C1792" s="58">
        <f t="shared" si="362"/>
        <v>4</v>
      </c>
      <c r="D1792" s="58" t="str">
        <f t="shared" si="357"/>
        <v>Apr/2022</v>
      </c>
      <c r="E1792" s="60" t="s">
        <v>375</v>
      </c>
      <c r="F1792" s="60" t="s">
        <v>374</v>
      </c>
      <c r="G1792" s="60" t="s">
        <v>171</v>
      </c>
      <c r="H1792" s="60">
        <v>27</v>
      </c>
      <c r="I1792" s="60">
        <v>27</v>
      </c>
      <c r="J1792" s="60">
        <f t="shared" si="359"/>
        <v>0</v>
      </c>
      <c r="K1792" s="60" t="str">
        <f t="shared" si="360"/>
        <v>Ok</v>
      </c>
      <c r="L1792" s="60">
        <f t="shared" si="363"/>
        <v>0</v>
      </c>
      <c r="M1792" s="85">
        <f>VLOOKUP(E1792,'DAFTAR ITEM'!B:J,9,FALSE)</f>
        <v>14300</v>
      </c>
      <c r="N1792" s="85">
        <f t="shared" si="364"/>
        <v>386100</v>
      </c>
      <c r="O1792" s="85">
        <f t="shared" si="365"/>
        <v>0</v>
      </c>
      <c r="P1792" s="85">
        <f t="shared" si="366"/>
        <v>0</v>
      </c>
      <c r="Q1792" s="59">
        <f t="shared" si="358"/>
        <v>0</v>
      </c>
      <c r="R1792" s="60" t="str">
        <f t="shared" si="367"/>
        <v>Good Count</v>
      </c>
      <c r="S1792" s="60" t="str">
        <f t="shared" si="368"/>
        <v>Good Count</v>
      </c>
      <c r="T1792" s="60" t="str">
        <f t="shared" si="369"/>
        <v>Good Count</v>
      </c>
    </row>
    <row r="1793" spans="1:20" ht="15" customHeight="1">
      <c r="A1793" s="64">
        <v>44663</v>
      </c>
      <c r="B1793" s="65">
        <f t="shared" si="361"/>
        <v>2022</v>
      </c>
      <c r="C1793" s="58">
        <f t="shared" si="362"/>
        <v>4</v>
      </c>
      <c r="D1793" s="58" t="str">
        <f t="shared" si="357"/>
        <v>Apr/2022</v>
      </c>
      <c r="E1793" s="60" t="s">
        <v>138</v>
      </c>
      <c r="F1793" s="60" t="s">
        <v>137</v>
      </c>
      <c r="G1793" s="60" t="s">
        <v>139</v>
      </c>
      <c r="H1793" s="60">
        <v>259</v>
      </c>
      <c r="I1793" s="60">
        <v>259</v>
      </c>
      <c r="J1793" s="60">
        <f t="shared" si="359"/>
        <v>0</v>
      </c>
      <c r="K1793" s="60" t="str">
        <f t="shared" si="360"/>
        <v>Ok</v>
      </c>
      <c r="L1793" s="60">
        <f t="shared" si="363"/>
        <v>0</v>
      </c>
      <c r="M1793" s="85">
        <f>VLOOKUP(E1793,'DAFTAR ITEM'!B:J,9,FALSE)</f>
        <v>1000</v>
      </c>
      <c r="N1793" s="85">
        <f t="shared" si="364"/>
        <v>259000</v>
      </c>
      <c r="O1793" s="85">
        <f t="shared" si="365"/>
        <v>0</v>
      </c>
      <c r="P1793" s="85">
        <f t="shared" si="366"/>
        <v>0</v>
      </c>
      <c r="Q1793" s="59">
        <f t="shared" si="358"/>
        <v>0</v>
      </c>
      <c r="R1793" s="60" t="str">
        <f t="shared" si="367"/>
        <v>Good Count</v>
      </c>
      <c r="S1793" s="60" t="str">
        <f t="shared" si="368"/>
        <v>Good Count</v>
      </c>
      <c r="T1793" s="60" t="str">
        <f t="shared" si="369"/>
        <v>Good Count</v>
      </c>
    </row>
    <row r="1794" spans="1:20" ht="15" customHeight="1">
      <c r="A1794" s="64">
        <v>44663</v>
      </c>
      <c r="B1794" s="65">
        <f t="shared" si="361"/>
        <v>2022</v>
      </c>
      <c r="C1794" s="58">
        <f t="shared" si="362"/>
        <v>4</v>
      </c>
      <c r="D1794" s="58" t="str">
        <f t="shared" si="357"/>
        <v>Apr/2022</v>
      </c>
      <c r="E1794" s="60" t="s">
        <v>35</v>
      </c>
      <c r="F1794" s="60" t="s">
        <v>34</v>
      </c>
      <c r="G1794" s="60" t="s">
        <v>33</v>
      </c>
      <c r="H1794" s="60">
        <v>67</v>
      </c>
      <c r="I1794" s="60">
        <v>67</v>
      </c>
      <c r="J1794" s="60">
        <f t="shared" si="359"/>
        <v>0</v>
      </c>
      <c r="K1794" s="60" t="str">
        <f t="shared" si="360"/>
        <v>Ok</v>
      </c>
      <c r="L1794" s="60">
        <f t="shared" si="363"/>
        <v>0</v>
      </c>
      <c r="M1794" s="85">
        <f>VLOOKUP(E1794,'DAFTAR ITEM'!B:J,9,FALSE)</f>
        <v>2100</v>
      </c>
      <c r="N1794" s="85">
        <f t="shared" si="364"/>
        <v>140700</v>
      </c>
      <c r="O1794" s="85">
        <f t="shared" si="365"/>
        <v>0</v>
      </c>
      <c r="P1794" s="85">
        <f t="shared" si="366"/>
        <v>0</v>
      </c>
      <c r="Q1794" s="59">
        <f t="shared" si="358"/>
        <v>0</v>
      </c>
      <c r="R1794" s="60" t="str">
        <f t="shared" si="367"/>
        <v>Good Count</v>
      </c>
      <c r="S1794" s="60" t="str">
        <f t="shared" si="368"/>
        <v>Good Count</v>
      </c>
      <c r="T1794" s="60" t="str">
        <f t="shared" si="369"/>
        <v>Good Count</v>
      </c>
    </row>
    <row r="1795" spans="1:20" ht="15" customHeight="1">
      <c r="A1795" s="64">
        <v>44663</v>
      </c>
      <c r="B1795" s="65">
        <f t="shared" si="361"/>
        <v>2022</v>
      </c>
      <c r="C1795" s="58">
        <f t="shared" si="362"/>
        <v>4</v>
      </c>
      <c r="D1795" s="58" t="str">
        <f t="shared" ref="D1795:D1858" si="370">TEXT(A1795,"MMM")&amp;"/"&amp;(B1795)</f>
        <v>Apr/2022</v>
      </c>
      <c r="E1795" s="60" t="s">
        <v>196</v>
      </c>
      <c r="F1795" s="60" t="s">
        <v>195</v>
      </c>
      <c r="G1795" s="60" t="s">
        <v>194</v>
      </c>
      <c r="H1795" s="60">
        <v>40</v>
      </c>
      <c r="I1795" s="60">
        <v>40</v>
      </c>
      <c r="J1795" s="60">
        <f t="shared" si="359"/>
        <v>0</v>
      </c>
      <c r="K1795" s="60" t="str">
        <f t="shared" si="360"/>
        <v>Ok</v>
      </c>
      <c r="L1795" s="60">
        <f t="shared" si="363"/>
        <v>0</v>
      </c>
      <c r="M1795" s="85">
        <f>VLOOKUP(E1795,'DAFTAR ITEM'!B:J,9,FALSE)</f>
        <v>27050</v>
      </c>
      <c r="N1795" s="85">
        <f t="shared" si="364"/>
        <v>1082000</v>
      </c>
      <c r="O1795" s="85">
        <f t="shared" si="365"/>
        <v>0</v>
      </c>
      <c r="P1795" s="85">
        <f t="shared" si="366"/>
        <v>0</v>
      </c>
      <c r="Q1795" s="59">
        <f t="shared" si="358"/>
        <v>0</v>
      </c>
      <c r="R1795" s="60" t="str">
        <f t="shared" si="367"/>
        <v>Good Count</v>
      </c>
      <c r="S1795" s="60" t="str">
        <f t="shared" si="368"/>
        <v>Good Count</v>
      </c>
      <c r="T1795" s="60" t="str">
        <f t="shared" si="369"/>
        <v>Good Count</v>
      </c>
    </row>
    <row r="1796" spans="1:20" ht="15" customHeight="1">
      <c r="A1796" s="64">
        <v>44663</v>
      </c>
      <c r="B1796" s="65">
        <f t="shared" si="361"/>
        <v>2022</v>
      </c>
      <c r="C1796" s="58">
        <f t="shared" si="362"/>
        <v>4</v>
      </c>
      <c r="D1796" s="58" t="str">
        <f t="shared" si="370"/>
        <v>Apr/2022</v>
      </c>
      <c r="E1796" s="60" t="s">
        <v>198</v>
      </c>
      <c r="F1796" s="60" t="s">
        <v>197</v>
      </c>
      <c r="G1796" s="60" t="s">
        <v>194</v>
      </c>
      <c r="H1796" s="60">
        <v>103</v>
      </c>
      <c r="I1796" s="60">
        <v>103</v>
      </c>
      <c r="J1796" s="60">
        <f t="shared" si="359"/>
        <v>0</v>
      </c>
      <c r="K1796" s="60" t="str">
        <f t="shared" si="360"/>
        <v>Ok</v>
      </c>
      <c r="L1796" s="60">
        <f t="shared" si="363"/>
        <v>0</v>
      </c>
      <c r="M1796" s="85">
        <f>VLOOKUP(E1796,'DAFTAR ITEM'!B:J,9,FALSE)</f>
        <v>41000</v>
      </c>
      <c r="N1796" s="85">
        <f t="shared" si="364"/>
        <v>4223000</v>
      </c>
      <c r="O1796" s="85">
        <f t="shared" si="365"/>
        <v>0</v>
      </c>
      <c r="P1796" s="85">
        <f t="shared" si="366"/>
        <v>0</v>
      </c>
      <c r="Q1796" s="59">
        <f t="shared" si="358"/>
        <v>0</v>
      </c>
      <c r="R1796" s="60" t="str">
        <f t="shared" si="367"/>
        <v>Good Count</v>
      </c>
      <c r="S1796" s="60" t="str">
        <f t="shared" si="368"/>
        <v>Good Count</v>
      </c>
      <c r="T1796" s="60" t="str">
        <f t="shared" si="369"/>
        <v>Good Count</v>
      </c>
    </row>
    <row r="1797" spans="1:20" ht="15" customHeight="1">
      <c r="A1797" s="64">
        <v>44663</v>
      </c>
      <c r="B1797" s="65">
        <f t="shared" si="361"/>
        <v>2022</v>
      </c>
      <c r="C1797" s="58">
        <f t="shared" si="362"/>
        <v>4</v>
      </c>
      <c r="D1797" s="58" t="str">
        <f t="shared" si="370"/>
        <v>Apr/2022</v>
      </c>
      <c r="E1797" s="60" t="s">
        <v>200</v>
      </c>
      <c r="F1797" s="60" t="s">
        <v>199</v>
      </c>
      <c r="G1797" s="60" t="s">
        <v>194</v>
      </c>
      <c r="H1797" s="60">
        <v>7</v>
      </c>
      <c r="I1797" s="60">
        <v>7</v>
      </c>
      <c r="J1797" s="60">
        <f t="shared" si="359"/>
        <v>0</v>
      </c>
      <c r="K1797" s="60" t="str">
        <f t="shared" si="360"/>
        <v>Ok</v>
      </c>
      <c r="L1797" s="60">
        <f t="shared" si="363"/>
        <v>0</v>
      </c>
      <c r="M1797" s="85">
        <f>VLOOKUP(E1797,'DAFTAR ITEM'!B:J,9,FALSE)</f>
        <v>20000</v>
      </c>
      <c r="N1797" s="85">
        <f t="shared" si="364"/>
        <v>140000</v>
      </c>
      <c r="O1797" s="85">
        <f t="shared" si="365"/>
        <v>0</v>
      </c>
      <c r="P1797" s="85">
        <f t="shared" si="366"/>
        <v>0</v>
      </c>
      <c r="Q1797" s="59">
        <f t="shared" si="358"/>
        <v>0</v>
      </c>
      <c r="R1797" s="60" t="str">
        <f t="shared" si="367"/>
        <v>Good Count</v>
      </c>
      <c r="S1797" s="60" t="str">
        <f t="shared" si="368"/>
        <v>Good Count</v>
      </c>
      <c r="T1797" s="60" t="str">
        <f t="shared" si="369"/>
        <v>Good Count</v>
      </c>
    </row>
    <row r="1798" spans="1:20" ht="15" customHeight="1">
      <c r="A1798" s="64">
        <v>44663</v>
      </c>
      <c r="B1798" s="65">
        <f t="shared" si="361"/>
        <v>2022</v>
      </c>
      <c r="C1798" s="58">
        <f t="shared" si="362"/>
        <v>4</v>
      </c>
      <c r="D1798" s="58" t="str">
        <f t="shared" si="370"/>
        <v>Apr/2022</v>
      </c>
      <c r="E1798" s="60" t="s">
        <v>202</v>
      </c>
      <c r="F1798" s="60" t="s">
        <v>201</v>
      </c>
      <c r="G1798" s="60" t="s">
        <v>194</v>
      </c>
      <c r="H1798" s="60">
        <v>3</v>
      </c>
      <c r="I1798" s="60">
        <v>3</v>
      </c>
      <c r="J1798" s="60">
        <f t="shared" si="359"/>
        <v>0</v>
      </c>
      <c r="K1798" s="60" t="str">
        <f t="shared" si="360"/>
        <v>Ok</v>
      </c>
      <c r="L1798" s="60">
        <f t="shared" si="363"/>
        <v>0</v>
      </c>
      <c r="M1798" s="85">
        <f>VLOOKUP(E1798,'DAFTAR ITEM'!B:J,9,FALSE)</f>
        <v>23000</v>
      </c>
      <c r="N1798" s="85">
        <f t="shared" si="364"/>
        <v>69000</v>
      </c>
      <c r="O1798" s="85">
        <f t="shared" si="365"/>
        <v>0</v>
      </c>
      <c r="P1798" s="85">
        <f t="shared" si="366"/>
        <v>0</v>
      </c>
      <c r="Q1798" s="59">
        <f t="shared" si="358"/>
        <v>0</v>
      </c>
      <c r="R1798" s="60" t="str">
        <f t="shared" si="367"/>
        <v>Good Count</v>
      </c>
      <c r="S1798" s="60" t="str">
        <f t="shared" si="368"/>
        <v>Good Count</v>
      </c>
      <c r="T1798" s="60" t="str">
        <f t="shared" si="369"/>
        <v>Good Count</v>
      </c>
    </row>
    <row r="1799" spans="1:20" ht="15" customHeight="1">
      <c r="A1799" s="64">
        <v>44663</v>
      </c>
      <c r="B1799" s="65">
        <f t="shared" si="361"/>
        <v>2022</v>
      </c>
      <c r="C1799" s="58">
        <f t="shared" si="362"/>
        <v>4</v>
      </c>
      <c r="D1799" s="58" t="str">
        <f t="shared" si="370"/>
        <v>Apr/2022</v>
      </c>
      <c r="E1799" s="60" t="s">
        <v>206</v>
      </c>
      <c r="F1799" s="60" t="s">
        <v>205</v>
      </c>
      <c r="G1799" s="60" t="s">
        <v>194</v>
      </c>
      <c r="H1799" s="60">
        <v>18</v>
      </c>
      <c r="I1799" s="60">
        <v>18</v>
      </c>
      <c r="J1799" s="60">
        <f t="shared" si="359"/>
        <v>0</v>
      </c>
      <c r="K1799" s="60" t="str">
        <f t="shared" si="360"/>
        <v>Ok</v>
      </c>
      <c r="L1799" s="60">
        <f t="shared" si="363"/>
        <v>0</v>
      </c>
      <c r="M1799" s="85">
        <f>VLOOKUP(E1799,'DAFTAR ITEM'!B:J,9,FALSE)</f>
        <v>39091</v>
      </c>
      <c r="N1799" s="85">
        <f t="shared" si="364"/>
        <v>703638</v>
      </c>
      <c r="O1799" s="85">
        <f t="shared" si="365"/>
        <v>0</v>
      </c>
      <c r="P1799" s="85">
        <f t="shared" si="366"/>
        <v>0</v>
      </c>
      <c r="Q1799" s="59">
        <f t="shared" si="358"/>
        <v>0</v>
      </c>
      <c r="R1799" s="60" t="str">
        <f t="shared" si="367"/>
        <v>Good Count</v>
      </c>
      <c r="S1799" s="60" t="str">
        <f t="shared" si="368"/>
        <v>Good Count</v>
      </c>
      <c r="T1799" s="60" t="str">
        <f t="shared" si="369"/>
        <v>Good Count</v>
      </c>
    </row>
    <row r="1800" spans="1:20" ht="15" customHeight="1">
      <c r="A1800" s="64">
        <v>44663</v>
      </c>
      <c r="B1800" s="65">
        <f t="shared" si="361"/>
        <v>2022</v>
      </c>
      <c r="C1800" s="58">
        <f t="shared" si="362"/>
        <v>4</v>
      </c>
      <c r="D1800" s="58" t="str">
        <f t="shared" si="370"/>
        <v>Apr/2022</v>
      </c>
      <c r="E1800" s="60" t="s">
        <v>208</v>
      </c>
      <c r="F1800" s="60" t="s">
        <v>207</v>
      </c>
      <c r="G1800" s="60" t="s">
        <v>16</v>
      </c>
      <c r="H1800" s="60">
        <v>3</v>
      </c>
      <c r="I1800" s="60">
        <v>3</v>
      </c>
      <c r="J1800" s="60">
        <f t="shared" si="359"/>
        <v>0</v>
      </c>
      <c r="K1800" s="60" t="str">
        <f t="shared" si="360"/>
        <v>Ok</v>
      </c>
      <c r="L1800" s="60">
        <f t="shared" si="363"/>
        <v>0</v>
      </c>
      <c r="M1800" s="85">
        <f>VLOOKUP(E1800,'DAFTAR ITEM'!B:J,9,FALSE)</f>
        <v>45000</v>
      </c>
      <c r="N1800" s="85">
        <f t="shared" si="364"/>
        <v>135000</v>
      </c>
      <c r="O1800" s="85">
        <f t="shared" si="365"/>
        <v>0</v>
      </c>
      <c r="P1800" s="85">
        <f t="shared" si="366"/>
        <v>0</v>
      </c>
      <c r="Q1800" s="59">
        <f t="shared" si="358"/>
        <v>0</v>
      </c>
      <c r="R1800" s="60" t="str">
        <f t="shared" si="367"/>
        <v>Good Count</v>
      </c>
      <c r="S1800" s="60" t="str">
        <f t="shared" si="368"/>
        <v>Good Count</v>
      </c>
      <c r="T1800" s="60" t="str">
        <f t="shared" si="369"/>
        <v>Good Count</v>
      </c>
    </row>
    <row r="1801" spans="1:20" ht="15" customHeight="1">
      <c r="A1801" s="64">
        <v>44663</v>
      </c>
      <c r="B1801" s="65">
        <f t="shared" si="361"/>
        <v>2022</v>
      </c>
      <c r="C1801" s="58">
        <f t="shared" si="362"/>
        <v>4</v>
      </c>
      <c r="D1801" s="58" t="str">
        <f t="shared" si="370"/>
        <v>Apr/2022</v>
      </c>
      <c r="E1801" s="60" t="s">
        <v>210</v>
      </c>
      <c r="F1801" s="60" t="s">
        <v>209</v>
      </c>
      <c r="G1801" s="60" t="s">
        <v>95</v>
      </c>
      <c r="H1801" s="60">
        <v>14</v>
      </c>
      <c r="I1801" s="60">
        <v>14</v>
      </c>
      <c r="J1801" s="60">
        <f t="shared" si="359"/>
        <v>0</v>
      </c>
      <c r="K1801" s="60" t="str">
        <f t="shared" si="360"/>
        <v>Ok</v>
      </c>
      <c r="L1801" s="60">
        <f t="shared" si="363"/>
        <v>0</v>
      </c>
      <c r="M1801" s="85">
        <f>VLOOKUP(E1801,'DAFTAR ITEM'!B:J,9,FALSE)</f>
        <v>29200</v>
      </c>
      <c r="N1801" s="85">
        <f t="shared" si="364"/>
        <v>408800</v>
      </c>
      <c r="O1801" s="85">
        <f t="shared" si="365"/>
        <v>0</v>
      </c>
      <c r="P1801" s="85">
        <f t="shared" si="366"/>
        <v>0</v>
      </c>
      <c r="Q1801" s="59">
        <f t="shared" si="358"/>
        <v>0</v>
      </c>
      <c r="R1801" s="60" t="str">
        <f t="shared" si="367"/>
        <v>Good Count</v>
      </c>
      <c r="S1801" s="60" t="str">
        <f t="shared" si="368"/>
        <v>Good Count</v>
      </c>
      <c r="T1801" s="60" t="str">
        <f t="shared" si="369"/>
        <v>Good Count</v>
      </c>
    </row>
    <row r="1802" spans="1:20" ht="15" customHeight="1">
      <c r="A1802" s="64">
        <v>44663</v>
      </c>
      <c r="B1802" s="65">
        <f t="shared" si="361"/>
        <v>2022</v>
      </c>
      <c r="C1802" s="58">
        <f t="shared" si="362"/>
        <v>4</v>
      </c>
      <c r="D1802" s="58" t="str">
        <f t="shared" si="370"/>
        <v>Apr/2022</v>
      </c>
      <c r="E1802" s="60" t="s">
        <v>212</v>
      </c>
      <c r="F1802" s="60" t="s">
        <v>211</v>
      </c>
      <c r="G1802" s="60" t="s">
        <v>95</v>
      </c>
      <c r="H1802" s="60">
        <v>284</v>
      </c>
      <c r="I1802" s="60">
        <v>284</v>
      </c>
      <c r="J1802" s="60">
        <f t="shared" si="359"/>
        <v>0</v>
      </c>
      <c r="K1802" s="60" t="str">
        <f t="shared" si="360"/>
        <v>Ok</v>
      </c>
      <c r="L1802" s="60">
        <f t="shared" si="363"/>
        <v>0</v>
      </c>
      <c r="M1802" s="85">
        <f>VLOOKUP(E1802,'DAFTAR ITEM'!B:J,9,FALSE)</f>
        <v>7400</v>
      </c>
      <c r="N1802" s="85">
        <f t="shared" si="364"/>
        <v>2101600</v>
      </c>
      <c r="O1802" s="85">
        <f t="shared" si="365"/>
        <v>0</v>
      </c>
      <c r="P1802" s="85">
        <f t="shared" si="366"/>
        <v>0</v>
      </c>
      <c r="Q1802" s="59">
        <f t="shared" si="358"/>
        <v>0</v>
      </c>
      <c r="R1802" s="60" t="str">
        <f t="shared" si="367"/>
        <v>Good Count</v>
      </c>
      <c r="S1802" s="60" t="str">
        <f t="shared" si="368"/>
        <v>Good Count</v>
      </c>
      <c r="T1802" s="60" t="str">
        <f t="shared" si="369"/>
        <v>Good Count</v>
      </c>
    </row>
    <row r="1803" spans="1:20" ht="15" customHeight="1">
      <c r="A1803" s="64">
        <v>44663</v>
      </c>
      <c r="B1803" s="65">
        <f t="shared" si="361"/>
        <v>2022</v>
      </c>
      <c r="C1803" s="58">
        <f t="shared" si="362"/>
        <v>4</v>
      </c>
      <c r="D1803" s="58" t="str">
        <f t="shared" si="370"/>
        <v>Apr/2022</v>
      </c>
      <c r="E1803" s="60" t="s">
        <v>214</v>
      </c>
      <c r="F1803" s="60" t="s">
        <v>213</v>
      </c>
      <c r="G1803" s="60" t="s">
        <v>95</v>
      </c>
      <c r="H1803" s="60">
        <v>2</v>
      </c>
      <c r="I1803" s="60">
        <v>2</v>
      </c>
      <c r="J1803" s="60">
        <f t="shared" si="359"/>
        <v>0</v>
      </c>
      <c r="K1803" s="60" t="str">
        <f t="shared" si="360"/>
        <v>Ok</v>
      </c>
      <c r="L1803" s="60">
        <f t="shared" si="363"/>
        <v>0</v>
      </c>
      <c r="M1803" s="85">
        <f>VLOOKUP(E1803,'DAFTAR ITEM'!B:J,9,FALSE)</f>
        <v>13700</v>
      </c>
      <c r="N1803" s="85">
        <f t="shared" si="364"/>
        <v>27400</v>
      </c>
      <c r="O1803" s="85">
        <f t="shared" si="365"/>
        <v>0</v>
      </c>
      <c r="P1803" s="85">
        <f t="shared" si="366"/>
        <v>0</v>
      </c>
      <c r="Q1803" s="59">
        <f t="shared" si="358"/>
        <v>0</v>
      </c>
      <c r="R1803" s="60" t="str">
        <f t="shared" si="367"/>
        <v>Good Count</v>
      </c>
      <c r="S1803" s="60" t="str">
        <f t="shared" si="368"/>
        <v>Good Count</v>
      </c>
      <c r="T1803" s="60" t="str">
        <f t="shared" si="369"/>
        <v>Good Count</v>
      </c>
    </row>
    <row r="1804" spans="1:20" ht="15" customHeight="1">
      <c r="A1804" s="64">
        <v>44663</v>
      </c>
      <c r="B1804" s="65">
        <f t="shared" si="361"/>
        <v>2022</v>
      </c>
      <c r="C1804" s="58">
        <f t="shared" si="362"/>
        <v>4</v>
      </c>
      <c r="D1804" s="58" t="str">
        <f t="shared" si="370"/>
        <v>Apr/2022</v>
      </c>
      <c r="E1804" s="60" t="s">
        <v>218</v>
      </c>
      <c r="F1804" s="60" t="s">
        <v>217</v>
      </c>
      <c r="G1804" s="60" t="s">
        <v>33</v>
      </c>
      <c r="H1804" s="60">
        <v>18</v>
      </c>
      <c r="I1804" s="60">
        <v>18</v>
      </c>
      <c r="J1804" s="60">
        <f t="shared" si="359"/>
        <v>0</v>
      </c>
      <c r="K1804" s="60" t="str">
        <f t="shared" si="360"/>
        <v>Ok</v>
      </c>
      <c r="L1804" s="60">
        <f t="shared" si="363"/>
        <v>0</v>
      </c>
      <c r="M1804" s="85">
        <f>VLOOKUP(E1804,'DAFTAR ITEM'!B:J,9,FALSE)</f>
        <v>5000</v>
      </c>
      <c r="N1804" s="85">
        <f t="shared" si="364"/>
        <v>90000</v>
      </c>
      <c r="O1804" s="85">
        <f t="shared" si="365"/>
        <v>0</v>
      </c>
      <c r="P1804" s="85">
        <f t="shared" si="366"/>
        <v>0</v>
      </c>
      <c r="Q1804" s="59">
        <f t="shared" si="358"/>
        <v>0</v>
      </c>
      <c r="R1804" s="60" t="str">
        <f t="shared" si="367"/>
        <v>Good Count</v>
      </c>
      <c r="S1804" s="60" t="str">
        <f t="shared" si="368"/>
        <v>Good Count</v>
      </c>
      <c r="T1804" s="60" t="str">
        <f t="shared" si="369"/>
        <v>Good Count</v>
      </c>
    </row>
    <row r="1805" spans="1:20" ht="15" customHeight="1">
      <c r="A1805" s="64">
        <v>44663</v>
      </c>
      <c r="B1805" s="65">
        <f t="shared" si="361"/>
        <v>2022</v>
      </c>
      <c r="C1805" s="58">
        <f t="shared" si="362"/>
        <v>4</v>
      </c>
      <c r="D1805" s="58" t="str">
        <f t="shared" si="370"/>
        <v>Apr/2022</v>
      </c>
      <c r="E1805" s="60" t="s">
        <v>224</v>
      </c>
      <c r="F1805" s="60" t="s">
        <v>223</v>
      </c>
      <c r="G1805" s="60" t="s">
        <v>33</v>
      </c>
      <c r="H1805" s="60">
        <v>30</v>
      </c>
      <c r="I1805" s="60">
        <v>30</v>
      </c>
      <c r="J1805" s="60">
        <f t="shared" si="359"/>
        <v>0</v>
      </c>
      <c r="K1805" s="60" t="str">
        <f t="shared" si="360"/>
        <v>Ok</v>
      </c>
      <c r="L1805" s="60">
        <f t="shared" si="363"/>
        <v>0</v>
      </c>
      <c r="M1805" s="85">
        <f>VLOOKUP(E1805,'DAFTAR ITEM'!B:J,9,FALSE)</f>
        <v>5775</v>
      </c>
      <c r="N1805" s="85">
        <f t="shared" si="364"/>
        <v>173250</v>
      </c>
      <c r="O1805" s="85">
        <f t="shared" si="365"/>
        <v>0</v>
      </c>
      <c r="P1805" s="85">
        <f t="shared" si="366"/>
        <v>0</v>
      </c>
      <c r="Q1805" s="59">
        <f t="shared" ref="Q1805:Q1868" si="371">ABS(IF(AND((H1805=0),(J1805=0)),0,J1805/H1805))</f>
        <v>0</v>
      </c>
      <c r="R1805" s="60" t="str">
        <f t="shared" si="367"/>
        <v>Good Count</v>
      </c>
      <c r="S1805" s="60" t="str">
        <f t="shared" si="368"/>
        <v>Good Count</v>
      </c>
      <c r="T1805" s="60" t="str">
        <f t="shared" si="369"/>
        <v>Good Count</v>
      </c>
    </row>
    <row r="1806" spans="1:20" ht="15" customHeight="1">
      <c r="A1806" s="64">
        <v>44663</v>
      </c>
      <c r="B1806" s="65">
        <f t="shared" si="361"/>
        <v>2022</v>
      </c>
      <c r="C1806" s="58">
        <f t="shared" si="362"/>
        <v>4</v>
      </c>
      <c r="D1806" s="58" t="str">
        <f t="shared" si="370"/>
        <v>Apr/2022</v>
      </c>
      <c r="E1806" s="60" t="s">
        <v>226</v>
      </c>
      <c r="F1806" s="60" t="s">
        <v>225</v>
      </c>
      <c r="G1806" s="60" t="s">
        <v>33</v>
      </c>
      <c r="H1806" s="60">
        <v>108</v>
      </c>
      <c r="I1806" s="60">
        <v>108</v>
      </c>
      <c r="J1806" s="60">
        <f t="shared" si="359"/>
        <v>0</v>
      </c>
      <c r="K1806" s="60" t="str">
        <f t="shared" si="360"/>
        <v>Ok</v>
      </c>
      <c r="L1806" s="60">
        <f t="shared" si="363"/>
        <v>0</v>
      </c>
      <c r="M1806" s="85">
        <f>VLOOKUP(E1806,'DAFTAR ITEM'!B:J,9,FALSE)</f>
        <v>2000</v>
      </c>
      <c r="N1806" s="85">
        <f t="shared" si="364"/>
        <v>216000</v>
      </c>
      <c r="O1806" s="85">
        <f t="shared" si="365"/>
        <v>0</v>
      </c>
      <c r="P1806" s="85">
        <f t="shared" si="366"/>
        <v>0</v>
      </c>
      <c r="Q1806" s="59">
        <f t="shared" si="371"/>
        <v>0</v>
      </c>
      <c r="R1806" s="60" t="str">
        <f t="shared" si="367"/>
        <v>Good Count</v>
      </c>
      <c r="S1806" s="60" t="str">
        <f t="shared" si="368"/>
        <v>Good Count</v>
      </c>
      <c r="T1806" s="60" t="str">
        <f t="shared" si="369"/>
        <v>Good Count</v>
      </c>
    </row>
    <row r="1807" spans="1:20" ht="15" customHeight="1">
      <c r="A1807" s="64">
        <v>44663</v>
      </c>
      <c r="B1807" s="65">
        <f t="shared" si="361"/>
        <v>2022</v>
      </c>
      <c r="C1807" s="58">
        <f t="shared" si="362"/>
        <v>4</v>
      </c>
      <c r="D1807" s="58" t="str">
        <f t="shared" si="370"/>
        <v>Apr/2022</v>
      </c>
      <c r="E1807" s="60" t="s">
        <v>232</v>
      </c>
      <c r="F1807" s="60" t="s">
        <v>231</v>
      </c>
      <c r="G1807" s="60" t="s">
        <v>33</v>
      </c>
      <c r="H1807" s="60">
        <v>25</v>
      </c>
      <c r="I1807" s="60">
        <v>25</v>
      </c>
      <c r="J1807" s="60">
        <f t="shared" si="359"/>
        <v>0</v>
      </c>
      <c r="K1807" s="60" t="str">
        <f t="shared" si="360"/>
        <v>Ok</v>
      </c>
      <c r="L1807" s="60">
        <f t="shared" si="363"/>
        <v>0</v>
      </c>
      <c r="M1807" s="85">
        <f>VLOOKUP(E1807,'DAFTAR ITEM'!B:J,9,FALSE)</f>
        <v>3500</v>
      </c>
      <c r="N1807" s="85">
        <f t="shared" si="364"/>
        <v>87500</v>
      </c>
      <c r="O1807" s="85">
        <f t="shared" si="365"/>
        <v>0</v>
      </c>
      <c r="P1807" s="85">
        <f t="shared" si="366"/>
        <v>0</v>
      </c>
      <c r="Q1807" s="59">
        <f t="shared" si="371"/>
        <v>0</v>
      </c>
      <c r="R1807" s="60" t="str">
        <f t="shared" si="367"/>
        <v>Good Count</v>
      </c>
      <c r="S1807" s="60" t="str">
        <f t="shared" si="368"/>
        <v>Good Count</v>
      </c>
      <c r="T1807" s="60" t="str">
        <f t="shared" si="369"/>
        <v>Good Count</v>
      </c>
    </row>
    <row r="1808" spans="1:20" ht="15" customHeight="1">
      <c r="A1808" s="64">
        <v>44663</v>
      </c>
      <c r="B1808" s="65">
        <f t="shared" si="361"/>
        <v>2022</v>
      </c>
      <c r="C1808" s="58">
        <f t="shared" si="362"/>
        <v>4</v>
      </c>
      <c r="D1808" s="58" t="str">
        <f t="shared" si="370"/>
        <v>Apr/2022</v>
      </c>
      <c r="E1808" s="60" t="s">
        <v>236</v>
      </c>
      <c r="F1808" s="60" t="s">
        <v>235</v>
      </c>
      <c r="G1808" s="60" t="s">
        <v>33</v>
      </c>
      <c r="H1808" s="60">
        <v>24</v>
      </c>
      <c r="I1808" s="60">
        <v>24</v>
      </c>
      <c r="J1808" s="60">
        <f t="shared" si="359"/>
        <v>0</v>
      </c>
      <c r="K1808" s="60" t="str">
        <f t="shared" si="360"/>
        <v>Ok</v>
      </c>
      <c r="L1808" s="60">
        <f t="shared" si="363"/>
        <v>0</v>
      </c>
      <c r="M1808" s="85">
        <f>VLOOKUP(E1808,'DAFTAR ITEM'!B:J,9,FALSE)</f>
        <v>3833</v>
      </c>
      <c r="N1808" s="85">
        <f t="shared" si="364"/>
        <v>91992</v>
      </c>
      <c r="O1808" s="85">
        <f t="shared" si="365"/>
        <v>0</v>
      </c>
      <c r="P1808" s="85">
        <f t="shared" si="366"/>
        <v>0</v>
      </c>
      <c r="Q1808" s="59">
        <f t="shared" si="371"/>
        <v>0</v>
      </c>
      <c r="R1808" s="60" t="str">
        <f t="shared" si="367"/>
        <v>Good Count</v>
      </c>
      <c r="S1808" s="60" t="str">
        <f t="shared" si="368"/>
        <v>Good Count</v>
      </c>
      <c r="T1808" s="60" t="str">
        <f t="shared" si="369"/>
        <v>Good Count</v>
      </c>
    </row>
    <row r="1809" spans="1:20" ht="15" customHeight="1">
      <c r="A1809" s="64">
        <v>44663</v>
      </c>
      <c r="B1809" s="65">
        <f t="shared" si="361"/>
        <v>2022</v>
      </c>
      <c r="C1809" s="58">
        <f t="shared" si="362"/>
        <v>4</v>
      </c>
      <c r="D1809" s="58" t="str">
        <f t="shared" si="370"/>
        <v>Apr/2022</v>
      </c>
      <c r="E1809" s="60" t="s">
        <v>238</v>
      </c>
      <c r="F1809" s="60" t="s">
        <v>237</v>
      </c>
      <c r="G1809" s="60" t="s">
        <v>16</v>
      </c>
      <c r="H1809" s="60">
        <v>12</v>
      </c>
      <c r="I1809" s="60">
        <v>12</v>
      </c>
      <c r="J1809" s="60">
        <f t="shared" si="359"/>
        <v>0</v>
      </c>
      <c r="K1809" s="60" t="str">
        <f t="shared" si="360"/>
        <v>Ok</v>
      </c>
      <c r="L1809" s="60">
        <f t="shared" si="363"/>
        <v>0</v>
      </c>
      <c r="M1809" s="85">
        <f>VLOOKUP(E1809,'DAFTAR ITEM'!B:J,9,FALSE)</f>
        <v>2000</v>
      </c>
      <c r="N1809" s="85">
        <f t="shared" si="364"/>
        <v>24000</v>
      </c>
      <c r="O1809" s="85">
        <f t="shared" si="365"/>
        <v>0</v>
      </c>
      <c r="P1809" s="85">
        <f t="shared" si="366"/>
        <v>0</v>
      </c>
      <c r="Q1809" s="59">
        <f t="shared" si="371"/>
        <v>0</v>
      </c>
      <c r="R1809" s="60" t="str">
        <f t="shared" si="367"/>
        <v>Good Count</v>
      </c>
      <c r="S1809" s="60" t="str">
        <f t="shared" si="368"/>
        <v>Good Count</v>
      </c>
      <c r="T1809" s="60" t="str">
        <f t="shared" si="369"/>
        <v>Good Count</v>
      </c>
    </row>
    <row r="1810" spans="1:20" ht="15" customHeight="1">
      <c r="A1810" s="64">
        <v>44663</v>
      </c>
      <c r="B1810" s="65">
        <f t="shared" si="361"/>
        <v>2022</v>
      </c>
      <c r="C1810" s="58">
        <f t="shared" si="362"/>
        <v>4</v>
      </c>
      <c r="D1810" s="58" t="str">
        <f t="shared" si="370"/>
        <v>Apr/2022</v>
      </c>
      <c r="E1810" s="60" t="s">
        <v>357</v>
      </c>
      <c r="F1810" s="60" t="s">
        <v>356</v>
      </c>
      <c r="G1810" s="60" t="s">
        <v>358</v>
      </c>
      <c r="H1810" s="60">
        <v>830</v>
      </c>
      <c r="I1810" s="60">
        <v>830</v>
      </c>
      <c r="J1810" s="60">
        <f t="shared" si="359"/>
        <v>0</v>
      </c>
      <c r="K1810" s="60" t="str">
        <f t="shared" si="360"/>
        <v>Ok</v>
      </c>
      <c r="L1810" s="60">
        <f t="shared" si="363"/>
        <v>0</v>
      </c>
      <c r="M1810" s="85">
        <f>VLOOKUP(E1810,'DAFTAR ITEM'!B:J,9,FALSE)</f>
        <v>10000</v>
      </c>
      <c r="N1810" s="85">
        <f t="shared" si="364"/>
        <v>8300000</v>
      </c>
      <c r="O1810" s="85">
        <f t="shared" si="365"/>
        <v>0</v>
      </c>
      <c r="P1810" s="85">
        <f t="shared" si="366"/>
        <v>0</v>
      </c>
      <c r="Q1810" s="59">
        <f t="shared" si="371"/>
        <v>0</v>
      </c>
      <c r="R1810" s="60" t="str">
        <f t="shared" si="367"/>
        <v>Good Count</v>
      </c>
      <c r="S1810" s="60" t="str">
        <f t="shared" si="368"/>
        <v>Good Count</v>
      </c>
      <c r="T1810" s="60" t="str">
        <f t="shared" si="369"/>
        <v>Good Count</v>
      </c>
    </row>
    <row r="1811" spans="1:20" ht="15" customHeight="1">
      <c r="A1811" s="64">
        <v>44663</v>
      </c>
      <c r="B1811" s="65">
        <f t="shared" si="361"/>
        <v>2022</v>
      </c>
      <c r="C1811" s="58">
        <f t="shared" si="362"/>
        <v>4</v>
      </c>
      <c r="D1811" s="58" t="str">
        <f t="shared" si="370"/>
        <v>Apr/2022</v>
      </c>
      <c r="E1811" s="60" t="s">
        <v>246</v>
      </c>
      <c r="F1811" s="60" t="s">
        <v>245</v>
      </c>
      <c r="G1811" s="60" t="s">
        <v>33</v>
      </c>
      <c r="H1811" s="60">
        <v>4</v>
      </c>
      <c r="I1811" s="60">
        <v>4</v>
      </c>
      <c r="J1811" s="60">
        <f t="shared" ref="J1811:J1874" si="372">I1811-H1811</f>
        <v>0</v>
      </c>
      <c r="K1811" s="60" t="str">
        <f t="shared" ref="K1811:K1874" si="373">IF(J1811=0,"Ok","Selisih")</f>
        <v>Ok</v>
      </c>
      <c r="L1811" s="60">
        <f t="shared" si="363"/>
        <v>0</v>
      </c>
      <c r="M1811" s="85">
        <f>VLOOKUP(E1811,'DAFTAR ITEM'!B:J,9,FALSE)</f>
        <v>18900</v>
      </c>
      <c r="N1811" s="85">
        <f t="shared" si="364"/>
        <v>75600</v>
      </c>
      <c r="O1811" s="85">
        <f t="shared" si="365"/>
        <v>0</v>
      </c>
      <c r="P1811" s="85">
        <f t="shared" si="366"/>
        <v>0</v>
      </c>
      <c r="Q1811" s="59">
        <f t="shared" si="371"/>
        <v>0</v>
      </c>
      <c r="R1811" s="60" t="str">
        <f t="shared" si="367"/>
        <v>Good Count</v>
      </c>
      <c r="S1811" s="60" t="str">
        <f t="shared" si="368"/>
        <v>Good Count</v>
      </c>
      <c r="T1811" s="60" t="str">
        <f t="shared" si="369"/>
        <v>Good Count</v>
      </c>
    </row>
    <row r="1812" spans="1:20" ht="15" customHeight="1">
      <c r="A1812" s="64">
        <v>44663</v>
      </c>
      <c r="B1812" s="65">
        <f t="shared" si="361"/>
        <v>2022</v>
      </c>
      <c r="C1812" s="58">
        <f t="shared" si="362"/>
        <v>4</v>
      </c>
      <c r="D1812" s="58" t="str">
        <f t="shared" si="370"/>
        <v>Apr/2022</v>
      </c>
      <c r="E1812" s="60" t="s">
        <v>248</v>
      </c>
      <c r="F1812" s="60" t="s">
        <v>247</v>
      </c>
      <c r="G1812" s="60" t="s">
        <v>33</v>
      </c>
      <c r="H1812" s="60">
        <v>5</v>
      </c>
      <c r="I1812" s="60">
        <v>5</v>
      </c>
      <c r="J1812" s="60">
        <f t="shared" si="372"/>
        <v>0</v>
      </c>
      <c r="K1812" s="60" t="str">
        <f t="shared" si="373"/>
        <v>Ok</v>
      </c>
      <c r="L1812" s="60">
        <f t="shared" si="363"/>
        <v>0</v>
      </c>
      <c r="M1812" s="85">
        <f>VLOOKUP(E1812,'DAFTAR ITEM'!B:J,9,FALSE)</f>
        <v>40000</v>
      </c>
      <c r="N1812" s="85">
        <f t="shared" si="364"/>
        <v>200000</v>
      </c>
      <c r="O1812" s="85">
        <f t="shared" si="365"/>
        <v>0</v>
      </c>
      <c r="P1812" s="85">
        <f t="shared" si="366"/>
        <v>0</v>
      </c>
      <c r="Q1812" s="59">
        <f t="shared" si="371"/>
        <v>0</v>
      </c>
      <c r="R1812" s="60" t="str">
        <f t="shared" si="367"/>
        <v>Good Count</v>
      </c>
      <c r="S1812" s="60" t="str">
        <f t="shared" si="368"/>
        <v>Good Count</v>
      </c>
      <c r="T1812" s="60" t="str">
        <f t="shared" si="369"/>
        <v>Good Count</v>
      </c>
    </row>
    <row r="1813" spans="1:20" ht="15" customHeight="1">
      <c r="A1813" s="64">
        <v>44663</v>
      </c>
      <c r="B1813" s="65">
        <f t="shared" si="361"/>
        <v>2022</v>
      </c>
      <c r="C1813" s="58">
        <f t="shared" si="362"/>
        <v>4</v>
      </c>
      <c r="D1813" s="58" t="str">
        <f t="shared" si="370"/>
        <v>Apr/2022</v>
      </c>
      <c r="E1813" s="60" t="s">
        <v>250</v>
      </c>
      <c r="F1813" s="60" t="s">
        <v>249</v>
      </c>
      <c r="G1813" s="60" t="s">
        <v>33</v>
      </c>
      <c r="H1813" s="60">
        <v>12</v>
      </c>
      <c r="I1813" s="60">
        <v>12</v>
      </c>
      <c r="J1813" s="60">
        <f t="shared" si="372"/>
        <v>0</v>
      </c>
      <c r="K1813" s="60" t="str">
        <f t="shared" si="373"/>
        <v>Ok</v>
      </c>
      <c r="L1813" s="60">
        <f t="shared" si="363"/>
        <v>0</v>
      </c>
      <c r="M1813" s="85">
        <f>VLOOKUP(E1813,'DAFTAR ITEM'!B:J,9,FALSE)</f>
        <v>19792</v>
      </c>
      <c r="N1813" s="85">
        <f t="shared" si="364"/>
        <v>237504</v>
      </c>
      <c r="O1813" s="85">
        <f t="shared" si="365"/>
        <v>0</v>
      </c>
      <c r="P1813" s="85">
        <f t="shared" si="366"/>
        <v>0</v>
      </c>
      <c r="Q1813" s="59">
        <f t="shared" si="371"/>
        <v>0</v>
      </c>
      <c r="R1813" s="60" t="str">
        <f t="shared" si="367"/>
        <v>Good Count</v>
      </c>
      <c r="S1813" s="60" t="str">
        <f t="shared" si="368"/>
        <v>Good Count</v>
      </c>
      <c r="T1813" s="60" t="str">
        <f t="shared" si="369"/>
        <v>Good Count</v>
      </c>
    </row>
    <row r="1814" spans="1:20" ht="15" customHeight="1">
      <c r="A1814" s="64">
        <v>44663</v>
      </c>
      <c r="B1814" s="65">
        <f t="shared" si="361"/>
        <v>2022</v>
      </c>
      <c r="C1814" s="58">
        <f t="shared" si="362"/>
        <v>4</v>
      </c>
      <c r="D1814" s="58" t="str">
        <f t="shared" si="370"/>
        <v>Apr/2022</v>
      </c>
      <c r="E1814" s="60" t="s">
        <v>252</v>
      </c>
      <c r="F1814" s="60" t="s">
        <v>251</v>
      </c>
      <c r="G1814" s="60" t="s">
        <v>33</v>
      </c>
      <c r="H1814" s="60">
        <v>35</v>
      </c>
      <c r="I1814" s="60">
        <v>35</v>
      </c>
      <c r="J1814" s="60">
        <f t="shared" si="372"/>
        <v>0</v>
      </c>
      <c r="K1814" s="60" t="str">
        <f t="shared" si="373"/>
        <v>Ok</v>
      </c>
      <c r="L1814" s="60">
        <f t="shared" si="363"/>
        <v>0</v>
      </c>
      <c r="M1814" s="85">
        <f>VLOOKUP(E1814,'DAFTAR ITEM'!B:J,9,FALSE)</f>
        <v>30000</v>
      </c>
      <c r="N1814" s="85">
        <f t="shared" si="364"/>
        <v>1050000</v>
      </c>
      <c r="O1814" s="85">
        <f t="shared" si="365"/>
        <v>0</v>
      </c>
      <c r="P1814" s="85">
        <f t="shared" si="366"/>
        <v>0</v>
      </c>
      <c r="Q1814" s="59">
        <f t="shared" si="371"/>
        <v>0</v>
      </c>
      <c r="R1814" s="60" t="str">
        <f t="shared" si="367"/>
        <v>Good Count</v>
      </c>
      <c r="S1814" s="60" t="str">
        <f t="shared" si="368"/>
        <v>Good Count</v>
      </c>
      <c r="T1814" s="60" t="str">
        <f t="shared" si="369"/>
        <v>Good Count</v>
      </c>
    </row>
    <row r="1815" spans="1:20" ht="15" customHeight="1">
      <c r="A1815" s="64">
        <v>44663</v>
      </c>
      <c r="B1815" s="65">
        <f t="shared" si="361"/>
        <v>2022</v>
      </c>
      <c r="C1815" s="58">
        <f t="shared" si="362"/>
        <v>4</v>
      </c>
      <c r="D1815" s="58" t="str">
        <f t="shared" si="370"/>
        <v>Apr/2022</v>
      </c>
      <c r="E1815" s="60" t="s">
        <v>254</v>
      </c>
      <c r="F1815" s="60" t="s">
        <v>253</v>
      </c>
      <c r="G1815" s="60" t="s">
        <v>187</v>
      </c>
      <c r="H1815" s="60">
        <v>27</v>
      </c>
      <c r="I1815" s="60">
        <v>27</v>
      </c>
      <c r="J1815" s="60">
        <f t="shared" si="372"/>
        <v>0</v>
      </c>
      <c r="K1815" s="60" t="str">
        <f t="shared" si="373"/>
        <v>Ok</v>
      </c>
      <c r="L1815" s="60">
        <f t="shared" si="363"/>
        <v>0</v>
      </c>
      <c r="M1815" s="85">
        <f>VLOOKUP(E1815,'DAFTAR ITEM'!B:J,9,FALSE)</f>
        <v>3360</v>
      </c>
      <c r="N1815" s="85">
        <f t="shared" si="364"/>
        <v>90720</v>
      </c>
      <c r="O1815" s="85">
        <f t="shared" si="365"/>
        <v>0</v>
      </c>
      <c r="P1815" s="85">
        <f t="shared" si="366"/>
        <v>0</v>
      </c>
      <c r="Q1815" s="59">
        <f t="shared" si="371"/>
        <v>0</v>
      </c>
      <c r="R1815" s="60" t="str">
        <f t="shared" si="367"/>
        <v>Good Count</v>
      </c>
      <c r="S1815" s="60" t="str">
        <f t="shared" si="368"/>
        <v>Good Count</v>
      </c>
      <c r="T1815" s="60" t="str">
        <f t="shared" si="369"/>
        <v>Good Count</v>
      </c>
    </row>
    <row r="1816" spans="1:20" ht="15" customHeight="1">
      <c r="A1816" s="64">
        <v>44663</v>
      </c>
      <c r="B1816" s="65">
        <f t="shared" si="361"/>
        <v>2022</v>
      </c>
      <c r="C1816" s="58">
        <f t="shared" si="362"/>
        <v>4</v>
      </c>
      <c r="D1816" s="58" t="str">
        <f t="shared" si="370"/>
        <v>Apr/2022</v>
      </c>
      <c r="E1816" s="60" t="s">
        <v>256</v>
      </c>
      <c r="F1816" s="60" t="s">
        <v>255</v>
      </c>
      <c r="G1816" s="60" t="s">
        <v>95</v>
      </c>
      <c r="H1816" s="60">
        <v>10</v>
      </c>
      <c r="I1816" s="60">
        <v>10</v>
      </c>
      <c r="J1816" s="60">
        <f t="shared" si="372"/>
        <v>0</v>
      </c>
      <c r="K1816" s="60" t="str">
        <f t="shared" si="373"/>
        <v>Ok</v>
      </c>
      <c r="L1816" s="60">
        <f t="shared" si="363"/>
        <v>0</v>
      </c>
      <c r="M1816" s="85">
        <f>VLOOKUP(E1816,'DAFTAR ITEM'!B:J,9,FALSE)</f>
        <v>38000</v>
      </c>
      <c r="N1816" s="85">
        <f t="shared" si="364"/>
        <v>380000</v>
      </c>
      <c r="O1816" s="85">
        <f t="shared" si="365"/>
        <v>0</v>
      </c>
      <c r="P1816" s="85">
        <f t="shared" si="366"/>
        <v>0</v>
      </c>
      <c r="Q1816" s="59">
        <f t="shared" si="371"/>
        <v>0</v>
      </c>
      <c r="R1816" s="60" t="str">
        <f t="shared" si="367"/>
        <v>Good Count</v>
      </c>
      <c r="S1816" s="60" t="str">
        <f t="shared" si="368"/>
        <v>Good Count</v>
      </c>
      <c r="T1816" s="60" t="str">
        <f t="shared" si="369"/>
        <v>Good Count</v>
      </c>
    </row>
    <row r="1817" spans="1:20" ht="15" customHeight="1">
      <c r="A1817" s="64">
        <v>44663</v>
      </c>
      <c r="B1817" s="65">
        <f t="shared" si="361"/>
        <v>2022</v>
      </c>
      <c r="C1817" s="58">
        <f t="shared" si="362"/>
        <v>4</v>
      </c>
      <c r="D1817" s="58" t="str">
        <f t="shared" si="370"/>
        <v>Apr/2022</v>
      </c>
      <c r="E1817" s="60" t="s">
        <v>261</v>
      </c>
      <c r="F1817" s="60" t="s">
        <v>260</v>
      </c>
      <c r="G1817" s="60" t="s">
        <v>16</v>
      </c>
      <c r="H1817" s="60">
        <v>4</v>
      </c>
      <c r="I1817" s="60">
        <v>4</v>
      </c>
      <c r="J1817" s="60">
        <f t="shared" si="372"/>
        <v>0</v>
      </c>
      <c r="K1817" s="60" t="str">
        <f t="shared" si="373"/>
        <v>Ok</v>
      </c>
      <c r="L1817" s="60">
        <f t="shared" si="363"/>
        <v>0</v>
      </c>
      <c r="M1817" s="85">
        <f>VLOOKUP(E1817,'DAFTAR ITEM'!B:J,9,FALSE)</f>
        <v>11550</v>
      </c>
      <c r="N1817" s="85">
        <f t="shared" si="364"/>
        <v>46200</v>
      </c>
      <c r="O1817" s="85">
        <f t="shared" si="365"/>
        <v>0</v>
      </c>
      <c r="P1817" s="85">
        <f t="shared" si="366"/>
        <v>0</v>
      </c>
      <c r="Q1817" s="59">
        <f t="shared" si="371"/>
        <v>0</v>
      </c>
      <c r="R1817" s="60" t="str">
        <f t="shared" si="367"/>
        <v>Good Count</v>
      </c>
      <c r="S1817" s="60" t="str">
        <f t="shared" si="368"/>
        <v>Good Count</v>
      </c>
      <c r="T1817" s="60" t="str">
        <f t="shared" si="369"/>
        <v>Good Count</v>
      </c>
    </row>
    <row r="1818" spans="1:20" ht="15" customHeight="1">
      <c r="A1818" s="64">
        <v>44663</v>
      </c>
      <c r="B1818" s="65">
        <f t="shared" si="361"/>
        <v>2022</v>
      </c>
      <c r="C1818" s="58">
        <f t="shared" si="362"/>
        <v>4</v>
      </c>
      <c r="D1818" s="58" t="str">
        <f t="shared" si="370"/>
        <v>Apr/2022</v>
      </c>
      <c r="E1818" s="60" t="s">
        <v>265</v>
      </c>
      <c r="F1818" s="60" t="s">
        <v>264</v>
      </c>
      <c r="G1818" s="60" t="s">
        <v>33</v>
      </c>
      <c r="H1818" s="60">
        <v>24</v>
      </c>
      <c r="I1818" s="60">
        <v>24</v>
      </c>
      <c r="J1818" s="60">
        <f t="shared" si="372"/>
        <v>0</v>
      </c>
      <c r="K1818" s="60" t="str">
        <f t="shared" si="373"/>
        <v>Ok</v>
      </c>
      <c r="L1818" s="60">
        <f t="shared" si="363"/>
        <v>0</v>
      </c>
      <c r="M1818" s="85">
        <f>VLOOKUP(E1818,'DAFTAR ITEM'!B:J,9,FALSE)</f>
        <v>3000</v>
      </c>
      <c r="N1818" s="85">
        <f t="shared" si="364"/>
        <v>72000</v>
      </c>
      <c r="O1818" s="85">
        <f t="shared" si="365"/>
        <v>0</v>
      </c>
      <c r="P1818" s="85">
        <f t="shared" si="366"/>
        <v>0</v>
      </c>
      <c r="Q1818" s="59">
        <f t="shared" si="371"/>
        <v>0</v>
      </c>
      <c r="R1818" s="60" t="str">
        <f t="shared" si="367"/>
        <v>Good Count</v>
      </c>
      <c r="S1818" s="60" t="str">
        <f t="shared" si="368"/>
        <v>Good Count</v>
      </c>
      <c r="T1818" s="60" t="str">
        <f t="shared" si="369"/>
        <v>Good Count</v>
      </c>
    </row>
    <row r="1819" spans="1:20" ht="15" customHeight="1">
      <c r="A1819" s="64">
        <v>44663</v>
      </c>
      <c r="B1819" s="65">
        <f t="shared" si="361"/>
        <v>2022</v>
      </c>
      <c r="C1819" s="58">
        <f t="shared" si="362"/>
        <v>4</v>
      </c>
      <c r="D1819" s="58" t="str">
        <f t="shared" si="370"/>
        <v>Apr/2022</v>
      </c>
      <c r="E1819" s="60" t="s">
        <v>267</v>
      </c>
      <c r="F1819" s="60" t="s">
        <v>266</v>
      </c>
      <c r="G1819" s="60" t="s">
        <v>33</v>
      </c>
      <c r="H1819" s="60">
        <v>11</v>
      </c>
      <c r="I1819" s="60">
        <v>11</v>
      </c>
      <c r="J1819" s="60">
        <f t="shared" si="372"/>
        <v>0</v>
      </c>
      <c r="K1819" s="60" t="str">
        <f t="shared" si="373"/>
        <v>Ok</v>
      </c>
      <c r="L1819" s="60">
        <f t="shared" si="363"/>
        <v>0</v>
      </c>
      <c r="M1819" s="85">
        <f>VLOOKUP(E1819,'DAFTAR ITEM'!B:J,9,FALSE)</f>
        <v>1575</v>
      </c>
      <c r="N1819" s="85">
        <f t="shared" si="364"/>
        <v>17325</v>
      </c>
      <c r="O1819" s="85">
        <f t="shared" si="365"/>
        <v>0</v>
      </c>
      <c r="P1819" s="85">
        <f t="shared" si="366"/>
        <v>0</v>
      </c>
      <c r="Q1819" s="59">
        <f t="shared" si="371"/>
        <v>0</v>
      </c>
      <c r="R1819" s="60" t="str">
        <f t="shared" si="367"/>
        <v>Good Count</v>
      </c>
      <c r="S1819" s="60" t="str">
        <f t="shared" si="368"/>
        <v>Good Count</v>
      </c>
      <c r="T1819" s="60" t="str">
        <f t="shared" si="369"/>
        <v>Good Count</v>
      </c>
    </row>
    <row r="1820" spans="1:20" ht="15" customHeight="1">
      <c r="A1820" s="64">
        <v>44663</v>
      </c>
      <c r="B1820" s="65">
        <f t="shared" si="361"/>
        <v>2022</v>
      </c>
      <c r="C1820" s="58">
        <f t="shared" si="362"/>
        <v>4</v>
      </c>
      <c r="D1820" s="58" t="str">
        <f t="shared" si="370"/>
        <v>Apr/2022</v>
      </c>
      <c r="E1820" s="60" t="s">
        <v>269</v>
      </c>
      <c r="F1820" s="60" t="s">
        <v>268</v>
      </c>
      <c r="G1820" s="60" t="s">
        <v>33</v>
      </c>
      <c r="H1820" s="60">
        <v>1</v>
      </c>
      <c r="I1820" s="60">
        <v>1</v>
      </c>
      <c r="J1820" s="60">
        <f t="shared" si="372"/>
        <v>0</v>
      </c>
      <c r="K1820" s="60" t="str">
        <f t="shared" si="373"/>
        <v>Ok</v>
      </c>
      <c r="L1820" s="60">
        <f t="shared" si="363"/>
        <v>0</v>
      </c>
      <c r="M1820" s="85">
        <f>VLOOKUP(E1820,'DAFTAR ITEM'!B:J,9,FALSE)</f>
        <v>9500</v>
      </c>
      <c r="N1820" s="85">
        <f t="shared" si="364"/>
        <v>9500</v>
      </c>
      <c r="O1820" s="85">
        <f t="shared" si="365"/>
        <v>0</v>
      </c>
      <c r="P1820" s="85">
        <f t="shared" si="366"/>
        <v>0</v>
      </c>
      <c r="Q1820" s="59">
        <f t="shared" si="371"/>
        <v>0</v>
      </c>
      <c r="R1820" s="60" t="str">
        <f t="shared" si="367"/>
        <v>Good Count</v>
      </c>
      <c r="S1820" s="60" t="str">
        <f t="shared" si="368"/>
        <v>Good Count</v>
      </c>
      <c r="T1820" s="60" t="str">
        <f t="shared" si="369"/>
        <v>Good Count</v>
      </c>
    </row>
    <row r="1821" spans="1:20" ht="15" customHeight="1">
      <c r="A1821" s="64">
        <v>44663</v>
      </c>
      <c r="B1821" s="65">
        <f t="shared" si="361"/>
        <v>2022</v>
      </c>
      <c r="C1821" s="58">
        <f t="shared" si="362"/>
        <v>4</v>
      </c>
      <c r="D1821" s="58" t="str">
        <f t="shared" si="370"/>
        <v>Apr/2022</v>
      </c>
      <c r="E1821" s="60" t="s">
        <v>271</v>
      </c>
      <c r="F1821" s="60" t="s">
        <v>270</v>
      </c>
      <c r="G1821" s="60" t="s">
        <v>33</v>
      </c>
      <c r="H1821" s="60">
        <v>15</v>
      </c>
      <c r="I1821" s="60">
        <v>15</v>
      </c>
      <c r="J1821" s="60">
        <f t="shared" si="372"/>
        <v>0</v>
      </c>
      <c r="K1821" s="60" t="str">
        <f t="shared" si="373"/>
        <v>Ok</v>
      </c>
      <c r="L1821" s="60">
        <f t="shared" si="363"/>
        <v>0</v>
      </c>
      <c r="M1821" s="85">
        <f>VLOOKUP(E1821,'DAFTAR ITEM'!B:J,9,FALSE)</f>
        <v>5000</v>
      </c>
      <c r="N1821" s="85">
        <f t="shared" si="364"/>
        <v>75000</v>
      </c>
      <c r="O1821" s="85">
        <f t="shared" si="365"/>
        <v>0</v>
      </c>
      <c r="P1821" s="85">
        <f t="shared" si="366"/>
        <v>0</v>
      </c>
      <c r="Q1821" s="59">
        <f t="shared" si="371"/>
        <v>0</v>
      </c>
      <c r="R1821" s="60" t="str">
        <f t="shared" si="367"/>
        <v>Good Count</v>
      </c>
      <c r="S1821" s="60" t="str">
        <f t="shared" si="368"/>
        <v>Good Count</v>
      </c>
      <c r="T1821" s="60" t="str">
        <f t="shared" si="369"/>
        <v>Good Count</v>
      </c>
    </row>
    <row r="1822" spans="1:20" ht="15" customHeight="1">
      <c r="A1822" s="64">
        <v>44663</v>
      </c>
      <c r="B1822" s="65">
        <f t="shared" si="361"/>
        <v>2022</v>
      </c>
      <c r="C1822" s="58">
        <f t="shared" si="362"/>
        <v>4</v>
      </c>
      <c r="D1822" s="58" t="str">
        <f t="shared" si="370"/>
        <v>Apr/2022</v>
      </c>
      <c r="E1822" s="60" t="s">
        <v>273</v>
      </c>
      <c r="F1822" s="60" t="s">
        <v>272</v>
      </c>
      <c r="G1822" s="60" t="s">
        <v>33</v>
      </c>
      <c r="H1822" s="60">
        <v>48</v>
      </c>
      <c r="I1822" s="60">
        <v>48</v>
      </c>
      <c r="J1822" s="60">
        <f t="shared" si="372"/>
        <v>0</v>
      </c>
      <c r="K1822" s="60" t="str">
        <f t="shared" si="373"/>
        <v>Ok</v>
      </c>
      <c r="L1822" s="60">
        <f t="shared" si="363"/>
        <v>0</v>
      </c>
      <c r="M1822" s="85">
        <f>VLOOKUP(E1822,'DAFTAR ITEM'!B:J,9,FALSE)</f>
        <v>5000</v>
      </c>
      <c r="N1822" s="85">
        <f t="shared" si="364"/>
        <v>240000</v>
      </c>
      <c r="O1822" s="85">
        <f t="shared" si="365"/>
        <v>0</v>
      </c>
      <c r="P1822" s="85">
        <f t="shared" si="366"/>
        <v>0</v>
      </c>
      <c r="Q1822" s="59">
        <f t="shared" si="371"/>
        <v>0</v>
      </c>
      <c r="R1822" s="60" t="str">
        <f t="shared" si="367"/>
        <v>Good Count</v>
      </c>
      <c r="S1822" s="60" t="str">
        <f t="shared" si="368"/>
        <v>Good Count</v>
      </c>
      <c r="T1822" s="60" t="str">
        <f t="shared" si="369"/>
        <v>Good Count</v>
      </c>
    </row>
    <row r="1823" spans="1:20" ht="15" customHeight="1">
      <c r="A1823" s="64">
        <v>44663</v>
      </c>
      <c r="B1823" s="65">
        <f t="shared" si="361"/>
        <v>2022</v>
      </c>
      <c r="C1823" s="58">
        <f t="shared" si="362"/>
        <v>4</v>
      </c>
      <c r="D1823" s="58" t="str">
        <f t="shared" si="370"/>
        <v>Apr/2022</v>
      </c>
      <c r="E1823" s="60" t="s">
        <v>275</v>
      </c>
      <c r="F1823" s="60" t="s">
        <v>274</v>
      </c>
      <c r="G1823" s="60" t="s">
        <v>33</v>
      </c>
      <c r="H1823" s="60">
        <v>17</v>
      </c>
      <c r="I1823" s="60">
        <v>17</v>
      </c>
      <c r="J1823" s="60">
        <f t="shared" si="372"/>
        <v>0</v>
      </c>
      <c r="K1823" s="60" t="str">
        <f t="shared" si="373"/>
        <v>Ok</v>
      </c>
      <c r="L1823" s="60">
        <f t="shared" si="363"/>
        <v>0</v>
      </c>
      <c r="M1823" s="85">
        <f>VLOOKUP(E1823,'DAFTAR ITEM'!B:J,9,FALSE)</f>
        <v>15000</v>
      </c>
      <c r="N1823" s="85">
        <f t="shared" si="364"/>
        <v>255000</v>
      </c>
      <c r="O1823" s="85">
        <f t="shared" si="365"/>
        <v>0</v>
      </c>
      <c r="P1823" s="85">
        <f t="shared" si="366"/>
        <v>0</v>
      </c>
      <c r="Q1823" s="59">
        <f t="shared" si="371"/>
        <v>0</v>
      </c>
      <c r="R1823" s="60" t="str">
        <f t="shared" si="367"/>
        <v>Good Count</v>
      </c>
      <c r="S1823" s="60" t="str">
        <f t="shared" si="368"/>
        <v>Good Count</v>
      </c>
      <c r="T1823" s="60" t="str">
        <f t="shared" si="369"/>
        <v>Good Count</v>
      </c>
    </row>
    <row r="1824" spans="1:20" ht="15" customHeight="1">
      <c r="A1824" s="64">
        <v>44663</v>
      </c>
      <c r="B1824" s="65">
        <f t="shared" si="361"/>
        <v>2022</v>
      </c>
      <c r="C1824" s="58">
        <f t="shared" si="362"/>
        <v>4</v>
      </c>
      <c r="D1824" s="58" t="str">
        <f t="shared" si="370"/>
        <v>Apr/2022</v>
      </c>
      <c r="E1824" s="60" t="s">
        <v>283</v>
      </c>
      <c r="F1824" s="60" t="s">
        <v>282</v>
      </c>
      <c r="G1824" s="60" t="s">
        <v>16</v>
      </c>
      <c r="H1824" s="60">
        <v>5</v>
      </c>
      <c r="I1824" s="60">
        <v>5</v>
      </c>
      <c r="J1824" s="60">
        <f t="shared" si="372"/>
        <v>0</v>
      </c>
      <c r="K1824" s="60" t="str">
        <f t="shared" si="373"/>
        <v>Ok</v>
      </c>
      <c r="L1824" s="60">
        <f t="shared" si="363"/>
        <v>0</v>
      </c>
      <c r="M1824" s="85">
        <f>VLOOKUP(E1824,'DAFTAR ITEM'!B:J,9,FALSE)</f>
        <v>131250</v>
      </c>
      <c r="N1824" s="85">
        <f t="shared" si="364"/>
        <v>656250</v>
      </c>
      <c r="O1824" s="85">
        <f t="shared" si="365"/>
        <v>0</v>
      </c>
      <c r="P1824" s="85">
        <f t="shared" si="366"/>
        <v>0</v>
      </c>
      <c r="Q1824" s="59">
        <f t="shared" si="371"/>
        <v>0</v>
      </c>
      <c r="R1824" s="60" t="str">
        <f t="shared" si="367"/>
        <v>Good Count</v>
      </c>
      <c r="S1824" s="60" t="str">
        <f t="shared" si="368"/>
        <v>Good Count</v>
      </c>
      <c r="T1824" s="60" t="str">
        <f t="shared" si="369"/>
        <v>Good Count</v>
      </c>
    </row>
    <row r="1825" spans="1:20" ht="15" customHeight="1">
      <c r="A1825" s="64">
        <v>44663</v>
      </c>
      <c r="B1825" s="65">
        <f t="shared" si="361"/>
        <v>2022</v>
      </c>
      <c r="C1825" s="58">
        <f t="shared" si="362"/>
        <v>4</v>
      </c>
      <c r="D1825" s="58" t="str">
        <f t="shared" si="370"/>
        <v>Apr/2022</v>
      </c>
      <c r="E1825" s="60" t="s">
        <v>285</v>
      </c>
      <c r="F1825" s="60" t="s">
        <v>284</v>
      </c>
      <c r="G1825" s="60" t="s">
        <v>33</v>
      </c>
      <c r="H1825" s="60">
        <v>23</v>
      </c>
      <c r="I1825" s="60">
        <v>23</v>
      </c>
      <c r="J1825" s="60">
        <f t="shared" si="372"/>
        <v>0</v>
      </c>
      <c r="K1825" s="60" t="str">
        <f t="shared" si="373"/>
        <v>Ok</v>
      </c>
      <c r="L1825" s="60">
        <f t="shared" si="363"/>
        <v>0</v>
      </c>
      <c r="M1825" s="85">
        <f>VLOOKUP(E1825,'DAFTAR ITEM'!B:J,9,FALSE)</f>
        <v>2625</v>
      </c>
      <c r="N1825" s="85">
        <f t="shared" si="364"/>
        <v>60375</v>
      </c>
      <c r="O1825" s="85">
        <f t="shared" si="365"/>
        <v>0</v>
      </c>
      <c r="P1825" s="85">
        <f t="shared" si="366"/>
        <v>0</v>
      </c>
      <c r="Q1825" s="59">
        <f t="shared" si="371"/>
        <v>0</v>
      </c>
      <c r="R1825" s="60" t="str">
        <f t="shared" si="367"/>
        <v>Good Count</v>
      </c>
      <c r="S1825" s="60" t="str">
        <f t="shared" si="368"/>
        <v>Good Count</v>
      </c>
      <c r="T1825" s="60" t="str">
        <f t="shared" si="369"/>
        <v>Good Count</v>
      </c>
    </row>
    <row r="1826" spans="1:20" ht="15" customHeight="1">
      <c r="A1826" s="64">
        <v>44663</v>
      </c>
      <c r="B1826" s="65">
        <f t="shared" si="361"/>
        <v>2022</v>
      </c>
      <c r="C1826" s="58">
        <f t="shared" si="362"/>
        <v>4</v>
      </c>
      <c r="D1826" s="58" t="str">
        <f t="shared" si="370"/>
        <v>Apr/2022</v>
      </c>
      <c r="E1826" s="60" t="s">
        <v>287</v>
      </c>
      <c r="F1826" s="60" t="s">
        <v>286</v>
      </c>
      <c r="G1826" s="60" t="s">
        <v>33</v>
      </c>
      <c r="H1826" s="60">
        <v>14</v>
      </c>
      <c r="I1826" s="60">
        <v>14</v>
      </c>
      <c r="J1826" s="60">
        <f t="shared" si="372"/>
        <v>0</v>
      </c>
      <c r="K1826" s="60" t="str">
        <f t="shared" si="373"/>
        <v>Ok</v>
      </c>
      <c r="L1826" s="60">
        <f t="shared" si="363"/>
        <v>0</v>
      </c>
      <c r="M1826" s="85">
        <f>VLOOKUP(E1826,'DAFTAR ITEM'!B:J,9,FALSE)</f>
        <v>6825</v>
      </c>
      <c r="N1826" s="85">
        <f t="shared" si="364"/>
        <v>95550</v>
      </c>
      <c r="O1826" s="85">
        <f t="shared" si="365"/>
        <v>0</v>
      </c>
      <c r="P1826" s="85">
        <f t="shared" si="366"/>
        <v>0</v>
      </c>
      <c r="Q1826" s="59">
        <f t="shared" si="371"/>
        <v>0</v>
      </c>
      <c r="R1826" s="60" t="str">
        <f t="shared" si="367"/>
        <v>Good Count</v>
      </c>
      <c r="S1826" s="60" t="str">
        <f t="shared" si="368"/>
        <v>Good Count</v>
      </c>
      <c r="T1826" s="60" t="str">
        <f t="shared" si="369"/>
        <v>Good Count</v>
      </c>
    </row>
    <row r="1827" spans="1:20" ht="15" customHeight="1">
      <c r="A1827" s="64">
        <v>44663</v>
      </c>
      <c r="B1827" s="65">
        <f t="shared" ref="B1827:B1890" si="374">YEAR(A1827)</f>
        <v>2022</v>
      </c>
      <c r="C1827" s="58">
        <f t="shared" si="362"/>
        <v>4</v>
      </c>
      <c r="D1827" s="58" t="str">
        <f t="shared" si="370"/>
        <v>Apr/2022</v>
      </c>
      <c r="E1827" s="60" t="s">
        <v>295</v>
      </c>
      <c r="F1827" s="60" t="s">
        <v>294</v>
      </c>
      <c r="G1827" s="60" t="s">
        <v>33</v>
      </c>
      <c r="H1827" s="60">
        <v>7</v>
      </c>
      <c r="I1827" s="60">
        <v>7</v>
      </c>
      <c r="J1827" s="60">
        <f t="shared" si="372"/>
        <v>0</v>
      </c>
      <c r="K1827" s="60" t="str">
        <f t="shared" si="373"/>
        <v>Ok</v>
      </c>
      <c r="L1827" s="60">
        <f t="shared" si="363"/>
        <v>0</v>
      </c>
      <c r="M1827" s="85">
        <f>VLOOKUP(E1827,'DAFTAR ITEM'!B:J,9,FALSE)</f>
        <v>22000</v>
      </c>
      <c r="N1827" s="85">
        <f t="shared" si="364"/>
        <v>154000</v>
      </c>
      <c r="O1827" s="85">
        <f t="shared" si="365"/>
        <v>0</v>
      </c>
      <c r="P1827" s="85">
        <f t="shared" si="366"/>
        <v>0</v>
      </c>
      <c r="Q1827" s="59">
        <f t="shared" si="371"/>
        <v>0</v>
      </c>
      <c r="R1827" s="60" t="str">
        <f t="shared" si="367"/>
        <v>Good Count</v>
      </c>
      <c r="S1827" s="60" t="str">
        <f t="shared" si="368"/>
        <v>Good Count</v>
      </c>
      <c r="T1827" s="60" t="str">
        <f t="shared" si="369"/>
        <v>Good Count</v>
      </c>
    </row>
    <row r="1828" spans="1:20" ht="15" customHeight="1">
      <c r="A1828" s="64">
        <v>44663</v>
      </c>
      <c r="B1828" s="65">
        <f t="shared" si="374"/>
        <v>2022</v>
      </c>
      <c r="C1828" s="58">
        <f t="shared" si="362"/>
        <v>4</v>
      </c>
      <c r="D1828" s="58" t="str">
        <f t="shared" si="370"/>
        <v>Apr/2022</v>
      </c>
      <c r="E1828" s="60" t="s">
        <v>297</v>
      </c>
      <c r="F1828" s="60" t="s">
        <v>296</v>
      </c>
      <c r="G1828" s="60" t="s">
        <v>33</v>
      </c>
      <c r="H1828" s="60">
        <v>17</v>
      </c>
      <c r="I1828" s="60">
        <v>17</v>
      </c>
      <c r="J1828" s="60">
        <f t="shared" si="372"/>
        <v>0</v>
      </c>
      <c r="K1828" s="60" t="str">
        <f t="shared" si="373"/>
        <v>Ok</v>
      </c>
      <c r="L1828" s="60">
        <f t="shared" si="363"/>
        <v>0</v>
      </c>
      <c r="M1828" s="85">
        <f>VLOOKUP(E1828,'DAFTAR ITEM'!B:J,9,FALSE)</f>
        <v>8138</v>
      </c>
      <c r="N1828" s="85">
        <f t="shared" si="364"/>
        <v>138346</v>
      </c>
      <c r="O1828" s="85">
        <f t="shared" si="365"/>
        <v>0</v>
      </c>
      <c r="P1828" s="85">
        <f t="shared" si="366"/>
        <v>0</v>
      </c>
      <c r="Q1828" s="59">
        <f t="shared" si="371"/>
        <v>0</v>
      </c>
      <c r="R1828" s="60" t="str">
        <f t="shared" si="367"/>
        <v>Good Count</v>
      </c>
      <c r="S1828" s="60" t="str">
        <f t="shared" si="368"/>
        <v>Good Count</v>
      </c>
      <c r="T1828" s="60" t="str">
        <f t="shared" si="369"/>
        <v>Good Count</v>
      </c>
    </row>
    <row r="1829" spans="1:20" ht="15" customHeight="1">
      <c r="A1829" s="64">
        <v>44663</v>
      </c>
      <c r="B1829" s="65">
        <f t="shared" si="374"/>
        <v>2022</v>
      </c>
      <c r="C1829" s="58">
        <f t="shared" si="362"/>
        <v>4</v>
      </c>
      <c r="D1829" s="58" t="str">
        <f t="shared" si="370"/>
        <v>Apr/2022</v>
      </c>
      <c r="E1829" s="60" t="s">
        <v>299</v>
      </c>
      <c r="F1829" s="60" t="s">
        <v>298</v>
      </c>
      <c r="G1829" s="60" t="s">
        <v>33</v>
      </c>
      <c r="H1829" s="60">
        <v>12</v>
      </c>
      <c r="I1829" s="60">
        <v>12</v>
      </c>
      <c r="J1829" s="60">
        <f t="shared" si="372"/>
        <v>0</v>
      </c>
      <c r="K1829" s="60" t="str">
        <f t="shared" si="373"/>
        <v>Ok</v>
      </c>
      <c r="L1829" s="60">
        <f t="shared" si="363"/>
        <v>0</v>
      </c>
      <c r="M1829" s="85">
        <f>VLOOKUP(E1829,'DAFTAR ITEM'!B:J,9,FALSE)</f>
        <v>8138</v>
      </c>
      <c r="N1829" s="85">
        <f t="shared" si="364"/>
        <v>97656</v>
      </c>
      <c r="O1829" s="85">
        <f t="shared" si="365"/>
        <v>0</v>
      </c>
      <c r="P1829" s="85">
        <f t="shared" si="366"/>
        <v>0</v>
      </c>
      <c r="Q1829" s="59">
        <f t="shared" si="371"/>
        <v>0</v>
      </c>
      <c r="R1829" s="60" t="str">
        <f t="shared" si="367"/>
        <v>Good Count</v>
      </c>
      <c r="S1829" s="60" t="str">
        <f t="shared" si="368"/>
        <v>Good Count</v>
      </c>
      <c r="T1829" s="60" t="str">
        <f t="shared" si="369"/>
        <v>Good Count</v>
      </c>
    </row>
    <row r="1830" spans="1:20" ht="15" customHeight="1">
      <c r="A1830" s="64">
        <v>44663</v>
      </c>
      <c r="B1830" s="65">
        <f t="shared" si="374"/>
        <v>2022</v>
      </c>
      <c r="C1830" s="58">
        <f t="shared" si="362"/>
        <v>4</v>
      </c>
      <c r="D1830" s="58" t="str">
        <f t="shared" si="370"/>
        <v>Apr/2022</v>
      </c>
      <c r="E1830" s="60" t="s">
        <v>301</v>
      </c>
      <c r="F1830" s="60" t="s">
        <v>300</v>
      </c>
      <c r="G1830" s="60" t="s">
        <v>33</v>
      </c>
      <c r="H1830" s="60">
        <v>39</v>
      </c>
      <c r="I1830" s="60">
        <v>39</v>
      </c>
      <c r="J1830" s="60">
        <f t="shared" si="372"/>
        <v>0</v>
      </c>
      <c r="K1830" s="60" t="str">
        <f t="shared" si="373"/>
        <v>Ok</v>
      </c>
      <c r="L1830" s="60">
        <f t="shared" si="363"/>
        <v>0</v>
      </c>
      <c r="M1830" s="85">
        <f>VLOOKUP(E1830,'DAFTAR ITEM'!B:J,9,FALSE)</f>
        <v>10000</v>
      </c>
      <c r="N1830" s="85">
        <f t="shared" si="364"/>
        <v>390000</v>
      </c>
      <c r="O1830" s="85">
        <f t="shared" si="365"/>
        <v>0</v>
      </c>
      <c r="P1830" s="85">
        <f t="shared" si="366"/>
        <v>0</v>
      </c>
      <c r="Q1830" s="59">
        <f t="shared" si="371"/>
        <v>0</v>
      </c>
      <c r="R1830" s="60" t="str">
        <f t="shared" si="367"/>
        <v>Good Count</v>
      </c>
      <c r="S1830" s="60" t="str">
        <f t="shared" si="368"/>
        <v>Good Count</v>
      </c>
      <c r="T1830" s="60" t="str">
        <f t="shared" si="369"/>
        <v>Good Count</v>
      </c>
    </row>
    <row r="1831" spans="1:20" ht="15" customHeight="1">
      <c r="A1831" s="64">
        <v>44663</v>
      </c>
      <c r="B1831" s="65">
        <f t="shared" si="374"/>
        <v>2022</v>
      </c>
      <c r="C1831" s="58">
        <f t="shared" si="362"/>
        <v>4</v>
      </c>
      <c r="D1831" s="58" t="str">
        <f t="shared" si="370"/>
        <v>Apr/2022</v>
      </c>
      <c r="E1831" s="60" t="s">
        <v>303</v>
      </c>
      <c r="F1831" s="60" t="s">
        <v>302</v>
      </c>
      <c r="G1831" s="60" t="s">
        <v>33</v>
      </c>
      <c r="H1831" s="60">
        <v>6</v>
      </c>
      <c r="I1831" s="60">
        <v>6</v>
      </c>
      <c r="J1831" s="60">
        <f t="shared" si="372"/>
        <v>0</v>
      </c>
      <c r="K1831" s="60" t="str">
        <f t="shared" si="373"/>
        <v>Ok</v>
      </c>
      <c r="L1831" s="60">
        <f t="shared" si="363"/>
        <v>0</v>
      </c>
      <c r="M1831" s="85">
        <f>VLOOKUP(E1831,'DAFTAR ITEM'!B:J,9,FALSE)</f>
        <v>9000</v>
      </c>
      <c r="N1831" s="85">
        <f t="shared" si="364"/>
        <v>54000</v>
      </c>
      <c r="O1831" s="85">
        <f t="shared" si="365"/>
        <v>0</v>
      </c>
      <c r="P1831" s="85">
        <f t="shared" si="366"/>
        <v>0</v>
      </c>
      <c r="Q1831" s="59">
        <f t="shared" si="371"/>
        <v>0</v>
      </c>
      <c r="R1831" s="60" t="str">
        <f t="shared" si="367"/>
        <v>Good Count</v>
      </c>
      <c r="S1831" s="60" t="str">
        <f t="shared" si="368"/>
        <v>Good Count</v>
      </c>
      <c r="T1831" s="60" t="str">
        <f t="shared" si="369"/>
        <v>Good Count</v>
      </c>
    </row>
    <row r="1832" spans="1:20" ht="15" customHeight="1">
      <c r="A1832" s="64">
        <v>44663</v>
      </c>
      <c r="B1832" s="65">
        <f t="shared" si="374"/>
        <v>2022</v>
      </c>
      <c r="C1832" s="58">
        <f t="shared" si="362"/>
        <v>4</v>
      </c>
      <c r="D1832" s="58" t="str">
        <f t="shared" si="370"/>
        <v>Apr/2022</v>
      </c>
      <c r="E1832" s="60" t="s">
        <v>307</v>
      </c>
      <c r="F1832" s="60" t="s">
        <v>306</v>
      </c>
      <c r="G1832" s="60" t="s">
        <v>33</v>
      </c>
      <c r="H1832" s="60">
        <v>63</v>
      </c>
      <c r="I1832" s="60">
        <v>63</v>
      </c>
      <c r="J1832" s="60">
        <f t="shared" si="372"/>
        <v>0</v>
      </c>
      <c r="K1832" s="60" t="str">
        <f t="shared" si="373"/>
        <v>Ok</v>
      </c>
      <c r="L1832" s="60">
        <f t="shared" si="363"/>
        <v>0</v>
      </c>
      <c r="M1832" s="85">
        <f>VLOOKUP(E1832,'DAFTAR ITEM'!B:J,9,FALSE)</f>
        <v>9000</v>
      </c>
      <c r="N1832" s="85">
        <f t="shared" si="364"/>
        <v>567000</v>
      </c>
      <c r="O1832" s="85">
        <f t="shared" si="365"/>
        <v>0</v>
      </c>
      <c r="P1832" s="85">
        <f t="shared" si="366"/>
        <v>0</v>
      </c>
      <c r="Q1832" s="59">
        <f t="shared" si="371"/>
        <v>0</v>
      </c>
      <c r="R1832" s="60" t="str">
        <f t="shared" si="367"/>
        <v>Good Count</v>
      </c>
      <c r="S1832" s="60" t="str">
        <f t="shared" si="368"/>
        <v>Good Count</v>
      </c>
      <c r="T1832" s="60" t="str">
        <f t="shared" si="369"/>
        <v>Good Count</v>
      </c>
    </row>
    <row r="1833" spans="1:20" ht="15" customHeight="1">
      <c r="A1833" s="64">
        <v>44663</v>
      </c>
      <c r="B1833" s="65">
        <f t="shared" si="374"/>
        <v>2022</v>
      </c>
      <c r="C1833" s="58">
        <f t="shared" si="362"/>
        <v>4</v>
      </c>
      <c r="D1833" s="58" t="str">
        <f t="shared" si="370"/>
        <v>Apr/2022</v>
      </c>
      <c r="E1833" s="60" t="s">
        <v>305</v>
      </c>
      <c r="F1833" s="60" t="s">
        <v>304</v>
      </c>
      <c r="G1833" s="60" t="s">
        <v>33</v>
      </c>
      <c r="H1833" s="60">
        <v>25</v>
      </c>
      <c r="I1833" s="60">
        <v>25</v>
      </c>
      <c r="J1833" s="60">
        <f t="shared" si="372"/>
        <v>0</v>
      </c>
      <c r="K1833" s="60" t="str">
        <f t="shared" si="373"/>
        <v>Ok</v>
      </c>
      <c r="L1833" s="60">
        <f t="shared" si="363"/>
        <v>0</v>
      </c>
      <c r="M1833" s="85">
        <f>VLOOKUP(E1833,'DAFTAR ITEM'!B:J,9,FALSE)</f>
        <v>6720</v>
      </c>
      <c r="N1833" s="85">
        <f t="shared" si="364"/>
        <v>168000</v>
      </c>
      <c r="O1833" s="85">
        <f t="shared" si="365"/>
        <v>0</v>
      </c>
      <c r="P1833" s="85">
        <f t="shared" si="366"/>
        <v>0</v>
      </c>
      <c r="Q1833" s="59">
        <f t="shared" si="371"/>
        <v>0</v>
      </c>
      <c r="R1833" s="60" t="str">
        <f t="shared" si="367"/>
        <v>Good Count</v>
      </c>
      <c r="S1833" s="60" t="str">
        <f t="shared" si="368"/>
        <v>Good Count</v>
      </c>
      <c r="T1833" s="60" t="str">
        <f t="shared" si="369"/>
        <v>Good Count</v>
      </c>
    </row>
    <row r="1834" spans="1:20" ht="15" customHeight="1">
      <c r="A1834" s="64">
        <v>44663</v>
      </c>
      <c r="B1834" s="65">
        <f t="shared" si="374"/>
        <v>2022</v>
      </c>
      <c r="C1834" s="58">
        <f t="shared" si="362"/>
        <v>4</v>
      </c>
      <c r="D1834" s="58" t="str">
        <f t="shared" si="370"/>
        <v>Apr/2022</v>
      </c>
      <c r="E1834" s="60" t="s">
        <v>309</v>
      </c>
      <c r="F1834" s="60" t="s">
        <v>308</v>
      </c>
      <c r="G1834" s="60" t="s">
        <v>33</v>
      </c>
      <c r="H1834" s="60">
        <v>21</v>
      </c>
      <c r="I1834" s="60">
        <v>21</v>
      </c>
      <c r="J1834" s="60">
        <f t="shared" si="372"/>
        <v>0</v>
      </c>
      <c r="K1834" s="60" t="str">
        <f t="shared" si="373"/>
        <v>Ok</v>
      </c>
      <c r="L1834" s="60">
        <f t="shared" si="363"/>
        <v>0</v>
      </c>
      <c r="M1834" s="85">
        <f>VLOOKUP(E1834,'DAFTAR ITEM'!B:J,9,FALSE)</f>
        <v>840</v>
      </c>
      <c r="N1834" s="85">
        <f t="shared" si="364"/>
        <v>17640</v>
      </c>
      <c r="O1834" s="85">
        <f t="shared" si="365"/>
        <v>0</v>
      </c>
      <c r="P1834" s="85">
        <f t="shared" si="366"/>
        <v>0</v>
      </c>
      <c r="Q1834" s="59">
        <f t="shared" si="371"/>
        <v>0</v>
      </c>
      <c r="R1834" s="60" t="str">
        <f t="shared" si="367"/>
        <v>Good Count</v>
      </c>
      <c r="S1834" s="60" t="str">
        <f t="shared" si="368"/>
        <v>Good Count</v>
      </c>
      <c r="T1834" s="60" t="str">
        <f t="shared" si="369"/>
        <v>Good Count</v>
      </c>
    </row>
    <row r="1835" spans="1:20" ht="15" customHeight="1">
      <c r="A1835" s="64">
        <v>44663</v>
      </c>
      <c r="B1835" s="65">
        <f t="shared" si="374"/>
        <v>2022</v>
      </c>
      <c r="C1835" s="58">
        <f t="shared" si="362"/>
        <v>4</v>
      </c>
      <c r="D1835" s="58" t="str">
        <f t="shared" si="370"/>
        <v>Apr/2022</v>
      </c>
      <c r="E1835" s="60" t="s">
        <v>311</v>
      </c>
      <c r="F1835" s="60" t="s">
        <v>310</v>
      </c>
      <c r="G1835" s="60" t="s">
        <v>33</v>
      </c>
      <c r="H1835" s="60">
        <v>6</v>
      </c>
      <c r="I1835" s="60">
        <v>6</v>
      </c>
      <c r="J1835" s="60">
        <f t="shared" si="372"/>
        <v>0</v>
      </c>
      <c r="K1835" s="60" t="str">
        <f t="shared" si="373"/>
        <v>Ok</v>
      </c>
      <c r="L1835" s="60">
        <f t="shared" si="363"/>
        <v>0</v>
      </c>
      <c r="M1835" s="85">
        <f>VLOOKUP(E1835,'DAFTAR ITEM'!B:J,9,FALSE)</f>
        <v>2000</v>
      </c>
      <c r="N1835" s="85">
        <f t="shared" si="364"/>
        <v>12000</v>
      </c>
      <c r="O1835" s="85">
        <f t="shared" si="365"/>
        <v>0</v>
      </c>
      <c r="P1835" s="85">
        <f t="shared" si="366"/>
        <v>0</v>
      </c>
      <c r="Q1835" s="59">
        <f t="shared" si="371"/>
        <v>0</v>
      </c>
      <c r="R1835" s="60" t="str">
        <f t="shared" si="367"/>
        <v>Good Count</v>
      </c>
      <c r="S1835" s="60" t="str">
        <f t="shared" si="368"/>
        <v>Good Count</v>
      </c>
      <c r="T1835" s="60" t="str">
        <f t="shared" si="369"/>
        <v>Good Count</v>
      </c>
    </row>
    <row r="1836" spans="1:20" ht="15" customHeight="1">
      <c r="A1836" s="64">
        <v>44663</v>
      </c>
      <c r="B1836" s="65">
        <f t="shared" si="374"/>
        <v>2022</v>
      </c>
      <c r="C1836" s="58">
        <f t="shared" si="362"/>
        <v>4</v>
      </c>
      <c r="D1836" s="58" t="str">
        <f t="shared" si="370"/>
        <v>Apr/2022</v>
      </c>
      <c r="E1836" s="60" t="s">
        <v>313</v>
      </c>
      <c r="F1836" s="60" t="s">
        <v>312</v>
      </c>
      <c r="G1836" s="60" t="s">
        <v>33</v>
      </c>
      <c r="H1836" s="60">
        <v>8</v>
      </c>
      <c r="I1836" s="60">
        <v>8</v>
      </c>
      <c r="J1836" s="60">
        <f t="shared" si="372"/>
        <v>0</v>
      </c>
      <c r="K1836" s="60" t="str">
        <f t="shared" si="373"/>
        <v>Ok</v>
      </c>
      <c r="L1836" s="60">
        <f t="shared" si="363"/>
        <v>0</v>
      </c>
      <c r="M1836" s="85">
        <f>VLOOKUP(E1836,'DAFTAR ITEM'!B:J,9,FALSE)</f>
        <v>2000</v>
      </c>
      <c r="N1836" s="85">
        <f t="shared" si="364"/>
        <v>16000</v>
      </c>
      <c r="O1836" s="85">
        <f t="shared" si="365"/>
        <v>0</v>
      </c>
      <c r="P1836" s="85">
        <f t="shared" si="366"/>
        <v>0</v>
      </c>
      <c r="Q1836" s="59">
        <f t="shared" si="371"/>
        <v>0</v>
      </c>
      <c r="R1836" s="60" t="str">
        <f t="shared" si="367"/>
        <v>Good Count</v>
      </c>
      <c r="S1836" s="60" t="str">
        <f t="shared" si="368"/>
        <v>Good Count</v>
      </c>
      <c r="T1836" s="60" t="str">
        <f t="shared" si="369"/>
        <v>Good Count</v>
      </c>
    </row>
    <row r="1837" spans="1:20" ht="15" customHeight="1">
      <c r="A1837" s="64">
        <v>44663</v>
      </c>
      <c r="B1837" s="65">
        <f t="shared" si="374"/>
        <v>2022</v>
      </c>
      <c r="C1837" s="58">
        <f t="shared" si="362"/>
        <v>4</v>
      </c>
      <c r="D1837" s="58" t="str">
        <f t="shared" si="370"/>
        <v>Apr/2022</v>
      </c>
      <c r="E1837" s="60" t="s">
        <v>315</v>
      </c>
      <c r="F1837" s="60" t="s">
        <v>314</v>
      </c>
      <c r="G1837" s="60" t="s">
        <v>33</v>
      </c>
      <c r="H1837" s="60">
        <v>9</v>
      </c>
      <c r="I1837" s="60">
        <v>9</v>
      </c>
      <c r="J1837" s="60">
        <f t="shared" si="372"/>
        <v>0</v>
      </c>
      <c r="K1837" s="60" t="str">
        <f t="shared" si="373"/>
        <v>Ok</v>
      </c>
      <c r="L1837" s="60">
        <f t="shared" si="363"/>
        <v>0</v>
      </c>
      <c r="M1837" s="85">
        <f>VLOOKUP(E1837,'DAFTAR ITEM'!B:J,9,FALSE)</f>
        <v>900</v>
      </c>
      <c r="N1837" s="85">
        <f t="shared" si="364"/>
        <v>8100</v>
      </c>
      <c r="O1837" s="85">
        <f t="shared" si="365"/>
        <v>0</v>
      </c>
      <c r="P1837" s="85">
        <f t="shared" si="366"/>
        <v>0</v>
      </c>
      <c r="Q1837" s="59">
        <f t="shared" si="371"/>
        <v>0</v>
      </c>
      <c r="R1837" s="60" t="str">
        <f t="shared" si="367"/>
        <v>Good Count</v>
      </c>
      <c r="S1837" s="60" t="str">
        <f t="shared" si="368"/>
        <v>Good Count</v>
      </c>
      <c r="T1837" s="60" t="str">
        <f t="shared" si="369"/>
        <v>Good Count</v>
      </c>
    </row>
    <row r="1838" spans="1:20" ht="15" customHeight="1">
      <c r="A1838" s="64">
        <v>44663</v>
      </c>
      <c r="B1838" s="65">
        <f t="shared" si="374"/>
        <v>2022</v>
      </c>
      <c r="C1838" s="58">
        <f t="shared" si="362"/>
        <v>4</v>
      </c>
      <c r="D1838" s="58" t="str">
        <f t="shared" si="370"/>
        <v>Apr/2022</v>
      </c>
      <c r="E1838" s="60" t="s">
        <v>389</v>
      </c>
      <c r="F1838" s="60" t="s">
        <v>388</v>
      </c>
      <c r="G1838" s="60" t="s">
        <v>194</v>
      </c>
      <c r="H1838" s="60">
        <v>2</v>
      </c>
      <c r="I1838" s="60">
        <v>2</v>
      </c>
      <c r="J1838" s="60">
        <f t="shared" si="372"/>
        <v>0</v>
      </c>
      <c r="K1838" s="60" t="str">
        <f t="shared" si="373"/>
        <v>Ok</v>
      </c>
      <c r="L1838" s="60">
        <f t="shared" si="363"/>
        <v>0</v>
      </c>
      <c r="M1838" s="85">
        <f>VLOOKUP(E1838,'DAFTAR ITEM'!B:J,9,FALSE)</f>
        <v>67500</v>
      </c>
      <c r="N1838" s="85">
        <f t="shared" si="364"/>
        <v>135000</v>
      </c>
      <c r="O1838" s="85">
        <f t="shared" si="365"/>
        <v>0</v>
      </c>
      <c r="P1838" s="85">
        <f t="shared" si="366"/>
        <v>0</v>
      </c>
      <c r="Q1838" s="59">
        <f t="shared" si="371"/>
        <v>0</v>
      </c>
      <c r="R1838" s="60" t="str">
        <f t="shared" si="367"/>
        <v>Good Count</v>
      </c>
      <c r="S1838" s="60" t="str">
        <f t="shared" si="368"/>
        <v>Good Count</v>
      </c>
      <c r="T1838" s="60" t="str">
        <f t="shared" si="369"/>
        <v>Good Count</v>
      </c>
    </row>
    <row r="1839" spans="1:20" ht="15" customHeight="1">
      <c r="A1839" s="64">
        <v>44663</v>
      </c>
      <c r="B1839" s="65">
        <f t="shared" si="374"/>
        <v>2022</v>
      </c>
      <c r="C1839" s="58">
        <f t="shared" si="362"/>
        <v>4</v>
      </c>
      <c r="D1839" s="58" t="str">
        <f t="shared" si="370"/>
        <v>Apr/2022</v>
      </c>
      <c r="E1839" s="60" t="s">
        <v>230</v>
      </c>
      <c r="F1839" s="60" t="s">
        <v>229</v>
      </c>
      <c r="G1839" s="60" t="s">
        <v>16</v>
      </c>
      <c r="H1839" s="60">
        <v>12</v>
      </c>
      <c r="I1839" s="60">
        <v>12</v>
      </c>
      <c r="J1839" s="60">
        <f t="shared" si="372"/>
        <v>0</v>
      </c>
      <c r="K1839" s="60" t="str">
        <f t="shared" si="373"/>
        <v>Ok</v>
      </c>
      <c r="L1839" s="60">
        <f t="shared" si="363"/>
        <v>0</v>
      </c>
      <c r="M1839" s="85">
        <f>VLOOKUP(E1839,'DAFTAR ITEM'!B:J,9,FALSE)</f>
        <v>2000</v>
      </c>
      <c r="N1839" s="85">
        <f t="shared" si="364"/>
        <v>24000</v>
      </c>
      <c r="O1839" s="85">
        <f t="shared" si="365"/>
        <v>0</v>
      </c>
      <c r="P1839" s="85">
        <f t="shared" si="366"/>
        <v>0</v>
      </c>
      <c r="Q1839" s="59">
        <f t="shared" si="371"/>
        <v>0</v>
      </c>
      <c r="R1839" s="60" t="str">
        <f t="shared" si="367"/>
        <v>Good Count</v>
      </c>
      <c r="S1839" s="60" t="str">
        <f t="shared" si="368"/>
        <v>Good Count</v>
      </c>
      <c r="T1839" s="60" t="str">
        <f t="shared" si="369"/>
        <v>Good Count</v>
      </c>
    </row>
    <row r="1840" spans="1:20" ht="15" customHeight="1">
      <c r="A1840" s="64">
        <v>44663</v>
      </c>
      <c r="B1840" s="65">
        <f t="shared" si="374"/>
        <v>2022</v>
      </c>
      <c r="C1840" s="58">
        <f t="shared" si="362"/>
        <v>4</v>
      </c>
      <c r="D1840" s="58" t="str">
        <f t="shared" si="370"/>
        <v>Apr/2022</v>
      </c>
      <c r="E1840" s="60" t="s">
        <v>258</v>
      </c>
      <c r="F1840" s="60" t="s">
        <v>257</v>
      </c>
      <c r="G1840" s="60" t="s">
        <v>259</v>
      </c>
      <c r="H1840" s="60">
        <v>10</v>
      </c>
      <c r="I1840" s="60">
        <v>10</v>
      </c>
      <c r="J1840" s="60">
        <f t="shared" si="372"/>
        <v>0</v>
      </c>
      <c r="K1840" s="60" t="str">
        <f t="shared" si="373"/>
        <v>Ok</v>
      </c>
      <c r="L1840" s="60">
        <f t="shared" si="363"/>
        <v>0</v>
      </c>
      <c r="M1840" s="85">
        <f>VLOOKUP(E1840,'DAFTAR ITEM'!B:J,9,FALSE)</f>
        <v>10000</v>
      </c>
      <c r="N1840" s="85">
        <f t="shared" si="364"/>
        <v>100000</v>
      </c>
      <c r="O1840" s="85">
        <f t="shared" si="365"/>
        <v>0</v>
      </c>
      <c r="P1840" s="85">
        <f t="shared" si="366"/>
        <v>0</v>
      </c>
      <c r="Q1840" s="59">
        <f t="shared" si="371"/>
        <v>0</v>
      </c>
      <c r="R1840" s="60" t="str">
        <f t="shared" si="367"/>
        <v>Good Count</v>
      </c>
      <c r="S1840" s="60" t="str">
        <f t="shared" si="368"/>
        <v>Good Count</v>
      </c>
      <c r="T1840" s="60" t="str">
        <f t="shared" si="369"/>
        <v>Good Count</v>
      </c>
    </row>
    <row r="1841" spans="1:20" ht="15" customHeight="1">
      <c r="A1841" s="64">
        <v>44663</v>
      </c>
      <c r="B1841" s="65">
        <f t="shared" si="374"/>
        <v>2022</v>
      </c>
      <c r="C1841" s="58">
        <f t="shared" si="362"/>
        <v>4</v>
      </c>
      <c r="D1841" s="58" t="str">
        <f t="shared" si="370"/>
        <v>Apr/2022</v>
      </c>
      <c r="E1841" s="60" t="s">
        <v>222</v>
      </c>
      <c r="F1841" s="60" t="s">
        <v>221</v>
      </c>
      <c r="G1841" s="60" t="s">
        <v>33</v>
      </c>
      <c r="H1841" s="60">
        <v>8</v>
      </c>
      <c r="I1841" s="60">
        <v>8</v>
      </c>
      <c r="J1841" s="60">
        <f t="shared" si="372"/>
        <v>0</v>
      </c>
      <c r="K1841" s="60" t="str">
        <f t="shared" si="373"/>
        <v>Ok</v>
      </c>
      <c r="L1841" s="60">
        <f t="shared" si="363"/>
        <v>0</v>
      </c>
      <c r="M1841" s="85">
        <f>VLOOKUP(E1841,'DAFTAR ITEM'!B:J,9,FALSE)</f>
        <v>3000</v>
      </c>
      <c r="N1841" s="85">
        <f t="shared" si="364"/>
        <v>24000</v>
      </c>
      <c r="O1841" s="85">
        <f t="shared" si="365"/>
        <v>0</v>
      </c>
      <c r="P1841" s="85">
        <f t="shared" si="366"/>
        <v>0</v>
      </c>
      <c r="Q1841" s="59">
        <f t="shared" si="371"/>
        <v>0</v>
      </c>
      <c r="R1841" s="60" t="str">
        <f t="shared" si="367"/>
        <v>Good Count</v>
      </c>
      <c r="S1841" s="60" t="str">
        <f t="shared" si="368"/>
        <v>Good Count</v>
      </c>
      <c r="T1841" s="60" t="str">
        <f t="shared" si="369"/>
        <v>Good Count</v>
      </c>
    </row>
    <row r="1842" spans="1:20" ht="15" customHeight="1">
      <c r="A1842" s="64">
        <v>44663</v>
      </c>
      <c r="B1842" s="65">
        <f t="shared" si="374"/>
        <v>2022</v>
      </c>
      <c r="C1842" s="58">
        <f t="shared" si="362"/>
        <v>4</v>
      </c>
      <c r="D1842" s="58" t="str">
        <f t="shared" si="370"/>
        <v>Apr/2022</v>
      </c>
      <c r="E1842" s="60" t="s">
        <v>317</v>
      </c>
      <c r="F1842" s="60" t="s">
        <v>316</v>
      </c>
      <c r="G1842" s="60" t="s">
        <v>33</v>
      </c>
      <c r="H1842" s="60">
        <v>12</v>
      </c>
      <c r="I1842" s="60">
        <v>12</v>
      </c>
      <c r="J1842" s="60">
        <f t="shared" si="372"/>
        <v>0</v>
      </c>
      <c r="K1842" s="60" t="str">
        <f t="shared" si="373"/>
        <v>Ok</v>
      </c>
      <c r="L1842" s="60">
        <f t="shared" si="363"/>
        <v>0</v>
      </c>
      <c r="M1842" s="85">
        <f>VLOOKUP(E1842,'DAFTAR ITEM'!B:J,9,FALSE)</f>
        <v>10000</v>
      </c>
      <c r="N1842" s="85">
        <f t="shared" si="364"/>
        <v>120000</v>
      </c>
      <c r="O1842" s="85">
        <f t="shared" si="365"/>
        <v>0</v>
      </c>
      <c r="P1842" s="85">
        <f t="shared" si="366"/>
        <v>0</v>
      </c>
      <c r="Q1842" s="59">
        <f t="shared" si="371"/>
        <v>0</v>
      </c>
      <c r="R1842" s="60" t="str">
        <f t="shared" si="367"/>
        <v>Good Count</v>
      </c>
      <c r="S1842" s="60" t="str">
        <f t="shared" si="368"/>
        <v>Good Count</v>
      </c>
      <c r="T1842" s="60" t="str">
        <f t="shared" si="369"/>
        <v>Good Count</v>
      </c>
    </row>
    <row r="1843" spans="1:20" ht="15" customHeight="1">
      <c r="A1843" s="64">
        <v>44663</v>
      </c>
      <c r="B1843" s="65">
        <f t="shared" si="374"/>
        <v>2022</v>
      </c>
      <c r="C1843" s="58">
        <f t="shared" si="362"/>
        <v>4</v>
      </c>
      <c r="D1843" s="58" t="str">
        <f t="shared" si="370"/>
        <v>Apr/2022</v>
      </c>
      <c r="E1843" s="60" t="s">
        <v>319</v>
      </c>
      <c r="F1843" s="60" t="s">
        <v>318</v>
      </c>
      <c r="G1843" s="60" t="s">
        <v>33</v>
      </c>
      <c r="H1843" s="60">
        <v>8</v>
      </c>
      <c r="I1843" s="60">
        <v>8</v>
      </c>
      <c r="J1843" s="60">
        <f t="shared" si="372"/>
        <v>0</v>
      </c>
      <c r="K1843" s="60" t="str">
        <f t="shared" si="373"/>
        <v>Ok</v>
      </c>
      <c r="L1843" s="60">
        <f t="shared" si="363"/>
        <v>0</v>
      </c>
      <c r="M1843" s="85">
        <f>VLOOKUP(E1843,'DAFTAR ITEM'!B:J,9,FALSE)</f>
        <v>10080</v>
      </c>
      <c r="N1843" s="85">
        <f t="shared" si="364"/>
        <v>80640</v>
      </c>
      <c r="O1843" s="85">
        <f t="shared" si="365"/>
        <v>0</v>
      </c>
      <c r="P1843" s="85">
        <f t="shared" si="366"/>
        <v>0</v>
      </c>
      <c r="Q1843" s="59">
        <f t="shared" si="371"/>
        <v>0</v>
      </c>
      <c r="R1843" s="60" t="str">
        <f t="shared" si="367"/>
        <v>Good Count</v>
      </c>
      <c r="S1843" s="60" t="str">
        <f t="shared" si="368"/>
        <v>Good Count</v>
      </c>
      <c r="T1843" s="60" t="str">
        <f t="shared" si="369"/>
        <v>Good Count</v>
      </c>
    </row>
    <row r="1844" spans="1:20" ht="15" customHeight="1">
      <c r="A1844" s="64">
        <v>44663</v>
      </c>
      <c r="B1844" s="65">
        <f t="shared" si="374"/>
        <v>2022</v>
      </c>
      <c r="C1844" s="58">
        <f t="shared" si="362"/>
        <v>4</v>
      </c>
      <c r="D1844" s="58" t="str">
        <f t="shared" si="370"/>
        <v>Apr/2022</v>
      </c>
      <c r="E1844" s="60" t="s">
        <v>321</v>
      </c>
      <c r="F1844" s="60" t="s">
        <v>320</v>
      </c>
      <c r="G1844" s="60" t="s">
        <v>33</v>
      </c>
      <c r="H1844" s="60">
        <v>3</v>
      </c>
      <c r="I1844" s="60">
        <v>3</v>
      </c>
      <c r="J1844" s="60">
        <f t="shared" si="372"/>
        <v>0</v>
      </c>
      <c r="K1844" s="60" t="str">
        <f t="shared" si="373"/>
        <v>Ok</v>
      </c>
      <c r="L1844" s="60">
        <f t="shared" si="363"/>
        <v>0</v>
      </c>
      <c r="M1844" s="85">
        <f>VLOOKUP(E1844,'DAFTAR ITEM'!B:J,9,FALSE)</f>
        <v>7500</v>
      </c>
      <c r="N1844" s="85">
        <f t="shared" si="364"/>
        <v>22500</v>
      </c>
      <c r="O1844" s="85">
        <f t="shared" si="365"/>
        <v>0</v>
      </c>
      <c r="P1844" s="85">
        <f t="shared" si="366"/>
        <v>0</v>
      </c>
      <c r="Q1844" s="59">
        <f t="shared" si="371"/>
        <v>0</v>
      </c>
      <c r="R1844" s="60" t="str">
        <f t="shared" si="367"/>
        <v>Good Count</v>
      </c>
      <c r="S1844" s="60" t="str">
        <f t="shared" si="368"/>
        <v>Good Count</v>
      </c>
      <c r="T1844" s="60" t="str">
        <f t="shared" si="369"/>
        <v>Good Count</v>
      </c>
    </row>
    <row r="1845" spans="1:20" ht="15" customHeight="1">
      <c r="A1845" s="64">
        <v>44663</v>
      </c>
      <c r="B1845" s="65">
        <f t="shared" si="374"/>
        <v>2022</v>
      </c>
      <c r="C1845" s="58">
        <f t="shared" ref="C1845:C1908" si="375">MONTH(A1845)</f>
        <v>4</v>
      </c>
      <c r="D1845" s="58" t="str">
        <f t="shared" si="370"/>
        <v>Apr/2022</v>
      </c>
      <c r="E1845" s="60" t="s">
        <v>323</v>
      </c>
      <c r="F1845" s="60" t="s">
        <v>322</v>
      </c>
      <c r="G1845" s="60" t="s">
        <v>33</v>
      </c>
      <c r="H1845" s="60">
        <v>2</v>
      </c>
      <c r="I1845" s="60">
        <v>2</v>
      </c>
      <c r="J1845" s="60">
        <f t="shared" si="372"/>
        <v>0</v>
      </c>
      <c r="K1845" s="60" t="str">
        <f t="shared" si="373"/>
        <v>Ok</v>
      </c>
      <c r="L1845" s="60">
        <f t="shared" si="363"/>
        <v>0</v>
      </c>
      <c r="M1845" s="85">
        <f>VLOOKUP(E1845,'DAFTAR ITEM'!B:J,9,FALSE)</f>
        <v>15000</v>
      </c>
      <c r="N1845" s="85">
        <f t="shared" si="364"/>
        <v>30000</v>
      </c>
      <c r="O1845" s="85">
        <f t="shared" si="365"/>
        <v>0</v>
      </c>
      <c r="P1845" s="85">
        <f t="shared" si="366"/>
        <v>0</v>
      </c>
      <c r="Q1845" s="59">
        <f t="shared" si="371"/>
        <v>0</v>
      </c>
      <c r="R1845" s="60" t="str">
        <f t="shared" si="367"/>
        <v>Good Count</v>
      </c>
      <c r="S1845" s="60" t="str">
        <f t="shared" si="368"/>
        <v>Good Count</v>
      </c>
      <c r="T1845" s="60" t="str">
        <f t="shared" si="369"/>
        <v>Good Count</v>
      </c>
    </row>
    <row r="1846" spans="1:20" ht="15" customHeight="1">
      <c r="A1846" s="64">
        <v>44663</v>
      </c>
      <c r="B1846" s="65">
        <f t="shared" si="374"/>
        <v>2022</v>
      </c>
      <c r="C1846" s="58">
        <f t="shared" si="375"/>
        <v>4</v>
      </c>
      <c r="D1846" s="58" t="str">
        <f t="shared" si="370"/>
        <v>Apr/2022</v>
      </c>
      <c r="E1846" s="60" t="s">
        <v>325</v>
      </c>
      <c r="F1846" s="60" t="s">
        <v>324</v>
      </c>
      <c r="G1846" s="60" t="s">
        <v>33</v>
      </c>
      <c r="H1846" s="60">
        <v>2</v>
      </c>
      <c r="I1846" s="60">
        <v>2</v>
      </c>
      <c r="J1846" s="60">
        <f t="shared" si="372"/>
        <v>0</v>
      </c>
      <c r="K1846" s="60" t="str">
        <f t="shared" si="373"/>
        <v>Ok</v>
      </c>
      <c r="L1846" s="60">
        <f t="shared" ref="L1846:L1909" si="376">ABS(J1846)</f>
        <v>0</v>
      </c>
      <c r="M1846" s="85">
        <f>VLOOKUP(E1846,'DAFTAR ITEM'!B:J,9,FALSE)</f>
        <v>5000</v>
      </c>
      <c r="N1846" s="85">
        <f t="shared" ref="N1846:N1909" si="377">H1846*M1846</f>
        <v>10000</v>
      </c>
      <c r="O1846" s="85">
        <f t="shared" ref="O1846:O1909" si="378">J1846*M1846</f>
        <v>0</v>
      </c>
      <c r="P1846" s="85">
        <f t="shared" ref="P1846:P1909" si="379">L1846*M1846</f>
        <v>0</v>
      </c>
      <c r="Q1846" s="59">
        <f t="shared" si="371"/>
        <v>0</v>
      </c>
      <c r="R1846" s="60" t="str">
        <f t="shared" ref="R1846:R1909" si="380">IF(ISERROR(Q1846),"Bad Count",IF(Q1846&gt;0%,"Bad Count","Good Count"))</f>
        <v>Good Count</v>
      </c>
      <c r="S1846" s="60" t="str">
        <f t="shared" ref="S1846:S1909" si="381">IF(ISERROR(Q1846),"Bad Count",IF(Q1846&gt;2%,"Bad Count","Good Count"))</f>
        <v>Good Count</v>
      </c>
      <c r="T1846" s="60" t="str">
        <f t="shared" ref="T1846:T1909" si="382">IF(ISERROR(Q1846),"Bad Count",IF(Q1846&gt;5%,"Bad Count","Good Count"))</f>
        <v>Good Count</v>
      </c>
    </row>
    <row r="1847" spans="1:20" ht="15" customHeight="1">
      <c r="A1847" s="64">
        <v>44663</v>
      </c>
      <c r="B1847" s="65">
        <f t="shared" si="374"/>
        <v>2022</v>
      </c>
      <c r="C1847" s="58">
        <f t="shared" si="375"/>
        <v>4</v>
      </c>
      <c r="D1847" s="58" t="str">
        <f t="shared" si="370"/>
        <v>Apr/2022</v>
      </c>
      <c r="E1847" s="60" t="s">
        <v>327</v>
      </c>
      <c r="F1847" s="60" t="s">
        <v>326</v>
      </c>
      <c r="G1847" s="60" t="s">
        <v>33</v>
      </c>
      <c r="H1847" s="60">
        <v>5</v>
      </c>
      <c r="I1847" s="60">
        <v>5</v>
      </c>
      <c r="J1847" s="60">
        <f t="shared" si="372"/>
        <v>0</v>
      </c>
      <c r="K1847" s="60" t="str">
        <f t="shared" si="373"/>
        <v>Ok</v>
      </c>
      <c r="L1847" s="60">
        <f t="shared" si="376"/>
        <v>0</v>
      </c>
      <c r="M1847" s="85">
        <f>VLOOKUP(E1847,'DAFTAR ITEM'!B:J,9,FALSE)</f>
        <v>7000</v>
      </c>
      <c r="N1847" s="85">
        <f t="shared" si="377"/>
        <v>35000</v>
      </c>
      <c r="O1847" s="85">
        <f t="shared" si="378"/>
        <v>0</v>
      </c>
      <c r="P1847" s="85">
        <f t="shared" si="379"/>
        <v>0</v>
      </c>
      <c r="Q1847" s="59">
        <f t="shared" si="371"/>
        <v>0</v>
      </c>
      <c r="R1847" s="60" t="str">
        <f t="shared" si="380"/>
        <v>Good Count</v>
      </c>
      <c r="S1847" s="60" t="str">
        <f t="shared" si="381"/>
        <v>Good Count</v>
      </c>
      <c r="T1847" s="60" t="str">
        <f t="shared" si="382"/>
        <v>Good Count</v>
      </c>
    </row>
    <row r="1848" spans="1:20" ht="15" customHeight="1">
      <c r="A1848" s="64">
        <v>44663</v>
      </c>
      <c r="B1848" s="65">
        <f t="shared" si="374"/>
        <v>2022</v>
      </c>
      <c r="C1848" s="58">
        <f t="shared" si="375"/>
        <v>4</v>
      </c>
      <c r="D1848" s="58" t="str">
        <f t="shared" si="370"/>
        <v>Apr/2022</v>
      </c>
      <c r="E1848" s="60" t="s">
        <v>329</v>
      </c>
      <c r="F1848" s="60" t="s">
        <v>328</v>
      </c>
      <c r="G1848" s="60" t="s">
        <v>33</v>
      </c>
      <c r="H1848" s="60">
        <v>3</v>
      </c>
      <c r="I1848" s="60">
        <v>3</v>
      </c>
      <c r="J1848" s="60">
        <f t="shared" si="372"/>
        <v>0</v>
      </c>
      <c r="K1848" s="60" t="str">
        <f t="shared" si="373"/>
        <v>Ok</v>
      </c>
      <c r="L1848" s="60">
        <f t="shared" si="376"/>
        <v>0</v>
      </c>
      <c r="M1848" s="85">
        <f>VLOOKUP(E1848,'DAFTAR ITEM'!B:J,9,FALSE)</f>
        <v>12000</v>
      </c>
      <c r="N1848" s="85">
        <f t="shared" si="377"/>
        <v>36000</v>
      </c>
      <c r="O1848" s="85">
        <f t="shared" si="378"/>
        <v>0</v>
      </c>
      <c r="P1848" s="85">
        <f t="shared" si="379"/>
        <v>0</v>
      </c>
      <c r="Q1848" s="59">
        <f t="shared" si="371"/>
        <v>0</v>
      </c>
      <c r="R1848" s="60" t="str">
        <f t="shared" si="380"/>
        <v>Good Count</v>
      </c>
      <c r="S1848" s="60" t="str">
        <f t="shared" si="381"/>
        <v>Good Count</v>
      </c>
      <c r="T1848" s="60" t="str">
        <f t="shared" si="382"/>
        <v>Good Count</v>
      </c>
    </row>
    <row r="1849" spans="1:20" ht="15" customHeight="1">
      <c r="A1849" s="64">
        <v>44663</v>
      </c>
      <c r="B1849" s="65">
        <f t="shared" si="374"/>
        <v>2022</v>
      </c>
      <c r="C1849" s="58">
        <f t="shared" si="375"/>
        <v>4</v>
      </c>
      <c r="D1849" s="58" t="str">
        <f t="shared" si="370"/>
        <v>Apr/2022</v>
      </c>
      <c r="E1849" s="60" t="s">
        <v>331</v>
      </c>
      <c r="F1849" s="60" t="s">
        <v>330</v>
      </c>
      <c r="G1849" s="60" t="s">
        <v>33</v>
      </c>
      <c r="H1849" s="60">
        <v>7</v>
      </c>
      <c r="I1849" s="60">
        <v>7</v>
      </c>
      <c r="J1849" s="60">
        <f t="shared" si="372"/>
        <v>0</v>
      </c>
      <c r="K1849" s="60" t="str">
        <f t="shared" si="373"/>
        <v>Ok</v>
      </c>
      <c r="L1849" s="60">
        <f t="shared" si="376"/>
        <v>0</v>
      </c>
      <c r="M1849" s="85">
        <f>VLOOKUP(E1849,'DAFTAR ITEM'!B:J,9,FALSE)</f>
        <v>25000</v>
      </c>
      <c r="N1849" s="85">
        <f t="shared" si="377"/>
        <v>175000</v>
      </c>
      <c r="O1849" s="85">
        <f t="shared" si="378"/>
        <v>0</v>
      </c>
      <c r="P1849" s="85">
        <f t="shared" si="379"/>
        <v>0</v>
      </c>
      <c r="Q1849" s="59">
        <f t="shared" si="371"/>
        <v>0</v>
      </c>
      <c r="R1849" s="60" t="str">
        <f t="shared" si="380"/>
        <v>Good Count</v>
      </c>
      <c r="S1849" s="60" t="str">
        <f t="shared" si="381"/>
        <v>Good Count</v>
      </c>
      <c r="T1849" s="60" t="str">
        <f t="shared" si="382"/>
        <v>Good Count</v>
      </c>
    </row>
    <row r="1850" spans="1:20" ht="15" customHeight="1">
      <c r="A1850" s="64">
        <v>44663</v>
      </c>
      <c r="B1850" s="65">
        <f t="shared" si="374"/>
        <v>2022</v>
      </c>
      <c r="C1850" s="58">
        <f t="shared" si="375"/>
        <v>4</v>
      </c>
      <c r="D1850" s="58" t="str">
        <f t="shared" si="370"/>
        <v>Apr/2022</v>
      </c>
      <c r="E1850" s="60" t="s">
        <v>336</v>
      </c>
      <c r="F1850" s="60" t="s">
        <v>335</v>
      </c>
      <c r="G1850" s="60" t="s">
        <v>334</v>
      </c>
      <c r="H1850" s="60">
        <v>5</v>
      </c>
      <c r="I1850" s="60">
        <v>5</v>
      </c>
      <c r="J1850" s="60">
        <f t="shared" si="372"/>
        <v>0</v>
      </c>
      <c r="K1850" s="60" t="str">
        <f t="shared" si="373"/>
        <v>Ok</v>
      </c>
      <c r="L1850" s="60">
        <f t="shared" si="376"/>
        <v>0</v>
      </c>
      <c r="M1850" s="85">
        <f>VLOOKUP(E1850,'DAFTAR ITEM'!B:J,9,FALSE)</f>
        <v>4500</v>
      </c>
      <c r="N1850" s="85">
        <f t="shared" si="377"/>
        <v>22500</v>
      </c>
      <c r="O1850" s="85">
        <f t="shared" si="378"/>
        <v>0</v>
      </c>
      <c r="P1850" s="85">
        <f t="shared" si="379"/>
        <v>0</v>
      </c>
      <c r="Q1850" s="59">
        <f t="shared" si="371"/>
        <v>0</v>
      </c>
      <c r="R1850" s="60" t="str">
        <f t="shared" si="380"/>
        <v>Good Count</v>
      </c>
      <c r="S1850" s="60" t="str">
        <f t="shared" si="381"/>
        <v>Good Count</v>
      </c>
      <c r="T1850" s="60" t="str">
        <f t="shared" si="382"/>
        <v>Good Count</v>
      </c>
    </row>
    <row r="1851" spans="1:20" ht="15" customHeight="1">
      <c r="A1851" s="64">
        <v>44663</v>
      </c>
      <c r="B1851" s="65">
        <f t="shared" si="374"/>
        <v>2022</v>
      </c>
      <c r="C1851" s="58">
        <f t="shared" si="375"/>
        <v>4</v>
      </c>
      <c r="D1851" s="58" t="str">
        <f t="shared" si="370"/>
        <v>Apr/2022</v>
      </c>
      <c r="E1851" s="60" t="s">
        <v>333</v>
      </c>
      <c r="F1851" s="60" t="s">
        <v>332</v>
      </c>
      <c r="G1851" s="60" t="s">
        <v>334</v>
      </c>
      <c r="H1851" s="60">
        <v>4</v>
      </c>
      <c r="I1851" s="60">
        <v>4</v>
      </c>
      <c r="J1851" s="60">
        <f t="shared" si="372"/>
        <v>0</v>
      </c>
      <c r="K1851" s="60" t="str">
        <f t="shared" si="373"/>
        <v>Ok</v>
      </c>
      <c r="L1851" s="60">
        <f t="shared" si="376"/>
        <v>0</v>
      </c>
      <c r="M1851" s="85">
        <f>VLOOKUP(E1851,'DAFTAR ITEM'!B:J,9,FALSE)</f>
        <v>4500</v>
      </c>
      <c r="N1851" s="85">
        <f t="shared" si="377"/>
        <v>18000</v>
      </c>
      <c r="O1851" s="85">
        <f t="shared" si="378"/>
        <v>0</v>
      </c>
      <c r="P1851" s="85">
        <f t="shared" si="379"/>
        <v>0</v>
      </c>
      <c r="Q1851" s="59">
        <f t="shared" si="371"/>
        <v>0</v>
      </c>
      <c r="R1851" s="60" t="str">
        <f t="shared" si="380"/>
        <v>Good Count</v>
      </c>
      <c r="S1851" s="60" t="str">
        <f t="shared" si="381"/>
        <v>Good Count</v>
      </c>
      <c r="T1851" s="60" t="str">
        <f t="shared" si="382"/>
        <v>Good Count</v>
      </c>
    </row>
    <row r="1852" spans="1:20" ht="15" customHeight="1">
      <c r="A1852" s="64">
        <v>44663</v>
      </c>
      <c r="B1852" s="65">
        <f t="shared" si="374"/>
        <v>2022</v>
      </c>
      <c r="C1852" s="58">
        <f t="shared" si="375"/>
        <v>4</v>
      </c>
      <c r="D1852" s="58" t="str">
        <f t="shared" si="370"/>
        <v>Apr/2022</v>
      </c>
      <c r="E1852" s="60" t="s">
        <v>338</v>
      </c>
      <c r="F1852" s="60" t="s">
        <v>337</v>
      </c>
      <c r="G1852" s="60" t="s">
        <v>334</v>
      </c>
      <c r="H1852" s="60">
        <v>26</v>
      </c>
      <c r="I1852" s="60">
        <v>26</v>
      </c>
      <c r="J1852" s="60">
        <f t="shared" si="372"/>
        <v>0</v>
      </c>
      <c r="K1852" s="60" t="str">
        <f t="shared" si="373"/>
        <v>Ok</v>
      </c>
      <c r="L1852" s="60">
        <f t="shared" si="376"/>
        <v>0</v>
      </c>
      <c r="M1852" s="85">
        <f>VLOOKUP(E1852,'DAFTAR ITEM'!B:J,9,FALSE)</f>
        <v>5775</v>
      </c>
      <c r="N1852" s="85">
        <f t="shared" si="377"/>
        <v>150150</v>
      </c>
      <c r="O1852" s="85">
        <f t="shared" si="378"/>
        <v>0</v>
      </c>
      <c r="P1852" s="85">
        <f t="shared" si="379"/>
        <v>0</v>
      </c>
      <c r="Q1852" s="59">
        <f t="shared" si="371"/>
        <v>0</v>
      </c>
      <c r="R1852" s="60" t="str">
        <f t="shared" si="380"/>
        <v>Good Count</v>
      </c>
      <c r="S1852" s="60" t="str">
        <f t="shared" si="381"/>
        <v>Good Count</v>
      </c>
      <c r="T1852" s="60" t="str">
        <f t="shared" si="382"/>
        <v>Good Count</v>
      </c>
    </row>
    <row r="1853" spans="1:20" ht="15" customHeight="1">
      <c r="A1853" s="64">
        <v>44663</v>
      </c>
      <c r="B1853" s="65">
        <f t="shared" si="374"/>
        <v>2022</v>
      </c>
      <c r="C1853" s="58">
        <f t="shared" si="375"/>
        <v>4</v>
      </c>
      <c r="D1853" s="58" t="str">
        <f t="shared" si="370"/>
        <v>Apr/2022</v>
      </c>
      <c r="E1853" s="60" t="s">
        <v>340</v>
      </c>
      <c r="F1853" s="60" t="s">
        <v>339</v>
      </c>
      <c r="G1853" s="60" t="s">
        <v>33</v>
      </c>
      <c r="H1853" s="60">
        <v>10</v>
      </c>
      <c r="I1853" s="60">
        <v>10</v>
      </c>
      <c r="J1853" s="60">
        <f t="shared" si="372"/>
        <v>0</v>
      </c>
      <c r="K1853" s="60" t="str">
        <f t="shared" si="373"/>
        <v>Ok</v>
      </c>
      <c r="L1853" s="60">
        <f t="shared" si="376"/>
        <v>0</v>
      </c>
      <c r="M1853" s="85">
        <f>VLOOKUP(E1853,'DAFTAR ITEM'!B:J,9,FALSE)</f>
        <v>11550</v>
      </c>
      <c r="N1853" s="85">
        <f t="shared" si="377"/>
        <v>115500</v>
      </c>
      <c r="O1853" s="85">
        <f t="shared" si="378"/>
        <v>0</v>
      </c>
      <c r="P1853" s="85">
        <f t="shared" si="379"/>
        <v>0</v>
      </c>
      <c r="Q1853" s="59">
        <f t="shared" si="371"/>
        <v>0</v>
      </c>
      <c r="R1853" s="60" t="str">
        <f t="shared" si="380"/>
        <v>Good Count</v>
      </c>
      <c r="S1853" s="60" t="str">
        <f t="shared" si="381"/>
        <v>Good Count</v>
      </c>
      <c r="T1853" s="60" t="str">
        <f t="shared" si="382"/>
        <v>Good Count</v>
      </c>
    </row>
    <row r="1854" spans="1:20" ht="15" customHeight="1">
      <c r="A1854" s="64">
        <v>44663</v>
      </c>
      <c r="B1854" s="65">
        <f t="shared" si="374"/>
        <v>2022</v>
      </c>
      <c r="C1854" s="58">
        <f t="shared" si="375"/>
        <v>4</v>
      </c>
      <c r="D1854" s="58" t="str">
        <f t="shared" si="370"/>
        <v>Apr/2022</v>
      </c>
      <c r="E1854" s="60" t="s">
        <v>342</v>
      </c>
      <c r="F1854" s="60" t="s">
        <v>341</v>
      </c>
      <c r="G1854" s="60" t="s">
        <v>33</v>
      </c>
      <c r="H1854" s="60">
        <v>4</v>
      </c>
      <c r="I1854" s="60">
        <v>4</v>
      </c>
      <c r="J1854" s="60">
        <f t="shared" si="372"/>
        <v>0</v>
      </c>
      <c r="K1854" s="60" t="str">
        <f t="shared" si="373"/>
        <v>Ok</v>
      </c>
      <c r="L1854" s="60">
        <f t="shared" si="376"/>
        <v>0</v>
      </c>
      <c r="M1854" s="85">
        <f>VLOOKUP(E1854,'DAFTAR ITEM'!B:J,9,FALSE)</f>
        <v>30000</v>
      </c>
      <c r="N1854" s="85">
        <f t="shared" si="377"/>
        <v>120000</v>
      </c>
      <c r="O1854" s="85">
        <f t="shared" si="378"/>
        <v>0</v>
      </c>
      <c r="P1854" s="85">
        <f t="shared" si="379"/>
        <v>0</v>
      </c>
      <c r="Q1854" s="59">
        <f t="shared" si="371"/>
        <v>0</v>
      </c>
      <c r="R1854" s="60" t="str">
        <f t="shared" si="380"/>
        <v>Good Count</v>
      </c>
      <c r="S1854" s="60" t="str">
        <f t="shared" si="381"/>
        <v>Good Count</v>
      </c>
      <c r="T1854" s="60" t="str">
        <f t="shared" si="382"/>
        <v>Good Count</v>
      </c>
    </row>
    <row r="1855" spans="1:20" ht="15" customHeight="1">
      <c r="A1855" s="64">
        <v>44663</v>
      </c>
      <c r="B1855" s="65">
        <f t="shared" si="374"/>
        <v>2022</v>
      </c>
      <c r="C1855" s="58">
        <f t="shared" si="375"/>
        <v>4</v>
      </c>
      <c r="D1855" s="58" t="str">
        <f t="shared" si="370"/>
        <v>Apr/2022</v>
      </c>
      <c r="E1855" s="60" t="s">
        <v>344</v>
      </c>
      <c r="F1855" s="60" t="s">
        <v>343</v>
      </c>
      <c r="G1855" s="60" t="s">
        <v>345</v>
      </c>
      <c r="H1855" s="60">
        <v>2</v>
      </c>
      <c r="I1855" s="60">
        <v>2</v>
      </c>
      <c r="J1855" s="60">
        <f t="shared" si="372"/>
        <v>0</v>
      </c>
      <c r="K1855" s="60" t="str">
        <f t="shared" si="373"/>
        <v>Ok</v>
      </c>
      <c r="L1855" s="60">
        <f t="shared" si="376"/>
        <v>0</v>
      </c>
      <c r="M1855" s="85">
        <f>VLOOKUP(E1855,'DAFTAR ITEM'!B:J,9,FALSE)</f>
        <v>8500</v>
      </c>
      <c r="N1855" s="85">
        <f t="shared" si="377"/>
        <v>17000</v>
      </c>
      <c r="O1855" s="85">
        <f t="shared" si="378"/>
        <v>0</v>
      </c>
      <c r="P1855" s="85">
        <f t="shared" si="379"/>
        <v>0</v>
      </c>
      <c r="Q1855" s="59">
        <f t="shared" si="371"/>
        <v>0</v>
      </c>
      <c r="R1855" s="60" t="str">
        <f t="shared" si="380"/>
        <v>Good Count</v>
      </c>
      <c r="S1855" s="60" t="str">
        <f t="shared" si="381"/>
        <v>Good Count</v>
      </c>
      <c r="T1855" s="60" t="str">
        <f t="shared" si="382"/>
        <v>Good Count</v>
      </c>
    </row>
    <row r="1856" spans="1:20" ht="15" customHeight="1">
      <c r="A1856" s="64">
        <v>44663</v>
      </c>
      <c r="B1856" s="65">
        <f t="shared" si="374"/>
        <v>2022</v>
      </c>
      <c r="C1856" s="58">
        <f t="shared" si="375"/>
        <v>4</v>
      </c>
      <c r="D1856" s="58" t="str">
        <f t="shared" si="370"/>
        <v>Apr/2022</v>
      </c>
      <c r="E1856" s="60" t="s">
        <v>347</v>
      </c>
      <c r="F1856" s="60" t="s">
        <v>346</v>
      </c>
      <c r="G1856" s="60" t="s">
        <v>345</v>
      </c>
      <c r="H1856" s="60">
        <v>2</v>
      </c>
      <c r="I1856" s="60">
        <v>2</v>
      </c>
      <c r="J1856" s="60">
        <f t="shared" si="372"/>
        <v>0</v>
      </c>
      <c r="K1856" s="60" t="str">
        <f t="shared" si="373"/>
        <v>Ok</v>
      </c>
      <c r="L1856" s="60">
        <f t="shared" si="376"/>
        <v>0</v>
      </c>
      <c r="M1856" s="85">
        <f>VLOOKUP(E1856,'DAFTAR ITEM'!B:J,9,FALSE)</f>
        <v>8000</v>
      </c>
      <c r="N1856" s="85">
        <f t="shared" si="377"/>
        <v>16000</v>
      </c>
      <c r="O1856" s="85">
        <f t="shared" si="378"/>
        <v>0</v>
      </c>
      <c r="P1856" s="85">
        <f t="shared" si="379"/>
        <v>0</v>
      </c>
      <c r="Q1856" s="59">
        <f t="shared" si="371"/>
        <v>0</v>
      </c>
      <c r="R1856" s="60" t="str">
        <f t="shared" si="380"/>
        <v>Good Count</v>
      </c>
      <c r="S1856" s="60" t="str">
        <f t="shared" si="381"/>
        <v>Good Count</v>
      </c>
      <c r="T1856" s="60" t="str">
        <f t="shared" si="382"/>
        <v>Good Count</v>
      </c>
    </row>
    <row r="1857" spans="1:20" ht="15" customHeight="1">
      <c r="A1857" s="64">
        <v>44663</v>
      </c>
      <c r="B1857" s="65">
        <f t="shared" si="374"/>
        <v>2022</v>
      </c>
      <c r="C1857" s="58">
        <f t="shared" si="375"/>
        <v>4</v>
      </c>
      <c r="D1857" s="58" t="str">
        <f t="shared" si="370"/>
        <v>Apr/2022</v>
      </c>
      <c r="E1857" s="60" t="s">
        <v>349</v>
      </c>
      <c r="F1857" s="60" t="s">
        <v>348</v>
      </c>
      <c r="G1857" s="60" t="s">
        <v>345</v>
      </c>
      <c r="H1857" s="60">
        <v>9</v>
      </c>
      <c r="I1857" s="60">
        <v>9</v>
      </c>
      <c r="J1857" s="60">
        <f t="shared" si="372"/>
        <v>0</v>
      </c>
      <c r="K1857" s="60" t="str">
        <f t="shared" si="373"/>
        <v>Ok</v>
      </c>
      <c r="L1857" s="60">
        <f t="shared" si="376"/>
        <v>0</v>
      </c>
      <c r="M1857" s="85">
        <f>VLOOKUP(E1857,'DAFTAR ITEM'!B:J,9,FALSE)</f>
        <v>15000</v>
      </c>
      <c r="N1857" s="85">
        <f t="shared" si="377"/>
        <v>135000</v>
      </c>
      <c r="O1857" s="85">
        <f t="shared" si="378"/>
        <v>0</v>
      </c>
      <c r="P1857" s="85">
        <f t="shared" si="379"/>
        <v>0</v>
      </c>
      <c r="Q1857" s="59">
        <f t="shared" si="371"/>
        <v>0</v>
      </c>
      <c r="R1857" s="60" t="str">
        <f t="shared" si="380"/>
        <v>Good Count</v>
      </c>
      <c r="S1857" s="60" t="str">
        <f t="shared" si="381"/>
        <v>Good Count</v>
      </c>
      <c r="T1857" s="60" t="str">
        <f t="shared" si="382"/>
        <v>Good Count</v>
      </c>
    </row>
    <row r="1858" spans="1:20" ht="15" customHeight="1">
      <c r="A1858" s="64">
        <v>44663</v>
      </c>
      <c r="B1858" s="65">
        <f t="shared" si="374"/>
        <v>2022</v>
      </c>
      <c r="C1858" s="58">
        <f t="shared" si="375"/>
        <v>4</v>
      </c>
      <c r="D1858" s="58" t="str">
        <f t="shared" si="370"/>
        <v>Apr/2022</v>
      </c>
      <c r="E1858" s="60" t="s">
        <v>351</v>
      </c>
      <c r="F1858" s="60" t="s">
        <v>350</v>
      </c>
      <c r="G1858" s="60" t="s">
        <v>33</v>
      </c>
      <c r="H1858" s="60">
        <v>1</v>
      </c>
      <c r="I1858" s="60">
        <v>1</v>
      </c>
      <c r="J1858" s="60">
        <f t="shared" si="372"/>
        <v>0</v>
      </c>
      <c r="K1858" s="60" t="str">
        <f t="shared" si="373"/>
        <v>Ok</v>
      </c>
      <c r="L1858" s="60">
        <f t="shared" si="376"/>
        <v>0</v>
      </c>
      <c r="M1858" s="85">
        <f>VLOOKUP(E1858,'DAFTAR ITEM'!B:J,9,FALSE)</f>
        <v>8925</v>
      </c>
      <c r="N1858" s="85">
        <f t="shared" si="377"/>
        <v>8925</v>
      </c>
      <c r="O1858" s="85">
        <f t="shared" si="378"/>
        <v>0</v>
      </c>
      <c r="P1858" s="85">
        <f t="shared" si="379"/>
        <v>0</v>
      </c>
      <c r="Q1858" s="59">
        <f t="shared" si="371"/>
        <v>0</v>
      </c>
      <c r="R1858" s="60" t="str">
        <f t="shared" si="380"/>
        <v>Good Count</v>
      </c>
      <c r="S1858" s="60" t="str">
        <f t="shared" si="381"/>
        <v>Good Count</v>
      </c>
      <c r="T1858" s="60" t="str">
        <f t="shared" si="382"/>
        <v>Good Count</v>
      </c>
    </row>
    <row r="1859" spans="1:20" ht="15" customHeight="1">
      <c r="A1859" s="64">
        <v>44663</v>
      </c>
      <c r="B1859" s="65">
        <f t="shared" si="374"/>
        <v>2022</v>
      </c>
      <c r="C1859" s="58">
        <f t="shared" si="375"/>
        <v>4</v>
      </c>
      <c r="D1859" s="58" t="str">
        <f t="shared" ref="D1859:D1922" si="383">TEXT(A1859,"MMM")&amp;"/"&amp;(B1859)</f>
        <v>Apr/2022</v>
      </c>
      <c r="E1859" s="60" t="s">
        <v>353</v>
      </c>
      <c r="F1859" s="60" t="s">
        <v>352</v>
      </c>
      <c r="G1859" s="60" t="s">
        <v>33</v>
      </c>
      <c r="H1859" s="60">
        <v>2</v>
      </c>
      <c r="I1859" s="60">
        <v>2</v>
      </c>
      <c r="J1859" s="60">
        <f t="shared" si="372"/>
        <v>0</v>
      </c>
      <c r="K1859" s="60" t="str">
        <f t="shared" si="373"/>
        <v>Ok</v>
      </c>
      <c r="L1859" s="60">
        <f t="shared" si="376"/>
        <v>0</v>
      </c>
      <c r="M1859" s="85">
        <f>VLOOKUP(E1859,'DAFTAR ITEM'!B:J,9,FALSE)</f>
        <v>3938</v>
      </c>
      <c r="N1859" s="85">
        <f t="shared" si="377"/>
        <v>7876</v>
      </c>
      <c r="O1859" s="85">
        <f t="shared" si="378"/>
        <v>0</v>
      </c>
      <c r="P1859" s="85">
        <f t="shared" si="379"/>
        <v>0</v>
      </c>
      <c r="Q1859" s="59">
        <f t="shared" si="371"/>
        <v>0</v>
      </c>
      <c r="R1859" s="60" t="str">
        <f t="shared" si="380"/>
        <v>Good Count</v>
      </c>
      <c r="S1859" s="60" t="str">
        <f t="shared" si="381"/>
        <v>Good Count</v>
      </c>
      <c r="T1859" s="60" t="str">
        <f t="shared" si="382"/>
        <v>Good Count</v>
      </c>
    </row>
    <row r="1860" spans="1:20" ht="15" customHeight="1">
      <c r="A1860" s="64">
        <v>44663</v>
      </c>
      <c r="B1860" s="65">
        <f t="shared" si="374"/>
        <v>2022</v>
      </c>
      <c r="C1860" s="58">
        <f t="shared" si="375"/>
        <v>4</v>
      </c>
      <c r="D1860" s="58" t="str">
        <f t="shared" si="383"/>
        <v>Apr/2022</v>
      </c>
      <c r="E1860" s="60" t="s">
        <v>355</v>
      </c>
      <c r="F1860" s="60" t="s">
        <v>354</v>
      </c>
      <c r="G1860" s="60" t="s">
        <v>187</v>
      </c>
      <c r="H1860" s="60">
        <v>25</v>
      </c>
      <c r="I1860" s="60">
        <v>25</v>
      </c>
      <c r="J1860" s="60">
        <f t="shared" si="372"/>
        <v>0</v>
      </c>
      <c r="K1860" s="60" t="str">
        <f t="shared" si="373"/>
        <v>Ok</v>
      </c>
      <c r="L1860" s="60">
        <f t="shared" si="376"/>
        <v>0</v>
      </c>
      <c r="M1860" s="85">
        <f>VLOOKUP(E1860,'DAFTAR ITEM'!B:J,9,FALSE)</f>
        <v>1400</v>
      </c>
      <c r="N1860" s="85">
        <f t="shared" si="377"/>
        <v>35000</v>
      </c>
      <c r="O1860" s="85">
        <f t="shared" si="378"/>
        <v>0</v>
      </c>
      <c r="P1860" s="85">
        <f t="shared" si="379"/>
        <v>0</v>
      </c>
      <c r="Q1860" s="59">
        <f t="shared" si="371"/>
        <v>0</v>
      </c>
      <c r="R1860" s="60" t="str">
        <f t="shared" si="380"/>
        <v>Good Count</v>
      </c>
      <c r="S1860" s="60" t="str">
        <f t="shared" si="381"/>
        <v>Good Count</v>
      </c>
      <c r="T1860" s="60" t="str">
        <f t="shared" si="382"/>
        <v>Good Count</v>
      </c>
    </row>
    <row r="1861" spans="1:20" ht="15" customHeight="1">
      <c r="A1861" s="64">
        <v>44690</v>
      </c>
      <c r="B1861" s="65">
        <f t="shared" si="374"/>
        <v>2022</v>
      </c>
      <c r="C1861" s="58">
        <f t="shared" si="375"/>
        <v>5</v>
      </c>
      <c r="D1861" s="58" t="str">
        <f t="shared" si="383"/>
        <v>May/2022</v>
      </c>
      <c r="E1861" s="60" t="s">
        <v>15</v>
      </c>
      <c r="F1861" s="60" t="s">
        <v>14</v>
      </c>
      <c r="G1861" s="60" t="s">
        <v>16</v>
      </c>
      <c r="H1861" s="60">
        <v>7</v>
      </c>
      <c r="I1861" s="60">
        <v>7</v>
      </c>
      <c r="J1861" s="60">
        <f t="shared" si="372"/>
        <v>0</v>
      </c>
      <c r="K1861" s="60" t="str">
        <f t="shared" si="373"/>
        <v>Ok</v>
      </c>
      <c r="L1861" s="60">
        <f t="shared" si="376"/>
        <v>0</v>
      </c>
      <c r="M1861" s="85">
        <f>VLOOKUP(E1861,'DAFTAR ITEM'!B:J,9,FALSE)</f>
        <v>110000</v>
      </c>
      <c r="N1861" s="85">
        <f t="shared" si="377"/>
        <v>770000</v>
      </c>
      <c r="O1861" s="85">
        <f t="shared" si="378"/>
        <v>0</v>
      </c>
      <c r="P1861" s="85">
        <f t="shared" si="379"/>
        <v>0</v>
      </c>
      <c r="Q1861" s="59">
        <f t="shared" si="371"/>
        <v>0</v>
      </c>
      <c r="R1861" s="60" t="str">
        <f t="shared" si="380"/>
        <v>Good Count</v>
      </c>
      <c r="S1861" s="60" t="str">
        <f t="shared" si="381"/>
        <v>Good Count</v>
      </c>
      <c r="T1861" s="60" t="str">
        <f t="shared" si="382"/>
        <v>Good Count</v>
      </c>
    </row>
    <row r="1862" spans="1:20" ht="15" customHeight="1">
      <c r="A1862" s="64">
        <v>44690</v>
      </c>
      <c r="B1862" s="65">
        <f t="shared" si="374"/>
        <v>2022</v>
      </c>
      <c r="C1862" s="58">
        <f t="shared" si="375"/>
        <v>5</v>
      </c>
      <c r="D1862" s="58" t="str">
        <f t="shared" si="383"/>
        <v>May/2022</v>
      </c>
      <c r="E1862" s="60" t="s">
        <v>18</v>
      </c>
      <c r="F1862" s="60" t="s">
        <v>17</v>
      </c>
      <c r="G1862" s="60" t="s">
        <v>16</v>
      </c>
      <c r="H1862" s="60">
        <v>10</v>
      </c>
      <c r="I1862" s="60">
        <v>10</v>
      </c>
      <c r="J1862" s="60">
        <f t="shared" si="372"/>
        <v>0</v>
      </c>
      <c r="K1862" s="60" t="str">
        <f t="shared" si="373"/>
        <v>Ok</v>
      </c>
      <c r="L1862" s="60">
        <f t="shared" si="376"/>
        <v>0</v>
      </c>
      <c r="M1862" s="85">
        <f>VLOOKUP(E1862,'DAFTAR ITEM'!B:J,9,FALSE)</f>
        <v>75000</v>
      </c>
      <c r="N1862" s="85">
        <f t="shared" si="377"/>
        <v>750000</v>
      </c>
      <c r="O1862" s="85">
        <f t="shared" si="378"/>
        <v>0</v>
      </c>
      <c r="P1862" s="85">
        <f t="shared" si="379"/>
        <v>0</v>
      </c>
      <c r="Q1862" s="59">
        <f t="shared" si="371"/>
        <v>0</v>
      </c>
      <c r="R1862" s="60" t="str">
        <f t="shared" si="380"/>
        <v>Good Count</v>
      </c>
      <c r="S1862" s="60" t="str">
        <f t="shared" si="381"/>
        <v>Good Count</v>
      </c>
      <c r="T1862" s="60" t="str">
        <f t="shared" si="382"/>
        <v>Good Count</v>
      </c>
    </row>
    <row r="1863" spans="1:20" ht="15" customHeight="1">
      <c r="A1863" s="64">
        <v>44690</v>
      </c>
      <c r="B1863" s="65">
        <f t="shared" si="374"/>
        <v>2022</v>
      </c>
      <c r="C1863" s="58">
        <f t="shared" si="375"/>
        <v>5</v>
      </c>
      <c r="D1863" s="58" t="str">
        <f t="shared" si="383"/>
        <v>May/2022</v>
      </c>
      <c r="E1863" s="60" t="s">
        <v>20</v>
      </c>
      <c r="F1863" s="60" t="s">
        <v>19</v>
      </c>
      <c r="G1863" s="60" t="s">
        <v>16</v>
      </c>
      <c r="H1863" s="60">
        <v>0</v>
      </c>
      <c r="I1863" s="60">
        <v>0</v>
      </c>
      <c r="J1863" s="60">
        <f t="shared" si="372"/>
        <v>0</v>
      </c>
      <c r="K1863" s="60" t="str">
        <f t="shared" si="373"/>
        <v>Ok</v>
      </c>
      <c r="L1863" s="60">
        <f t="shared" si="376"/>
        <v>0</v>
      </c>
      <c r="M1863" s="85">
        <f>VLOOKUP(E1863,'DAFTAR ITEM'!B:J,9,FALSE)</f>
        <v>35700</v>
      </c>
      <c r="N1863" s="85">
        <f t="shared" si="377"/>
        <v>0</v>
      </c>
      <c r="O1863" s="85">
        <f t="shared" si="378"/>
        <v>0</v>
      </c>
      <c r="P1863" s="85">
        <f t="shared" si="379"/>
        <v>0</v>
      </c>
      <c r="Q1863" s="59">
        <f t="shared" si="371"/>
        <v>0</v>
      </c>
      <c r="R1863" s="60" t="str">
        <f t="shared" si="380"/>
        <v>Good Count</v>
      </c>
      <c r="S1863" s="60" t="str">
        <f t="shared" si="381"/>
        <v>Good Count</v>
      </c>
      <c r="T1863" s="60" t="str">
        <f t="shared" si="382"/>
        <v>Good Count</v>
      </c>
    </row>
    <row r="1864" spans="1:20" ht="15" customHeight="1">
      <c r="A1864" s="64">
        <v>44690</v>
      </c>
      <c r="B1864" s="65">
        <f t="shared" si="374"/>
        <v>2022</v>
      </c>
      <c r="C1864" s="58">
        <f t="shared" si="375"/>
        <v>5</v>
      </c>
      <c r="D1864" s="58" t="str">
        <f t="shared" si="383"/>
        <v>May/2022</v>
      </c>
      <c r="E1864" s="60" t="s">
        <v>22</v>
      </c>
      <c r="F1864" s="60" t="s">
        <v>21</v>
      </c>
      <c r="G1864" s="60" t="s">
        <v>16</v>
      </c>
      <c r="H1864" s="60">
        <v>45</v>
      </c>
      <c r="I1864" s="60">
        <v>45</v>
      </c>
      <c r="J1864" s="60">
        <f t="shared" si="372"/>
        <v>0</v>
      </c>
      <c r="K1864" s="60" t="str">
        <f t="shared" si="373"/>
        <v>Ok</v>
      </c>
      <c r="L1864" s="60">
        <f t="shared" si="376"/>
        <v>0</v>
      </c>
      <c r="M1864" s="85">
        <f>VLOOKUP(E1864,'DAFTAR ITEM'!B:J,9,FALSE)</f>
        <v>33000</v>
      </c>
      <c r="N1864" s="85">
        <f t="shared" si="377"/>
        <v>1485000</v>
      </c>
      <c r="O1864" s="85">
        <f t="shared" si="378"/>
        <v>0</v>
      </c>
      <c r="P1864" s="85">
        <f t="shared" si="379"/>
        <v>0</v>
      </c>
      <c r="Q1864" s="59">
        <f t="shared" si="371"/>
        <v>0</v>
      </c>
      <c r="R1864" s="60" t="str">
        <f t="shared" si="380"/>
        <v>Good Count</v>
      </c>
      <c r="S1864" s="60" t="str">
        <f t="shared" si="381"/>
        <v>Good Count</v>
      </c>
      <c r="T1864" s="60" t="str">
        <f t="shared" si="382"/>
        <v>Good Count</v>
      </c>
    </row>
    <row r="1865" spans="1:20" ht="15" customHeight="1">
      <c r="A1865" s="64">
        <v>44690</v>
      </c>
      <c r="B1865" s="65">
        <f t="shared" si="374"/>
        <v>2022</v>
      </c>
      <c r="C1865" s="58">
        <f t="shared" si="375"/>
        <v>5</v>
      </c>
      <c r="D1865" s="58" t="str">
        <f t="shared" si="383"/>
        <v>May/2022</v>
      </c>
      <c r="E1865" s="60" t="s">
        <v>365</v>
      </c>
      <c r="F1865" s="60" t="s">
        <v>364</v>
      </c>
      <c r="G1865" s="60" t="s">
        <v>16</v>
      </c>
      <c r="H1865" s="60">
        <v>31</v>
      </c>
      <c r="I1865" s="60">
        <v>31</v>
      </c>
      <c r="J1865" s="60">
        <f t="shared" si="372"/>
        <v>0</v>
      </c>
      <c r="K1865" s="60" t="str">
        <f t="shared" si="373"/>
        <v>Ok</v>
      </c>
      <c r="L1865" s="60">
        <f t="shared" si="376"/>
        <v>0</v>
      </c>
      <c r="M1865" s="85">
        <f>VLOOKUP(E1865,'DAFTAR ITEM'!B:J,9,FALSE)</f>
        <v>56800</v>
      </c>
      <c r="N1865" s="85">
        <f t="shared" si="377"/>
        <v>1760800</v>
      </c>
      <c r="O1865" s="85">
        <f t="shared" si="378"/>
        <v>0</v>
      </c>
      <c r="P1865" s="85">
        <f t="shared" si="379"/>
        <v>0</v>
      </c>
      <c r="Q1865" s="59">
        <f t="shared" si="371"/>
        <v>0</v>
      </c>
      <c r="R1865" s="60" t="str">
        <f t="shared" si="380"/>
        <v>Good Count</v>
      </c>
      <c r="S1865" s="60" t="str">
        <f t="shared" si="381"/>
        <v>Good Count</v>
      </c>
      <c r="T1865" s="60" t="str">
        <f t="shared" si="382"/>
        <v>Good Count</v>
      </c>
    </row>
    <row r="1866" spans="1:20" ht="15" customHeight="1">
      <c r="A1866" s="64">
        <v>44690</v>
      </c>
      <c r="B1866" s="65">
        <f t="shared" si="374"/>
        <v>2022</v>
      </c>
      <c r="C1866" s="58">
        <f t="shared" si="375"/>
        <v>5</v>
      </c>
      <c r="D1866" s="58" t="str">
        <f t="shared" si="383"/>
        <v>May/2022</v>
      </c>
      <c r="E1866" s="60" t="s">
        <v>24</v>
      </c>
      <c r="F1866" s="60" t="s">
        <v>23</v>
      </c>
      <c r="G1866" s="60" t="s">
        <v>16</v>
      </c>
      <c r="H1866" s="60">
        <v>23</v>
      </c>
      <c r="I1866" s="60">
        <v>23</v>
      </c>
      <c r="J1866" s="60">
        <f t="shared" si="372"/>
        <v>0</v>
      </c>
      <c r="K1866" s="60" t="str">
        <f t="shared" si="373"/>
        <v>Ok</v>
      </c>
      <c r="L1866" s="60">
        <f t="shared" si="376"/>
        <v>0</v>
      </c>
      <c r="M1866" s="85">
        <f>VLOOKUP(E1866,'DAFTAR ITEM'!B:J,9,FALSE)</f>
        <v>59000</v>
      </c>
      <c r="N1866" s="85">
        <f t="shared" si="377"/>
        <v>1357000</v>
      </c>
      <c r="O1866" s="85">
        <f t="shared" si="378"/>
        <v>0</v>
      </c>
      <c r="P1866" s="85">
        <f t="shared" si="379"/>
        <v>0</v>
      </c>
      <c r="Q1866" s="59">
        <f t="shared" si="371"/>
        <v>0</v>
      </c>
      <c r="R1866" s="60" t="str">
        <f t="shared" si="380"/>
        <v>Good Count</v>
      </c>
      <c r="S1866" s="60" t="str">
        <f t="shared" si="381"/>
        <v>Good Count</v>
      </c>
      <c r="T1866" s="60" t="str">
        <f t="shared" si="382"/>
        <v>Good Count</v>
      </c>
    </row>
    <row r="1867" spans="1:20" ht="15" customHeight="1">
      <c r="A1867" s="64">
        <v>44690</v>
      </c>
      <c r="B1867" s="65">
        <f t="shared" si="374"/>
        <v>2022</v>
      </c>
      <c r="C1867" s="58">
        <f t="shared" si="375"/>
        <v>5</v>
      </c>
      <c r="D1867" s="58" t="str">
        <f t="shared" si="383"/>
        <v>May/2022</v>
      </c>
      <c r="E1867" s="60" t="s">
        <v>26</v>
      </c>
      <c r="F1867" s="60" t="s">
        <v>25</v>
      </c>
      <c r="G1867" s="60" t="s">
        <v>16</v>
      </c>
      <c r="H1867" s="60">
        <v>4</v>
      </c>
      <c r="I1867" s="60">
        <v>4</v>
      </c>
      <c r="J1867" s="60">
        <f t="shared" si="372"/>
        <v>0</v>
      </c>
      <c r="K1867" s="60" t="str">
        <f t="shared" si="373"/>
        <v>Ok</v>
      </c>
      <c r="L1867" s="60">
        <f t="shared" si="376"/>
        <v>0</v>
      </c>
      <c r="M1867" s="85">
        <f>VLOOKUP(E1867,'DAFTAR ITEM'!B:J,9,FALSE)</f>
        <v>16250</v>
      </c>
      <c r="N1867" s="85">
        <f t="shared" si="377"/>
        <v>65000</v>
      </c>
      <c r="O1867" s="85">
        <f t="shared" si="378"/>
        <v>0</v>
      </c>
      <c r="P1867" s="85">
        <f t="shared" si="379"/>
        <v>0</v>
      </c>
      <c r="Q1867" s="59">
        <f t="shared" si="371"/>
        <v>0</v>
      </c>
      <c r="R1867" s="60" t="str">
        <f t="shared" si="380"/>
        <v>Good Count</v>
      </c>
      <c r="S1867" s="60" t="str">
        <f t="shared" si="381"/>
        <v>Good Count</v>
      </c>
      <c r="T1867" s="60" t="str">
        <f t="shared" si="382"/>
        <v>Good Count</v>
      </c>
    </row>
    <row r="1868" spans="1:20" ht="15" customHeight="1">
      <c r="A1868" s="64">
        <v>44690</v>
      </c>
      <c r="B1868" s="65">
        <f t="shared" si="374"/>
        <v>2022</v>
      </c>
      <c r="C1868" s="58">
        <f t="shared" si="375"/>
        <v>5</v>
      </c>
      <c r="D1868" s="58" t="str">
        <f t="shared" si="383"/>
        <v>May/2022</v>
      </c>
      <c r="E1868" s="60" t="s">
        <v>28</v>
      </c>
      <c r="F1868" s="60" t="s">
        <v>27</v>
      </c>
      <c r="G1868" s="60" t="s">
        <v>16</v>
      </c>
      <c r="H1868" s="60">
        <v>20</v>
      </c>
      <c r="I1868" s="60">
        <v>20</v>
      </c>
      <c r="J1868" s="60">
        <f t="shared" si="372"/>
        <v>0</v>
      </c>
      <c r="K1868" s="60" t="str">
        <f t="shared" si="373"/>
        <v>Ok</v>
      </c>
      <c r="L1868" s="60">
        <f t="shared" si="376"/>
        <v>0</v>
      </c>
      <c r="M1868" s="85">
        <f>VLOOKUP(E1868,'DAFTAR ITEM'!B:J,9,FALSE)</f>
        <v>30000</v>
      </c>
      <c r="N1868" s="85">
        <f t="shared" si="377"/>
        <v>600000</v>
      </c>
      <c r="O1868" s="85">
        <f t="shared" si="378"/>
        <v>0</v>
      </c>
      <c r="P1868" s="85">
        <f t="shared" si="379"/>
        <v>0</v>
      </c>
      <c r="Q1868" s="59">
        <f t="shared" si="371"/>
        <v>0</v>
      </c>
      <c r="R1868" s="60" t="str">
        <f t="shared" si="380"/>
        <v>Good Count</v>
      </c>
      <c r="S1868" s="60" t="str">
        <f t="shared" si="381"/>
        <v>Good Count</v>
      </c>
      <c r="T1868" s="60" t="str">
        <f t="shared" si="382"/>
        <v>Good Count</v>
      </c>
    </row>
    <row r="1869" spans="1:20" ht="15" customHeight="1">
      <c r="A1869" s="64">
        <v>44690</v>
      </c>
      <c r="B1869" s="65">
        <f t="shared" si="374"/>
        <v>2022</v>
      </c>
      <c r="C1869" s="58">
        <f t="shared" si="375"/>
        <v>5</v>
      </c>
      <c r="D1869" s="58" t="str">
        <f t="shared" si="383"/>
        <v>May/2022</v>
      </c>
      <c r="E1869" s="60" t="s">
        <v>30</v>
      </c>
      <c r="F1869" s="60" t="s">
        <v>29</v>
      </c>
      <c r="G1869" s="60" t="s">
        <v>16</v>
      </c>
      <c r="H1869" s="60">
        <v>1</v>
      </c>
      <c r="I1869" s="60">
        <v>1</v>
      </c>
      <c r="J1869" s="60">
        <f t="shared" si="372"/>
        <v>0</v>
      </c>
      <c r="K1869" s="60" t="str">
        <f t="shared" si="373"/>
        <v>Ok</v>
      </c>
      <c r="L1869" s="60">
        <f t="shared" si="376"/>
        <v>0</v>
      </c>
      <c r="M1869" s="85">
        <f>VLOOKUP(E1869,'DAFTAR ITEM'!B:J,9,FALSE)</f>
        <v>50000</v>
      </c>
      <c r="N1869" s="85">
        <f t="shared" si="377"/>
        <v>50000</v>
      </c>
      <c r="O1869" s="85">
        <f t="shared" si="378"/>
        <v>0</v>
      </c>
      <c r="P1869" s="85">
        <f t="shared" si="379"/>
        <v>0</v>
      </c>
      <c r="Q1869" s="59">
        <f t="shared" ref="Q1869:Q1932" si="384">ABS(IF(AND((H1869=0),(J1869=0)),0,J1869/H1869))</f>
        <v>0</v>
      </c>
      <c r="R1869" s="60" t="str">
        <f t="shared" si="380"/>
        <v>Good Count</v>
      </c>
      <c r="S1869" s="60" t="str">
        <f t="shared" si="381"/>
        <v>Good Count</v>
      </c>
      <c r="T1869" s="60" t="str">
        <f t="shared" si="382"/>
        <v>Good Count</v>
      </c>
    </row>
    <row r="1870" spans="1:20" ht="15" customHeight="1">
      <c r="A1870" s="64">
        <v>44690</v>
      </c>
      <c r="B1870" s="65">
        <f t="shared" si="374"/>
        <v>2022</v>
      </c>
      <c r="C1870" s="58">
        <f t="shared" si="375"/>
        <v>5</v>
      </c>
      <c r="D1870" s="58" t="str">
        <f t="shared" si="383"/>
        <v>May/2022</v>
      </c>
      <c r="E1870" s="60" t="s">
        <v>32</v>
      </c>
      <c r="F1870" s="60" t="s">
        <v>31</v>
      </c>
      <c r="G1870" s="60" t="s">
        <v>33</v>
      </c>
      <c r="H1870" s="60">
        <v>0</v>
      </c>
      <c r="I1870" s="60">
        <v>0</v>
      </c>
      <c r="J1870" s="60">
        <f t="shared" si="372"/>
        <v>0</v>
      </c>
      <c r="K1870" s="60" t="str">
        <f t="shared" si="373"/>
        <v>Ok</v>
      </c>
      <c r="L1870" s="60">
        <f t="shared" si="376"/>
        <v>0</v>
      </c>
      <c r="M1870" s="85">
        <f>VLOOKUP(E1870,'DAFTAR ITEM'!B:J,9,FALSE)</f>
        <v>2100</v>
      </c>
      <c r="N1870" s="85">
        <f t="shared" si="377"/>
        <v>0</v>
      </c>
      <c r="O1870" s="85">
        <f t="shared" si="378"/>
        <v>0</v>
      </c>
      <c r="P1870" s="85">
        <f t="shared" si="379"/>
        <v>0</v>
      </c>
      <c r="Q1870" s="59">
        <f t="shared" si="384"/>
        <v>0</v>
      </c>
      <c r="R1870" s="60" t="str">
        <f t="shared" si="380"/>
        <v>Good Count</v>
      </c>
      <c r="S1870" s="60" t="str">
        <f t="shared" si="381"/>
        <v>Good Count</v>
      </c>
      <c r="T1870" s="60" t="str">
        <f t="shared" si="382"/>
        <v>Good Count</v>
      </c>
    </row>
    <row r="1871" spans="1:20" ht="15" customHeight="1">
      <c r="A1871" s="64">
        <v>44690</v>
      </c>
      <c r="B1871" s="65">
        <f t="shared" si="374"/>
        <v>2022</v>
      </c>
      <c r="C1871" s="58">
        <f t="shared" si="375"/>
        <v>5</v>
      </c>
      <c r="D1871" s="58" t="str">
        <f t="shared" si="383"/>
        <v>May/2022</v>
      </c>
      <c r="E1871" s="60" t="s">
        <v>35</v>
      </c>
      <c r="F1871" s="60" t="s">
        <v>34</v>
      </c>
      <c r="G1871" s="60" t="s">
        <v>33</v>
      </c>
      <c r="H1871" s="60">
        <v>26</v>
      </c>
      <c r="I1871" s="60">
        <v>26</v>
      </c>
      <c r="J1871" s="60">
        <f t="shared" si="372"/>
        <v>0</v>
      </c>
      <c r="K1871" s="60" t="str">
        <f t="shared" si="373"/>
        <v>Ok</v>
      </c>
      <c r="L1871" s="60">
        <f t="shared" si="376"/>
        <v>0</v>
      </c>
      <c r="M1871" s="85">
        <f>VLOOKUP(E1871,'DAFTAR ITEM'!B:J,9,FALSE)</f>
        <v>2100</v>
      </c>
      <c r="N1871" s="85">
        <f t="shared" si="377"/>
        <v>54600</v>
      </c>
      <c r="O1871" s="85">
        <f t="shared" si="378"/>
        <v>0</v>
      </c>
      <c r="P1871" s="85">
        <f t="shared" si="379"/>
        <v>0</v>
      </c>
      <c r="Q1871" s="59">
        <f t="shared" si="384"/>
        <v>0</v>
      </c>
      <c r="R1871" s="60" t="str">
        <f t="shared" si="380"/>
        <v>Good Count</v>
      </c>
      <c r="S1871" s="60" t="str">
        <f t="shared" si="381"/>
        <v>Good Count</v>
      </c>
      <c r="T1871" s="60" t="str">
        <f t="shared" si="382"/>
        <v>Good Count</v>
      </c>
    </row>
    <row r="1872" spans="1:20" ht="15" customHeight="1">
      <c r="A1872" s="64">
        <v>44690</v>
      </c>
      <c r="B1872" s="65">
        <f t="shared" si="374"/>
        <v>2022</v>
      </c>
      <c r="C1872" s="58">
        <f t="shared" si="375"/>
        <v>5</v>
      </c>
      <c r="D1872" s="58" t="str">
        <f t="shared" si="383"/>
        <v>May/2022</v>
      </c>
      <c r="E1872" s="60" t="s">
        <v>37</v>
      </c>
      <c r="F1872" s="60" t="s">
        <v>36</v>
      </c>
      <c r="G1872" s="60" t="s">
        <v>33</v>
      </c>
      <c r="H1872" s="60">
        <v>25</v>
      </c>
      <c r="I1872" s="60">
        <v>25</v>
      </c>
      <c r="J1872" s="60">
        <f t="shared" si="372"/>
        <v>0</v>
      </c>
      <c r="K1872" s="60" t="str">
        <f t="shared" si="373"/>
        <v>Ok</v>
      </c>
      <c r="L1872" s="60">
        <f t="shared" si="376"/>
        <v>0</v>
      </c>
      <c r="M1872" s="85">
        <f>VLOOKUP(E1872,'DAFTAR ITEM'!B:J,9,FALSE)</f>
        <v>1750</v>
      </c>
      <c r="N1872" s="85">
        <f t="shared" si="377"/>
        <v>43750</v>
      </c>
      <c r="O1872" s="85">
        <f t="shared" si="378"/>
        <v>0</v>
      </c>
      <c r="P1872" s="85">
        <f t="shared" si="379"/>
        <v>0</v>
      </c>
      <c r="Q1872" s="59">
        <f t="shared" si="384"/>
        <v>0</v>
      </c>
      <c r="R1872" s="60" t="str">
        <f t="shared" si="380"/>
        <v>Good Count</v>
      </c>
      <c r="S1872" s="60" t="str">
        <f t="shared" si="381"/>
        <v>Good Count</v>
      </c>
      <c r="T1872" s="60" t="str">
        <f t="shared" si="382"/>
        <v>Good Count</v>
      </c>
    </row>
    <row r="1873" spans="1:20" ht="15" customHeight="1">
      <c r="A1873" s="64">
        <v>44690</v>
      </c>
      <c r="B1873" s="65">
        <f t="shared" si="374"/>
        <v>2022</v>
      </c>
      <c r="C1873" s="58">
        <f t="shared" si="375"/>
        <v>5</v>
      </c>
      <c r="D1873" s="58" t="str">
        <f t="shared" si="383"/>
        <v>May/2022</v>
      </c>
      <c r="E1873" s="60" t="s">
        <v>39</v>
      </c>
      <c r="F1873" s="60" t="s">
        <v>38</v>
      </c>
      <c r="G1873" s="60" t="s">
        <v>33</v>
      </c>
      <c r="H1873" s="60">
        <v>12</v>
      </c>
      <c r="I1873" s="60">
        <v>12</v>
      </c>
      <c r="J1873" s="60">
        <f t="shared" si="372"/>
        <v>0</v>
      </c>
      <c r="K1873" s="60" t="str">
        <f t="shared" si="373"/>
        <v>Ok</v>
      </c>
      <c r="L1873" s="60">
        <f t="shared" si="376"/>
        <v>0</v>
      </c>
      <c r="M1873" s="85">
        <f>VLOOKUP(E1873,'DAFTAR ITEM'!B:J,9,FALSE)</f>
        <v>22500</v>
      </c>
      <c r="N1873" s="85">
        <f t="shared" si="377"/>
        <v>270000</v>
      </c>
      <c r="O1873" s="85">
        <f t="shared" si="378"/>
        <v>0</v>
      </c>
      <c r="P1873" s="85">
        <f t="shared" si="379"/>
        <v>0</v>
      </c>
      <c r="Q1873" s="59">
        <f t="shared" si="384"/>
        <v>0</v>
      </c>
      <c r="R1873" s="60" t="str">
        <f t="shared" si="380"/>
        <v>Good Count</v>
      </c>
      <c r="S1873" s="60" t="str">
        <f t="shared" si="381"/>
        <v>Good Count</v>
      </c>
      <c r="T1873" s="60" t="str">
        <f t="shared" si="382"/>
        <v>Good Count</v>
      </c>
    </row>
    <row r="1874" spans="1:20" ht="15" customHeight="1">
      <c r="A1874" s="64">
        <v>44690</v>
      </c>
      <c r="B1874" s="65">
        <f t="shared" si="374"/>
        <v>2022</v>
      </c>
      <c r="C1874" s="58">
        <f t="shared" si="375"/>
        <v>5</v>
      </c>
      <c r="D1874" s="58" t="str">
        <f t="shared" si="383"/>
        <v>May/2022</v>
      </c>
      <c r="E1874" s="60" t="s">
        <v>41</v>
      </c>
      <c r="F1874" s="60" t="s">
        <v>40</v>
      </c>
      <c r="G1874" s="60" t="s">
        <v>33</v>
      </c>
      <c r="H1874" s="60">
        <v>8</v>
      </c>
      <c r="I1874" s="60">
        <v>8</v>
      </c>
      <c r="J1874" s="60">
        <f t="shared" si="372"/>
        <v>0</v>
      </c>
      <c r="K1874" s="60" t="str">
        <f t="shared" si="373"/>
        <v>Ok</v>
      </c>
      <c r="L1874" s="60">
        <f t="shared" si="376"/>
        <v>0</v>
      </c>
      <c r="M1874" s="85">
        <f>VLOOKUP(E1874,'DAFTAR ITEM'!B:J,9,FALSE)</f>
        <v>3580</v>
      </c>
      <c r="N1874" s="85">
        <f t="shared" si="377"/>
        <v>28640</v>
      </c>
      <c r="O1874" s="85">
        <f t="shared" si="378"/>
        <v>0</v>
      </c>
      <c r="P1874" s="85">
        <f t="shared" si="379"/>
        <v>0</v>
      </c>
      <c r="Q1874" s="59">
        <f t="shared" si="384"/>
        <v>0</v>
      </c>
      <c r="R1874" s="60" t="str">
        <f t="shared" si="380"/>
        <v>Good Count</v>
      </c>
      <c r="S1874" s="60" t="str">
        <f t="shared" si="381"/>
        <v>Good Count</v>
      </c>
      <c r="T1874" s="60" t="str">
        <f t="shared" si="382"/>
        <v>Good Count</v>
      </c>
    </row>
    <row r="1875" spans="1:20" ht="15" customHeight="1">
      <c r="A1875" s="64">
        <v>44690</v>
      </c>
      <c r="B1875" s="65">
        <f t="shared" si="374"/>
        <v>2022</v>
      </c>
      <c r="C1875" s="58">
        <f t="shared" si="375"/>
        <v>5</v>
      </c>
      <c r="D1875" s="58" t="str">
        <f t="shared" si="383"/>
        <v>May/2022</v>
      </c>
      <c r="E1875" s="60" t="s">
        <v>43</v>
      </c>
      <c r="F1875" s="60" t="s">
        <v>42</v>
      </c>
      <c r="G1875" s="60" t="s">
        <v>33</v>
      </c>
      <c r="H1875" s="60">
        <v>24</v>
      </c>
      <c r="I1875" s="60">
        <v>24</v>
      </c>
      <c r="J1875" s="60">
        <f t="shared" ref="J1875:J1938" si="385">I1875-H1875</f>
        <v>0</v>
      </c>
      <c r="K1875" s="60" t="str">
        <f t="shared" ref="K1875:K1938" si="386">IF(J1875=0,"Ok","Selisih")</f>
        <v>Ok</v>
      </c>
      <c r="L1875" s="60">
        <f t="shared" si="376"/>
        <v>0</v>
      </c>
      <c r="M1875" s="85">
        <f>VLOOKUP(E1875,'DAFTAR ITEM'!B:J,9,FALSE)</f>
        <v>5250</v>
      </c>
      <c r="N1875" s="85">
        <f t="shared" si="377"/>
        <v>126000</v>
      </c>
      <c r="O1875" s="85">
        <f t="shared" si="378"/>
        <v>0</v>
      </c>
      <c r="P1875" s="85">
        <f t="shared" si="379"/>
        <v>0</v>
      </c>
      <c r="Q1875" s="59">
        <f t="shared" si="384"/>
        <v>0</v>
      </c>
      <c r="R1875" s="60" t="str">
        <f t="shared" si="380"/>
        <v>Good Count</v>
      </c>
      <c r="S1875" s="60" t="str">
        <f t="shared" si="381"/>
        <v>Good Count</v>
      </c>
      <c r="T1875" s="60" t="str">
        <f t="shared" si="382"/>
        <v>Good Count</v>
      </c>
    </row>
    <row r="1876" spans="1:20" ht="15" customHeight="1">
      <c r="A1876" s="64">
        <v>44690</v>
      </c>
      <c r="B1876" s="65">
        <f t="shared" si="374"/>
        <v>2022</v>
      </c>
      <c r="C1876" s="58">
        <f t="shared" si="375"/>
        <v>5</v>
      </c>
      <c r="D1876" s="58" t="str">
        <f t="shared" si="383"/>
        <v>May/2022</v>
      </c>
      <c r="E1876" s="60" t="s">
        <v>45</v>
      </c>
      <c r="F1876" s="60" t="s">
        <v>44</v>
      </c>
      <c r="G1876" s="60" t="s">
        <v>33</v>
      </c>
      <c r="H1876" s="60">
        <v>24</v>
      </c>
      <c r="I1876" s="60">
        <v>24</v>
      </c>
      <c r="J1876" s="60">
        <f t="shared" si="385"/>
        <v>0</v>
      </c>
      <c r="K1876" s="60" t="str">
        <f t="shared" si="386"/>
        <v>Ok</v>
      </c>
      <c r="L1876" s="60">
        <f t="shared" si="376"/>
        <v>0</v>
      </c>
      <c r="M1876" s="85">
        <f>VLOOKUP(E1876,'DAFTAR ITEM'!B:J,9,FALSE)</f>
        <v>5250</v>
      </c>
      <c r="N1876" s="85">
        <f t="shared" si="377"/>
        <v>126000</v>
      </c>
      <c r="O1876" s="85">
        <f t="shared" si="378"/>
        <v>0</v>
      </c>
      <c r="P1876" s="85">
        <f t="shared" si="379"/>
        <v>0</v>
      </c>
      <c r="Q1876" s="59">
        <f t="shared" si="384"/>
        <v>0</v>
      </c>
      <c r="R1876" s="60" t="str">
        <f t="shared" si="380"/>
        <v>Good Count</v>
      </c>
      <c r="S1876" s="60" t="str">
        <f t="shared" si="381"/>
        <v>Good Count</v>
      </c>
      <c r="T1876" s="60" t="str">
        <f t="shared" si="382"/>
        <v>Good Count</v>
      </c>
    </row>
    <row r="1877" spans="1:20" ht="15" customHeight="1">
      <c r="A1877" s="64">
        <v>44690</v>
      </c>
      <c r="B1877" s="65">
        <f t="shared" si="374"/>
        <v>2022</v>
      </c>
      <c r="C1877" s="58">
        <f t="shared" si="375"/>
        <v>5</v>
      </c>
      <c r="D1877" s="58" t="str">
        <f t="shared" si="383"/>
        <v>May/2022</v>
      </c>
      <c r="E1877" s="60" t="s">
        <v>47</v>
      </c>
      <c r="F1877" s="60" t="s">
        <v>46</v>
      </c>
      <c r="G1877" s="60" t="s">
        <v>33</v>
      </c>
      <c r="H1877" s="60">
        <v>24</v>
      </c>
      <c r="I1877" s="60">
        <v>24</v>
      </c>
      <c r="J1877" s="60">
        <f t="shared" si="385"/>
        <v>0</v>
      </c>
      <c r="K1877" s="60" t="str">
        <f t="shared" si="386"/>
        <v>Ok</v>
      </c>
      <c r="L1877" s="60">
        <f t="shared" si="376"/>
        <v>0</v>
      </c>
      <c r="M1877" s="85">
        <f>VLOOKUP(E1877,'DAFTAR ITEM'!B:J,9,FALSE)</f>
        <v>5225</v>
      </c>
      <c r="N1877" s="85">
        <f t="shared" si="377"/>
        <v>125400</v>
      </c>
      <c r="O1877" s="85">
        <f t="shared" si="378"/>
        <v>0</v>
      </c>
      <c r="P1877" s="85">
        <f t="shared" si="379"/>
        <v>0</v>
      </c>
      <c r="Q1877" s="59">
        <f t="shared" si="384"/>
        <v>0</v>
      </c>
      <c r="R1877" s="60" t="str">
        <f t="shared" si="380"/>
        <v>Good Count</v>
      </c>
      <c r="S1877" s="60" t="str">
        <f t="shared" si="381"/>
        <v>Good Count</v>
      </c>
      <c r="T1877" s="60" t="str">
        <f t="shared" si="382"/>
        <v>Good Count</v>
      </c>
    </row>
    <row r="1878" spans="1:20" ht="15" customHeight="1">
      <c r="A1878" s="64">
        <v>44690</v>
      </c>
      <c r="B1878" s="65">
        <f t="shared" si="374"/>
        <v>2022</v>
      </c>
      <c r="C1878" s="58">
        <f t="shared" si="375"/>
        <v>5</v>
      </c>
      <c r="D1878" s="58" t="str">
        <f t="shared" si="383"/>
        <v>May/2022</v>
      </c>
      <c r="E1878" s="60" t="s">
        <v>49</v>
      </c>
      <c r="F1878" s="60" t="s">
        <v>48</v>
      </c>
      <c r="G1878" s="60" t="s">
        <v>33</v>
      </c>
      <c r="H1878" s="60">
        <v>23</v>
      </c>
      <c r="I1878" s="60">
        <v>23</v>
      </c>
      <c r="J1878" s="60">
        <f t="shared" si="385"/>
        <v>0</v>
      </c>
      <c r="K1878" s="60" t="str">
        <f t="shared" si="386"/>
        <v>Ok</v>
      </c>
      <c r="L1878" s="60">
        <f t="shared" si="376"/>
        <v>0</v>
      </c>
      <c r="M1878" s="85">
        <f>VLOOKUP(E1878,'DAFTAR ITEM'!B:J,9,FALSE)</f>
        <v>4900</v>
      </c>
      <c r="N1878" s="85">
        <f t="shared" si="377"/>
        <v>112700</v>
      </c>
      <c r="O1878" s="85">
        <f t="shared" si="378"/>
        <v>0</v>
      </c>
      <c r="P1878" s="85">
        <f t="shared" si="379"/>
        <v>0</v>
      </c>
      <c r="Q1878" s="59">
        <f t="shared" si="384"/>
        <v>0</v>
      </c>
      <c r="R1878" s="60" t="str">
        <f t="shared" si="380"/>
        <v>Good Count</v>
      </c>
      <c r="S1878" s="60" t="str">
        <f t="shared" si="381"/>
        <v>Good Count</v>
      </c>
      <c r="T1878" s="60" t="str">
        <f t="shared" si="382"/>
        <v>Good Count</v>
      </c>
    </row>
    <row r="1879" spans="1:20" ht="15" customHeight="1">
      <c r="A1879" s="64">
        <v>44690</v>
      </c>
      <c r="B1879" s="65">
        <f t="shared" si="374"/>
        <v>2022</v>
      </c>
      <c r="C1879" s="58">
        <f t="shared" si="375"/>
        <v>5</v>
      </c>
      <c r="D1879" s="58" t="str">
        <f t="shared" si="383"/>
        <v>May/2022</v>
      </c>
      <c r="E1879" s="60" t="s">
        <v>51</v>
      </c>
      <c r="F1879" s="60" t="s">
        <v>50</v>
      </c>
      <c r="G1879" s="60" t="s">
        <v>33</v>
      </c>
      <c r="H1879" s="60">
        <v>10</v>
      </c>
      <c r="I1879" s="60">
        <v>10</v>
      </c>
      <c r="J1879" s="60">
        <f t="shared" si="385"/>
        <v>0</v>
      </c>
      <c r="K1879" s="60" t="str">
        <f t="shared" si="386"/>
        <v>Ok</v>
      </c>
      <c r="L1879" s="60">
        <f t="shared" si="376"/>
        <v>0</v>
      </c>
      <c r="M1879" s="85">
        <f>VLOOKUP(E1879,'DAFTAR ITEM'!B:J,9,FALSE)</f>
        <v>7500</v>
      </c>
      <c r="N1879" s="85">
        <f t="shared" si="377"/>
        <v>75000</v>
      </c>
      <c r="O1879" s="85">
        <f t="shared" si="378"/>
        <v>0</v>
      </c>
      <c r="P1879" s="85">
        <f t="shared" si="379"/>
        <v>0</v>
      </c>
      <c r="Q1879" s="59">
        <f t="shared" si="384"/>
        <v>0</v>
      </c>
      <c r="R1879" s="60" t="str">
        <f t="shared" si="380"/>
        <v>Good Count</v>
      </c>
      <c r="S1879" s="60" t="str">
        <f t="shared" si="381"/>
        <v>Good Count</v>
      </c>
      <c r="T1879" s="60" t="str">
        <f t="shared" si="382"/>
        <v>Good Count</v>
      </c>
    </row>
    <row r="1880" spans="1:20" ht="15" customHeight="1">
      <c r="A1880" s="64">
        <v>44690</v>
      </c>
      <c r="B1880" s="65">
        <f t="shared" si="374"/>
        <v>2022</v>
      </c>
      <c r="C1880" s="58">
        <f t="shared" si="375"/>
        <v>5</v>
      </c>
      <c r="D1880" s="58" t="str">
        <f t="shared" si="383"/>
        <v>May/2022</v>
      </c>
      <c r="E1880" s="60" t="s">
        <v>53</v>
      </c>
      <c r="F1880" s="60" t="s">
        <v>52</v>
      </c>
      <c r="G1880" s="60" t="s">
        <v>33</v>
      </c>
      <c r="H1880" s="60">
        <v>6</v>
      </c>
      <c r="I1880" s="60">
        <v>6</v>
      </c>
      <c r="J1880" s="60">
        <f t="shared" si="385"/>
        <v>0</v>
      </c>
      <c r="K1880" s="60" t="str">
        <f t="shared" si="386"/>
        <v>Ok</v>
      </c>
      <c r="L1880" s="60">
        <f t="shared" si="376"/>
        <v>0</v>
      </c>
      <c r="M1880" s="85">
        <f>VLOOKUP(E1880,'DAFTAR ITEM'!B:J,9,FALSE)</f>
        <v>10000</v>
      </c>
      <c r="N1880" s="85">
        <f t="shared" si="377"/>
        <v>60000</v>
      </c>
      <c r="O1880" s="85">
        <f t="shared" si="378"/>
        <v>0</v>
      </c>
      <c r="P1880" s="85">
        <f t="shared" si="379"/>
        <v>0</v>
      </c>
      <c r="Q1880" s="59">
        <f t="shared" si="384"/>
        <v>0</v>
      </c>
      <c r="R1880" s="60" t="str">
        <f t="shared" si="380"/>
        <v>Good Count</v>
      </c>
      <c r="S1880" s="60" t="str">
        <f t="shared" si="381"/>
        <v>Good Count</v>
      </c>
      <c r="T1880" s="60" t="str">
        <f t="shared" si="382"/>
        <v>Good Count</v>
      </c>
    </row>
    <row r="1881" spans="1:20" ht="15" customHeight="1">
      <c r="A1881" s="64">
        <v>44690</v>
      </c>
      <c r="B1881" s="65">
        <f t="shared" si="374"/>
        <v>2022</v>
      </c>
      <c r="C1881" s="58">
        <f t="shared" si="375"/>
        <v>5</v>
      </c>
      <c r="D1881" s="58" t="str">
        <f t="shared" si="383"/>
        <v>May/2022</v>
      </c>
      <c r="E1881" s="60" t="s">
        <v>55</v>
      </c>
      <c r="F1881" s="60" t="s">
        <v>54</v>
      </c>
      <c r="G1881" s="60" t="s">
        <v>56</v>
      </c>
      <c r="H1881" s="60">
        <v>30</v>
      </c>
      <c r="I1881" s="60">
        <v>30</v>
      </c>
      <c r="J1881" s="60">
        <f t="shared" si="385"/>
        <v>0</v>
      </c>
      <c r="K1881" s="60" t="str">
        <f t="shared" si="386"/>
        <v>Ok</v>
      </c>
      <c r="L1881" s="60">
        <f t="shared" si="376"/>
        <v>0</v>
      </c>
      <c r="M1881" s="85">
        <f>VLOOKUP(E1881,'DAFTAR ITEM'!B:J,9,FALSE)</f>
        <v>2500</v>
      </c>
      <c r="N1881" s="85">
        <f t="shared" si="377"/>
        <v>75000</v>
      </c>
      <c r="O1881" s="85">
        <f t="shared" si="378"/>
        <v>0</v>
      </c>
      <c r="P1881" s="85">
        <f t="shared" si="379"/>
        <v>0</v>
      </c>
      <c r="Q1881" s="59">
        <f t="shared" si="384"/>
        <v>0</v>
      </c>
      <c r="R1881" s="60" t="str">
        <f t="shared" si="380"/>
        <v>Good Count</v>
      </c>
      <c r="S1881" s="60" t="str">
        <f t="shared" si="381"/>
        <v>Good Count</v>
      </c>
      <c r="T1881" s="60" t="str">
        <f t="shared" si="382"/>
        <v>Good Count</v>
      </c>
    </row>
    <row r="1882" spans="1:20" ht="15" customHeight="1">
      <c r="A1882" s="64">
        <v>44690</v>
      </c>
      <c r="B1882" s="65">
        <f t="shared" si="374"/>
        <v>2022</v>
      </c>
      <c r="C1882" s="58">
        <f t="shared" si="375"/>
        <v>5</v>
      </c>
      <c r="D1882" s="58" t="str">
        <f t="shared" si="383"/>
        <v>May/2022</v>
      </c>
      <c r="E1882" s="60" t="s">
        <v>58</v>
      </c>
      <c r="F1882" s="60" t="s">
        <v>57</v>
      </c>
      <c r="G1882" s="60" t="s">
        <v>59</v>
      </c>
      <c r="H1882" s="60">
        <v>27</v>
      </c>
      <c r="I1882" s="60">
        <v>27</v>
      </c>
      <c r="J1882" s="60">
        <f t="shared" si="385"/>
        <v>0</v>
      </c>
      <c r="K1882" s="60" t="str">
        <f t="shared" si="386"/>
        <v>Ok</v>
      </c>
      <c r="L1882" s="60">
        <f t="shared" si="376"/>
        <v>0</v>
      </c>
      <c r="M1882" s="85">
        <f>VLOOKUP(E1882,'DAFTAR ITEM'!B:J,9,FALSE)</f>
        <v>5145</v>
      </c>
      <c r="N1882" s="85">
        <f t="shared" si="377"/>
        <v>138915</v>
      </c>
      <c r="O1882" s="85">
        <f t="shared" si="378"/>
        <v>0</v>
      </c>
      <c r="P1882" s="85">
        <f t="shared" si="379"/>
        <v>0</v>
      </c>
      <c r="Q1882" s="59">
        <f t="shared" si="384"/>
        <v>0</v>
      </c>
      <c r="R1882" s="60" t="str">
        <f t="shared" si="380"/>
        <v>Good Count</v>
      </c>
      <c r="S1882" s="60" t="str">
        <f t="shared" si="381"/>
        <v>Good Count</v>
      </c>
      <c r="T1882" s="60" t="str">
        <f t="shared" si="382"/>
        <v>Good Count</v>
      </c>
    </row>
    <row r="1883" spans="1:20" ht="15" customHeight="1">
      <c r="A1883" s="64">
        <v>44690</v>
      </c>
      <c r="B1883" s="65">
        <f t="shared" si="374"/>
        <v>2022</v>
      </c>
      <c r="C1883" s="58">
        <f t="shared" si="375"/>
        <v>5</v>
      </c>
      <c r="D1883" s="58" t="str">
        <f t="shared" si="383"/>
        <v>May/2022</v>
      </c>
      <c r="E1883" s="60" t="s">
        <v>61</v>
      </c>
      <c r="F1883" s="60" t="s">
        <v>60</v>
      </c>
      <c r="G1883" s="60" t="s">
        <v>56</v>
      </c>
      <c r="H1883" s="60">
        <v>35</v>
      </c>
      <c r="I1883" s="60">
        <v>35</v>
      </c>
      <c r="J1883" s="60">
        <f t="shared" si="385"/>
        <v>0</v>
      </c>
      <c r="K1883" s="60" t="str">
        <f t="shared" si="386"/>
        <v>Ok</v>
      </c>
      <c r="L1883" s="60">
        <f t="shared" si="376"/>
        <v>0</v>
      </c>
      <c r="M1883" s="85">
        <f>VLOOKUP(E1883,'DAFTAR ITEM'!B:J,9,FALSE)</f>
        <v>13440</v>
      </c>
      <c r="N1883" s="85">
        <f t="shared" si="377"/>
        <v>470400</v>
      </c>
      <c r="O1883" s="85">
        <f t="shared" si="378"/>
        <v>0</v>
      </c>
      <c r="P1883" s="85">
        <f t="shared" si="379"/>
        <v>0</v>
      </c>
      <c r="Q1883" s="59">
        <f t="shared" si="384"/>
        <v>0</v>
      </c>
      <c r="R1883" s="60" t="str">
        <f t="shared" si="380"/>
        <v>Good Count</v>
      </c>
      <c r="S1883" s="60" t="str">
        <f t="shared" si="381"/>
        <v>Good Count</v>
      </c>
      <c r="T1883" s="60" t="str">
        <f t="shared" si="382"/>
        <v>Good Count</v>
      </c>
    </row>
    <row r="1884" spans="1:20" ht="15" customHeight="1">
      <c r="A1884" s="64">
        <v>44690</v>
      </c>
      <c r="B1884" s="65">
        <f t="shared" si="374"/>
        <v>2022</v>
      </c>
      <c r="C1884" s="58">
        <f t="shared" si="375"/>
        <v>5</v>
      </c>
      <c r="D1884" s="58" t="str">
        <f t="shared" si="383"/>
        <v>May/2022</v>
      </c>
      <c r="E1884" s="60" t="s">
        <v>63</v>
      </c>
      <c r="F1884" s="60" t="s">
        <v>62</v>
      </c>
      <c r="G1884" s="60" t="s">
        <v>33</v>
      </c>
      <c r="H1884" s="60">
        <v>12</v>
      </c>
      <c r="I1884" s="60">
        <v>12</v>
      </c>
      <c r="J1884" s="60">
        <f t="shared" si="385"/>
        <v>0</v>
      </c>
      <c r="K1884" s="60" t="str">
        <f t="shared" si="386"/>
        <v>Ok</v>
      </c>
      <c r="L1884" s="60">
        <f t="shared" si="376"/>
        <v>0</v>
      </c>
      <c r="M1884" s="85">
        <f>VLOOKUP(E1884,'DAFTAR ITEM'!B:J,9,FALSE)</f>
        <v>20000</v>
      </c>
      <c r="N1884" s="85">
        <f t="shared" si="377"/>
        <v>240000</v>
      </c>
      <c r="O1884" s="85">
        <f t="shared" si="378"/>
        <v>0</v>
      </c>
      <c r="P1884" s="85">
        <f t="shared" si="379"/>
        <v>0</v>
      </c>
      <c r="Q1884" s="59">
        <f t="shared" si="384"/>
        <v>0</v>
      </c>
      <c r="R1884" s="60" t="str">
        <f t="shared" si="380"/>
        <v>Good Count</v>
      </c>
      <c r="S1884" s="60" t="str">
        <f t="shared" si="381"/>
        <v>Good Count</v>
      </c>
      <c r="T1884" s="60" t="str">
        <f t="shared" si="382"/>
        <v>Good Count</v>
      </c>
    </row>
    <row r="1885" spans="1:20" ht="15" customHeight="1">
      <c r="A1885" s="64">
        <v>44690</v>
      </c>
      <c r="B1885" s="65">
        <f t="shared" si="374"/>
        <v>2022</v>
      </c>
      <c r="C1885" s="58">
        <f t="shared" si="375"/>
        <v>5</v>
      </c>
      <c r="D1885" s="58" t="str">
        <f t="shared" si="383"/>
        <v>May/2022</v>
      </c>
      <c r="E1885" s="60" t="s">
        <v>65</v>
      </c>
      <c r="F1885" s="60" t="s">
        <v>64</v>
      </c>
      <c r="G1885" s="60" t="s">
        <v>66</v>
      </c>
      <c r="H1885" s="60">
        <v>1</v>
      </c>
      <c r="I1885" s="60">
        <v>1</v>
      </c>
      <c r="J1885" s="60">
        <f t="shared" si="385"/>
        <v>0</v>
      </c>
      <c r="K1885" s="60" t="str">
        <f t="shared" si="386"/>
        <v>Ok</v>
      </c>
      <c r="L1885" s="60">
        <f t="shared" si="376"/>
        <v>0</v>
      </c>
      <c r="M1885" s="85">
        <f>VLOOKUP(E1885,'DAFTAR ITEM'!B:J,9,FALSE)</f>
        <v>90000</v>
      </c>
      <c r="N1885" s="85">
        <f t="shared" si="377"/>
        <v>90000</v>
      </c>
      <c r="O1885" s="85">
        <f t="shared" si="378"/>
        <v>0</v>
      </c>
      <c r="P1885" s="85">
        <f t="shared" si="379"/>
        <v>0</v>
      </c>
      <c r="Q1885" s="59">
        <f t="shared" si="384"/>
        <v>0</v>
      </c>
      <c r="R1885" s="60" t="str">
        <f t="shared" si="380"/>
        <v>Good Count</v>
      </c>
      <c r="S1885" s="60" t="str">
        <f t="shared" si="381"/>
        <v>Good Count</v>
      </c>
      <c r="T1885" s="60" t="str">
        <f t="shared" si="382"/>
        <v>Good Count</v>
      </c>
    </row>
    <row r="1886" spans="1:20" ht="15" customHeight="1">
      <c r="A1886" s="64">
        <v>44690</v>
      </c>
      <c r="B1886" s="65">
        <f t="shared" si="374"/>
        <v>2022</v>
      </c>
      <c r="C1886" s="58">
        <f t="shared" si="375"/>
        <v>5</v>
      </c>
      <c r="D1886" s="58" t="str">
        <f t="shared" si="383"/>
        <v>May/2022</v>
      </c>
      <c r="E1886" s="60" t="s">
        <v>69</v>
      </c>
      <c r="F1886" s="60" t="s">
        <v>68</v>
      </c>
      <c r="G1886" s="60" t="s">
        <v>33</v>
      </c>
      <c r="H1886" s="60">
        <v>12</v>
      </c>
      <c r="I1886" s="60">
        <v>12</v>
      </c>
      <c r="J1886" s="60">
        <f t="shared" si="385"/>
        <v>0</v>
      </c>
      <c r="K1886" s="60" t="str">
        <f t="shared" si="386"/>
        <v>Ok</v>
      </c>
      <c r="L1886" s="60">
        <f t="shared" si="376"/>
        <v>0</v>
      </c>
      <c r="M1886" s="85">
        <f>VLOOKUP(E1886,'DAFTAR ITEM'!B:J,9,FALSE)</f>
        <v>6300</v>
      </c>
      <c r="N1886" s="85">
        <f t="shared" si="377"/>
        <v>75600</v>
      </c>
      <c r="O1886" s="85">
        <f t="shared" si="378"/>
        <v>0</v>
      </c>
      <c r="P1886" s="85">
        <f t="shared" si="379"/>
        <v>0</v>
      </c>
      <c r="Q1886" s="59">
        <f t="shared" si="384"/>
        <v>0</v>
      </c>
      <c r="R1886" s="60" t="str">
        <f t="shared" si="380"/>
        <v>Good Count</v>
      </c>
      <c r="S1886" s="60" t="str">
        <f t="shared" si="381"/>
        <v>Good Count</v>
      </c>
      <c r="T1886" s="60" t="str">
        <f t="shared" si="382"/>
        <v>Good Count</v>
      </c>
    </row>
    <row r="1887" spans="1:20" ht="15" customHeight="1">
      <c r="A1887" s="64">
        <v>44690</v>
      </c>
      <c r="B1887" s="65">
        <f t="shared" si="374"/>
        <v>2022</v>
      </c>
      <c r="C1887" s="58">
        <f t="shared" si="375"/>
        <v>5</v>
      </c>
      <c r="D1887" s="58" t="str">
        <f t="shared" si="383"/>
        <v>May/2022</v>
      </c>
      <c r="E1887" s="60" t="s">
        <v>71</v>
      </c>
      <c r="F1887" s="60" t="s">
        <v>70</v>
      </c>
      <c r="G1887" s="60" t="s">
        <v>33</v>
      </c>
      <c r="H1887" s="60">
        <v>3</v>
      </c>
      <c r="I1887" s="60">
        <v>3</v>
      </c>
      <c r="J1887" s="60">
        <f t="shared" si="385"/>
        <v>0</v>
      </c>
      <c r="K1887" s="60" t="str">
        <f t="shared" si="386"/>
        <v>Ok</v>
      </c>
      <c r="L1887" s="60">
        <f t="shared" si="376"/>
        <v>0</v>
      </c>
      <c r="M1887" s="85">
        <f>VLOOKUP(E1887,'DAFTAR ITEM'!B:J,9,FALSE)</f>
        <v>12000</v>
      </c>
      <c r="N1887" s="85">
        <f t="shared" si="377"/>
        <v>36000</v>
      </c>
      <c r="O1887" s="85">
        <f t="shared" si="378"/>
        <v>0</v>
      </c>
      <c r="P1887" s="85">
        <f t="shared" si="379"/>
        <v>0</v>
      </c>
      <c r="Q1887" s="59">
        <f t="shared" si="384"/>
        <v>0</v>
      </c>
      <c r="R1887" s="60" t="str">
        <f t="shared" si="380"/>
        <v>Good Count</v>
      </c>
      <c r="S1887" s="60" t="str">
        <f t="shared" si="381"/>
        <v>Good Count</v>
      </c>
      <c r="T1887" s="60" t="str">
        <f t="shared" si="382"/>
        <v>Good Count</v>
      </c>
    </row>
    <row r="1888" spans="1:20" ht="15" customHeight="1">
      <c r="A1888" s="64">
        <v>44690</v>
      </c>
      <c r="B1888" s="65">
        <f t="shared" si="374"/>
        <v>2022</v>
      </c>
      <c r="C1888" s="58">
        <f t="shared" si="375"/>
        <v>5</v>
      </c>
      <c r="D1888" s="58" t="str">
        <f t="shared" si="383"/>
        <v>May/2022</v>
      </c>
      <c r="E1888" s="60" t="s">
        <v>73</v>
      </c>
      <c r="F1888" s="60" t="s">
        <v>72</v>
      </c>
      <c r="G1888" s="60" t="s">
        <v>33</v>
      </c>
      <c r="H1888" s="60">
        <v>3</v>
      </c>
      <c r="I1888" s="60">
        <v>3</v>
      </c>
      <c r="J1888" s="60">
        <f t="shared" si="385"/>
        <v>0</v>
      </c>
      <c r="K1888" s="60" t="str">
        <f t="shared" si="386"/>
        <v>Ok</v>
      </c>
      <c r="L1888" s="60">
        <f t="shared" si="376"/>
        <v>0</v>
      </c>
      <c r="M1888" s="85">
        <f>VLOOKUP(E1888,'DAFTAR ITEM'!B:J,9,FALSE)</f>
        <v>24000</v>
      </c>
      <c r="N1888" s="85">
        <f t="shared" si="377"/>
        <v>72000</v>
      </c>
      <c r="O1888" s="85">
        <f t="shared" si="378"/>
        <v>0</v>
      </c>
      <c r="P1888" s="85">
        <f t="shared" si="379"/>
        <v>0</v>
      </c>
      <c r="Q1888" s="59">
        <f t="shared" si="384"/>
        <v>0</v>
      </c>
      <c r="R1888" s="60" t="str">
        <f t="shared" si="380"/>
        <v>Good Count</v>
      </c>
      <c r="S1888" s="60" t="str">
        <f t="shared" si="381"/>
        <v>Good Count</v>
      </c>
      <c r="T1888" s="60" t="str">
        <f t="shared" si="382"/>
        <v>Good Count</v>
      </c>
    </row>
    <row r="1889" spans="1:20" ht="15" customHeight="1">
      <c r="A1889" s="64">
        <v>44690</v>
      </c>
      <c r="B1889" s="65">
        <f t="shared" si="374"/>
        <v>2022</v>
      </c>
      <c r="C1889" s="58">
        <f t="shared" si="375"/>
        <v>5</v>
      </c>
      <c r="D1889" s="58" t="str">
        <f t="shared" si="383"/>
        <v>May/2022</v>
      </c>
      <c r="E1889" s="60" t="s">
        <v>75</v>
      </c>
      <c r="F1889" s="60" t="s">
        <v>74</v>
      </c>
      <c r="G1889" s="60" t="s">
        <v>33</v>
      </c>
      <c r="H1889" s="60">
        <v>12</v>
      </c>
      <c r="I1889" s="60">
        <v>12</v>
      </c>
      <c r="J1889" s="60">
        <f t="shared" si="385"/>
        <v>0</v>
      </c>
      <c r="K1889" s="60" t="str">
        <f t="shared" si="386"/>
        <v>Ok</v>
      </c>
      <c r="L1889" s="60">
        <f t="shared" si="376"/>
        <v>0</v>
      </c>
      <c r="M1889" s="85">
        <f>VLOOKUP(E1889,'DAFTAR ITEM'!B:J,9,FALSE)</f>
        <v>6500</v>
      </c>
      <c r="N1889" s="85">
        <f t="shared" si="377"/>
        <v>78000</v>
      </c>
      <c r="O1889" s="85">
        <f t="shared" si="378"/>
        <v>0</v>
      </c>
      <c r="P1889" s="85">
        <f t="shared" si="379"/>
        <v>0</v>
      </c>
      <c r="Q1889" s="59">
        <f t="shared" si="384"/>
        <v>0</v>
      </c>
      <c r="R1889" s="60" t="str">
        <f t="shared" si="380"/>
        <v>Good Count</v>
      </c>
      <c r="S1889" s="60" t="str">
        <f t="shared" si="381"/>
        <v>Good Count</v>
      </c>
      <c r="T1889" s="60" t="str">
        <f t="shared" si="382"/>
        <v>Good Count</v>
      </c>
    </row>
    <row r="1890" spans="1:20" ht="15" customHeight="1">
      <c r="A1890" s="64">
        <v>44690</v>
      </c>
      <c r="B1890" s="65">
        <f t="shared" si="374"/>
        <v>2022</v>
      </c>
      <c r="C1890" s="58">
        <f t="shared" si="375"/>
        <v>5</v>
      </c>
      <c r="D1890" s="58" t="str">
        <f t="shared" si="383"/>
        <v>May/2022</v>
      </c>
      <c r="E1890" s="60" t="s">
        <v>77</v>
      </c>
      <c r="F1890" s="60" t="s">
        <v>76</v>
      </c>
      <c r="G1890" s="60" t="s">
        <v>33</v>
      </c>
      <c r="H1890" s="60">
        <v>2</v>
      </c>
      <c r="I1890" s="60">
        <v>2</v>
      </c>
      <c r="J1890" s="60">
        <f t="shared" si="385"/>
        <v>0</v>
      </c>
      <c r="K1890" s="60" t="str">
        <f t="shared" si="386"/>
        <v>Ok</v>
      </c>
      <c r="L1890" s="60">
        <f t="shared" si="376"/>
        <v>0</v>
      </c>
      <c r="M1890" s="85">
        <f>VLOOKUP(E1890,'DAFTAR ITEM'!B:J,9,FALSE)</f>
        <v>50000</v>
      </c>
      <c r="N1890" s="85">
        <f t="shared" si="377"/>
        <v>100000</v>
      </c>
      <c r="O1890" s="85">
        <f t="shared" si="378"/>
        <v>0</v>
      </c>
      <c r="P1890" s="85">
        <f t="shared" si="379"/>
        <v>0</v>
      </c>
      <c r="Q1890" s="59">
        <f t="shared" si="384"/>
        <v>0</v>
      </c>
      <c r="R1890" s="60" t="str">
        <f t="shared" si="380"/>
        <v>Good Count</v>
      </c>
      <c r="S1890" s="60" t="str">
        <f t="shared" si="381"/>
        <v>Good Count</v>
      </c>
      <c r="T1890" s="60" t="str">
        <f t="shared" si="382"/>
        <v>Good Count</v>
      </c>
    </row>
    <row r="1891" spans="1:20" ht="15" customHeight="1">
      <c r="A1891" s="64">
        <v>44690</v>
      </c>
      <c r="B1891" s="65">
        <f t="shared" ref="B1891:B1954" si="387">YEAR(A1891)</f>
        <v>2022</v>
      </c>
      <c r="C1891" s="58">
        <f t="shared" si="375"/>
        <v>5</v>
      </c>
      <c r="D1891" s="58" t="str">
        <f t="shared" si="383"/>
        <v>May/2022</v>
      </c>
      <c r="E1891" s="60" t="s">
        <v>79</v>
      </c>
      <c r="F1891" s="60" t="s">
        <v>78</v>
      </c>
      <c r="G1891" s="60" t="s">
        <v>33</v>
      </c>
      <c r="H1891" s="60">
        <v>4</v>
      </c>
      <c r="I1891" s="60">
        <v>4</v>
      </c>
      <c r="J1891" s="60">
        <f t="shared" si="385"/>
        <v>0</v>
      </c>
      <c r="K1891" s="60" t="str">
        <f t="shared" si="386"/>
        <v>Ok</v>
      </c>
      <c r="L1891" s="60">
        <f t="shared" si="376"/>
        <v>0</v>
      </c>
      <c r="M1891" s="85">
        <f>VLOOKUP(E1891,'DAFTAR ITEM'!B:J,9,FALSE)</f>
        <v>3700</v>
      </c>
      <c r="N1891" s="85">
        <f t="shared" si="377"/>
        <v>14800</v>
      </c>
      <c r="O1891" s="85">
        <f t="shared" si="378"/>
        <v>0</v>
      </c>
      <c r="P1891" s="85">
        <f t="shared" si="379"/>
        <v>0</v>
      </c>
      <c r="Q1891" s="59">
        <f t="shared" si="384"/>
        <v>0</v>
      </c>
      <c r="R1891" s="60" t="str">
        <f t="shared" si="380"/>
        <v>Good Count</v>
      </c>
      <c r="S1891" s="60" t="str">
        <f t="shared" si="381"/>
        <v>Good Count</v>
      </c>
      <c r="T1891" s="60" t="str">
        <f t="shared" si="382"/>
        <v>Good Count</v>
      </c>
    </row>
    <row r="1892" spans="1:20" ht="15" customHeight="1">
      <c r="A1892" s="64">
        <v>44690</v>
      </c>
      <c r="B1892" s="65">
        <f t="shared" si="387"/>
        <v>2022</v>
      </c>
      <c r="C1892" s="58">
        <f t="shared" si="375"/>
        <v>5</v>
      </c>
      <c r="D1892" s="58" t="str">
        <f t="shared" si="383"/>
        <v>May/2022</v>
      </c>
      <c r="E1892" s="60" t="s">
        <v>81</v>
      </c>
      <c r="F1892" s="60" t="s">
        <v>80</v>
      </c>
      <c r="G1892" s="60" t="s">
        <v>33</v>
      </c>
      <c r="H1892" s="60">
        <v>24</v>
      </c>
      <c r="I1892" s="60">
        <v>24</v>
      </c>
      <c r="J1892" s="60">
        <f t="shared" si="385"/>
        <v>0</v>
      </c>
      <c r="K1892" s="60" t="str">
        <f t="shared" si="386"/>
        <v>Ok</v>
      </c>
      <c r="L1892" s="60">
        <f t="shared" si="376"/>
        <v>0</v>
      </c>
      <c r="M1892" s="85">
        <f>VLOOKUP(E1892,'DAFTAR ITEM'!B:J,9,FALSE)</f>
        <v>1785</v>
      </c>
      <c r="N1892" s="85">
        <f t="shared" si="377"/>
        <v>42840</v>
      </c>
      <c r="O1892" s="85">
        <f t="shared" si="378"/>
        <v>0</v>
      </c>
      <c r="P1892" s="85">
        <f t="shared" si="379"/>
        <v>0</v>
      </c>
      <c r="Q1892" s="59">
        <f t="shared" si="384"/>
        <v>0</v>
      </c>
      <c r="R1892" s="60" t="str">
        <f t="shared" si="380"/>
        <v>Good Count</v>
      </c>
      <c r="S1892" s="60" t="str">
        <f t="shared" si="381"/>
        <v>Good Count</v>
      </c>
      <c r="T1892" s="60" t="str">
        <f t="shared" si="382"/>
        <v>Good Count</v>
      </c>
    </row>
    <row r="1893" spans="1:20" ht="15" customHeight="1">
      <c r="A1893" s="64">
        <v>44690</v>
      </c>
      <c r="B1893" s="65">
        <f t="shared" si="387"/>
        <v>2022</v>
      </c>
      <c r="C1893" s="58">
        <f t="shared" si="375"/>
        <v>5</v>
      </c>
      <c r="D1893" s="58" t="str">
        <f t="shared" si="383"/>
        <v>May/2022</v>
      </c>
      <c r="E1893" s="60" t="s">
        <v>83</v>
      </c>
      <c r="F1893" s="60" t="s">
        <v>82</v>
      </c>
      <c r="G1893" s="60" t="s">
        <v>33</v>
      </c>
      <c r="H1893" s="60">
        <v>38</v>
      </c>
      <c r="I1893" s="60">
        <v>38</v>
      </c>
      <c r="J1893" s="60">
        <f t="shared" si="385"/>
        <v>0</v>
      </c>
      <c r="K1893" s="60" t="str">
        <f t="shared" si="386"/>
        <v>Ok</v>
      </c>
      <c r="L1893" s="60">
        <f t="shared" si="376"/>
        <v>0</v>
      </c>
      <c r="M1893" s="85">
        <f>VLOOKUP(E1893,'DAFTAR ITEM'!B:J,9,FALSE)</f>
        <v>15000</v>
      </c>
      <c r="N1893" s="85">
        <f t="shared" si="377"/>
        <v>570000</v>
      </c>
      <c r="O1893" s="85">
        <f t="shared" si="378"/>
        <v>0</v>
      </c>
      <c r="P1893" s="85">
        <f t="shared" si="379"/>
        <v>0</v>
      </c>
      <c r="Q1893" s="59">
        <f t="shared" si="384"/>
        <v>0</v>
      </c>
      <c r="R1893" s="60" t="str">
        <f t="shared" si="380"/>
        <v>Good Count</v>
      </c>
      <c r="S1893" s="60" t="str">
        <f t="shared" si="381"/>
        <v>Good Count</v>
      </c>
      <c r="T1893" s="60" t="str">
        <f t="shared" si="382"/>
        <v>Good Count</v>
      </c>
    </row>
    <row r="1894" spans="1:20" ht="15" customHeight="1">
      <c r="A1894" s="64">
        <v>44690</v>
      </c>
      <c r="B1894" s="65">
        <f t="shared" si="387"/>
        <v>2022</v>
      </c>
      <c r="C1894" s="58">
        <f t="shared" si="375"/>
        <v>5</v>
      </c>
      <c r="D1894" s="58" t="str">
        <f t="shared" si="383"/>
        <v>May/2022</v>
      </c>
      <c r="E1894" s="60" t="s">
        <v>85</v>
      </c>
      <c r="F1894" s="60" t="s">
        <v>84</v>
      </c>
      <c r="G1894" s="60" t="s">
        <v>33</v>
      </c>
      <c r="H1894" s="60">
        <v>50</v>
      </c>
      <c r="I1894" s="60">
        <v>50</v>
      </c>
      <c r="J1894" s="60">
        <f t="shared" si="385"/>
        <v>0</v>
      </c>
      <c r="K1894" s="60" t="str">
        <f t="shared" si="386"/>
        <v>Ok</v>
      </c>
      <c r="L1894" s="60">
        <f t="shared" si="376"/>
        <v>0</v>
      </c>
      <c r="M1894" s="85">
        <f>VLOOKUP(E1894,'DAFTAR ITEM'!B:J,9,FALSE)</f>
        <v>9800</v>
      </c>
      <c r="N1894" s="85">
        <f t="shared" si="377"/>
        <v>490000</v>
      </c>
      <c r="O1894" s="85">
        <f t="shared" si="378"/>
        <v>0</v>
      </c>
      <c r="P1894" s="85">
        <f t="shared" si="379"/>
        <v>0</v>
      </c>
      <c r="Q1894" s="59">
        <f t="shared" si="384"/>
        <v>0</v>
      </c>
      <c r="R1894" s="60" t="str">
        <f t="shared" si="380"/>
        <v>Good Count</v>
      </c>
      <c r="S1894" s="60" t="str">
        <f t="shared" si="381"/>
        <v>Good Count</v>
      </c>
      <c r="T1894" s="60" t="str">
        <f t="shared" si="382"/>
        <v>Good Count</v>
      </c>
    </row>
    <row r="1895" spans="1:20" ht="15" customHeight="1">
      <c r="A1895" s="64">
        <v>44690</v>
      </c>
      <c r="B1895" s="65">
        <f t="shared" si="387"/>
        <v>2022</v>
      </c>
      <c r="C1895" s="58">
        <f t="shared" si="375"/>
        <v>5</v>
      </c>
      <c r="D1895" s="58" t="str">
        <f t="shared" si="383"/>
        <v>May/2022</v>
      </c>
      <c r="E1895" s="60" t="s">
        <v>87</v>
      </c>
      <c r="F1895" s="60" t="s">
        <v>86</v>
      </c>
      <c r="G1895" s="60" t="s">
        <v>88</v>
      </c>
      <c r="H1895" s="60">
        <v>1</v>
      </c>
      <c r="I1895" s="60">
        <v>1</v>
      </c>
      <c r="J1895" s="60">
        <f t="shared" si="385"/>
        <v>0</v>
      </c>
      <c r="K1895" s="60" t="str">
        <f t="shared" si="386"/>
        <v>Ok</v>
      </c>
      <c r="L1895" s="60">
        <f t="shared" si="376"/>
        <v>0</v>
      </c>
      <c r="M1895" s="85">
        <f>VLOOKUP(E1895,'DAFTAR ITEM'!B:J,9,FALSE)</f>
        <v>15000</v>
      </c>
      <c r="N1895" s="85">
        <f t="shared" si="377"/>
        <v>15000</v>
      </c>
      <c r="O1895" s="85">
        <f t="shared" si="378"/>
        <v>0</v>
      </c>
      <c r="P1895" s="85">
        <f t="shared" si="379"/>
        <v>0</v>
      </c>
      <c r="Q1895" s="59">
        <f t="shared" si="384"/>
        <v>0</v>
      </c>
      <c r="R1895" s="60" t="str">
        <f t="shared" si="380"/>
        <v>Good Count</v>
      </c>
      <c r="S1895" s="60" t="str">
        <f t="shared" si="381"/>
        <v>Good Count</v>
      </c>
      <c r="T1895" s="60" t="str">
        <f t="shared" si="382"/>
        <v>Good Count</v>
      </c>
    </row>
    <row r="1896" spans="1:20" ht="15" customHeight="1">
      <c r="A1896" s="64">
        <v>44690</v>
      </c>
      <c r="B1896" s="65">
        <f t="shared" si="387"/>
        <v>2022</v>
      </c>
      <c r="C1896" s="58">
        <f t="shared" si="375"/>
        <v>5</v>
      </c>
      <c r="D1896" s="58" t="str">
        <f t="shared" si="383"/>
        <v>May/2022</v>
      </c>
      <c r="E1896" s="60" t="s">
        <v>90</v>
      </c>
      <c r="F1896" s="60" t="s">
        <v>89</v>
      </c>
      <c r="G1896" s="60" t="s">
        <v>33</v>
      </c>
      <c r="H1896" s="60">
        <v>5</v>
      </c>
      <c r="I1896" s="60">
        <v>5</v>
      </c>
      <c r="J1896" s="60">
        <f t="shared" si="385"/>
        <v>0</v>
      </c>
      <c r="K1896" s="60" t="str">
        <f t="shared" si="386"/>
        <v>Ok</v>
      </c>
      <c r="L1896" s="60">
        <f t="shared" si="376"/>
        <v>0</v>
      </c>
      <c r="M1896" s="85">
        <f>VLOOKUP(E1896,'DAFTAR ITEM'!B:J,9,FALSE)</f>
        <v>23000</v>
      </c>
      <c r="N1896" s="85">
        <f t="shared" si="377"/>
        <v>115000</v>
      </c>
      <c r="O1896" s="85">
        <f t="shared" si="378"/>
        <v>0</v>
      </c>
      <c r="P1896" s="85">
        <f t="shared" si="379"/>
        <v>0</v>
      </c>
      <c r="Q1896" s="59">
        <f t="shared" si="384"/>
        <v>0</v>
      </c>
      <c r="R1896" s="60" t="str">
        <f t="shared" si="380"/>
        <v>Good Count</v>
      </c>
      <c r="S1896" s="60" t="str">
        <f t="shared" si="381"/>
        <v>Good Count</v>
      </c>
      <c r="T1896" s="60" t="str">
        <f t="shared" si="382"/>
        <v>Good Count</v>
      </c>
    </row>
    <row r="1897" spans="1:20" ht="15" customHeight="1">
      <c r="A1897" s="64">
        <v>44690</v>
      </c>
      <c r="B1897" s="65">
        <f t="shared" si="387"/>
        <v>2022</v>
      </c>
      <c r="C1897" s="58">
        <f t="shared" si="375"/>
        <v>5</v>
      </c>
      <c r="D1897" s="58" t="str">
        <f t="shared" si="383"/>
        <v>May/2022</v>
      </c>
      <c r="E1897" s="60" t="s">
        <v>92</v>
      </c>
      <c r="F1897" s="60" t="s">
        <v>91</v>
      </c>
      <c r="G1897" s="60" t="s">
        <v>88</v>
      </c>
      <c r="H1897" s="60">
        <v>3</v>
      </c>
      <c r="I1897" s="60">
        <v>3</v>
      </c>
      <c r="J1897" s="60">
        <f t="shared" si="385"/>
        <v>0</v>
      </c>
      <c r="K1897" s="60" t="str">
        <f t="shared" si="386"/>
        <v>Ok</v>
      </c>
      <c r="L1897" s="60">
        <f t="shared" si="376"/>
        <v>0</v>
      </c>
      <c r="M1897" s="85">
        <f>VLOOKUP(E1897,'DAFTAR ITEM'!B:J,9,FALSE)</f>
        <v>95000</v>
      </c>
      <c r="N1897" s="85">
        <f t="shared" si="377"/>
        <v>285000</v>
      </c>
      <c r="O1897" s="85">
        <f t="shared" si="378"/>
        <v>0</v>
      </c>
      <c r="P1897" s="85">
        <f t="shared" si="379"/>
        <v>0</v>
      </c>
      <c r="Q1897" s="59">
        <f t="shared" si="384"/>
        <v>0</v>
      </c>
      <c r="R1897" s="60" t="str">
        <f t="shared" si="380"/>
        <v>Good Count</v>
      </c>
      <c r="S1897" s="60" t="str">
        <f t="shared" si="381"/>
        <v>Good Count</v>
      </c>
      <c r="T1897" s="60" t="str">
        <f t="shared" si="382"/>
        <v>Good Count</v>
      </c>
    </row>
    <row r="1898" spans="1:20" ht="15" customHeight="1">
      <c r="A1898" s="64">
        <v>44690</v>
      </c>
      <c r="B1898" s="65">
        <f t="shared" si="387"/>
        <v>2022</v>
      </c>
      <c r="C1898" s="58">
        <f t="shared" si="375"/>
        <v>5</v>
      </c>
      <c r="D1898" s="58" t="str">
        <f t="shared" si="383"/>
        <v>May/2022</v>
      </c>
      <c r="E1898" s="60" t="s">
        <v>94</v>
      </c>
      <c r="F1898" s="60" t="s">
        <v>93</v>
      </c>
      <c r="G1898" s="60" t="s">
        <v>95</v>
      </c>
      <c r="H1898" s="60">
        <v>77</v>
      </c>
      <c r="I1898" s="60">
        <v>77</v>
      </c>
      <c r="J1898" s="60">
        <f t="shared" si="385"/>
        <v>0</v>
      </c>
      <c r="K1898" s="60" t="str">
        <f t="shared" si="386"/>
        <v>Ok</v>
      </c>
      <c r="L1898" s="60">
        <f t="shared" si="376"/>
        <v>0</v>
      </c>
      <c r="M1898" s="85">
        <f>VLOOKUP(E1898,'DAFTAR ITEM'!B:J,9,FALSE)</f>
        <v>5250</v>
      </c>
      <c r="N1898" s="85">
        <f t="shared" si="377"/>
        <v>404250</v>
      </c>
      <c r="O1898" s="85">
        <f t="shared" si="378"/>
        <v>0</v>
      </c>
      <c r="P1898" s="85">
        <f t="shared" si="379"/>
        <v>0</v>
      </c>
      <c r="Q1898" s="59">
        <f t="shared" si="384"/>
        <v>0</v>
      </c>
      <c r="R1898" s="60" t="str">
        <f t="shared" si="380"/>
        <v>Good Count</v>
      </c>
      <c r="S1898" s="60" t="str">
        <f t="shared" si="381"/>
        <v>Good Count</v>
      </c>
      <c r="T1898" s="60" t="str">
        <f t="shared" si="382"/>
        <v>Good Count</v>
      </c>
    </row>
    <row r="1899" spans="1:20" ht="15" customHeight="1">
      <c r="A1899" s="64">
        <v>44690</v>
      </c>
      <c r="B1899" s="65">
        <f t="shared" si="387"/>
        <v>2022</v>
      </c>
      <c r="C1899" s="58">
        <f t="shared" si="375"/>
        <v>5</v>
      </c>
      <c r="D1899" s="58" t="str">
        <f t="shared" si="383"/>
        <v>May/2022</v>
      </c>
      <c r="E1899" s="60" t="s">
        <v>97</v>
      </c>
      <c r="F1899" s="60" t="s">
        <v>96</v>
      </c>
      <c r="G1899" s="60" t="s">
        <v>95</v>
      </c>
      <c r="H1899" s="60">
        <v>25</v>
      </c>
      <c r="I1899" s="60">
        <v>25</v>
      </c>
      <c r="J1899" s="60">
        <f t="shared" si="385"/>
        <v>0</v>
      </c>
      <c r="K1899" s="60" t="str">
        <f t="shared" si="386"/>
        <v>Ok</v>
      </c>
      <c r="L1899" s="60">
        <f t="shared" si="376"/>
        <v>0</v>
      </c>
      <c r="M1899" s="85">
        <f>VLOOKUP(E1899,'DAFTAR ITEM'!B:J,9,FALSE)</f>
        <v>12000</v>
      </c>
      <c r="N1899" s="85">
        <f t="shared" si="377"/>
        <v>300000</v>
      </c>
      <c r="O1899" s="85">
        <f t="shared" si="378"/>
        <v>0</v>
      </c>
      <c r="P1899" s="85">
        <f t="shared" si="379"/>
        <v>0</v>
      </c>
      <c r="Q1899" s="59">
        <f t="shared" si="384"/>
        <v>0</v>
      </c>
      <c r="R1899" s="60" t="str">
        <f t="shared" si="380"/>
        <v>Good Count</v>
      </c>
      <c r="S1899" s="60" t="str">
        <f t="shared" si="381"/>
        <v>Good Count</v>
      </c>
      <c r="T1899" s="60" t="str">
        <f t="shared" si="382"/>
        <v>Good Count</v>
      </c>
    </row>
    <row r="1900" spans="1:20" ht="15" customHeight="1">
      <c r="A1900" s="64">
        <v>44690</v>
      </c>
      <c r="B1900" s="65">
        <f t="shared" si="387"/>
        <v>2022</v>
      </c>
      <c r="C1900" s="58">
        <f t="shared" si="375"/>
        <v>5</v>
      </c>
      <c r="D1900" s="58" t="str">
        <f t="shared" si="383"/>
        <v>May/2022</v>
      </c>
      <c r="E1900" s="60" t="s">
        <v>99</v>
      </c>
      <c r="F1900" s="60" t="s">
        <v>98</v>
      </c>
      <c r="G1900" s="60" t="s">
        <v>95</v>
      </c>
      <c r="H1900" s="60">
        <v>19</v>
      </c>
      <c r="I1900" s="60">
        <v>19</v>
      </c>
      <c r="J1900" s="60">
        <f t="shared" si="385"/>
        <v>0</v>
      </c>
      <c r="K1900" s="60" t="str">
        <f t="shared" si="386"/>
        <v>Ok</v>
      </c>
      <c r="L1900" s="60">
        <f t="shared" si="376"/>
        <v>0</v>
      </c>
      <c r="M1900" s="85">
        <f>VLOOKUP(E1900,'DAFTAR ITEM'!B:J,9,FALSE)</f>
        <v>24150</v>
      </c>
      <c r="N1900" s="85">
        <f t="shared" si="377"/>
        <v>458850</v>
      </c>
      <c r="O1900" s="85">
        <f t="shared" si="378"/>
        <v>0</v>
      </c>
      <c r="P1900" s="85">
        <f t="shared" si="379"/>
        <v>0</v>
      </c>
      <c r="Q1900" s="59">
        <f t="shared" si="384"/>
        <v>0</v>
      </c>
      <c r="R1900" s="60" t="str">
        <f t="shared" si="380"/>
        <v>Good Count</v>
      </c>
      <c r="S1900" s="60" t="str">
        <f t="shared" si="381"/>
        <v>Good Count</v>
      </c>
      <c r="T1900" s="60" t="str">
        <f t="shared" si="382"/>
        <v>Good Count</v>
      </c>
    </row>
    <row r="1901" spans="1:20" ht="15" customHeight="1">
      <c r="A1901" s="64">
        <v>44690</v>
      </c>
      <c r="B1901" s="65">
        <f t="shared" si="387"/>
        <v>2022</v>
      </c>
      <c r="C1901" s="58">
        <f t="shared" si="375"/>
        <v>5</v>
      </c>
      <c r="D1901" s="58" t="str">
        <f t="shared" si="383"/>
        <v>May/2022</v>
      </c>
      <c r="E1901" s="60" t="s">
        <v>103</v>
      </c>
      <c r="F1901" s="60" t="s">
        <v>102</v>
      </c>
      <c r="G1901" s="60" t="s">
        <v>104</v>
      </c>
      <c r="H1901" s="60">
        <v>5</v>
      </c>
      <c r="I1901" s="60">
        <v>5</v>
      </c>
      <c r="J1901" s="60">
        <f t="shared" si="385"/>
        <v>0</v>
      </c>
      <c r="K1901" s="60" t="str">
        <f t="shared" si="386"/>
        <v>Ok</v>
      </c>
      <c r="L1901" s="60">
        <f t="shared" si="376"/>
        <v>0</v>
      </c>
      <c r="M1901" s="85">
        <f>VLOOKUP(E1901,'DAFTAR ITEM'!B:J,9,FALSE)</f>
        <v>270000</v>
      </c>
      <c r="N1901" s="85">
        <f t="shared" si="377"/>
        <v>1350000</v>
      </c>
      <c r="O1901" s="85">
        <f t="shared" si="378"/>
        <v>0</v>
      </c>
      <c r="P1901" s="85">
        <f t="shared" si="379"/>
        <v>0</v>
      </c>
      <c r="Q1901" s="59">
        <f t="shared" si="384"/>
        <v>0</v>
      </c>
      <c r="R1901" s="60" t="str">
        <f t="shared" si="380"/>
        <v>Good Count</v>
      </c>
      <c r="S1901" s="60" t="str">
        <f t="shared" si="381"/>
        <v>Good Count</v>
      </c>
      <c r="T1901" s="60" t="str">
        <f t="shared" si="382"/>
        <v>Good Count</v>
      </c>
    </row>
    <row r="1902" spans="1:20" ht="15" customHeight="1">
      <c r="A1902" s="64">
        <v>44690</v>
      </c>
      <c r="B1902" s="65">
        <f t="shared" si="387"/>
        <v>2022</v>
      </c>
      <c r="C1902" s="58">
        <f t="shared" si="375"/>
        <v>5</v>
      </c>
      <c r="D1902" s="58" t="str">
        <f t="shared" si="383"/>
        <v>May/2022</v>
      </c>
      <c r="E1902" s="60" t="s">
        <v>106</v>
      </c>
      <c r="F1902" s="60" t="s">
        <v>105</v>
      </c>
      <c r="G1902" s="60" t="s">
        <v>104</v>
      </c>
      <c r="H1902" s="60">
        <v>2</v>
      </c>
      <c r="I1902" s="60">
        <v>2</v>
      </c>
      <c r="J1902" s="60">
        <f t="shared" si="385"/>
        <v>0</v>
      </c>
      <c r="K1902" s="60" t="str">
        <f t="shared" si="386"/>
        <v>Ok</v>
      </c>
      <c r="L1902" s="60">
        <f t="shared" si="376"/>
        <v>0</v>
      </c>
      <c r="M1902" s="85">
        <f>VLOOKUP(E1902,'DAFTAR ITEM'!B:J,9,FALSE)</f>
        <v>337800</v>
      </c>
      <c r="N1902" s="85">
        <f t="shared" si="377"/>
        <v>675600</v>
      </c>
      <c r="O1902" s="85">
        <f t="shared" si="378"/>
        <v>0</v>
      </c>
      <c r="P1902" s="85">
        <f t="shared" si="379"/>
        <v>0</v>
      </c>
      <c r="Q1902" s="59">
        <f t="shared" si="384"/>
        <v>0</v>
      </c>
      <c r="R1902" s="60" t="str">
        <f t="shared" si="380"/>
        <v>Good Count</v>
      </c>
      <c r="S1902" s="60" t="str">
        <f t="shared" si="381"/>
        <v>Good Count</v>
      </c>
      <c r="T1902" s="60" t="str">
        <f t="shared" si="382"/>
        <v>Good Count</v>
      </c>
    </row>
    <row r="1903" spans="1:20" ht="15" customHeight="1">
      <c r="A1903" s="64">
        <v>44690</v>
      </c>
      <c r="B1903" s="65">
        <f t="shared" si="387"/>
        <v>2022</v>
      </c>
      <c r="C1903" s="58">
        <f t="shared" si="375"/>
        <v>5</v>
      </c>
      <c r="D1903" s="58" t="str">
        <f t="shared" si="383"/>
        <v>May/2022</v>
      </c>
      <c r="E1903" s="60" t="s">
        <v>108</v>
      </c>
      <c r="F1903" s="60" t="s">
        <v>107</v>
      </c>
      <c r="G1903" s="60" t="s">
        <v>104</v>
      </c>
      <c r="H1903" s="60">
        <v>9</v>
      </c>
      <c r="I1903" s="60">
        <v>9</v>
      </c>
      <c r="J1903" s="60">
        <f t="shared" si="385"/>
        <v>0</v>
      </c>
      <c r="K1903" s="60" t="str">
        <f t="shared" si="386"/>
        <v>Ok</v>
      </c>
      <c r="L1903" s="60">
        <f t="shared" si="376"/>
        <v>0</v>
      </c>
      <c r="M1903" s="85">
        <f>VLOOKUP(E1903,'DAFTAR ITEM'!B:J,9,FALSE)</f>
        <v>270000</v>
      </c>
      <c r="N1903" s="85">
        <f t="shared" si="377"/>
        <v>2430000</v>
      </c>
      <c r="O1903" s="85">
        <f t="shared" si="378"/>
        <v>0</v>
      </c>
      <c r="P1903" s="85">
        <f t="shared" si="379"/>
        <v>0</v>
      </c>
      <c r="Q1903" s="59">
        <f t="shared" si="384"/>
        <v>0</v>
      </c>
      <c r="R1903" s="60" t="str">
        <f t="shared" si="380"/>
        <v>Good Count</v>
      </c>
      <c r="S1903" s="60" t="str">
        <f t="shared" si="381"/>
        <v>Good Count</v>
      </c>
      <c r="T1903" s="60" t="str">
        <f t="shared" si="382"/>
        <v>Good Count</v>
      </c>
    </row>
    <row r="1904" spans="1:20" ht="15" customHeight="1">
      <c r="A1904" s="64">
        <v>44690</v>
      </c>
      <c r="B1904" s="65">
        <f t="shared" si="387"/>
        <v>2022</v>
      </c>
      <c r="C1904" s="58">
        <f t="shared" si="375"/>
        <v>5</v>
      </c>
      <c r="D1904" s="58" t="str">
        <f t="shared" si="383"/>
        <v>May/2022</v>
      </c>
      <c r="E1904" s="60" t="s">
        <v>110</v>
      </c>
      <c r="F1904" s="60" t="s">
        <v>109</v>
      </c>
      <c r="G1904" s="60" t="s">
        <v>104</v>
      </c>
      <c r="H1904" s="60">
        <v>0</v>
      </c>
      <c r="I1904" s="60">
        <v>0</v>
      </c>
      <c r="J1904" s="60">
        <f t="shared" si="385"/>
        <v>0</v>
      </c>
      <c r="K1904" s="60" t="str">
        <f t="shared" si="386"/>
        <v>Ok</v>
      </c>
      <c r="L1904" s="60">
        <f t="shared" si="376"/>
        <v>0</v>
      </c>
      <c r="M1904" s="85">
        <f>VLOOKUP(E1904,'DAFTAR ITEM'!B:J,9,FALSE)</f>
        <v>270000</v>
      </c>
      <c r="N1904" s="85">
        <f t="shared" si="377"/>
        <v>0</v>
      </c>
      <c r="O1904" s="85">
        <f t="shared" si="378"/>
        <v>0</v>
      </c>
      <c r="P1904" s="85">
        <f t="shared" si="379"/>
        <v>0</v>
      </c>
      <c r="Q1904" s="59">
        <f t="shared" si="384"/>
        <v>0</v>
      </c>
      <c r="R1904" s="60" t="str">
        <f t="shared" si="380"/>
        <v>Good Count</v>
      </c>
      <c r="S1904" s="60" t="str">
        <f t="shared" si="381"/>
        <v>Good Count</v>
      </c>
      <c r="T1904" s="60" t="str">
        <f t="shared" si="382"/>
        <v>Good Count</v>
      </c>
    </row>
    <row r="1905" spans="1:20" ht="15" customHeight="1">
      <c r="A1905" s="64">
        <v>44690</v>
      </c>
      <c r="B1905" s="65">
        <f t="shared" si="387"/>
        <v>2022</v>
      </c>
      <c r="C1905" s="58">
        <f t="shared" si="375"/>
        <v>5</v>
      </c>
      <c r="D1905" s="58" t="str">
        <f t="shared" si="383"/>
        <v>May/2022</v>
      </c>
      <c r="E1905" s="60" t="s">
        <v>112</v>
      </c>
      <c r="F1905" s="60" t="s">
        <v>111</v>
      </c>
      <c r="G1905" s="60" t="s">
        <v>104</v>
      </c>
      <c r="H1905" s="60">
        <v>4</v>
      </c>
      <c r="I1905" s="60">
        <v>4</v>
      </c>
      <c r="J1905" s="60">
        <f t="shared" si="385"/>
        <v>0</v>
      </c>
      <c r="K1905" s="60" t="str">
        <f t="shared" si="386"/>
        <v>Ok</v>
      </c>
      <c r="L1905" s="60">
        <f t="shared" si="376"/>
        <v>0</v>
      </c>
      <c r="M1905" s="85">
        <f>VLOOKUP(E1905,'DAFTAR ITEM'!B:J,9,FALSE)</f>
        <v>270000</v>
      </c>
      <c r="N1905" s="85">
        <f t="shared" si="377"/>
        <v>1080000</v>
      </c>
      <c r="O1905" s="85">
        <f t="shared" si="378"/>
        <v>0</v>
      </c>
      <c r="P1905" s="85">
        <f t="shared" si="379"/>
        <v>0</v>
      </c>
      <c r="Q1905" s="59">
        <f t="shared" si="384"/>
        <v>0</v>
      </c>
      <c r="R1905" s="60" t="str">
        <f t="shared" si="380"/>
        <v>Good Count</v>
      </c>
      <c r="S1905" s="60" t="str">
        <f t="shared" si="381"/>
        <v>Good Count</v>
      </c>
      <c r="T1905" s="60" t="str">
        <f t="shared" si="382"/>
        <v>Good Count</v>
      </c>
    </row>
    <row r="1906" spans="1:20" ht="15" customHeight="1">
      <c r="A1906" s="64">
        <v>44690</v>
      </c>
      <c r="B1906" s="65">
        <f t="shared" si="387"/>
        <v>2022</v>
      </c>
      <c r="C1906" s="58">
        <f t="shared" si="375"/>
        <v>5</v>
      </c>
      <c r="D1906" s="58" t="str">
        <f t="shared" si="383"/>
        <v>May/2022</v>
      </c>
      <c r="E1906" s="60" t="s">
        <v>114</v>
      </c>
      <c r="F1906" s="60" t="s">
        <v>113</v>
      </c>
      <c r="G1906" s="60" t="s">
        <v>104</v>
      </c>
      <c r="H1906" s="60">
        <v>3</v>
      </c>
      <c r="I1906" s="60">
        <v>3</v>
      </c>
      <c r="J1906" s="60">
        <f t="shared" si="385"/>
        <v>0</v>
      </c>
      <c r="K1906" s="60" t="str">
        <f t="shared" si="386"/>
        <v>Ok</v>
      </c>
      <c r="L1906" s="60">
        <f t="shared" si="376"/>
        <v>0</v>
      </c>
      <c r="M1906" s="85">
        <f>VLOOKUP(E1906,'DAFTAR ITEM'!B:J,9,FALSE)</f>
        <v>270000</v>
      </c>
      <c r="N1906" s="85">
        <f t="shared" si="377"/>
        <v>810000</v>
      </c>
      <c r="O1906" s="85">
        <f t="shared" si="378"/>
        <v>0</v>
      </c>
      <c r="P1906" s="85">
        <f t="shared" si="379"/>
        <v>0</v>
      </c>
      <c r="Q1906" s="59">
        <f t="shared" si="384"/>
        <v>0</v>
      </c>
      <c r="R1906" s="60" t="str">
        <f t="shared" si="380"/>
        <v>Good Count</v>
      </c>
      <c r="S1906" s="60" t="str">
        <f t="shared" si="381"/>
        <v>Good Count</v>
      </c>
      <c r="T1906" s="60" t="str">
        <f t="shared" si="382"/>
        <v>Good Count</v>
      </c>
    </row>
    <row r="1907" spans="1:20" ht="15" customHeight="1">
      <c r="A1907" s="64">
        <v>44690</v>
      </c>
      <c r="B1907" s="65">
        <f t="shared" si="387"/>
        <v>2022</v>
      </c>
      <c r="C1907" s="58">
        <f t="shared" si="375"/>
        <v>5</v>
      </c>
      <c r="D1907" s="58" t="str">
        <f t="shared" si="383"/>
        <v>May/2022</v>
      </c>
      <c r="E1907" s="60" t="s">
        <v>124</v>
      </c>
      <c r="F1907" s="60" t="s">
        <v>123</v>
      </c>
      <c r="G1907" s="60" t="s">
        <v>104</v>
      </c>
      <c r="H1907" s="60">
        <v>6</v>
      </c>
      <c r="I1907" s="60">
        <v>6</v>
      </c>
      <c r="J1907" s="60">
        <f t="shared" si="385"/>
        <v>0</v>
      </c>
      <c r="K1907" s="60" t="str">
        <f t="shared" si="386"/>
        <v>Ok</v>
      </c>
      <c r="L1907" s="60">
        <f t="shared" si="376"/>
        <v>0</v>
      </c>
      <c r="M1907" s="85">
        <f>VLOOKUP(E1907,'DAFTAR ITEM'!B:J,9,FALSE)</f>
        <v>0</v>
      </c>
      <c r="N1907" s="85">
        <f t="shared" si="377"/>
        <v>0</v>
      </c>
      <c r="O1907" s="85">
        <f t="shared" si="378"/>
        <v>0</v>
      </c>
      <c r="P1907" s="85">
        <f t="shared" si="379"/>
        <v>0</v>
      </c>
      <c r="Q1907" s="59">
        <f t="shared" si="384"/>
        <v>0</v>
      </c>
      <c r="R1907" s="60" t="str">
        <f t="shared" si="380"/>
        <v>Good Count</v>
      </c>
      <c r="S1907" s="60" t="str">
        <f t="shared" si="381"/>
        <v>Good Count</v>
      </c>
      <c r="T1907" s="60" t="str">
        <f t="shared" si="382"/>
        <v>Good Count</v>
      </c>
    </row>
    <row r="1908" spans="1:20" ht="15" customHeight="1">
      <c r="A1908" s="64">
        <v>44690</v>
      </c>
      <c r="B1908" s="65">
        <f t="shared" si="387"/>
        <v>2022</v>
      </c>
      <c r="C1908" s="58">
        <f t="shared" si="375"/>
        <v>5</v>
      </c>
      <c r="D1908" s="58" t="str">
        <f t="shared" si="383"/>
        <v>May/2022</v>
      </c>
      <c r="E1908" s="60" t="s">
        <v>130</v>
      </c>
      <c r="F1908" s="60" t="s">
        <v>129</v>
      </c>
      <c r="G1908" s="60" t="s">
        <v>104</v>
      </c>
      <c r="H1908" s="60">
        <v>3</v>
      </c>
      <c r="I1908" s="60">
        <v>3</v>
      </c>
      <c r="J1908" s="60">
        <f t="shared" si="385"/>
        <v>0</v>
      </c>
      <c r="K1908" s="60" t="str">
        <f t="shared" si="386"/>
        <v>Ok</v>
      </c>
      <c r="L1908" s="60">
        <f t="shared" si="376"/>
        <v>0</v>
      </c>
      <c r="M1908" s="85">
        <f>VLOOKUP(E1908,'DAFTAR ITEM'!B:J,9,FALSE)</f>
        <v>270000</v>
      </c>
      <c r="N1908" s="85">
        <f t="shared" si="377"/>
        <v>810000</v>
      </c>
      <c r="O1908" s="85">
        <f t="shared" si="378"/>
        <v>0</v>
      </c>
      <c r="P1908" s="85">
        <f t="shared" si="379"/>
        <v>0</v>
      </c>
      <c r="Q1908" s="59">
        <f t="shared" si="384"/>
        <v>0</v>
      </c>
      <c r="R1908" s="60" t="str">
        <f t="shared" si="380"/>
        <v>Good Count</v>
      </c>
      <c r="S1908" s="60" t="str">
        <f t="shared" si="381"/>
        <v>Good Count</v>
      </c>
      <c r="T1908" s="60" t="str">
        <f t="shared" si="382"/>
        <v>Good Count</v>
      </c>
    </row>
    <row r="1909" spans="1:20" ht="15" customHeight="1">
      <c r="A1909" s="64">
        <v>44690</v>
      </c>
      <c r="B1909" s="65">
        <f t="shared" si="387"/>
        <v>2022</v>
      </c>
      <c r="C1909" s="58">
        <f t="shared" ref="C1909:C1972" si="388">MONTH(A1909)</f>
        <v>5</v>
      </c>
      <c r="D1909" s="58" t="str">
        <f t="shared" si="383"/>
        <v>May/2022</v>
      </c>
      <c r="E1909" s="60" t="s">
        <v>134</v>
      </c>
      <c r="F1909" s="60" t="s">
        <v>133</v>
      </c>
      <c r="G1909" s="60" t="s">
        <v>104</v>
      </c>
      <c r="H1909" s="60">
        <v>27</v>
      </c>
      <c r="I1909" s="60">
        <v>27</v>
      </c>
      <c r="J1909" s="60">
        <f t="shared" si="385"/>
        <v>0</v>
      </c>
      <c r="K1909" s="60" t="str">
        <f t="shared" si="386"/>
        <v>Ok</v>
      </c>
      <c r="L1909" s="60">
        <f t="shared" si="376"/>
        <v>0</v>
      </c>
      <c r="M1909" s="85">
        <f>VLOOKUP(E1909,'DAFTAR ITEM'!B:J,9,FALSE)</f>
        <v>270000</v>
      </c>
      <c r="N1909" s="85">
        <f t="shared" si="377"/>
        <v>7290000</v>
      </c>
      <c r="O1909" s="85">
        <f t="shared" si="378"/>
        <v>0</v>
      </c>
      <c r="P1909" s="85">
        <f t="shared" si="379"/>
        <v>0</v>
      </c>
      <c r="Q1909" s="59">
        <f t="shared" si="384"/>
        <v>0</v>
      </c>
      <c r="R1909" s="60" t="str">
        <f t="shared" si="380"/>
        <v>Good Count</v>
      </c>
      <c r="S1909" s="60" t="str">
        <f t="shared" si="381"/>
        <v>Good Count</v>
      </c>
      <c r="T1909" s="60" t="str">
        <f t="shared" si="382"/>
        <v>Good Count</v>
      </c>
    </row>
    <row r="1910" spans="1:20" ht="15" customHeight="1">
      <c r="A1910" s="64">
        <v>44690</v>
      </c>
      <c r="B1910" s="65">
        <f t="shared" si="387"/>
        <v>2022</v>
      </c>
      <c r="C1910" s="58">
        <f t="shared" si="388"/>
        <v>5</v>
      </c>
      <c r="D1910" s="58" t="str">
        <f t="shared" si="383"/>
        <v>May/2022</v>
      </c>
      <c r="E1910" s="60" t="s">
        <v>136</v>
      </c>
      <c r="F1910" s="60" t="s">
        <v>135</v>
      </c>
      <c r="G1910" s="60" t="s">
        <v>16</v>
      </c>
      <c r="H1910" s="60">
        <v>7</v>
      </c>
      <c r="I1910" s="60">
        <v>7</v>
      </c>
      <c r="J1910" s="60">
        <f t="shared" si="385"/>
        <v>0</v>
      </c>
      <c r="K1910" s="60" t="str">
        <f t="shared" si="386"/>
        <v>Ok</v>
      </c>
      <c r="L1910" s="60">
        <f t="shared" ref="L1910:L1973" si="389">ABS(J1910)</f>
        <v>0</v>
      </c>
      <c r="M1910" s="85">
        <f>VLOOKUP(E1910,'DAFTAR ITEM'!B:J,9,FALSE)</f>
        <v>33600</v>
      </c>
      <c r="N1910" s="85">
        <f t="shared" ref="N1910:N1973" si="390">H1910*M1910</f>
        <v>235200</v>
      </c>
      <c r="O1910" s="85">
        <f t="shared" ref="O1910:O1973" si="391">J1910*M1910</f>
        <v>0</v>
      </c>
      <c r="P1910" s="85">
        <f t="shared" ref="P1910:P1973" si="392">L1910*M1910</f>
        <v>0</v>
      </c>
      <c r="Q1910" s="59">
        <f t="shared" si="384"/>
        <v>0</v>
      </c>
      <c r="R1910" s="60" t="str">
        <f t="shared" ref="R1910:R1973" si="393">IF(ISERROR(Q1910),"Bad Count",IF(Q1910&gt;0%,"Bad Count","Good Count"))</f>
        <v>Good Count</v>
      </c>
      <c r="S1910" s="60" t="str">
        <f t="shared" ref="S1910:S1973" si="394">IF(ISERROR(Q1910),"Bad Count",IF(Q1910&gt;2%,"Bad Count","Good Count"))</f>
        <v>Good Count</v>
      </c>
      <c r="T1910" s="60" t="str">
        <f t="shared" ref="T1910:T1973" si="395">IF(ISERROR(Q1910),"Bad Count",IF(Q1910&gt;5%,"Bad Count","Good Count"))</f>
        <v>Good Count</v>
      </c>
    </row>
    <row r="1911" spans="1:20" ht="15" customHeight="1">
      <c r="A1911" s="64">
        <v>44690</v>
      </c>
      <c r="B1911" s="65">
        <f t="shared" si="387"/>
        <v>2022</v>
      </c>
      <c r="C1911" s="58">
        <f t="shared" si="388"/>
        <v>5</v>
      </c>
      <c r="D1911" s="58" t="str">
        <f t="shared" si="383"/>
        <v>May/2022</v>
      </c>
      <c r="E1911" s="60" t="s">
        <v>138</v>
      </c>
      <c r="F1911" s="60" t="s">
        <v>137</v>
      </c>
      <c r="G1911" s="60" t="s">
        <v>139</v>
      </c>
      <c r="H1911" s="60">
        <v>259</v>
      </c>
      <c r="I1911" s="60">
        <v>259</v>
      </c>
      <c r="J1911" s="60">
        <f t="shared" si="385"/>
        <v>0</v>
      </c>
      <c r="K1911" s="60" t="str">
        <f t="shared" si="386"/>
        <v>Ok</v>
      </c>
      <c r="L1911" s="60">
        <f t="shared" si="389"/>
        <v>0</v>
      </c>
      <c r="M1911" s="85">
        <f>VLOOKUP(E1911,'DAFTAR ITEM'!B:J,9,FALSE)</f>
        <v>1000</v>
      </c>
      <c r="N1911" s="85">
        <f t="shared" si="390"/>
        <v>259000</v>
      </c>
      <c r="O1911" s="85">
        <f t="shared" si="391"/>
        <v>0</v>
      </c>
      <c r="P1911" s="85">
        <f t="shared" si="392"/>
        <v>0</v>
      </c>
      <c r="Q1911" s="59">
        <f t="shared" si="384"/>
        <v>0</v>
      </c>
      <c r="R1911" s="60" t="str">
        <f t="shared" si="393"/>
        <v>Good Count</v>
      </c>
      <c r="S1911" s="60" t="str">
        <f t="shared" si="394"/>
        <v>Good Count</v>
      </c>
      <c r="T1911" s="60" t="str">
        <f t="shared" si="395"/>
        <v>Good Count</v>
      </c>
    </row>
    <row r="1912" spans="1:20" ht="15" customHeight="1">
      <c r="A1912" s="64">
        <v>44690</v>
      </c>
      <c r="B1912" s="65">
        <f t="shared" si="387"/>
        <v>2022</v>
      </c>
      <c r="C1912" s="58">
        <f t="shared" si="388"/>
        <v>5</v>
      </c>
      <c r="D1912" s="58" t="str">
        <f t="shared" si="383"/>
        <v>May/2022</v>
      </c>
      <c r="E1912" s="60" t="s">
        <v>141</v>
      </c>
      <c r="F1912" s="60" t="s">
        <v>140</v>
      </c>
      <c r="G1912" s="60" t="s">
        <v>33</v>
      </c>
      <c r="H1912" s="60">
        <v>2</v>
      </c>
      <c r="I1912" s="60">
        <v>2</v>
      </c>
      <c r="J1912" s="60">
        <f t="shared" si="385"/>
        <v>0</v>
      </c>
      <c r="K1912" s="60" t="str">
        <f t="shared" si="386"/>
        <v>Ok</v>
      </c>
      <c r="L1912" s="60">
        <f t="shared" si="389"/>
        <v>0</v>
      </c>
      <c r="M1912" s="85">
        <f>VLOOKUP(E1912,'DAFTAR ITEM'!B:J,9,FALSE)</f>
        <v>7875</v>
      </c>
      <c r="N1912" s="85">
        <f t="shared" si="390"/>
        <v>15750</v>
      </c>
      <c r="O1912" s="85">
        <f t="shared" si="391"/>
        <v>0</v>
      </c>
      <c r="P1912" s="85">
        <f t="shared" si="392"/>
        <v>0</v>
      </c>
      <c r="Q1912" s="59">
        <f t="shared" si="384"/>
        <v>0</v>
      </c>
      <c r="R1912" s="60" t="str">
        <f t="shared" si="393"/>
        <v>Good Count</v>
      </c>
      <c r="S1912" s="60" t="str">
        <f t="shared" si="394"/>
        <v>Good Count</v>
      </c>
      <c r="T1912" s="60" t="str">
        <f t="shared" si="395"/>
        <v>Good Count</v>
      </c>
    </row>
    <row r="1913" spans="1:20" ht="15" customHeight="1">
      <c r="A1913" s="64">
        <v>44690</v>
      </c>
      <c r="B1913" s="65">
        <f t="shared" si="387"/>
        <v>2022</v>
      </c>
      <c r="C1913" s="58">
        <f t="shared" si="388"/>
        <v>5</v>
      </c>
      <c r="D1913" s="58" t="str">
        <f t="shared" si="383"/>
        <v>May/2022</v>
      </c>
      <c r="E1913" s="60" t="s">
        <v>143</v>
      </c>
      <c r="F1913" s="60" t="s">
        <v>142</v>
      </c>
      <c r="G1913" s="60" t="s">
        <v>88</v>
      </c>
      <c r="H1913" s="60">
        <v>3</v>
      </c>
      <c r="I1913" s="60">
        <v>3</v>
      </c>
      <c r="J1913" s="60">
        <f t="shared" si="385"/>
        <v>0</v>
      </c>
      <c r="K1913" s="60" t="str">
        <f t="shared" si="386"/>
        <v>Ok</v>
      </c>
      <c r="L1913" s="60">
        <f t="shared" si="389"/>
        <v>0</v>
      </c>
      <c r="M1913" s="85">
        <f>VLOOKUP(E1913,'DAFTAR ITEM'!B:J,9,FALSE)</f>
        <v>17300</v>
      </c>
      <c r="N1913" s="85">
        <f t="shared" si="390"/>
        <v>51900</v>
      </c>
      <c r="O1913" s="85">
        <f t="shared" si="391"/>
        <v>0</v>
      </c>
      <c r="P1913" s="85">
        <f t="shared" si="392"/>
        <v>0</v>
      </c>
      <c r="Q1913" s="59">
        <f t="shared" si="384"/>
        <v>0</v>
      </c>
      <c r="R1913" s="60" t="str">
        <f t="shared" si="393"/>
        <v>Good Count</v>
      </c>
      <c r="S1913" s="60" t="str">
        <f t="shared" si="394"/>
        <v>Good Count</v>
      </c>
      <c r="T1913" s="60" t="str">
        <f t="shared" si="395"/>
        <v>Good Count</v>
      </c>
    </row>
    <row r="1914" spans="1:20" ht="15" customHeight="1">
      <c r="A1914" s="64">
        <v>44690</v>
      </c>
      <c r="B1914" s="65">
        <f t="shared" si="387"/>
        <v>2022</v>
      </c>
      <c r="C1914" s="58">
        <f t="shared" si="388"/>
        <v>5</v>
      </c>
      <c r="D1914" s="58" t="str">
        <f t="shared" si="383"/>
        <v>May/2022</v>
      </c>
      <c r="E1914" s="60" t="s">
        <v>145</v>
      </c>
      <c r="F1914" s="60" t="s">
        <v>144</v>
      </c>
      <c r="G1914" s="60" t="s">
        <v>95</v>
      </c>
      <c r="H1914" s="60">
        <v>24</v>
      </c>
      <c r="I1914" s="60">
        <v>24</v>
      </c>
      <c r="J1914" s="60">
        <f t="shared" si="385"/>
        <v>0</v>
      </c>
      <c r="K1914" s="60" t="str">
        <f t="shared" si="386"/>
        <v>Ok</v>
      </c>
      <c r="L1914" s="60">
        <f t="shared" si="389"/>
        <v>0</v>
      </c>
      <c r="M1914" s="85">
        <f>VLOOKUP(E1914,'DAFTAR ITEM'!B:J,9,FALSE)</f>
        <v>5000</v>
      </c>
      <c r="N1914" s="85">
        <f t="shared" si="390"/>
        <v>120000</v>
      </c>
      <c r="O1914" s="85">
        <f t="shared" si="391"/>
        <v>0</v>
      </c>
      <c r="P1914" s="85">
        <f t="shared" si="392"/>
        <v>0</v>
      </c>
      <c r="Q1914" s="59">
        <f t="shared" si="384"/>
        <v>0</v>
      </c>
      <c r="R1914" s="60" t="str">
        <f t="shared" si="393"/>
        <v>Good Count</v>
      </c>
      <c r="S1914" s="60" t="str">
        <f t="shared" si="394"/>
        <v>Good Count</v>
      </c>
      <c r="T1914" s="60" t="str">
        <f t="shared" si="395"/>
        <v>Good Count</v>
      </c>
    </row>
    <row r="1915" spans="1:20" ht="15" customHeight="1">
      <c r="A1915" s="64">
        <v>44690</v>
      </c>
      <c r="B1915" s="65">
        <f t="shared" si="387"/>
        <v>2022</v>
      </c>
      <c r="C1915" s="58">
        <f t="shared" si="388"/>
        <v>5</v>
      </c>
      <c r="D1915" s="58" t="str">
        <f t="shared" si="383"/>
        <v>May/2022</v>
      </c>
      <c r="E1915" s="60" t="s">
        <v>149</v>
      </c>
      <c r="F1915" s="60" t="s">
        <v>148</v>
      </c>
      <c r="G1915" s="60" t="s">
        <v>95</v>
      </c>
      <c r="H1915" s="60">
        <v>6</v>
      </c>
      <c r="I1915" s="60">
        <v>6</v>
      </c>
      <c r="J1915" s="60">
        <f t="shared" si="385"/>
        <v>0</v>
      </c>
      <c r="K1915" s="60" t="str">
        <f t="shared" si="386"/>
        <v>Ok</v>
      </c>
      <c r="L1915" s="60">
        <f t="shared" si="389"/>
        <v>0</v>
      </c>
      <c r="M1915" s="85">
        <f>VLOOKUP(E1915,'DAFTAR ITEM'!B:J,9,FALSE)</f>
        <v>3000</v>
      </c>
      <c r="N1915" s="85">
        <f t="shared" si="390"/>
        <v>18000</v>
      </c>
      <c r="O1915" s="85">
        <f t="shared" si="391"/>
        <v>0</v>
      </c>
      <c r="P1915" s="85">
        <f t="shared" si="392"/>
        <v>0</v>
      </c>
      <c r="Q1915" s="59">
        <f t="shared" si="384"/>
        <v>0</v>
      </c>
      <c r="R1915" s="60" t="str">
        <f t="shared" si="393"/>
        <v>Good Count</v>
      </c>
      <c r="S1915" s="60" t="str">
        <f t="shared" si="394"/>
        <v>Good Count</v>
      </c>
      <c r="T1915" s="60" t="str">
        <f t="shared" si="395"/>
        <v>Good Count</v>
      </c>
    </row>
    <row r="1916" spans="1:20" ht="15" customHeight="1">
      <c r="A1916" s="64">
        <v>44690</v>
      </c>
      <c r="B1916" s="65">
        <f t="shared" si="387"/>
        <v>2022</v>
      </c>
      <c r="C1916" s="58">
        <f t="shared" si="388"/>
        <v>5</v>
      </c>
      <c r="D1916" s="58" t="str">
        <f t="shared" si="383"/>
        <v>May/2022</v>
      </c>
      <c r="E1916" s="60" t="s">
        <v>375</v>
      </c>
      <c r="F1916" s="60" t="s">
        <v>374</v>
      </c>
      <c r="G1916" s="60" t="s">
        <v>171</v>
      </c>
      <c r="H1916" s="60">
        <v>27</v>
      </c>
      <c r="I1916" s="60">
        <v>27</v>
      </c>
      <c r="J1916" s="60">
        <f t="shared" si="385"/>
        <v>0</v>
      </c>
      <c r="K1916" s="60" t="str">
        <f t="shared" si="386"/>
        <v>Ok</v>
      </c>
      <c r="L1916" s="60">
        <f t="shared" si="389"/>
        <v>0</v>
      </c>
      <c r="M1916" s="85">
        <f>VLOOKUP(E1916,'DAFTAR ITEM'!B:J,9,FALSE)</f>
        <v>14300</v>
      </c>
      <c r="N1916" s="85">
        <f t="shared" si="390"/>
        <v>386100</v>
      </c>
      <c r="O1916" s="85">
        <f t="shared" si="391"/>
        <v>0</v>
      </c>
      <c r="P1916" s="85">
        <f t="shared" si="392"/>
        <v>0</v>
      </c>
      <c r="Q1916" s="59">
        <f t="shared" si="384"/>
        <v>0</v>
      </c>
      <c r="R1916" s="60" t="str">
        <f t="shared" si="393"/>
        <v>Good Count</v>
      </c>
      <c r="S1916" s="60" t="str">
        <f t="shared" si="394"/>
        <v>Good Count</v>
      </c>
      <c r="T1916" s="60" t="str">
        <f t="shared" si="395"/>
        <v>Good Count</v>
      </c>
    </row>
    <row r="1917" spans="1:20" ht="15" customHeight="1">
      <c r="A1917" s="64">
        <v>44690</v>
      </c>
      <c r="B1917" s="65">
        <f t="shared" si="387"/>
        <v>2022</v>
      </c>
      <c r="C1917" s="58">
        <f t="shared" si="388"/>
        <v>5</v>
      </c>
      <c r="D1917" s="58" t="str">
        <f t="shared" si="383"/>
        <v>May/2022</v>
      </c>
      <c r="E1917" s="60" t="s">
        <v>164</v>
      </c>
      <c r="F1917" s="60" t="s">
        <v>163</v>
      </c>
      <c r="G1917" s="60" t="s">
        <v>33</v>
      </c>
      <c r="H1917" s="60">
        <v>60</v>
      </c>
      <c r="I1917" s="60">
        <v>60</v>
      </c>
      <c r="J1917" s="60">
        <f t="shared" si="385"/>
        <v>0</v>
      </c>
      <c r="K1917" s="60" t="str">
        <f t="shared" si="386"/>
        <v>Ok</v>
      </c>
      <c r="L1917" s="60">
        <f t="shared" si="389"/>
        <v>0</v>
      </c>
      <c r="M1917" s="85">
        <f>VLOOKUP(E1917,'DAFTAR ITEM'!B:J,9,FALSE)</f>
        <v>18700</v>
      </c>
      <c r="N1917" s="85">
        <f t="shared" si="390"/>
        <v>1122000</v>
      </c>
      <c r="O1917" s="85">
        <f t="shared" si="391"/>
        <v>0</v>
      </c>
      <c r="P1917" s="85">
        <f t="shared" si="392"/>
        <v>0</v>
      </c>
      <c r="Q1917" s="59">
        <f t="shared" si="384"/>
        <v>0</v>
      </c>
      <c r="R1917" s="60" t="str">
        <f t="shared" si="393"/>
        <v>Good Count</v>
      </c>
      <c r="S1917" s="60" t="str">
        <f t="shared" si="394"/>
        <v>Good Count</v>
      </c>
      <c r="T1917" s="60" t="str">
        <f t="shared" si="395"/>
        <v>Good Count</v>
      </c>
    </row>
    <row r="1918" spans="1:20" ht="15" customHeight="1">
      <c r="A1918" s="64">
        <v>44690</v>
      </c>
      <c r="B1918" s="65">
        <f t="shared" si="387"/>
        <v>2022</v>
      </c>
      <c r="C1918" s="58">
        <f t="shared" si="388"/>
        <v>5</v>
      </c>
      <c r="D1918" s="58" t="str">
        <f t="shared" si="383"/>
        <v>May/2022</v>
      </c>
      <c r="E1918" s="60" t="s">
        <v>387</v>
      </c>
      <c r="F1918" s="60" t="s">
        <v>386</v>
      </c>
      <c r="G1918" s="60" t="s">
        <v>171</v>
      </c>
      <c r="H1918" s="60">
        <v>56</v>
      </c>
      <c r="I1918" s="60">
        <v>56</v>
      </c>
      <c r="J1918" s="60">
        <f t="shared" si="385"/>
        <v>0</v>
      </c>
      <c r="K1918" s="60" t="str">
        <f t="shared" si="386"/>
        <v>Ok</v>
      </c>
      <c r="L1918" s="60">
        <f t="shared" si="389"/>
        <v>0</v>
      </c>
      <c r="M1918" s="85">
        <f>VLOOKUP(E1918,'DAFTAR ITEM'!B:J,9,FALSE)</f>
        <v>12800</v>
      </c>
      <c r="N1918" s="85">
        <f t="shared" si="390"/>
        <v>716800</v>
      </c>
      <c r="O1918" s="85">
        <f t="shared" si="391"/>
        <v>0</v>
      </c>
      <c r="P1918" s="85">
        <f t="shared" si="392"/>
        <v>0</v>
      </c>
      <c r="Q1918" s="59">
        <f t="shared" si="384"/>
        <v>0</v>
      </c>
      <c r="R1918" s="60" t="str">
        <f t="shared" si="393"/>
        <v>Good Count</v>
      </c>
      <c r="S1918" s="60" t="str">
        <f t="shared" si="394"/>
        <v>Good Count</v>
      </c>
      <c r="T1918" s="60" t="str">
        <f t="shared" si="395"/>
        <v>Good Count</v>
      </c>
    </row>
    <row r="1919" spans="1:20" ht="15" customHeight="1">
      <c r="A1919" s="64">
        <v>44690</v>
      </c>
      <c r="B1919" s="65">
        <f t="shared" si="387"/>
        <v>2022</v>
      </c>
      <c r="C1919" s="58">
        <f t="shared" si="388"/>
        <v>5</v>
      </c>
      <c r="D1919" s="58" t="str">
        <f t="shared" si="383"/>
        <v>May/2022</v>
      </c>
      <c r="E1919" s="60" t="s">
        <v>173</v>
      </c>
      <c r="F1919" s="60" t="s">
        <v>172</v>
      </c>
      <c r="G1919" s="60" t="s">
        <v>33</v>
      </c>
      <c r="H1919" s="60">
        <v>11</v>
      </c>
      <c r="I1919" s="60">
        <v>11</v>
      </c>
      <c r="J1919" s="60">
        <f t="shared" si="385"/>
        <v>0</v>
      </c>
      <c r="K1919" s="60" t="str">
        <f t="shared" si="386"/>
        <v>Ok</v>
      </c>
      <c r="L1919" s="60">
        <f t="shared" si="389"/>
        <v>0</v>
      </c>
      <c r="M1919" s="85">
        <f>VLOOKUP(E1919,'DAFTAR ITEM'!B:J,9,FALSE)</f>
        <v>5513</v>
      </c>
      <c r="N1919" s="85">
        <f t="shared" si="390"/>
        <v>60643</v>
      </c>
      <c r="O1919" s="85">
        <f t="shared" si="391"/>
        <v>0</v>
      </c>
      <c r="P1919" s="85">
        <f t="shared" si="392"/>
        <v>0</v>
      </c>
      <c r="Q1919" s="59">
        <f t="shared" si="384"/>
        <v>0</v>
      </c>
      <c r="R1919" s="60" t="str">
        <f t="shared" si="393"/>
        <v>Good Count</v>
      </c>
      <c r="S1919" s="60" t="str">
        <f t="shared" si="394"/>
        <v>Good Count</v>
      </c>
      <c r="T1919" s="60" t="str">
        <f t="shared" si="395"/>
        <v>Good Count</v>
      </c>
    </row>
    <row r="1920" spans="1:20" ht="15" customHeight="1">
      <c r="A1920" s="64">
        <v>44690</v>
      </c>
      <c r="B1920" s="65">
        <f t="shared" si="387"/>
        <v>2022</v>
      </c>
      <c r="C1920" s="58">
        <f t="shared" si="388"/>
        <v>5</v>
      </c>
      <c r="D1920" s="58" t="str">
        <f t="shared" si="383"/>
        <v>May/2022</v>
      </c>
      <c r="E1920" s="60" t="s">
        <v>175</v>
      </c>
      <c r="F1920" s="60" t="s">
        <v>174</v>
      </c>
      <c r="G1920" s="60" t="s">
        <v>176</v>
      </c>
      <c r="H1920" s="60">
        <v>1</v>
      </c>
      <c r="I1920" s="60">
        <v>1</v>
      </c>
      <c r="J1920" s="60">
        <f t="shared" si="385"/>
        <v>0</v>
      </c>
      <c r="K1920" s="60" t="str">
        <f t="shared" si="386"/>
        <v>Ok</v>
      </c>
      <c r="L1920" s="60">
        <f t="shared" si="389"/>
        <v>0</v>
      </c>
      <c r="M1920" s="85">
        <f>VLOOKUP(E1920,'DAFTAR ITEM'!B:J,9,FALSE)</f>
        <v>3780</v>
      </c>
      <c r="N1920" s="85">
        <f t="shared" si="390"/>
        <v>3780</v>
      </c>
      <c r="O1920" s="85">
        <f t="shared" si="391"/>
        <v>0</v>
      </c>
      <c r="P1920" s="85">
        <f t="shared" si="392"/>
        <v>0</v>
      </c>
      <c r="Q1920" s="59">
        <f t="shared" si="384"/>
        <v>0</v>
      </c>
      <c r="R1920" s="60" t="str">
        <f t="shared" si="393"/>
        <v>Good Count</v>
      </c>
      <c r="S1920" s="60" t="str">
        <f t="shared" si="394"/>
        <v>Good Count</v>
      </c>
      <c r="T1920" s="60" t="str">
        <f t="shared" si="395"/>
        <v>Good Count</v>
      </c>
    </row>
    <row r="1921" spans="1:20" ht="15" customHeight="1">
      <c r="A1921" s="64">
        <v>44690</v>
      </c>
      <c r="B1921" s="65">
        <f t="shared" si="387"/>
        <v>2022</v>
      </c>
      <c r="C1921" s="58">
        <f t="shared" si="388"/>
        <v>5</v>
      </c>
      <c r="D1921" s="58" t="str">
        <f t="shared" si="383"/>
        <v>May/2022</v>
      </c>
      <c r="E1921" s="60" t="s">
        <v>178</v>
      </c>
      <c r="F1921" s="60" t="s">
        <v>177</v>
      </c>
      <c r="G1921" s="60" t="s">
        <v>176</v>
      </c>
      <c r="H1921" s="60">
        <v>18</v>
      </c>
      <c r="I1921" s="60">
        <v>18</v>
      </c>
      <c r="J1921" s="60">
        <f t="shared" si="385"/>
        <v>0</v>
      </c>
      <c r="K1921" s="60" t="str">
        <f t="shared" si="386"/>
        <v>Ok</v>
      </c>
      <c r="L1921" s="60">
        <f t="shared" si="389"/>
        <v>0</v>
      </c>
      <c r="M1921" s="85">
        <f>VLOOKUP(E1921,'DAFTAR ITEM'!B:J,9,FALSE)</f>
        <v>2625</v>
      </c>
      <c r="N1921" s="85">
        <f t="shared" si="390"/>
        <v>47250</v>
      </c>
      <c r="O1921" s="85">
        <f t="shared" si="391"/>
        <v>0</v>
      </c>
      <c r="P1921" s="85">
        <f t="shared" si="392"/>
        <v>0</v>
      </c>
      <c r="Q1921" s="59">
        <f t="shared" si="384"/>
        <v>0</v>
      </c>
      <c r="R1921" s="60" t="str">
        <f t="shared" si="393"/>
        <v>Good Count</v>
      </c>
      <c r="S1921" s="60" t="str">
        <f t="shared" si="394"/>
        <v>Good Count</v>
      </c>
      <c r="T1921" s="60" t="str">
        <f t="shared" si="395"/>
        <v>Good Count</v>
      </c>
    </row>
    <row r="1922" spans="1:20" ht="15" customHeight="1">
      <c r="A1922" s="64">
        <v>44690</v>
      </c>
      <c r="B1922" s="65">
        <f t="shared" si="387"/>
        <v>2022</v>
      </c>
      <c r="C1922" s="58">
        <f t="shared" si="388"/>
        <v>5</v>
      </c>
      <c r="D1922" s="58" t="str">
        <f t="shared" si="383"/>
        <v>May/2022</v>
      </c>
      <c r="E1922" s="60" t="s">
        <v>178</v>
      </c>
      <c r="F1922" s="60" t="s">
        <v>177</v>
      </c>
      <c r="G1922" s="60" t="s">
        <v>176</v>
      </c>
      <c r="H1922" s="60">
        <v>18</v>
      </c>
      <c r="I1922" s="60">
        <v>18</v>
      </c>
      <c r="J1922" s="60">
        <f t="shared" si="385"/>
        <v>0</v>
      </c>
      <c r="K1922" s="60" t="str">
        <f t="shared" si="386"/>
        <v>Ok</v>
      </c>
      <c r="L1922" s="60">
        <f t="shared" si="389"/>
        <v>0</v>
      </c>
      <c r="M1922" s="85">
        <f>VLOOKUP(E1922,'DAFTAR ITEM'!B:J,9,FALSE)</f>
        <v>2625</v>
      </c>
      <c r="N1922" s="85">
        <f t="shared" si="390"/>
        <v>47250</v>
      </c>
      <c r="O1922" s="85">
        <f t="shared" si="391"/>
        <v>0</v>
      </c>
      <c r="P1922" s="85">
        <f t="shared" si="392"/>
        <v>0</v>
      </c>
      <c r="Q1922" s="59">
        <f t="shared" si="384"/>
        <v>0</v>
      </c>
      <c r="R1922" s="60" t="str">
        <f t="shared" si="393"/>
        <v>Good Count</v>
      </c>
      <c r="S1922" s="60" t="str">
        <f t="shared" si="394"/>
        <v>Good Count</v>
      </c>
      <c r="T1922" s="60" t="str">
        <f t="shared" si="395"/>
        <v>Good Count</v>
      </c>
    </row>
    <row r="1923" spans="1:20" ht="15" customHeight="1">
      <c r="A1923" s="64">
        <v>44690</v>
      </c>
      <c r="B1923" s="65">
        <f t="shared" si="387"/>
        <v>2022</v>
      </c>
      <c r="C1923" s="58">
        <f t="shared" si="388"/>
        <v>5</v>
      </c>
      <c r="D1923" s="58" t="str">
        <f t="shared" ref="D1923:D1986" si="396">TEXT(A1923,"MMM")&amp;"/"&amp;(B1923)</f>
        <v>May/2022</v>
      </c>
      <c r="E1923" s="60" t="s">
        <v>180</v>
      </c>
      <c r="F1923" s="60" t="s">
        <v>179</v>
      </c>
      <c r="G1923" s="60" t="s">
        <v>33</v>
      </c>
      <c r="H1923" s="60">
        <v>3</v>
      </c>
      <c r="I1923" s="60">
        <v>3</v>
      </c>
      <c r="J1923" s="60">
        <f t="shared" si="385"/>
        <v>0</v>
      </c>
      <c r="K1923" s="60" t="str">
        <f t="shared" si="386"/>
        <v>Ok</v>
      </c>
      <c r="L1923" s="60">
        <f t="shared" si="389"/>
        <v>0</v>
      </c>
      <c r="M1923" s="85">
        <f>VLOOKUP(E1923,'DAFTAR ITEM'!B:J,9,FALSE)</f>
        <v>20000</v>
      </c>
      <c r="N1923" s="85">
        <f t="shared" si="390"/>
        <v>60000</v>
      </c>
      <c r="O1923" s="85">
        <f t="shared" si="391"/>
        <v>0</v>
      </c>
      <c r="P1923" s="85">
        <f t="shared" si="392"/>
        <v>0</v>
      </c>
      <c r="Q1923" s="59">
        <f t="shared" si="384"/>
        <v>0</v>
      </c>
      <c r="R1923" s="60" t="str">
        <f t="shared" si="393"/>
        <v>Good Count</v>
      </c>
      <c r="S1923" s="60" t="str">
        <f t="shared" si="394"/>
        <v>Good Count</v>
      </c>
      <c r="T1923" s="60" t="str">
        <f t="shared" si="395"/>
        <v>Good Count</v>
      </c>
    </row>
    <row r="1924" spans="1:20" ht="15" customHeight="1">
      <c r="A1924" s="64">
        <v>44690</v>
      </c>
      <c r="B1924" s="65">
        <f t="shared" si="387"/>
        <v>2022</v>
      </c>
      <c r="C1924" s="58">
        <f t="shared" si="388"/>
        <v>5</v>
      </c>
      <c r="D1924" s="58" t="str">
        <f t="shared" si="396"/>
        <v>May/2022</v>
      </c>
      <c r="E1924" s="60" t="s">
        <v>182</v>
      </c>
      <c r="F1924" s="60" t="s">
        <v>181</v>
      </c>
      <c r="G1924" s="60" t="s">
        <v>33</v>
      </c>
      <c r="H1924" s="60">
        <v>6</v>
      </c>
      <c r="I1924" s="60">
        <v>6</v>
      </c>
      <c r="J1924" s="60">
        <f t="shared" si="385"/>
        <v>0</v>
      </c>
      <c r="K1924" s="60" t="str">
        <f t="shared" si="386"/>
        <v>Ok</v>
      </c>
      <c r="L1924" s="60">
        <f t="shared" si="389"/>
        <v>0</v>
      </c>
      <c r="M1924" s="85">
        <f>VLOOKUP(E1924,'DAFTAR ITEM'!B:J,9,FALSE)</f>
        <v>20000</v>
      </c>
      <c r="N1924" s="85">
        <f t="shared" si="390"/>
        <v>120000</v>
      </c>
      <c r="O1924" s="85">
        <f t="shared" si="391"/>
        <v>0</v>
      </c>
      <c r="P1924" s="85">
        <f t="shared" si="392"/>
        <v>0</v>
      </c>
      <c r="Q1924" s="59">
        <f t="shared" si="384"/>
        <v>0</v>
      </c>
      <c r="R1924" s="60" t="str">
        <f t="shared" si="393"/>
        <v>Good Count</v>
      </c>
      <c r="S1924" s="60" t="str">
        <f t="shared" si="394"/>
        <v>Good Count</v>
      </c>
      <c r="T1924" s="60" t="str">
        <f t="shared" si="395"/>
        <v>Good Count</v>
      </c>
    </row>
    <row r="1925" spans="1:20" ht="15" customHeight="1">
      <c r="A1925" s="64">
        <v>44690</v>
      </c>
      <c r="B1925" s="65">
        <f t="shared" si="387"/>
        <v>2022</v>
      </c>
      <c r="C1925" s="58">
        <f t="shared" si="388"/>
        <v>5</v>
      </c>
      <c r="D1925" s="58" t="str">
        <f t="shared" si="396"/>
        <v>May/2022</v>
      </c>
      <c r="E1925" s="60" t="s">
        <v>184</v>
      </c>
      <c r="F1925" s="60" t="s">
        <v>183</v>
      </c>
      <c r="G1925" s="60" t="s">
        <v>33</v>
      </c>
      <c r="H1925" s="60">
        <v>5</v>
      </c>
      <c r="I1925" s="60">
        <v>5</v>
      </c>
      <c r="J1925" s="60">
        <f t="shared" si="385"/>
        <v>0</v>
      </c>
      <c r="K1925" s="60" t="str">
        <f t="shared" si="386"/>
        <v>Ok</v>
      </c>
      <c r="L1925" s="60">
        <f t="shared" si="389"/>
        <v>0</v>
      </c>
      <c r="M1925" s="85">
        <f>VLOOKUP(E1925,'DAFTAR ITEM'!B:J,9,FALSE)</f>
        <v>20000</v>
      </c>
      <c r="N1925" s="85">
        <f t="shared" si="390"/>
        <v>100000</v>
      </c>
      <c r="O1925" s="85">
        <f t="shared" si="391"/>
        <v>0</v>
      </c>
      <c r="P1925" s="85">
        <f t="shared" si="392"/>
        <v>0</v>
      </c>
      <c r="Q1925" s="59">
        <f t="shared" si="384"/>
        <v>0</v>
      </c>
      <c r="R1925" s="60" t="str">
        <f t="shared" si="393"/>
        <v>Good Count</v>
      </c>
      <c r="S1925" s="60" t="str">
        <f t="shared" si="394"/>
        <v>Good Count</v>
      </c>
      <c r="T1925" s="60" t="str">
        <f t="shared" si="395"/>
        <v>Good Count</v>
      </c>
    </row>
    <row r="1926" spans="1:20" ht="15" customHeight="1">
      <c r="A1926" s="64">
        <v>44690</v>
      </c>
      <c r="B1926" s="65">
        <f t="shared" si="387"/>
        <v>2022</v>
      </c>
      <c r="C1926" s="58">
        <f t="shared" si="388"/>
        <v>5</v>
      </c>
      <c r="D1926" s="58" t="str">
        <f t="shared" si="396"/>
        <v>May/2022</v>
      </c>
      <c r="E1926" s="60" t="s">
        <v>186</v>
      </c>
      <c r="F1926" s="60" t="s">
        <v>185</v>
      </c>
      <c r="G1926" s="60" t="s">
        <v>187</v>
      </c>
      <c r="H1926" s="60">
        <v>156</v>
      </c>
      <c r="I1926" s="60">
        <v>156</v>
      </c>
      <c r="J1926" s="60">
        <f t="shared" si="385"/>
        <v>0</v>
      </c>
      <c r="K1926" s="60" t="str">
        <f t="shared" si="386"/>
        <v>Ok</v>
      </c>
      <c r="L1926" s="60">
        <f t="shared" si="389"/>
        <v>0</v>
      </c>
      <c r="M1926" s="85">
        <f>VLOOKUP(E1926,'DAFTAR ITEM'!B:J,9,FALSE)</f>
        <v>1950</v>
      </c>
      <c r="N1926" s="85">
        <f t="shared" si="390"/>
        <v>304200</v>
      </c>
      <c r="O1926" s="85">
        <f t="shared" si="391"/>
        <v>0</v>
      </c>
      <c r="P1926" s="85">
        <f t="shared" si="392"/>
        <v>0</v>
      </c>
      <c r="Q1926" s="59">
        <f t="shared" si="384"/>
        <v>0</v>
      </c>
      <c r="R1926" s="60" t="str">
        <f t="shared" si="393"/>
        <v>Good Count</v>
      </c>
      <c r="S1926" s="60" t="str">
        <f t="shared" si="394"/>
        <v>Good Count</v>
      </c>
      <c r="T1926" s="60" t="str">
        <f t="shared" si="395"/>
        <v>Good Count</v>
      </c>
    </row>
    <row r="1927" spans="1:20" ht="15" customHeight="1">
      <c r="A1927" s="64">
        <v>44690</v>
      </c>
      <c r="B1927" s="65">
        <f t="shared" si="387"/>
        <v>2022</v>
      </c>
      <c r="C1927" s="58">
        <f t="shared" si="388"/>
        <v>5</v>
      </c>
      <c r="D1927" s="58" t="str">
        <f t="shared" si="396"/>
        <v>May/2022</v>
      </c>
      <c r="E1927" s="60" t="s">
        <v>189</v>
      </c>
      <c r="F1927" s="60" t="s">
        <v>188</v>
      </c>
      <c r="G1927" s="60" t="s">
        <v>187</v>
      </c>
      <c r="H1927" s="60">
        <v>3</v>
      </c>
      <c r="I1927" s="60">
        <v>3</v>
      </c>
      <c r="J1927" s="60">
        <f t="shared" si="385"/>
        <v>0</v>
      </c>
      <c r="K1927" s="60" t="str">
        <f t="shared" si="386"/>
        <v>Ok</v>
      </c>
      <c r="L1927" s="60">
        <f t="shared" si="389"/>
        <v>0</v>
      </c>
      <c r="M1927" s="85">
        <f>VLOOKUP(E1927,'DAFTAR ITEM'!B:J,9,FALSE)</f>
        <v>3990</v>
      </c>
      <c r="N1927" s="85">
        <f t="shared" si="390"/>
        <v>11970</v>
      </c>
      <c r="O1927" s="85">
        <f t="shared" si="391"/>
        <v>0</v>
      </c>
      <c r="P1927" s="85">
        <f t="shared" si="392"/>
        <v>0</v>
      </c>
      <c r="Q1927" s="59">
        <f t="shared" si="384"/>
        <v>0</v>
      </c>
      <c r="R1927" s="60" t="str">
        <f t="shared" si="393"/>
        <v>Good Count</v>
      </c>
      <c r="S1927" s="60" t="str">
        <f t="shared" si="394"/>
        <v>Good Count</v>
      </c>
      <c r="T1927" s="60" t="str">
        <f t="shared" si="395"/>
        <v>Good Count</v>
      </c>
    </row>
    <row r="1928" spans="1:20" ht="15" customHeight="1">
      <c r="A1928" s="64">
        <v>44690</v>
      </c>
      <c r="B1928" s="65">
        <f t="shared" si="387"/>
        <v>2022</v>
      </c>
      <c r="C1928" s="58">
        <f t="shared" si="388"/>
        <v>5</v>
      </c>
      <c r="D1928" s="58" t="str">
        <f t="shared" si="396"/>
        <v>May/2022</v>
      </c>
      <c r="E1928" s="60" t="s">
        <v>191</v>
      </c>
      <c r="F1928" s="60" t="s">
        <v>190</v>
      </c>
      <c r="G1928" s="60" t="s">
        <v>16</v>
      </c>
      <c r="H1928" s="60">
        <v>4</v>
      </c>
      <c r="I1928" s="60">
        <v>4</v>
      </c>
      <c r="J1928" s="60">
        <f t="shared" si="385"/>
        <v>0</v>
      </c>
      <c r="K1928" s="60" t="str">
        <f t="shared" si="386"/>
        <v>Ok</v>
      </c>
      <c r="L1928" s="60">
        <f t="shared" si="389"/>
        <v>0</v>
      </c>
      <c r="M1928" s="85">
        <f>VLOOKUP(E1928,'DAFTAR ITEM'!B:J,9,FALSE)</f>
        <v>15000</v>
      </c>
      <c r="N1928" s="85">
        <f t="shared" si="390"/>
        <v>60000</v>
      </c>
      <c r="O1928" s="85">
        <f t="shared" si="391"/>
        <v>0</v>
      </c>
      <c r="P1928" s="85">
        <f t="shared" si="392"/>
        <v>0</v>
      </c>
      <c r="Q1928" s="59">
        <f t="shared" si="384"/>
        <v>0</v>
      </c>
      <c r="R1928" s="60" t="str">
        <f t="shared" si="393"/>
        <v>Good Count</v>
      </c>
      <c r="S1928" s="60" t="str">
        <f t="shared" si="394"/>
        <v>Good Count</v>
      </c>
      <c r="T1928" s="60" t="str">
        <f t="shared" si="395"/>
        <v>Good Count</v>
      </c>
    </row>
    <row r="1929" spans="1:20" ht="15" customHeight="1">
      <c r="A1929" s="64">
        <v>44690</v>
      </c>
      <c r="B1929" s="65">
        <f t="shared" si="387"/>
        <v>2022</v>
      </c>
      <c r="C1929" s="58">
        <f t="shared" si="388"/>
        <v>5</v>
      </c>
      <c r="D1929" s="58" t="str">
        <f t="shared" si="396"/>
        <v>May/2022</v>
      </c>
      <c r="E1929" s="60" t="s">
        <v>193</v>
      </c>
      <c r="F1929" s="60" t="s">
        <v>192</v>
      </c>
      <c r="G1929" s="60" t="s">
        <v>194</v>
      </c>
      <c r="H1929" s="60">
        <v>8</v>
      </c>
      <c r="I1929" s="60">
        <v>8</v>
      </c>
      <c r="J1929" s="60">
        <f t="shared" si="385"/>
        <v>0</v>
      </c>
      <c r="K1929" s="60" t="str">
        <f t="shared" si="386"/>
        <v>Ok</v>
      </c>
      <c r="L1929" s="60">
        <f t="shared" si="389"/>
        <v>0</v>
      </c>
      <c r="M1929" s="85">
        <f>VLOOKUP(E1929,'DAFTAR ITEM'!B:J,9,FALSE)</f>
        <v>81000</v>
      </c>
      <c r="N1929" s="85">
        <f t="shared" si="390"/>
        <v>648000</v>
      </c>
      <c r="O1929" s="85">
        <f t="shared" si="391"/>
        <v>0</v>
      </c>
      <c r="P1929" s="85">
        <f t="shared" si="392"/>
        <v>0</v>
      </c>
      <c r="Q1929" s="59">
        <f t="shared" si="384"/>
        <v>0</v>
      </c>
      <c r="R1929" s="60" t="str">
        <f t="shared" si="393"/>
        <v>Good Count</v>
      </c>
      <c r="S1929" s="60" t="str">
        <f t="shared" si="394"/>
        <v>Good Count</v>
      </c>
      <c r="T1929" s="60" t="str">
        <f t="shared" si="395"/>
        <v>Good Count</v>
      </c>
    </row>
    <row r="1930" spans="1:20" ht="15" customHeight="1">
      <c r="A1930" s="64">
        <v>44690</v>
      </c>
      <c r="B1930" s="65">
        <f t="shared" si="387"/>
        <v>2022</v>
      </c>
      <c r="C1930" s="58">
        <f t="shared" si="388"/>
        <v>5</v>
      </c>
      <c r="D1930" s="58" t="str">
        <f t="shared" si="396"/>
        <v>May/2022</v>
      </c>
      <c r="E1930" s="60" t="s">
        <v>196</v>
      </c>
      <c r="F1930" s="60" t="s">
        <v>195</v>
      </c>
      <c r="G1930" s="60" t="s">
        <v>194</v>
      </c>
      <c r="H1930" s="60">
        <v>40</v>
      </c>
      <c r="I1930" s="60">
        <v>40</v>
      </c>
      <c r="J1930" s="60">
        <f t="shared" si="385"/>
        <v>0</v>
      </c>
      <c r="K1930" s="60" t="str">
        <f t="shared" si="386"/>
        <v>Ok</v>
      </c>
      <c r="L1930" s="60">
        <f t="shared" si="389"/>
        <v>0</v>
      </c>
      <c r="M1930" s="85">
        <f>VLOOKUP(E1930,'DAFTAR ITEM'!B:J,9,FALSE)</f>
        <v>27050</v>
      </c>
      <c r="N1930" s="85">
        <f t="shared" si="390"/>
        <v>1082000</v>
      </c>
      <c r="O1930" s="85">
        <f t="shared" si="391"/>
        <v>0</v>
      </c>
      <c r="P1930" s="85">
        <f t="shared" si="392"/>
        <v>0</v>
      </c>
      <c r="Q1930" s="59">
        <f t="shared" si="384"/>
        <v>0</v>
      </c>
      <c r="R1930" s="60" t="str">
        <f t="shared" si="393"/>
        <v>Good Count</v>
      </c>
      <c r="S1930" s="60" t="str">
        <f t="shared" si="394"/>
        <v>Good Count</v>
      </c>
      <c r="T1930" s="60" t="str">
        <f t="shared" si="395"/>
        <v>Good Count</v>
      </c>
    </row>
    <row r="1931" spans="1:20" ht="15" customHeight="1">
      <c r="A1931" s="64">
        <v>44690</v>
      </c>
      <c r="B1931" s="65">
        <f t="shared" si="387"/>
        <v>2022</v>
      </c>
      <c r="C1931" s="58">
        <f t="shared" si="388"/>
        <v>5</v>
      </c>
      <c r="D1931" s="58" t="str">
        <f t="shared" si="396"/>
        <v>May/2022</v>
      </c>
      <c r="E1931" s="60" t="s">
        <v>198</v>
      </c>
      <c r="F1931" s="60" t="s">
        <v>197</v>
      </c>
      <c r="G1931" s="60" t="s">
        <v>194</v>
      </c>
      <c r="H1931" s="60">
        <v>63</v>
      </c>
      <c r="I1931" s="60">
        <v>58</v>
      </c>
      <c r="J1931" s="60">
        <f t="shared" si="385"/>
        <v>-5</v>
      </c>
      <c r="K1931" s="60" t="str">
        <f t="shared" si="386"/>
        <v>Selisih</v>
      </c>
      <c r="L1931" s="60">
        <f t="shared" si="389"/>
        <v>5</v>
      </c>
      <c r="M1931" s="85">
        <f>VLOOKUP(E1931,'DAFTAR ITEM'!B:J,9,FALSE)</f>
        <v>41000</v>
      </c>
      <c r="N1931" s="85">
        <f t="shared" si="390"/>
        <v>2583000</v>
      </c>
      <c r="O1931" s="85">
        <f t="shared" si="391"/>
        <v>-205000</v>
      </c>
      <c r="P1931" s="85">
        <f t="shared" si="392"/>
        <v>205000</v>
      </c>
      <c r="Q1931" s="59">
        <f t="shared" si="384"/>
        <v>7.9365079365079361E-2</v>
      </c>
      <c r="R1931" s="60" t="str">
        <f t="shared" si="393"/>
        <v>Bad Count</v>
      </c>
      <c r="S1931" s="60" t="str">
        <f t="shared" si="394"/>
        <v>Bad Count</v>
      </c>
      <c r="T1931" s="60" t="str">
        <f t="shared" si="395"/>
        <v>Bad Count</v>
      </c>
    </row>
    <row r="1932" spans="1:20" ht="15" customHeight="1">
      <c r="A1932" s="64">
        <v>44690</v>
      </c>
      <c r="B1932" s="65">
        <f t="shared" si="387"/>
        <v>2022</v>
      </c>
      <c r="C1932" s="58">
        <f t="shared" si="388"/>
        <v>5</v>
      </c>
      <c r="D1932" s="58" t="str">
        <f t="shared" si="396"/>
        <v>May/2022</v>
      </c>
      <c r="E1932" s="60" t="s">
        <v>200</v>
      </c>
      <c r="F1932" s="60" t="s">
        <v>199</v>
      </c>
      <c r="G1932" s="60" t="s">
        <v>194</v>
      </c>
      <c r="H1932" s="60">
        <v>7</v>
      </c>
      <c r="I1932" s="60">
        <v>7</v>
      </c>
      <c r="J1932" s="60">
        <f t="shared" si="385"/>
        <v>0</v>
      </c>
      <c r="K1932" s="60" t="str">
        <f t="shared" si="386"/>
        <v>Ok</v>
      </c>
      <c r="L1932" s="60">
        <f t="shared" si="389"/>
        <v>0</v>
      </c>
      <c r="M1932" s="85">
        <f>VLOOKUP(E1932,'DAFTAR ITEM'!B:J,9,FALSE)</f>
        <v>20000</v>
      </c>
      <c r="N1932" s="85">
        <f t="shared" si="390"/>
        <v>140000</v>
      </c>
      <c r="O1932" s="85">
        <f t="shared" si="391"/>
        <v>0</v>
      </c>
      <c r="P1932" s="85">
        <f t="shared" si="392"/>
        <v>0</v>
      </c>
      <c r="Q1932" s="59">
        <f t="shared" si="384"/>
        <v>0</v>
      </c>
      <c r="R1932" s="60" t="str">
        <f t="shared" si="393"/>
        <v>Good Count</v>
      </c>
      <c r="S1932" s="60" t="str">
        <f t="shared" si="394"/>
        <v>Good Count</v>
      </c>
      <c r="T1932" s="60" t="str">
        <f t="shared" si="395"/>
        <v>Good Count</v>
      </c>
    </row>
    <row r="1933" spans="1:20" ht="15" customHeight="1">
      <c r="A1933" s="64">
        <v>44690</v>
      </c>
      <c r="B1933" s="65">
        <f t="shared" si="387"/>
        <v>2022</v>
      </c>
      <c r="C1933" s="58">
        <f t="shared" si="388"/>
        <v>5</v>
      </c>
      <c r="D1933" s="58" t="str">
        <f t="shared" si="396"/>
        <v>May/2022</v>
      </c>
      <c r="E1933" s="60" t="s">
        <v>202</v>
      </c>
      <c r="F1933" s="60" t="s">
        <v>201</v>
      </c>
      <c r="G1933" s="60" t="s">
        <v>194</v>
      </c>
      <c r="H1933" s="60">
        <v>3</v>
      </c>
      <c r="I1933" s="60">
        <v>3</v>
      </c>
      <c r="J1933" s="60">
        <f t="shared" si="385"/>
        <v>0</v>
      </c>
      <c r="K1933" s="60" t="str">
        <f t="shared" si="386"/>
        <v>Ok</v>
      </c>
      <c r="L1933" s="60">
        <f t="shared" si="389"/>
        <v>0</v>
      </c>
      <c r="M1933" s="85">
        <f>VLOOKUP(E1933,'DAFTAR ITEM'!B:J,9,FALSE)</f>
        <v>23000</v>
      </c>
      <c r="N1933" s="85">
        <f t="shared" si="390"/>
        <v>69000</v>
      </c>
      <c r="O1933" s="85">
        <f t="shared" si="391"/>
        <v>0</v>
      </c>
      <c r="P1933" s="85">
        <f t="shared" si="392"/>
        <v>0</v>
      </c>
      <c r="Q1933" s="59">
        <f t="shared" ref="Q1933:Q1996" si="397">ABS(IF(AND((H1933=0),(J1933=0)),0,J1933/H1933))</f>
        <v>0</v>
      </c>
      <c r="R1933" s="60" t="str">
        <f t="shared" si="393"/>
        <v>Good Count</v>
      </c>
      <c r="S1933" s="60" t="str">
        <f t="shared" si="394"/>
        <v>Good Count</v>
      </c>
      <c r="T1933" s="60" t="str">
        <f t="shared" si="395"/>
        <v>Good Count</v>
      </c>
    </row>
    <row r="1934" spans="1:20" ht="15" customHeight="1">
      <c r="A1934" s="64">
        <v>44690</v>
      </c>
      <c r="B1934" s="65">
        <f t="shared" si="387"/>
        <v>2022</v>
      </c>
      <c r="C1934" s="58">
        <f t="shared" si="388"/>
        <v>5</v>
      </c>
      <c r="D1934" s="58" t="str">
        <f t="shared" si="396"/>
        <v>May/2022</v>
      </c>
      <c r="E1934" s="60" t="s">
        <v>206</v>
      </c>
      <c r="F1934" s="60" t="s">
        <v>205</v>
      </c>
      <c r="G1934" s="60" t="s">
        <v>194</v>
      </c>
      <c r="H1934" s="60">
        <v>17</v>
      </c>
      <c r="I1934" s="60">
        <v>17</v>
      </c>
      <c r="J1934" s="60">
        <f t="shared" si="385"/>
        <v>0</v>
      </c>
      <c r="K1934" s="60" t="str">
        <f t="shared" si="386"/>
        <v>Ok</v>
      </c>
      <c r="L1934" s="60">
        <f t="shared" si="389"/>
        <v>0</v>
      </c>
      <c r="M1934" s="85">
        <f>VLOOKUP(E1934,'DAFTAR ITEM'!B:J,9,FALSE)</f>
        <v>39091</v>
      </c>
      <c r="N1934" s="85">
        <f t="shared" si="390"/>
        <v>664547</v>
      </c>
      <c r="O1934" s="85">
        <f t="shared" si="391"/>
        <v>0</v>
      </c>
      <c r="P1934" s="85">
        <f t="shared" si="392"/>
        <v>0</v>
      </c>
      <c r="Q1934" s="59">
        <f t="shared" si="397"/>
        <v>0</v>
      </c>
      <c r="R1934" s="60" t="str">
        <f t="shared" si="393"/>
        <v>Good Count</v>
      </c>
      <c r="S1934" s="60" t="str">
        <f t="shared" si="394"/>
        <v>Good Count</v>
      </c>
      <c r="T1934" s="60" t="str">
        <f t="shared" si="395"/>
        <v>Good Count</v>
      </c>
    </row>
    <row r="1935" spans="1:20" ht="15" customHeight="1">
      <c r="A1935" s="64">
        <v>44690</v>
      </c>
      <c r="B1935" s="65">
        <f t="shared" si="387"/>
        <v>2022</v>
      </c>
      <c r="C1935" s="58">
        <f t="shared" si="388"/>
        <v>5</v>
      </c>
      <c r="D1935" s="58" t="str">
        <f t="shared" si="396"/>
        <v>May/2022</v>
      </c>
      <c r="E1935" s="60" t="s">
        <v>208</v>
      </c>
      <c r="F1935" s="60" t="s">
        <v>207</v>
      </c>
      <c r="G1935" s="60" t="s">
        <v>16</v>
      </c>
      <c r="H1935" s="60">
        <v>3</v>
      </c>
      <c r="I1935" s="60">
        <v>3</v>
      </c>
      <c r="J1935" s="60">
        <f t="shared" si="385"/>
        <v>0</v>
      </c>
      <c r="K1935" s="60" t="str">
        <f t="shared" si="386"/>
        <v>Ok</v>
      </c>
      <c r="L1935" s="60">
        <f t="shared" si="389"/>
        <v>0</v>
      </c>
      <c r="M1935" s="85">
        <f>VLOOKUP(E1935,'DAFTAR ITEM'!B:J,9,FALSE)</f>
        <v>45000</v>
      </c>
      <c r="N1935" s="85">
        <f t="shared" si="390"/>
        <v>135000</v>
      </c>
      <c r="O1935" s="85">
        <f t="shared" si="391"/>
        <v>0</v>
      </c>
      <c r="P1935" s="85">
        <f t="shared" si="392"/>
        <v>0</v>
      </c>
      <c r="Q1935" s="59">
        <f t="shared" si="397"/>
        <v>0</v>
      </c>
      <c r="R1935" s="60" t="str">
        <f t="shared" si="393"/>
        <v>Good Count</v>
      </c>
      <c r="S1935" s="60" t="str">
        <f t="shared" si="394"/>
        <v>Good Count</v>
      </c>
      <c r="T1935" s="60" t="str">
        <f t="shared" si="395"/>
        <v>Good Count</v>
      </c>
    </row>
    <row r="1936" spans="1:20" ht="15" customHeight="1">
      <c r="A1936" s="64">
        <v>44690</v>
      </c>
      <c r="B1936" s="65">
        <f t="shared" si="387"/>
        <v>2022</v>
      </c>
      <c r="C1936" s="58">
        <f t="shared" si="388"/>
        <v>5</v>
      </c>
      <c r="D1936" s="58" t="str">
        <f t="shared" si="396"/>
        <v>May/2022</v>
      </c>
      <c r="E1936" s="60" t="s">
        <v>210</v>
      </c>
      <c r="F1936" s="60" t="s">
        <v>209</v>
      </c>
      <c r="G1936" s="60" t="s">
        <v>95</v>
      </c>
      <c r="H1936" s="60">
        <v>14</v>
      </c>
      <c r="I1936" s="60">
        <v>14</v>
      </c>
      <c r="J1936" s="60">
        <f t="shared" si="385"/>
        <v>0</v>
      </c>
      <c r="K1936" s="60" t="str">
        <f t="shared" si="386"/>
        <v>Ok</v>
      </c>
      <c r="L1936" s="60">
        <f t="shared" si="389"/>
        <v>0</v>
      </c>
      <c r="M1936" s="85">
        <f>VLOOKUP(E1936,'DAFTAR ITEM'!B:J,9,FALSE)</f>
        <v>29200</v>
      </c>
      <c r="N1936" s="85">
        <f t="shared" si="390"/>
        <v>408800</v>
      </c>
      <c r="O1936" s="85">
        <f t="shared" si="391"/>
        <v>0</v>
      </c>
      <c r="P1936" s="85">
        <f t="shared" si="392"/>
        <v>0</v>
      </c>
      <c r="Q1936" s="59">
        <f t="shared" si="397"/>
        <v>0</v>
      </c>
      <c r="R1936" s="60" t="str">
        <f t="shared" si="393"/>
        <v>Good Count</v>
      </c>
      <c r="S1936" s="60" t="str">
        <f t="shared" si="394"/>
        <v>Good Count</v>
      </c>
      <c r="T1936" s="60" t="str">
        <f t="shared" si="395"/>
        <v>Good Count</v>
      </c>
    </row>
    <row r="1937" spans="1:20" ht="15" customHeight="1">
      <c r="A1937" s="64">
        <v>44690</v>
      </c>
      <c r="B1937" s="65">
        <f t="shared" si="387"/>
        <v>2022</v>
      </c>
      <c r="C1937" s="58">
        <f t="shared" si="388"/>
        <v>5</v>
      </c>
      <c r="D1937" s="58" t="str">
        <f t="shared" si="396"/>
        <v>May/2022</v>
      </c>
      <c r="E1937" s="60" t="s">
        <v>389</v>
      </c>
      <c r="F1937" s="60" t="s">
        <v>388</v>
      </c>
      <c r="G1937" s="60" t="s">
        <v>194</v>
      </c>
      <c r="H1937" s="60">
        <v>22</v>
      </c>
      <c r="I1937" s="60">
        <v>22</v>
      </c>
      <c r="J1937" s="60">
        <f t="shared" si="385"/>
        <v>0</v>
      </c>
      <c r="K1937" s="60" t="str">
        <f t="shared" si="386"/>
        <v>Ok</v>
      </c>
      <c r="L1937" s="60">
        <f t="shared" si="389"/>
        <v>0</v>
      </c>
      <c r="M1937" s="85">
        <f>VLOOKUP(E1937,'DAFTAR ITEM'!B:J,9,FALSE)</f>
        <v>67500</v>
      </c>
      <c r="N1937" s="85">
        <f t="shared" si="390"/>
        <v>1485000</v>
      </c>
      <c r="O1937" s="85">
        <f t="shared" si="391"/>
        <v>0</v>
      </c>
      <c r="P1937" s="85">
        <f t="shared" si="392"/>
        <v>0</v>
      </c>
      <c r="Q1937" s="59">
        <f t="shared" si="397"/>
        <v>0</v>
      </c>
      <c r="R1937" s="60" t="str">
        <f t="shared" si="393"/>
        <v>Good Count</v>
      </c>
      <c r="S1937" s="60" t="str">
        <f t="shared" si="394"/>
        <v>Good Count</v>
      </c>
      <c r="T1937" s="60" t="str">
        <f t="shared" si="395"/>
        <v>Good Count</v>
      </c>
    </row>
    <row r="1938" spans="1:20" ht="15" customHeight="1">
      <c r="A1938" s="64">
        <v>44690</v>
      </c>
      <c r="B1938" s="65">
        <f t="shared" si="387"/>
        <v>2022</v>
      </c>
      <c r="C1938" s="58">
        <f t="shared" si="388"/>
        <v>5</v>
      </c>
      <c r="D1938" s="58" t="str">
        <f t="shared" si="396"/>
        <v>May/2022</v>
      </c>
      <c r="E1938" s="60" t="s">
        <v>212</v>
      </c>
      <c r="F1938" s="60" t="s">
        <v>211</v>
      </c>
      <c r="G1938" s="60" t="s">
        <v>95</v>
      </c>
      <c r="H1938" s="60">
        <v>136</v>
      </c>
      <c r="I1938" s="60">
        <v>136</v>
      </c>
      <c r="J1938" s="60">
        <f t="shared" si="385"/>
        <v>0</v>
      </c>
      <c r="K1938" s="60" t="str">
        <f t="shared" si="386"/>
        <v>Ok</v>
      </c>
      <c r="L1938" s="60">
        <f t="shared" si="389"/>
        <v>0</v>
      </c>
      <c r="M1938" s="85">
        <f>VLOOKUP(E1938,'DAFTAR ITEM'!B:J,9,FALSE)</f>
        <v>7400</v>
      </c>
      <c r="N1938" s="85">
        <f t="shared" si="390"/>
        <v>1006400</v>
      </c>
      <c r="O1938" s="85">
        <f t="shared" si="391"/>
        <v>0</v>
      </c>
      <c r="P1938" s="85">
        <f t="shared" si="392"/>
        <v>0</v>
      </c>
      <c r="Q1938" s="59">
        <f t="shared" si="397"/>
        <v>0</v>
      </c>
      <c r="R1938" s="60" t="str">
        <f t="shared" si="393"/>
        <v>Good Count</v>
      </c>
      <c r="S1938" s="60" t="str">
        <f t="shared" si="394"/>
        <v>Good Count</v>
      </c>
      <c r="T1938" s="60" t="str">
        <f t="shared" si="395"/>
        <v>Good Count</v>
      </c>
    </row>
    <row r="1939" spans="1:20" ht="15" customHeight="1">
      <c r="A1939" s="64">
        <v>44690</v>
      </c>
      <c r="B1939" s="65">
        <f t="shared" si="387"/>
        <v>2022</v>
      </c>
      <c r="C1939" s="58">
        <f t="shared" si="388"/>
        <v>5</v>
      </c>
      <c r="D1939" s="58" t="str">
        <f t="shared" si="396"/>
        <v>May/2022</v>
      </c>
      <c r="E1939" s="60" t="s">
        <v>214</v>
      </c>
      <c r="F1939" s="60" t="s">
        <v>213</v>
      </c>
      <c r="G1939" s="60" t="s">
        <v>95</v>
      </c>
      <c r="H1939" s="60">
        <v>2</v>
      </c>
      <c r="I1939" s="60">
        <v>2</v>
      </c>
      <c r="J1939" s="60">
        <f t="shared" ref="J1939:J2002" si="398">I1939-H1939</f>
        <v>0</v>
      </c>
      <c r="K1939" s="60" t="str">
        <f t="shared" ref="K1939:K2002" si="399">IF(J1939=0,"Ok","Selisih")</f>
        <v>Ok</v>
      </c>
      <c r="L1939" s="60">
        <f t="shared" si="389"/>
        <v>0</v>
      </c>
      <c r="M1939" s="85">
        <f>VLOOKUP(E1939,'DAFTAR ITEM'!B:J,9,FALSE)</f>
        <v>13700</v>
      </c>
      <c r="N1939" s="85">
        <f t="shared" si="390"/>
        <v>27400</v>
      </c>
      <c r="O1939" s="85">
        <f t="shared" si="391"/>
        <v>0</v>
      </c>
      <c r="P1939" s="85">
        <f t="shared" si="392"/>
        <v>0</v>
      </c>
      <c r="Q1939" s="59">
        <f t="shared" si="397"/>
        <v>0</v>
      </c>
      <c r="R1939" s="60" t="str">
        <f t="shared" si="393"/>
        <v>Good Count</v>
      </c>
      <c r="S1939" s="60" t="str">
        <f t="shared" si="394"/>
        <v>Good Count</v>
      </c>
      <c r="T1939" s="60" t="str">
        <f t="shared" si="395"/>
        <v>Good Count</v>
      </c>
    </row>
    <row r="1940" spans="1:20" ht="15" customHeight="1">
      <c r="A1940" s="64">
        <v>44690</v>
      </c>
      <c r="B1940" s="65">
        <f t="shared" si="387"/>
        <v>2022</v>
      </c>
      <c r="C1940" s="58">
        <f t="shared" si="388"/>
        <v>5</v>
      </c>
      <c r="D1940" s="58" t="str">
        <f t="shared" si="396"/>
        <v>May/2022</v>
      </c>
      <c r="E1940" s="60" t="s">
        <v>218</v>
      </c>
      <c r="F1940" s="60" t="s">
        <v>217</v>
      </c>
      <c r="G1940" s="60" t="s">
        <v>33</v>
      </c>
      <c r="H1940" s="60">
        <v>14</v>
      </c>
      <c r="I1940" s="60">
        <v>14</v>
      </c>
      <c r="J1940" s="60">
        <f t="shared" si="398"/>
        <v>0</v>
      </c>
      <c r="K1940" s="60" t="str">
        <f t="shared" si="399"/>
        <v>Ok</v>
      </c>
      <c r="L1940" s="60">
        <f t="shared" si="389"/>
        <v>0</v>
      </c>
      <c r="M1940" s="85">
        <f>VLOOKUP(E1940,'DAFTAR ITEM'!B:J,9,FALSE)</f>
        <v>5000</v>
      </c>
      <c r="N1940" s="85">
        <f t="shared" si="390"/>
        <v>70000</v>
      </c>
      <c r="O1940" s="85">
        <f t="shared" si="391"/>
        <v>0</v>
      </c>
      <c r="P1940" s="85">
        <f t="shared" si="392"/>
        <v>0</v>
      </c>
      <c r="Q1940" s="59">
        <f t="shared" si="397"/>
        <v>0</v>
      </c>
      <c r="R1940" s="60" t="str">
        <f t="shared" si="393"/>
        <v>Good Count</v>
      </c>
      <c r="S1940" s="60" t="str">
        <f t="shared" si="394"/>
        <v>Good Count</v>
      </c>
      <c r="T1940" s="60" t="str">
        <f t="shared" si="395"/>
        <v>Good Count</v>
      </c>
    </row>
    <row r="1941" spans="1:20" ht="15" customHeight="1">
      <c r="A1941" s="64">
        <v>44690</v>
      </c>
      <c r="B1941" s="65">
        <f t="shared" si="387"/>
        <v>2022</v>
      </c>
      <c r="C1941" s="58">
        <f t="shared" si="388"/>
        <v>5</v>
      </c>
      <c r="D1941" s="58" t="str">
        <f t="shared" si="396"/>
        <v>May/2022</v>
      </c>
      <c r="E1941" s="60" t="s">
        <v>222</v>
      </c>
      <c r="F1941" s="60" t="s">
        <v>221</v>
      </c>
      <c r="G1941" s="60" t="s">
        <v>33</v>
      </c>
      <c r="H1941" s="60">
        <v>8</v>
      </c>
      <c r="I1941" s="60">
        <v>8</v>
      </c>
      <c r="J1941" s="60">
        <f t="shared" si="398"/>
        <v>0</v>
      </c>
      <c r="K1941" s="60" t="str">
        <f t="shared" si="399"/>
        <v>Ok</v>
      </c>
      <c r="L1941" s="60">
        <f t="shared" si="389"/>
        <v>0</v>
      </c>
      <c r="M1941" s="85">
        <f>VLOOKUP(E1941,'DAFTAR ITEM'!B:J,9,FALSE)</f>
        <v>3000</v>
      </c>
      <c r="N1941" s="85">
        <f t="shared" si="390"/>
        <v>24000</v>
      </c>
      <c r="O1941" s="85">
        <f t="shared" si="391"/>
        <v>0</v>
      </c>
      <c r="P1941" s="85">
        <f t="shared" si="392"/>
        <v>0</v>
      </c>
      <c r="Q1941" s="59">
        <f t="shared" si="397"/>
        <v>0</v>
      </c>
      <c r="R1941" s="60" t="str">
        <f t="shared" si="393"/>
        <v>Good Count</v>
      </c>
      <c r="S1941" s="60" t="str">
        <f t="shared" si="394"/>
        <v>Good Count</v>
      </c>
      <c r="T1941" s="60" t="str">
        <f t="shared" si="395"/>
        <v>Good Count</v>
      </c>
    </row>
    <row r="1942" spans="1:20" ht="15" customHeight="1">
      <c r="A1942" s="64">
        <v>44690</v>
      </c>
      <c r="B1942" s="65">
        <f t="shared" si="387"/>
        <v>2022</v>
      </c>
      <c r="C1942" s="58">
        <f t="shared" si="388"/>
        <v>5</v>
      </c>
      <c r="D1942" s="58" t="str">
        <f t="shared" si="396"/>
        <v>May/2022</v>
      </c>
      <c r="E1942" s="60" t="s">
        <v>224</v>
      </c>
      <c r="F1942" s="60" t="s">
        <v>223</v>
      </c>
      <c r="G1942" s="60" t="s">
        <v>33</v>
      </c>
      <c r="H1942" s="60">
        <v>30</v>
      </c>
      <c r="I1942" s="60">
        <v>30</v>
      </c>
      <c r="J1942" s="60">
        <f t="shared" si="398"/>
        <v>0</v>
      </c>
      <c r="K1942" s="60" t="str">
        <f t="shared" si="399"/>
        <v>Ok</v>
      </c>
      <c r="L1942" s="60">
        <f t="shared" si="389"/>
        <v>0</v>
      </c>
      <c r="M1942" s="85">
        <f>VLOOKUP(E1942,'DAFTAR ITEM'!B:J,9,FALSE)</f>
        <v>5775</v>
      </c>
      <c r="N1942" s="85">
        <f t="shared" si="390"/>
        <v>173250</v>
      </c>
      <c r="O1942" s="85">
        <f t="shared" si="391"/>
        <v>0</v>
      </c>
      <c r="P1942" s="85">
        <f t="shared" si="392"/>
        <v>0</v>
      </c>
      <c r="Q1942" s="59">
        <f t="shared" si="397"/>
        <v>0</v>
      </c>
      <c r="R1942" s="60" t="str">
        <f t="shared" si="393"/>
        <v>Good Count</v>
      </c>
      <c r="S1942" s="60" t="str">
        <f t="shared" si="394"/>
        <v>Good Count</v>
      </c>
      <c r="T1942" s="60" t="str">
        <f t="shared" si="395"/>
        <v>Good Count</v>
      </c>
    </row>
    <row r="1943" spans="1:20" ht="15" customHeight="1">
      <c r="A1943" s="64">
        <v>44690</v>
      </c>
      <c r="B1943" s="65">
        <f t="shared" si="387"/>
        <v>2022</v>
      </c>
      <c r="C1943" s="58">
        <f t="shared" si="388"/>
        <v>5</v>
      </c>
      <c r="D1943" s="58" t="str">
        <f t="shared" si="396"/>
        <v>May/2022</v>
      </c>
      <c r="E1943" s="60" t="s">
        <v>226</v>
      </c>
      <c r="F1943" s="60" t="s">
        <v>225</v>
      </c>
      <c r="G1943" s="60" t="s">
        <v>33</v>
      </c>
      <c r="H1943" s="60">
        <v>62</v>
      </c>
      <c r="I1943" s="60">
        <v>62</v>
      </c>
      <c r="J1943" s="60">
        <f t="shared" si="398"/>
        <v>0</v>
      </c>
      <c r="K1943" s="60" t="str">
        <f t="shared" si="399"/>
        <v>Ok</v>
      </c>
      <c r="L1943" s="60">
        <f t="shared" si="389"/>
        <v>0</v>
      </c>
      <c r="M1943" s="85">
        <f>VLOOKUP(E1943,'DAFTAR ITEM'!B:J,9,FALSE)</f>
        <v>2000</v>
      </c>
      <c r="N1943" s="85">
        <f t="shared" si="390"/>
        <v>124000</v>
      </c>
      <c r="O1943" s="85">
        <f t="shared" si="391"/>
        <v>0</v>
      </c>
      <c r="P1943" s="85">
        <f t="shared" si="392"/>
        <v>0</v>
      </c>
      <c r="Q1943" s="59">
        <f t="shared" si="397"/>
        <v>0</v>
      </c>
      <c r="R1943" s="60" t="str">
        <f t="shared" si="393"/>
        <v>Good Count</v>
      </c>
      <c r="S1943" s="60" t="str">
        <f t="shared" si="394"/>
        <v>Good Count</v>
      </c>
      <c r="T1943" s="60" t="str">
        <f t="shared" si="395"/>
        <v>Good Count</v>
      </c>
    </row>
    <row r="1944" spans="1:20" ht="15" customHeight="1">
      <c r="A1944" s="64">
        <v>44690</v>
      </c>
      <c r="B1944" s="65">
        <f t="shared" si="387"/>
        <v>2022</v>
      </c>
      <c r="C1944" s="58">
        <f t="shared" si="388"/>
        <v>5</v>
      </c>
      <c r="D1944" s="58" t="str">
        <f t="shared" si="396"/>
        <v>May/2022</v>
      </c>
      <c r="E1944" s="60" t="s">
        <v>230</v>
      </c>
      <c r="F1944" s="60" t="s">
        <v>229</v>
      </c>
      <c r="G1944" s="60" t="s">
        <v>16</v>
      </c>
      <c r="H1944" s="60">
        <v>12</v>
      </c>
      <c r="I1944" s="60">
        <v>12</v>
      </c>
      <c r="J1944" s="60">
        <f t="shared" si="398"/>
        <v>0</v>
      </c>
      <c r="K1944" s="60" t="str">
        <f t="shared" si="399"/>
        <v>Ok</v>
      </c>
      <c r="L1944" s="60">
        <f t="shared" si="389"/>
        <v>0</v>
      </c>
      <c r="M1944" s="85">
        <f>VLOOKUP(E1944,'DAFTAR ITEM'!B:J,9,FALSE)</f>
        <v>2000</v>
      </c>
      <c r="N1944" s="85">
        <f t="shared" si="390"/>
        <v>24000</v>
      </c>
      <c r="O1944" s="85">
        <f t="shared" si="391"/>
        <v>0</v>
      </c>
      <c r="P1944" s="85">
        <f t="shared" si="392"/>
        <v>0</v>
      </c>
      <c r="Q1944" s="59">
        <f t="shared" si="397"/>
        <v>0</v>
      </c>
      <c r="R1944" s="60" t="str">
        <f t="shared" si="393"/>
        <v>Good Count</v>
      </c>
      <c r="S1944" s="60" t="str">
        <f t="shared" si="394"/>
        <v>Good Count</v>
      </c>
      <c r="T1944" s="60" t="str">
        <f t="shared" si="395"/>
        <v>Good Count</v>
      </c>
    </row>
    <row r="1945" spans="1:20" ht="15" customHeight="1">
      <c r="A1945" s="64">
        <v>44690</v>
      </c>
      <c r="B1945" s="65">
        <f t="shared" si="387"/>
        <v>2022</v>
      </c>
      <c r="C1945" s="58">
        <f t="shared" si="388"/>
        <v>5</v>
      </c>
      <c r="D1945" s="58" t="str">
        <f t="shared" si="396"/>
        <v>May/2022</v>
      </c>
      <c r="E1945" s="60" t="s">
        <v>228</v>
      </c>
      <c r="F1945" s="60" t="s">
        <v>227</v>
      </c>
      <c r="G1945" s="60" t="s">
        <v>16</v>
      </c>
      <c r="H1945" s="60">
        <v>0</v>
      </c>
      <c r="I1945" s="60">
        <v>0</v>
      </c>
      <c r="J1945" s="60">
        <f t="shared" si="398"/>
        <v>0</v>
      </c>
      <c r="K1945" s="60" t="str">
        <f t="shared" si="399"/>
        <v>Ok</v>
      </c>
      <c r="L1945" s="60">
        <f t="shared" si="389"/>
        <v>0</v>
      </c>
      <c r="M1945" s="85">
        <f>VLOOKUP(E1945,'DAFTAR ITEM'!B:J,9,FALSE)</f>
        <v>2000</v>
      </c>
      <c r="N1945" s="85">
        <f t="shared" si="390"/>
        <v>0</v>
      </c>
      <c r="O1945" s="85">
        <f t="shared" si="391"/>
        <v>0</v>
      </c>
      <c r="P1945" s="85">
        <f t="shared" si="392"/>
        <v>0</v>
      </c>
      <c r="Q1945" s="59">
        <f t="shared" si="397"/>
        <v>0</v>
      </c>
      <c r="R1945" s="60" t="str">
        <f t="shared" si="393"/>
        <v>Good Count</v>
      </c>
      <c r="S1945" s="60" t="str">
        <f t="shared" si="394"/>
        <v>Good Count</v>
      </c>
      <c r="T1945" s="60" t="str">
        <f t="shared" si="395"/>
        <v>Good Count</v>
      </c>
    </row>
    <row r="1946" spans="1:20" ht="15" customHeight="1">
      <c r="A1946" s="64">
        <v>44690</v>
      </c>
      <c r="B1946" s="65">
        <f t="shared" si="387"/>
        <v>2022</v>
      </c>
      <c r="C1946" s="58">
        <f t="shared" si="388"/>
        <v>5</v>
      </c>
      <c r="D1946" s="58" t="str">
        <f t="shared" si="396"/>
        <v>May/2022</v>
      </c>
      <c r="E1946" s="60" t="s">
        <v>232</v>
      </c>
      <c r="F1946" s="60" t="s">
        <v>231</v>
      </c>
      <c r="G1946" s="60" t="s">
        <v>33</v>
      </c>
      <c r="H1946" s="60">
        <v>25</v>
      </c>
      <c r="I1946" s="60">
        <v>25</v>
      </c>
      <c r="J1946" s="60">
        <f t="shared" si="398"/>
        <v>0</v>
      </c>
      <c r="K1946" s="60" t="str">
        <f t="shared" si="399"/>
        <v>Ok</v>
      </c>
      <c r="L1946" s="60">
        <f t="shared" si="389"/>
        <v>0</v>
      </c>
      <c r="M1946" s="85">
        <f>VLOOKUP(E1946,'DAFTAR ITEM'!B:J,9,FALSE)</f>
        <v>3500</v>
      </c>
      <c r="N1946" s="85">
        <f t="shared" si="390"/>
        <v>87500</v>
      </c>
      <c r="O1946" s="85">
        <f t="shared" si="391"/>
        <v>0</v>
      </c>
      <c r="P1946" s="85">
        <f t="shared" si="392"/>
        <v>0</v>
      </c>
      <c r="Q1946" s="59">
        <f t="shared" si="397"/>
        <v>0</v>
      </c>
      <c r="R1946" s="60" t="str">
        <f t="shared" si="393"/>
        <v>Good Count</v>
      </c>
      <c r="S1946" s="60" t="str">
        <f t="shared" si="394"/>
        <v>Good Count</v>
      </c>
      <c r="T1946" s="60" t="str">
        <f t="shared" si="395"/>
        <v>Good Count</v>
      </c>
    </row>
    <row r="1947" spans="1:20" ht="15" customHeight="1">
      <c r="A1947" s="64">
        <v>44690</v>
      </c>
      <c r="B1947" s="65">
        <f t="shared" si="387"/>
        <v>2022</v>
      </c>
      <c r="C1947" s="58">
        <f t="shared" si="388"/>
        <v>5</v>
      </c>
      <c r="D1947" s="58" t="str">
        <f t="shared" si="396"/>
        <v>May/2022</v>
      </c>
      <c r="E1947" s="60" t="s">
        <v>265</v>
      </c>
      <c r="F1947" s="60" t="s">
        <v>264</v>
      </c>
      <c r="G1947" s="60" t="s">
        <v>33</v>
      </c>
      <c r="H1947" s="60">
        <v>24</v>
      </c>
      <c r="I1947" s="60">
        <v>24</v>
      </c>
      <c r="J1947" s="60">
        <f t="shared" si="398"/>
        <v>0</v>
      </c>
      <c r="K1947" s="60" t="str">
        <f t="shared" si="399"/>
        <v>Ok</v>
      </c>
      <c r="L1947" s="60">
        <f t="shared" si="389"/>
        <v>0</v>
      </c>
      <c r="M1947" s="85">
        <f>VLOOKUP(E1947,'DAFTAR ITEM'!B:J,9,FALSE)</f>
        <v>3000</v>
      </c>
      <c r="N1947" s="85">
        <f t="shared" si="390"/>
        <v>72000</v>
      </c>
      <c r="O1947" s="85">
        <f t="shared" si="391"/>
        <v>0</v>
      </c>
      <c r="P1947" s="85">
        <f t="shared" si="392"/>
        <v>0</v>
      </c>
      <c r="Q1947" s="59">
        <f t="shared" si="397"/>
        <v>0</v>
      </c>
      <c r="R1947" s="60" t="str">
        <f t="shared" si="393"/>
        <v>Good Count</v>
      </c>
      <c r="S1947" s="60" t="str">
        <f t="shared" si="394"/>
        <v>Good Count</v>
      </c>
      <c r="T1947" s="60" t="str">
        <f t="shared" si="395"/>
        <v>Good Count</v>
      </c>
    </row>
    <row r="1948" spans="1:20" ht="15" customHeight="1">
      <c r="A1948" s="64">
        <v>44690</v>
      </c>
      <c r="B1948" s="65">
        <f t="shared" si="387"/>
        <v>2022</v>
      </c>
      <c r="C1948" s="58">
        <f t="shared" si="388"/>
        <v>5</v>
      </c>
      <c r="D1948" s="58" t="str">
        <f t="shared" si="396"/>
        <v>May/2022</v>
      </c>
      <c r="E1948" s="60" t="s">
        <v>236</v>
      </c>
      <c r="F1948" s="60" t="s">
        <v>235</v>
      </c>
      <c r="G1948" s="60" t="s">
        <v>33</v>
      </c>
      <c r="H1948" s="60">
        <v>19</v>
      </c>
      <c r="I1948" s="60">
        <v>19</v>
      </c>
      <c r="J1948" s="60">
        <f t="shared" si="398"/>
        <v>0</v>
      </c>
      <c r="K1948" s="60" t="str">
        <f t="shared" si="399"/>
        <v>Ok</v>
      </c>
      <c r="L1948" s="60">
        <f t="shared" si="389"/>
        <v>0</v>
      </c>
      <c r="M1948" s="85">
        <f>VLOOKUP(E1948,'DAFTAR ITEM'!B:J,9,FALSE)</f>
        <v>3833</v>
      </c>
      <c r="N1948" s="85">
        <f t="shared" si="390"/>
        <v>72827</v>
      </c>
      <c r="O1948" s="85">
        <f t="shared" si="391"/>
        <v>0</v>
      </c>
      <c r="P1948" s="85">
        <f t="shared" si="392"/>
        <v>0</v>
      </c>
      <c r="Q1948" s="59">
        <f t="shared" si="397"/>
        <v>0</v>
      </c>
      <c r="R1948" s="60" t="str">
        <f t="shared" si="393"/>
        <v>Good Count</v>
      </c>
      <c r="S1948" s="60" t="str">
        <f t="shared" si="394"/>
        <v>Good Count</v>
      </c>
      <c r="T1948" s="60" t="str">
        <f t="shared" si="395"/>
        <v>Good Count</v>
      </c>
    </row>
    <row r="1949" spans="1:20" ht="15" customHeight="1">
      <c r="A1949" s="64">
        <v>44690</v>
      </c>
      <c r="B1949" s="65">
        <f t="shared" si="387"/>
        <v>2022</v>
      </c>
      <c r="C1949" s="58">
        <f t="shared" si="388"/>
        <v>5</v>
      </c>
      <c r="D1949" s="58" t="str">
        <f t="shared" si="396"/>
        <v>May/2022</v>
      </c>
      <c r="E1949" s="60" t="s">
        <v>244</v>
      </c>
      <c r="F1949" s="60" t="s">
        <v>243</v>
      </c>
      <c r="G1949" s="60" t="s">
        <v>88</v>
      </c>
      <c r="H1949" s="60">
        <v>1</v>
      </c>
      <c r="I1949" s="60">
        <v>1</v>
      </c>
      <c r="J1949" s="60">
        <f t="shared" si="398"/>
        <v>0</v>
      </c>
      <c r="K1949" s="60" t="str">
        <f t="shared" si="399"/>
        <v>Ok</v>
      </c>
      <c r="L1949" s="60">
        <f t="shared" si="389"/>
        <v>0</v>
      </c>
      <c r="M1949" s="85">
        <f>VLOOKUP(E1949,'DAFTAR ITEM'!B:J,9,FALSE)</f>
        <v>15000</v>
      </c>
      <c r="N1949" s="85">
        <f t="shared" si="390"/>
        <v>15000</v>
      </c>
      <c r="O1949" s="85">
        <f t="shared" si="391"/>
        <v>0</v>
      </c>
      <c r="P1949" s="85">
        <f t="shared" si="392"/>
        <v>0</v>
      </c>
      <c r="Q1949" s="59">
        <f t="shared" si="397"/>
        <v>0</v>
      </c>
      <c r="R1949" s="60" t="str">
        <f t="shared" si="393"/>
        <v>Good Count</v>
      </c>
      <c r="S1949" s="60" t="str">
        <f t="shared" si="394"/>
        <v>Good Count</v>
      </c>
      <c r="T1949" s="60" t="str">
        <f t="shared" si="395"/>
        <v>Good Count</v>
      </c>
    </row>
    <row r="1950" spans="1:20" ht="15" customHeight="1">
      <c r="A1950" s="64">
        <v>44690</v>
      </c>
      <c r="B1950" s="65">
        <f t="shared" si="387"/>
        <v>2022</v>
      </c>
      <c r="C1950" s="58">
        <f t="shared" si="388"/>
        <v>5</v>
      </c>
      <c r="D1950" s="58" t="str">
        <f t="shared" si="396"/>
        <v>May/2022</v>
      </c>
      <c r="E1950" s="60" t="s">
        <v>246</v>
      </c>
      <c r="F1950" s="60" t="s">
        <v>245</v>
      </c>
      <c r="G1950" s="60" t="s">
        <v>33</v>
      </c>
      <c r="H1950" s="60">
        <v>3</v>
      </c>
      <c r="I1950" s="60">
        <v>3</v>
      </c>
      <c r="J1950" s="60">
        <f t="shared" si="398"/>
        <v>0</v>
      </c>
      <c r="K1950" s="60" t="str">
        <f t="shared" si="399"/>
        <v>Ok</v>
      </c>
      <c r="L1950" s="60">
        <f t="shared" si="389"/>
        <v>0</v>
      </c>
      <c r="M1950" s="85">
        <f>VLOOKUP(E1950,'DAFTAR ITEM'!B:J,9,FALSE)</f>
        <v>18900</v>
      </c>
      <c r="N1950" s="85">
        <f t="shared" si="390"/>
        <v>56700</v>
      </c>
      <c r="O1950" s="85">
        <f t="shared" si="391"/>
        <v>0</v>
      </c>
      <c r="P1950" s="85">
        <f t="shared" si="392"/>
        <v>0</v>
      </c>
      <c r="Q1950" s="59">
        <f t="shared" si="397"/>
        <v>0</v>
      </c>
      <c r="R1950" s="60" t="str">
        <f t="shared" si="393"/>
        <v>Good Count</v>
      </c>
      <c r="S1950" s="60" t="str">
        <f t="shared" si="394"/>
        <v>Good Count</v>
      </c>
      <c r="T1950" s="60" t="str">
        <f t="shared" si="395"/>
        <v>Good Count</v>
      </c>
    </row>
    <row r="1951" spans="1:20" ht="15" customHeight="1">
      <c r="A1951" s="64">
        <v>44690</v>
      </c>
      <c r="B1951" s="65">
        <f t="shared" si="387"/>
        <v>2022</v>
      </c>
      <c r="C1951" s="58">
        <f t="shared" si="388"/>
        <v>5</v>
      </c>
      <c r="D1951" s="58" t="str">
        <f t="shared" si="396"/>
        <v>May/2022</v>
      </c>
      <c r="E1951" s="60" t="s">
        <v>248</v>
      </c>
      <c r="F1951" s="60" t="s">
        <v>247</v>
      </c>
      <c r="G1951" s="60" t="s">
        <v>33</v>
      </c>
      <c r="H1951" s="60">
        <v>5</v>
      </c>
      <c r="I1951" s="60">
        <v>5</v>
      </c>
      <c r="J1951" s="60">
        <f t="shared" si="398"/>
        <v>0</v>
      </c>
      <c r="K1951" s="60" t="str">
        <f t="shared" si="399"/>
        <v>Ok</v>
      </c>
      <c r="L1951" s="60">
        <f t="shared" si="389"/>
        <v>0</v>
      </c>
      <c r="M1951" s="85">
        <f>VLOOKUP(E1951,'DAFTAR ITEM'!B:J,9,FALSE)</f>
        <v>40000</v>
      </c>
      <c r="N1951" s="85">
        <f t="shared" si="390"/>
        <v>200000</v>
      </c>
      <c r="O1951" s="85">
        <f t="shared" si="391"/>
        <v>0</v>
      </c>
      <c r="P1951" s="85">
        <f t="shared" si="392"/>
        <v>0</v>
      </c>
      <c r="Q1951" s="59">
        <f t="shared" si="397"/>
        <v>0</v>
      </c>
      <c r="R1951" s="60" t="str">
        <f t="shared" si="393"/>
        <v>Good Count</v>
      </c>
      <c r="S1951" s="60" t="str">
        <f t="shared" si="394"/>
        <v>Good Count</v>
      </c>
      <c r="T1951" s="60" t="str">
        <f t="shared" si="395"/>
        <v>Good Count</v>
      </c>
    </row>
    <row r="1952" spans="1:20" ht="15" customHeight="1">
      <c r="A1952" s="64">
        <v>44690</v>
      </c>
      <c r="B1952" s="65">
        <f t="shared" si="387"/>
        <v>2022</v>
      </c>
      <c r="C1952" s="58">
        <f t="shared" si="388"/>
        <v>5</v>
      </c>
      <c r="D1952" s="58" t="str">
        <f t="shared" si="396"/>
        <v>May/2022</v>
      </c>
      <c r="E1952" s="60" t="s">
        <v>250</v>
      </c>
      <c r="F1952" s="60" t="s">
        <v>249</v>
      </c>
      <c r="G1952" s="60" t="s">
        <v>33</v>
      </c>
      <c r="H1952" s="60">
        <v>12</v>
      </c>
      <c r="I1952" s="60">
        <v>12</v>
      </c>
      <c r="J1952" s="60">
        <f t="shared" si="398"/>
        <v>0</v>
      </c>
      <c r="K1952" s="60" t="str">
        <f t="shared" si="399"/>
        <v>Ok</v>
      </c>
      <c r="L1952" s="60">
        <f t="shared" si="389"/>
        <v>0</v>
      </c>
      <c r="M1952" s="85">
        <f>VLOOKUP(E1952,'DAFTAR ITEM'!B:J,9,FALSE)</f>
        <v>19792</v>
      </c>
      <c r="N1952" s="85">
        <f t="shared" si="390"/>
        <v>237504</v>
      </c>
      <c r="O1952" s="85">
        <f t="shared" si="391"/>
        <v>0</v>
      </c>
      <c r="P1952" s="85">
        <f t="shared" si="392"/>
        <v>0</v>
      </c>
      <c r="Q1952" s="59">
        <f t="shared" si="397"/>
        <v>0</v>
      </c>
      <c r="R1952" s="60" t="str">
        <f t="shared" si="393"/>
        <v>Good Count</v>
      </c>
      <c r="S1952" s="60" t="str">
        <f t="shared" si="394"/>
        <v>Good Count</v>
      </c>
      <c r="T1952" s="60" t="str">
        <f t="shared" si="395"/>
        <v>Good Count</v>
      </c>
    </row>
    <row r="1953" spans="1:20" ht="15" customHeight="1">
      <c r="A1953" s="64">
        <v>44690</v>
      </c>
      <c r="B1953" s="65">
        <f t="shared" si="387"/>
        <v>2022</v>
      </c>
      <c r="C1953" s="58">
        <f t="shared" si="388"/>
        <v>5</v>
      </c>
      <c r="D1953" s="58" t="str">
        <f t="shared" si="396"/>
        <v>May/2022</v>
      </c>
      <c r="E1953" s="60" t="s">
        <v>252</v>
      </c>
      <c r="F1953" s="60" t="s">
        <v>251</v>
      </c>
      <c r="G1953" s="60" t="s">
        <v>33</v>
      </c>
      <c r="H1953" s="60">
        <v>35</v>
      </c>
      <c r="I1953" s="60">
        <v>35</v>
      </c>
      <c r="J1953" s="60">
        <f t="shared" si="398"/>
        <v>0</v>
      </c>
      <c r="K1953" s="60" t="str">
        <f t="shared" si="399"/>
        <v>Ok</v>
      </c>
      <c r="L1953" s="60">
        <f t="shared" si="389"/>
        <v>0</v>
      </c>
      <c r="M1953" s="85">
        <f>VLOOKUP(E1953,'DAFTAR ITEM'!B:J,9,FALSE)</f>
        <v>30000</v>
      </c>
      <c r="N1953" s="85">
        <f t="shared" si="390"/>
        <v>1050000</v>
      </c>
      <c r="O1953" s="85">
        <f t="shared" si="391"/>
        <v>0</v>
      </c>
      <c r="P1953" s="85">
        <f t="shared" si="392"/>
        <v>0</v>
      </c>
      <c r="Q1953" s="59">
        <f t="shared" si="397"/>
        <v>0</v>
      </c>
      <c r="R1953" s="60" t="str">
        <f t="shared" si="393"/>
        <v>Good Count</v>
      </c>
      <c r="S1953" s="60" t="str">
        <f t="shared" si="394"/>
        <v>Good Count</v>
      </c>
      <c r="T1953" s="60" t="str">
        <f t="shared" si="395"/>
        <v>Good Count</v>
      </c>
    </row>
    <row r="1954" spans="1:20" ht="15" customHeight="1">
      <c r="A1954" s="64">
        <v>44690</v>
      </c>
      <c r="B1954" s="65">
        <f t="shared" si="387"/>
        <v>2022</v>
      </c>
      <c r="C1954" s="58">
        <f t="shared" si="388"/>
        <v>5</v>
      </c>
      <c r="D1954" s="58" t="str">
        <f t="shared" si="396"/>
        <v>May/2022</v>
      </c>
      <c r="E1954" s="60" t="s">
        <v>254</v>
      </c>
      <c r="F1954" s="60" t="s">
        <v>253</v>
      </c>
      <c r="G1954" s="60" t="s">
        <v>187</v>
      </c>
      <c r="H1954" s="60">
        <v>27</v>
      </c>
      <c r="I1954" s="60">
        <v>27</v>
      </c>
      <c r="J1954" s="60">
        <f t="shared" si="398"/>
        <v>0</v>
      </c>
      <c r="K1954" s="60" t="str">
        <f t="shared" si="399"/>
        <v>Ok</v>
      </c>
      <c r="L1954" s="60">
        <f t="shared" si="389"/>
        <v>0</v>
      </c>
      <c r="M1954" s="85">
        <f>VLOOKUP(E1954,'DAFTAR ITEM'!B:J,9,FALSE)</f>
        <v>3360</v>
      </c>
      <c r="N1954" s="85">
        <f t="shared" si="390"/>
        <v>90720</v>
      </c>
      <c r="O1954" s="85">
        <f t="shared" si="391"/>
        <v>0</v>
      </c>
      <c r="P1954" s="85">
        <f t="shared" si="392"/>
        <v>0</v>
      </c>
      <c r="Q1954" s="59">
        <f t="shared" si="397"/>
        <v>0</v>
      </c>
      <c r="R1954" s="60" t="str">
        <f t="shared" si="393"/>
        <v>Good Count</v>
      </c>
      <c r="S1954" s="60" t="str">
        <f t="shared" si="394"/>
        <v>Good Count</v>
      </c>
      <c r="T1954" s="60" t="str">
        <f t="shared" si="395"/>
        <v>Good Count</v>
      </c>
    </row>
    <row r="1955" spans="1:20" ht="15" customHeight="1">
      <c r="A1955" s="64">
        <v>44690</v>
      </c>
      <c r="B1955" s="65">
        <f t="shared" ref="B1955:B2018" si="400">YEAR(A1955)</f>
        <v>2022</v>
      </c>
      <c r="C1955" s="58">
        <f t="shared" si="388"/>
        <v>5</v>
      </c>
      <c r="D1955" s="58" t="str">
        <f t="shared" si="396"/>
        <v>May/2022</v>
      </c>
      <c r="E1955" s="60" t="s">
        <v>256</v>
      </c>
      <c r="F1955" s="60" t="s">
        <v>255</v>
      </c>
      <c r="G1955" s="60" t="s">
        <v>95</v>
      </c>
      <c r="H1955" s="60">
        <v>10</v>
      </c>
      <c r="I1955" s="60">
        <v>10</v>
      </c>
      <c r="J1955" s="60">
        <f t="shared" si="398"/>
        <v>0</v>
      </c>
      <c r="K1955" s="60" t="str">
        <f t="shared" si="399"/>
        <v>Ok</v>
      </c>
      <c r="L1955" s="60">
        <f t="shared" si="389"/>
        <v>0</v>
      </c>
      <c r="M1955" s="85">
        <f>VLOOKUP(E1955,'DAFTAR ITEM'!B:J,9,FALSE)</f>
        <v>38000</v>
      </c>
      <c r="N1955" s="85">
        <f t="shared" si="390"/>
        <v>380000</v>
      </c>
      <c r="O1955" s="85">
        <f t="shared" si="391"/>
        <v>0</v>
      </c>
      <c r="P1955" s="85">
        <f t="shared" si="392"/>
        <v>0</v>
      </c>
      <c r="Q1955" s="59">
        <f t="shared" si="397"/>
        <v>0</v>
      </c>
      <c r="R1955" s="60" t="str">
        <f t="shared" si="393"/>
        <v>Good Count</v>
      </c>
      <c r="S1955" s="60" t="str">
        <f t="shared" si="394"/>
        <v>Good Count</v>
      </c>
      <c r="T1955" s="60" t="str">
        <f t="shared" si="395"/>
        <v>Good Count</v>
      </c>
    </row>
    <row r="1956" spans="1:20" ht="15" customHeight="1">
      <c r="A1956" s="64">
        <v>44690</v>
      </c>
      <c r="B1956" s="65">
        <f t="shared" si="400"/>
        <v>2022</v>
      </c>
      <c r="C1956" s="58">
        <f t="shared" si="388"/>
        <v>5</v>
      </c>
      <c r="D1956" s="58" t="str">
        <f t="shared" si="396"/>
        <v>May/2022</v>
      </c>
      <c r="E1956" s="60" t="s">
        <v>258</v>
      </c>
      <c r="F1956" s="60" t="s">
        <v>257</v>
      </c>
      <c r="G1956" s="60" t="s">
        <v>259</v>
      </c>
      <c r="H1956" s="60">
        <v>10</v>
      </c>
      <c r="I1956" s="60">
        <v>10</v>
      </c>
      <c r="J1956" s="60">
        <f t="shared" si="398"/>
        <v>0</v>
      </c>
      <c r="K1956" s="60" t="str">
        <f t="shared" si="399"/>
        <v>Ok</v>
      </c>
      <c r="L1956" s="60">
        <f t="shared" si="389"/>
        <v>0</v>
      </c>
      <c r="M1956" s="85">
        <f>VLOOKUP(E1956,'DAFTAR ITEM'!B:J,9,FALSE)</f>
        <v>10000</v>
      </c>
      <c r="N1956" s="85">
        <f t="shared" si="390"/>
        <v>100000</v>
      </c>
      <c r="O1956" s="85">
        <f t="shared" si="391"/>
        <v>0</v>
      </c>
      <c r="P1956" s="85">
        <f t="shared" si="392"/>
        <v>0</v>
      </c>
      <c r="Q1956" s="59">
        <f t="shared" si="397"/>
        <v>0</v>
      </c>
      <c r="R1956" s="60" t="str">
        <f t="shared" si="393"/>
        <v>Good Count</v>
      </c>
      <c r="S1956" s="60" t="str">
        <f t="shared" si="394"/>
        <v>Good Count</v>
      </c>
      <c r="T1956" s="60" t="str">
        <f t="shared" si="395"/>
        <v>Good Count</v>
      </c>
    </row>
    <row r="1957" spans="1:20" ht="15" customHeight="1">
      <c r="A1957" s="64">
        <v>44690</v>
      </c>
      <c r="B1957" s="65">
        <f t="shared" si="400"/>
        <v>2022</v>
      </c>
      <c r="C1957" s="58">
        <f t="shared" si="388"/>
        <v>5</v>
      </c>
      <c r="D1957" s="58" t="str">
        <f t="shared" si="396"/>
        <v>May/2022</v>
      </c>
      <c r="E1957" s="60" t="s">
        <v>261</v>
      </c>
      <c r="F1957" s="60" t="s">
        <v>260</v>
      </c>
      <c r="G1957" s="60" t="s">
        <v>16</v>
      </c>
      <c r="H1957" s="60">
        <v>4</v>
      </c>
      <c r="I1957" s="60">
        <v>4</v>
      </c>
      <c r="J1957" s="60">
        <f t="shared" si="398"/>
        <v>0</v>
      </c>
      <c r="K1957" s="60" t="str">
        <f t="shared" si="399"/>
        <v>Ok</v>
      </c>
      <c r="L1957" s="60">
        <f t="shared" si="389"/>
        <v>0</v>
      </c>
      <c r="M1957" s="85">
        <f>VLOOKUP(E1957,'DAFTAR ITEM'!B:J,9,FALSE)</f>
        <v>11550</v>
      </c>
      <c r="N1957" s="85">
        <f t="shared" si="390"/>
        <v>46200</v>
      </c>
      <c r="O1957" s="85">
        <f t="shared" si="391"/>
        <v>0</v>
      </c>
      <c r="P1957" s="85">
        <f t="shared" si="392"/>
        <v>0</v>
      </c>
      <c r="Q1957" s="59">
        <f t="shared" si="397"/>
        <v>0</v>
      </c>
      <c r="R1957" s="60" t="str">
        <f t="shared" si="393"/>
        <v>Good Count</v>
      </c>
      <c r="S1957" s="60" t="str">
        <f t="shared" si="394"/>
        <v>Good Count</v>
      </c>
      <c r="T1957" s="60" t="str">
        <f t="shared" si="395"/>
        <v>Good Count</v>
      </c>
    </row>
    <row r="1958" spans="1:20" ht="15" customHeight="1">
      <c r="A1958" s="64">
        <v>44690</v>
      </c>
      <c r="B1958" s="65">
        <f t="shared" si="400"/>
        <v>2022</v>
      </c>
      <c r="C1958" s="58">
        <f t="shared" si="388"/>
        <v>5</v>
      </c>
      <c r="D1958" s="58" t="str">
        <f t="shared" si="396"/>
        <v>May/2022</v>
      </c>
      <c r="E1958" s="60" t="s">
        <v>263</v>
      </c>
      <c r="F1958" s="60" t="s">
        <v>262</v>
      </c>
      <c r="G1958" s="60" t="s">
        <v>33</v>
      </c>
      <c r="H1958" s="60">
        <v>0</v>
      </c>
      <c r="I1958" s="60">
        <v>0</v>
      </c>
      <c r="J1958" s="60">
        <f t="shared" si="398"/>
        <v>0</v>
      </c>
      <c r="K1958" s="60" t="str">
        <f t="shared" si="399"/>
        <v>Ok</v>
      </c>
      <c r="L1958" s="60">
        <f t="shared" si="389"/>
        <v>0</v>
      </c>
      <c r="M1958" s="85">
        <f>VLOOKUP(E1958,'DAFTAR ITEM'!B:J,9,FALSE)</f>
        <v>10000</v>
      </c>
      <c r="N1958" s="85">
        <f t="shared" si="390"/>
        <v>0</v>
      </c>
      <c r="O1958" s="85">
        <f t="shared" si="391"/>
        <v>0</v>
      </c>
      <c r="P1958" s="85">
        <f t="shared" si="392"/>
        <v>0</v>
      </c>
      <c r="Q1958" s="59">
        <f t="shared" si="397"/>
        <v>0</v>
      </c>
      <c r="R1958" s="60" t="str">
        <f t="shared" si="393"/>
        <v>Good Count</v>
      </c>
      <c r="S1958" s="60" t="str">
        <f t="shared" si="394"/>
        <v>Good Count</v>
      </c>
      <c r="T1958" s="60" t="str">
        <f t="shared" si="395"/>
        <v>Good Count</v>
      </c>
    </row>
    <row r="1959" spans="1:20" ht="15" customHeight="1">
      <c r="A1959" s="64">
        <v>44690</v>
      </c>
      <c r="B1959" s="65">
        <f t="shared" si="400"/>
        <v>2022</v>
      </c>
      <c r="C1959" s="58">
        <f t="shared" si="388"/>
        <v>5</v>
      </c>
      <c r="D1959" s="58" t="str">
        <f t="shared" si="396"/>
        <v>May/2022</v>
      </c>
      <c r="E1959" s="60" t="s">
        <v>267</v>
      </c>
      <c r="F1959" s="60" t="s">
        <v>266</v>
      </c>
      <c r="G1959" s="60" t="s">
        <v>33</v>
      </c>
      <c r="H1959" s="60">
        <v>11</v>
      </c>
      <c r="I1959" s="60">
        <v>11</v>
      </c>
      <c r="J1959" s="60">
        <f t="shared" si="398"/>
        <v>0</v>
      </c>
      <c r="K1959" s="60" t="str">
        <f t="shared" si="399"/>
        <v>Ok</v>
      </c>
      <c r="L1959" s="60">
        <f t="shared" si="389"/>
        <v>0</v>
      </c>
      <c r="M1959" s="85">
        <f>VLOOKUP(E1959,'DAFTAR ITEM'!B:J,9,FALSE)</f>
        <v>1575</v>
      </c>
      <c r="N1959" s="85">
        <f t="shared" si="390"/>
        <v>17325</v>
      </c>
      <c r="O1959" s="85">
        <f t="shared" si="391"/>
        <v>0</v>
      </c>
      <c r="P1959" s="85">
        <f t="shared" si="392"/>
        <v>0</v>
      </c>
      <c r="Q1959" s="59">
        <f t="shared" si="397"/>
        <v>0</v>
      </c>
      <c r="R1959" s="60" t="str">
        <f t="shared" si="393"/>
        <v>Good Count</v>
      </c>
      <c r="S1959" s="60" t="str">
        <f t="shared" si="394"/>
        <v>Good Count</v>
      </c>
      <c r="T1959" s="60" t="str">
        <f t="shared" si="395"/>
        <v>Good Count</v>
      </c>
    </row>
    <row r="1960" spans="1:20" ht="15" customHeight="1">
      <c r="A1960" s="64">
        <v>44690</v>
      </c>
      <c r="B1960" s="65">
        <f t="shared" si="400"/>
        <v>2022</v>
      </c>
      <c r="C1960" s="58">
        <f t="shared" si="388"/>
        <v>5</v>
      </c>
      <c r="D1960" s="58" t="str">
        <f t="shared" si="396"/>
        <v>May/2022</v>
      </c>
      <c r="E1960" s="60" t="s">
        <v>269</v>
      </c>
      <c r="F1960" s="60" t="s">
        <v>268</v>
      </c>
      <c r="G1960" s="60" t="s">
        <v>33</v>
      </c>
      <c r="H1960" s="60">
        <v>1</v>
      </c>
      <c r="I1960" s="60">
        <v>1</v>
      </c>
      <c r="J1960" s="60">
        <f t="shared" si="398"/>
        <v>0</v>
      </c>
      <c r="K1960" s="60" t="str">
        <f t="shared" si="399"/>
        <v>Ok</v>
      </c>
      <c r="L1960" s="60">
        <f t="shared" si="389"/>
        <v>0</v>
      </c>
      <c r="M1960" s="85">
        <f>VLOOKUP(E1960,'DAFTAR ITEM'!B:J,9,FALSE)</f>
        <v>9500</v>
      </c>
      <c r="N1960" s="85">
        <f t="shared" si="390"/>
        <v>9500</v>
      </c>
      <c r="O1960" s="85">
        <f t="shared" si="391"/>
        <v>0</v>
      </c>
      <c r="P1960" s="85">
        <f t="shared" si="392"/>
        <v>0</v>
      </c>
      <c r="Q1960" s="59">
        <f t="shared" si="397"/>
        <v>0</v>
      </c>
      <c r="R1960" s="60" t="str">
        <f t="shared" si="393"/>
        <v>Good Count</v>
      </c>
      <c r="S1960" s="60" t="str">
        <f t="shared" si="394"/>
        <v>Good Count</v>
      </c>
      <c r="T1960" s="60" t="str">
        <f t="shared" si="395"/>
        <v>Good Count</v>
      </c>
    </row>
    <row r="1961" spans="1:20" ht="15" customHeight="1">
      <c r="A1961" s="64">
        <v>44690</v>
      </c>
      <c r="B1961" s="65">
        <f t="shared" si="400"/>
        <v>2022</v>
      </c>
      <c r="C1961" s="58">
        <f t="shared" si="388"/>
        <v>5</v>
      </c>
      <c r="D1961" s="58" t="str">
        <f t="shared" si="396"/>
        <v>May/2022</v>
      </c>
      <c r="E1961" s="60" t="s">
        <v>271</v>
      </c>
      <c r="F1961" s="60" t="s">
        <v>270</v>
      </c>
      <c r="G1961" s="60" t="s">
        <v>33</v>
      </c>
      <c r="H1961" s="60">
        <v>15</v>
      </c>
      <c r="I1961" s="60">
        <v>15</v>
      </c>
      <c r="J1961" s="60">
        <f t="shared" si="398"/>
        <v>0</v>
      </c>
      <c r="K1961" s="60" t="str">
        <f t="shared" si="399"/>
        <v>Ok</v>
      </c>
      <c r="L1961" s="60">
        <f t="shared" si="389"/>
        <v>0</v>
      </c>
      <c r="M1961" s="85">
        <f>VLOOKUP(E1961,'DAFTAR ITEM'!B:J,9,FALSE)</f>
        <v>5000</v>
      </c>
      <c r="N1961" s="85">
        <f t="shared" si="390"/>
        <v>75000</v>
      </c>
      <c r="O1961" s="85">
        <f t="shared" si="391"/>
        <v>0</v>
      </c>
      <c r="P1961" s="85">
        <f t="shared" si="392"/>
        <v>0</v>
      </c>
      <c r="Q1961" s="59">
        <f t="shared" si="397"/>
        <v>0</v>
      </c>
      <c r="R1961" s="60" t="str">
        <f t="shared" si="393"/>
        <v>Good Count</v>
      </c>
      <c r="S1961" s="60" t="str">
        <f t="shared" si="394"/>
        <v>Good Count</v>
      </c>
      <c r="T1961" s="60" t="str">
        <f t="shared" si="395"/>
        <v>Good Count</v>
      </c>
    </row>
    <row r="1962" spans="1:20" ht="15" customHeight="1">
      <c r="A1962" s="64">
        <v>44690</v>
      </c>
      <c r="B1962" s="65">
        <f t="shared" si="400"/>
        <v>2022</v>
      </c>
      <c r="C1962" s="58">
        <f t="shared" si="388"/>
        <v>5</v>
      </c>
      <c r="D1962" s="58" t="str">
        <f t="shared" si="396"/>
        <v>May/2022</v>
      </c>
      <c r="E1962" s="60" t="s">
        <v>273</v>
      </c>
      <c r="F1962" s="60" t="s">
        <v>272</v>
      </c>
      <c r="G1962" s="60" t="s">
        <v>33</v>
      </c>
      <c r="H1962" s="60">
        <v>48</v>
      </c>
      <c r="I1962" s="60">
        <v>48</v>
      </c>
      <c r="J1962" s="60">
        <f t="shared" si="398"/>
        <v>0</v>
      </c>
      <c r="K1962" s="60" t="str">
        <f t="shared" si="399"/>
        <v>Ok</v>
      </c>
      <c r="L1962" s="60">
        <f t="shared" si="389"/>
        <v>0</v>
      </c>
      <c r="M1962" s="85">
        <f>VLOOKUP(E1962,'DAFTAR ITEM'!B:J,9,FALSE)</f>
        <v>5000</v>
      </c>
      <c r="N1962" s="85">
        <f t="shared" si="390"/>
        <v>240000</v>
      </c>
      <c r="O1962" s="85">
        <f t="shared" si="391"/>
        <v>0</v>
      </c>
      <c r="P1962" s="85">
        <f t="shared" si="392"/>
        <v>0</v>
      </c>
      <c r="Q1962" s="59">
        <f t="shared" si="397"/>
        <v>0</v>
      </c>
      <c r="R1962" s="60" t="str">
        <f t="shared" si="393"/>
        <v>Good Count</v>
      </c>
      <c r="S1962" s="60" t="str">
        <f t="shared" si="394"/>
        <v>Good Count</v>
      </c>
      <c r="T1962" s="60" t="str">
        <f t="shared" si="395"/>
        <v>Good Count</v>
      </c>
    </row>
    <row r="1963" spans="1:20" ht="15" customHeight="1">
      <c r="A1963" s="64">
        <v>44690</v>
      </c>
      <c r="B1963" s="65">
        <f t="shared" si="400"/>
        <v>2022</v>
      </c>
      <c r="C1963" s="58">
        <f t="shared" si="388"/>
        <v>5</v>
      </c>
      <c r="D1963" s="58" t="str">
        <f t="shared" si="396"/>
        <v>May/2022</v>
      </c>
      <c r="E1963" s="60" t="s">
        <v>275</v>
      </c>
      <c r="F1963" s="60" t="s">
        <v>274</v>
      </c>
      <c r="G1963" s="60" t="s">
        <v>33</v>
      </c>
      <c r="H1963" s="60">
        <v>15</v>
      </c>
      <c r="I1963" s="60">
        <v>15</v>
      </c>
      <c r="J1963" s="60">
        <f t="shared" si="398"/>
        <v>0</v>
      </c>
      <c r="K1963" s="60" t="str">
        <f t="shared" si="399"/>
        <v>Ok</v>
      </c>
      <c r="L1963" s="60">
        <f t="shared" si="389"/>
        <v>0</v>
      </c>
      <c r="M1963" s="85">
        <f>VLOOKUP(E1963,'DAFTAR ITEM'!B:J,9,FALSE)</f>
        <v>15000</v>
      </c>
      <c r="N1963" s="85">
        <f t="shared" si="390"/>
        <v>225000</v>
      </c>
      <c r="O1963" s="85">
        <f t="shared" si="391"/>
        <v>0</v>
      </c>
      <c r="P1963" s="85">
        <f t="shared" si="392"/>
        <v>0</v>
      </c>
      <c r="Q1963" s="59">
        <f t="shared" si="397"/>
        <v>0</v>
      </c>
      <c r="R1963" s="60" t="str">
        <f t="shared" si="393"/>
        <v>Good Count</v>
      </c>
      <c r="S1963" s="60" t="str">
        <f t="shared" si="394"/>
        <v>Good Count</v>
      </c>
      <c r="T1963" s="60" t="str">
        <f t="shared" si="395"/>
        <v>Good Count</v>
      </c>
    </row>
    <row r="1964" spans="1:20" ht="15" customHeight="1">
      <c r="A1964" s="64">
        <v>44690</v>
      </c>
      <c r="B1964" s="65">
        <f t="shared" si="400"/>
        <v>2022</v>
      </c>
      <c r="C1964" s="58">
        <f t="shared" si="388"/>
        <v>5</v>
      </c>
      <c r="D1964" s="58" t="str">
        <f t="shared" si="396"/>
        <v>May/2022</v>
      </c>
      <c r="E1964" s="60" t="s">
        <v>277</v>
      </c>
      <c r="F1964" s="60" t="s">
        <v>276</v>
      </c>
      <c r="G1964" s="60" t="s">
        <v>33</v>
      </c>
      <c r="H1964" s="60">
        <v>0</v>
      </c>
      <c r="I1964" s="60">
        <v>0</v>
      </c>
      <c r="J1964" s="60">
        <f t="shared" si="398"/>
        <v>0</v>
      </c>
      <c r="K1964" s="60" t="str">
        <f t="shared" si="399"/>
        <v>Ok</v>
      </c>
      <c r="L1964" s="60">
        <f t="shared" si="389"/>
        <v>0</v>
      </c>
      <c r="M1964" s="85">
        <f>VLOOKUP(E1964,'DAFTAR ITEM'!B:J,9,FALSE)</f>
        <v>0</v>
      </c>
      <c r="N1964" s="85">
        <f t="shared" si="390"/>
        <v>0</v>
      </c>
      <c r="O1964" s="85">
        <f t="shared" si="391"/>
        <v>0</v>
      </c>
      <c r="P1964" s="85">
        <f t="shared" si="392"/>
        <v>0</v>
      </c>
      <c r="Q1964" s="59">
        <f t="shared" si="397"/>
        <v>0</v>
      </c>
      <c r="R1964" s="60" t="str">
        <f t="shared" si="393"/>
        <v>Good Count</v>
      </c>
      <c r="S1964" s="60" t="str">
        <f t="shared" si="394"/>
        <v>Good Count</v>
      </c>
      <c r="T1964" s="60" t="str">
        <f t="shared" si="395"/>
        <v>Good Count</v>
      </c>
    </row>
    <row r="1965" spans="1:20" ht="15" customHeight="1">
      <c r="A1965" s="64">
        <v>44690</v>
      </c>
      <c r="B1965" s="65">
        <f t="shared" si="400"/>
        <v>2022</v>
      </c>
      <c r="C1965" s="58">
        <f t="shared" si="388"/>
        <v>5</v>
      </c>
      <c r="D1965" s="58" t="str">
        <f t="shared" si="396"/>
        <v>May/2022</v>
      </c>
      <c r="E1965" s="60" t="s">
        <v>279</v>
      </c>
      <c r="F1965" s="60" t="s">
        <v>278</v>
      </c>
      <c r="G1965" s="60" t="s">
        <v>33</v>
      </c>
      <c r="H1965" s="60">
        <v>0</v>
      </c>
      <c r="I1965" s="60">
        <v>0</v>
      </c>
      <c r="J1965" s="60">
        <f t="shared" si="398"/>
        <v>0</v>
      </c>
      <c r="K1965" s="60" t="str">
        <f t="shared" si="399"/>
        <v>Ok</v>
      </c>
      <c r="L1965" s="60">
        <f t="shared" si="389"/>
        <v>0</v>
      </c>
      <c r="M1965" s="85">
        <f>VLOOKUP(E1965,'DAFTAR ITEM'!B:J,9,FALSE)</f>
        <v>36000</v>
      </c>
      <c r="N1965" s="85">
        <f t="shared" si="390"/>
        <v>0</v>
      </c>
      <c r="O1965" s="85">
        <f t="shared" si="391"/>
        <v>0</v>
      </c>
      <c r="P1965" s="85">
        <f t="shared" si="392"/>
        <v>0</v>
      </c>
      <c r="Q1965" s="59">
        <f t="shared" si="397"/>
        <v>0</v>
      </c>
      <c r="R1965" s="60" t="str">
        <f t="shared" si="393"/>
        <v>Good Count</v>
      </c>
      <c r="S1965" s="60" t="str">
        <f t="shared" si="394"/>
        <v>Good Count</v>
      </c>
      <c r="T1965" s="60" t="str">
        <f t="shared" si="395"/>
        <v>Good Count</v>
      </c>
    </row>
    <row r="1966" spans="1:20" ht="15" customHeight="1">
      <c r="A1966" s="64">
        <v>44690</v>
      </c>
      <c r="B1966" s="65">
        <f t="shared" si="400"/>
        <v>2022</v>
      </c>
      <c r="C1966" s="58">
        <f t="shared" si="388"/>
        <v>5</v>
      </c>
      <c r="D1966" s="58" t="str">
        <f t="shared" si="396"/>
        <v>May/2022</v>
      </c>
      <c r="E1966" s="60" t="s">
        <v>281</v>
      </c>
      <c r="F1966" s="60" t="s">
        <v>280</v>
      </c>
      <c r="G1966" s="60" t="s">
        <v>139</v>
      </c>
      <c r="H1966" s="60">
        <v>248</v>
      </c>
      <c r="I1966" s="60">
        <v>248</v>
      </c>
      <c r="J1966" s="60">
        <f t="shared" si="398"/>
        <v>0</v>
      </c>
      <c r="K1966" s="60" t="str">
        <f t="shared" si="399"/>
        <v>Ok</v>
      </c>
      <c r="L1966" s="60">
        <f t="shared" si="389"/>
        <v>0</v>
      </c>
      <c r="M1966" s="85">
        <f>VLOOKUP(E1966,'DAFTAR ITEM'!B:J,9,FALSE)</f>
        <v>5000</v>
      </c>
      <c r="N1966" s="85">
        <f t="shared" si="390"/>
        <v>1240000</v>
      </c>
      <c r="O1966" s="85">
        <f t="shared" si="391"/>
        <v>0</v>
      </c>
      <c r="P1966" s="85">
        <f t="shared" si="392"/>
        <v>0</v>
      </c>
      <c r="Q1966" s="59">
        <f t="shared" si="397"/>
        <v>0</v>
      </c>
      <c r="R1966" s="60" t="str">
        <f t="shared" si="393"/>
        <v>Good Count</v>
      </c>
      <c r="S1966" s="60" t="str">
        <f t="shared" si="394"/>
        <v>Good Count</v>
      </c>
      <c r="T1966" s="60" t="str">
        <f t="shared" si="395"/>
        <v>Good Count</v>
      </c>
    </row>
    <row r="1967" spans="1:20" ht="15" customHeight="1">
      <c r="A1967" s="64">
        <v>44690</v>
      </c>
      <c r="B1967" s="65">
        <f t="shared" si="400"/>
        <v>2022</v>
      </c>
      <c r="C1967" s="58">
        <f t="shared" si="388"/>
        <v>5</v>
      </c>
      <c r="D1967" s="58" t="str">
        <f t="shared" si="396"/>
        <v>May/2022</v>
      </c>
      <c r="E1967" s="60" t="s">
        <v>283</v>
      </c>
      <c r="F1967" s="60" t="s">
        <v>282</v>
      </c>
      <c r="G1967" s="60" t="s">
        <v>16</v>
      </c>
      <c r="H1967" s="60">
        <v>5</v>
      </c>
      <c r="I1967" s="60">
        <v>5</v>
      </c>
      <c r="J1967" s="60">
        <f t="shared" si="398"/>
        <v>0</v>
      </c>
      <c r="K1967" s="60" t="str">
        <f t="shared" si="399"/>
        <v>Ok</v>
      </c>
      <c r="L1967" s="60">
        <f t="shared" si="389"/>
        <v>0</v>
      </c>
      <c r="M1967" s="85">
        <f>VLOOKUP(E1967,'DAFTAR ITEM'!B:J,9,FALSE)</f>
        <v>131250</v>
      </c>
      <c r="N1967" s="85">
        <f t="shared" si="390"/>
        <v>656250</v>
      </c>
      <c r="O1967" s="85">
        <f t="shared" si="391"/>
        <v>0</v>
      </c>
      <c r="P1967" s="85">
        <f t="shared" si="392"/>
        <v>0</v>
      </c>
      <c r="Q1967" s="59">
        <f t="shared" si="397"/>
        <v>0</v>
      </c>
      <c r="R1967" s="60" t="str">
        <f t="shared" si="393"/>
        <v>Good Count</v>
      </c>
      <c r="S1967" s="60" t="str">
        <f t="shared" si="394"/>
        <v>Good Count</v>
      </c>
      <c r="T1967" s="60" t="str">
        <f t="shared" si="395"/>
        <v>Good Count</v>
      </c>
    </row>
    <row r="1968" spans="1:20" ht="15" customHeight="1">
      <c r="A1968" s="64">
        <v>44690</v>
      </c>
      <c r="B1968" s="65">
        <f t="shared" si="400"/>
        <v>2022</v>
      </c>
      <c r="C1968" s="58">
        <f t="shared" si="388"/>
        <v>5</v>
      </c>
      <c r="D1968" s="58" t="str">
        <f t="shared" si="396"/>
        <v>May/2022</v>
      </c>
      <c r="E1968" s="60" t="s">
        <v>285</v>
      </c>
      <c r="F1968" s="60" t="s">
        <v>284</v>
      </c>
      <c r="G1968" s="60" t="s">
        <v>33</v>
      </c>
      <c r="H1968" s="60">
        <v>23</v>
      </c>
      <c r="I1968" s="60">
        <v>23</v>
      </c>
      <c r="J1968" s="60">
        <f t="shared" si="398"/>
        <v>0</v>
      </c>
      <c r="K1968" s="60" t="str">
        <f t="shared" si="399"/>
        <v>Ok</v>
      </c>
      <c r="L1968" s="60">
        <f t="shared" si="389"/>
        <v>0</v>
      </c>
      <c r="M1968" s="85">
        <f>VLOOKUP(E1968,'DAFTAR ITEM'!B:J,9,FALSE)</f>
        <v>2625</v>
      </c>
      <c r="N1968" s="85">
        <f t="shared" si="390"/>
        <v>60375</v>
      </c>
      <c r="O1968" s="85">
        <f t="shared" si="391"/>
        <v>0</v>
      </c>
      <c r="P1968" s="85">
        <f t="shared" si="392"/>
        <v>0</v>
      </c>
      <c r="Q1968" s="59">
        <f t="shared" si="397"/>
        <v>0</v>
      </c>
      <c r="R1968" s="60" t="str">
        <f t="shared" si="393"/>
        <v>Good Count</v>
      </c>
      <c r="S1968" s="60" t="str">
        <f t="shared" si="394"/>
        <v>Good Count</v>
      </c>
      <c r="T1968" s="60" t="str">
        <f t="shared" si="395"/>
        <v>Good Count</v>
      </c>
    </row>
    <row r="1969" spans="1:20" ht="15" customHeight="1">
      <c r="A1969" s="64">
        <v>44690</v>
      </c>
      <c r="B1969" s="65">
        <f t="shared" si="400"/>
        <v>2022</v>
      </c>
      <c r="C1969" s="58">
        <f t="shared" si="388"/>
        <v>5</v>
      </c>
      <c r="D1969" s="58" t="str">
        <f t="shared" si="396"/>
        <v>May/2022</v>
      </c>
      <c r="E1969" s="60" t="s">
        <v>287</v>
      </c>
      <c r="F1969" s="60" t="s">
        <v>286</v>
      </c>
      <c r="G1969" s="60" t="s">
        <v>33</v>
      </c>
      <c r="H1969" s="60">
        <v>10</v>
      </c>
      <c r="I1969" s="60">
        <v>10</v>
      </c>
      <c r="J1969" s="60">
        <f t="shared" si="398"/>
        <v>0</v>
      </c>
      <c r="K1969" s="60" t="str">
        <f t="shared" si="399"/>
        <v>Ok</v>
      </c>
      <c r="L1969" s="60">
        <f t="shared" si="389"/>
        <v>0</v>
      </c>
      <c r="M1969" s="85">
        <f>VLOOKUP(E1969,'DAFTAR ITEM'!B:J,9,FALSE)</f>
        <v>6825</v>
      </c>
      <c r="N1969" s="85">
        <f t="shared" si="390"/>
        <v>68250</v>
      </c>
      <c r="O1969" s="85">
        <f t="shared" si="391"/>
        <v>0</v>
      </c>
      <c r="P1969" s="85">
        <f t="shared" si="392"/>
        <v>0</v>
      </c>
      <c r="Q1969" s="59">
        <f t="shared" si="397"/>
        <v>0</v>
      </c>
      <c r="R1969" s="60" t="str">
        <f t="shared" si="393"/>
        <v>Good Count</v>
      </c>
      <c r="S1969" s="60" t="str">
        <f t="shared" si="394"/>
        <v>Good Count</v>
      </c>
      <c r="T1969" s="60" t="str">
        <f t="shared" si="395"/>
        <v>Good Count</v>
      </c>
    </row>
    <row r="1970" spans="1:20" ht="15" customHeight="1">
      <c r="A1970" s="64">
        <v>44690</v>
      </c>
      <c r="B1970" s="65">
        <f t="shared" si="400"/>
        <v>2022</v>
      </c>
      <c r="C1970" s="58">
        <f t="shared" si="388"/>
        <v>5</v>
      </c>
      <c r="D1970" s="58" t="str">
        <f t="shared" si="396"/>
        <v>May/2022</v>
      </c>
      <c r="E1970" s="60" t="s">
        <v>289</v>
      </c>
      <c r="F1970" s="60" t="s">
        <v>288</v>
      </c>
      <c r="G1970" s="60" t="s">
        <v>33</v>
      </c>
      <c r="H1970" s="60">
        <v>0</v>
      </c>
      <c r="I1970" s="60">
        <v>0</v>
      </c>
      <c r="J1970" s="60">
        <f t="shared" si="398"/>
        <v>0</v>
      </c>
      <c r="K1970" s="60" t="str">
        <f t="shared" si="399"/>
        <v>Ok</v>
      </c>
      <c r="L1970" s="60">
        <f t="shared" si="389"/>
        <v>0</v>
      </c>
      <c r="M1970" s="85">
        <f>VLOOKUP(E1970,'DAFTAR ITEM'!B:J,9,FALSE)</f>
        <v>49350</v>
      </c>
      <c r="N1970" s="85">
        <f t="shared" si="390"/>
        <v>0</v>
      </c>
      <c r="O1970" s="85">
        <f t="shared" si="391"/>
        <v>0</v>
      </c>
      <c r="P1970" s="85">
        <f t="shared" si="392"/>
        <v>0</v>
      </c>
      <c r="Q1970" s="59">
        <f t="shared" si="397"/>
        <v>0</v>
      </c>
      <c r="R1970" s="60" t="str">
        <f t="shared" si="393"/>
        <v>Good Count</v>
      </c>
      <c r="S1970" s="60" t="str">
        <f t="shared" si="394"/>
        <v>Good Count</v>
      </c>
      <c r="T1970" s="60" t="str">
        <f t="shared" si="395"/>
        <v>Good Count</v>
      </c>
    </row>
    <row r="1971" spans="1:20" ht="15" customHeight="1">
      <c r="A1971" s="64">
        <v>44690</v>
      </c>
      <c r="B1971" s="65">
        <f t="shared" si="400"/>
        <v>2022</v>
      </c>
      <c r="C1971" s="58">
        <f t="shared" si="388"/>
        <v>5</v>
      </c>
      <c r="D1971" s="58" t="str">
        <f t="shared" si="396"/>
        <v>May/2022</v>
      </c>
      <c r="E1971" s="60" t="s">
        <v>291</v>
      </c>
      <c r="F1971" s="60" t="s">
        <v>290</v>
      </c>
      <c r="G1971" s="60" t="s">
        <v>88</v>
      </c>
      <c r="H1971" s="60">
        <v>0</v>
      </c>
      <c r="I1971" s="60">
        <v>0</v>
      </c>
      <c r="J1971" s="60">
        <f t="shared" si="398"/>
        <v>0</v>
      </c>
      <c r="K1971" s="60" t="str">
        <f t="shared" si="399"/>
        <v>Ok</v>
      </c>
      <c r="L1971" s="60">
        <f t="shared" si="389"/>
        <v>0</v>
      </c>
      <c r="M1971" s="85">
        <f>VLOOKUP(E1971,'DAFTAR ITEM'!B:J,9,FALSE)</f>
        <v>10000</v>
      </c>
      <c r="N1971" s="85">
        <f t="shared" si="390"/>
        <v>0</v>
      </c>
      <c r="O1971" s="85">
        <f t="shared" si="391"/>
        <v>0</v>
      </c>
      <c r="P1971" s="85">
        <f t="shared" si="392"/>
        <v>0</v>
      </c>
      <c r="Q1971" s="59">
        <f t="shared" si="397"/>
        <v>0</v>
      </c>
      <c r="R1971" s="60" t="str">
        <f t="shared" si="393"/>
        <v>Good Count</v>
      </c>
      <c r="S1971" s="60" t="str">
        <f t="shared" si="394"/>
        <v>Good Count</v>
      </c>
      <c r="T1971" s="60" t="str">
        <f t="shared" si="395"/>
        <v>Good Count</v>
      </c>
    </row>
    <row r="1972" spans="1:20" ht="15" customHeight="1">
      <c r="A1972" s="64">
        <v>44690</v>
      </c>
      <c r="B1972" s="65">
        <f t="shared" si="400"/>
        <v>2022</v>
      </c>
      <c r="C1972" s="58">
        <f t="shared" si="388"/>
        <v>5</v>
      </c>
      <c r="D1972" s="58" t="str">
        <f t="shared" si="396"/>
        <v>May/2022</v>
      </c>
      <c r="E1972" s="60" t="s">
        <v>293</v>
      </c>
      <c r="F1972" s="60" t="s">
        <v>292</v>
      </c>
      <c r="G1972" s="60" t="s">
        <v>33</v>
      </c>
      <c r="H1972" s="60">
        <v>2</v>
      </c>
      <c r="I1972" s="60">
        <v>2</v>
      </c>
      <c r="J1972" s="60">
        <f t="shared" si="398"/>
        <v>0</v>
      </c>
      <c r="K1972" s="60" t="str">
        <f t="shared" si="399"/>
        <v>Ok</v>
      </c>
      <c r="L1972" s="60">
        <f t="shared" si="389"/>
        <v>0</v>
      </c>
      <c r="M1972" s="85">
        <f>VLOOKUP(E1972,'DAFTAR ITEM'!B:J,9,FALSE)</f>
        <v>5000</v>
      </c>
      <c r="N1972" s="85">
        <f t="shared" si="390"/>
        <v>10000</v>
      </c>
      <c r="O1972" s="85">
        <f t="shared" si="391"/>
        <v>0</v>
      </c>
      <c r="P1972" s="85">
        <f t="shared" si="392"/>
        <v>0</v>
      </c>
      <c r="Q1972" s="59">
        <f t="shared" si="397"/>
        <v>0</v>
      </c>
      <c r="R1972" s="60" t="str">
        <f t="shared" si="393"/>
        <v>Good Count</v>
      </c>
      <c r="S1972" s="60" t="str">
        <f t="shared" si="394"/>
        <v>Good Count</v>
      </c>
      <c r="T1972" s="60" t="str">
        <f t="shared" si="395"/>
        <v>Good Count</v>
      </c>
    </row>
    <row r="1973" spans="1:20" ht="15" customHeight="1">
      <c r="A1973" s="64">
        <v>44690</v>
      </c>
      <c r="B1973" s="65">
        <f t="shared" si="400"/>
        <v>2022</v>
      </c>
      <c r="C1973" s="58">
        <f t="shared" ref="C1973:C2036" si="401">MONTH(A1973)</f>
        <v>5</v>
      </c>
      <c r="D1973" s="58" t="str">
        <f t="shared" si="396"/>
        <v>May/2022</v>
      </c>
      <c r="E1973" s="60" t="s">
        <v>295</v>
      </c>
      <c r="F1973" s="60" t="s">
        <v>294</v>
      </c>
      <c r="G1973" s="60" t="s">
        <v>33</v>
      </c>
      <c r="H1973" s="60">
        <v>7</v>
      </c>
      <c r="I1973" s="60">
        <v>7</v>
      </c>
      <c r="J1973" s="60">
        <f t="shared" si="398"/>
        <v>0</v>
      </c>
      <c r="K1973" s="60" t="str">
        <f t="shared" si="399"/>
        <v>Ok</v>
      </c>
      <c r="L1973" s="60">
        <f t="shared" si="389"/>
        <v>0</v>
      </c>
      <c r="M1973" s="85">
        <f>VLOOKUP(E1973,'DAFTAR ITEM'!B:J,9,FALSE)</f>
        <v>22000</v>
      </c>
      <c r="N1973" s="85">
        <f t="shared" si="390"/>
        <v>154000</v>
      </c>
      <c r="O1973" s="85">
        <f t="shared" si="391"/>
        <v>0</v>
      </c>
      <c r="P1973" s="85">
        <f t="shared" si="392"/>
        <v>0</v>
      </c>
      <c r="Q1973" s="59">
        <f t="shared" si="397"/>
        <v>0</v>
      </c>
      <c r="R1973" s="60" t="str">
        <f t="shared" si="393"/>
        <v>Good Count</v>
      </c>
      <c r="S1973" s="60" t="str">
        <f t="shared" si="394"/>
        <v>Good Count</v>
      </c>
      <c r="T1973" s="60" t="str">
        <f t="shared" si="395"/>
        <v>Good Count</v>
      </c>
    </row>
    <row r="1974" spans="1:20" ht="15" customHeight="1">
      <c r="A1974" s="64">
        <v>44690</v>
      </c>
      <c r="B1974" s="65">
        <f t="shared" si="400"/>
        <v>2022</v>
      </c>
      <c r="C1974" s="58">
        <f t="shared" si="401"/>
        <v>5</v>
      </c>
      <c r="D1974" s="58" t="str">
        <f t="shared" si="396"/>
        <v>May/2022</v>
      </c>
      <c r="E1974" s="60" t="s">
        <v>297</v>
      </c>
      <c r="F1974" s="60" t="s">
        <v>296</v>
      </c>
      <c r="G1974" s="60" t="s">
        <v>33</v>
      </c>
      <c r="H1974" s="60">
        <v>15</v>
      </c>
      <c r="I1974" s="60">
        <v>15</v>
      </c>
      <c r="J1974" s="60">
        <f t="shared" si="398"/>
        <v>0</v>
      </c>
      <c r="K1974" s="60" t="str">
        <f t="shared" si="399"/>
        <v>Ok</v>
      </c>
      <c r="L1974" s="60">
        <f t="shared" ref="L1974:L2037" si="402">ABS(J1974)</f>
        <v>0</v>
      </c>
      <c r="M1974" s="85">
        <f>VLOOKUP(E1974,'DAFTAR ITEM'!B:J,9,FALSE)</f>
        <v>8138</v>
      </c>
      <c r="N1974" s="85">
        <f t="shared" ref="N1974:N2037" si="403">H1974*M1974</f>
        <v>122070</v>
      </c>
      <c r="O1974" s="85">
        <f t="shared" ref="O1974:O2037" si="404">J1974*M1974</f>
        <v>0</v>
      </c>
      <c r="P1974" s="85">
        <f t="shared" ref="P1974:P2037" si="405">L1974*M1974</f>
        <v>0</v>
      </c>
      <c r="Q1974" s="59">
        <f t="shared" si="397"/>
        <v>0</v>
      </c>
      <c r="R1974" s="60" t="str">
        <f t="shared" ref="R1974:R2037" si="406">IF(ISERROR(Q1974),"Bad Count",IF(Q1974&gt;0%,"Bad Count","Good Count"))</f>
        <v>Good Count</v>
      </c>
      <c r="S1974" s="60" t="str">
        <f t="shared" ref="S1974:S2037" si="407">IF(ISERROR(Q1974),"Bad Count",IF(Q1974&gt;2%,"Bad Count","Good Count"))</f>
        <v>Good Count</v>
      </c>
      <c r="T1974" s="60" t="str">
        <f t="shared" ref="T1974:T2037" si="408">IF(ISERROR(Q1974),"Bad Count",IF(Q1974&gt;5%,"Bad Count","Good Count"))</f>
        <v>Good Count</v>
      </c>
    </row>
    <row r="1975" spans="1:20" ht="15" customHeight="1">
      <c r="A1975" s="64">
        <v>44690</v>
      </c>
      <c r="B1975" s="65">
        <f t="shared" si="400"/>
        <v>2022</v>
      </c>
      <c r="C1975" s="58">
        <f t="shared" si="401"/>
        <v>5</v>
      </c>
      <c r="D1975" s="58" t="str">
        <f t="shared" si="396"/>
        <v>May/2022</v>
      </c>
      <c r="E1975" s="60" t="s">
        <v>299</v>
      </c>
      <c r="F1975" s="60" t="s">
        <v>298</v>
      </c>
      <c r="G1975" s="60" t="s">
        <v>33</v>
      </c>
      <c r="H1975" s="60">
        <v>12</v>
      </c>
      <c r="I1975" s="60">
        <v>12</v>
      </c>
      <c r="J1975" s="60">
        <f t="shared" si="398"/>
        <v>0</v>
      </c>
      <c r="K1975" s="60" t="str">
        <f t="shared" si="399"/>
        <v>Ok</v>
      </c>
      <c r="L1975" s="60">
        <f t="shared" si="402"/>
        <v>0</v>
      </c>
      <c r="M1975" s="85">
        <f>VLOOKUP(E1975,'DAFTAR ITEM'!B:J,9,FALSE)</f>
        <v>8138</v>
      </c>
      <c r="N1975" s="85">
        <f t="shared" si="403"/>
        <v>97656</v>
      </c>
      <c r="O1975" s="85">
        <f t="shared" si="404"/>
        <v>0</v>
      </c>
      <c r="P1975" s="85">
        <f t="shared" si="405"/>
        <v>0</v>
      </c>
      <c r="Q1975" s="59">
        <f t="shared" si="397"/>
        <v>0</v>
      </c>
      <c r="R1975" s="60" t="str">
        <f t="shared" si="406"/>
        <v>Good Count</v>
      </c>
      <c r="S1975" s="60" t="str">
        <f t="shared" si="407"/>
        <v>Good Count</v>
      </c>
      <c r="T1975" s="60" t="str">
        <f t="shared" si="408"/>
        <v>Good Count</v>
      </c>
    </row>
    <row r="1976" spans="1:20" ht="15" customHeight="1">
      <c r="A1976" s="64">
        <v>44690</v>
      </c>
      <c r="B1976" s="65">
        <f t="shared" si="400"/>
        <v>2022</v>
      </c>
      <c r="C1976" s="58">
        <f t="shared" si="401"/>
        <v>5</v>
      </c>
      <c r="D1976" s="58" t="str">
        <f t="shared" si="396"/>
        <v>May/2022</v>
      </c>
      <c r="E1976" s="60" t="s">
        <v>301</v>
      </c>
      <c r="F1976" s="60" t="s">
        <v>300</v>
      </c>
      <c r="G1976" s="60" t="s">
        <v>33</v>
      </c>
      <c r="H1976" s="60">
        <v>39</v>
      </c>
      <c r="I1976" s="60">
        <v>39</v>
      </c>
      <c r="J1976" s="60">
        <f t="shared" si="398"/>
        <v>0</v>
      </c>
      <c r="K1976" s="60" t="str">
        <f t="shared" si="399"/>
        <v>Ok</v>
      </c>
      <c r="L1976" s="60">
        <f t="shared" si="402"/>
        <v>0</v>
      </c>
      <c r="M1976" s="85">
        <f>VLOOKUP(E1976,'DAFTAR ITEM'!B:J,9,FALSE)</f>
        <v>10000</v>
      </c>
      <c r="N1976" s="85">
        <f t="shared" si="403"/>
        <v>390000</v>
      </c>
      <c r="O1976" s="85">
        <f t="shared" si="404"/>
        <v>0</v>
      </c>
      <c r="P1976" s="85">
        <f t="shared" si="405"/>
        <v>0</v>
      </c>
      <c r="Q1976" s="59">
        <f t="shared" si="397"/>
        <v>0</v>
      </c>
      <c r="R1976" s="60" t="str">
        <f t="shared" si="406"/>
        <v>Good Count</v>
      </c>
      <c r="S1976" s="60" t="str">
        <f t="shared" si="407"/>
        <v>Good Count</v>
      </c>
      <c r="T1976" s="60" t="str">
        <f t="shared" si="408"/>
        <v>Good Count</v>
      </c>
    </row>
    <row r="1977" spans="1:20" ht="15" customHeight="1">
      <c r="A1977" s="64">
        <v>44690</v>
      </c>
      <c r="B1977" s="65">
        <f t="shared" si="400"/>
        <v>2022</v>
      </c>
      <c r="C1977" s="58">
        <f t="shared" si="401"/>
        <v>5</v>
      </c>
      <c r="D1977" s="58" t="str">
        <f t="shared" si="396"/>
        <v>May/2022</v>
      </c>
      <c r="E1977" s="60" t="s">
        <v>303</v>
      </c>
      <c r="F1977" s="60" t="s">
        <v>302</v>
      </c>
      <c r="G1977" s="60" t="s">
        <v>33</v>
      </c>
      <c r="H1977" s="60">
        <v>6</v>
      </c>
      <c r="I1977" s="60">
        <v>6</v>
      </c>
      <c r="J1977" s="60">
        <f t="shared" si="398"/>
        <v>0</v>
      </c>
      <c r="K1977" s="60" t="str">
        <f t="shared" si="399"/>
        <v>Ok</v>
      </c>
      <c r="L1977" s="60">
        <f t="shared" si="402"/>
        <v>0</v>
      </c>
      <c r="M1977" s="85">
        <f>VLOOKUP(E1977,'DAFTAR ITEM'!B:J,9,FALSE)</f>
        <v>9000</v>
      </c>
      <c r="N1977" s="85">
        <f t="shared" si="403"/>
        <v>54000</v>
      </c>
      <c r="O1977" s="85">
        <f t="shared" si="404"/>
        <v>0</v>
      </c>
      <c r="P1977" s="85">
        <f t="shared" si="405"/>
        <v>0</v>
      </c>
      <c r="Q1977" s="59">
        <f t="shared" si="397"/>
        <v>0</v>
      </c>
      <c r="R1977" s="60" t="str">
        <f t="shared" si="406"/>
        <v>Good Count</v>
      </c>
      <c r="S1977" s="60" t="str">
        <f t="shared" si="407"/>
        <v>Good Count</v>
      </c>
      <c r="T1977" s="60" t="str">
        <f t="shared" si="408"/>
        <v>Good Count</v>
      </c>
    </row>
    <row r="1978" spans="1:20" ht="15" customHeight="1">
      <c r="A1978" s="64">
        <v>44690</v>
      </c>
      <c r="B1978" s="65">
        <f t="shared" si="400"/>
        <v>2022</v>
      </c>
      <c r="C1978" s="58">
        <f t="shared" si="401"/>
        <v>5</v>
      </c>
      <c r="D1978" s="58" t="str">
        <f t="shared" si="396"/>
        <v>May/2022</v>
      </c>
      <c r="E1978" s="60" t="s">
        <v>305</v>
      </c>
      <c r="F1978" s="60" t="s">
        <v>304</v>
      </c>
      <c r="G1978" s="60" t="s">
        <v>33</v>
      </c>
      <c r="H1978" s="60">
        <v>25</v>
      </c>
      <c r="I1978" s="60">
        <v>25</v>
      </c>
      <c r="J1978" s="60">
        <f t="shared" si="398"/>
        <v>0</v>
      </c>
      <c r="K1978" s="60" t="str">
        <f t="shared" si="399"/>
        <v>Ok</v>
      </c>
      <c r="L1978" s="60">
        <f t="shared" si="402"/>
        <v>0</v>
      </c>
      <c r="M1978" s="85">
        <f>VLOOKUP(E1978,'DAFTAR ITEM'!B:J,9,FALSE)</f>
        <v>6720</v>
      </c>
      <c r="N1978" s="85">
        <f t="shared" si="403"/>
        <v>168000</v>
      </c>
      <c r="O1978" s="85">
        <f t="shared" si="404"/>
        <v>0</v>
      </c>
      <c r="P1978" s="85">
        <f t="shared" si="405"/>
        <v>0</v>
      </c>
      <c r="Q1978" s="59">
        <f t="shared" si="397"/>
        <v>0</v>
      </c>
      <c r="R1978" s="60" t="str">
        <f t="shared" si="406"/>
        <v>Good Count</v>
      </c>
      <c r="S1978" s="60" t="str">
        <f t="shared" si="407"/>
        <v>Good Count</v>
      </c>
      <c r="T1978" s="60" t="str">
        <f t="shared" si="408"/>
        <v>Good Count</v>
      </c>
    </row>
    <row r="1979" spans="1:20" ht="15" customHeight="1">
      <c r="A1979" s="64">
        <v>44690</v>
      </c>
      <c r="B1979" s="65">
        <f t="shared" si="400"/>
        <v>2022</v>
      </c>
      <c r="C1979" s="58">
        <f t="shared" si="401"/>
        <v>5</v>
      </c>
      <c r="D1979" s="58" t="str">
        <f t="shared" si="396"/>
        <v>May/2022</v>
      </c>
      <c r="E1979" s="60" t="s">
        <v>307</v>
      </c>
      <c r="F1979" s="60" t="s">
        <v>306</v>
      </c>
      <c r="G1979" s="60" t="s">
        <v>33</v>
      </c>
      <c r="H1979" s="60">
        <v>63</v>
      </c>
      <c r="I1979" s="60">
        <v>63</v>
      </c>
      <c r="J1979" s="60">
        <f t="shared" si="398"/>
        <v>0</v>
      </c>
      <c r="K1979" s="60" t="str">
        <f t="shared" si="399"/>
        <v>Ok</v>
      </c>
      <c r="L1979" s="60">
        <f t="shared" si="402"/>
        <v>0</v>
      </c>
      <c r="M1979" s="85">
        <f>VLOOKUP(E1979,'DAFTAR ITEM'!B:J,9,FALSE)</f>
        <v>9000</v>
      </c>
      <c r="N1979" s="85">
        <f t="shared" si="403"/>
        <v>567000</v>
      </c>
      <c r="O1979" s="85">
        <f t="shared" si="404"/>
        <v>0</v>
      </c>
      <c r="P1979" s="85">
        <f t="shared" si="405"/>
        <v>0</v>
      </c>
      <c r="Q1979" s="59">
        <f t="shared" si="397"/>
        <v>0</v>
      </c>
      <c r="R1979" s="60" t="str">
        <f t="shared" si="406"/>
        <v>Good Count</v>
      </c>
      <c r="S1979" s="60" t="str">
        <f t="shared" si="407"/>
        <v>Good Count</v>
      </c>
      <c r="T1979" s="60" t="str">
        <f t="shared" si="408"/>
        <v>Good Count</v>
      </c>
    </row>
    <row r="1980" spans="1:20" ht="15" customHeight="1">
      <c r="A1980" s="64">
        <v>44690</v>
      </c>
      <c r="B1980" s="65">
        <f t="shared" si="400"/>
        <v>2022</v>
      </c>
      <c r="C1980" s="58">
        <f t="shared" si="401"/>
        <v>5</v>
      </c>
      <c r="D1980" s="58" t="str">
        <f t="shared" si="396"/>
        <v>May/2022</v>
      </c>
      <c r="E1980" s="60" t="s">
        <v>309</v>
      </c>
      <c r="F1980" s="60" t="s">
        <v>308</v>
      </c>
      <c r="G1980" s="60" t="s">
        <v>33</v>
      </c>
      <c r="H1980" s="60">
        <v>21</v>
      </c>
      <c r="I1980" s="60">
        <v>21</v>
      </c>
      <c r="J1980" s="60">
        <f t="shared" si="398"/>
        <v>0</v>
      </c>
      <c r="K1980" s="60" t="str">
        <f t="shared" si="399"/>
        <v>Ok</v>
      </c>
      <c r="L1980" s="60">
        <f t="shared" si="402"/>
        <v>0</v>
      </c>
      <c r="M1980" s="85">
        <f>VLOOKUP(E1980,'DAFTAR ITEM'!B:J,9,FALSE)</f>
        <v>840</v>
      </c>
      <c r="N1980" s="85">
        <f t="shared" si="403"/>
        <v>17640</v>
      </c>
      <c r="O1980" s="85">
        <f t="shared" si="404"/>
        <v>0</v>
      </c>
      <c r="P1980" s="85">
        <f t="shared" si="405"/>
        <v>0</v>
      </c>
      <c r="Q1980" s="59">
        <f t="shared" si="397"/>
        <v>0</v>
      </c>
      <c r="R1980" s="60" t="str">
        <f t="shared" si="406"/>
        <v>Good Count</v>
      </c>
      <c r="S1980" s="60" t="str">
        <f t="shared" si="407"/>
        <v>Good Count</v>
      </c>
      <c r="T1980" s="60" t="str">
        <f t="shared" si="408"/>
        <v>Good Count</v>
      </c>
    </row>
    <row r="1981" spans="1:20" ht="15" customHeight="1">
      <c r="A1981" s="64">
        <v>44690</v>
      </c>
      <c r="B1981" s="65">
        <f t="shared" si="400"/>
        <v>2022</v>
      </c>
      <c r="C1981" s="58">
        <f t="shared" si="401"/>
        <v>5</v>
      </c>
      <c r="D1981" s="58" t="str">
        <f t="shared" si="396"/>
        <v>May/2022</v>
      </c>
      <c r="E1981" s="60" t="s">
        <v>311</v>
      </c>
      <c r="F1981" s="60" t="s">
        <v>310</v>
      </c>
      <c r="G1981" s="60" t="s">
        <v>33</v>
      </c>
      <c r="H1981" s="60">
        <v>6</v>
      </c>
      <c r="I1981" s="60">
        <v>6</v>
      </c>
      <c r="J1981" s="60">
        <f t="shared" si="398"/>
        <v>0</v>
      </c>
      <c r="K1981" s="60" t="str">
        <f t="shared" si="399"/>
        <v>Ok</v>
      </c>
      <c r="L1981" s="60">
        <f t="shared" si="402"/>
        <v>0</v>
      </c>
      <c r="M1981" s="85">
        <f>VLOOKUP(E1981,'DAFTAR ITEM'!B:J,9,FALSE)</f>
        <v>2000</v>
      </c>
      <c r="N1981" s="85">
        <f t="shared" si="403"/>
        <v>12000</v>
      </c>
      <c r="O1981" s="85">
        <f t="shared" si="404"/>
        <v>0</v>
      </c>
      <c r="P1981" s="85">
        <f t="shared" si="405"/>
        <v>0</v>
      </c>
      <c r="Q1981" s="59">
        <f t="shared" si="397"/>
        <v>0</v>
      </c>
      <c r="R1981" s="60" t="str">
        <f t="shared" si="406"/>
        <v>Good Count</v>
      </c>
      <c r="S1981" s="60" t="str">
        <f t="shared" si="407"/>
        <v>Good Count</v>
      </c>
      <c r="T1981" s="60" t="str">
        <f t="shared" si="408"/>
        <v>Good Count</v>
      </c>
    </row>
    <row r="1982" spans="1:20" ht="15" customHeight="1">
      <c r="A1982" s="64">
        <v>44690</v>
      </c>
      <c r="B1982" s="65">
        <f t="shared" si="400"/>
        <v>2022</v>
      </c>
      <c r="C1982" s="58">
        <f t="shared" si="401"/>
        <v>5</v>
      </c>
      <c r="D1982" s="58" t="str">
        <f t="shared" si="396"/>
        <v>May/2022</v>
      </c>
      <c r="E1982" s="60" t="s">
        <v>313</v>
      </c>
      <c r="F1982" s="60" t="s">
        <v>312</v>
      </c>
      <c r="G1982" s="60" t="s">
        <v>33</v>
      </c>
      <c r="H1982" s="60">
        <v>8</v>
      </c>
      <c r="I1982" s="60">
        <v>8</v>
      </c>
      <c r="J1982" s="60">
        <f t="shared" si="398"/>
        <v>0</v>
      </c>
      <c r="K1982" s="60" t="str">
        <f t="shared" si="399"/>
        <v>Ok</v>
      </c>
      <c r="L1982" s="60">
        <f t="shared" si="402"/>
        <v>0</v>
      </c>
      <c r="M1982" s="85">
        <f>VLOOKUP(E1982,'DAFTAR ITEM'!B:J,9,FALSE)</f>
        <v>2000</v>
      </c>
      <c r="N1982" s="85">
        <f t="shared" si="403"/>
        <v>16000</v>
      </c>
      <c r="O1982" s="85">
        <f t="shared" si="404"/>
        <v>0</v>
      </c>
      <c r="P1982" s="85">
        <f t="shared" si="405"/>
        <v>0</v>
      </c>
      <c r="Q1982" s="59">
        <f t="shared" si="397"/>
        <v>0</v>
      </c>
      <c r="R1982" s="60" t="str">
        <f t="shared" si="406"/>
        <v>Good Count</v>
      </c>
      <c r="S1982" s="60" t="str">
        <f t="shared" si="407"/>
        <v>Good Count</v>
      </c>
      <c r="T1982" s="60" t="str">
        <f t="shared" si="408"/>
        <v>Good Count</v>
      </c>
    </row>
    <row r="1983" spans="1:20" ht="15" customHeight="1">
      <c r="A1983" s="64">
        <v>44690</v>
      </c>
      <c r="B1983" s="65">
        <f t="shared" si="400"/>
        <v>2022</v>
      </c>
      <c r="C1983" s="58">
        <f t="shared" si="401"/>
        <v>5</v>
      </c>
      <c r="D1983" s="58" t="str">
        <f t="shared" si="396"/>
        <v>May/2022</v>
      </c>
      <c r="E1983" s="60" t="s">
        <v>315</v>
      </c>
      <c r="F1983" s="60" t="s">
        <v>314</v>
      </c>
      <c r="G1983" s="60" t="s">
        <v>33</v>
      </c>
      <c r="H1983" s="60">
        <v>9</v>
      </c>
      <c r="I1983" s="60">
        <v>9</v>
      </c>
      <c r="J1983" s="60">
        <f t="shared" si="398"/>
        <v>0</v>
      </c>
      <c r="K1983" s="60" t="str">
        <f t="shared" si="399"/>
        <v>Ok</v>
      </c>
      <c r="L1983" s="60">
        <f t="shared" si="402"/>
        <v>0</v>
      </c>
      <c r="M1983" s="85">
        <f>VLOOKUP(E1983,'DAFTAR ITEM'!B:J,9,FALSE)</f>
        <v>900</v>
      </c>
      <c r="N1983" s="85">
        <f t="shared" si="403"/>
        <v>8100</v>
      </c>
      <c r="O1983" s="85">
        <f t="shared" si="404"/>
        <v>0</v>
      </c>
      <c r="P1983" s="85">
        <f t="shared" si="405"/>
        <v>0</v>
      </c>
      <c r="Q1983" s="59">
        <f t="shared" si="397"/>
        <v>0</v>
      </c>
      <c r="R1983" s="60" t="str">
        <f t="shared" si="406"/>
        <v>Good Count</v>
      </c>
      <c r="S1983" s="60" t="str">
        <f t="shared" si="407"/>
        <v>Good Count</v>
      </c>
      <c r="T1983" s="60" t="str">
        <f t="shared" si="408"/>
        <v>Good Count</v>
      </c>
    </row>
    <row r="1984" spans="1:20" ht="15" customHeight="1">
      <c r="A1984" s="64">
        <v>44690</v>
      </c>
      <c r="B1984" s="65">
        <f t="shared" si="400"/>
        <v>2022</v>
      </c>
      <c r="C1984" s="58">
        <f t="shared" si="401"/>
        <v>5</v>
      </c>
      <c r="D1984" s="58" t="str">
        <f t="shared" si="396"/>
        <v>May/2022</v>
      </c>
      <c r="E1984" s="60" t="s">
        <v>321</v>
      </c>
      <c r="F1984" s="60" t="s">
        <v>320</v>
      </c>
      <c r="G1984" s="60" t="s">
        <v>33</v>
      </c>
      <c r="H1984" s="60">
        <v>3</v>
      </c>
      <c r="I1984" s="60">
        <v>3</v>
      </c>
      <c r="J1984" s="60">
        <f t="shared" si="398"/>
        <v>0</v>
      </c>
      <c r="K1984" s="60" t="str">
        <f t="shared" si="399"/>
        <v>Ok</v>
      </c>
      <c r="L1984" s="60">
        <f t="shared" si="402"/>
        <v>0</v>
      </c>
      <c r="M1984" s="85">
        <f>VLOOKUP(E1984,'DAFTAR ITEM'!B:J,9,FALSE)</f>
        <v>7500</v>
      </c>
      <c r="N1984" s="85">
        <f t="shared" si="403"/>
        <v>22500</v>
      </c>
      <c r="O1984" s="85">
        <f t="shared" si="404"/>
        <v>0</v>
      </c>
      <c r="P1984" s="85">
        <f t="shared" si="405"/>
        <v>0</v>
      </c>
      <c r="Q1984" s="59">
        <f t="shared" si="397"/>
        <v>0</v>
      </c>
      <c r="R1984" s="60" t="str">
        <f t="shared" si="406"/>
        <v>Good Count</v>
      </c>
      <c r="S1984" s="60" t="str">
        <f t="shared" si="407"/>
        <v>Good Count</v>
      </c>
      <c r="T1984" s="60" t="str">
        <f t="shared" si="408"/>
        <v>Good Count</v>
      </c>
    </row>
    <row r="1985" spans="1:20" ht="15" customHeight="1">
      <c r="A1985" s="64">
        <v>44690</v>
      </c>
      <c r="B1985" s="65">
        <f t="shared" si="400"/>
        <v>2022</v>
      </c>
      <c r="C1985" s="58">
        <f t="shared" si="401"/>
        <v>5</v>
      </c>
      <c r="D1985" s="58" t="str">
        <f t="shared" si="396"/>
        <v>May/2022</v>
      </c>
      <c r="E1985" s="60" t="s">
        <v>317</v>
      </c>
      <c r="F1985" s="60" t="s">
        <v>316</v>
      </c>
      <c r="G1985" s="60" t="s">
        <v>33</v>
      </c>
      <c r="H1985" s="60">
        <v>12</v>
      </c>
      <c r="I1985" s="60">
        <v>12</v>
      </c>
      <c r="J1985" s="60">
        <f t="shared" si="398"/>
        <v>0</v>
      </c>
      <c r="K1985" s="60" t="str">
        <f t="shared" si="399"/>
        <v>Ok</v>
      </c>
      <c r="L1985" s="60">
        <f t="shared" si="402"/>
        <v>0</v>
      </c>
      <c r="M1985" s="85">
        <f>VLOOKUP(E1985,'DAFTAR ITEM'!B:J,9,FALSE)</f>
        <v>10000</v>
      </c>
      <c r="N1985" s="85">
        <f t="shared" si="403"/>
        <v>120000</v>
      </c>
      <c r="O1985" s="85">
        <f t="shared" si="404"/>
        <v>0</v>
      </c>
      <c r="P1985" s="85">
        <f t="shared" si="405"/>
        <v>0</v>
      </c>
      <c r="Q1985" s="59">
        <f t="shared" si="397"/>
        <v>0</v>
      </c>
      <c r="R1985" s="60" t="str">
        <f t="shared" si="406"/>
        <v>Good Count</v>
      </c>
      <c r="S1985" s="60" t="str">
        <f t="shared" si="407"/>
        <v>Good Count</v>
      </c>
      <c r="T1985" s="60" t="str">
        <f t="shared" si="408"/>
        <v>Good Count</v>
      </c>
    </row>
    <row r="1986" spans="1:20" ht="15" customHeight="1">
      <c r="A1986" s="64">
        <v>44690</v>
      </c>
      <c r="B1986" s="65">
        <f t="shared" si="400"/>
        <v>2022</v>
      </c>
      <c r="C1986" s="58">
        <f t="shared" si="401"/>
        <v>5</v>
      </c>
      <c r="D1986" s="58" t="str">
        <f t="shared" si="396"/>
        <v>May/2022</v>
      </c>
      <c r="E1986" s="60" t="s">
        <v>319</v>
      </c>
      <c r="F1986" s="60" t="s">
        <v>318</v>
      </c>
      <c r="G1986" s="60" t="s">
        <v>33</v>
      </c>
      <c r="H1986" s="60">
        <v>8</v>
      </c>
      <c r="I1986" s="60">
        <v>8</v>
      </c>
      <c r="J1986" s="60">
        <f t="shared" si="398"/>
        <v>0</v>
      </c>
      <c r="K1986" s="60" t="str">
        <f t="shared" si="399"/>
        <v>Ok</v>
      </c>
      <c r="L1986" s="60">
        <f t="shared" si="402"/>
        <v>0</v>
      </c>
      <c r="M1986" s="85">
        <f>VLOOKUP(E1986,'DAFTAR ITEM'!B:J,9,FALSE)</f>
        <v>10080</v>
      </c>
      <c r="N1986" s="85">
        <f t="shared" si="403"/>
        <v>80640</v>
      </c>
      <c r="O1986" s="85">
        <f t="shared" si="404"/>
        <v>0</v>
      </c>
      <c r="P1986" s="85">
        <f t="shared" si="405"/>
        <v>0</v>
      </c>
      <c r="Q1986" s="59">
        <f t="shared" si="397"/>
        <v>0</v>
      </c>
      <c r="R1986" s="60" t="str">
        <f t="shared" si="406"/>
        <v>Good Count</v>
      </c>
      <c r="S1986" s="60" t="str">
        <f t="shared" si="407"/>
        <v>Good Count</v>
      </c>
      <c r="T1986" s="60" t="str">
        <f t="shared" si="408"/>
        <v>Good Count</v>
      </c>
    </row>
    <row r="1987" spans="1:20" ht="15" customHeight="1">
      <c r="A1987" s="64">
        <v>44690</v>
      </c>
      <c r="B1987" s="65">
        <f t="shared" si="400"/>
        <v>2022</v>
      </c>
      <c r="C1987" s="58">
        <f t="shared" si="401"/>
        <v>5</v>
      </c>
      <c r="D1987" s="58" t="str">
        <f t="shared" ref="D1987:D2050" si="409">TEXT(A1987,"MMM")&amp;"/"&amp;(B1987)</f>
        <v>May/2022</v>
      </c>
      <c r="E1987" s="60" t="s">
        <v>323</v>
      </c>
      <c r="F1987" s="60" t="s">
        <v>322</v>
      </c>
      <c r="G1987" s="60" t="s">
        <v>33</v>
      </c>
      <c r="H1987" s="60">
        <v>2</v>
      </c>
      <c r="I1987" s="60">
        <v>2</v>
      </c>
      <c r="J1987" s="60">
        <f t="shared" si="398"/>
        <v>0</v>
      </c>
      <c r="K1987" s="60" t="str">
        <f t="shared" si="399"/>
        <v>Ok</v>
      </c>
      <c r="L1987" s="60">
        <f t="shared" si="402"/>
        <v>0</v>
      </c>
      <c r="M1987" s="85">
        <f>VLOOKUP(E1987,'DAFTAR ITEM'!B:J,9,FALSE)</f>
        <v>15000</v>
      </c>
      <c r="N1987" s="85">
        <f t="shared" si="403"/>
        <v>30000</v>
      </c>
      <c r="O1987" s="85">
        <f t="shared" si="404"/>
        <v>0</v>
      </c>
      <c r="P1987" s="85">
        <f t="shared" si="405"/>
        <v>0</v>
      </c>
      <c r="Q1987" s="59">
        <f t="shared" si="397"/>
        <v>0</v>
      </c>
      <c r="R1987" s="60" t="str">
        <f t="shared" si="406"/>
        <v>Good Count</v>
      </c>
      <c r="S1987" s="60" t="str">
        <f t="shared" si="407"/>
        <v>Good Count</v>
      </c>
      <c r="T1987" s="60" t="str">
        <f t="shared" si="408"/>
        <v>Good Count</v>
      </c>
    </row>
    <row r="1988" spans="1:20" ht="15" customHeight="1">
      <c r="A1988" s="64">
        <v>44690</v>
      </c>
      <c r="B1988" s="65">
        <f t="shared" si="400"/>
        <v>2022</v>
      </c>
      <c r="C1988" s="58">
        <f t="shared" si="401"/>
        <v>5</v>
      </c>
      <c r="D1988" s="58" t="str">
        <f t="shared" si="409"/>
        <v>May/2022</v>
      </c>
      <c r="E1988" s="60" t="s">
        <v>325</v>
      </c>
      <c r="F1988" s="60" t="s">
        <v>324</v>
      </c>
      <c r="G1988" s="60" t="s">
        <v>33</v>
      </c>
      <c r="H1988" s="60">
        <v>2</v>
      </c>
      <c r="I1988" s="60">
        <v>2</v>
      </c>
      <c r="J1988" s="60">
        <f t="shared" si="398"/>
        <v>0</v>
      </c>
      <c r="K1988" s="60" t="str">
        <f t="shared" si="399"/>
        <v>Ok</v>
      </c>
      <c r="L1988" s="60">
        <f t="shared" si="402"/>
        <v>0</v>
      </c>
      <c r="M1988" s="85">
        <f>VLOOKUP(E1988,'DAFTAR ITEM'!B:J,9,FALSE)</f>
        <v>5000</v>
      </c>
      <c r="N1988" s="85">
        <f t="shared" si="403"/>
        <v>10000</v>
      </c>
      <c r="O1988" s="85">
        <f t="shared" si="404"/>
        <v>0</v>
      </c>
      <c r="P1988" s="85">
        <f t="shared" si="405"/>
        <v>0</v>
      </c>
      <c r="Q1988" s="59">
        <f t="shared" si="397"/>
        <v>0</v>
      </c>
      <c r="R1988" s="60" t="str">
        <f t="shared" si="406"/>
        <v>Good Count</v>
      </c>
      <c r="S1988" s="60" t="str">
        <f t="shared" si="407"/>
        <v>Good Count</v>
      </c>
      <c r="T1988" s="60" t="str">
        <f t="shared" si="408"/>
        <v>Good Count</v>
      </c>
    </row>
    <row r="1989" spans="1:20" ht="15" customHeight="1">
      <c r="A1989" s="64">
        <v>44690</v>
      </c>
      <c r="B1989" s="65">
        <f t="shared" si="400"/>
        <v>2022</v>
      </c>
      <c r="C1989" s="58">
        <f t="shared" si="401"/>
        <v>5</v>
      </c>
      <c r="D1989" s="58" t="str">
        <f t="shared" si="409"/>
        <v>May/2022</v>
      </c>
      <c r="E1989" s="60" t="s">
        <v>327</v>
      </c>
      <c r="F1989" s="60" t="s">
        <v>326</v>
      </c>
      <c r="G1989" s="60" t="s">
        <v>33</v>
      </c>
      <c r="H1989" s="60">
        <v>4</v>
      </c>
      <c r="I1989" s="60">
        <v>4</v>
      </c>
      <c r="J1989" s="60">
        <f t="shared" si="398"/>
        <v>0</v>
      </c>
      <c r="K1989" s="60" t="str">
        <f t="shared" si="399"/>
        <v>Ok</v>
      </c>
      <c r="L1989" s="60">
        <f t="shared" si="402"/>
        <v>0</v>
      </c>
      <c r="M1989" s="85">
        <f>VLOOKUP(E1989,'DAFTAR ITEM'!B:J,9,FALSE)</f>
        <v>7000</v>
      </c>
      <c r="N1989" s="85">
        <f t="shared" si="403"/>
        <v>28000</v>
      </c>
      <c r="O1989" s="85">
        <f t="shared" si="404"/>
        <v>0</v>
      </c>
      <c r="P1989" s="85">
        <f t="shared" si="405"/>
        <v>0</v>
      </c>
      <c r="Q1989" s="59">
        <f t="shared" si="397"/>
        <v>0</v>
      </c>
      <c r="R1989" s="60" t="str">
        <f t="shared" si="406"/>
        <v>Good Count</v>
      </c>
      <c r="S1989" s="60" t="str">
        <f t="shared" si="407"/>
        <v>Good Count</v>
      </c>
      <c r="T1989" s="60" t="str">
        <f t="shared" si="408"/>
        <v>Good Count</v>
      </c>
    </row>
    <row r="1990" spans="1:20" ht="15" customHeight="1">
      <c r="A1990" s="64">
        <v>44690</v>
      </c>
      <c r="B1990" s="65">
        <f t="shared" si="400"/>
        <v>2022</v>
      </c>
      <c r="C1990" s="58">
        <f t="shared" si="401"/>
        <v>5</v>
      </c>
      <c r="D1990" s="58" t="str">
        <f t="shared" si="409"/>
        <v>May/2022</v>
      </c>
      <c r="E1990" s="60" t="s">
        <v>329</v>
      </c>
      <c r="F1990" s="60" t="s">
        <v>328</v>
      </c>
      <c r="G1990" s="60" t="s">
        <v>33</v>
      </c>
      <c r="H1990" s="60">
        <v>13</v>
      </c>
      <c r="I1990" s="60">
        <v>13</v>
      </c>
      <c r="J1990" s="60">
        <f t="shared" si="398"/>
        <v>0</v>
      </c>
      <c r="K1990" s="60" t="str">
        <f t="shared" si="399"/>
        <v>Ok</v>
      </c>
      <c r="L1990" s="60">
        <f t="shared" si="402"/>
        <v>0</v>
      </c>
      <c r="M1990" s="85">
        <f>VLOOKUP(E1990,'DAFTAR ITEM'!B:J,9,FALSE)</f>
        <v>12000</v>
      </c>
      <c r="N1990" s="85">
        <f t="shared" si="403"/>
        <v>156000</v>
      </c>
      <c r="O1990" s="85">
        <f t="shared" si="404"/>
        <v>0</v>
      </c>
      <c r="P1990" s="85">
        <f t="shared" si="405"/>
        <v>0</v>
      </c>
      <c r="Q1990" s="59">
        <f t="shared" si="397"/>
        <v>0</v>
      </c>
      <c r="R1990" s="60" t="str">
        <f t="shared" si="406"/>
        <v>Good Count</v>
      </c>
      <c r="S1990" s="60" t="str">
        <f t="shared" si="407"/>
        <v>Good Count</v>
      </c>
      <c r="T1990" s="60" t="str">
        <f t="shared" si="408"/>
        <v>Good Count</v>
      </c>
    </row>
    <row r="1991" spans="1:20" ht="15" customHeight="1">
      <c r="A1991" s="64">
        <v>44690</v>
      </c>
      <c r="B1991" s="65">
        <f t="shared" si="400"/>
        <v>2022</v>
      </c>
      <c r="C1991" s="58">
        <f t="shared" si="401"/>
        <v>5</v>
      </c>
      <c r="D1991" s="58" t="str">
        <f t="shared" si="409"/>
        <v>May/2022</v>
      </c>
      <c r="E1991" s="60" t="s">
        <v>331</v>
      </c>
      <c r="F1991" s="60" t="s">
        <v>330</v>
      </c>
      <c r="G1991" s="60" t="s">
        <v>33</v>
      </c>
      <c r="H1991" s="60">
        <v>7</v>
      </c>
      <c r="I1991" s="60">
        <v>7</v>
      </c>
      <c r="J1991" s="60">
        <f t="shared" si="398"/>
        <v>0</v>
      </c>
      <c r="K1991" s="60" t="str">
        <f t="shared" si="399"/>
        <v>Ok</v>
      </c>
      <c r="L1991" s="60">
        <f t="shared" si="402"/>
        <v>0</v>
      </c>
      <c r="M1991" s="85">
        <f>VLOOKUP(E1991,'DAFTAR ITEM'!B:J,9,FALSE)</f>
        <v>25000</v>
      </c>
      <c r="N1991" s="85">
        <f t="shared" si="403"/>
        <v>175000</v>
      </c>
      <c r="O1991" s="85">
        <f t="shared" si="404"/>
        <v>0</v>
      </c>
      <c r="P1991" s="85">
        <f t="shared" si="405"/>
        <v>0</v>
      </c>
      <c r="Q1991" s="59">
        <f t="shared" si="397"/>
        <v>0</v>
      </c>
      <c r="R1991" s="60" t="str">
        <f t="shared" si="406"/>
        <v>Good Count</v>
      </c>
      <c r="S1991" s="60" t="str">
        <f t="shared" si="407"/>
        <v>Good Count</v>
      </c>
      <c r="T1991" s="60" t="str">
        <f t="shared" si="408"/>
        <v>Good Count</v>
      </c>
    </row>
    <row r="1992" spans="1:20" ht="15" customHeight="1">
      <c r="A1992" s="64">
        <v>44690</v>
      </c>
      <c r="B1992" s="65">
        <f t="shared" si="400"/>
        <v>2022</v>
      </c>
      <c r="C1992" s="58">
        <f t="shared" si="401"/>
        <v>5</v>
      </c>
      <c r="D1992" s="58" t="str">
        <f t="shared" si="409"/>
        <v>May/2022</v>
      </c>
      <c r="E1992" s="60" t="s">
        <v>333</v>
      </c>
      <c r="F1992" s="60" t="s">
        <v>332</v>
      </c>
      <c r="G1992" s="60" t="s">
        <v>334</v>
      </c>
      <c r="H1992" s="60">
        <v>4</v>
      </c>
      <c r="I1992" s="60">
        <v>4</v>
      </c>
      <c r="J1992" s="60">
        <f t="shared" si="398"/>
        <v>0</v>
      </c>
      <c r="K1992" s="60" t="str">
        <f t="shared" si="399"/>
        <v>Ok</v>
      </c>
      <c r="L1992" s="60">
        <f t="shared" si="402"/>
        <v>0</v>
      </c>
      <c r="M1992" s="85">
        <f>VLOOKUP(E1992,'DAFTAR ITEM'!B:J,9,FALSE)</f>
        <v>4500</v>
      </c>
      <c r="N1992" s="85">
        <f t="shared" si="403"/>
        <v>18000</v>
      </c>
      <c r="O1992" s="85">
        <f t="shared" si="404"/>
        <v>0</v>
      </c>
      <c r="P1992" s="85">
        <f t="shared" si="405"/>
        <v>0</v>
      </c>
      <c r="Q1992" s="59">
        <f t="shared" si="397"/>
        <v>0</v>
      </c>
      <c r="R1992" s="60" t="str">
        <f t="shared" si="406"/>
        <v>Good Count</v>
      </c>
      <c r="S1992" s="60" t="str">
        <f t="shared" si="407"/>
        <v>Good Count</v>
      </c>
      <c r="T1992" s="60" t="str">
        <f t="shared" si="408"/>
        <v>Good Count</v>
      </c>
    </row>
    <row r="1993" spans="1:20" ht="15" customHeight="1">
      <c r="A1993" s="64">
        <v>44690</v>
      </c>
      <c r="B1993" s="65">
        <f t="shared" si="400"/>
        <v>2022</v>
      </c>
      <c r="C1993" s="58">
        <f t="shared" si="401"/>
        <v>5</v>
      </c>
      <c r="D1993" s="58" t="str">
        <f t="shared" si="409"/>
        <v>May/2022</v>
      </c>
      <c r="E1993" s="60" t="s">
        <v>336</v>
      </c>
      <c r="F1993" s="60" t="s">
        <v>335</v>
      </c>
      <c r="G1993" s="60" t="s">
        <v>334</v>
      </c>
      <c r="H1993" s="60">
        <v>5</v>
      </c>
      <c r="I1993" s="60">
        <v>5</v>
      </c>
      <c r="J1993" s="60">
        <f t="shared" si="398"/>
        <v>0</v>
      </c>
      <c r="K1993" s="60" t="str">
        <f t="shared" si="399"/>
        <v>Ok</v>
      </c>
      <c r="L1993" s="60">
        <f t="shared" si="402"/>
        <v>0</v>
      </c>
      <c r="M1993" s="85">
        <f>VLOOKUP(E1993,'DAFTAR ITEM'!B:J,9,FALSE)</f>
        <v>4500</v>
      </c>
      <c r="N1993" s="85">
        <f t="shared" si="403"/>
        <v>22500</v>
      </c>
      <c r="O1993" s="85">
        <f t="shared" si="404"/>
        <v>0</v>
      </c>
      <c r="P1993" s="85">
        <f t="shared" si="405"/>
        <v>0</v>
      </c>
      <c r="Q1993" s="59">
        <f t="shared" si="397"/>
        <v>0</v>
      </c>
      <c r="R1993" s="60" t="str">
        <f t="shared" si="406"/>
        <v>Good Count</v>
      </c>
      <c r="S1993" s="60" t="str">
        <f t="shared" si="407"/>
        <v>Good Count</v>
      </c>
      <c r="T1993" s="60" t="str">
        <f t="shared" si="408"/>
        <v>Good Count</v>
      </c>
    </row>
    <row r="1994" spans="1:20" ht="15" customHeight="1">
      <c r="A1994" s="64">
        <v>44690</v>
      </c>
      <c r="B1994" s="65">
        <f t="shared" si="400"/>
        <v>2022</v>
      </c>
      <c r="C1994" s="58">
        <f t="shared" si="401"/>
        <v>5</v>
      </c>
      <c r="D1994" s="58" t="str">
        <f t="shared" si="409"/>
        <v>May/2022</v>
      </c>
      <c r="E1994" s="60" t="s">
        <v>338</v>
      </c>
      <c r="F1994" s="60" t="s">
        <v>337</v>
      </c>
      <c r="G1994" s="60" t="s">
        <v>334</v>
      </c>
      <c r="H1994" s="60">
        <v>26</v>
      </c>
      <c r="I1994" s="60">
        <v>26</v>
      </c>
      <c r="J1994" s="60">
        <f t="shared" si="398"/>
        <v>0</v>
      </c>
      <c r="K1994" s="60" t="str">
        <f t="shared" si="399"/>
        <v>Ok</v>
      </c>
      <c r="L1994" s="60">
        <f t="shared" si="402"/>
        <v>0</v>
      </c>
      <c r="M1994" s="85">
        <f>VLOOKUP(E1994,'DAFTAR ITEM'!B:J,9,FALSE)</f>
        <v>5775</v>
      </c>
      <c r="N1994" s="85">
        <f t="shared" si="403"/>
        <v>150150</v>
      </c>
      <c r="O1994" s="85">
        <f t="shared" si="404"/>
        <v>0</v>
      </c>
      <c r="P1994" s="85">
        <f t="shared" si="405"/>
        <v>0</v>
      </c>
      <c r="Q1994" s="59">
        <f t="shared" si="397"/>
        <v>0</v>
      </c>
      <c r="R1994" s="60" t="str">
        <f t="shared" si="406"/>
        <v>Good Count</v>
      </c>
      <c r="S1994" s="60" t="str">
        <f t="shared" si="407"/>
        <v>Good Count</v>
      </c>
      <c r="T1994" s="60" t="str">
        <f t="shared" si="408"/>
        <v>Good Count</v>
      </c>
    </row>
    <row r="1995" spans="1:20" ht="15" customHeight="1">
      <c r="A1995" s="64">
        <v>44690</v>
      </c>
      <c r="B1995" s="65">
        <f t="shared" si="400"/>
        <v>2022</v>
      </c>
      <c r="C1995" s="58">
        <f t="shared" si="401"/>
        <v>5</v>
      </c>
      <c r="D1995" s="58" t="str">
        <f t="shared" si="409"/>
        <v>May/2022</v>
      </c>
      <c r="E1995" s="60" t="s">
        <v>340</v>
      </c>
      <c r="F1995" s="60" t="s">
        <v>339</v>
      </c>
      <c r="G1995" s="60" t="s">
        <v>33</v>
      </c>
      <c r="H1995" s="60">
        <v>10</v>
      </c>
      <c r="I1995" s="60">
        <v>10</v>
      </c>
      <c r="J1995" s="60">
        <f t="shared" si="398"/>
        <v>0</v>
      </c>
      <c r="K1995" s="60" t="str">
        <f t="shared" si="399"/>
        <v>Ok</v>
      </c>
      <c r="L1995" s="60">
        <f t="shared" si="402"/>
        <v>0</v>
      </c>
      <c r="M1995" s="85">
        <f>VLOOKUP(E1995,'DAFTAR ITEM'!B:J,9,FALSE)</f>
        <v>11550</v>
      </c>
      <c r="N1995" s="85">
        <f t="shared" si="403"/>
        <v>115500</v>
      </c>
      <c r="O1995" s="85">
        <f t="shared" si="404"/>
        <v>0</v>
      </c>
      <c r="P1995" s="85">
        <f t="shared" si="405"/>
        <v>0</v>
      </c>
      <c r="Q1995" s="59">
        <f t="shared" si="397"/>
        <v>0</v>
      </c>
      <c r="R1995" s="60" t="str">
        <f t="shared" si="406"/>
        <v>Good Count</v>
      </c>
      <c r="S1995" s="60" t="str">
        <f t="shared" si="407"/>
        <v>Good Count</v>
      </c>
      <c r="T1995" s="60" t="str">
        <f t="shared" si="408"/>
        <v>Good Count</v>
      </c>
    </row>
    <row r="1996" spans="1:20" ht="15" customHeight="1">
      <c r="A1996" s="64">
        <v>44690</v>
      </c>
      <c r="B1996" s="65">
        <f t="shared" si="400"/>
        <v>2022</v>
      </c>
      <c r="C1996" s="58">
        <f t="shared" si="401"/>
        <v>5</v>
      </c>
      <c r="D1996" s="58" t="str">
        <f t="shared" si="409"/>
        <v>May/2022</v>
      </c>
      <c r="E1996" s="60" t="s">
        <v>342</v>
      </c>
      <c r="F1996" s="60" t="s">
        <v>341</v>
      </c>
      <c r="G1996" s="60" t="s">
        <v>33</v>
      </c>
      <c r="H1996" s="60">
        <v>4</v>
      </c>
      <c r="I1996" s="60">
        <v>4</v>
      </c>
      <c r="J1996" s="60">
        <f t="shared" si="398"/>
        <v>0</v>
      </c>
      <c r="K1996" s="60" t="str">
        <f t="shared" si="399"/>
        <v>Ok</v>
      </c>
      <c r="L1996" s="60">
        <f t="shared" si="402"/>
        <v>0</v>
      </c>
      <c r="M1996" s="85">
        <f>VLOOKUP(E1996,'DAFTAR ITEM'!B:J,9,FALSE)</f>
        <v>30000</v>
      </c>
      <c r="N1996" s="85">
        <f t="shared" si="403"/>
        <v>120000</v>
      </c>
      <c r="O1996" s="85">
        <f t="shared" si="404"/>
        <v>0</v>
      </c>
      <c r="P1996" s="85">
        <f t="shared" si="405"/>
        <v>0</v>
      </c>
      <c r="Q1996" s="59">
        <f t="shared" si="397"/>
        <v>0</v>
      </c>
      <c r="R1996" s="60" t="str">
        <f t="shared" si="406"/>
        <v>Good Count</v>
      </c>
      <c r="S1996" s="60" t="str">
        <f t="shared" si="407"/>
        <v>Good Count</v>
      </c>
      <c r="T1996" s="60" t="str">
        <f t="shared" si="408"/>
        <v>Good Count</v>
      </c>
    </row>
    <row r="1997" spans="1:20" ht="15" customHeight="1">
      <c r="A1997" s="64">
        <v>44690</v>
      </c>
      <c r="B1997" s="65">
        <f t="shared" si="400"/>
        <v>2022</v>
      </c>
      <c r="C1997" s="58">
        <f t="shared" si="401"/>
        <v>5</v>
      </c>
      <c r="D1997" s="58" t="str">
        <f t="shared" si="409"/>
        <v>May/2022</v>
      </c>
      <c r="E1997" s="60" t="s">
        <v>344</v>
      </c>
      <c r="F1997" s="60" t="s">
        <v>343</v>
      </c>
      <c r="G1997" s="60" t="s">
        <v>345</v>
      </c>
      <c r="H1997" s="60">
        <v>1</v>
      </c>
      <c r="I1997" s="60">
        <v>1</v>
      </c>
      <c r="J1997" s="60">
        <f t="shared" si="398"/>
        <v>0</v>
      </c>
      <c r="K1997" s="60" t="str">
        <f t="shared" si="399"/>
        <v>Ok</v>
      </c>
      <c r="L1997" s="60">
        <f t="shared" si="402"/>
        <v>0</v>
      </c>
      <c r="M1997" s="85">
        <f>VLOOKUP(E1997,'DAFTAR ITEM'!B:J,9,FALSE)</f>
        <v>8500</v>
      </c>
      <c r="N1997" s="85">
        <f t="shared" si="403"/>
        <v>8500</v>
      </c>
      <c r="O1997" s="85">
        <f t="shared" si="404"/>
        <v>0</v>
      </c>
      <c r="P1997" s="85">
        <f t="shared" si="405"/>
        <v>0</v>
      </c>
      <c r="Q1997" s="59">
        <f t="shared" ref="Q1997:Q2060" si="410">ABS(IF(AND((H1997=0),(J1997=0)),0,J1997/H1997))</f>
        <v>0</v>
      </c>
      <c r="R1997" s="60" t="str">
        <f t="shared" si="406"/>
        <v>Good Count</v>
      </c>
      <c r="S1997" s="60" t="str">
        <f t="shared" si="407"/>
        <v>Good Count</v>
      </c>
      <c r="T1997" s="60" t="str">
        <f t="shared" si="408"/>
        <v>Good Count</v>
      </c>
    </row>
    <row r="1998" spans="1:20" ht="15" customHeight="1">
      <c r="A1998" s="64">
        <v>44690</v>
      </c>
      <c r="B1998" s="65">
        <f t="shared" si="400"/>
        <v>2022</v>
      </c>
      <c r="C1998" s="58">
        <f t="shared" si="401"/>
        <v>5</v>
      </c>
      <c r="D1998" s="58" t="str">
        <f t="shared" si="409"/>
        <v>May/2022</v>
      </c>
      <c r="E1998" s="60" t="s">
        <v>347</v>
      </c>
      <c r="F1998" s="60" t="s">
        <v>346</v>
      </c>
      <c r="G1998" s="60" t="s">
        <v>345</v>
      </c>
      <c r="H1998" s="60">
        <v>2</v>
      </c>
      <c r="I1998" s="60">
        <v>2</v>
      </c>
      <c r="J1998" s="60">
        <f t="shared" si="398"/>
        <v>0</v>
      </c>
      <c r="K1998" s="60" t="str">
        <f t="shared" si="399"/>
        <v>Ok</v>
      </c>
      <c r="L1998" s="60">
        <f t="shared" si="402"/>
        <v>0</v>
      </c>
      <c r="M1998" s="85">
        <f>VLOOKUP(E1998,'DAFTAR ITEM'!B:J,9,FALSE)</f>
        <v>8000</v>
      </c>
      <c r="N1998" s="85">
        <f t="shared" si="403"/>
        <v>16000</v>
      </c>
      <c r="O1998" s="85">
        <f t="shared" si="404"/>
        <v>0</v>
      </c>
      <c r="P1998" s="85">
        <f t="shared" si="405"/>
        <v>0</v>
      </c>
      <c r="Q1998" s="59">
        <f t="shared" si="410"/>
        <v>0</v>
      </c>
      <c r="R1998" s="60" t="str">
        <f t="shared" si="406"/>
        <v>Good Count</v>
      </c>
      <c r="S1998" s="60" t="str">
        <f t="shared" si="407"/>
        <v>Good Count</v>
      </c>
      <c r="T1998" s="60" t="str">
        <f t="shared" si="408"/>
        <v>Good Count</v>
      </c>
    </row>
    <row r="1999" spans="1:20" ht="15" customHeight="1">
      <c r="A1999" s="64">
        <v>44690</v>
      </c>
      <c r="B1999" s="65">
        <f t="shared" si="400"/>
        <v>2022</v>
      </c>
      <c r="C1999" s="58">
        <f t="shared" si="401"/>
        <v>5</v>
      </c>
      <c r="D1999" s="58" t="str">
        <f t="shared" si="409"/>
        <v>May/2022</v>
      </c>
      <c r="E1999" s="60" t="s">
        <v>349</v>
      </c>
      <c r="F1999" s="60" t="s">
        <v>348</v>
      </c>
      <c r="G1999" s="60" t="s">
        <v>345</v>
      </c>
      <c r="H1999" s="60">
        <v>9</v>
      </c>
      <c r="I1999" s="60">
        <v>9</v>
      </c>
      <c r="J1999" s="60">
        <f t="shared" si="398"/>
        <v>0</v>
      </c>
      <c r="K1999" s="60" t="str">
        <f t="shared" si="399"/>
        <v>Ok</v>
      </c>
      <c r="L1999" s="60">
        <f t="shared" si="402"/>
        <v>0</v>
      </c>
      <c r="M1999" s="85">
        <f>VLOOKUP(E1999,'DAFTAR ITEM'!B:J,9,FALSE)</f>
        <v>15000</v>
      </c>
      <c r="N1999" s="85">
        <f t="shared" si="403"/>
        <v>135000</v>
      </c>
      <c r="O1999" s="85">
        <f t="shared" si="404"/>
        <v>0</v>
      </c>
      <c r="P1999" s="85">
        <f t="shared" si="405"/>
        <v>0</v>
      </c>
      <c r="Q1999" s="59">
        <f t="shared" si="410"/>
        <v>0</v>
      </c>
      <c r="R1999" s="60" t="str">
        <f t="shared" si="406"/>
        <v>Good Count</v>
      </c>
      <c r="S1999" s="60" t="str">
        <f t="shared" si="407"/>
        <v>Good Count</v>
      </c>
      <c r="T1999" s="60" t="str">
        <f t="shared" si="408"/>
        <v>Good Count</v>
      </c>
    </row>
    <row r="2000" spans="1:20" ht="15" customHeight="1">
      <c r="A2000" s="64">
        <v>44690</v>
      </c>
      <c r="B2000" s="65">
        <f t="shared" si="400"/>
        <v>2022</v>
      </c>
      <c r="C2000" s="58">
        <f t="shared" si="401"/>
        <v>5</v>
      </c>
      <c r="D2000" s="58" t="str">
        <f t="shared" si="409"/>
        <v>May/2022</v>
      </c>
      <c r="E2000" s="60" t="s">
        <v>351</v>
      </c>
      <c r="F2000" s="60" t="s">
        <v>350</v>
      </c>
      <c r="G2000" s="60" t="s">
        <v>33</v>
      </c>
      <c r="H2000" s="60">
        <v>1</v>
      </c>
      <c r="I2000" s="60">
        <v>1</v>
      </c>
      <c r="J2000" s="60">
        <f t="shared" si="398"/>
        <v>0</v>
      </c>
      <c r="K2000" s="60" t="str">
        <f t="shared" si="399"/>
        <v>Ok</v>
      </c>
      <c r="L2000" s="60">
        <f t="shared" si="402"/>
        <v>0</v>
      </c>
      <c r="M2000" s="85">
        <f>VLOOKUP(E2000,'DAFTAR ITEM'!B:J,9,FALSE)</f>
        <v>8925</v>
      </c>
      <c r="N2000" s="85">
        <f t="shared" si="403"/>
        <v>8925</v>
      </c>
      <c r="O2000" s="85">
        <f t="shared" si="404"/>
        <v>0</v>
      </c>
      <c r="P2000" s="85">
        <f t="shared" si="405"/>
        <v>0</v>
      </c>
      <c r="Q2000" s="59">
        <f t="shared" si="410"/>
        <v>0</v>
      </c>
      <c r="R2000" s="60" t="str">
        <f t="shared" si="406"/>
        <v>Good Count</v>
      </c>
      <c r="S2000" s="60" t="str">
        <f t="shared" si="407"/>
        <v>Good Count</v>
      </c>
      <c r="T2000" s="60" t="str">
        <f t="shared" si="408"/>
        <v>Good Count</v>
      </c>
    </row>
    <row r="2001" spans="1:20" ht="15" customHeight="1">
      <c r="A2001" s="64">
        <v>44690</v>
      </c>
      <c r="B2001" s="65">
        <f t="shared" si="400"/>
        <v>2022</v>
      </c>
      <c r="C2001" s="58">
        <f t="shared" si="401"/>
        <v>5</v>
      </c>
      <c r="D2001" s="58" t="str">
        <f t="shared" si="409"/>
        <v>May/2022</v>
      </c>
      <c r="E2001" s="60" t="s">
        <v>353</v>
      </c>
      <c r="F2001" s="60" t="s">
        <v>352</v>
      </c>
      <c r="G2001" s="60" t="s">
        <v>33</v>
      </c>
      <c r="H2001" s="60">
        <v>12</v>
      </c>
      <c r="I2001" s="60">
        <v>12</v>
      </c>
      <c r="J2001" s="60">
        <f t="shared" si="398"/>
        <v>0</v>
      </c>
      <c r="K2001" s="60" t="str">
        <f t="shared" si="399"/>
        <v>Ok</v>
      </c>
      <c r="L2001" s="60">
        <f t="shared" si="402"/>
        <v>0</v>
      </c>
      <c r="M2001" s="85">
        <f>VLOOKUP(E2001,'DAFTAR ITEM'!B:J,9,FALSE)</f>
        <v>3938</v>
      </c>
      <c r="N2001" s="85">
        <f t="shared" si="403"/>
        <v>47256</v>
      </c>
      <c r="O2001" s="85">
        <f t="shared" si="404"/>
        <v>0</v>
      </c>
      <c r="P2001" s="85">
        <f t="shared" si="405"/>
        <v>0</v>
      </c>
      <c r="Q2001" s="59">
        <f t="shared" si="410"/>
        <v>0</v>
      </c>
      <c r="R2001" s="60" t="str">
        <f t="shared" si="406"/>
        <v>Good Count</v>
      </c>
      <c r="S2001" s="60" t="str">
        <f t="shared" si="407"/>
        <v>Good Count</v>
      </c>
      <c r="T2001" s="60" t="str">
        <f t="shared" si="408"/>
        <v>Good Count</v>
      </c>
    </row>
    <row r="2002" spans="1:20" ht="15" customHeight="1">
      <c r="A2002" s="64">
        <v>44690</v>
      </c>
      <c r="B2002" s="65">
        <f t="shared" si="400"/>
        <v>2022</v>
      </c>
      <c r="C2002" s="58">
        <f t="shared" si="401"/>
        <v>5</v>
      </c>
      <c r="D2002" s="58" t="str">
        <f t="shared" si="409"/>
        <v>May/2022</v>
      </c>
      <c r="E2002" s="60" t="s">
        <v>355</v>
      </c>
      <c r="F2002" s="60" t="s">
        <v>354</v>
      </c>
      <c r="G2002" s="60" t="s">
        <v>187</v>
      </c>
      <c r="H2002" s="60">
        <v>24</v>
      </c>
      <c r="I2002" s="60">
        <v>24</v>
      </c>
      <c r="J2002" s="60">
        <f t="shared" si="398"/>
        <v>0</v>
      </c>
      <c r="K2002" s="60" t="str">
        <f t="shared" si="399"/>
        <v>Ok</v>
      </c>
      <c r="L2002" s="60">
        <f t="shared" si="402"/>
        <v>0</v>
      </c>
      <c r="M2002" s="85">
        <f>VLOOKUP(E2002,'DAFTAR ITEM'!B:J,9,FALSE)</f>
        <v>1400</v>
      </c>
      <c r="N2002" s="85">
        <f t="shared" si="403"/>
        <v>33600</v>
      </c>
      <c r="O2002" s="85">
        <f t="shared" si="404"/>
        <v>0</v>
      </c>
      <c r="P2002" s="85">
        <f t="shared" si="405"/>
        <v>0</v>
      </c>
      <c r="Q2002" s="59">
        <f t="shared" si="410"/>
        <v>0</v>
      </c>
      <c r="R2002" s="60" t="str">
        <f t="shared" si="406"/>
        <v>Good Count</v>
      </c>
      <c r="S2002" s="60" t="str">
        <f t="shared" si="407"/>
        <v>Good Count</v>
      </c>
      <c r="T2002" s="60" t="str">
        <f t="shared" si="408"/>
        <v>Good Count</v>
      </c>
    </row>
    <row r="2003" spans="1:20" ht="15" customHeight="1">
      <c r="A2003" s="64">
        <v>44690</v>
      </c>
      <c r="B2003" s="65">
        <f t="shared" si="400"/>
        <v>2022</v>
      </c>
      <c r="C2003" s="58">
        <f t="shared" si="401"/>
        <v>5</v>
      </c>
      <c r="D2003" s="58" t="str">
        <f t="shared" si="409"/>
        <v>May/2022</v>
      </c>
      <c r="E2003" s="60" t="s">
        <v>118</v>
      </c>
      <c r="F2003" s="60" t="s">
        <v>117</v>
      </c>
      <c r="G2003" s="60" t="s">
        <v>104</v>
      </c>
      <c r="H2003" s="60">
        <v>0</v>
      </c>
      <c r="I2003" s="60">
        <v>0</v>
      </c>
      <c r="J2003" s="60">
        <f t="shared" ref="J2003:J2066" si="411">I2003-H2003</f>
        <v>0</v>
      </c>
      <c r="K2003" s="60" t="str">
        <f t="shared" ref="K2003:K2066" si="412">IF(J2003=0,"Ok","Selisih")</f>
        <v>Ok</v>
      </c>
      <c r="L2003" s="60">
        <f t="shared" si="402"/>
        <v>0</v>
      </c>
      <c r="M2003" s="85">
        <f>VLOOKUP(E2003,'DAFTAR ITEM'!B:J,9,FALSE)</f>
        <v>220540</v>
      </c>
      <c r="N2003" s="85">
        <f t="shared" si="403"/>
        <v>0</v>
      </c>
      <c r="O2003" s="85">
        <f t="shared" si="404"/>
        <v>0</v>
      </c>
      <c r="P2003" s="85">
        <f t="shared" si="405"/>
        <v>0</v>
      </c>
      <c r="Q2003" s="59">
        <f t="shared" si="410"/>
        <v>0</v>
      </c>
      <c r="R2003" s="60" t="str">
        <f t="shared" si="406"/>
        <v>Good Count</v>
      </c>
      <c r="S2003" s="60" t="str">
        <f t="shared" si="407"/>
        <v>Good Count</v>
      </c>
      <c r="T2003" s="60" t="str">
        <f t="shared" si="408"/>
        <v>Good Count</v>
      </c>
    </row>
    <row r="2004" spans="1:20" ht="15" customHeight="1">
      <c r="A2004" s="64">
        <v>44690</v>
      </c>
      <c r="B2004" s="65">
        <f t="shared" si="400"/>
        <v>2022</v>
      </c>
      <c r="C2004" s="58">
        <f t="shared" si="401"/>
        <v>5</v>
      </c>
      <c r="D2004" s="58" t="str">
        <f t="shared" si="409"/>
        <v>May/2022</v>
      </c>
      <c r="E2004" s="60" t="s">
        <v>120</v>
      </c>
      <c r="F2004" s="60" t="s">
        <v>119</v>
      </c>
      <c r="G2004" s="60" t="s">
        <v>104</v>
      </c>
      <c r="H2004" s="60">
        <v>0</v>
      </c>
      <c r="I2004" s="60">
        <v>0</v>
      </c>
      <c r="J2004" s="60">
        <f t="shared" si="411"/>
        <v>0</v>
      </c>
      <c r="K2004" s="60" t="str">
        <f t="shared" si="412"/>
        <v>Ok</v>
      </c>
      <c r="L2004" s="60">
        <f t="shared" si="402"/>
        <v>0</v>
      </c>
      <c r="M2004" s="85">
        <f>VLOOKUP(E2004,'DAFTAR ITEM'!B:J,9,FALSE)</f>
        <v>0</v>
      </c>
      <c r="N2004" s="85">
        <f t="shared" si="403"/>
        <v>0</v>
      </c>
      <c r="O2004" s="85">
        <f t="shared" si="404"/>
        <v>0</v>
      </c>
      <c r="P2004" s="85">
        <f t="shared" si="405"/>
        <v>0</v>
      </c>
      <c r="Q2004" s="59">
        <f t="shared" si="410"/>
        <v>0</v>
      </c>
      <c r="R2004" s="60" t="str">
        <f t="shared" si="406"/>
        <v>Good Count</v>
      </c>
      <c r="S2004" s="60" t="str">
        <f t="shared" si="407"/>
        <v>Good Count</v>
      </c>
      <c r="T2004" s="60" t="str">
        <f t="shared" si="408"/>
        <v>Good Count</v>
      </c>
    </row>
    <row r="2005" spans="1:20" ht="15" customHeight="1">
      <c r="A2005" s="64">
        <v>44690</v>
      </c>
      <c r="B2005" s="65">
        <f t="shared" si="400"/>
        <v>2022</v>
      </c>
      <c r="C2005" s="58">
        <f t="shared" si="401"/>
        <v>5</v>
      </c>
      <c r="D2005" s="58" t="str">
        <f t="shared" si="409"/>
        <v>May/2022</v>
      </c>
      <c r="E2005" s="60" t="s">
        <v>122</v>
      </c>
      <c r="F2005" s="60" t="s">
        <v>121</v>
      </c>
      <c r="G2005" s="60" t="s">
        <v>104</v>
      </c>
      <c r="H2005" s="60">
        <v>0</v>
      </c>
      <c r="I2005" s="60">
        <v>0</v>
      </c>
      <c r="J2005" s="60">
        <f t="shared" si="411"/>
        <v>0</v>
      </c>
      <c r="K2005" s="60" t="str">
        <f t="shared" si="412"/>
        <v>Ok</v>
      </c>
      <c r="L2005" s="60">
        <f t="shared" si="402"/>
        <v>0</v>
      </c>
      <c r="M2005" s="85">
        <f>VLOOKUP(E2005,'DAFTAR ITEM'!B:J,9,FALSE)</f>
        <v>0</v>
      </c>
      <c r="N2005" s="85">
        <f t="shared" si="403"/>
        <v>0</v>
      </c>
      <c r="O2005" s="85">
        <f t="shared" si="404"/>
        <v>0</v>
      </c>
      <c r="P2005" s="85">
        <f t="shared" si="405"/>
        <v>0</v>
      </c>
      <c r="Q2005" s="59">
        <f t="shared" si="410"/>
        <v>0</v>
      </c>
      <c r="R2005" s="60" t="str">
        <f t="shared" si="406"/>
        <v>Good Count</v>
      </c>
      <c r="S2005" s="60" t="str">
        <f t="shared" si="407"/>
        <v>Good Count</v>
      </c>
      <c r="T2005" s="60" t="str">
        <f t="shared" si="408"/>
        <v>Good Count</v>
      </c>
    </row>
    <row r="2006" spans="1:20" ht="15" customHeight="1">
      <c r="A2006" s="64">
        <v>44690</v>
      </c>
      <c r="B2006" s="65">
        <f t="shared" si="400"/>
        <v>2022</v>
      </c>
      <c r="C2006" s="58">
        <f t="shared" si="401"/>
        <v>5</v>
      </c>
      <c r="D2006" s="58" t="str">
        <f t="shared" si="409"/>
        <v>May/2022</v>
      </c>
      <c r="E2006" s="60" t="s">
        <v>126</v>
      </c>
      <c r="F2006" s="60" t="s">
        <v>125</v>
      </c>
      <c r="G2006" s="60" t="s">
        <v>104</v>
      </c>
      <c r="H2006" s="60">
        <v>0</v>
      </c>
      <c r="I2006" s="60">
        <v>0</v>
      </c>
      <c r="J2006" s="60">
        <f t="shared" si="411"/>
        <v>0</v>
      </c>
      <c r="K2006" s="60" t="str">
        <f t="shared" si="412"/>
        <v>Ok</v>
      </c>
      <c r="L2006" s="60">
        <f t="shared" si="402"/>
        <v>0</v>
      </c>
      <c r="M2006" s="85">
        <f>VLOOKUP(E2006,'DAFTAR ITEM'!B:J,9,FALSE)</f>
        <v>190000</v>
      </c>
      <c r="N2006" s="85">
        <f t="shared" si="403"/>
        <v>0</v>
      </c>
      <c r="O2006" s="85">
        <f t="shared" si="404"/>
        <v>0</v>
      </c>
      <c r="P2006" s="85">
        <f t="shared" si="405"/>
        <v>0</v>
      </c>
      <c r="Q2006" s="59">
        <f t="shared" si="410"/>
        <v>0</v>
      </c>
      <c r="R2006" s="60" t="str">
        <f t="shared" si="406"/>
        <v>Good Count</v>
      </c>
      <c r="S2006" s="60" t="str">
        <f t="shared" si="407"/>
        <v>Good Count</v>
      </c>
      <c r="T2006" s="60" t="str">
        <f t="shared" si="408"/>
        <v>Good Count</v>
      </c>
    </row>
    <row r="2007" spans="1:20" ht="15" customHeight="1">
      <c r="A2007" s="64">
        <v>44690</v>
      </c>
      <c r="B2007" s="65">
        <f t="shared" si="400"/>
        <v>2022</v>
      </c>
      <c r="C2007" s="58">
        <f t="shared" si="401"/>
        <v>5</v>
      </c>
      <c r="D2007" s="58" t="str">
        <f t="shared" si="409"/>
        <v>May/2022</v>
      </c>
      <c r="E2007" s="60" t="s">
        <v>128</v>
      </c>
      <c r="F2007" s="60" t="s">
        <v>127</v>
      </c>
      <c r="G2007" s="60" t="s">
        <v>104</v>
      </c>
      <c r="H2007" s="60">
        <v>0</v>
      </c>
      <c r="I2007" s="60">
        <v>0</v>
      </c>
      <c r="J2007" s="60">
        <f t="shared" si="411"/>
        <v>0</v>
      </c>
      <c r="K2007" s="60" t="str">
        <f t="shared" si="412"/>
        <v>Ok</v>
      </c>
      <c r="L2007" s="60">
        <f t="shared" si="402"/>
        <v>0</v>
      </c>
      <c r="M2007" s="85">
        <f>VLOOKUP(E2007,'DAFTAR ITEM'!B:J,9,FALSE)</f>
        <v>0</v>
      </c>
      <c r="N2007" s="85">
        <f t="shared" si="403"/>
        <v>0</v>
      </c>
      <c r="O2007" s="85">
        <f t="shared" si="404"/>
        <v>0</v>
      </c>
      <c r="P2007" s="85">
        <f t="shared" si="405"/>
        <v>0</v>
      </c>
      <c r="Q2007" s="59">
        <f t="shared" si="410"/>
        <v>0</v>
      </c>
      <c r="R2007" s="60" t="str">
        <f t="shared" si="406"/>
        <v>Good Count</v>
      </c>
      <c r="S2007" s="60" t="str">
        <f t="shared" si="407"/>
        <v>Good Count</v>
      </c>
      <c r="T2007" s="60" t="str">
        <f t="shared" si="408"/>
        <v>Good Count</v>
      </c>
    </row>
    <row r="2008" spans="1:20" ht="15" customHeight="1">
      <c r="A2008" s="64">
        <v>44690</v>
      </c>
      <c r="B2008" s="65">
        <f t="shared" si="400"/>
        <v>2022</v>
      </c>
      <c r="C2008" s="58">
        <f t="shared" si="401"/>
        <v>5</v>
      </c>
      <c r="D2008" s="58" t="str">
        <f t="shared" si="409"/>
        <v>May/2022</v>
      </c>
      <c r="E2008" s="60" t="s">
        <v>132</v>
      </c>
      <c r="F2008" s="60" t="s">
        <v>131</v>
      </c>
      <c r="G2008" s="60" t="s">
        <v>104</v>
      </c>
      <c r="H2008" s="60">
        <v>0</v>
      </c>
      <c r="I2008" s="60">
        <v>0</v>
      </c>
      <c r="J2008" s="60">
        <f t="shared" si="411"/>
        <v>0</v>
      </c>
      <c r="K2008" s="60" t="str">
        <f t="shared" si="412"/>
        <v>Ok</v>
      </c>
      <c r="L2008" s="60">
        <f t="shared" si="402"/>
        <v>0</v>
      </c>
      <c r="M2008" s="85">
        <f>VLOOKUP(E2008,'DAFTAR ITEM'!B:J,9,FALSE)</f>
        <v>0</v>
      </c>
      <c r="N2008" s="85">
        <f t="shared" si="403"/>
        <v>0</v>
      </c>
      <c r="O2008" s="85">
        <f t="shared" si="404"/>
        <v>0</v>
      </c>
      <c r="P2008" s="85">
        <f t="shared" si="405"/>
        <v>0</v>
      </c>
      <c r="Q2008" s="59">
        <f t="shared" si="410"/>
        <v>0</v>
      </c>
      <c r="R2008" s="60" t="str">
        <f t="shared" si="406"/>
        <v>Good Count</v>
      </c>
      <c r="S2008" s="60" t="str">
        <f t="shared" si="407"/>
        <v>Good Count</v>
      </c>
      <c r="T2008" s="60" t="str">
        <f t="shared" si="408"/>
        <v>Good Count</v>
      </c>
    </row>
    <row r="2009" spans="1:20" ht="15" customHeight="1">
      <c r="A2009" s="64">
        <v>44690</v>
      </c>
      <c r="B2009" s="65">
        <f t="shared" si="400"/>
        <v>2022</v>
      </c>
      <c r="C2009" s="58">
        <f t="shared" si="401"/>
        <v>5</v>
      </c>
      <c r="D2009" s="58" t="str">
        <f t="shared" si="409"/>
        <v>May/2022</v>
      </c>
      <c r="E2009" s="60" t="s">
        <v>132</v>
      </c>
      <c r="F2009" s="60" t="s">
        <v>131</v>
      </c>
      <c r="G2009" s="60" t="s">
        <v>104</v>
      </c>
      <c r="H2009" s="60">
        <v>0</v>
      </c>
      <c r="I2009" s="60">
        <v>0</v>
      </c>
      <c r="J2009" s="60">
        <f t="shared" si="411"/>
        <v>0</v>
      </c>
      <c r="K2009" s="60" t="str">
        <f t="shared" si="412"/>
        <v>Ok</v>
      </c>
      <c r="L2009" s="60">
        <f t="shared" si="402"/>
        <v>0</v>
      </c>
      <c r="M2009" s="85">
        <f>VLOOKUP(E2009,'DAFTAR ITEM'!B:J,9,FALSE)</f>
        <v>0</v>
      </c>
      <c r="N2009" s="85">
        <f t="shared" si="403"/>
        <v>0</v>
      </c>
      <c r="O2009" s="85">
        <f t="shared" si="404"/>
        <v>0</v>
      </c>
      <c r="P2009" s="85">
        <f t="shared" si="405"/>
        <v>0</v>
      </c>
      <c r="Q2009" s="59">
        <f t="shared" si="410"/>
        <v>0</v>
      </c>
      <c r="R2009" s="60" t="str">
        <f t="shared" si="406"/>
        <v>Good Count</v>
      </c>
      <c r="S2009" s="60" t="str">
        <f t="shared" si="407"/>
        <v>Good Count</v>
      </c>
      <c r="T2009" s="60" t="str">
        <f t="shared" si="408"/>
        <v>Good Count</v>
      </c>
    </row>
    <row r="2010" spans="1:20" ht="15" customHeight="1">
      <c r="A2010" s="64">
        <v>44690</v>
      </c>
      <c r="B2010" s="65">
        <f t="shared" si="400"/>
        <v>2022</v>
      </c>
      <c r="C2010" s="58">
        <f t="shared" si="401"/>
        <v>5</v>
      </c>
      <c r="D2010" s="58" t="str">
        <f t="shared" si="409"/>
        <v>May/2022</v>
      </c>
      <c r="E2010" s="60" t="s">
        <v>362</v>
      </c>
      <c r="F2010" s="60" t="s">
        <v>361</v>
      </c>
      <c r="G2010" s="60" t="s">
        <v>363</v>
      </c>
      <c r="H2010" s="60">
        <v>0</v>
      </c>
      <c r="I2010" s="60">
        <v>0</v>
      </c>
      <c r="J2010" s="60">
        <f t="shared" si="411"/>
        <v>0</v>
      </c>
      <c r="K2010" s="60" t="str">
        <f t="shared" si="412"/>
        <v>Ok</v>
      </c>
      <c r="L2010" s="60">
        <f t="shared" si="402"/>
        <v>0</v>
      </c>
      <c r="M2010" s="85">
        <f>VLOOKUP(E2010,'DAFTAR ITEM'!B:J,9,FALSE)</f>
        <v>410000</v>
      </c>
      <c r="N2010" s="85">
        <f t="shared" si="403"/>
        <v>0</v>
      </c>
      <c r="O2010" s="85">
        <f t="shared" si="404"/>
        <v>0</v>
      </c>
      <c r="P2010" s="85">
        <f t="shared" si="405"/>
        <v>0</v>
      </c>
      <c r="Q2010" s="59">
        <f t="shared" si="410"/>
        <v>0</v>
      </c>
      <c r="R2010" s="60" t="str">
        <f t="shared" si="406"/>
        <v>Good Count</v>
      </c>
      <c r="S2010" s="60" t="str">
        <f t="shared" si="407"/>
        <v>Good Count</v>
      </c>
      <c r="T2010" s="60" t="str">
        <f t="shared" si="408"/>
        <v>Good Count</v>
      </c>
    </row>
    <row r="2011" spans="1:20" ht="15" customHeight="1">
      <c r="A2011" s="64">
        <v>44690</v>
      </c>
      <c r="B2011" s="65">
        <f t="shared" si="400"/>
        <v>2022</v>
      </c>
      <c r="C2011" s="58">
        <f t="shared" si="401"/>
        <v>5</v>
      </c>
      <c r="D2011" s="58" t="str">
        <f t="shared" si="409"/>
        <v>May/2022</v>
      </c>
      <c r="E2011" s="60" t="s">
        <v>151</v>
      </c>
      <c r="F2011" s="60" t="s">
        <v>150</v>
      </c>
      <c r="G2011" s="60" t="s">
        <v>33</v>
      </c>
      <c r="H2011" s="60">
        <v>0</v>
      </c>
      <c r="I2011" s="60">
        <v>0</v>
      </c>
      <c r="J2011" s="60">
        <f t="shared" si="411"/>
        <v>0</v>
      </c>
      <c r="K2011" s="60" t="str">
        <f t="shared" si="412"/>
        <v>Ok</v>
      </c>
      <c r="L2011" s="60">
        <f t="shared" si="402"/>
        <v>0</v>
      </c>
      <c r="M2011" s="85">
        <f>VLOOKUP(E2011,'DAFTAR ITEM'!B:J,9,FALSE)</f>
        <v>0</v>
      </c>
      <c r="N2011" s="85">
        <f t="shared" si="403"/>
        <v>0</v>
      </c>
      <c r="O2011" s="85">
        <f t="shared" si="404"/>
        <v>0</v>
      </c>
      <c r="P2011" s="85">
        <f t="shared" si="405"/>
        <v>0</v>
      </c>
      <c r="Q2011" s="59">
        <f t="shared" si="410"/>
        <v>0</v>
      </c>
      <c r="R2011" s="60" t="str">
        <f t="shared" si="406"/>
        <v>Good Count</v>
      </c>
      <c r="S2011" s="60" t="str">
        <f t="shared" si="407"/>
        <v>Good Count</v>
      </c>
      <c r="T2011" s="60" t="str">
        <f t="shared" si="408"/>
        <v>Good Count</v>
      </c>
    </row>
    <row r="2012" spans="1:20" ht="15" customHeight="1">
      <c r="A2012" s="64">
        <v>44690</v>
      </c>
      <c r="B2012" s="65">
        <f t="shared" si="400"/>
        <v>2022</v>
      </c>
      <c r="C2012" s="58">
        <f t="shared" si="401"/>
        <v>5</v>
      </c>
      <c r="D2012" s="58" t="str">
        <f t="shared" si="409"/>
        <v>May/2022</v>
      </c>
      <c r="E2012" s="60" t="s">
        <v>373</v>
      </c>
      <c r="F2012" s="60" t="s">
        <v>372</v>
      </c>
      <c r="G2012" s="60" t="s">
        <v>171</v>
      </c>
      <c r="H2012" s="60">
        <v>0</v>
      </c>
      <c r="I2012" s="60">
        <v>0</v>
      </c>
      <c r="J2012" s="60">
        <f t="shared" si="411"/>
        <v>0</v>
      </c>
      <c r="K2012" s="60" t="str">
        <f t="shared" si="412"/>
        <v>Ok</v>
      </c>
      <c r="L2012" s="60">
        <f t="shared" si="402"/>
        <v>0</v>
      </c>
      <c r="M2012" s="85">
        <f>VLOOKUP(E2012,'DAFTAR ITEM'!B:J,9,FALSE)</f>
        <v>0</v>
      </c>
      <c r="N2012" s="85">
        <f t="shared" si="403"/>
        <v>0</v>
      </c>
      <c r="O2012" s="85">
        <f t="shared" si="404"/>
        <v>0</v>
      </c>
      <c r="P2012" s="85">
        <f t="shared" si="405"/>
        <v>0</v>
      </c>
      <c r="Q2012" s="59">
        <f t="shared" si="410"/>
        <v>0</v>
      </c>
      <c r="R2012" s="60" t="str">
        <f t="shared" si="406"/>
        <v>Good Count</v>
      </c>
      <c r="S2012" s="60" t="str">
        <f t="shared" si="407"/>
        <v>Good Count</v>
      </c>
      <c r="T2012" s="60" t="str">
        <f t="shared" si="408"/>
        <v>Good Count</v>
      </c>
    </row>
    <row r="2013" spans="1:20" ht="15" customHeight="1">
      <c r="A2013" s="64">
        <v>44690</v>
      </c>
      <c r="B2013" s="65">
        <f t="shared" si="400"/>
        <v>2022</v>
      </c>
      <c r="C2013" s="58">
        <f t="shared" si="401"/>
        <v>5</v>
      </c>
      <c r="D2013" s="58" t="str">
        <f t="shared" si="409"/>
        <v>May/2022</v>
      </c>
      <c r="E2013" s="60" t="s">
        <v>377</v>
      </c>
      <c r="F2013" s="60" t="s">
        <v>376</v>
      </c>
      <c r="G2013" s="60" t="s">
        <v>171</v>
      </c>
      <c r="H2013" s="60">
        <v>0</v>
      </c>
      <c r="I2013" s="60">
        <v>0</v>
      </c>
      <c r="J2013" s="60">
        <f t="shared" si="411"/>
        <v>0</v>
      </c>
      <c r="K2013" s="60" t="str">
        <f t="shared" si="412"/>
        <v>Ok</v>
      </c>
      <c r="L2013" s="60">
        <f t="shared" si="402"/>
        <v>0</v>
      </c>
      <c r="M2013" s="85">
        <f>VLOOKUP(E2013,'DAFTAR ITEM'!B:J,9,FALSE)</f>
        <v>0</v>
      </c>
      <c r="N2013" s="85">
        <f t="shared" si="403"/>
        <v>0</v>
      </c>
      <c r="O2013" s="85">
        <f t="shared" si="404"/>
        <v>0</v>
      </c>
      <c r="P2013" s="85">
        <f t="shared" si="405"/>
        <v>0</v>
      </c>
      <c r="Q2013" s="59">
        <f t="shared" si="410"/>
        <v>0</v>
      </c>
      <c r="R2013" s="60" t="str">
        <f t="shared" si="406"/>
        <v>Good Count</v>
      </c>
      <c r="S2013" s="60" t="str">
        <f t="shared" si="407"/>
        <v>Good Count</v>
      </c>
      <c r="T2013" s="60" t="str">
        <f t="shared" si="408"/>
        <v>Good Count</v>
      </c>
    </row>
    <row r="2014" spans="1:20" ht="15" customHeight="1">
      <c r="A2014" s="64">
        <v>44690</v>
      </c>
      <c r="B2014" s="65">
        <f t="shared" si="400"/>
        <v>2022</v>
      </c>
      <c r="C2014" s="58">
        <f t="shared" si="401"/>
        <v>5</v>
      </c>
      <c r="D2014" s="58" t="str">
        <f t="shared" si="409"/>
        <v>May/2022</v>
      </c>
      <c r="E2014" s="60" t="s">
        <v>153</v>
      </c>
      <c r="F2014" s="60" t="s">
        <v>152</v>
      </c>
      <c r="G2014" s="60" t="s">
        <v>33</v>
      </c>
      <c r="H2014" s="60">
        <v>0</v>
      </c>
      <c r="I2014" s="60">
        <v>0</v>
      </c>
      <c r="J2014" s="60">
        <f t="shared" si="411"/>
        <v>0</v>
      </c>
      <c r="K2014" s="60" t="str">
        <f t="shared" si="412"/>
        <v>Ok</v>
      </c>
      <c r="L2014" s="60">
        <f t="shared" si="402"/>
        <v>0</v>
      </c>
      <c r="M2014" s="85">
        <f>VLOOKUP(E2014,'DAFTAR ITEM'!B:J,9,FALSE)</f>
        <v>0</v>
      </c>
      <c r="N2014" s="85">
        <f t="shared" si="403"/>
        <v>0</v>
      </c>
      <c r="O2014" s="85">
        <f t="shared" si="404"/>
        <v>0</v>
      </c>
      <c r="P2014" s="85">
        <f t="shared" si="405"/>
        <v>0</v>
      </c>
      <c r="Q2014" s="59">
        <f t="shared" si="410"/>
        <v>0</v>
      </c>
      <c r="R2014" s="60" t="str">
        <f t="shared" si="406"/>
        <v>Good Count</v>
      </c>
      <c r="S2014" s="60" t="str">
        <f t="shared" si="407"/>
        <v>Good Count</v>
      </c>
      <c r="T2014" s="60" t="str">
        <f t="shared" si="408"/>
        <v>Good Count</v>
      </c>
    </row>
    <row r="2015" spans="1:20" ht="15" customHeight="1">
      <c r="A2015" s="64">
        <v>44690</v>
      </c>
      <c r="B2015" s="65">
        <f t="shared" si="400"/>
        <v>2022</v>
      </c>
      <c r="C2015" s="58">
        <f t="shared" si="401"/>
        <v>5</v>
      </c>
      <c r="D2015" s="58" t="str">
        <f t="shared" si="409"/>
        <v>May/2022</v>
      </c>
      <c r="E2015" s="60" t="s">
        <v>383</v>
      </c>
      <c r="F2015" s="60" t="s">
        <v>382</v>
      </c>
      <c r="G2015" s="60" t="s">
        <v>171</v>
      </c>
      <c r="H2015" s="60">
        <v>0</v>
      </c>
      <c r="I2015" s="60">
        <v>0</v>
      </c>
      <c r="J2015" s="60">
        <f t="shared" si="411"/>
        <v>0</v>
      </c>
      <c r="K2015" s="60" t="str">
        <f t="shared" si="412"/>
        <v>Ok</v>
      </c>
      <c r="L2015" s="60">
        <f t="shared" si="402"/>
        <v>0</v>
      </c>
      <c r="M2015" s="85">
        <f>VLOOKUP(E2015,'DAFTAR ITEM'!B:J,9,FALSE)</f>
        <v>14300</v>
      </c>
      <c r="N2015" s="85">
        <f t="shared" si="403"/>
        <v>0</v>
      </c>
      <c r="O2015" s="85">
        <f t="shared" si="404"/>
        <v>0</v>
      </c>
      <c r="P2015" s="85">
        <f t="shared" si="405"/>
        <v>0</v>
      </c>
      <c r="Q2015" s="59">
        <f t="shared" si="410"/>
        <v>0</v>
      </c>
      <c r="R2015" s="60" t="str">
        <f t="shared" si="406"/>
        <v>Good Count</v>
      </c>
      <c r="S2015" s="60" t="str">
        <f t="shared" si="407"/>
        <v>Good Count</v>
      </c>
      <c r="T2015" s="60" t="str">
        <f t="shared" si="408"/>
        <v>Good Count</v>
      </c>
    </row>
    <row r="2016" spans="1:20" ht="15" customHeight="1">
      <c r="A2016" s="64">
        <v>44690</v>
      </c>
      <c r="B2016" s="65">
        <f t="shared" si="400"/>
        <v>2022</v>
      </c>
      <c r="C2016" s="58">
        <f t="shared" si="401"/>
        <v>5</v>
      </c>
      <c r="D2016" s="58" t="str">
        <f t="shared" si="409"/>
        <v>May/2022</v>
      </c>
      <c r="E2016" s="60" t="s">
        <v>379</v>
      </c>
      <c r="F2016" s="60" t="s">
        <v>378</v>
      </c>
      <c r="G2016" s="60" t="s">
        <v>171</v>
      </c>
      <c r="H2016" s="60">
        <v>0</v>
      </c>
      <c r="I2016" s="60">
        <v>0</v>
      </c>
      <c r="J2016" s="60">
        <f t="shared" si="411"/>
        <v>0</v>
      </c>
      <c r="K2016" s="60" t="str">
        <f t="shared" si="412"/>
        <v>Ok</v>
      </c>
      <c r="L2016" s="60">
        <f t="shared" si="402"/>
        <v>0</v>
      </c>
      <c r="M2016" s="85">
        <f>VLOOKUP(E2016,'DAFTAR ITEM'!B:J,9,FALSE)</f>
        <v>0</v>
      </c>
      <c r="N2016" s="85">
        <f t="shared" si="403"/>
        <v>0</v>
      </c>
      <c r="O2016" s="85">
        <f t="shared" si="404"/>
        <v>0</v>
      </c>
      <c r="P2016" s="85">
        <f t="shared" si="405"/>
        <v>0</v>
      </c>
      <c r="Q2016" s="59">
        <f t="shared" si="410"/>
        <v>0</v>
      </c>
      <c r="R2016" s="60" t="str">
        <f t="shared" si="406"/>
        <v>Good Count</v>
      </c>
      <c r="S2016" s="60" t="str">
        <f t="shared" si="407"/>
        <v>Good Count</v>
      </c>
      <c r="T2016" s="60" t="str">
        <f t="shared" si="408"/>
        <v>Good Count</v>
      </c>
    </row>
    <row r="2017" spans="1:20" ht="15" customHeight="1">
      <c r="A2017" s="64">
        <v>44690</v>
      </c>
      <c r="B2017" s="65">
        <f t="shared" si="400"/>
        <v>2022</v>
      </c>
      <c r="C2017" s="58">
        <f t="shared" si="401"/>
        <v>5</v>
      </c>
      <c r="D2017" s="58" t="str">
        <f t="shared" si="409"/>
        <v>May/2022</v>
      </c>
      <c r="E2017" s="60" t="s">
        <v>381</v>
      </c>
      <c r="F2017" s="60" t="s">
        <v>380</v>
      </c>
      <c r="G2017" s="60" t="s">
        <v>104</v>
      </c>
      <c r="H2017" s="60">
        <v>0</v>
      </c>
      <c r="I2017" s="60">
        <v>0</v>
      </c>
      <c r="J2017" s="60">
        <f t="shared" si="411"/>
        <v>0</v>
      </c>
      <c r="K2017" s="60" t="str">
        <f t="shared" si="412"/>
        <v>Ok</v>
      </c>
      <c r="L2017" s="60">
        <f t="shared" si="402"/>
        <v>0</v>
      </c>
      <c r="M2017" s="85">
        <f>VLOOKUP(E2017,'DAFTAR ITEM'!B:J,9,FALSE)</f>
        <v>0</v>
      </c>
      <c r="N2017" s="85">
        <f t="shared" si="403"/>
        <v>0</v>
      </c>
      <c r="O2017" s="85">
        <f t="shared" si="404"/>
        <v>0</v>
      </c>
      <c r="P2017" s="85">
        <f t="shared" si="405"/>
        <v>0</v>
      </c>
      <c r="Q2017" s="59">
        <f t="shared" si="410"/>
        <v>0</v>
      </c>
      <c r="R2017" s="60" t="str">
        <f t="shared" si="406"/>
        <v>Good Count</v>
      </c>
      <c r="S2017" s="60" t="str">
        <f t="shared" si="407"/>
        <v>Good Count</v>
      </c>
      <c r="T2017" s="60" t="str">
        <f t="shared" si="408"/>
        <v>Good Count</v>
      </c>
    </row>
    <row r="2018" spans="1:20" ht="15" customHeight="1">
      <c r="A2018" s="64">
        <v>44690</v>
      </c>
      <c r="B2018" s="65">
        <f t="shared" si="400"/>
        <v>2022</v>
      </c>
      <c r="C2018" s="58">
        <f t="shared" si="401"/>
        <v>5</v>
      </c>
      <c r="D2018" s="58" t="str">
        <f t="shared" si="409"/>
        <v>May/2022</v>
      </c>
      <c r="E2018" s="60" t="s">
        <v>156</v>
      </c>
      <c r="F2018" s="60" t="s">
        <v>155</v>
      </c>
      <c r="G2018" s="60" t="s">
        <v>33</v>
      </c>
      <c r="H2018" s="60">
        <v>0</v>
      </c>
      <c r="I2018" s="60">
        <v>0</v>
      </c>
      <c r="J2018" s="60">
        <f t="shared" si="411"/>
        <v>0</v>
      </c>
      <c r="K2018" s="60" t="str">
        <f t="shared" si="412"/>
        <v>Ok</v>
      </c>
      <c r="L2018" s="60">
        <f t="shared" si="402"/>
        <v>0</v>
      </c>
      <c r="M2018" s="85">
        <f>VLOOKUP(E2018,'DAFTAR ITEM'!B:J,9,FALSE)</f>
        <v>0</v>
      </c>
      <c r="N2018" s="85">
        <f t="shared" si="403"/>
        <v>0</v>
      </c>
      <c r="O2018" s="85">
        <f t="shared" si="404"/>
        <v>0</v>
      </c>
      <c r="P2018" s="85">
        <f t="shared" si="405"/>
        <v>0</v>
      </c>
      <c r="Q2018" s="59">
        <f t="shared" si="410"/>
        <v>0</v>
      </c>
      <c r="R2018" s="60" t="str">
        <f t="shared" si="406"/>
        <v>Good Count</v>
      </c>
      <c r="S2018" s="60" t="str">
        <f t="shared" si="407"/>
        <v>Good Count</v>
      </c>
      <c r="T2018" s="60" t="str">
        <f t="shared" si="408"/>
        <v>Good Count</v>
      </c>
    </row>
    <row r="2019" spans="1:20" ht="15" customHeight="1">
      <c r="A2019" s="64">
        <v>44690</v>
      </c>
      <c r="B2019" s="65">
        <f t="shared" ref="B2019:B2082" si="413">YEAR(A2019)</f>
        <v>2022</v>
      </c>
      <c r="C2019" s="58">
        <f t="shared" si="401"/>
        <v>5</v>
      </c>
      <c r="D2019" s="58" t="str">
        <f t="shared" si="409"/>
        <v>May/2022</v>
      </c>
      <c r="E2019" s="60" t="s">
        <v>158</v>
      </c>
      <c r="F2019" s="60" t="s">
        <v>157</v>
      </c>
      <c r="G2019" s="60" t="s">
        <v>33</v>
      </c>
      <c r="H2019" s="60">
        <v>0</v>
      </c>
      <c r="I2019" s="60">
        <v>0</v>
      </c>
      <c r="J2019" s="60">
        <f t="shared" si="411"/>
        <v>0</v>
      </c>
      <c r="K2019" s="60" t="str">
        <f t="shared" si="412"/>
        <v>Ok</v>
      </c>
      <c r="L2019" s="60">
        <f t="shared" si="402"/>
        <v>0</v>
      </c>
      <c r="M2019" s="85">
        <f>VLOOKUP(E2019,'DAFTAR ITEM'!B:J,9,FALSE)</f>
        <v>0</v>
      </c>
      <c r="N2019" s="85">
        <f t="shared" si="403"/>
        <v>0</v>
      </c>
      <c r="O2019" s="85">
        <f t="shared" si="404"/>
        <v>0</v>
      </c>
      <c r="P2019" s="85">
        <f t="shared" si="405"/>
        <v>0</v>
      </c>
      <c r="Q2019" s="59">
        <f t="shared" si="410"/>
        <v>0</v>
      </c>
      <c r="R2019" s="60" t="str">
        <f t="shared" si="406"/>
        <v>Good Count</v>
      </c>
      <c r="S2019" s="60" t="str">
        <f t="shared" si="407"/>
        <v>Good Count</v>
      </c>
      <c r="T2019" s="60" t="str">
        <f t="shared" si="408"/>
        <v>Good Count</v>
      </c>
    </row>
    <row r="2020" spans="1:20" ht="15" customHeight="1">
      <c r="A2020" s="64">
        <v>44690</v>
      </c>
      <c r="B2020" s="65">
        <f t="shared" si="413"/>
        <v>2022</v>
      </c>
      <c r="C2020" s="58">
        <f t="shared" si="401"/>
        <v>5</v>
      </c>
      <c r="D2020" s="58" t="str">
        <f t="shared" si="409"/>
        <v>May/2022</v>
      </c>
      <c r="E2020" s="60" t="s">
        <v>160</v>
      </c>
      <c r="F2020" s="60" t="s">
        <v>159</v>
      </c>
      <c r="G2020" s="60" t="s">
        <v>33</v>
      </c>
      <c r="H2020" s="60">
        <v>0</v>
      </c>
      <c r="I2020" s="60">
        <v>0</v>
      </c>
      <c r="J2020" s="60">
        <f t="shared" si="411"/>
        <v>0</v>
      </c>
      <c r="K2020" s="60" t="str">
        <f t="shared" si="412"/>
        <v>Ok</v>
      </c>
      <c r="L2020" s="60">
        <f t="shared" si="402"/>
        <v>0</v>
      </c>
      <c r="M2020" s="85">
        <f>VLOOKUP(E2020,'DAFTAR ITEM'!B:J,9,FALSE)</f>
        <v>0</v>
      </c>
      <c r="N2020" s="85">
        <f t="shared" si="403"/>
        <v>0</v>
      </c>
      <c r="O2020" s="85">
        <f t="shared" si="404"/>
        <v>0</v>
      </c>
      <c r="P2020" s="85">
        <f t="shared" si="405"/>
        <v>0</v>
      </c>
      <c r="Q2020" s="59">
        <f t="shared" si="410"/>
        <v>0</v>
      </c>
      <c r="R2020" s="60" t="str">
        <f t="shared" si="406"/>
        <v>Good Count</v>
      </c>
      <c r="S2020" s="60" t="str">
        <f t="shared" si="407"/>
        <v>Good Count</v>
      </c>
      <c r="T2020" s="60" t="str">
        <f t="shared" si="408"/>
        <v>Good Count</v>
      </c>
    </row>
    <row r="2021" spans="1:20" ht="15" customHeight="1">
      <c r="A2021" s="64">
        <v>44690</v>
      </c>
      <c r="B2021" s="65">
        <f t="shared" si="413"/>
        <v>2022</v>
      </c>
      <c r="C2021" s="58">
        <f t="shared" si="401"/>
        <v>5</v>
      </c>
      <c r="D2021" s="58" t="str">
        <f t="shared" si="409"/>
        <v>May/2022</v>
      </c>
      <c r="E2021" s="60" t="s">
        <v>385</v>
      </c>
      <c r="F2021" s="60" t="s">
        <v>384</v>
      </c>
      <c r="G2021" s="60" t="s">
        <v>171</v>
      </c>
      <c r="H2021" s="60">
        <v>0</v>
      </c>
      <c r="I2021" s="60">
        <v>0</v>
      </c>
      <c r="J2021" s="60">
        <f t="shared" si="411"/>
        <v>0</v>
      </c>
      <c r="K2021" s="60" t="str">
        <f t="shared" si="412"/>
        <v>Ok</v>
      </c>
      <c r="L2021" s="60">
        <f t="shared" si="402"/>
        <v>0</v>
      </c>
      <c r="M2021" s="85">
        <f>VLOOKUP(E2021,'DAFTAR ITEM'!B:J,9,FALSE)</f>
        <v>12800</v>
      </c>
      <c r="N2021" s="85">
        <f t="shared" si="403"/>
        <v>0</v>
      </c>
      <c r="O2021" s="85">
        <f t="shared" si="404"/>
        <v>0</v>
      </c>
      <c r="P2021" s="85">
        <f t="shared" si="405"/>
        <v>0</v>
      </c>
      <c r="Q2021" s="59">
        <f t="shared" si="410"/>
        <v>0</v>
      </c>
      <c r="R2021" s="60" t="str">
        <f t="shared" si="406"/>
        <v>Good Count</v>
      </c>
      <c r="S2021" s="60" t="str">
        <f t="shared" si="407"/>
        <v>Good Count</v>
      </c>
      <c r="T2021" s="60" t="str">
        <f t="shared" si="408"/>
        <v>Good Count</v>
      </c>
    </row>
    <row r="2022" spans="1:20" ht="15" customHeight="1">
      <c r="A2022" s="64">
        <v>44690</v>
      </c>
      <c r="B2022" s="65">
        <f t="shared" si="413"/>
        <v>2022</v>
      </c>
      <c r="C2022" s="58">
        <f t="shared" si="401"/>
        <v>5</v>
      </c>
      <c r="D2022" s="58" t="str">
        <f t="shared" si="409"/>
        <v>May/2022</v>
      </c>
      <c r="E2022" s="60" t="s">
        <v>166</v>
      </c>
      <c r="F2022" s="60" t="s">
        <v>165</v>
      </c>
      <c r="G2022" s="60" t="s">
        <v>33</v>
      </c>
      <c r="H2022" s="60">
        <v>0</v>
      </c>
      <c r="I2022" s="60">
        <v>0</v>
      </c>
      <c r="J2022" s="60">
        <f t="shared" si="411"/>
        <v>0</v>
      </c>
      <c r="K2022" s="60" t="str">
        <f t="shared" si="412"/>
        <v>Ok</v>
      </c>
      <c r="L2022" s="60">
        <f t="shared" si="402"/>
        <v>0</v>
      </c>
      <c r="M2022" s="85">
        <f>VLOOKUP(E2022,'DAFTAR ITEM'!B:J,9,FALSE)</f>
        <v>0</v>
      </c>
      <c r="N2022" s="85">
        <f t="shared" si="403"/>
        <v>0</v>
      </c>
      <c r="O2022" s="85">
        <f t="shared" si="404"/>
        <v>0</v>
      </c>
      <c r="P2022" s="85">
        <f t="shared" si="405"/>
        <v>0</v>
      </c>
      <c r="Q2022" s="59">
        <f t="shared" si="410"/>
        <v>0</v>
      </c>
      <c r="R2022" s="60" t="str">
        <f t="shared" si="406"/>
        <v>Good Count</v>
      </c>
      <c r="S2022" s="60" t="str">
        <f t="shared" si="407"/>
        <v>Good Count</v>
      </c>
      <c r="T2022" s="60" t="str">
        <f t="shared" si="408"/>
        <v>Good Count</v>
      </c>
    </row>
    <row r="2023" spans="1:20" ht="15" customHeight="1">
      <c r="A2023" s="64">
        <v>44690</v>
      </c>
      <c r="B2023" s="65">
        <f t="shared" si="413"/>
        <v>2022</v>
      </c>
      <c r="C2023" s="58">
        <f t="shared" si="401"/>
        <v>5</v>
      </c>
      <c r="D2023" s="58" t="str">
        <f t="shared" si="409"/>
        <v>May/2022</v>
      </c>
      <c r="E2023" s="60" t="s">
        <v>360</v>
      </c>
      <c r="F2023" s="60" t="s">
        <v>359</v>
      </c>
      <c r="G2023" s="60" t="s">
        <v>33</v>
      </c>
      <c r="H2023" s="60">
        <v>0</v>
      </c>
      <c r="I2023" s="60">
        <v>0</v>
      </c>
      <c r="J2023" s="60">
        <f t="shared" si="411"/>
        <v>0</v>
      </c>
      <c r="K2023" s="60" t="str">
        <f t="shared" si="412"/>
        <v>Ok</v>
      </c>
      <c r="L2023" s="60">
        <f t="shared" si="402"/>
        <v>0</v>
      </c>
      <c r="M2023" s="85">
        <f>VLOOKUP(E2023,'DAFTAR ITEM'!B:J,9,FALSE)</f>
        <v>0</v>
      </c>
      <c r="N2023" s="85">
        <f t="shared" si="403"/>
        <v>0</v>
      </c>
      <c r="O2023" s="85">
        <f t="shared" si="404"/>
        <v>0</v>
      </c>
      <c r="P2023" s="85">
        <f t="shared" si="405"/>
        <v>0</v>
      </c>
      <c r="Q2023" s="59">
        <f t="shared" si="410"/>
        <v>0</v>
      </c>
      <c r="R2023" s="60" t="str">
        <f t="shared" si="406"/>
        <v>Good Count</v>
      </c>
      <c r="S2023" s="60" t="str">
        <f t="shared" si="407"/>
        <v>Good Count</v>
      </c>
      <c r="T2023" s="60" t="str">
        <f t="shared" si="408"/>
        <v>Good Count</v>
      </c>
    </row>
    <row r="2024" spans="1:20" ht="15" customHeight="1">
      <c r="A2024" s="64">
        <v>44690</v>
      </c>
      <c r="B2024" s="65">
        <f t="shared" si="413"/>
        <v>2022</v>
      </c>
      <c r="C2024" s="58">
        <f t="shared" si="401"/>
        <v>5</v>
      </c>
      <c r="D2024" s="58" t="str">
        <f t="shared" si="409"/>
        <v>May/2022</v>
      </c>
      <c r="E2024" s="60" t="s">
        <v>168</v>
      </c>
      <c r="F2024" s="60" t="s">
        <v>167</v>
      </c>
      <c r="G2024" s="60" t="s">
        <v>33</v>
      </c>
      <c r="H2024" s="60">
        <v>0</v>
      </c>
      <c r="I2024" s="60">
        <v>0</v>
      </c>
      <c r="J2024" s="60">
        <f t="shared" si="411"/>
        <v>0</v>
      </c>
      <c r="K2024" s="60" t="str">
        <f t="shared" si="412"/>
        <v>Ok</v>
      </c>
      <c r="L2024" s="60">
        <f t="shared" si="402"/>
        <v>0</v>
      </c>
      <c r="M2024" s="85">
        <f>VLOOKUP(E2024,'DAFTAR ITEM'!B:J,9,FALSE)</f>
        <v>0</v>
      </c>
      <c r="N2024" s="85">
        <f t="shared" si="403"/>
        <v>0</v>
      </c>
      <c r="O2024" s="85">
        <f t="shared" si="404"/>
        <v>0</v>
      </c>
      <c r="P2024" s="85">
        <f t="shared" si="405"/>
        <v>0</v>
      </c>
      <c r="Q2024" s="59">
        <f t="shared" si="410"/>
        <v>0</v>
      </c>
      <c r="R2024" s="60" t="str">
        <f t="shared" si="406"/>
        <v>Good Count</v>
      </c>
      <c r="S2024" s="60" t="str">
        <f t="shared" si="407"/>
        <v>Good Count</v>
      </c>
      <c r="T2024" s="60" t="str">
        <f t="shared" si="408"/>
        <v>Good Count</v>
      </c>
    </row>
    <row r="2025" spans="1:20" ht="15" customHeight="1">
      <c r="A2025" s="64">
        <v>44690</v>
      </c>
      <c r="B2025" s="65">
        <f t="shared" si="413"/>
        <v>2022</v>
      </c>
      <c r="C2025" s="58">
        <f t="shared" si="401"/>
        <v>5</v>
      </c>
      <c r="D2025" s="58" t="str">
        <f t="shared" si="409"/>
        <v>May/2022</v>
      </c>
      <c r="E2025" s="60" t="s">
        <v>170</v>
      </c>
      <c r="F2025" s="60" t="s">
        <v>169</v>
      </c>
      <c r="G2025" s="60" t="s">
        <v>171</v>
      </c>
      <c r="H2025" s="60">
        <v>0</v>
      </c>
      <c r="I2025" s="60">
        <v>0</v>
      </c>
      <c r="J2025" s="60">
        <f t="shared" si="411"/>
        <v>0</v>
      </c>
      <c r="K2025" s="60" t="str">
        <f t="shared" si="412"/>
        <v>Ok</v>
      </c>
      <c r="L2025" s="60">
        <f t="shared" si="402"/>
        <v>0</v>
      </c>
      <c r="M2025" s="85">
        <f>VLOOKUP(E2025,'DAFTAR ITEM'!B:J,9,FALSE)</f>
        <v>8410</v>
      </c>
      <c r="N2025" s="85">
        <f t="shared" si="403"/>
        <v>0</v>
      </c>
      <c r="O2025" s="85">
        <f t="shared" si="404"/>
        <v>0</v>
      </c>
      <c r="P2025" s="85">
        <f t="shared" si="405"/>
        <v>0</v>
      </c>
      <c r="Q2025" s="59">
        <f t="shared" si="410"/>
        <v>0</v>
      </c>
      <c r="R2025" s="60" t="str">
        <f t="shared" si="406"/>
        <v>Good Count</v>
      </c>
      <c r="S2025" s="60" t="str">
        <f t="shared" si="407"/>
        <v>Good Count</v>
      </c>
      <c r="T2025" s="60" t="str">
        <f t="shared" si="408"/>
        <v>Good Count</v>
      </c>
    </row>
    <row r="2026" spans="1:20" ht="15" customHeight="1">
      <c r="A2026" s="64">
        <v>44690</v>
      </c>
      <c r="B2026" s="65">
        <f t="shared" si="413"/>
        <v>2022</v>
      </c>
      <c r="C2026" s="58">
        <f t="shared" si="401"/>
        <v>5</v>
      </c>
      <c r="D2026" s="58" t="str">
        <f t="shared" si="409"/>
        <v>May/2022</v>
      </c>
      <c r="E2026" s="60" t="s">
        <v>216</v>
      </c>
      <c r="F2026" s="60" t="s">
        <v>215</v>
      </c>
      <c r="G2026" s="60" t="s">
        <v>95</v>
      </c>
      <c r="H2026" s="60">
        <v>0</v>
      </c>
      <c r="I2026" s="60">
        <v>0</v>
      </c>
      <c r="J2026" s="60">
        <f t="shared" si="411"/>
        <v>0</v>
      </c>
      <c r="K2026" s="60" t="str">
        <f t="shared" si="412"/>
        <v>Ok</v>
      </c>
      <c r="L2026" s="60">
        <f t="shared" si="402"/>
        <v>0</v>
      </c>
      <c r="M2026" s="85">
        <f>VLOOKUP(E2026,'DAFTAR ITEM'!B:J,9,FALSE)</f>
        <v>10750</v>
      </c>
      <c r="N2026" s="85">
        <f t="shared" si="403"/>
        <v>0</v>
      </c>
      <c r="O2026" s="85">
        <f t="shared" si="404"/>
        <v>0</v>
      </c>
      <c r="P2026" s="85">
        <f t="shared" si="405"/>
        <v>0</v>
      </c>
      <c r="Q2026" s="59">
        <f t="shared" si="410"/>
        <v>0</v>
      </c>
      <c r="R2026" s="60" t="str">
        <f t="shared" si="406"/>
        <v>Good Count</v>
      </c>
      <c r="S2026" s="60" t="str">
        <f t="shared" si="407"/>
        <v>Good Count</v>
      </c>
      <c r="T2026" s="60" t="str">
        <f t="shared" si="408"/>
        <v>Good Count</v>
      </c>
    </row>
    <row r="2027" spans="1:20" ht="15" customHeight="1">
      <c r="A2027" s="64">
        <v>44690</v>
      </c>
      <c r="B2027" s="65">
        <f t="shared" si="413"/>
        <v>2022</v>
      </c>
      <c r="C2027" s="58">
        <f t="shared" si="401"/>
        <v>5</v>
      </c>
      <c r="D2027" s="58" t="str">
        <f t="shared" si="409"/>
        <v>May/2022</v>
      </c>
      <c r="E2027" s="60" t="s">
        <v>240</v>
      </c>
      <c r="F2027" s="60" t="s">
        <v>239</v>
      </c>
      <c r="G2027" s="60" t="s">
        <v>33</v>
      </c>
      <c r="H2027" s="60">
        <v>0</v>
      </c>
      <c r="I2027" s="60">
        <v>0</v>
      </c>
      <c r="J2027" s="60">
        <f t="shared" si="411"/>
        <v>0</v>
      </c>
      <c r="K2027" s="60" t="str">
        <f t="shared" si="412"/>
        <v>Ok</v>
      </c>
      <c r="L2027" s="60">
        <f t="shared" si="402"/>
        <v>0</v>
      </c>
      <c r="M2027" s="85">
        <f>VLOOKUP(E2027,'DAFTAR ITEM'!B:J,9,FALSE)</f>
        <v>3000</v>
      </c>
      <c r="N2027" s="85">
        <f t="shared" si="403"/>
        <v>0</v>
      </c>
      <c r="O2027" s="85">
        <f t="shared" si="404"/>
        <v>0</v>
      </c>
      <c r="P2027" s="85">
        <f t="shared" si="405"/>
        <v>0</v>
      </c>
      <c r="Q2027" s="59">
        <f t="shared" si="410"/>
        <v>0</v>
      </c>
      <c r="R2027" s="60" t="str">
        <f t="shared" si="406"/>
        <v>Good Count</v>
      </c>
      <c r="S2027" s="60" t="str">
        <f t="shared" si="407"/>
        <v>Good Count</v>
      </c>
      <c r="T2027" s="60" t="str">
        <f t="shared" si="408"/>
        <v>Good Count</v>
      </c>
    </row>
    <row r="2028" spans="1:20" ht="15" customHeight="1">
      <c r="A2028" s="64">
        <v>44690</v>
      </c>
      <c r="B2028" s="65">
        <f t="shared" si="413"/>
        <v>2022</v>
      </c>
      <c r="C2028" s="58">
        <f t="shared" si="401"/>
        <v>5</v>
      </c>
      <c r="D2028" s="58" t="str">
        <f t="shared" si="409"/>
        <v>May/2022</v>
      </c>
      <c r="E2028" s="60" t="s">
        <v>242</v>
      </c>
      <c r="F2028" s="60" t="s">
        <v>241</v>
      </c>
      <c r="G2028" s="60" t="s">
        <v>33</v>
      </c>
      <c r="H2028" s="60">
        <v>0</v>
      </c>
      <c r="I2028" s="60">
        <v>0</v>
      </c>
      <c r="J2028" s="60">
        <f t="shared" si="411"/>
        <v>0</v>
      </c>
      <c r="K2028" s="60" t="str">
        <f t="shared" si="412"/>
        <v>Ok</v>
      </c>
      <c r="L2028" s="60">
        <f t="shared" si="402"/>
        <v>0</v>
      </c>
      <c r="M2028" s="85">
        <f>VLOOKUP(E2028,'DAFTAR ITEM'!B:J,9,FALSE)</f>
        <v>6000</v>
      </c>
      <c r="N2028" s="85">
        <f t="shared" si="403"/>
        <v>0</v>
      </c>
      <c r="O2028" s="85">
        <f t="shared" si="404"/>
        <v>0</v>
      </c>
      <c r="P2028" s="85">
        <f t="shared" si="405"/>
        <v>0</v>
      </c>
      <c r="Q2028" s="59">
        <f t="shared" si="410"/>
        <v>0</v>
      </c>
      <c r="R2028" s="60" t="str">
        <f t="shared" si="406"/>
        <v>Good Count</v>
      </c>
      <c r="S2028" s="60" t="str">
        <f t="shared" si="407"/>
        <v>Good Count</v>
      </c>
      <c r="T2028" s="60" t="str">
        <f t="shared" si="408"/>
        <v>Good Count</v>
      </c>
    </row>
    <row r="2029" spans="1:20" ht="15" customHeight="1">
      <c r="A2029" s="64">
        <v>44720</v>
      </c>
      <c r="B2029" s="65">
        <f t="shared" si="413"/>
        <v>2022</v>
      </c>
      <c r="C2029" s="58">
        <f t="shared" si="401"/>
        <v>6</v>
      </c>
      <c r="D2029" s="58" t="str">
        <f t="shared" si="409"/>
        <v>Jun/2022</v>
      </c>
      <c r="E2029" s="60" t="s">
        <v>15</v>
      </c>
      <c r="F2029" s="60" t="s">
        <v>14</v>
      </c>
      <c r="G2029" s="60" t="s">
        <v>16</v>
      </c>
      <c r="H2029" s="60">
        <v>7</v>
      </c>
      <c r="I2029" s="60">
        <v>7</v>
      </c>
      <c r="J2029" s="60">
        <f t="shared" si="411"/>
        <v>0</v>
      </c>
      <c r="K2029" s="60" t="str">
        <f t="shared" si="412"/>
        <v>Ok</v>
      </c>
      <c r="L2029" s="60">
        <f t="shared" si="402"/>
        <v>0</v>
      </c>
      <c r="M2029" s="85">
        <f>VLOOKUP(E2029,'DAFTAR ITEM'!B:J,9,FALSE)</f>
        <v>110000</v>
      </c>
      <c r="N2029" s="85">
        <f t="shared" si="403"/>
        <v>770000</v>
      </c>
      <c r="O2029" s="85">
        <f t="shared" si="404"/>
        <v>0</v>
      </c>
      <c r="P2029" s="85">
        <f t="shared" si="405"/>
        <v>0</v>
      </c>
      <c r="Q2029" s="59">
        <f t="shared" si="410"/>
        <v>0</v>
      </c>
      <c r="R2029" s="60" t="str">
        <f t="shared" si="406"/>
        <v>Good Count</v>
      </c>
      <c r="S2029" s="60" t="str">
        <f t="shared" si="407"/>
        <v>Good Count</v>
      </c>
      <c r="T2029" s="60" t="str">
        <f t="shared" si="408"/>
        <v>Good Count</v>
      </c>
    </row>
    <row r="2030" spans="1:20" ht="15" customHeight="1">
      <c r="A2030" s="64">
        <v>44720</v>
      </c>
      <c r="B2030" s="65">
        <f t="shared" si="413"/>
        <v>2022</v>
      </c>
      <c r="C2030" s="58">
        <f t="shared" si="401"/>
        <v>6</v>
      </c>
      <c r="D2030" s="58" t="str">
        <f t="shared" si="409"/>
        <v>Jun/2022</v>
      </c>
      <c r="E2030" s="60" t="s">
        <v>18</v>
      </c>
      <c r="F2030" s="60" t="s">
        <v>17</v>
      </c>
      <c r="G2030" s="60" t="s">
        <v>16</v>
      </c>
      <c r="H2030" s="60">
        <v>10</v>
      </c>
      <c r="I2030" s="60">
        <v>10</v>
      </c>
      <c r="J2030" s="60">
        <f t="shared" si="411"/>
        <v>0</v>
      </c>
      <c r="K2030" s="60" t="str">
        <f t="shared" si="412"/>
        <v>Ok</v>
      </c>
      <c r="L2030" s="60">
        <f t="shared" si="402"/>
        <v>0</v>
      </c>
      <c r="M2030" s="85">
        <f>VLOOKUP(E2030,'DAFTAR ITEM'!B:J,9,FALSE)</f>
        <v>75000</v>
      </c>
      <c r="N2030" s="85">
        <f t="shared" si="403"/>
        <v>750000</v>
      </c>
      <c r="O2030" s="85">
        <f t="shared" si="404"/>
        <v>0</v>
      </c>
      <c r="P2030" s="85">
        <f t="shared" si="405"/>
        <v>0</v>
      </c>
      <c r="Q2030" s="59">
        <f t="shared" si="410"/>
        <v>0</v>
      </c>
      <c r="R2030" s="60" t="str">
        <f t="shared" si="406"/>
        <v>Good Count</v>
      </c>
      <c r="S2030" s="60" t="str">
        <f t="shared" si="407"/>
        <v>Good Count</v>
      </c>
      <c r="T2030" s="60" t="str">
        <f t="shared" si="408"/>
        <v>Good Count</v>
      </c>
    </row>
    <row r="2031" spans="1:20" ht="15" customHeight="1">
      <c r="A2031" s="64">
        <v>44720</v>
      </c>
      <c r="B2031" s="65">
        <f t="shared" si="413"/>
        <v>2022</v>
      </c>
      <c r="C2031" s="58">
        <f t="shared" si="401"/>
        <v>6</v>
      </c>
      <c r="D2031" s="58" t="str">
        <f t="shared" si="409"/>
        <v>Jun/2022</v>
      </c>
      <c r="E2031" s="60" t="s">
        <v>20</v>
      </c>
      <c r="F2031" s="60" t="s">
        <v>19</v>
      </c>
      <c r="G2031" s="60" t="s">
        <v>16</v>
      </c>
      <c r="H2031" s="60">
        <v>0</v>
      </c>
      <c r="I2031" s="60">
        <v>0</v>
      </c>
      <c r="J2031" s="60">
        <f t="shared" si="411"/>
        <v>0</v>
      </c>
      <c r="K2031" s="60" t="str">
        <f t="shared" si="412"/>
        <v>Ok</v>
      </c>
      <c r="L2031" s="60">
        <f t="shared" si="402"/>
        <v>0</v>
      </c>
      <c r="M2031" s="85">
        <f>VLOOKUP(E2031,'DAFTAR ITEM'!B:J,9,FALSE)</f>
        <v>35700</v>
      </c>
      <c r="N2031" s="85">
        <f t="shared" si="403"/>
        <v>0</v>
      </c>
      <c r="O2031" s="85">
        <f t="shared" si="404"/>
        <v>0</v>
      </c>
      <c r="P2031" s="85">
        <f t="shared" si="405"/>
        <v>0</v>
      </c>
      <c r="Q2031" s="59">
        <f t="shared" si="410"/>
        <v>0</v>
      </c>
      <c r="R2031" s="60" t="str">
        <f t="shared" si="406"/>
        <v>Good Count</v>
      </c>
      <c r="S2031" s="60" t="str">
        <f t="shared" si="407"/>
        <v>Good Count</v>
      </c>
      <c r="T2031" s="60" t="str">
        <f t="shared" si="408"/>
        <v>Good Count</v>
      </c>
    </row>
    <row r="2032" spans="1:20" ht="15" customHeight="1">
      <c r="A2032" s="64">
        <v>44720</v>
      </c>
      <c r="B2032" s="65">
        <f t="shared" si="413"/>
        <v>2022</v>
      </c>
      <c r="C2032" s="58">
        <f t="shared" si="401"/>
        <v>6</v>
      </c>
      <c r="D2032" s="58" t="str">
        <f t="shared" si="409"/>
        <v>Jun/2022</v>
      </c>
      <c r="E2032" s="60" t="s">
        <v>22</v>
      </c>
      <c r="F2032" s="60" t="s">
        <v>21</v>
      </c>
      <c r="G2032" s="60" t="s">
        <v>16</v>
      </c>
      <c r="H2032" s="60">
        <v>44</v>
      </c>
      <c r="I2032" s="60">
        <v>44</v>
      </c>
      <c r="J2032" s="60">
        <f t="shared" si="411"/>
        <v>0</v>
      </c>
      <c r="K2032" s="60" t="str">
        <f t="shared" si="412"/>
        <v>Ok</v>
      </c>
      <c r="L2032" s="60">
        <f t="shared" si="402"/>
        <v>0</v>
      </c>
      <c r="M2032" s="85">
        <f>VLOOKUP(E2032,'DAFTAR ITEM'!B:J,9,FALSE)</f>
        <v>33000</v>
      </c>
      <c r="N2032" s="85">
        <f t="shared" si="403"/>
        <v>1452000</v>
      </c>
      <c r="O2032" s="85">
        <f t="shared" si="404"/>
        <v>0</v>
      </c>
      <c r="P2032" s="85">
        <f t="shared" si="405"/>
        <v>0</v>
      </c>
      <c r="Q2032" s="59">
        <f t="shared" si="410"/>
        <v>0</v>
      </c>
      <c r="R2032" s="60" t="str">
        <f t="shared" si="406"/>
        <v>Good Count</v>
      </c>
      <c r="S2032" s="60" t="str">
        <f t="shared" si="407"/>
        <v>Good Count</v>
      </c>
      <c r="T2032" s="60" t="str">
        <f t="shared" si="408"/>
        <v>Good Count</v>
      </c>
    </row>
    <row r="2033" spans="1:20" ht="15" customHeight="1">
      <c r="A2033" s="64">
        <v>44720</v>
      </c>
      <c r="B2033" s="65">
        <f t="shared" si="413"/>
        <v>2022</v>
      </c>
      <c r="C2033" s="58">
        <f t="shared" si="401"/>
        <v>6</v>
      </c>
      <c r="D2033" s="58" t="str">
        <f t="shared" si="409"/>
        <v>Jun/2022</v>
      </c>
      <c r="E2033" s="60" t="s">
        <v>24</v>
      </c>
      <c r="F2033" s="60" t="s">
        <v>23</v>
      </c>
      <c r="G2033" s="60" t="s">
        <v>16</v>
      </c>
      <c r="H2033" s="60">
        <v>23</v>
      </c>
      <c r="I2033" s="60">
        <v>23</v>
      </c>
      <c r="J2033" s="60">
        <f t="shared" si="411"/>
        <v>0</v>
      </c>
      <c r="K2033" s="60" t="str">
        <f t="shared" si="412"/>
        <v>Ok</v>
      </c>
      <c r="L2033" s="60">
        <f t="shared" si="402"/>
        <v>0</v>
      </c>
      <c r="M2033" s="85">
        <f>VLOOKUP(E2033,'DAFTAR ITEM'!B:J,9,FALSE)</f>
        <v>59000</v>
      </c>
      <c r="N2033" s="85">
        <f t="shared" si="403"/>
        <v>1357000</v>
      </c>
      <c r="O2033" s="85">
        <f t="shared" si="404"/>
        <v>0</v>
      </c>
      <c r="P2033" s="85">
        <f t="shared" si="405"/>
        <v>0</v>
      </c>
      <c r="Q2033" s="59">
        <f t="shared" si="410"/>
        <v>0</v>
      </c>
      <c r="R2033" s="60" t="str">
        <f t="shared" si="406"/>
        <v>Good Count</v>
      </c>
      <c r="S2033" s="60" t="str">
        <f t="shared" si="407"/>
        <v>Good Count</v>
      </c>
      <c r="T2033" s="60" t="str">
        <f t="shared" si="408"/>
        <v>Good Count</v>
      </c>
    </row>
    <row r="2034" spans="1:20" ht="15" customHeight="1">
      <c r="A2034" s="64">
        <v>44720</v>
      </c>
      <c r="B2034" s="65">
        <f t="shared" si="413"/>
        <v>2022</v>
      </c>
      <c r="C2034" s="58">
        <f t="shared" si="401"/>
        <v>6</v>
      </c>
      <c r="D2034" s="58" t="str">
        <f t="shared" si="409"/>
        <v>Jun/2022</v>
      </c>
      <c r="E2034" s="60" t="s">
        <v>365</v>
      </c>
      <c r="F2034" s="60" t="s">
        <v>364</v>
      </c>
      <c r="G2034" s="60" t="s">
        <v>16</v>
      </c>
      <c r="H2034" s="60">
        <v>31</v>
      </c>
      <c r="I2034" s="60">
        <v>31</v>
      </c>
      <c r="J2034" s="60">
        <f t="shared" si="411"/>
        <v>0</v>
      </c>
      <c r="K2034" s="60" t="str">
        <f t="shared" si="412"/>
        <v>Ok</v>
      </c>
      <c r="L2034" s="60">
        <f t="shared" si="402"/>
        <v>0</v>
      </c>
      <c r="M2034" s="85">
        <f>VLOOKUP(E2034,'DAFTAR ITEM'!B:J,9,FALSE)</f>
        <v>56800</v>
      </c>
      <c r="N2034" s="85">
        <f t="shared" si="403"/>
        <v>1760800</v>
      </c>
      <c r="O2034" s="85">
        <f t="shared" si="404"/>
        <v>0</v>
      </c>
      <c r="P2034" s="85">
        <f t="shared" si="405"/>
        <v>0</v>
      </c>
      <c r="Q2034" s="59">
        <f t="shared" si="410"/>
        <v>0</v>
      </c>
      <c r="R2034" s="60" t="str">
        <f t="shared" si="406"/>
        <v>Good Count</v>
      </c>
      <c r="S2034" s="60" t="str">
        <f t="shared" si="407"/>
        <v>Good Count</v>
      </c>
      <c r="T2034" s="60" t="str">
        <f t="shared" si="408"/>
        <v>Good Count</v>
      </c>
    </row>
    <row r="2035" spans="1:20" ht="15" customHeight="1">
      <c r="A2035" s="64">
        <v>44720</v>
      </c>
      <c r="B2035" s="65">
        <f t="shared" si="413"/>
        <v>2022</v>
      </c>
      <c r="C2035" s="58">
        <f t="shared" si="401"/>
        <v>6</v>
      </c>
      <c r="D2035" s="58" t="str">
        <f t="shared" si="409"/>
        <v>Jun/2022</v>
      </c>
      <c r="E2035" s="60" t="s">
        <v>26</v>
      </c>
      <c r="F2035" s="60" t="s">
        <v>25</v>
      </c>
      <c r="G2035" s="60" t="s">
        <v>16</v>
      </c>
      <c r="H2035" s="60">
        <v>4</v>
      </c>
      <c r="I2035" s="60">
        <v>4</v>
      </c>
      <c r="J2035" s="60">
        <f t="shared" si="411"/>
        <v>0</v>
      </c>
      <c r="K2035" s="60" t="str">
        <f t="shared" si="412"/>
        <v>Ok</v>
      </c>
      <c r="L2035" s="60">
        <f t="shared" si="402"/>
        <v>0</v>
      </c>
      <c r="M2035" s="85">
        <f>VLOOKUP(E2035,'DAFTAR ITEM'!B:J,9,FALSE)</f>
        <v>16250</v>
      </c>
      <c r="N2035" s="85">
        <f t="shared" si="403"/>
        <v>65000</v>
      </c>
      <c r="O2035" s="85">
        <f t="shared" si="404"/>
        <v>0</v>
      </c>
      <c r="P2035" s="85">
        <f t="shared" si="405"/>
        <v>0</v>
      </c>
      <c r="Q2035" s="59">
        <f t="shared" si="410"/>
        <v>0</v>
      </c>
      <c r="R2035" s="60" t="str">
        <f t="shared" si="406"/>
        <v>Good Count</v>
      </c>
      <c r="S2035" s="60" t="str">
        <f t="shared" si="407"/>
        <v>Good Count</v>
      </c>
      <c r="T2035" s="60" t="str">
        <f t="shared" si="408"/>
        <v>Good Count</v>
      </c>
    </row>
    <row r="2036" spans="1:20" ht="15" customHeight="1">
      <c r="A2036" s="64">
        <v>44720</v>
      </c>
      <c r="B2036" s="65">
        <f t="shared" si="413"/>
        <v>2022</v>
      </c>
      <c r="C2036" s="58">
        <f t="shared" si="401"/>
        <v>6</v>
      </c>
      <c r="D2036" s="58" t="str">
        <f t="shared" si="409"/>
        <v>Jun/2022</v>
      </c>
      <c r="E2036" s="60" t="s">
        <v>28</v>
      </c>
      <c r="F2036" s="60" t="s">
        <v>27</v>
      </c>
      <c r="G2036" s="60" t="s">
        <v>16</v>
      </c>
      <c r="H2036" s="60">
        <v>20</v>
      </c>
      <c r="I2036" s="60">
        <v>20</v>
      </c>
      <c r="J2036" s="60">
        <f t="shared" si="411"/>
        <v>0</v>
      </c>
      <c r="K2036" s="60" t="str">
        <f t="shared" si="412"/>
        <v>Ok</v>
      </c>
      <c r="L2036" s="60">
        <f t="shared" si="402"/>
        <v>0</v>
      </c>
      <c r="M2036" s="85">
        <f>VLOOKUP(E2036,'DAFTAR ITEM'!B:J,9,FALSE)</f>
        <v>30000</v>
      </c>
      <c r="N2036" s="85">
        <f t="shared" si="403"/>
        <v>600000</v>
      </c>
      <c r="O2036" s="85">
        <f t="shared" si="404"/>
        <v>0</v>
      </c>
      <c r="P2036" s="85">
        <f t="shared" si="405"/>
        <v>0</v>
      </c>
      <c r="Q2036" s="59">
        <f t="shared" si="410"/>
        <v>0</v>
      </c>
      <c r="R2036" s="60" t="str">
        <f t="shared" si="406"/>
        <v>Good Count</v>
      </c>
      <c r="S2036" s="60" t="str">
        <f t="shared" si="407"/>
        <v>Good Count</v>
      </c>
      <c r="T2036" s="60" t="str">
        <f t="shared" si="408"/>
        <v>Good Count</v>
      </c>
    </row>
    <row r="2037" spans="1:20" ht="15" customHeight="1">
      <c r="A2037" s="64">
        <v>44720</v>
      </c>
      <c r="B2037" s="65">
        <f t="shared" si="413"/>
        <v>2022</v>
      </c>
      <c r="C2037" s="58">
        <f t="shared" ref="C2037:C2100" si="414">MONTH(A2037)</f>
        <v>6</v>
      </c>
      <c r="D2037" s="58" t="str">
        <f t="shared" si="409"/>
        <v>Jun/2022</v>
      </c>
      <c r="E2037" s="60" t="s">
        <v>30</v>
      </c>
      <c r="F2037" s="60" t="s">
        <v>29</v>
      </c>
      <c r="G2037" s="60" t="s">
        <v>16</v>
      </c>
      <c r="H2037" s="60">
        <v>1</v>
      </c>
      <c r="I2037" s="60">
        <v>1</v>
      </c>
      <c r="J2037" s="60">
        <f t="shared" si="411"/>
        <v>0</v>
      </c>
      <c r="K2037" s="60" t="str">
        <f t="shared" si="412"/>
        <v>Ok</v>
      </c>
      <c r="L2037" s="60">
        <f t="shared" si="402"/>
        <v>0</v>
      </c>
      <c r="M2037" s="85">
        <f>VLOOKUP(E2037,'DAFTAR ITEM'!B:J,9,FALSE)</f>
        <v>50000</v>
      </c>
      <c r="N2037" s="85">
        <f t="shared" si="403"/>
        <v>50000</v>
      </c>
      <c r="O2037" s="85">
        <f t="shared" si="404"/>
        <v>0</v>
      </c>
      <c r="P2037" s="85">
        <f t="shared" si="405"/>
        <v>0</v>
      </c>
      <c r="Q2037" s="59">
        <f t="shared" si="410"/>
        <v>0</v>
      </c>
      <c r="R2037" s="60" t="str">
        <f t="shared" si="406"/>
        <v>Good Count</v>
      </c>
      <c r="S2037" s="60" t="str">
        <f t="shared" si="407"/>
        <v>Good Count</v>
      </c>
      <c r="T2037" s="60" t="str">
        <f t="shared" si="408"/>
        <v>Good Count</v>
      </c>
    </row>
    <row r="2038" spans="1:20" ht="15" customHeight="1">
      <c r="A2038" s="64">
        <v>44720</v>
      </c>
      <c r="B2038" s="65">
        <f t="shared" si="413"/>
        <v>2022</v>
      </c>
      <c r="C2038" s="58">
        <f t="shared" si="414"/>
        <v>6</v>
      </c>
      <c r="D2038" s="58" t="str">
        <f t="shared" si="409"/>
        <v>Jun/2022</v>
      </c>
      <c r="E2038" s="60" t="s">
        <v>32</v>
      </c>
      <c r="F2038" s="60" t="s">
        <v>31</v>
      </c>
      <c r="G2038" s="60" t="s">
        <v>33</v>
      </c>
      <c r="H2038" s="60">
        <v>0</v>
      </c>
      <c r="I2038" s="60">
        <v>0</v>
      </c>
      <c r="J2038" s="60">
        <f t="shared" si="411"/>
        <v>0</v>
      </c>
      <c r="K2038" s="60" t="str">
        <f t="shared" si="412"/>
        <v>Ok</v>
      </c>
      <c r="L2038" s="60">
        <f t="shared" ref="L2038:L2101" si="415">ABS(J2038)</f>
        <v>0</v>
      </c>
      <c r="M2038" s="85">
        <f>VLOOKUP(E2038,'DAFTAR ITEM'!B:J,9,FALSE)</f>
        <v>2100</v>
      </c>
      <c r="N2038" s="85">
        <f t="shared" ref="N2038:N2101" si="416">H2038*M2038</f>
        <v>0</v>
      </c>
      <c r="O2038" s="85">
        <f t="shared" ref="O2038:O2101" si="417">J2038*M2038</f>
        <v>0</v>
      </c>
      <c r="P2038" s="85">
        <f t="shared" ref="P2038:P2101" si="418">L2038*M2038</f>
        <v>0</v>
      </c>
      <c r="Q2038" s="59">
        <f t="shared" si="410"/>
        <v>0</v>
      </c>
      <c r="R2038" s="60" t="str">
        <f t="shared" ref="R2038:R2101" si="419">IF(ISERROR(Q2038),"Bad Count",IF(Q2038&gt;0%,"Bad Count","Good Count"))</f>
        <v>Good Count</v>
      </c>
      <c r="S2038" s="60" t="str">
        <f t="shared" ref="S2038:S2101" si="420">IF(ISERROR(Q2038),"Bad Count",IF(Q2038&gt;2%,"Bad Count","Good Count"))</f>
        <v>Good Count</v>
      </c>
      <c r="T2038" s="60" t="str">
        <f t="shared" ref="T2038:T2101" si="421">IF(ISERROR(Q2038),"Bad Count",IF(Q2038&gt;5%,"Bad Count","Good Count"))</f>
        <v>Good Count</v>
      </c>
    </row>
    <row r="2039" spans="1:20" ht="15" customHeight="1">
      <c r="A2039" s="64">
        <v>44720</v>
      </c>
      <c r="B2039" s="65">
        <f t="shared" si="413"/>
        <v>2022</v>
      </c>
      <c r="C2039" s="58">
        <f t="shared" si="414"/>
        <v>6</v>
      </c>
      <c r="D2039" s="58" t="str">
        <f t="shared" si="409"/>
        <v>Jun/2022</v>
      </c>
      <c r="E2039" s="60" t="s">
        <v>35</v>
      </c>
      <c r="F2039" s="60" t="s">
        <v>34</v>
      </c>
      <c r="G2039" s="60" t="s">
        <v>33</v>
      </c>
      <c r="H2039" s="60">
        <v>59</v>
      </c>
      <c r="I2039" s="60">
        <v>59</v>
      </c>
      <c r="J2039" s="60">
        <f t="shared" si="411"/>
        <v>0</v>
      </c>
      <c r="K2039" s="60" t="str">
        <f t="shared" si="412"/>
        <v>Ok</v>
      </c>
      <c r="L2039" s="60">
        <f t="shared" si="415"/>
        <v>0</v>
      </c>
      <c r="M2039" s="85">
        <f>VLOOKUP(E2039,'DAFTAR ITEM'!B:J,9,FALSE)</f>
        <v>2100</v>
      </c>
      <c r="N2039" s="85">
        <f t="shared" si="416"/>
        <v>123900</v>
      </c>
      <c r="O2039" s="85">
        <f t="shared" si="417"/>
        <v>0</v>
      </c>
      <c r="P2039" s="85">
        <f t="shared" si="418"/>
        <v>0</v>
      </c>
      <c r="Q2039" s="59">
        <f t="shared" si="410"/>
        <v>0</v>
      </c>
      <c r="R2039" s="60" t="str">
        <f t="shared" si="419"/>
        <v>Good Count</v>
      </c>
      <c r="S2039" s="60" t="str">
        <f t="shared" si="420"/>
        <v>Good Count</v>
      </c>
      <c r="T2039" s="60" t="str">
        <f t="shared" si="421"/>
        <v>Good Count</v>
      </c>
    </row>
    <row r="2040" spans="1:20" ht="15" customHeight="1">
      <c r="A2040" s="64">
        <v>44720</v>
      </c>
      <c r="B2040" s="65">
        <f t="shared" si="413"/>
        <v>2022</v>
      </c>
      <c r="C2040" s="58">
        <f t="shared" si="414"/>
        <v>6</v>
      </c>
      <c r="D2040" s="58" t="str">
        <f t="shared" si="409"/>
        <v>Jun/2022</v>
      </c>
      <c r="E2040" s="60" t="s">
        <v>37</v>
      </c>
      <c r="F2040" s="60" t="s">
        <v>36</v>
      </c>
      <c r="G2040" s="60" t="s">
        <v>33</v>
      </c>
      <c r="H2040" s="60">
        <v>23</v>
      </c>
      <c r="I2040" s="60">
        <v>23</v>
      </c>
      <c r="J2040" s="60">
        <f t="shared" si="411"/>
        <v>0</v>
      </c>
      <c r="K2040" s="60" t="str">
        <f t="shared" si="412"/>
        <v>Ok</v>
      </c>
      <c r="L2040" s="60">
        <f t="shared" si="415"/>
        <v>0</v>
      </c>
      <c r="M2040" s="85">
        <f>VLOOKUP(E2040,'DAFTAR ITEM'!B:J,9,FALSE)</f>
        <v>1750</v>
      </c>
      <c r="N2040" s="85">
        <f t="shared" si="416"/>
        <v>40250</v>
      </c>
      <c r="O2040" s="85">
        <f t="shared" si="417"/>
        <v>0</v>
      </c>
      <c r="P2040" s="85">
        <f t="shared" si="418"/>
        <v>0</v>
      </c>
      <c r="Q2040" s="59">
        <f t="shared" si="410"/>
        <v>0</v>
      </c>
      <c r="R2040" s="60" t="str">
        <f t="shared" si="419"/>
        <v>Good Count</v>
      </c>
      <c r="S2040" s="60" t="str">
        <f t="shared" si="420"/>
        <v>Good Count</v>
      </c>
      <c r="T2040" s="60" t="str">
        <f t="shared" si="421"/>
        <v>Good Count</v>
      </c>
    </row>
    <row r="2041" spans="1:20" ht="15" customHeight="1">
      <c r="A2041" s="64">
        <v>44720</v>
      </c>
      <c r="B2041" s="65">
        <f t="shared" si="413"/>
        <v>2022</v>
      </c>
      <c r="C2041" s="58">
        <f t="shared" si="414"/>
        <v>6</v>
      </c>
      <c r="D2041" s="58" t="str">
        <f t="shared" si="409"/>
        <v>Jun/2022</v>
      </c>
      <c r="E2041" s="60" t="s">
        <v>39</v>
      </c>
      <c r="F2041" s="60" t="s">
        <v>38</v>
      </c>
      <c r="G2041" s="60" t="s">
        <v>33</v>
      </c>
      <c r="H2041" s="60">
        <v>10</v>
      </c>
      <c r="I2041" s="60">
        <v>10</v>
      </c>
      <c r="J2041" s="60">
        <f t="shared" si="411"/>
        <v>0</v>
      </c>
      <c r="K2041" s="60" t="str">
        <f t="shared" si="412"/>
        <v>Ok</v>
      </c>
      <c r="L2041" s="60">
        <f t="shared" si="415"/>
        <v>0</v>
      </c>
      <c r="M2041" s="85">
        <f>VLOOKUP(E2041,'DAFTAR ITEM'!B:J,9,FALSE)</f>
        <v>22500</v>
      </c>
      <c r="N2041" s="85">
        <f t="shared" si="416"/>
        <v>225000</v>
      </c>
      <c r="O2041" s="85">
        <f t="shared" si="417"/>
        <v>0</v>
      </c>
      <c r="P2041" s="85">
        <f t="shared" si="418"/>
        <v>0</v>
      </c>
      <c r="Q2041" s="59">
        <f t="shared" si="410"/>
        <v>0</v>
      </c>
      <c r="R2041" s="60" t="str">
        <f t="shared" si="419"/>
        <v>Good Count</v>
      </c>
      <c r="S2041" s="60" t="str">
        <f t="shared" si="420"/>
        <v>Good Count</v>
      </c>
      <c r="T2041" s="60" t="str">
        <f t="shared" si="421"/>
        <v>Good Count</v>
      </c>
    </row>
    <row r="2042" spans="1:20" ht="15" customHeight="1">
      <c r="A2042" s="64">
        <v>44720</v>
      </c>
      <c r="B2042" s="65">
        <f t="shared" si="413"/>
        <v>2022</v>
      </c>
      <c r="C2042" s="58">
        <f t="shared" si="414"/>
        <v>6</v>
      </c>
      <c r="D2042" s="58" t="str">
        <f t="shared" si="409"/>
        <v>Jun/2022</v>
      </c>
      <c r="E2042" s="60" t="s">
        <v>41</v>
      </c>
      <c r="F2042" s="60" t="s">
        <v>40</v>
      </c>
      <c r="G2042" s="60" t="s">
        <v>33</v>
      </c>
      <c r="H2042" s="60">
        <v>8</v>
      </c>
      <c r="I2042" s="60">
        <v>8</v>
      </c>
      <c r="J2042" s="60">
        <f t="shared" si="411"/>
        <v>0</v>
      </c>
      <c r="K2042" s="60" t="str">
        <f t="shared" si="412"/>
        <v>Ok</v>
      </c>
      <c r="L2042" s="60">
        <f t="shared" si="415"/>
        <v>0</v>
      </c>
      <c r="M2042" s="85">
        <f>VLOOKUP(E2042,'DAFTAR ITEM'!B:J,9,FALSE)</f>
        <v>3580</v>
      </c>
      <c r="N2042" s="85">
        <f t="shared" si="416"/>
        <v>28640</v>
      </c>
      <c r="O2042" s="85">
        <f t="shared" si="417"/>
        <v>0</v>
      </c>
      <c r="P2042" s="85">
        <f t="shared" si="418"/>
        <v>0</v>
      </c>
      <c r="Q2042" s="59">
        <f t="shared" si="410"/>
        <v>0</v>
      </c>
      <c r="R2042" s="60" t="str">
        <f t="shared" si="419"/>
        <v>Good Count</v>
      </c>
      <c r="S2042" s="60" t="str">
        <f t="shared" si="420"/>
        <v>Good Count</v>
      </c>
      <c r="T2042" s="60" t="str">
        <f t="shared" si="421"/>
        <v>Good Count</v>
      </c>
    </row>
    <row r="2043" spans="1:20" ht="15" customHeight="1">
      <c r="A2043" s="64">
        <v>44720</v>
      </c>
      <c r="B2043" s="65">
        <f t="shared" si="413"/>
        <v>2022</v>
      </c>
      <c r="C2043" s="58">
        <f t="shared" si="414"/>
        <v>6</v>
      </c>
      <c r="D2043" s="58" t="str">
        <f t="shared" si="409"/>
        <v>Jun/2022</v>
      </c>
      <c r="E2043" s="60" t="s">
        <v>43</v>
      </c>
      <c r="F2043" s="60" t="s">
        <v>42</v>
      </c>
      <c r="G2043" s="60" t="s">
        <v>33</v>
      </c>
      <c r="H2043" s="60">
        <v>19</v>
      </c>
      <c r="I2043" s="60">
        <v>19</v>
      </c>
      <c r="J2043" s="60">
        <f t="shared" si="411"/>
        <v>0</v>
      </c>
      <c r="K2043" s="60" t="str">
        <f t="shared" si="412"/>
        <v>Ok</v>
      </c>
      <c r="L2043" s="60">
        <f t="shared" si="415"/>
        <v>0</v>
      </c>
      <c r="M2043" s="85">
        <f>VLOOKUP(E2043,'DAFTAR ITEM'!B:J,9,FALSE)</f>
        <v>5250</v>
      </c>
      <c r="N2043" s="85">
        <f t="shared" si="416"/>
        <v>99750</v>
      </c>
      <c r="O2043" s="85">
        <f t="shared" si="417"/>
        <v>0</v>
      </c>
      <c r="P2043" s="85">
        <f t="shared" si="418"/>
        <v>0</v>
      </c>
      <c r="Q2043" s="59">
        <f t="shared" si="410"/>
        <v>0</v>
      </c>
      <c r="R2043" s="60" t="str">
        <f t="shared" si="419"/>
        <v>Good Count</v>
      </c>
      <c r="S2043" s="60" t="str">
        <f t="shared" si="420"/>
        <v>Good Count</v>
      </c>
      <c r="T2043" s="60" t="str">
        <f t="shared" si="421"/>
        <v>Good Count</v>
      </c>
    </row>
    <row r="2044" spans="1:20" ht="15" customHeight="1">
      <c r="A2044" s="64">
        <v>44720</v>
      </c>
      <c r="B2044" s="65">
        <f t="shared" si="413"/>
        <v>2022</v>
      </c>
      <c r="C2044" s="58">
        <f t="shared" si="414"/>
        <v>6</v>
      </c>
      <c r="D2044" s="58" t="str">
        <f t="shared" si="409"/>
        <v>Jun/2022</v>
      </c>
      <c r="E2044" s="60" t="s">
        <v>45</v>
      </c>
      <c r="F2044" s="60" t="s">
        <v>44</v>
      </c>
      <c r="G2044" s="60" t="s">
        <v>33</v>
      </c>
      <c r="H2044" s="60">
        <v>24</v>
      </c>
      <c r="I2044" s="60">
        <v>24</v>
      </c>
      <c r="J2044" s="60">
        <f t="shared" si="411"/>
        <v>0</v>
      </c>
      <c r="K2044" s="60" t="str">
        <f t="shared" si="412"/>
        <v>Ok</v>
      </c>
      <c r="L2044" s="60">
        <f t="shared" si="415"/>
        <v>0</v>
      </c>
      <c r="M2044" s="85">
        <f>VLOOKUP(E2044,'DAFTAR ITEM'!B:J,9,FALSE)</f>
        <v>5250</v>
      </c>
      <c r="N2044" s="85">
        <f t="shared" si="416"/>
        <v>126000</v>
      </c>
      <c r="O2044" s="85">
        <f t="shared" si="417"/>
        <v>0</v>
      </c>
      <c r="P2044" s="85">
        <f t="shared" si="418"/>
        <v>0</v>
      </c>
      <c r="Q2044" s="59">
        <f t="shared" si="410"/>
        <v>0</v>
      </c>
      <c r="R2044" s="60" t="str">
        <f t="shared" si="419"/>
        <v>Good Count</v>
      </c>
      <c r="S2044" s="60" t="str">
        <f t="shared" si="420"/>
        <v>Good Count</v>
      </c>
      <c r="T2044" s="60" t="str">
        <f t="shared" si="421"/>
        <v>Good Count</v>
      </c>
    </row>
    <row r="2045" spans="1:20" ht="15" customHeight="1">
      <c r="A2045" s="64">
        <v>44720</v>
      </c>
      <c r="B2045" s="65">
        <f t="shared" si="413"/>
        <v>2022</v>
      </c>
      <c r="C2045" s="58">
        <f t="shared" si="414"/>
        <v>6</v>
      </c>
      <c r="D2045" s="58" t="str">
        <f t="shared" si="409"/>
        <v>Jun/2022</v>
      </c>
      <c r="E2045" s="60" t="s">
        <v>47</v>
      </c>
      <c r="F2045" s="60" t="s">
        <v>46</v>
      </c>
      <c r="G2045" s="60" t="s">
        <v>33</v>
      </c>
      <c r="H2045" s="60">
        <v>19</v>
      </c>
      <c r="I2045" s="60">
        <v>19</v>
      </c>
      <c r="J2045" s="60">
        <f t="shared" si="411"/>
        <v>0</v>
      </c>
      <c r="K2045" s="60" t="str">
        <f t="shared" si="412"/>
        <v>Ok</v>
      </c>
      <c r="L2045" s="60">
        <f t="shared" si="415"/>
        <v>0</v>
      </c>
      <c r="M2045" s="85">
        <f>VLOOKUP(E2045,'DAFTAR ITEM'!B:J,9,FALSE)</f>
        <v>5225</v>
      </c>
      <c r="N2045" s="85">
        <f t="shared" si="416"/>
        <v>99275</v>
      </c>
      <c r="O2045" s="85">
        <f t="shared" si="417"/>
        <v>0</v>
      </c>
      <c r="P2045" s="85">
        <f t="shared" si="418"/>
        <v>0</v>
      </c>
      <c r="Q2045" s="59">
        <f t="shared" si="410"/>
        <v>0</v>
      </c>
      <c r="R2045" s="60" t="str">
        <f t="shared" si="419"/>
        <v>Good Count</v>
      </c>
      <c r="S2045" s="60" t="str">
        <f t="shared" si="420"/>
        <v>Good Count</v>
      </c>
      <c r="T2045" s="60" t="str">
        <f t="shared" si="421"/>
        <v>Good Count</v>
      </c>
    </row>
    <row r="2046" spans="1:20" ht="15" customHeight="1">
      <c r="A2046" s="64">
        <v>44720</v>
      </c>
      <c r="B2046" s="65">
        <f t="shared" si="413"/>
        <v>2022</v>
      </c>
      <c r="C2046" s="58">
        <f t="shared" si="414"/>
        <v>6</v>
      </c>
      <c r="D2046" s="58" t="str">
        <f t="shared" si="409"/>
        <v>Jun/2022</v>
      </c>
      <c r="E2046" s="60" t="s">
        <v>49</v>
      </c>
      <c r="F2046" s="60" t="s">
        <v>48</v>
      </c>
      <c r="G2046" s="60" t="s">
        <v>33</v>
      </c>
      <c r="H2046" s="60">
        <v>15</v>
      </c>
      <c r="I2046" s="60">
        <v>15</v>
      </c>
      <c r="J2046" s="60">
        <f t="shared" si="411"/>
        <v>0</v>
      </c>
      <c r="K2046" s="60" t="str">
        <f t="shared" si="412"/>
        <v>Ok</v>
      </c>
      <c r="L2046" s="60">
        <f t="shared" si="415"/>
        <v>0</v>
      </c>
      <c r="M2046" s="85">
        <f>VLOOKUP(E2046,'DAFTAR ITEM'!B:J,9,FALSE)</f>
        <v>4900</v>
      </c>
      <c r="N2046" s="85">
        <f t="shared" si="416"/>
        <v>73500</v>
      </c>
      <c r="O2046" s="85">
        <f t="shared" si="417"/>
        <v>0</v>
      </c>
      <c r="P2046" s="85">
        <f t="shared" si="418"/>
        <v>0</v>
      </c>
      <c r="Q2046" s="59">
        <f t="shared" si="410"/>
        <v>0</v>
      </c>
      <c r="R2046" s="60" t="str">
        <f t="shared" si="419"/>
        <v>Good Count</v>
      </c>
      <c r="S2046" s="60" t="str">
        <f t="shared" si="420"/>
        <v>Good Count</v>
      </c>
      <c r="T2046" s="60" t="str">
        <f t="shared" si="421"/>
        <v>Good Count</v>
      </c>
    </row>
    <row r="2047" spans="1:20" ht="15" customHeight="1">
      <c r="A2047" s="64">
        <v>44720</v>
      </c>
      <c r="B2047" s="65">
        <f t="shared" si="413"/>
        <v>2022</v>
      </c>
      <c r="C2047" s="58">
        <f t="shared" si="414"/>
        <v>6</v>
      </c>
      <c r="D2047" s="58" t="str">
        <f t="shared" si="409"/>
        <v>Jun/2022</v>
      </c>
      <c r="E2047" s="60" t="s">
        <v>51</v>
      </c>
      <c r="F2047" s="60" t="s">
        <v>50</v>
      </c>
      <c r="G2047" s="60" t="s">
        <v>33</v>
      </c>
      <c r="H2047" s="60">
        <v>10</v>
      </c>
      <c r="I2047" s="60">
        <v>10</v>
      </c>
      <c r="J2047" s="60">
        <f t="shared" si="411"/>
        <v>0</v>
      </c>
      <c r="K2047" s="60" t="str">
        <f t="shared" si="412"/>
        <v>Ok</v>
      </c>
      <c r="L2047" s="60">
        <f t="shared" si="415"/>
        <v>0</v>
      </c>
      <c r="M2047" s="85">
        <f>VLOOKUP(E2047,'DAFTAR ITEM'!B:J,9,FALSE)</f>
        <v>7500</v>
      </c>
      <c r="N2047" s="85">
        <f t="shared" si="416"/>
        <v>75000</v>
      </c>
      <c r="O2047" s="85">
        <f t="shared" si="417"/>
        <v>0</v>
      </c>
      <c r="P2047" s="85">
        <f t="shared" si="418"/>
        <v>0</v>
      </c>
      <c r="Q2047" s="59">
        <f t="shared" si="410"/>
        <v>0</v>
      </c>
      <c r="R2047" s="60" t="str">
        <f t="shared" si="419"/>
        <v>Good Count</v>
      </c>
      <c r="S2047" s="60" t="str">
        <f t="shared" si="420"/>
        <v>Good Count</v>
      </c>
      <c r="T2047" s="60" t="str">
        <f t="shared" si="421"/>
        <v>Good Count</v>
      </c>
    </row>
    <row r="2048" spans="1:20" ht="15" customHeight="1">
      <c r="A2048" s="64">
        <v>44720</v>
      </c>
      <c r="B2048" s="65">
        <f t="shared" si="413"/>
        <v>2022</v>
      </c>
      <c r="C2048" s="58">
        <f t="shared" si="414"/>
        <v>6</v>
      </c>
      <c r="D2048" s="58" t="str">
        <f t="shared" si="409"/>
        <v>Jun/2022</v>
      </c>
      <c r="E2048" s="60" t="s">
        <v>53</v>
      </c>
      <c r="F2048" s="60" t="s">
        <v>52</v>
      </c>
      <c r="G2048" s="60" t="s">
        <v>33</v>
      </c>
      <c r="H2048" s="60">
        <v>6</v>
      </c>
      <c r="I2048" s="60">
        <v>6</v>
      </c>
      <c r="J2048" s="60">
        <f t="shared" si="411"/>
        <v>0</v>
      </c>
      <c r="K2048" s="60" t="str">
        <f t="shared" si="412"/>
        <v>Ok</v>
      </c>
      <c r="L2048" s="60">
        <f t="shared" si="415"/>
        <v>0</v>
      </c>
      <c r="M2048" s="85">
        <f>VLOOKUP(E2048,'DAFTAR ITEM'!B:J,9,FALSE)</f>
        <v>10000</v>
      </c>
      <c r="N2048" s="85">
        <f t="shared" si="416"/>
        <v>60000</v>
      </c>
      <c r="O2048" s="85">
        <f t="shared" si="417"/>
        <v>0</v>
      </c>
      <c r="P2048" s="85">
        <f t="shared" si="418"/>
        <v>0</v>
      </c>
      <c r="Q2048" s="59">
        <f t="shared" si="410"/>
        <v>0</v>
      </c>
      <c r="R2048" s="60" t="str">
        <f t="shared" si="419"/>
        <v>Good Count</v>
      </c>
      <c r="S2048" s="60" t="str">
        <f t="shared" si="420"/>
        <v>Good Count</v>
      </c>
      <c r="T2048" s="60" t="str">
        <f t="shared" si="421"/>
        <v>Good Count</v>
      </c>
    </row>
    <row r="2049" spans="1:20" ht="15" customHeight="1">
      <c r="A2049" s="64">
        <v>44720</v>
      </c>
      <c r="B2049" s="65">
        <f t="shared" si="413"/>
        <v>2022</v>
      </c>
      <c r="C2049" s="58">
        <f t="shared" si="414"/>
        <v>6</v>
      </c>
      <c r="D2049" s="58" t="str">
        <f t="shared" si="409"/>
        <v>Jun/2022</v>
      </c>
      <c r="E2049" s="60" t="s">
        <v>55</v>
      </c>
      <c r="F2049" s="60" t="s">
        <v>54</v>
      </c>
      <c r="G2049" s="60" t="s">
        <v>56</v>
      </c>
      <c r="H2049" s="60">
        <v>48</v>
      </c>
      <c r="I2049" s="60">
        <v>48</v>
      </c>
      <c r="J2049" s="60">
        <f t="shared" si="411"/>
        <v>0</v>
      </c>
      <c r="K2049" s="60" t="str">
        <f t="shared" si="412"/>
        <v>Ok</v>
      </c>
      <c r="L2049" s="60">
        <f t="shared" si="415"/>
        <v>0</v>
      </c>
      <c r="M2049" s="85">
        <f>VLOOKUP(E2049,'DAFTAR ITEM'!B:J,9,FALSE)</f>
        <v>2500</v>
      </c>
      <c r="N2049" s="85">
        <f t="shared" si="416"/>
        <v>120000</v>
      </c>
      <c r="O2049" s="85">
        <f t="shared" si="417"/>
        <v>0</v>
      </c>
      <c r="P2049" s="85">
        <f t="shared" si="418"/>
        <v>0</v>
      </c>
      <c r="Q2049" s="59">
        <f t="shared" si="410"/>
        <v>0</v>
      </c>
      <c r="R2049" s="60" t="str">
        <f t="shared" si="419"/>
        <v>Good Count</v>
      </c>
      <c r="S2049" s="60" t="str">
        <f t="shared" si="420"/>
        <v>Good Count</v>
      </c>
      <c r="T2049" s="60" t="str">
        <f t="shared" si="421"/>
        <v>Good Count</v>
      </c>
    </row>
    <row r="2050" spans="1:20" ht="15" customHeight="1">
      <c r="A2050" s="64">
        <v>44720</v>
      </c>
      <c r="B2050" s="65">
        <f t="shared" si="413"/>
        <v>2022</v>
      </c>
      <c r="C2050" s="58">
        <f t="shared" si="414"/>
        <v>6</v>
      </c>
      <c r="D2050" s="58" t="str">
        <f t="shared" si="409"/>
        <v>Jun/2022</v>
      </c>
      <c r="E2050" s="60" t="s">
        <v>58</v>
      </c>
      <c r="F2050" s="60" t="s">
        <v>57</v>
      </c>
      <c r="G2050" s="60" t="s">
        <v>59</v>
      </c>
      <c r="H2050" s="60">
        <v>51</v>
      </c>
      <c r="I2050" s="60">
        <v>51</v>
      </c>
      <c r="J2050" s="60">
        <f t="shared" si="411"/>
        <v>0</v>
      </c>
      <c r="K2050" s="60" t="str">
        <f t="shared" si="412"/>
        <v>Ok</v>
      </c>
      <c r="L2050" s="60">
        <f t="shared" si="415"/>
        <v>0</v>
      </c>
      <c r="M2050" s="85">
        <f>VLOOKUP(E2050,'DAFTAR ITEM'!B:J,9,FALSE)</f>
        <v>5145</v>
      </c>
      <c r="N2050" s="85">
        <f t="shared" si="416"/>
        <v>262395</v>
      </c>
      <c r="O2050" s="85">
        <f t="shared" si="417"/>
        <v>0</v>
      </c>
      <c r="P2050" s="85">
        <f t="shared" si="418"/>
        <v>0</v>
      </c>
      <c r="Q2050" s="59">
        <f t="shared" si="410"/>
        <v>0</v>
      </c>
      <c r="R2050" s="60" t="str">
        <f t="shared" si="419"/>
        <v>Good Count</v>
      </c>
      <c r="S2050" s="60" t="str">
        <f t="shared" si="420"/>
        <v>Good Count</v>
      </c>
      <c r="T2050" s="60" t="str">
        <f t="shared" si="421"/>
        <v>Good Count</v>
      </c>
    </row>
    <row r="2051" spans="1:20" ht="15" customHeight="1">
      <c r="A2051" s="64">
        <v>44720</v>
      </c>
      <c r="B2051" s="65">
        <f t="shared" si="413"/>
        <v>2022</v>
      </c>
      <c r="C2051" s="58">
        <f t="shared" si="414"/>
        <v>6</v>
      </c>
      <c r="D2051" s="58" t="str">
        <f t="shared" ref="D2051:D2114" si="422">TEXT(A2051,"MMM")&amp;"/"&amp;(B2051)</f>
        <v>Jun/2022</v>
      </c>
      <c r="E2051" s="60" t="s">
        <v>61</v>
      </c>
      <c r="F2051" s="60" t="s">
        <v>60</v>
      </c>
      <c r="G2051" s="60" t="s">
        <v>56</v>
      </c>
      <c r="H2051" s="60">
        <v>42</v>
      </c>
      <c r="I2051" s="60">
        <v>42</v>
      </c>
      <c r="J2051" s="60">
        <f t="shared" si="411"/>
        <v>0</v>
      </c>
      <c r="K2051" s="60" t="str">
        <f t="shared" si="412"/>
        <v>Ok</v>
      </c>
      <c r="L2051" s="60">
        <f t="shared" si="415"/>
        <v>0</v>
      </c>
      <c r="M2051" s="85">
        <f>VLOOKUP(E2051,'DAFTAR ITEM'!B:J,9,FALSE)</f>
        <v>13440</v>
      </c>
      <c r="N2051" s="85">
        <f t="shared" si="416"/>
        <v>564480</v>
      </c>
      <c r="O2051" s="85">
        <f t="shared" si="417"/>
        <v>0</v>
      </c>
      <c r="P2051" s="85">
        <f t="shared" si="418"/>
        <v>0</v>
      </c>
      <c r="Q2051" s="59">
        <f t="shared" si="410"/>
        <v>0</v>
      </c>
      <c r="R2051" s="60" t="str">
        <f t="shared" si="419"/>
        <v>Good Count</v>
      </c>
      <c r="S2051" s="60" t="str">
        <f t="shared" si="420"/>
        <v>Good Count</v>
      </c>
      <c r="T2051" s="60" t="str">
        <f t="shared" si="421"/>
        <v>Good Count</v>
      </c>
    </row>
    <row r="2052" spans="1:20" ht="15" customHeight="1">
      <c r="A2052" s="64">
        <v>44720</v>
      </c>
      <c r="B2052" s="65">
        <f t="shared" si="413"/>
        <v>2022</v>
      </c>
      <c r="C2052" s="58">
        <f t="shared" si="414"/>
        <v>6</v>
      </c>
      <c r="D2052" s="58" t="str">
        <f t="shared" si="422"/>
        <v>Jun/2022</v>
      </c>
      <c r="E2052" s="60" t="s">
        <v>63</v>
      </c>
      <c r="F2052" s="60" t="s">
        <v>62</v>
      </c>
      <c r="G2052" s="60" t="s">
        <v>33</v>
      </c>
      <c r="H2052" s="60">
        <v>12</v>
      </c>
      <c r="I2052" s="60">
        <v>12</v>
      </c>
      <c r="J2052" s="60">
        <f t="shared" si="411"/>
        <v>0</v>
      </c>
      <c r="K2052" s="60" t="str">
        <f t="shared" si="412"/>
        <v>Ok</v>
      </c>
      <c r="L2052" s="60">
        <f t="shared" si="415"/>
        <v>0</v>
      </c>
      <c r="M2052" s="85">
        <f>VLOOKUP(E2052,'DAFTAR ITEM'!B:J,9,FALSE)</f>
        <v>20000</v>
      </c>
      <c r="N2052" s="85">
        <f t="shared" si="416"/>
        <v>240000</v>
      </c>
      <c r="O2052" s="85">
        <f t="shared" si="417"/>
        <v>0</v>
      </c>
      <c r="P2052" s="85">
        <f t="shared" si="418"/>
        <v>0</v>
      </c>
      <c r="Q2052" s="59">
        <f t="shared" si="410"/>
        <v>0</v>
      </c>
      <c r="R2052" s="60" t="str">
        <f t="shared" si="419"/>
        <v>Good Count</v>
      </c>
      <c r="S2052" s="60" t="str">
        <f t="shared" si="420"/>
        <v>Good Count</v>
      </c>
      <c r="T2052" s="60" t="str">
        <f t="shared" si="421"/>
        <v>Good Count</v>
      </c>
    </row>
    <row r="2053" spans="1:20" ht="15" customHeight="1">
      <c r="A2053" s="64">
        <v>44720</v>
      </c>
      <c r="B2053" s="65">
        <f t="shared" si="413"/>
        <v>2022</v>
      </c>
      <c r="C2053" s="58">
        <f t="shared" si="414"/>
        <v>6</v>
      </c>
      <c r="D2053" s="58" t="str">
        <f t="shared" si="422"/>
        <v>Jun/2022</v>
      </c>
      <c r="E2053" s="60" t="s">
        <v>65</v>
      </c>
      <c r="F2053" s="60" t="s">
        <v>64</v>
      </c>
      <c r="G2053" s="60" t="s">
        <v>66</v>
      </c>
      <c r="H2053" s="60">
        <v>1</v>
      </c>
      <c r="I2053" s="60">
        <v>1</v>
      </c>
      <c r="J2053" s="60">
        <f t="shared" si="411"/>
        <v>0</v>
      </c>
      <c r="K2053" s="60" t="str">
        <f t="shared" si="412"/>
        <v>Ok</v>
      </c>
      <c r="L2053" s="60">
        <f t="shared" si="415"/>
        <v>0</v>
      </c>
      <c r="M2053" s="85">
        <f>VLOOKUP(E2053,'DAFTAR ITEM'!B:J,9,FALSE)</f>
        <v>90000</v>
      </c>
      <c r="N2053" s="85">
        <f t="shared" si="416"/>
        <v>90000</v>
      </c>
      <c r="O2053" s="85">
        <f t="shared" si="417"/>
        <v>0</v>
      </c>
      <c r="P2053" s="85">
        <f t="shared" si="418"/>
        <v>0</v>
      </c>
      <c r="Q2053" s="59">
        <f t="shared" si="410"/>
        <v>0</v>
      </c>
      <c r="R2053" s="60" t="str">
        <f t="shared" si="419"/>
        <v>Good Count</v>
      </c>
      <c r="S2053" s="60" t="str">
        <f t="shared" si="420"/>
        <v>Good Count</v>
      </c>
      <c r="T2053" s="60" t="str">
        <f t="shared" si="421"/>
        <v>Good Count</v>
      </c>
    </row>
    <row r="2054" spans="1:20" ht="15" customHeight="1">
      <c r="A2054" s="64">
        <v>44720</v>
      </c>
      <c r="B2054" s="65">
        <f t="shared" si="413"/>
        <v>2022</v>
      </c>
      <c r="C2054" s="58">
        <f t="shared" si="414"/>
        <v>6</v>
      </c>
      <c r="D2054" s="58" t="str">
        <f t="shared" si="422"/>
        <v>Jun/2022</v>
      </c>
      <c r="E2054" s="60" t="s">
        <v>69</v>
      </c>
      <c r="F2054" s="60" t="s">
        <v>68</v>
      </c>
      <c r="G2054" s="60" t="s">
        <v>33</v>
      </c>
      <c r="H2054" s="60">
        <v>12</v>
      </c>
      <c r="I2054" s="60">
        <v>12</v>
      </c>
      <c r="J2054" s="60">
        <f t="shared" si="411"/>
        <v>0</v>
      </c>
      <c r="K2054" s="60" t="str">
        <f t="shared" si="412"/>
        <v>Ok</v>
      </c>
      <c r="L2054" s="60">
        <f t="shared" si="415"/>
        <v>0</v>
      </c>
      <c r="M2054" s="85">
        <f>VLOOKUP(E2054,'DAFTAR ITEM'!B:J,9,FALSE)</f>
        <v>6300</v>
      </c>
      <c r="N2054" s="85">
        <f t="shared" si="416"/>
        <v>75600</v>
      </c>
      <c r="O2054" s="85">
        <f t="shared" si="417"/>
        <v>0</v>
      </c>
      <c r="P2054" s="85">
        <f t="shared" si="418"/>
        <v>0</v>
      </c>
      <c r="Q2054" s="59">
        <f t="shared" si="410"/>
        <v>0</v>
      </c>
      <c r="R2054" s="60" t="str">
        <f t="shared" si="419"/>
        <v>Good Count</v>
      </c>
      <c r="S2054" s="60" t="str">
        <f t="shared" si="420"/>
        <v>Good Count</v>
      </c>
      <c r="T2054" s="60" t="str">
        <f t="shared" si="421"/>
        <v>Good Count</v>
      </c>
    </row>
    <row r="2055" spans="1:20" ht="15" customHeight="1">
      <c r="A2055" s="64">
        <v>44720</v>
      </c>
      <c r="B2055" s="65">
        <f t="shared" si="413"/>
        <v>2022</v>
      </c>
      <c r="C2055" s="58">
        <f t="shared" si="414"/>
        <v>6</v>
      </c>
      <c r="D2055" s="58" t="str">
        <f t="shared" si="422"/>
        <v>Jun/2022</v>
      </c>
      <c r="E2055" s="60" t="s">
        <v>71</v>
      </c>
      <c r="F2055" s="60" t="s">
        <v>70</v>
      </c>
      <c r="G2055" s="60" t="s">
        <v>33</v>
      </c>
      <c r="H2055" s="60">
        <v>3</v>
      </c>
      <c r="I2055" s="60">
        <v>3</v>
      </c>
      <c r="J2055" s="60">
        <f t="shared" si="411"/>
        <v>0</v>
      </c>
      <c r="K2055" s="60" t="str">
        <f t="shared" si="412"/>
        <v>Ok</v>
      </c>
      <c r="L2055" s="60">
        <f t="shared" si="415"/>
        <v>0</v>
      </c>
      <c r="M2055" s="85">
        <f>VLOOKUP(E2055,'DAFTAR ITEM'!B:J,9,FALSE)</f>
        <v>12000</v>
      </c>
      <c r="N2055" s="85">
        <f t="shared" si="416"/>
        <v>36000</v>
      </c>
      <c r="O2055" s="85">
        <f t="shared" si="417"/>
        <v>0</v>
      </c>
      <c r="P2055" s="85">
        <f t="shared" si="418"/>
        <v>0</v>
      </c>
      <c r="Q2055" s="59">
        <f t="shared" si="410"/>
        <v>0</v>
      </c>
      <c r="R2055" s="60" t="str">
        <f t="shared" si="419"/>
        <v>Good Count</v>
      </c>
      <c r="S2055" s="60" t="str">
        <f t="shared" si="420"/>
        <v>Good Count</v>
      </c>
      <c r="T2055" s="60" t="str">
        <f t="shared" si="421"/>
        <v>Good Count</v>
      </c>
    </row>
    <row r="2056" spans="1:20" ht="15" customHeight="1">
      <c r="A2056" s="64">
        <v>44720</v>
      </c>
      <c r="B2056" s="65">
        <f t="shared" si="413"/>
        <v>2022</v>
      </c>
      <c r="C2056" s="58">
        <f t="shared" si="414"/>
        <v>6</v>
      </c>
      <c r="D2056" s="58" t="str">
        <f t="shared" si="422"/>
        <v>Jun/2022</v>
      </c>
      <c r="E2056" s="60" t="s">
        <v>73</v>
      </c>
      <c r="F2056" s="60" t="s">
        <v>72</v>
      </c>
      <c r="G2056" s="60" t="s">
        <v>33</v>
      </c>
      <c r="H2056" s="60">
        <v>1</v>
      </c>
      <c r="I2056" s="60">
        <v>1</v>
      </c>
      <c r="J2056" s="60">
        <f t="shared" si="411"/>
        <v>0</v>
      </c>
      <c r="K2056" s="60" t="str">
        <f t="shared" si="412"/>
        <v>Ok</v>
      </c>
      <c r="L2056" s="60">
        <f t="shared" si="415"/>
        <v>0</v>
      </c>
      <c r="M2056" s="85">
        <f>VLOOKUP(E2056,'DAFTAR ITEM'!B:J,9,FALSE)</f>
        <v>24000</v>
      </c>
      <c r="N2056" s="85">
        <f t="shared" si="416"/>
        <v>24000</v>
      </c>
      <c r="O2056" s="85">
        <f t="shared" si="417"/>
        <v>0</v>
      </c>
      <c r="P2056" s="85">
        <f t="shared" si="418"/>
        <v>0</v>
      </c>
      <c r="Q2056" s="59">
        <f t="shared" si="410"/>
        <v>0</v>
      </c>
      <c r="R2056" s="60" t="str">
        <f t="shared" si="419"/>
        <v>Good Count</v>
      </c>
      <c r="S2056" s="60" t="str">
        <f t="shared" si="420"/>
        <v>Good Count</v>
      </c>
      <c r="T2056" s="60" t="str">
        <f t="shared" si="421"/>
        <v>Good Count</v>
      </c>
    </row>
    <row r="2057" spans="1:20" ht="15" customHeight="1">
      <c r="A2057" s="64">
        <v>44720</v>
      </c>
      <c r="B2057" s="65">
        <f t="shared" si="413"/>
        <v>2022</v>
      </c>
      <c r="C2057" s="58">
        <f t="shared" si="414"/>
        <v>6</v>
      </c>
      <c r="D2057" s="58" t="str">
        <f t="shared" si="422"/>
        <v>Jun/2022</v>
      </c>
      <c r="E2057" s="60" t="s">
        <v>75</v>
      </c>
      <c r="F2057" s="60" t="s">
        <v>74</v>
      </c>
      <c r="G2057" s="60" t="s">
        <v>33</v>
      </c>
      <c r="H2057" s="60">
        <v>12</v>
      </c>
      <c r="I2057" s="60">
        <v>12</v>
      </c>
      <c r="J2057" s="60">
        <f t="shared" si="411"/>
        <v>0</v>
      </c>
      <c r="K2057" s="60" t="str">
        <f t="shared" si="412"/>
        <v>Ok</v>
      </c>
      <c r="L2057" s="60">
        <f t="shared" si="415"/>
        <v>0</v>
      </c>
      <c r="M2057" s="85">
        <f>VLOOKUP(E2057,'DAFTAR ITEM'!B:J,9,FALSE)</f>
        <v>6500</v>
      </c>
      <c r="N2057" s="85">
        <f t="shared" si="416"/>
        <v>78000</v>
      </c>
      <c r="O2057" s="85">
        <f t="shared" si="417"/>
        <v>0</v>
      </c>
      <c r="P2057" s="85">
        <f t="shared" si="418"/>
        <v>0</v>
      </c>
      <c r="Q2057" s="59">
        <f t="shared" si="410"/>
        <v>0</v>
      </c>
      <c r="R2057" s="60" t="str">
        <f t="shared" si="419"/>
        <v>Good Count</v>
      </c>
      <c r="S2057" s="60" t="str">
        <f t="shared" si="420"/>
        <v>Good Count</v>
      </c>
      <c r="T2057" s="60" t="str">
        <f t="shared" si="421"/>
        <v>Good Count</v>
      </c>
    </row>
    <row r="2058" spans="1:20" ht="15" customHeight="1">
      <c r="A2058" s="64">
        <v>44720</v>
      </c>
      <c r="B2058" s="65">
        <f t="shared" si="413"/>
        <v>2022</v>
      </c>
      <c r="C2058" s="58">
        <f t="shared" si="414"/>
        <v>6</v>
      </c>
      <c r="D2058" s="58" t="str">
        <f t="shared" si="422"/>
        <v>Jun/2022</v>
      </c>
      <c r="E2058" s="60" t="s">
        <v>77</v>
      </c>
      <c r="F2058" s="60" t="s">
        <v>76</v>
      </c>
      <c r="G2058" s="60" t="s">
        <v>33</v>
      </c>
      <c r="H2058" s="60">
        <v>2</v>
      </c>
      <c r="I2058" s="60">
        <v>2</v>
      </c>
      <c r="J2058" s="60">
        <f t="shared" si="411"/>
        <v>0</v>
      </c>
      <c r="K2058" s="60" t="str">
        <f t="shared" si="412"/>
        <v>Ok</v>
      </c>
      <c r="L2058" s="60">
        <f t="shared" si="415"/>
        <v>0</v>
      </c>
      <c r="M2058" s="85">
        <f>VLOOKUP(E2058,'DAFTAR ITEM'!B:J,9,FALSE)</f>
        <v>50000</v>
      </c>
      <c r="N2058" s="85">
        <f t="shared" si="416"/>
        <v>100000</v>
      </c>
      <c r="O2058" s="85">
        <f t="shared" si="417"/>
        <v>0</v>
      </c>
      <c r="P2058" s="85">
        <f t="shared" si="418"/>
        <v>0</v>
      </c>
      <c r="Q2058" s="59">
        <f t="shared" si="410"/>
        <v>0</v>
      </c>
      <c r="R2058" s="60" t="str">
        <f t="shared" si="419"/>
        <v>Good Count</v>
      </c>
      <c r="S2058" s="60" t="str">
        <f t="shared" si="420"/>
        <v>Good Count</v>
      </c>
      <c r="T2058" s="60" t="str">
        <f t="shared" si="421"/>
        <v>Good Count</v>
      </c>
    </row>
    <row r="2059" spans="1:20" ht="15" customHeight="1">
      <c r="A2059" s="64">
        <v>44720</v>
      </c>
      <c r="B2059" s="65">
        <f t="shared" si="413"/>
        <v>2022</v>
      </c>
      <c r="C2059" s="58">
        <f t="shared" si="414"/>
        <v>6</v>
      </c>
      <c r="D2059" s="58" t="str">
        <f t="shared" si="422"/>
        <v>Jun/2022</v>
      </c>
      <c r="E2059" s="60" t="s">
        <v>79</v>
      </c>
      <c r="F2059" s="60" t="s">
        <v>78</v>
      </c>
      <c r="G2059" s="60" t="s">
        <v>33</v>
      </c>
      <c r="H2059" s="60">
        <v>4</v>
      </c>
      <c r="I2059" s="60">
        <v>4</v>
      </c>
      <c r="J2059" s="60">
        <f t="shared" si="411"/>
        <v>0</v>
      </c>
      <c r="K2059" s="60" t="str">
        <f t="shared" si="412"/>
        <v>Ok</v>
      </c>
      <c r="L2059" s="60">
        <f t="shared" si="415"/>
        <v>0</v>
      </c>
      <c r="M2059" s="85">
        <f>VLOOKUP(E2059,'DAFTAR ITEM'!B:J,9,FALSE)</f>
        <v>3700</v>
      </c>
      <c r="N2059" s="85">
        <f t="shared" si="416"/>
        <v>14800</v>
      </c>
      <c r="O2059" s="85">
        <f t="shared" si="417"/>
        <v>0</v>
      </c>
      <c r="P2059" s="85">
        <f t="shared" si="418"/>
        <v>0</v>
      </c>
      <c r="Q2059" s="59">
        <f t="shared" si="410"/>
        <v>0</v>
      </c>
      <c r="R2059" s="60" t="str">
        <f t="shared" si="419"/>
        <v>Good Count</v>
      </c>
      <c r="S2059" s="60" t="str">
        <f t="shared" si="420"/>
        <v>Good Count</v>
      </c>
      <c r="T2059" s="60" t="str">
        <f t="shared" si="421"/>
        <v>Good Count</v>
      </c>
    </row>
    <row r="2060" spans="1:20" ht="15" customHeight="1">
      <c r="A2060" s="64">
        <v>44720</v>
      </c>
      <c r="B2060" s="65">
        <f t="shared" si="413"/>
        <v>2022</v>
      </c>
      <c r="C2060" s="58">
        <f t="shared" si="414"/>
        <v>6</v>
      </c>
      <c r="D2060" s="58" t="str">
        <f t="shared" si="422"/>
        <v>Jun/2022</v>
      </c>
      <c r="E2060" s="60" t="s">
        <v>81</v>
      </c>
      <c r="F2060" s="60" t="s">
        <v>80</v>
      </c>
      <c r="G2060" s="60" t="s">
        <v>33</v>
      </c>
      <c r="H2060" s="60">
        <v>24</v>
      </c>
      <c r="I2060" s="60">
        <v>24</v>
      </c>
      <c r="J2060" s="60">
        <f t="shared" si="411"/>
        <v>0</v>
      </c>
      <c r="K2060" s="60" t="str">
        <f t="shared" si="412"/>
        <v>Ok</v>
      </c>
      <c r="L2060" s="60">
        <f t="shared" si="415"/>
        <v>0</v>
      </c>
      <c r="M2060" s="85">
        <f>VLOOKUP(E2060,'DAFTAR ITEM'!B:J,9,FALSE)</f>
        <v>1785</v>
      </c>
      <c r="N2060" s="85">
        <f t="shared" si="416"/>
        <v>42840</v>
      </c>
      <c r="O2060" s="85">
        <f t="shared" si="417"/>
        <v>0</v>
      </c>
      <c r="P2060" s="85">
        <f t="shared" si="418"/>
        <v>0</v>
      </c>
      <c r="Q2060" s="59">
        <f t="shared" si="410"/>
        <v>0</v>
      </c>
      <c r="R2060" s="60" t="str">
        <f t="shared" si="419"/>
        <v>Good Count</v>
      </c>
      <c r="S2060" s="60" t="str">
        <f t="shared" si="420"/>
        <v>Good Count</v>
      </c>
      <c r="T2060" s="60" t="str">
        <f t="shared" si="421"/>
        <v>Good Count</v>
      </c>
    </row>
    <row r="2061" spans="1:20" ht="15" customHeight="1">
      <c r="A2061" s="64">
        <v>44720</v>
      </c>
      <c r="B2061" s="65">
        <f t="shared" si="413"/>
        <v>2022</v>
      </c>
      <c r="C2061" s="58">
        <f t="shared" si="414"/>
        <v>6</v>
      </c>
      <c r="D2061" s="58" t="str">
        <f t="shared" si="422"/>
        <v>Jun/2022</v>
      </c>
      <c r="E2061" s="60" t="s">
        <v>83</v>
      </c>
      <c r="F2061" s="60" t="s">
        <v>82</v>
      </c>
      <c r="G2061" s="60" t="s">
        <v>33</v>
      </c>
      <c r="H2061" s="60">
        <v>38</v>
      </c>
      <c r="I2061" s="60">
        <v>38</v>
      </c>
      <c r="J2061" s="60">
        <f t="shared" si="411"/>
        <v>0</v>
      </c>
      <c r="K2061" s="60" t="str">
        <f t="shared" si="412"/>
        <v>Ok</v>
      </c>
      <c r="L2061" s="60">
        <f t="shared" si="415"/>
        <v>0</v>
      </c>
      <c r="M2061" s="85">
        <f>VLOOKUP(E2061,'DAFTAR ITEM'!B:J,9,FALSE)</f>
        <v>15000</v>
      </c>
      <c r="N2061" s="85">
        <f t="shared" si="416"/>
        <v>570000</v>
      </c>
      <c r="O2061" s="85">
        <f t="shared" si="417"/>
        <v>0</v>
      </c>
      <c r="P2061" s="85">
        <f t="shared" si="418"/>
        <v>0</v>
      </c>
      <c r="Q2061" s="59">
        <f t="shared" ref="Q2061:Q2124" si="423">ABS(IF(AND((H2061=0),(J2061=0)),0,J2061/H2061))</f>
        <v>0</v>
      </c>
      <c r="R2061" s="60" t="str">
        <f t="shared" si="419"/>
        <v>Good Count</v>
      </c>
      <c r="S2061" s="60" t="str">
        <f t="shared" si="420"/>
        <v>Good Count</v>
      </c>
      <c r="T2061" s="60" t="str">
        <f t="shared" si="421"/>
        <v>Good Count</v>
      </c>
    </row>
    <row r="2062" spans="1:20" ht="15" customHeight="1">
      <c r="A2062" s="64">
        <v>44720</v>
      </c>
      <c r="B2062" s="65">
        <f t="shared" si="413"/>
        <v>2022</v>
      </c>
      <c r="C2062" s="58">
        <f t="shared" si="414"/>
        <v>6</v>
      </c>
      <c r="D2062" s="58" t="str">
        <f t="shared" si="422"/>
        <v>Jun/2022</v>
      </c>
      <c r="E2062" s="60" t="s">
        <v>85</v>
      </c>
      <c r="F2062" s="60" t="s">
        <v>84</v>
      </c>
      <c r="G2062" s="60" t="s">
        <v>33</v>
      </c>
      <c r="H2062" s="60">
        <v>50</v>
      </c>
      <c r="I2062" s="60">
        <v>50</v>
      </c>
      <c r="J2062" s="60">
        <f t="shared" si="411"/>
        <v>0</v>
      </c>
      <c r="K2062" s="60" t="str">
        <f t="shared" si="412"/>
        <v>Ok</v>
      </c>
      <c r="L2062" s="60">
        <f t="shared" si="415"/>
        <v>0</v>
      </c>
      <c r="M2062" s="85">
        <f>VLOOKUP(E2062,'DAFTAR ITEM'!B:J,9,FALSE)</f>
        <v>9800</v>
      </c>
      <c r="N2062" s="85">
        <f t="shared" si="416"/>
        <v>490000</v>
      </c>
      <c r="O2062" s="85">
        <f t="shared" si="417"/>
        <v>0</v>
      </c>
      <c r="P2062" s="85">
        <f t="shared" si="418"/>
        <v>0</v>
      </c>
      <c r="Q2062" s="59">
        <f t="shared" si="423"/>
        <v>0</v>
      </c>
      <c r="R2062" s="60" t="str">
        <f t="shared" si="419"/>
        <v>Good Count</v>
      </c>
      <c r="S2062" s="60" t="str">
        <f t="shared" si="420"/>
        <v>Good Count</v>
      </c>
      <c r="T2062" s="60" t="str">
        <f t="shared" si="421"/>
        <v>Good Count</v>
      </c>
    </row>
    <row r="2063" spans="1:20" ht="15" customHeight="1">
      <c r="A2063" s="64">
        <v>44720</v>
      </c>
      <c r="B2063" s="65">
        <f t="shared" si="413"/>
        <v>2022</v>
      </c>
      <c r="C2063" s="58">
        <f t="shared" si="414"/>
        <v>6</v>
      </c>
      <c r="D2063" s="58" t="str">
        <f t="shared" si="422"/>
        <v>Jun/2022</v>
      </c>
      <c r="E2063" s="60" t="s">
        <v>87</v>
      </c>
      <c r="F2063" s="60" t="s">
        <v>86</v>
      </c>
      <c r="G2063" s="60" t="s">
        <v>88</v>
      </c>
      <c r="H2063" s="60">
        <v>1</v>
      </c>
      <c r="I2063" s="60">
        <v>1</v>
      </c>
      <c r="J2063" s="60">
        <f t="shared" si="411"/>
        <v>0</v>
      </c>
      <c r="K2063" s="60" t="str">
        <f t="shared" si="412"/>
        <v>Ok</v>
      </c>
      <c r="L2063" s="60">
        <f t="shared" si="415"/>
        <v>0</v>
      </c>
      <c r="M2063" s="85">
        <f>VLOOKUP(E2063,'DAFTAR ITEM'!B:J,9,FALSE)</f>
        <v>15000</v>
      </c>
      <c r="N2063" s="85">
        <f t="shared" si="416"/>
        <v>15000</v>
      </c>
      <c r="O2063" s="85">
        <f t="shared" si="417"/>
        <v>0</v>
      </c>
      <c r="P2063" s="85">
        <f t="shared" si="418"/>
        <v>0</v>
      </c>
      <c r="Q2063" s="59">
        <f t="shared" si="423"/>
        <v>0</v>
      </c>
      <c r="R2063" s="60" t="str">
        <f t="shared" si="419"/>
        <v>Good Count</v>
      </c>
      <c r="S2063" s="60" t="str">
        <f t="shared" si="420"/>
        <v>Good Count</v>
      </c>
      <c r="T2063" s="60" t="str">
        <f t="shared" si="421"/>
        <v>Good Count</v>
      </c>
    </row>
    <row r="2064" spans="1:20" ht="15" customHeight="1">
      <c r="A2064" s="64">
        <v>44720</v>
      </c>
      <c r="B2064" s="65">
        <f t="shared" si="413"/>
        <v>2022</v>
      </c>
      <c r="C2064" s="58">
        <f t="shared" si="414"/>
        <v>6</v>
      </c>
      <c r="D2064" s="58" t="str">
        <f t="shared" si="422"/>
        <v>Jun/2022</v>
      </c>
      <c r="E2064" s="60" t="s">
        <v>90</v>
      </c>
      <c r="F2064" s="60" t="s">
        <v>89</v>
      </c>
      <c r="G2064" s="60" t="s">
        <v>33</v>
      </c>
      <c r="H2064" s="60">
        <v>5</v>
      </c>
      <c r="I2064" s="60">
        <v>5</v>
      </c>
      <c r="J2064" s="60">
        <f t="shared" si="411"/>
        <v>0</v>
      </c>
      <c r="K2064" s="60" t="str">
        <f t="shared" si="412"/>
        <v>Ok</v>
      </c>
      <c r="L2064" s="60">
        <f t="shared" si="415"/>
        <v>0</v>
      </c>
      <c r="M2064" s="85">
        <f>VLOOKUP(E2064,'DAFTAR ITEM'!B:J,9,FALSE)</f>
        <v>23000</v>
      </c>
      <c r="N2064" s="85">
        <f t="shared" si="416"/>
        <v>115000</v>
      </c>
      <c r="O2064" s="85">
        <f t="shared" si="417"/>
        <v>0</v>
      </c>
      <c r="P2064" s="85">
        <f t="shared" si="418"/>
        <v>0</v>
      </c>
      <c r="Q2064" s="59">
        <f t="shared" si="423"/>
        <v>0</v>
      </c>
      <c r="R2064" s="60" t="str">
        <f t="shared" si="419"/>
        <v>Good Count</v>
      </c>
      <c r="S2064" s="60" t="str">
        <f t="shared" si="420"/>
        <v>Good Count</v>
      </c>
      <c r="T2064" s="60" t="str">
        <f t="shared" si="421"/>
        <v>Good Count</v>
      </c>
    </row>
    <row r="2065" spans="1:20" ht="15" customHeight="1">
      <c r="A2065" s="64">
        <v>44720</v>
      </c>
      <c r="B2065" s="65">
        <f t="shared" si="413"/>
        <v>2022</v>
      </c>
      <c r="C2065" s="58">
        <f t="shared" si="414"/>
        <v>6</v>
      </c>
      <c r="D2065" s="58" t="str">
        <f t="shared" si="422"/>
        <v>Jun/2022</v>
      </c>
      <c r="E2065" s="60" t="s">
        <v>92</v>
      </c>
      <c r="F2065" s="60" t="s">
        <v>91</v>
      </c>
      <c r="G2065" s="60" t="s">
        <v>88</v>
      </c>
      <c r="H2065" s="60">
        <v>3</v>
      </c>
      <c r="I2065" s="60">
        <v>3</v>
      </c>
      <c r="J2065" s="60">
        <f t="shared" si="411"/>
        <v>0</v>
      </c>
      <c r="K2065" s="60" t="str">
        <f t="shared" si="412"/>
        <v>Ok</v>
      </c>
      <c r="L2065" s="60">
        <f t="shared" si="415"/>
        <v>0</v>
      </c>
      <c r="M2065" s="85">
        <f>VLOOKUP(E2065,'DAFTAR ITEM'!B:J,9,FALSE)</f>
        <v>95000</v>
      </c>
      <c r="N2065" s="85">
        <f t="shared" si="416"/>
        <v>285000</v>
      </c>
      <c r="O2065" s="85">
        <f t="shared" si="417"/>
        <v>0</v>
      </c>
      <c r="P2065" s="85">
        <f t="shared" si="418"/>
        <v>0</v>
      </c>
      <c r="Q2065" s="59">
        <f t="shared" si="423"/>
        <v>0</v>
      </c>
      <c r="R2065" s="60" t="str">
        <f t="shared" si="419"/>
        <v>Good Count</v>
      </c>
      <c r="S2065" s="60" t="str">
        <f t="shared" si="420"/>
        <v>Good Count</v>
      </c>
      <c r="T2065" s="60" t="str">
        <f t="shared" si="421"/>
        <v>Good Count</v>
      </c>
    </row>
    <row r="2066" spans="1:20" ht="15" customHeight="1">
      <c r="A2066" s="64">
        <v>44720</v>
      </c>
      <c r="B2066" s="65">
        <f t="shared" si="413"/>
        <v>2022</v>
      </c>
      <c r="C2066" s="58">
        <f t="shared" si="414"/>
        <v>6</v>
      </c>
      <c r="D2066" s="58" t="str">
        <f t="shared" si="422"/>
        <v>Jun/2022</v>
      </c>
      <c r="E2066" s="60" t="s">
        <v>94</v>
      </c>
      <c r="F2066" s="60" t="s">
        <v>93</v>
      </c>
      <c r="G2066" s="60" t="s">
        <v>95</v>
      </c>
      <c r="H2066" s="60">
        <v>55</v>
      </c>
      <c r="I2066" s="60">
        <v>55</v>
      </c>
      <c r="J2066" s="60">
        <f t="shared" si="411"/>
        <v>0</v>
      </c>
      <c r="K2066" s="60" t="str">
        <f t="shared" si="412"/>
        <v>Ok</v>
      </c>
      <c r="L2066" s="60">
        <f t="shared" si="415"/>
        <v>0</v>
      </c>
      <c r="M2066" s="85">
        <f>VLOOKUP(E2066,'DAFTAR ITEM'!B:J,9,FALSE)</f>
        <v>5250</v>
      </c>
      <c r="N2066" s="85">
        <f t="shared" si="416"/>
        <v>288750</v>
      </c>
      <c r="O2066" s="85">
        <f t="shared" si="417"/>
        <v>0</v>
      </c>
      <c r="P2066" s="85">
        <f t="shared" si="418"/>
        <v>0</v>
      </c>
      <c r="Q2066" s="59">
        <f t="shared" si="423"/>
        <v>0</v>
      </c>
      <c r="R2066" s="60" t="str">
        <f t="shared" si="419"/>
        <v>Good Count</v>
      </c>
      <c r="S2066" s="60" t="str">
        <f t="shared" si="420"/>
        <v>Good Count</v>
      </c>
      <c r="T2066" s="60" t="str">
        <f t="shared" si="421"/>
        <v>Good Count</v>
      </c>
    </row>
    <row r="2067" spans="1:20" ht="15" customHeight="1">
      <c r="A2067" s="64">
        <v>44720</v>
      </c>
      <c r="B2067" s="65">
        <f t="shared" si="413"/>
        <v>2022</v>
      </c>
      <c r="C2067" s="58">
        <f t="shared" si="414"/>
        <v>6</v>
      </c>
      <c r="D2067" s="58" t="str">
        <f t="shared" si="422"/>
        <v>Jun/2022</v>
      </c>
      <c r="E2067" s="60" t="s">
        <v>97</v>
      </c>
      <c r="F2067" s="60" t="s">
        <v>96</v>
      </c>
      <c r="G2067" s="60" t="s">
        <v>95</v>
      </c>
      <c r="H2067" s="60">
        <v>25</v>
      </c>
      <c r="I2067" s="60">
        <v>25</v>
      </c>
      <c r="J2067" s="60">
        <f t="shared" ref="J2067:J2130" si="424">I2067-H2067</f>
        <v>0</v>
      </c>
      <c r="K2067" s="60" t="str">
        <f t="shared" ref="K2067:K2130" si="425">IF(J2067=0,"Ok","Selisih")</f>
        <v>Ok</v>
      </c>
      <c r="L2067" s="60">
        <f t="shared" si="415"/>
        <v>0</v>
      </c>
      <c r="M2067" s="85">
        <f>VLOOKUP(E2067,'DAFTAR ITEM'!B:J,9,FALSE)</f>
        <v>12000</v>
      </c>
      <c r="N2067" s="85">
        <f t="shared" si="416"/>
        <v>300000</v>
      </c>
      <c r="O2067" s="85">
        <f t="shared" si="417"/>
        <v>0</v>
      </c>
      <c r="P2067" s="85">
        <f t="shared" si="418"/>
        <v>0</v>
      </c>
      <c r="Q2067" s="59">
        <f t="shared" si="423"/>
        <v>0</v>
      </c>
      <c r="R2067" s="60" t="str">
        <f t="shared" si="419"/>
        <v>Good Count</v>
      </c>
      <c r="S2067" s="60" t="str">
        <f t="shared" si="420"/>
        <v>Good Count</v>
      </c>
      <c r="T2067" s="60" t="str">
        <f t="shared" si="421"/>
        <v>Good Count</v>
      </c>
    </row>
    <row r="2068" spans="1:20" ht="15" customHeight="1">
      <c r="A2068" s="64">
        <v>44720</v>
      </c>
      <c r="B2068" s="65">
        <f t="shared" si="413"/>
        <v>2022</v>
      </c>
      <c r="C2068" s="58">
        <f t="shared" si="414"/>
        <v>6</v>
      </c>
      <c r="D2068" s="58" t="str">
        <f t="shared" si="422"/>
        <v>Jun/2022</v>
      </c>
      <c r="E2068" s="60" t="s">
        <v>99</v>
      </c>
      <c r="F2068" s="60" t="s">
        <v>98</v>
      </c>
      <c r="G2068" s="60" t="s">
        <v>95</v>
      </c>
      <c r="H2068" s="60">
        <v>43</v>
      </c>
      <c r="I2068" s="60">
        <v>43</v>
      </c>
      <c r="J2068" s="60">
        <f t="shared" si="424"/>
        <v>0</v>
      </c>
      <c r="K2068" s="60" t="str">
        <f t="shared" si="425"/>
        <v>Ok</v>
      </c>
      <c r="L2068" s="60">
        <f t="shared" si="415"/>
        <v>0</v>
      </c>
      <c r="M2068" s="85">
        <f>VLOOKUP(E2068,'DAFTAR ITEM'!B:J,9,FALSE)</f>
        <v>24150</v>
      </c>
      <c r="N2068" s="85">
        <f t="shared" si="416"/>
        <v>1038450</v>
      </c>
      <c r="O2068" s="85">
        <f t="shared" si="417"/>
        <v>0</v>
      </c>
      <c r="P2068" s="85">
        <f t="shared" si="418"/>
        <v>0</v>
      </c>
      <c r="Q2068" s="59">
        <f t="shared" si="423"/>
        <v>0</v>
      </c>
      <c r="R2068" s="60" t="str">
        <f t="shared" si="419"/>
        <v>Good Count</v>
      </c>
      <c r="S2068" s="60" t="str">
        <f t="shared" si="420"/>
        <v>Good Count</v>
      </c>
      <c r="T2068" s="60" t="str">
        <f t="shared" si="421"/>
        <v>Good Count</v>
      </c>
    </row>
    <row r="2069" spans="1:20" ht="15" customHeight="1">
      <c r="A2069" s="64">
        <v>44720</v>
      </c>
      <c r="B2069" s="65">
        <f t="shared" si="413"/>
        <v>2022</v>
      </c>
      <c r="C2069" s="58">
        <f t="shared" si="414"/>
        <v>6</v>
      </c>
      <c r="D2069" s="58" t="str">
        <f t="shared" si="422"/>
        <v>Jun/2022</v>
      </c>
      <c r="E2069" s="60" t="s">
        <v>103</v>
      </c>
      <c r="F2069" s="60" t="s">
        <v>102</v>
      </c>
      <c r="G2069" s="60" t="s">
        <v>104</v>
      </c>
      <c r="H2069" s="60">
        <v>5</v>
      </c>
      <c r="I2069" s="60">
        <v>5</v>
      </c>
      <c r="J2069" s="60">
        <f t="shared" si="424"/>
        <v>0</v>
      </c>
      <c r="K2069" s="60" t="str">
        <f t="shared" si="425"/>
        <v>Ok</v>
      </c>
      <c r="L2069" s="60">
        <f t="shared" si="415"/>
        <v>0</v>
      </c>
      <c r="M2069" s="85">
        <f>VLOOKUP(E2069,'DAFTAR ITEM'!B:J,9,FALSE)</f>
        <v>270000</v>
      </c>
      <c r="N2069" s="85">
        <f t="shared" si="416"/>
        <v>1350000</v>
      </c>
      <c r="O2069" s="85">
        <f t="shared" si="417"/>
        <v>0</v>
      </c>
      <c r="P2069" s="85">
        <f t="shared" si="418"/>
        <v>0</v>
      </c>
      <c r="Q2069" s="59">
        <f t="shared" si="423"/>
        <v>0</v>
      </c>
      <c r="R2069" s="60" t="str">
        <f t="shared" si="419"/>
        <v>Good Count</v>
      </c>
      <c r="S2069" s="60" t="str">
        <f t="shared" si="420"/>
        <v>Good Count</v>
      </c>
      <c r="T2069" s="60" t="str">
        <f t="shared" si="421"/>
        <v>Good Count</v>
      </c>
    </row>
    <row r="2070" spans="1:20" ht="15" customHeight="1">
      <c r="A2070" s="64">
        <v>44720</v>
      </c>
      <c r="B2070" s="65">
        <f t="shared" si="413"/>
        <v>2022</v>
      </c>
      <c r="C2070" s="58">
        <f t="shared" si="414"/>
        <v>6</v>
      </c>
      <c r="D2070" s="58" t="str">
        <f t="shared" si="422"/>
        <v>Jun/2022</v>
      </c>
      <c r="E2070" s="60" t="s">
        <v>106</v>
      </c>
      <c r="F2070" s="60" t="s">
        <v>105</v>
      </c>
      <c r="G2070" s="60" t="s">
        <v>104</v>
      </c>
      <c r="H2070" s="60">
        <v>2</v>
      </c>
      <c r="I2070" s="60">
        <v>2</v>
      </c>
      <c r="J2070" s="60">
        <f t="shared" si="424"/>
        <v>0</v>
      </c>
      <c r="K2070" s="60" t="str">
        <f t="shared" si="425"/>
        <v>Ok</v>
      </c>
      <c r="L2070" s="60">
        <f t="shared" si="415"/>
        <v>0</v>
      </c>
      <c r="M2070" s="85">
        <f>VLOOKUP(E2070,'DAFTAR ITEM'!B:J,9,FALSE)</f>
        <v>337800</v>
      </c>
      <c r="N2070" s="85">
        <f t="shared" si="416"/>
        <v>675600</v>
      </c>
      <c r="O2070" s="85">
        <f t="shared" si="417"/>
        <v>0</v>
      </c>
      <c r="P2070" s="85">
        <f t="shared" si="418"/>
        <v>0</v>
      </c>
      <c r="Q2070" s="59">
        <f t="shared" si="423"/>
        <v>0</v>
      </c>
      <c r="R2070" s="60" t="str">
        <f t="shared" si="419"/>
        <v>Good Count</v>
      </c>
      <c r="S2070" s="60" t="str">
        <f t="shared" si="420"/>
        <v>Good Count</v>
      </c>
      <c r="T2070" s="60" t="str">
        <f t="shared" si="421"/>
        <v>Good Count</v>
      </c>
    </row>
    <row r="2071" spans="1:20" ht="15" customHeight="1">
      <c r="A2071" s="64">
        <v>44720</v>
      </c>
      <c r="B2071" s="65">
        <f t="shared" si="413"/>
        <v>2022</v>
      </c>
      <c r="C2071" s="58">
        <f t="shared" si="414"/>
        <v>6</v>
      </c>
      <c r="D2071" s="58" t="str">
        <f t="shared" si="422"/>
        <v>Jun/2022</v>
      </c>
      <c r="E2071" s="60" t="s">
        <v>108</v>
      </c>
      <c r="F2071" s="60" t="s">
        <v>107</v>
      </c>
      <c r="G2071" s="60" t="s">
        <v>104</v>
      </c>
      <c r="H2071" s="60">
        <v>9</v>
      </c>
      <c r="I2071" s="60">
        <v>9</v>
      </c>
      <c r="J2071" s="60">
        <f t="shared" si="424"/>
        <v>0</v>
      </c>
      <c r="K2071" s="60" t="str">
        <f t="shared" si="425"/>
        <v>Ok</v>
      </c>
      <c r="L2071" s="60">
        <f t="shared" si="415"/>
        <v>0</v>
      </c>
      <c r="M2071" s="85">
        <f>VLOOKUP(E2071,'DAFTAR ITEM'!B:J,9,FALSE)</f>
        <v>270000</v>
      </c>
      <c r="N2071" s="85">
        <f t="shared" si="416"/>
        <v>2430000</v>
      </c>
      <c r="O2071" s="85">
        <f t="shared" si="417"/>
        <v>0</v>
      </c>
      <c r="P2071" s="85">
        <f t="shared" si="418"/>
        <v>0</v>
      </c>
      <c r="Q2071" s="59">
        <f t="shared" si="423"/>
        <v>0</v>
      </c>
      <c r="R2071" s="60" t="str">
        <f t="shared" si="419"/>
        <v>Good Count</v>
      </c>
      <c r="S2071" s="60" t="str">
        <f t="shared" si="420"/>
        <v>Good Count</v>
      </c>
      <c r="T2071" s="60" t="str">
        <f t="shared" si="421"/>
        <v>Good Count</v>
      </c>
    </row>
    <row r="2072" spans="1:20" ht="15" customHeight="1">
      <c r="A2072" s="64">
        <v>44720</v>
      </c>
      <c r="B2072" s="65">
        <f t="shared" si="413"/>
        <v>2022</v>
      </c>
      <c r="C2072" s="58">
        <f t="shared" si="414"/>
        <v>6</v>
      </c>
      <c r="D2072" s="58" t="str">
        <f t="shared" si="422"/>
        <v>Jun/2022</v>
      </c>
      <c r="E2072" s="60" t="s">
        <v>110</v>
      </c>
      <c r="F2072" s="60" t="s">
        <v>109</v>
      </c>
      <c r="G2072" s="60" t="s">
        <v>104</v>
      </c>
      <c r="H2072" s="60">
        <v>0</v>
      </c>
      <c r="I2072" s="60">
        <v>0</v>
      </c>
      <c r="J2072" s="60">
        <f t="shared" si="424"/>
        <v>0</v>
      </c>
      <c r="K2072" s="60" t="str">
        <f t="shared" si="425"/>
        <v>Ok</v>
      </c>
      <c r="L2072" s="60">
        <f t="shared" si="415"/>
        <v>0</v>
      </c>
      <c r="M2072" s="85">
        <f>VLOOKUP(E2072,'DAFTAR ITEM'!B:J,9,FALSE)</f>
        <v>270000</v>
      </c>
      <c r="N2072" s="85">
        <f t="shared" si="416"/>
        <v>0</v>
      </c>
      <c r="O2072" s="85">
        <f t="shared" si="417"/>
        <v>0</v>
      </c>
      <c r="P2072" s="85">
        <f t="shared" si="418"/>
        <v>0</v>
      </c>
      <c r="Q2072" s="59">
        <f t="shared" si="423"/>
        <v>0</v>
      </c>
      <c r="R2072" s="60" t="str">
        <f t="shared" si="419"/>
        <v>Good Count</v>
      </c>
      <c r="S2072" s="60" t="str">
        <f t="shared" si="420"/>
        <v>Good Count</v>
      </c>
      <c r="T2072" s="60" t="str">
        <f t="shared" si="421"/>
        <v>Good Count</v>
      </c>
    </row>
    <row r="2073" spans="1:20" ht="15" customHeight="1">
      <c r="A2073" s="64">
        <v>44720</v>
      </c>
      <c r="B2073" s="65">
        <f t="shared" si="413"/>
        <v>2022</v>
      </c>
      <c r="C2073" s="58">
        <f t="shared" si="414"/>
        <v>6</v>
      </c>
      <c r="D2073" s="58" t="str">
        <f t="shared" si="422"/>
        <v>Jun/2022</v>
      </c>
      <c r="E2073" s="60" t="s">
        <v>112</v>
      </c>
      <c r="F2073" s="60" t="s">
        <v>111</v>
      </c>
      <c r="G2073" s="60" t="s">
        <v>104</v>
      </c>
      <c r="H2073" s="60">
        <v>4</v>
      </c>
      <c r="I2073" s="60">
        <v>4</v>
      </c>
      <c r="J2073" s="60">
        <f t="shared" si="424"/>
        <v>0</v>
      </c>
      <c r="K2073" s="60" t="str">
        <f t="shared" si="425"/>
        <v>Ok</v>
      </c>
      <c r="L2073" s="60">
        <f t="shared" si="415"/>
        <v>0</v>
      </c>
      <c r="M2073" s="85">
        <f>VLOOKUP(E2073,'DAFTAR ITEM'!B:J,9,FALSE)</f>
        <v>270000</v>
      </c>
      <c r="N2073" s="85">
        <f t="shared" si="416"/>
        <v>1080000</v>
      </c>
      <c r="O2073" s="85">
        <f t="shared" si="417"/>
        <v>0</v>
      </c>
      <c r="P2073" s="85">
        <f t="shared" si="418"/>
        <v>0</v>
      </c>
      <c r="Q2073" s="59">
        <f t="shared" si="423"/>
        <v>0</v>
      </c>
      <c r="R2073" s="60" t="str">
        <f t="shared" si="419"/>
        <v>Good Count</v>
      </c>
      <c r="S2073" s="60" t="str">
        <f t="shared" si="420"/>
        <v>Good Count</v>
      </c>
      <c r="T2073" s="60" t="str">
        <f t="shared" si="421"/>
        <v>Good Count</v>
      </c>
    </row>
    <row r="2074" spans="1:20" ht="15" customHeight="1">
      <c r="A2074" s="64">
        <v>44720</v>
      </c>
      <c r="B2074" s="65">
        <f t="shared" si="413"/>
        <v>2022</v>
      </c>
      <c r="C2074" s="58">
        <f t="shared" si="414"/>
        <v>6</v>
      </c>
      <c r="D2074" s="58" t="str">
        <f t="shared" si="422"/>
        <v>Jun/2022</v>
      </c>
      <c r="E2074" s="60" t="s">
        <v>114</v>
      </c>
      <c r="F2074" s="60" t="s">
        <v>113</v>
      </c>
      <c r="G2074" s="60" t="s">
        <v>104</v>
      </c>
      <c r="H2074" s="60">
        <v>3</v>
      </c>
      <c r="I2074" s="60">
        <v>3</v>
      </c>
      <c r="J2074" s="60">
        <f t="shared" si="424"/>
        <v>0</v>
      </c>
      <c r="K2074" s="60" t="str">
        <f t="shared" si="425"/>
        <v>Ok</v>
      </c>
      <c r="L2074" s="60">
        <f t="shared" si="415"/>
        <v>0</v>
      </c>
      <c r="M2074" s="85">
        <f>VLOOKUP(E2074,'DAFTAR ITEM'!B:J,9,FALSE)</f>
        <v>270000</v>
      </c>
      <c r="N2074" s="85">
        <f t="shared" si="416"/>
        <v>810000</v>
      </c>
      <c r="O2074" s="85">
        <f t="shared" si="417"/>
        <v>0</v>
      </c>
      <c r="P2074" s="85">
        <f t="shared" si="418"/>
        <v>0</v>
      </c>
      <c r="Q2074" s="59">
        <f t="shared" si="423"/>
        <v>0</v>
      </c>
      <c r="R2074" s="60" t="str">
        <f t="shared" si="419"/>
        <v>Good Count</v>
      </c>
      <c r="S2074" s="60" t="str">
        <f t="shared" si="420"/>
        <v>Good Count</v>
      </c>
      <c r="T2074" s="60" t="str">
        <f t="shared" si="421"/>
        <v>Good Count</v>
      </c>
    </row>
    <row r="2075" spans="1:20" ht="15" customHeight="1">
      <c r="A2075" s="64">
        <v>44720</v>
      </c>
      <c r="B2075" s="65">
        <f t="shared" si="413"/>
        <v>2022</v>
      </c>
      <c r="C2075" s="58">
        <f t="shared" si="414"/>
        <v>6</v>
      </c>
      <c r="D2075" s="58" t="str">
        <f t="shared" si="422"/>
        <v>Jun/2022</v>
      </c>
      <c r="E2075" s="60" t="s">
        <v>116</v>
      </c>
      <c r="F2075" s="60" t="s">
        <v>115</v>
      </c>
      <c r="G2075" s="60" t="s">
        <v>104</v>
      </c>
      <c r="H2075" s="60">
        <v>9</v>
      </c>
      <c r="I2075" s="60">
        <v>9</v>
      </c>
      <c r="J2075" s="60">
        <f t="shared" si="424"/>
        <v>0</v>
      </c>
      <c r="K2075" s="60" t="str">
        <f t="shared" si="425"/>
        <v>Ok</v>
      </c>
      <c r="L2075" s="60">
        <f t="shared" si="415"/>
        <v>0</v>
      </c>
      <c r="M2075" s="85">
        <f>VLOOKUP(E2075,'DAFTAR ITEM'!B:J,9,FALSE)</f>
        <v>270000</v>
      </c>
      <c r="N2075" s="85">
        <f t="shared" si="416"/>
        <v>2430000</v>
      </c>
      <c r="O2075" s="85">
        <f t="shared" si="417"/>
        <v>0</v>
      </c>
      <c r="P2075" s="85">
        <f t="shared" si="418"/>
        <v>0</v>
      </c>
      <c r="Q2075" s="59">
        <f t="shared" si="423"/>
        <v>0</v>
      </c>
      <c r="R2075" s="60" t="str">
        <f t="shared" si="419"/>
        <v>Good Count</v>
      </c>
      <c r="S2075" s="60" t="str">
        <f t="shared" si="420"/>
        <v>Good Count</v>
      </c>
      <c r="T2075" s="60" t="str">
        <f t="shared" si="421"/>
        <v>Good Count</v>
      </c>
    </row>
    <row r="2076" spans="1:20" ht="15" customHeight="1">
      <c r="A2076" s="64">
        <v>44720</v>
      </c>
      <c r="B2076" s="65">
        <f t="shared" si="413"/>
        <v>2022</v>
      </c>
      <c r="C2076" s="58">
        <f t="shared" si="414"/>
        <v>6</v>
      </c>
      <c r="D2076" s="58" t="str">
        <f t="shared" si="422"/>
        <v>Jun/2022</v>
      </c>
      <c r="E2076" s="60" t="s">
        <v>118</v>
      </c>
      <c r="F2076" s="60" t="s">
        <v>117</v>
      </c>
      <c r="G2076" s="60" t="s">
        <v>104</v>
      </c>
      <c r="H2076" s="60">
        <v>0</v>
      </c>
      <c r="I2076" s="60">
        <v>0</v>
      </c>
      <c r="J2076" s="60">
        <f t="shared" si="424"/>
        <v>0</v>
      </c>
      <c r="K2076" s="60" t="str">
        <f t="shared" si="425"/>
        <v>Ok</v>
      </c>
      <c r="L2076" s="60">
        <f t="shared" si="415"/>
        <v>0</v>
      </c>
      <c r="M2076" s="85">
        <f>VLOOKUP(E2076,'DAFTAR ITEM'!B:J,9,FALSE)</f>
        <v>220540</v>
      </c>
      <c r="N2076" s="85">
        <f t="shared" si="416"/>
        <v>0</v>
      </c>
      <c r="O2076" s="85">
        <f t="shared" si="417"/>
        <v>0</v>
      </c>
      <c r="P2076" s="85">
        <f t="shared" si="418"/>
        <v>0</v>
      </c>
      <c r="Q2076" s="59">
        <f t="shared" si="423"/>
        <v>0</v>
      </c>
      <c r="R2076" s="60" t="str">
        <f t="shared" si="419"/>
        <v>Good Count</v>
      </c>
      <c r="S2076" s="60" t="str">
        <f t="shared" si="420"/>
        <v>Good Count</v>
      </c>
      <c r="T2076" s="60" t="str">
        <f t="shared" si="421"/>
        <v>Good Count</v>
      </c>
    </row>
    <row r="2077" spans="1:20" ht="15" customHeight="1">
      <c r="A2077" s="64">
        <v>44720</v>
      </c>
      <c r="B2077" s="65">
        <f t="shared" si="413"/>
        <v>2022</v>
      </c>
      <c r="C2077" s="58">
        <f t="shared" si="414"/>
        <v>6</v>
      </c>
      <c r="D2077" s="58" t="str">
        <f t="shared" si="422"/>
        <v>Jun/2022</v>
      </c>
      <c r="E2077" s="60" t="s">
        <v>120</v>
      </c>
      <c r="F2077" s="60" t="s">
        <v>119</v>
      </c>
      <c r="G2077" s="60" t="s">
        <v>104</v>
      </c>
      <c r="H2077" s="60">
        <v>0</v>
      </c>
      <c r="I2077" s="60">
        <v>0</v>
      </c>
      <c r="J2077" s="60">
        <f t="shared" si="424"/>
        <v>0</v>
      </c>
      <c r="K2077" s="60" t="str">
        <f t="shared" si="425"/>
        <v>Ok</v>
      </c>
      <c r="L2077" s="60">
        <f t="shared" si="415"/>
        <v>0</v>
      </c>
      <c r="M2077" s="85">
        <f>VLOOKUP(E2077,'DAFTAR ITEM'!B:J,9,FALSE)</f>
        <v>0</v>
      </c>
      <c r="N2077" s="85">
        <f t="shared" si="416"/>
        <v>0</v>
      </c>
      <c r="O2077" s="85">
        <f t="shared" si="417"/>
        <v>0</v>
      </c>
      <c r="P2077" s="85">
        <f t="shared" si="418"/>
        <v>0</v>
      </c>
      <c r="Q2077" s="59">
        <f t="shared" si="423"/>
        <v>0</v>
      </c>
      <c r="R2077" s="60" t="str">
        <f t="shared" si="419"/>
        <v>Good Count</v>
      </c>
      <c r="S2077" s="60" t="str">
        <f t="shared" si="420"/>
        <v>Good Count</v>
      </c>
      <c r="T2077" s="60" t="str">
        <f t="shared" si="421"/>
        <v>Good Count</v>
      </c>
    </row>
    <row r="2078" spans="1:20" ht="15" customHeight="1">
      <c r="A2078" s="64">
        <v>44720</v>
      </c>
      <c r="B2078" s="65">
        <f t="shared" si="413"/>
        <v>2022</v>
      </c>
      <c r="C2078" s="58">
        <f t="shared" si="414"/>
        <v>6</v>
      </c>
      <c r="D2078" s="58" t="str">
        <f t="shared" si="422"/>
        <v>Jun/2022</v>
      </c>
      <c r="E2078" s="60" t="s">
        <v>122</v>
      </c>
      <c r="F2078" s="60" t="s">
        <v>121</v>
      </c>
      <c r="G2078" s="60" t="s">
        <v>104</v>
      </c>
      <c r="H2078" s="60">
        <v>0</v>
      </c>
      <c r="I2078" s="60">
        <v>0</v>
      </c>
      <c r="J2078" s="60">
        <f t="shared" si="424"/>
        <v>0</v>
      </c>
      <c r="K2078" s="60" t="str">
        <f t="shared" si="425"/>
        <v>Ok</v>
      </c>
      <c r="L2078" s="60">
        <f t="shared" si="415"/>
        <v>0</v>
      </c>
      <c r="M2078" s="85">
        <f>VLOOKUP(E2078,'DAFTAR ITEM'!B:J,9,FALSE)</f>
        <v>0</v>
      </c>
      <c r="N2078" s="85">
        <f t="shared" si="416"/>
        <v>0</v>
      </c>
      <c r="O2078" s="85">
        <f t="shared" si="417"/>
        <v>0</v>
      </c>
      <c r="P2078" s="85">
        <f t="shared" si="418"/>
        <v>0</v>
      </c>
      <c r="Q2078" s="59">
        <f t="shared" si="423"/>
        <v>0</v>
      </c>
      <c r="R2078" s="60" t="str">
        <f t="shared" si="419"/>
        <v>Good Count</v>
      </c>
      <c r="S2078" s="60" t="str">
        <f t="shared" si="420"/>
        <v>Good Count</v>
      </c>
      <c r="T2078" s="60" t="str">
        <f t="shared" si="421"/>
        <v>Good Count</v>
      </c>
    </row>
    <row r="2079" spans="1:20" ht="15" customHeight="1">
      <c r="A2079" s="64">
        <v>44720</v>
      </c>
      <c r="B2079" s="65">
        <f t="shared" si="413"/>
        <v>2022</v>
      </c>
      <c r="C2079" s="58">
        <f t="shared" si="414"/>
        <v>6</v>
      </c>
      <c r="D2079" s="58" t="str">
        <f t="shared" si="422"/>
        <v>Jun/2022</v>
      </c>
      <c r="E2079" s="60" t="s">
        <v>124</v>
      </c>
      <c r="F2079" s="60" t="s">
        <v>123</v>
      </c>
      <c r="G2079" s="60" t="s">
        <v>104</v>
      </c>
      <c r="H2079" s="60">
        <v>6</v>
      </c>
      <c r="I2079" s="60">
        <v>6</v>
      </c>
      <c r="J2079" s="60">
        <f t="shared" si="424"/>
        <v>0</v>
      </c>
      <c r="K2079" s="60" t="str">
        <f t="shared" si="425"/>
        <v>Ok</v>
      </c>
      <c r="L2079" s="60">
        <f t="shared" si="415"/>
        <v>0</v>
      </c>
      <c r="M2079" s="85">
        <f>VLOOKUP(E2079,'DAFTAR ITEM'!B:J,9,FALSE)</f>
        <v>0</v>
      </c>
      <c r="N2079" s="85">
        <f t="shared" si="416"/>
        <v>0</v>
      </c>
      <c r="O2079" s="85">
        <f t="shared" si="417"/>
        <v>0</v>
      </c>
      <c r="P2079" s="85">
        <f t="shared" si="418"/>
        <v>0</v>
      </c>
      <c r="Q2079" s="59">
        <f t="shared" si="423"/>
        <v>0</v>
      </c>
      <c r="R2079" s="60" t="str">
        <f t="shared" si="419"/>
        <v>Good Count</v>
      </c>
      <c r="S2079" s="60" t="str">
        <f t="shared" si="420"/>
        <v>Good Count</v>
      </c>
      <c r="T2079" s="60" t="str">
        <f t="shared" si="421"/>
        <v>Good Count</v>
      </c>
    </row>
    <row r="2080" spans="1:20" ht="15" customHeight="1">
      <c r="A2080" s="64">
        <v>44720</v>
      </c>
      <c r="B2080" s="65">
        <f t="shared" si="413"/>
        <v>2022</v>
      </c>
      <c r="C2080" s="58">
        <f t="shared" si="414"/>
        <v>6</v>
      </c>
      <c r="D2080" s="58" t="str">
        <f t="shared" si="422"/>
        <v>Jun/2022</v>
      </c>
      <c r="E2080" s="60" t="s">
        <v>126</v>
      </c>
      <c r="F2080" s="60" t="s">
        <v>125</v>
      </c>
      <c r="G2080" s="60" t="s">
        <v>104</v>
      </c>
      <c r="H2080" s="60">
        <v>0</v>
      </c>
      <c r="I2080" s="60">
        <v>0</v>
      </c>
      <c r="J2080" s="60">
        <f t="shared" si="424"/>
        <v>0</v>
      </c>
      <c r="K2080" s="60" t="str">
        <f t="shared" si="425"/>
        <v>Ok</v>
      </c>
      <c r="L2080" s="60">
        <f t="shared" si="415"/>
        <v>0</v>
      </c>
      <c r="M2080" s="85">
        <f>VLOOKUP(E2080,'DAFTAR ITEM'!B:J,9,FALSE)</f>
        <v>190000</v>
      </c>
      <c r="N2080" s="85">
        <f t="shared" si="416"/>
        <v>0</v>
      </c>
      <c r="O2080" s="85">
        <f t="shared" si="417"/>
        <v>0</v>
      </c>
      <c r="P2080" s="85">
        <f t="shared" si="418"/>
        <v>0</v>
      </c>
      <c r="Q2080" s="59">
        <f t="shared" si="423"/>
        <v>0</v>
      </c>
      <c r="R2080" s="60" t="str">
        <f t="shared" si="419"/>
        <v>Good Count</v>
      </c>
      <c r="S2080" s="60" t="str">
        <f t="shared" si="420"/>
        <v>Good Count</v>
      </c>
      <c r="T2080" s="60" t="str">
        <f t="shared" si="421"/>
        <v>Good Count</v>
      </c>
    </row>
    <row r="2081" spans="1:20" ht="15" customHeight="1">
      <c r="A2081" s="64">
        <v>44720</v>
      </c>
      <c r="B2081" s="65">
        <f t="shared" si="413"/>
        <v>2022</v>
      </c>
      <c r="C2081" s="58">
        <f t="shared" si="414"/>
        <v>6</v>
      </c>
      <c r="D2081" s="58" t="str">
        <f t="shared" si="422"/>
        <v>Jun/2022</v>
      </c>
      <c r="E2081" s="60" t="s">
        <v>128</v>
      </c>
      <c r="F2081" s="60" t="s">
        <v>127</v>
      </c>
      <c r="G2081" s="60" t="s">
        <v>104</v>
      </c>
      <c r="H2081" s="60">
        <v>0</v>
      </c>
      <c r="I2081" s="60">
        <v>0</v>
      </c>
      <c r="J2081" s="60">
        <f t="shared" si="424"/>
        <v>0</v>
      </c>
      <c r="K2081" s="60" t="str">
        <f t="shared" si="425"/>
        <v>Ok</v>
      </c>
      <c r="L2081" s="60">
        <f t="shared" si="415"/>
        <v>0</v>
      </c>
      <c r="M2081" s="85">
        <f>VLOOKUP(E2081,'DAFTAR ITEM'!B:J,9,FALSE)</f>
        <v>0</v>
      </c>
      <c r="N2081" s="85">
        <f t="shared" si="416"/>
        <v>0</v>
      </c>
      <c r="O2081" s="85">
        <f t="shared" si="417"/>
        <v>0</v>
      </c>
      <c r="P2081" s="85">
        <f t="shared" si="418"/>
        <v>0</v>
      </c>
      <c r="Q2081" s="59">
        <f t="shared" si="423"/>
        <v>0</v>
      </c>
      <c r="R2081" s="60" t="str">
        <f t="shared" si="419"/>
        <v>Good Count</v>
      </c>
      <c r="S2081" s="60" t="str">
        <f t="shared" si="420"/>
        <v>Good Count</v>
      </c>
      <c r="T2081" s="60" t="str">
        <f t="shared" si="421"/>
        <v>Good Count</v>
      </c>
    </row>
    <row r="2082" spans="1:20" ht="15" customHeight="1">
      <c r="A2082" s="64">
        <v>44720</v>
      </c>
      <c r="B2082" s="65">
        <f t="shared" si="413"/>
        <v>2022</v>
      </c>
      <c r="C2082" s="58">
        <f t="shared" si="414"/>
        <v>6</v>
      </c>
      <c r="D2082" s="58" t="str">
        <f t="shared" si="422"/>
        <v>Jun/2022</v>
      </c>
      <c r="E2082" s="60" t="s">
        <v>130</v>
      </c>
      <c r="F2082" s="60" t="s">
        <v>129</v>
      </c>
      <c r="G2082" s="60" t="s">
        <v>104</v>
      </c>
      <c r="H2082" s="60">
        <v>3</v>
      </c>
      <c r="I2082" s="60">
        <v>3</v>
      </c>
      <c r="J2082" s="60">
        <f t="shared" si="424"/>
        <v>0</v>
      </c>
      <c r="K2082" s="60" t="str">
        <f t="shared" si="425"/>
        <v>Ok</v>
      </c>
      <c r="L2082" s="60">
        <f t="shared" si="415"/>
        <v>0</v>
      </c>
      <c r="M2082" s="85">
        <f>VLOOKUP(E2082,'DAFTAR ITEM'!B:J,9,FALSE)</f>
        <v>270000</v>
      </c>
      <c r="N2082" s="85">
        <f t="shared" si="416"/>
        <v>810000</v>
      </c>
      <c r="O2082" s="85">
        <f t="shared" si="417"/>
        <v>0</v>
      </c>
      <c r="P2082" s="85">
        <f t="shared" si="418"/>
        <v>0</v>
      </c>
      <c r="Q2082" s="59">
        <f t="shared" si="423"/>
        <v>0</v>
      </c>
      <c r="R2082" s="60" t="str">
        <f t="shared" si="419"/>
        <v>Good Count</v>
      </c>
      <c r="S2082" s="60" t="str">
        <f t="shared" si="420"/>
        <v>Good Count</v>
      </c>
      <c r="T2082" s="60" t="str">
        <f t="shared" si="421"/>
        <v>Good Count</v>
      </c>
    </row>
    <row r="2083" spans="1:20" ht="15" customHeight="1">
      <c r="A2083" s="64">
        <v>44720</v>
      </c>
      <c r="B2083" s="65">
        <f t="shared" ref="B2083:B2146" si="426">YEAR(A2083)</f>
        <v>2022</v>
      </c>
      <c r="C2083" s="58">
        <f t="shared" si="414"/>
        <v>6</v>
      </c>
      <c r="D2083" s="58" t="str">
        <f t="shared" si="422"/>
        <v>Jun/2022</v>
      </c>
      <c r="E2083" s="60" t="s">
        <v>132</v>
      </c>
      <c r="F2083" s="60" t="s">
        <v>131</v>
      </c>
      <c r="G2083" s="60" t="s">
        <v>104</v>
      </c>
      <c r="H2083" s="60">
        <v>0</v>
      </c>
      <c r="I2083" s="60">
        <v>0</v>
      </c>
      <c r="J2083" s="60">
        <f t="shared" si="424"/>
        <v>0</v>
      </c>
      <c r="K2083" s="60" t="str">
        <f t="shared" si="425"/>
        <v>Ok</v>
      </c>
      <c r="L2083" s="60">
        <f t="shared" si="415"/>
        <v>0</v>
      </c>
      <c r="M2083" s="85">
        <f>VLOOKUP(E2083,'DAFTAR ITEM'!B:J,9,FALSE)</f>
        <v>0</v>
      </c>
      <c r="N2083" s="85">
        <f t="shared" si="416"/>
        <v>0</v>
      </c>
      <c r="O2083" s="85">
        <f t="shared" si="417"/>
        <v>0</v>
      </c>
      <c r="P2083" s="85">
        <f t="shared" si="418"/>
        <v>0</v>
      </c>
      <c r="Q2083" s="59">
        <f t="shared" si="423"/>
        <v>0</v>
      </c>
      <c r="R2083" s="60" t="str">
        <f t="shared" si="419"/>
        <v>Good Count</v>
      </c>
      <c r="S2083" s="60" t="str">
        <f t="shared" si="420"/>
        <v>Good Count</v>
      </c>
      <c r="T2083" s="60" t="str">
        <f t="shared" si="421"/>
        <v>Good Count</v>
      </c>
    </row>
    <row r="2084" spans="1:20" ht="15" customHeight="1">
      <c r="A2084" s="64">
        <v>44720</v>
      </c>
      <c r="B2084" s="65">
        <f t="shared" si="426"/>
        <v>2022</v>
      </c>
      <c r="C2084" s="58">
        <f t="shared" si="414"/>
        <v>6</v>
      </c>
      <c r="D2084" s="58" t="str">
        <f t="shared" si="422"/>
        <v>Jun/2022</v>
      </c>
      <c r="E2084" s="60" t="s">
        <v>134</v>
      </c>
      <c r="F2084" s="60" t="s">
        <v>133</v>
      </c>
      <c r="G2084" s="60" t="s">
        <v>104</v>
      </c>
      <c r="H2084" s="60">
        <v>27</v>
      </c>
      <c r="I2084" s="60">
        <v>27</v>
      </c>
      <c r="J2084" s="60">
        <f t="shared" si="424"/>
        <v>0</v>
      </c>
      <c r="K2084" s="60" t="str">
        <f t="shared" si="425"/>
        <v>Ok</v>
      </c>
      <c r="L2084" s="60">
        <f t="shared" si="415"/>
        <v>0</v>
      </c>
      <c r="M2084" s="85">
        <f>VLOOKUP(E2084,'DAFTAR ITEM'!B:J,9,FALSE)</f>
        <v>270000</v>
      </c>
      <c r="N2084" s="85">
        <f t="shared" si="416"/>
        <v>7290000</v>
      </c>
      <c r="O2084" s="85">
        <f t="shared" si="417"/>
        <v>0</v>
      </c>
      <c r="P2084" s="85">
        <f t="shared" si="418"/>
        <v>0</v>
      </c>
      <c r="Q2084" s="59">
        <f t="shared" si="423"/>
        <v>0</v>
      </c>
      <c r="R2084" s="60" t="str">
        <f t="shared" si="419"/>
        <v>Good Count</v>
      </c>
      <c r="S2084" s="60" t="str">
        <f t="shared" si="420"/>
        <v>Good Count</v>
      </c>
      <c r="T2084" s="60" t="str">
        <f t="shared" si="421"/>
        <v>Good Count</v>
      </c>
    </row>
    <row r="2085" spans="1:20" ht="15" customHeight="1">
      <c r="A2085" s="64">
        <v>44720</v>
      </c>
      <c r="B2085" s="65">
        <f t="shared" si="426"/>
        <v>2022</v>
      </c>
      <c r="C2085" s="58">
        <f t="shared" si="414"/>
        <v>6</v>
      </c>
      <c r="D2085" s="58" t="str">
        <f t="shared" si="422"/>
        <v>Jun/2022</v>
      </c>
      <c r="E2085" s="60" t="s">
        <v>136</v>
      </c>
      <c r="F2085" s="60" t="s">
        <v>135</v>
      </c>
      <c r="G2085" s="60" t="s">
        <v>16</v>
      </c>
      <c r="H2085" s="60">
        <v>0</v>
      </c>
      <c r="I2085" s="60">
        <v>0</v>
      </c>
      <c r="J2085" s="60">
        <f t="shared" si="424"/>
        <v>0</v>
      </c>
      <c r="K2085" s="60" t="str">
        <f t="shared" si="425"/>
        <v>Ok</v>
      </c>
      <c r="L2085" s="60">
        <f t="shared" si="415"/>
        <v>0</v>
      </c>
      <c r="M2085" s="85">
        <f>VLOOKUP(E2085,'DAFTAR ITEM'!B:J,9,FALSE)</f>
        <v>33600</v>
      </c>
      <c r="N2085" s="85">
        <f t="shared" si="416"/>
        <v>0</v>
      </c>
      <c r="O2085" s="85">
        <f t="shared" si="417"/>
        <v>0</v>
      </c>
      <c r="P2085" s="85">
        <f t="shared" si="418"/>
        <v>0</v>
      </c>
      <c r="Q2085" s="59">
        <f t="shared" si="423"/>
        <v>0</v>
      </c>
      <c r="R2085" s="60" t="str">
        <f t="shared" si="419"/>
        <v>Good Count</v>
      </c>
      <c r="S2085" s="60" t="str">
        <f t="shared" si="420"/>
        <v>Good Count</v>
      </c>
      <c r="T2085" s="60" t="str">
        <f t="shared" si="421"/>
        <v>Good Count</v>
      </c>
    </row>
    <row r="2086" spans="1:20" ht="15" customHeight="1">
      <c r="A2086" s="64">
        <v>44720</v>
      </c>
      <c r="B2086" s="65">
        <f t="shared" si="426"/>
        <v>2022</v>
      </c>
      <c r="C2086" s="58">
        <f t="shared" si="414"/>
        <v>6</v>
      </c>
      <c r="D2086" s="58" t="str">
        <f t="shared" si="422"/>
        <v>Jun/2022</v>
      </c>
      <c r="E2086" s="60" t="s">
        <v>138</v>
      </c>
      <c r="F2086" s="60" t="s">
        <v>137</v>
      </c>
      <c r="G2086" s="60" t="s">
        <v>139</v>
      </c>
      <c r="H2086" s="60">
        <v>259</v>
      </c>
      <c r="I2086" s="60">
        <v>259</v>
      </c>
      <c r="J2086" s="60">
        <f t="shared" si="424"/>
        <v>0</v>
      </c>
      <c r="K2086" s="60" t="str">
        <f t="shared" si="425"/>
        <v>Ok</v>
      </c>
      <c r="L2086" s="60">
        <f t="shared" si="415"/>
        <v>0</v>
      </c>
      <c r="M2086" s="85">
        <f>VLOOKUP(E2086,'DAFTAR ITEM'!B:J,9,FALSE)</f>
        <v>1000</v>
      </c>
      <c r="N2086" s="85">
        <f t="shared" si="416"/>
        <v>259000</v>
      </c>
      <c r="O2086" s="85">
        <f t="shared" si="417"/>
        <v>0</v>
      </c>
      <c r="P2086" s="85">
        <f t="shared" si="418"/>
        <v>0</v>
      </c>
      <c r="Q2086" s="59">
        <f t="shared" si="423"/>
        <v>0</v>
      </c>
      <c r="R2086" s="60" t="str">
        <f t="shared" si="419"/>
        <v>Good Count</v>
      </c>
      <c r="S2086" s="60" t="str">
        <f t="shared" si="420"/>
        <v>Good Count</v>
      </c>
      <c r="T2086" s="60" t="str">
        <f t="shared" si="421"/>
        <v>Good Count</v>
      </c>
    </row>
    <row r="2087" spans="1:20" ht="15" customHeight="1">
      <c r="A2087" s="64">
        <v>44720</v>
      </c>
      <c r="B2087" s="65">
        <f t="shared" si="426"/>
        <v>2022</v>
      </c>
      <c r="C2087" s="58">
        <f t="shared" si="414"/>
        <v>6</v>
      </c>
      <c r="D2087" s="58" t="str">
        <f t="shared" si="422"/>
        <v>Jun/2022</v>
      </c>
      <c r="E2087" s="60" t="s">
        <v>141</v>
      </c>
      <c r="F2087" s="60" t="s">
        <v>140</v>
      </c>
      <c r="G2087" s="60" t="s">
        <v>33</v>
      </c>
      <c r="H2087" s="60">
        <v>7</v>
      </c>
      <c r="I2087" s="60">
        <v>7</v>
      </c>
      <c r="J2087" s="60">
        <f t="shared" si="424"/>
        <v>0</v>
      </c>
      <c r="K2087" s="60" t="str">
        <f t="shared" si="425"/>
        <v>Ok</v>
      </c>
      <c r="L2087" s="60">
        <f t="shared" si="415"/>
        <v>0</v>
      </c>
      <c r="M2087" s="85">
        <f>VLOOKUP(E2087,'DAFTAR ITEM'!B:J,9,FALSE)</f>
        <v>7875</v>
      </c>
      <c r="N2087" s="85">
        <f t="shared" si="416"/>
        <v>55125</v>
      </c>
      <c r="O2087" s="85">
        <f t="shared" si="417"/>
        <v>0</v>
      </c>
      <c r="P2087" s="85">
        <f t="shared" si="418"/>
        <v>0</v>
      </c>
      <c r="Q2087" s="59">
        <f t="shared" si="423"/>
        <v>0</v>
      </c>
      <c r="R2087" s="60" t="str">
        <f t="shared" si="419"/>
        <v>Good Count</v>
      </c>
      <c r="S2087" s="60" t="str">
        <f t="shared" si="420"/>
        <v>Good Count</v>
      </c>
      <c r="T2087" s="60" t="str">
        <f t="shared" si="421"/>
        <v>Good Count</v>
      </c>
    </row>
    <row r="2088" spans="1:20" ht="15" customHeight="1">
      <c r="A2088" s="64">
        <v>44720</v>
      </c>
      <c r="B2088" s="65">
        <f t="shared" si="426"/>
        <v>2022</v>
      </c>
      <c r="C2088" s="58">
        <f t="shared" si="414"/>
        <v>6</v>
      </c>
      <c r="D2088" s="58" t="str">
        <f t="shared" si="422"/>
        <v>Jun/2022</v>
      </c>
      <c r="E2088" s="60" t="s">
        <v>143</v>
      </c>
      <c r="F2088" s="60" t="s">
        <v>142</v>
      </c>
      <c r="G2088" s="60" t="s">
        <v>88</v>
      </c>
      <c r="H2088" s="60">
        <v>3</v>
      </c>
      <c r="I2088" s="60">
        <v>3</v>
      </c>
      <c r="J2088" s="60">
        <f t="shared" si="424"/>
        <v>0</v>
      </c>
      <c r="K2088" s="60" t="str">
        <f t="shared" si="425"/>
        <v>Ok</v>
      </c>
      <c r="L2088" s="60">
        <f t="shared" si="415"/>
        <v>0</v>
      </c>
      <c r="M2088" s="85">
        <f>VLOOKUP(E2088,'DAFTAR ITEM'!B:J,9,FALSE)</f>
        <v>17300</v>
      </c>
      <c r="N2088" s="85">
        <f t="shared" si="416"/>
        <v>51900</v>
      </c>
      <c r="O2088" s="85">
        <f t="shared" si="417"/>
        <v>0</v>
      </c>
      <c r="P2088" s="85">
        <f t="shared" si="418"/>
        <v>0</v>
      </c>
      <c r="Q2088" s="59">
        <f t="shared" si="423"/>
        <v>0</v>
      </c>
      <c r="R2088" s="60" t="str">
        <f t="shared" si="419"/>
        <v>Good Count</v>
      </c>
      <c r="S2088" s="60" t="str">
        <f t="shared" si="420"/>
        <v>Good Count</v>
      </c>
      <c r="T2088" s="60" t="str">
        <f t="shared" si="421"/>
        <v>Good Count</v>
      </c>
    </row>
    <row r="2089" spans="1:20" ht="15" customHeight="1">
      <c r="A2089" s="64">
        <v>44720</v>
      </c>
      <c r="B2089" s="65">
        <f t="shared" si="426"/>
        <v>2022</v>
      </c>
      <c r="C2089" s="58">
        <f t="shared" si="414"/>
        <v>6</v>
      </c>
      <c r="D2089" s="58" t="str">
        <f t="shared" si="422"/>
        <v>Jun/2022</v>
      </c>
      <c r="E2089" s="60" t="s">
        <v>145</v>
      </c>
      <c r="F2089" s="60" t="s">
        <v>144</v>
      </c>
      <c r="G2089" s="60" t="s">
        <v>95</v>
      </c>
      <c r="H2089" s="60">
        <v>24</v>
      </c>
      <c r="I2089" s="60">
        <v>24</v>
      </c>
      <c r="J2089" s="60">
        <f t="shared" si="424"/>
        <v>0</v>
      </c>
      <c r="K2089" s="60" t="str">
        <f t="shared" si="425"/>
        <v>Ok</v>
      </c>
      <c r="L2089" s="60">
        <f t="shared" si="415"/>
        <v>0</v>
      </c>
      <c r="M2089" s="85">
        <f>VLOOKUP(E2089,'DAFTAR ITEM'!B:J,9,FALSE)</f>
        <v>5000</v>
      </c>
      <c r="N2089" s="85">
        <f t="shared" si="416"/>
        <v>120000</v>
      </c>
      <c r="O2089" s="85">
        <f t="shared" si="417"/>
        <v>0</v>
      </c>
      <c r="P2089" s="85">
        <f t="shared" si="418"/>
        <v>0</v>
      </c>
      <c r="Q2089" s="59">
        <f t="shared" si="423"/>
        <v>0</v>
      </c>
      <c r="R2089" s="60" t="str">
        <f t="shared" si="419"/>
        <v>Good Count</v>
      </c>
      <c r="S2089" s="60" t="str">
        <f t="shared" si="420"/>
        <v>Good Count</v>
      </c>
      <c r="T2089" s="60" t="str">
        <f t="shared" si="421"/>
        <v>Good Count</v>
      </c>
    </row>
    <row r="2090" spans="1:20" ht="15" customHeight="1">
      <c r="A2090" s="64">
        <v>44720</v>
      </c>
      <c r="B2090" s="65">
        <f t="shared" si="426"/>
        <v>2022</v>
      </c>
      <c r="C2090" s="58">
        <f t="shared" si="414"/>
        <v>6</v>
      </c>
      <c r="D2090" s="58" t="str">
        <f t="shared" si="422"/>
        <v>Jun/2022</v>
      </c>
      <c r="E2090" s="60" t="s">
        <v>149</v>
      </c>
      <c r="F2090" s="60" t="s">
        <v>148</v>
      </c>
      <c r="G2090" s="60" t="s">
        <v>95</v>
      </c>
      <c r="H2090" s="60">
        <v>6</v>
      </c>
      <c r="I2090" s="60">
        <v>6</v>
      </c>
      <c r="J2090" s="60">
        <f t="shared" si="424"/>
        <v>0</v>
      </c>
      <c r="K2090" s="60" t="str">
        <f t="shared" si="425"/>
        <v>Ok</v>
      </c>
      <c r="L2090" s="60">
        <f t="shared" si="415"/>
        <v>0</v>
      </c>
      <c r="M2090" s="85">
        <f>VLOOKUP(E2090,'DAFTAR ITEM'!B:J,9,FALSE)</f>
        <v>3000</v>
      </c>
      <c r="N2090" s="85">
        <f t="shared" si="416"/>
        <v>18000</v>
      </c>
      <c r="O2090" s="85">
        <f t="shared" si="417"/>
        <v>0</v>
      </c>
      <c r="P2090" s="85">
        <f t="shared" si="418"/>
        <v>0</v>
      </c>
      <c r="Q2090" s="59">
        <f t="shared" si="423"/>
        <v>0</v>
      </c>
      <c r="R2090" s="60" t="str">
        <f t="shared" si="419"/>
        <v>Good Count</v>
      </c>
      <c r="S2090" s="60" t="str">
        <f t="shared" si="420"/>
        <v>Good Count</v>
      </c>
      <c r="T2090" s="60" t="str">
        <f t="shared" si="421"/>
        <v>Good Count</v>
      </c>
    </row>
    <row r="2091" spans="1:20" ht="15" customHeight="1">
      <c r="A2091" s="64">
        <v>44720</v>
      </c>
      <c r="B2091" s="65">
        <f t="shared" si="426"/>
        <v>2022</v>
      </c>
      <c r="C2091" s="58">
        <f t="shared" si="414"/>
        <v>6</v>
      </c>
      <c r="D2091" s="58" t="str">
        <f t="shared" si="422"/>
        <v>Jun/2022</v>
      </c>
      <c r="E2091" s="60" t="s">
        <v>151</v>
      </c>
      <c r="F2091" s="60" t="s">
        <v>150</v>
      </c>
      <c r="G2091" s="60" t="s">
        <v>33</v>
      </c>
      <c r="H2091" s="60">
        <v>0</v>
      </c>
      <c r="I2091" s="60">
        <v>0</v>
      </c>
      <c r="J2091" s="60">
        <f t="shared" si="424"/>
        <v>0</v>
      </c>
      <c r="K2091" s="60" t="str">
        <f t="shared" si="425"/>
        <v>Ok</v>
      </c>
      <c r="L2091" s="60">
        <f t="shared" si="415"/>
        <v>0</v>
      </c>
      <c r="M2091" s="85">
        <f>VLOOKUP(E2091,'DAFTAR ITEM'!B:J,9,FALSE)</f>
        <v>0</v>
      </c>
      <c r="N2091" s="85">
        <f t="shared" si="416"/>
        <v>0</v>
      </c>
      <c r="O2091" s="85">
        <f t="shared" si="417"/>
        <v>0</v>
      </c>
      <c r="P2091" s="85">
        <f t="shared" si="418"/>
        <v>0</v>
      </c>
      <c r="Q2091" s="59">
        <f t="shared" si="423"/>
        <v>0</v>
      </c>
      <c r="R2091" s="60" t="str">
        <f t="shared" si="419"/>
        <v>Good Count</v>
      </c>
      <c r="S2091" s="60" t="str">
        <f t="shared" si="420"/>
        <v>Good Count</v>
      </c>
      <c r="T2091" s="60" t="str">
        <f t="shared" si="421"/>
        <v>Good Count</v>
      </c>
    </row>
    <row r="2092" spans="1:20" ht="15" customHeight="1">
      <c r="A2092" s="64">
        <v>44720</v>
      </c>
      <c r="B2092" s="65">
        <f t="shared" si="426"/>
        <v>2022</v>
      </c>
      <c r="C2092" s="58">
        <f t="shared" si="414"/>
        <v>6</v>
      </c>
      <c r="D2092" s="58" t="str">
        <f t="shared" si="422"/>
        <v>Jun/2022</v>
      </c>
      <c r="E2092" s="60" t="s">
        <v>373</v>
      </c>
      <c r="F2092" s="60" t="s">
        <v>372</v>
      </c>
      <c r="G2092" s="60" t="s">
        <v>171</v>
      </c>
      <c r="H2092" s="60">
        <v>0</v>
      </c>
      <c r="I2092" s="60">
        <v>0</v>
      </c>
      <c r="J2092" s="60">
        <f t="shared" si="424"/>
        <v>0</v>
      </c>
      <c r="K2092" s="60" t="str">
        <f t="shared" si="425"/>
        <v>Ok</v>
      </c>
      <c r="L2092" s="60">
        <f t="shared" si="415"/>
        <v>0</v>
      </c>
      <c r="M2092" s="85">
        <f>VLOOKUP(E2092,'DAFTAR ITEM'!B:J,9,FALSE)</f>
        <v>0</v>
      </c>
      <c r="N2092" s="85">
        <f t="shared" si="416"/>
        <v>0</v>
      </c>
      <c r="O2092" s="85">
        <f t="shared" si="417"/>
        <v>0</v>
      </c>
      <c r="P2092" s="85">
        <f t="shared" si="418"/>
        <v>0</v>
      </c>
      <c r="Q2092" s="59">
        <f t="shared" si="423"/>
        <v>0</v>
      </c>
      <c r="R2092" s="60" t="str">
        <f t="shared" si="419"/>
        <v>Good Count</v>
      </c>
      <c r="S2092" s="60" t="str">
        <f t="shared" si="420"/>
        <v>Good Count</v>
      </c>
      <c r="T2092" s="60" t="str">
        <f t="shared" si="421"/>
        <v>Good Count</v>
      </c>
    </row>
    <row r="2093" spans="1:20" ht="15" customHeight="1">
      <c r="A2093" s="64">
        <v>44720</v>
      </c>
      <c r="B2093" s="65">
        <f t="shared" si="426"/>
        <v>2022</v>
      </c>
      <c r="C2093" s="58">
        <f t="shared" si="414"/>
        <v>6</v>
      </c>
      <c r="D2093" s="58" t="str">
        <f t="shared" si="422"/>
        <v>Jun/2022</v>
      </c>
      <c r="E2093" s="60" t="s">
        <v>375</v>
      </c>
      <c r="F2093" s="60" t="s">
        <v>374</v>
      </c>
      <c r="G2093" s="60" t="s">
        <v>171</v>
      </c>
      <c r="H2093" s="60">
        <v>27</v>
      </c>
      <c r="I2093" s="60">
        <v>27</v>
      </c>
      <c r="J2093" s="60">
        <f t="shared" si="424"/>
        <v>0</v>
      </c>
      <c r="K2093" s="60" t="str">
        <f t="shared" si="425"/>
        <v>Ok</v>
      </c>
      <c r="L2093" s="60">
        <f t="shared" si="415"/>
        <v>0</v>
      </c>
      <c r="M2093" s="85">
        <f>VLOOKUP(E2093,'DAFTAR ITEM'!B:J,9,FALSE)</f>
        <v>14300</v>
      </c>
      <c r="N2093" s="85">
        <f t="shared" si="416"/>
        <v>386100</v>
      </c>
      <c r="O2093" s="85">
        <f t="shared" si="417"/>
        <v>0</v>
      </c>
      <c r="P2093" s="85">
        <f t="shared" si="418"/>
        <v>0</v>
      </c>
      <c r="Q2093" s="59">
        <f t="shared" si="423"/>
        <v>0</v>
      </c>
      <c r="R2093" s="60" t="str">
        <f t="shared" si="419"/>
        <v>Good Count</v>
      </c>
      <c r="S2093" s="60" t="str">
        <f t="shared" si="420"/>
        <v>Good Count</v>
      </c>
      <c r="T2093" s="60" t="str">
        <f t="shared" si="421"/>
        <v>Good Count</v>
      </c>
    </row>
    <row r="2094" spans="1:20" ht="15" customHeight="1">
      <c r="A2094" s="64">
        <v>44720</v>
      </c>
      <c r="B2094" s="65">
        <f t="shared" si="426"/>
        <v>2022</v>
      </c>
      <c r="C2094" s="58">
        <f t="shared" si="414"/>
        <v>6</v>
      </c>
      <c r="D2094" s="58" t="str">
        <f t="shared" si="422"/>
        <v>Jun/2022</v>
      </c>
      <c r="E2094" s="60" t="s">
        <v>164</v>
      </c>
      <c r="F2094" s="60" t="s">
        <v>163</v>
      </c>
      <c r="G2094" s="60" t="s">
        <v>33</v>
      </c>
      <c r="H2094" s="60">
        <v>60</v>
      </c>
      <c r="I2094" s="60">
        <v>60</v>
      </c>
      <c r="J2094" s="60">
        <f t="shared" si="424"/>
        <v>0</v>
      </c>
      <c r="K2094" s="60" t="str">
        <f t="shared" si="425"/>
        <v>Ok</v>
      </c>
      <c r="L2094" s="60">
        <f t="shared" si="415"/>
        <v>0</v>
      </c>
      <c r="M2094" s="85">
        <f>VLOOKUP(E2094,'DAFTAR ITEM'!B:J,9,FALSE)</f>
        <v>18700</v>
      </c>
      <c r="N2094" s="85">
        <f t="shared" si="416"/>
        <v>1122000</v>
      </c>
      <c r="O2094" s="85">
        <f t="shared" si="417"/>
        <v>0</v>
      </c>
      <c r="P2094" s="85">
        <f t="shared" si="418"/>
        <v>0</v>
      </c>
      <c r="Q2094" s="59">
        <f t="shared" si="423"/>
        <v>0</v>
      </c>
      <c r="R2094" s="60" t="str">
        <f t="shared" si="419"/>
        <v>Good Count</v>
      </c>
      <c r="S2094" s="60" t="str">
        <f t="shared" si="420"/>
        <v>Good Count</v>
      </c>
      <c r="T2094" s="60" t="str">
        <f t="shared" si="421"/>
        <v>Good Count</v>
      </c>
    </row>
    <row r="2095" spans="1:20" ht="15" customHeight="1">
      <c r="A2095" s="64">
        <v>44720</v>
      </c>
      <c r="B2095" s="65">
        <f t="shared" si="426"/>
        <v>2022</v>
      </c>
      <c r="C2095" s="58">
        <f t="shared" si="414"/>
        <v>6</v>
      </c>
      <c r="D2095" s="58" t="str">
        <f t="shared" si="422"/>
        <v>Jun/2022</v>
      </c>
      <c r="E2095" s="60" t="s">
        <v>387</v>
      </c>
      <c r="F2095" s="60" t="s">
        <v>386</v>
      </c>
      <c r="G2095" s="60" t="s">
        <v>171</v>
      </c>
      <c r="H2095" s="60">
        <v>56</v>
      </c>
      <c r="I2095" s="60">
        <v>56</v>
      </c>
      <c r="J2095" s="60">
        <f t="shared" si="424"/>
        <v>0</v>
      </c>
      <c r="K2095" s="60" t="str">
        <f t="shared" si="425"/>
        <v>Ok</v>
      </c>
      <c r="L2095" s="60">
        <f t="shared" si="415"/>
        <v>0</v>
      </c>
      <c r="M2095" s="85">
        <f>VLOOKUP(E2095,'DAFTAR ITEM'!B:J,9,FALSE)</f>
        <v>12800</v>
      </c>
      <c r="N2095" s="85">
        <f t="shared" si="416"/>
        <v>716800</v>
      </c>
      <c r="O2095" s="85">
        <f t="shared" si="417"/>
        <v>0</v>
      </c>
      <c r="P2095" s="85">
        <f t="shared" si="418"/>
        <v>0</v>
      </c>
      <c r="Q2095" s="59">
        <f t="shared" si="423"/>
        <v>0</v>
      </c>
      <c r="R2095" s="60" t="str">
        <f t="shared" si="419"/>
        <v>Good Count</v>
      </c>
      <c r="S2095" s="60" t="str">
        <f t="shared" si="420"/>
        <v>Good Count</v>
      </c>
      <c r="T2095" s="60" t="str">
        <f t="shared" si="421"/>
        <v>Good Count</v>
      </c>
    </row>
    <row r="2096" spans="1:20" ht="15" customHeight="1">
      <c r="A2096" s="64">
        <v>44720</v>
      </c>
      <c r="B2096" s="65">
        <f t="shared" si="426"/>
        <v>2022</v>
      </c>
      <c r="C2096" s="58">
        <f t="shared" si="414"/>
        <v>6</v>
      </c>
      <c r="D2096" s="58" t="str">
        <f t="shared" si="422"/>
        <v>Jun/2022</v>
      </c>
      <c r="E2096" s="60" t="s">
        <v>173</v>
      </c>
      <c r="F2096" s="60" t="s">
        <v>172</v>
      </c>
      <c r="G2096" s="60" t="s">
        <v>33</v>
      </c>
      <c r="H2096" s="60">
        <v>6</v>
      </c>
      <c r="I2096" s="60">
        <v>6</v>
      </c>
      <c r="J2096" s="60">
        <f t="shared" si="424"/>
        <v>0</v>
      </c>
      <c r="K2096" s="60" t="str">
        <f t="shared" si="425"/>
        <v>Ok</v>
      </c>
      <c r="L2096" s="60">
        <f t="shared" si="415"/>
        <v>0</v>
      </c>
      <c r="M2096" s="85">
        <f>VLOOKUP(E2096,'DAFTAR ITEM'!B:J,9,FALSE)</f>
        <v>5513</v>
      </c>
      <c r="N2096" s="85">
        <f t="shared" si="416"/>
        <v>33078</v>
      </c>
      <c r="O2096" s="85">
        <f t="shared" si="417"/>
        <v>0</v>
      </c>
      <c r="P2096" s="85">
        <f t="shared" si="418"/>
        <v>0</v>
      </c>
      <c r="Q2096" s="59">
        <f t="shared" si="423"/>
        <v>0</v>
      </c>
      <c r="R2096" s="60" t="str">
        <f t="shared" si="419"/>
        <v>Good Count</v>
      </c>
      <c r="S2096" s="60" t="str">
        <f t="shared" si="420"/>
        <v>Good Count</v>
      </c>
      <c r="T2096" s="60" t="str">
        <f t="shared" si="421"/>
        <v>Good Count</v>
      </c>
    </row>
    <row r="2097" spans="1:20" ht="15" customHeight="1">
      <c r="A2097" s="64">
        <v>44720</v>
      </c>
      <c r="B2097" s="65">
        <f t="shared" si="426"/>
        <v>2022</v>
      </c>
      <c r="C2097" s="58">
        <f t="shared" si="414"/>
        <v>6</v>
      </c>
      <c r="D2097" s="58" t="str">
        <f t="shared" si="422"/>
        <v>Jun/2022</v>
      </c>
      <c r="E2097" s="60" t="s">
        <v>175</v>
      </c>
      <c r="F2097" s="60" t="s">
        <v>174</v>
      </c>
      <c r="G2097" s="60" t="s">
        <v>176</v>
      </c>
      <c r="H2097" s="60">
        <v>13</v>
      </c>
      <c r="I2097" s="60">
        <v>13</v>
      </c>
      <c r="J2097" s="60">
        <f t="shared" si="424"/>
        <v>0</v>
      </c>
      <c r="K2097" s="60" t="str">
        <f t="shared" si="425"/>
        <v>Ok</v>
      </c>
      <c r="L2097" s="60">
        <f t="shared" si="415"/>
        <v>0</v>
      </c>
      <c r="M2097" s="85">
        <f>VLOOKUP(E2097,'DAFTAR ITEM'!B:J,9,FALSE)</f>
        <v>3780</v>
      </c>
      <c r="N2097" s="85">
        <f t="shared" si="416"/>
        <v>49140</v>
      </c>
      <c r="O2097" s="85">
        <f t="shared" si="417"/>
        <v>0</v>
      </c>
      <c r="P2097" s="85">
        <f t="shared" si="418"/>
        <v>0</v>
      </c>
      <c r="Q2097" s="59">
        <f t="shared" si="423"/>
        <v>0</v>
      </c>
      <c r="R2097" s="60" t="str">
        <f t="shared" si="419"/>
        <v>Good Count</v>
      </c>
      <c r="S2097" s="60" t="str">
        <f t="shared" si="420"/>
        <v>Good Count</v>
      </c>
      <c r="T2097" s="60" t="str">
        <f t="shared" si="421"/>
        <v>Good Count</v>
      </c>
    </row>
    <row r="2098" spans="1:20" ht="15" customHeight="1">
      <c r="A2098" s="64">
        <v>44720</v>
      </c>
      <c r="B2098" s="65">
        <f t="shared" si="426"/>
        <v>2022</v>
      </c>
      <c r="C2098" s="58">
        <f t="shared" si="414"/>
        <v>6</v>
      </c>
      <c r="D2098" s="58" t="str">
        <f t="shared" si="422"/>
        <v>Jun/2022</v>
      </c>
      <c r="E2098" s="60" t="s">
        <v>178</v>
      </c>
      <c r="F2098" s="60" t="s">
        <v>177</v>
      </c>
      <c r="G2098" s="60" t="s">
        <v>176</v>
      </c>
      <c r="H2098" s="60">
        <v>10</v>
      </c>
      <c r="I2098" s="60">
        <v>10</v>
      </c>
      <c r="J2098" s="60">
        <f t="shared" si="424"/>
        <v>0</v>
      </c>
      <c r="K2098" s="60" t="str">
        <f t="shared" si="425"/>
        <v>Ok</v>
      </c>
      <c r="L2098" s="60">
        <f t="shared" si="415"/>
        <v>0</v>
      </c>
      <c r="M2098" s="85">
        <f>VLOOKUP(E2098,'DAFTAR ITEM'!B:J,9,FALSE)</f>
        <v>2625</v>
      </c>
      <c r="N2098" s="85">
        <f t="shared" si="416"/>
        <v>26250</v>
      </c>
      <c r="O2098" s="85">
        <f t="shared" si="417"/>
        <v>0</v>
      </c>
      <c r="P2098" s="85">
        <f t="shared" si="418"/>
        <v>0</v>
      </c>
      <c r="Q2098" s="59">
        <f t="shared" si="423"/>
        <v>0</v>
      </c>
      <c r="R2098" s="60" t="str">
        <f t="shared" si="419"/>
        <v>Good Count</v>
      </c>
      <c r="S2098" s="60" t="str">
        <f t="shared" si="420"/>
        <v>Good Count</v>
      </c>
      <c r="T2098" s="60" t="str">
        <f t="shared" si="421"/>
        <v>Good Count</v>
      </c>
    </row>
    <row r="2099" spans="1:20" ht="15" customHeight="1">
      <c r="A2099" s="64">
        <v>44720</v>
      </c>
      <c r="B2099" s="65">
        <f t="shared" si="426"/>
        <v>2022</v>
      </c>
      <c r="C2099" s="58">
        <f t="shared" si="414"/>
        <v>6</v>
      </c>
      <c r="D2099" s="58" t="str">
        <f t="shared" si="422"/>
        <v>Jun/2022</v>
      </c>
      <c r="E2099" s="60" t="s">
        <v>180</v>
      </c>
      <c r="F2099" s="60" t="s">
        <v>179</v>
      </c>
      <c r="G2099" s="60" t="s">
        <v>33</v>
      </c>
      <c r="H2099" s="60">
        <v>3</v>
      </c>
      <c r="I2099" s="60">
        <v>3</v>
      </c>
      <c r="J2099" s="60">
        <f t="shared" si="424"/>
        <v>0</v>
      </c>
      <c r="K2099" s="60" t="str">
        <f t="shared" si="425"/>
        <v>Ok</v>
      </c>
      <c r="L2099" s="60">
        <f t="shared" si="415"/>
        <v>0</v>
      </c>
      <c r="M2099" s="85">
        <f>VLOOKUP(E2099,'DAFTAR ITEM'!B:J,9,FALSE)</f>
        <v>20000</v>
      </c>
      <c r="N2099" s="85">
        <f t="shared" si="416"/>
        <v>60000</v>
      </c>
      <c r="O2099" s="85">
        <f t="shared" si="417"/>
        <v>0</v>
      </c>
      <c r="P2099" s="85">
        <f t="shared" si="418"/>
        <v>0</v>
      </c>
      <c r="Q2099" s="59">
        <f t="shared" si="423"/>
        <v>0</v>
      </c>
      <c r="R2099" s="60" t="str">
        <f t="shared" si="419"/>
        <v>Good Count</v>
      </c>
      <c r="S2099" s="60" t="str">
        <f t="shared" si="420"/>
        <v>Good Count</v>
      </c>
      <c r="T2099" s="60" t="str">
        <f t="shared" si="421"/>
        <v>Good Count</v>
      </c>
    </row>
    <row r="2100" spans="1:20" ht="15" customHeight="1">
      <c r="A2100" s="64">
        <v>44720</v>
      </c>
      <c r="B2100" s="65">
        <f t="shared" si="426"/>
        <v>2022</v>
      </c>
      <c r="C2100" s="58">
        <f t="shared" si="414"/>
        <v>6</v>
      </c>
      <c r="D2100" s="58" t="str">
        <f t="shared" si="422"/>
        <v>Jun/2022</v>
      </c>
      <c r="E2100" s="60" t="s">
        <v>182</v>
      </c>
      <c r="F2100" s="60" t="s">
        <v>181</v>
      </c>
      <c r="G2100" s="60" t="s">
        <v>33</v>
      </c>
      <c r="H2100" s="60">
        <v>6</v>
      </c>
      <c r="I2100" s="60">
        <v>6</v>
      </c>
      <c r="J2100" s="60">
        <f t="shared" si="424"/>
        <v>0</v>
      </c>
      <c r="K2100" s="60" t="str">
        <f t="shared" si="425"/>
        <v>Ok</v>
      </c>
      <c r="L2100" s="60">
        <f t="shared" si="415"/>
        <v>0</v>
      </c>
      <c r="M2100" s="85">
        <f>VLOOKUP(E2100,'DAFTAR ITEM'!B:J,9,FALSE)</f>
        <v>20000</v>
      </c>
      <c r="N2100" s="85">
        <f t="shared" si="416"/>
        <v>120000</v>
      </c>
      <c r="O2100" s="85">
        <f t="shared" si="417"/>
        <v>0</v>
      </c>
      <c r="P2100" s="85">
        <f t="shared" si="418"/>
        <v>0</v>
      </c>
      <c r="Q2100" s="59">
        <f t="shared" si="423"/>
        <v>0</v>
      </c>
      <c r="R2100" s="60" t="str">
        <f t="shared" si="419"/>
        <v>Good Count</v>
      </c>
      <c r="S2100" s="60" t="str">
        <f t="shared" si="420"/>
        <v>Good Count</v>
      </c>
      <c r="T2100" s="60" t="str">
        <f t="shared" si="421"/>
        <v>Good Count</v>
      </c>
    </row>
    <row r="2101" spans="1:20" ht="15" customHeight="1">
      <c r="A2101" s="64">
        <v>44720</v>
      </c>
      <c r="B2101" s="65">
        <f t="shared" si="426"/>
        <v>2022</v>
      </c>
      <c r="C2101" s="58">
        <f t="shared" ref="C2101:C2164" si="427">MONTH(A2101)</f>
        <v>6</v>
      </c>
      <c r="D2101" s="58" t="str">
        <f t="shared" si="422"/>
        <v>Jun/2022</v>
      </c>
      <c r="E2101" s="60" t="s">
        <v>184</v>
      </c>
      <c r="F2101" s="60" t="s">
        <v>183</v>
      </c>
      <c r="G2101" s="60" t="s">
        <v>33</v>
      </c>
      <c r="H2101" s="60">
        <v>5</v>
      </c>
      <c r="I2101" s="60">
        <v>5</v>
      </c>
      <c r="J2101" s="60">
        <f t="shared" si="424"/>
        <v>0</v>
      </c>
      <c r="K2101" s="60" t="str">
        <f t="shared" si="425"/>
        <v>Ok</v>
      </c>
      <c r="L2101" s="60">
        <f t="shared" si="415"/>
        <v>0</v>
      </c>
      <c r="M2101" s="85">
        <f>VLOOKUP(E2101,'DAFTAR ITEM'!B:J,9,FALSE)</f>
        <v>20000</v>
      </c>
      <c r="N2101" s="85">
        <f t="shared" si="416"/>
        <v>100000</v>
      </c>
      <c r="O2101" s="85">
        <f t="shared" si="417"/>
        <v>0</v>
      </c>
      <c r="P2101" s="85">
        <f t="shared" si="418"/>
        <v>0</v>
      </c>
      <c r="Q2101" s="59">
        <f t="shared" si="423"/>
        <v>0</v>
      </c>
      <c r="R2101" s="60" t="str">
        <f t="shared" si="419"/>
        <v>Good Count</v>
      </c>
      <c r="S2101" s="60" t="str">
        <f t="shared" si="420"/>
        <v>Good Count</v>
      </c>
      <c r="T2101" s="60" t="str">
        <f t="shared" si="421"/>
        <v>Good Count</v>
      </c>
    </row>
    <row r="2102" spans="1:20" ht="15" customHeight="1">
      <c r="A2102" s="64">
        <v>44720</v>
      </c>
      <c r="B2102" s="65">
        <f t="shared" si="426"/>
        <v>2022</v>
      </c>
      <c r="C2102" s="58">
        <f t="shared" si="427"/>
        <v>6</v>
      </c>
      <c r="D2102" s="58" t="str">
        <f t="shared" si="422"/>
        <v>Jun/2022</v>
      </c>
      <c r="E2102" s="60" t="s">
        <v>186</v>
      </c>
      <c r="F2102" s="60" t="s">
        <v>185</v>
      </c>
      <c r="G2102" s="60" t="s">
        <v>187</v>
      </c>
      <c r="H2102" s="60">
        <v>108</v>
      </c>
      <c r="I2102" s="60">
        <v>108</v>
      </c>
      <c r="J2102" s="60">
        <f t="shared" si="424"/>
        <v>0</v>
      </c>
      <c r="K2102" s="60" t="str">
        <f t="shared" si="425"/>
        <v>Ok</v>
      </c>
      <c r="L2102" s="60">
        <f t="shared" ref="L2102:L2165" si="428">ABS(J2102)</f>
        <v>0</v>
      </c>
      <c r="M2102" s="85">
        <f>VLOOKUP(E2102,'DAFTAR ITEM'!B:J,9,FALSE)</f>
        <v>1950</v>
      </c>
      <c r="N2102" s="85">
        <f t="shared" ref="N2102:N2165" si="429">H2102*M2102</f>
        <v>210600</v>
      </c>
      <c r="O2102" s="85">
        <f t="shared" ref="O2102:O2165" si="430">J2102*M2102</f>
        <v>0</v>
      </c>
      <c r="P2102" s="85">
        <f t="shared" ref="P2102:P2165" si="431">L2102*M2102</f>
        <v>0</v>
      </c>
      <c r="Q2102" s="59">
        <f t="shared" si="423"/>
        <v>0</v>
      </c>
      <c r="R2102" s="60" t="str">
        <f t="shared" ref="R2102:R2165" si="432">IF(ISERROR(Q2102),"Bad Count",IF(Q2102&gt;0%,"Bad Count","Good Count"))</f>
        <v>Good Count</v>
      </c>
      <c r="S2102" s="60" t="str">
        <f t="shared" ref="S2102:S2165" si="433">IF(ISERROR(Q2102),"Bad Count",IF(Q2102&gt;2%,"Bad Count","Good Count"))</f>
        <v>Good Count</v>
      </c>
      <c r="T2102" s="60" t="str">
        <f t="shared" ref="T2102:T2165" si="434">IF(ISERROR(Q2102),"Bad Count",IF(Q2102&gt;5%,"Bad Count","Good Count"))</f>
        <v>Good Count</v>
      </c>
    </row>
    <row r="2103" spans="1:20" ht="15" customHeight="1">
      <c r="A2103" s="64">
        <v>44720</v>
      </c>
      <c r="B2103" s="65">
        <f t="shared" si="426"/>
        <v>2022</v>
      </c>
      <c r="C2103" s="58">
        <f t="shared" si="427"/>
        <v>6</v>
      </c>
      <c r="D2103" s="58" t="str">
        <f t="shared" si="422"/>
        <v>Jun/2022</v>
      </c>
      <c r="E2103" s="60" t="s">
        <v>189</v>
      </c>
      <c r="F2103" s="60" t="s">
        <v>188</v>
      </c>
      <c r="G2103" s="60" t="s">
        <v>187</v>
      </c>
      <c r="H2103" s="60">
        <v>3</v>
      </c>
      <c r="I2103" s="60">
        <v>3</v>
      </c>
      <c r="J2103" s="60">
        <f t="shared" si="424"/>
        <v>0</v>
      </c>
      <c r="K2103" s="60" t="str">
        <f t="shared" si="425"/>
        <v>Ok</v>
      </c>
      <c r="L2103" s="60">
        <f t="shared" si="428"/>
        <v>0</v>
      </c>
      <c r="M2103" s="85">
        <f>VLOOKUP(E2103,'DAFTAR ITEM'!B:J,9,FALSE)</f>
        <v>3990</v>
      </c>
      <c r="N2103" s="85">
        <f t="shared" si="429"/>
        <v>11970</v>
      </c>
      <c r="O2103" s="85">
        <f t="shared" si="430"/>
        <v>0</v>
      </c>
      <c r="P2103" s="85">
        <f t="shared" si="431"/>
        <v>0</v>
      </c>
      <c r="Q2103" s="59">
        <f t="shared" si="423"/>
        <v>0</v>
      </c>
      <c r="R2103" s="60" t="str">
        <f t="shared" si="432"/>
        <v>Good Count</v>
      </c>
      <c r="S2103" s="60" t="str">
        <f t="shared" si="433"/>
        <v>Good Count</v>
      </c>
      <c r="T2103" s="60" t="str">
        <f t="shared" si="434"/>
        <v>Good Count</v>
      </c>
    </row>
    <row r="2104" spans="1:20" ht="15" customHeight="1">
      <c r="A2104" s="64">
        <v>44720</v>
      </c>
      <c r="B2104" s="65">
        <f t="shared" si="426"/>
        <v>2022</v>
      </c>
      <c r="C2104" s="58">
        <f t="shared" si="427"/>
        <v>6</v>
      </c>
      <c r="D2104" s="58" t="str">
        <f t="shared" si="422"/>
        <v>Jun/2022</v>
      </c>
      <c r="E2104" s="60" t="s">
        <v>191</v>
      </c>
      <c r="F2104" s="60" t="s">
        <v>190</v>
      </c>
      <c r="G2104" s="60" t="s">
        <v>16</v>
      </c>
      <c r="H2104" s="60">
        <v>4</v>
      </c>
      <c r="I2104" s="60">
        <v>4</v>
      </c>
      <c r="J2104" s="60">
        <f t="shared" si="424"/>
        <v>0</v>
      </c>
      <c r="K2104" s="60" t="str">
        <f t="shared" si="425"/>
        <v>Ok</v>
      </c>
      <c r="L2104" s="60">
        <f t="shared" si="428"/>
        <v>0</v>
      </c>
      <c r="M2104" s="85">
        <f>VLOOKUP(E2104,'DAFTAR ITEM'!B:J,9,FALSE)</f>
        <v>15000</v>
      </c>
      <c r="N2104" s="85">
        <f t="shared" si="429"/>
        <v>60000</v>
      </c>
      <c r="O2104" s="85">
        <f t="shared" si="430"/>
        <v>0</v>
      </c>
      <c r="P2104" s="85">
        <f t="shared" si="431"/>
        <v>0</v>
      </c>
      <c r="Q2104" s="59">
        <f t="shared" si="423"/>
        <v>0</v>
      </c>
      <c r="R2104" s="60" t="str">
        <f t="shared" si="432"/>
        <v>Good Count</v>
      </c>
      <c r="S2104" s="60" t="str">
        <f t="shared" si="433"/>
        <v>Good Count</v>
      </c>
      <c r="T2104" s="60" t="str">
        <f t="shared" si="434"/>
        <v>Good Count</v>
      </c>
    </row>
    <row r="2105" spans="1:20" ht="15" customHeight="1">
      <c r="A2105" s="64">
        <v>44720</v>
      </c>
      <c r="B2105" s="65">
        <f t="shared" si="426"/>
        <v>2022</v>
      </c>
      <c r="C2105" s="58">
        <f t="shared" si="427"/>
        <v>6</v>
      </c>
      <c r="D2105" s="58" t="str">
        <f t="shared" si="422"/>
        <v>Jun/2022</v>
      </c>
      <c r="E2105" s="60" t="s">
        <v>193</v>
      </c>
      <c r="F2105" s="60" t="s">
        <v>192</v>
      </c>
      <c r="G2105" s="60" t="s">
        <v>194</v>
      </c>
      <c r="H2105" s="60">
        <v>8</v>
      </c>
      <c r="I2105" s="60">
        <v>8</v>
      </c>
      <c r="J2105" s="60">
        <f t="shared" si="424"/>
        <v>0</v>
      </c>
      <c r="K2105" s="60" t="str">
        <f t="shared" si="425"/>
        <v>Ok</v>
      </c>
      <c r="L2105" s="60">
        <f t="shared" si="428"/>
        <v>0</v>
      </c>
      <c r="M2105" s="85">
        <f>VLOOKUP(E2105,'DAFTAR ITEM'!B:J,9,FALSE)</f>
        <v>81000</v>
      </c>
      <c r="N2105" s="85">
        <f t="shared" si="429"/>
        <v>648000</v>
      </c>
      <c r="O2105" s="85">
        <f t="shared" si="430"/>
        <v>0</v>
      </c>
      <c r="P2105" s="85">
        <f t="shared" si="431"/>
        <v>0</v>
      </c>
      <c r="Q2105" s="59">
        <f t="shared" si="423"/>
        <v>0</v>
      </c>
      <c r="R2105" s="60" t="str">
        <f t="shared" si="432"/>
        <v>Good Count</v>
      </c>
      <c r="S2105" s="60" t="str">
        <f t="shared" si="433"/>
        <v>Good Count</v>
      </c>
      <c r="T2105" s="60" t="str">
        <f t="shared" si="434"/>
        <v>Good Count</v>
      </c>
    </row>
    <row r="2106" spans="1:20" ht="15" customHeight="1">
      <c r="A2106" s="64">
        <v>44720</v>
      </c>
      <c r="B2106" s="65">
        <f t="shared" si="426"/>
        <v>2022</v>
      </c>
      <c r="C2106" s="58">
        <f t="shared" si="427"/>
        <v>6</v>
      </c>
      <c r="D2106" s="58" t="str">
        <f t="shared" si="422"/>
        <v>Jun/2022</v>
      </c>
      <c r="E2106" s="60" t="s">
        <v>196</v>
      </c>
      <c r="F2106" s="60" t="s">
        <v>195</v>
      </c>
      <c r="G2106" s="60" t="s">
        <v>194</v>
      </c>
      <c r="H2106" s="60">
        <v>32</v>
      </c>
      <c r="I2106" s="60">
        <v>32</v>
      </c>
      <c r="J2106" s="60">
        <f t="shared" si="424"/>
        <v>0</v>
      </c>
      <c r="K2106" s="60" t="str">
        <f t="shared" si="425"/>
        <v>Ok</v>
      </c>
      <c r="L2106" s="60">
        <f t="shared" si="428"/>
        <v>0</v>
      </c>
      <c r="M2106" s="85">
        <f>VLOOKUP(E2106,'DAFTAR ITEM'!B:J,9,FALSE)</f>
        <v>27050</v>
      </c>
      <c r="N2106" s="85">
        <f t="shared" si="429"/>
        <v>865600</v>
      </c>
      <c r="O2106" s="85">
        <f t="shared" si="430"/>
        <v>0</v>
      </c>
      <c r="P2106" s="85">
        <f t="shared" si="431"/>
        <v>0</v>
      </c>
      <c r="Q2106" s="59">
        <f t="shared" si="423"/>
        <v>0</v>
      </c>
      <c r="R2106" s="60" t="str">
        <f t="shared" si="432"/>
        <v>Good Count</v>
      </c>
      <c r="S2106" s="60" t="str">
        <f t="shared" si="433"/>
        <v>Good Count</v>
      </c>
      <c r="T2106" s="60" t="str">
        <f t="shared" si="434"/>
        <v>Good Count</v>
      </c>
    </row>
    <row r="2107" spans="1:20" ht="15" customHeight="1">
      <c r="A2107" s="64">
        <v>44720</v>
      </c>
      <c r="B2107" s="65">
        <f t="shared" si="426"/>
        <v>2022</v>
      </c>
      <c r="C2107" s="58">
        <f t="shared" si="427"/>
        <v>6</v>
      </c>
      <c r="D2107" s="58" t="str">
        <f t="shared" si="422"/>
        <v>Jun/2022</v>
      </c>
      <c r="E2107" s="60" t="s">
        <v>198</v>
      </c>
      <c r="F2107" s="60" t="s">
        <v>197</v>
      </c>
      <c r="G2107" s="60" t="s">
        <v>194</v>
      </c>
      <c r="H2107" s="60">
        <v>49</v>
      </c>
      <c r="I2107" s="60">
        <v>49</v>
      </c>
      <c r="J2107" s="60">
        <f t="shared" si="424"/>
        <v>0</v>
      </c>
      <c r="K2107" s="60" t="str">
        <f t="shared" si="425"/>
        <v>Ok</v>
      </c>
      <c r="L2107" s="60">
        <f t="shared" si="428"/>
        <v>0</v>
      </c>
      <c r="M2107" s="85">
        <f>VLOOKUP(E2107,'DAFTAR ITEM'!B:J,9,FALSE)</f>
        <v>41000</v>
      </c>
      <c r="N2107" s="85">
        <f t="shared" si="429"/>
        <v>2009000</v>
      </c>
      <c r="O2107" s="85">
        <f t="shared" si="430"/>
        <v>0</v>
      </c>
      <c r="P2107" s="85">
        <f t="shared" si="431"/>
        <v>0</v>
      </c>
      <c r="Q2107" s="59">
        <f t="shared" si="423"/>
        <v>0</v>
      </c>
      <c r="R2107" s="60" t="str">
        <f t="shared" si="432"/>
        <v>Good Count</v>
      </c>
      <c r="S2107" s="60" t="str">
        <f t="shared" si="433"/>
        <v>Good Count</v>
      </c>
      <c r="T2107" s="60" t="str">
        <f t="shared" si="434"/>
        <v>Good Count</v>
      </c>
    </row>
    <row r="2108" spans="1:20" ht="15" customHeight="1">
      <c r="A2108" s="64">
        <v>44720</v>
      </c>
      <c r="B2108" s="65">
        <f t="shared" si="426"/>
        <v>2022</v>
      </c>
      <c r="C2108" s="58">
        <f t="shared" si="427"/>
        <v>6</v>
      </c>
      <c r="D2108" s="58" t="str">
        <f t="shared" si="422"/>
        <v>Jun/2022</v>
      </c>
      <c r="E2108" s="60" t="s">
        <v>200</v>
      </c>
      <c r="F2108" s="60" t="s">
        <v>199</v>
      </c>
      <c r="G2108" s="60" t="s">
        <v>194</v>
      </c>
      <c r="H2108" s="60">
        <v>7</v>
      </c>
      <c r="I2108" s="60">
        <v>7</v>
      </c>
      <c r="J2108" s="60">
        <f t="shared" si="424"/>
        <v>0</v>
      </c>
      <c r="K2108" s="60" t="str">
        <f t="shared" si="425"/>
        <v>Ok</v>
      </c>
      <c r="L2108" s="60">
        <f t="shared" si="428"/>
        <v>0</v>
      </c>
      <c r="M2108" s="85">
        <f>VLOOKUP(E2108,'DAFTAR ITEM'!B:J,9,FALSE)</f>
        <v>20000</v>
      </c>
      <c r="N2108" s="85">
        <f t="shared" si="429"/>
        <v>140000</v>
      </c>
      <c r="O2108" s="85">
        <f t="shared" si="430"/>
        <v>0</v>
      </c>
      <c r="P2108" s="85">
        <f t="shared" si="431"/>
        <v>0</v>
      </c>
      <c r="Q2108" s="59">
        <f t="shared" si="423"/>
        <v>0</v>
      </c>
      <c r="R2108" s="60" t="str">
        <f t="shared" si="432"/>
        <v>Good Count</v>
      </c>
      <c r="S2108" s="60" t="str">
        <f t="shared" si="433"/>
        <v>Good Count</v>
      </c>
      <c r="T2108" s="60" t="str">
        <f t="shared" si="434"/>
        <v>Good Count</v>
      </c>
    </row>
    <row r="2109" spans="1:20" ht="15" customHeight="1">
      <c r="A2109" s="64">
        <v>44720</v>
      </c>
      <c r="B2109" s="65">
        <f t="shared" si="426"/>
        <v>2022</v>
      </c>
      <c r="C2109" s="58">
        <f t="shared" si="427"/>
        <v>6</v>
      </c>
      <c r="D2109" s="58" t="str">
        <f t="shared" si="422"/>
        <v>Jun/2022</v>
      </c>
      <c r="E2109" s="60" t="s">
        <v>202</v>
      </c>
      <c r="F2109" s="60" t="s">
        <v>201</v>
      </c>
      <c r="G2109" s="60" t="s">
        <v>194</v>
      </c>
      <c r="H2109" s="60">
        <v>3</v>
      </c>
      <c r="I2109" s="60">
        <v>3</v>
      </c>
      <c r="J2109" s="60">
        <f t="shared" si="424"/>
        <v>0</v>
      </c>
      <c r="K2109" s="60" t="str">
        <f t="shared" si="425"/>
        <v>Ok</v>
      </c>
      <c r="L2109" s="60">
        <f t="shared" si="428"/>
        <v>0</v>
      </c>
      <c r="M2109" s="85">
        <f>VLOOKUP(E2109,'DAFTAR ITEM'!B:J,9,FALSE)</f>
        <v>23000</v>
      </c>
      <c r="N2109" s="85">
        <f t="shared" si="429"/>
        <v>69000</v>
      </c>
      <c r="O2109" s="85">
        <f t="shared" si="430"/>
        <v>0</v>
      </c>
      <c r="P2109" s="85">
        <f t="shared" si="431"/>
        <v>0</v>
      </c>
      <c r="Q2109" s="59">
        <f t="shared" si="423"/>
        <v>0</v>
      </c>
      <c r="R2109" s="60" t="str">
        <f t="shared" si="432"/>
        <v>Good Count</v>
      </c>
      <c r="S2109" s="60" t="str">
        <f t="shared" si="433"/>
        <v>Good Count</v>
      </c>
      <c r="T2109" s="60" t="str">
        <f t="shared" si="434"/>
        <v>Good Count</v>
      </c>
    </row>
    <row r="2110" spans="1:20" ht="15" customHeight="1">
      <c r="A2110" s="64">
        <v>44720</v>
      </c>
      <c r="B2110" s="65">
        <f t="shared" si="426"/>
        <v>2022</v>
      </c>
      <c r="C2110" s="58">
        <f t="shared" si="427"/>
        <v>6</v>
      </c>
      <c r="D2110" s="58" t="str">
        <f t="shared" si="422"/>
        <v>Jun/2022</v>
      </c>
      <c r="E2110" s="60" t="s">
        <v>206</v>
      </c>
      <c r="F2110" s="60" t="s">
        <v>205</v>
      </c>
      <c r="G2110" s="60" t="s">
        <v>194</v>
      </c>
      <c r="H2110" s="60">
        <v>17</v>
      </c>
      <c r="I2110" s="60">
        <v>17</v>
      </c>
      <c r="J2110" s="60">
        <f t="shared" si="424"/>
        <v>0</v>
      </c>
      <c r="K2110" s="60" t="str">
        <f t="shared" si="425"/>
        <v>Ok</v>
      </c>
      <c r="L2110" s="60">
        <f t="shared" si="428"/>
        <v>0</v>
      </c>
      <c r="M2110" s="85">
        <f>VLOOKUP(E2110,'DAFTAR ITEM'!B:J,9,FALSE)</f>
        <v>39091</v>
      </c>
      <c r="N2110" s="85">
        <f t="shared" si="429"/>
        <v>664547</v>
      </c>
      <c r="O2110" s="85">
        <f t="shared" si="430"/>
        <v>0</v>
      </c>
      <c r="P2110" s="85">
        <f t="shared" si="431"/>
        <v>0</v>
      </c>
      <c r="Q2110" s="59">
        <f t="shared" si="423"/>
        <v>0</v>
      </c>
      <c r="R2110" s="60" t="str">
        <f t="shared" si="432"/>
        <v>Good Count</v>
      </c>
      <c r="S2110" s="60" t="str">
        <f t="shared" si="433"/>
        <v>Good Count</v>
      </c>
      <c r="T2110" s="60" t="str">
        <f t="shared" si="434"/>
        <v>Good Count</v>
      </c>
    </row>
    <row r="2111" spans="1:20" ht="15" customHeight="1">
      <c r="A2111" s="64">
        <v>44720</v>
      </c>
      <c r="B2111" s="65">
        <f t="shared" si="426"/>
        <v>2022</v>
      </c>
      <c r="C2111" s="58">
        <f t="shared" si="427"/>
        <v>6</v>
      </c>
      <c r="D2111" s="58" t="str">
        <f t="shared" si="422"/>
        <v>Jun/2022</v>
      </c>
      <c r="E2111" s="60" t="s">
        <v>208</v>
      </c>
      <c r="F2111" s="60" t="s">
        <v>207</v>
      </c>
      <c r="G2111" s="60" t="s">
        <v>16</v>
      </c>
      <c r="H2111" s="60">
        <v>3</v>
      </c>
      <c r="I2111" s="60">
        <v>3</v>
      </c>
      <c r="J2111" s="60">
        <f t="shared" si="424"/>
        <v>0</v>
      </c>
      <c r="K2111" s="60" t="str">
        <f t="shared" si="425"/>
        <v>Ok</v>
      </c>
      <c r="L2111" s="60">
        <f t="shared" si="428"/>
        <v>0</v>
      </c>
      <c r="M2111" s="85">
        <f>VLOOKUP(E2111,'DAFTAR ITEM'!B:J,9,FALSE)</f>
        <v>45000</v>
      </c>
      <c r="N2111" s="85">
        <f t="shared" si="429"/>
        <v>135000</v>
      </c>
      <c r="O2111" s="85">
        <f t="shared" si="430"/>
        <v>0</v>
      </c>
      <c r="P2111" s="85">
        <f t="shared" si="431"/>
        <v>0</v>
      </c>
      <c r="Q2111" s="59">
        <f t="shared" si="423"/>
        <v>0</v>
      </c>
      <c r="R2111" s="60" t="str">
        <f t="shared" si="432"/>
        <v>Good Count</v>
      </c>
      <c r="S2111" s="60" t="str">
        <f t="shared" si="433"/>
        <v>Good Count</v>
      </c>
      <c r="T2111" s="60" t="str">
        <f t="shared" si="434"/>
        <v>Good Count</v>
      </c>
    </row>
    <row r="2112" spans="1:20" ht="15" customHeight="1">
      <c r="A2112" s="64">
        <v>44720</v>
      </c>
      <c r="B2112" s="65">
        <f t="shared" si="426"/>
        <v>2022</v>
      </c>
      <c r="C2112" s="58">
        <f t="shared" si="427"/>
        <v>6</v>
      </c>
      <c r="D2112" s="58" t="str">
        <f t="shared" si="422"/>
        <v>Jun/2022</v>
      </c>
      <c r="E2112" s="60" t="s">
        <v>210</v>
      </c>
      <c r="F2112" s="60" t="s">
        <v>209</v>
      </c>
      <c r="G2112" s="60" t="s">
        <v>95</v>
      </c>
      <c r="H2112" s="60">
        <v>14</v>
      </c>
      <c r="I2112" s="60">
        <v>14</v>
      </c>
      <c r="J2112" s="60">
        <f t="shared" si="424"/>
        <v>0</v>
      </c>
      <c r="K2112" s="60" t="str">
        <f t="shared" si="425"/>
        <v>Ok</v>
      </c>
      <c r="L2112" s="60">
        <f t="shared" si="428"/>
        <v>0</v>
      </c>
      <c r="M2112" s="85">
        <f>VLOOKUP(E2112,'DAFTAR ITEM'!B:J,9,FALSE)</f>
        <v>29200</v>
      </c>
      <c r="N2112" s="85">
        <f t="shared" si="429"/>
        <v>408800</v>
      </c>
      <c r="O2112" s="85">
        <f t="shared" si="430"/>
        <v>0</v>
      </c>
      <c r="P2112" s="85">
        <f t="shared" si="431"/>
        <v>0</v>
      </c>
      <c r="Q2112" s="59">
        <f t="shared" si="423"/>
        <v>0</v>
      </c>
      <c r="R2112" s="60" t="str">
        <f t="shared" si="432"/>
        <v>Good Count</v>
      </c>
      <c r="S2112" s="60" t="str">
        <f t="shared" si="433"/>
        <v>Good Count</v>
      </c>
      <c r="T2112" s="60" t="str">
        <f t="shared" si="434"/>
        <v>Good Count</v>
      </c>
    </row>
    <row r="2113" spans="1:20" ht="15" customHeight="1">
      <c r="A2113" s="64">
        <v>44720</v>
      </c>
      <c r="B2113" s="65">
        <f t="shared" si="426"/>
        <v>2022</v>
      </c>
      <c r="C2113" s="58">
        <f t="shared" si="427"/>
        <v>6</v>
      </c>
      <c r="D2113" s="58" t="str">
        <f t="shared" si="422"/>
        <v>Jun/2022</v>
      </c>
      <c r="E2113" s="60" t="s">
        <v>389</v>
      </c>
      <c r="F2113" s="60" t="s">
        <v>388</v>
      </c>
      <c r="G2113" s="60" t="s">
        <v>194</v>
      </c>
      <c r="H2113" s="60">
        <v>22</v>
      </c>
      <c r="I2113" s="60">
        <v>22</v>
      </c>
      <c r="J2113" s="60">
        <f t="shared" si="424"/>
        <v>0</v>
      </c>
      <c r="K2113" s="60" t="str">
        <f t="shared" si="425"/>
        <v>Ok</v>
      </c>
      <c r="L2113" s="60">
        <f t="shared" si="428"/>
        <v>0</v>
      </c>
      <c r="M2113" s="85">
        <f>VLOOKUP(E2113,'DAFTAR ITEM'!B:J,9,FALSE)</f>
        <v>67500</v>
      </c>
      <c r="N2113" s="85">
        <f t="shared" si="429"/>
        <v>1485000</v>
      </c>
      <c r="O2113" s="85">
        <f t="shared" si="430"/>
        <v>0</v>
      </c>
      <c r="P2113" s="85">
        <f t="shared" si="431"/>
        <v>0</v>
      </c>
      <c r="Q2113" s="59">
        <f t="shared" si="423"/>
        <v>0</v>
      </c>
      <c r="R2113" s="60" t="str">
        <f t="shared" si="432"/>
        <v>Good Count</v>
      </c>
      <c r="S2113" s="60" t="str">
        <f t="shared" si="433"/>
        <v>Good Count</v>
      </c>
      <c r="T2113" s="60" t="str">
        <f t="shared" si="434"/>
        <v>Good Count</v>
      </c>
    </row>
    <row r="2114" spans="1:20" ht="15" customHeight="1">
      <c r="A2114" s="64">
        <v>44720</v>
      </c>
      <c r="B2114" s="65">
        <f t="shared" si="426"/>
        <v>2022</v>
      </c>
      <c r="C2114" s="58">
        <f t="shared" si="427"/>
        <v>6</v>
      </c>
      <c r="D2114" s="58" t="str">
        <f t="shared" si="422"/>
        <v>Jun/2022</v>
      </c>
      <c r="E2114" s="60" t="s">
        <v>212</v>
      </c>
      <c r="F2114" s="60" t="s">
        <v>211</v>
      </c>
      <c r="G2114" s="60" t="s">
        <v>95</v>
      </c>
      <c r="H2114" s="60">
        <v>131</v>
      </c>
      <c r="I2114" s="60">
        <v>131</v>
      </c>
      <c r="J2114" s="60">
        <f t="shared" si="424"/>
        <v>0</v>
      </c>
      <c r="K2114" s="60" t="str">
        <f t="shared" si="425"/>
        <v>Ok</v>
      </c>
      <c r="L2114" s="60">
        <f t="shared" si="428"/>
        <v>0</v>
      </c>
      <c r="M2114" s="85">
        <f>VLOOKUP(E2114,'DAFTAR ITEM'!B:J,9,FALSE)</f>
        <v>7400</v>
      </c>
      <c r="N2114" s="85">
        <f t="shared" si="429"/>
        <v>969400</v>
      </c>
      <c r="O2114" s="85">
        <f t="shared" si="430"/>
        <v>0</v>
      </c>
      <c r="P2114" s="85">
        <f t="shared" si="431"/>
        <v>0</v>
      </c>
      <c r="Q2114" s="59">
        <f t="shared" si="423"/>
        <v>0</v>
      </c>
      <c r="R2114" s="60" t="str">
        <f t="shared" si="432"/>
        <v>Good Count</v>
      </c>
      <c r="S2114" s="60" t="str">
        <f t="shared" si="433"/>
        <v>Good Count</v>
      </c>
      <c r="T2114" s="60" t="str">
        <f t="shared" si="434"/>
        <v>Good Count</v>
      </c>
    </row>
    <row r="2115" spans="1:20" ht="15" customHeight="1">
      <c r="A2115" s="64">
        <v>44720</v>
      </c>
      <c r="B2115" s="65">
        <f t="shared" si="426"/>
        <v>2022</v>
      </c>
      <c r="C2115" s="58">
        <f t="shared" si="427"/>
        <v>6</v>
      </c>
      <c r="D2115" s="58" t="str">
        <f t="shared" ref="D2115:D2178" si="435">TEXT(A2115,"MMM")&amp;"/"&amp;(B2115)</f>
        <v>Jun/2022</v>
      </c>
      <c r="E2115" s="60" t="s">
        <v>214</v>
      </c>
      <c r="F2115" s="60" t="s">
        <v>213</v>
      </c>
      <c r="G2115" s="60" t="s">
        <v>95</v>
      </c>
      <c r="H2115" s="60">
        <v>21</v>
      </c>
      <c r="I2115" s="60">
        <v>21</v>
      </c>
      <c r="J2115" s="60">
        <f t="shared" si="424"/>
        <v>0</v>
      </c>
      <c r="K2115" s="60" t="str">
        <f t="shared" si="425"/>
        <v>Ok</v>
      </c>
      <c r="L2115" s="60">
        <f t="shared" si="428"/>
        <v>0</v>
      </c>
      <c r="M2115" s="85">
        <f>VLOOKUP(E2115,'DAFTAR ITEM'!B:J,9,FALSE)</f>
        <v>13700</v>
      </c>
      <c r="N2115" s="85">
        <f t="shared" si="429"/>
        <v>287700</v>
      </c>
      <c r="O2115" s="85">
        <f t="shared" si="430"/>
        <v>0</v>
      </c>
      <c r="P2115" s="85">
        <f t="shared" si="431"/>
        <v>0</v>
      </c>
      <c r="Q2115" s="59">
        <f t="shared" si="423"/>
        <v>0</v>
      </c>
      <c r="R2115" s="60" t="str">
        <f t="shared" si="432"/>
        <v>Good Count</v>
      </c>
      <c r="S2115" s="60" t="str">
        <f t="shared" si="433"/>
        <v>Good Count</v>
      </c>
      <c r="T2115" s="60" t="str">
        <f t="shared" si="434"/>
        <v>Good Count</v>
      </c>
    </row>
    <row r="2116" spans="1:20" ht="15" customHeight="1">
      <c r="A2116" s="64">
        <v>44720</v>
      </c>
      <c r="B2116" s="65">
        <f t="shared" si="426"/>
        <v>2022</v>
      </c>
      <c r="C2116" s="58">
        <f t="shared" si="427"/>
        <v>6</v>
      </c>
      <c r="D2116" s="58" t="str">
        <f t="shared" si="435"/>
        <v>Jun/2022</v>
      </c>
      <c r="E2116" s="60" t="s">
        <v>216</v>
      </c>
      <c r="F2116" s="60" t="s">
        <v>215</v>
      </c>
      <c r="G2116" s="60" t="s">
        <v>95</v>
      </c>
      <c r="H2116" s="60">
        <v>0</v>
      </c>
      <c r="I2116" s="60">
        <v>0</v>
      </c>
      <c r="J2116" s="60">
        <f t="shared" si="424"/>
        <v>0</v>
      </c>
      <c r="K2116" s="60" t="str">
        <f t="shared" si="425"/>
        <v>Ok</v>
      </c>
      <c r="L2116" s="60">
        <f t="shared" si="428"/>
        <v>0</v>
      </c>
      <c r="M2116" s="85">
        <f>VLOOKUP(E2116,'DAFTAR ITEM'!B:J,9,FALSE)</f>
        <v>10750</v>
      </c>
      <c r="N2116" s="85">
        <f t="shared" si="429"/>
        <v>0</v>
      </c>
      <c r="O2116" s="85">
        <f t="shared" si="430"/>
        <v>0</v>
      </c>
      <c r="P2116" s="85">
        <f t="shared" si="431"/>
        <v>0</v>
      </c>
      <c r="Q2116" s="59">
        <f t="shared" si="423"/>
        <v>0</v>
      </c>
      <c r="R2116" s="60" t="str">
        <f t="shared" si="432"/>
        <v>Good Count</v>
      </c>
      <c r="S2116" s="60" t="str">
        <f t="shared" si="433"/>
        <v>Good Count</v>
      </c>
      <c r="T2116" s="60" t="str">
        <f t="shared" si="434"/>
        <v>Good Count</v>
      </c>
    </row>
    <row r="2117" spans="1:20" ht="15" customHeight="1">
      <c r="A2117" s="64">
        <v>44720</v>
      </c>
      <c r="B2117" s="65">
        <f t="shared" si="426"/>
        <v>2022</v>
      </c>
      <c r="C2117" s="58">
        <f t="shared" si="427"/>
        <v>6</v>
      </c>
      <c r="D2117" s="58" t="str">
        <f t="shared" si="435"/>
        <v>Jun/2022</v>
      </c>
      <c r="E2117" s="60" t="s">
        <v>218</v>
      </c>
      <c r="F2117" s="60" t="s">
        <v>217</v>
      </c>
      <c r="G2117" s="60" t="s">
        <v>33</v>
      </c>
      <c r="H2117" s="60">
        <v>11</v>
      </c>
      <c r="I2117" s="60">
        <v>11</v>
      </c>
      <c r="J2117" s="60">
        <f t="shared" si="424"/>
        <v>0</v>
      </c>
      <c r="K2117" s="60" t="str">
        <f t="shared" si="425"/>
        <v>Ok</v>
      </c>
      <c r="L2117" s="60">
        <f t="shared" si="428"/>
        <v>0</v>
      </c>
      <c r="M2117" s="85">
        <f>VLOOKUP(E2117,'DAFTAR ITEM'!B:J,9,FALSE)</f>
        <v>5000</v>
      </c>
      <c r="N2117" s="85">
        <f t="shared" si="429"/>
        <v>55000</v>
      </c>
      <c r="O2117" s="85">
        <f t="shared" si="430"/>
        <v>0</v>
      </c>
      <c r="P2117" s="85">
        <f t="shared" si="431"/>
        <v>0</v>
      </c>
      <c r="Q2117" s="59">
        <f t="shared" si="423"/>
        <v>0</v>
      </c>
      <c r="R2117" s="60" t="str">
        <f t="shared" si="432"/>
        <v>Good Count</v>
      </c>
      <c r="S2117" s="60" t="str">
        <f t="shared" si="433"/>
        <v>Good Count</v>
      </c>
      <c r="T2117" s="60" t="str">
        <f t="shared" si="434"/>
        <v>Good Count</v>
      </c>
    </row>
    <row r="2118" spans="1:20" ht="15" customHeight="1">
      <c r="A2118" s="64">
        <v>44720</v>
      </c>
      <c r="B2118" s="65">
        <f t="shared" si="426"/>
        <v>2022</v>
      </c>
      <c r="C2118" s="58">
        <f t="shared" si="427"/>
        <v>6</v>
      </c>
      <c r="D2118" s="58" t="str">
        <f t="shared" si="435"/>
        <v>Jun/2022</v>
      </c>
      <c r="E2118" s="60" t="s">
        <v>220</v>
      </c>
      <c r="F2118" s="60" t="s">
        <v>219</v>
      </c>
      <c r="G2118" s="60" t="s">
        <v>139</v>
      </c>
      <c r="H2118" s="60">
        <v>0</v>
      </c>
      <c r="I2118" s="60">
        <v>0</v>
      </c>
      <c r="J2118" s="60">
        <f t="shared" si="424"/>
        <v>0</v>
      </c>
      <c r="K2118" s="60" t="str">
        <f t="shared" si="425"/>
        <v>Ok</v>
      </c>
      <c r="L2118" s="60">
        <f t="shared" si="428"/>
        <v>0</v>
      </c>
      <c r="M2118" s="85">
        <f>VLOOKUP(E2118,'DAFTAR ITEM'!B:J,9,FALSE)</f>
        <v>0</v>
      </c>
      <c r="N2118" s="85">
        <f t="shared" si="429"/>
        <v>0</v>
      </c>
      <c r="O2118" s="85">
        <f t="shared" si="430"/>
        <v>0</v>
      </c>
      <c r="P2118" s="85">
        <f t="shared" si="431"/>
        <v>0</v>
      </c>
      <c r="Q2118" s="59">
        <f t="shared" si="423"/>
        <v>0</v>
      </c>
      <c r="R2118" s="60" t="str">
        <f t="shared" si="432"/>
        <v>Good Count</v>
      </c>
      <c r="S2118" s="60" t="str">
        <f t="shared" si="433"/>
        <v>Good Count</v>
      </c>
      <c r="T2118" s="60" t="str">
        <f t="shared" si="434"/>
        <v>Good Count</v>
      </c>
    </row>
    <row r="2119" spans="1:20" ht="15" customHeight="1">
      <c r="A2119" s="64">
        <v>44720</v>
      </c>
      <c r="B2119" s="65">
        <f t="shared" si="426"/>
        <v>2022</v>
      </c>
      <c r="C2119" s="58">
        <f t="shared" si="427"/>
        <v>6</v>
      </c>
      <c r="D2119" s="58" t="str">
        <f t="shared" si="435"/>
        <v>Jun/2022</v>
      </c>
      <c r="E2119" s="60" t="s">
        <v>222</v>
      </c>
      <c r="F2119" s="60" t="s">
        <v>221</v>
      </c>
      <c r="G2119" s="60" t="s">
        <v>33</v>
      </c>
      <c r="H2119" s="60">
        <v>8</v>
      </c>
      <c r="I2119" s="60">
        <v>8</v>
      </c>
      <c r="J2119" s="60">
        <f t="shared" si="424"/>
        <v>0</v>
      </c>
      <c r="K2119" s="60" t="str">
        <f t="shared" si="425"/>
        <v>Ok</v>
      </c>
      <c r="L2119" s="60">
        <f t="shared" si="428"/>
        <v>0</v>
      </c>
      <c r="M2119" s="85">
        <f>VLOOKUP(E2119,'DAFTAR ITEM'!B:J,9,FALSE)</f>
        <v>3000</v>
      </c>
      <c r="N2119" s="85">
        <f t="shared" si="429"/>
        <v>24000</v>
      </c>
      <c r="O2119" s="85">
        <f t="shared" si="430"/>
        <v>0</v>
      </c>
      <c r="P2119" s="85">
        <f t="shared" si="431"/>
        <v>0</v>
      </c>
      <c r="Q2119" s="59">
        <f t="shared" si="423"/>
        <v>0</v>
      </c>
      <c r="R2119" s="60" t="str">
        <f t="shared" si="432"/>
        <v>Good Count</v>
      </c>
      <c r="S2119" s="60" t="str">
        <f t="shared" si="433"/>
        <v>Good Count</v>
      </c>
      <c r="T2119" s="60" t="str">
        <f t="shared" si="434"/>
        <v>Good Count</v>
      </c>
    </row>
    <row r="2120" spans="1:20" ht="15" customHeight="1">
      <c r="A2120" s="64">
        <v>44720</v>
      </c>
      <c r="B2120" s="65">
        <f t="shared" si="426"/>
        <v>2022</v>
      </c>
      <c r="C2120" s="58">
        <f t="shared" si="427"/>
        <v>6</v>
      </c>
      <c r="D2120" s="58" t="str">
        <f t="shared" si="435"/>
        <v>Jun/2022</v>
      </c>
      <c r="E2120" s="60" t="s">
        <v>224</v>
      </c>
      <c r="F2120" s="60" t="s">
        <v>223</v>
      </c>
      <c r="G2120" s="60" t="s">
        <v>33</v>
      </c>
      <c r="H2120" s="60">
        <v>30</v>
      </c>
      <c r="I2120" s="60">
        <v>30</v>
      </c>
      <c r="J2120" s="60">
        <f t="shared" si="424"/>
        <v>0</v>
      </c>
      <c r="K2120" s="60" t="str">
        <f t="shared" si="425"/>
        <v>Ok</v>
      </c>
      <c r="L2120" s="60">
        <f t="shared" si="428"/>
        <v>0</v>
      </c>
      <c r="M2120" s="85">
        <f>VLOOKUP(E2120,'DAFTAR ITEM'!B:J,9,FALSE)</f>
        <v>5775</v>
      </c>
      <c r="N2120" s="85">
        <f t="shared" si="429"/>
        <v>173250</v>
      </c>
      <c r="O2120" s="85">
        <f t="shared" si="430"/>
        <v>0</v>
      </c>
      <c r="P2120" s="85">
        <f t="shared" si="431"/>
        <v>0</v>
      </c>
      <c r="Q2120" s="59">
        <f t="shared" si="423"/>
        <v>0</v>
      </c>
      <c r="R2120" s="60" t="str">
        <f t="shared" si="432"/>
        <v>Good Count</v>
      </c>
      <c r="S2120" s="60" t="str">
        <f t="shared" si="433"/>
        <v>Good Count</v>
      </c>
      <c r="T2120" s="60" t="str">
        <f t="shared" si="434"/>
        <v>Good Count</v>
      </c>
    </row>
    <row r="2121" spans="1:20" ht="15" customHeight="1">
      <c r="A2121" s="64">
        <v>44720</v>
      </c>
      <c r="B2121" s="65">
        <f t="shared" si="426"/>
        <v>2022</v>
      </c>
      <c r="C2121" s="58">
        <f t="shared" si="427"/>
        <v>6</v>
      </c>
      <c r="D2121" s="58" t="str">
        <f t="shared" si="435"/>
        <v>Jun/2022</v>
      </c>
      <c r="E2121" s="60" t="s">
        <v>226</v>
      </c>
      <c r="F2121" s="60" t="s">
        <v>225</v>
      </c>
      <c r="G2121" s="60" t="s">
        <v>33</v>
      </c>
      <c r="H2121" s="60">
        <v>26</v>
      </c>
      <c r="I2121" s="60">
        <v>26</v>
      </c>
      <c r="J2121" s="60">
        <f t="shared" si="424"/>
        <v>0</v>
      </c>
      <c r="K2121" s="60" t="str">
        <f t="shared" si="425"/>
        <v>Ok</v>
      </c>
      <c r="L2121" s="60">
        <f t="shared" si="428"/>
        <v>0</v>
      </c>
      <c r="M2121" s="85">
        <f>VLOOKUP(E2121,'DAFTAR ITEM'!B:J,9,FALSE)</f>
        <v>2000</v>
      </c>
      <c r="N2121" s="85">
        <f t="shared" si="429"/>
        <v>52000</v>
      </c>
      <c r="O2121" s="85">
        <f t="shared" si="430"/>
        <v>0</v>
      </c>
      <c r="P2121" s="85">
        <f t="shared" si="431"/>
        <v>0</v>
      </c>
      <c r="Q2121" s="59">
        <f t="shared" si="423"/>
        <v>0</v>
      </c>
      <c r="R2121" s="60" t="str">
        <f t="shared" si="432"/>
        <v>Good Count</v>
      </c>
      <c r="S2121" s="60" t="str">
        <f t="shared" si="433"/>
        <v>Good Count</v>
      </c>
      <c r="T2121" s="60" t="str">
        <f t="shared" si="434"/>
        <v>Good Count</v>
      </c>
    </row>
    <row r="2122" spans="1:20" ht="15" customHeight="1">
      <c r="A2122" s="64">
        <v>44720</v>
      </c>
      <c r="B2122" s="65">
        <f t="shared" si="426"/>
        <v>2022</v>
      </c>
      <c r="C2122" s="58">
        <f t="shared" si="427"/>
        <v>6</v>
      </c>
      <c r="D2122" s="58" t="str">
        <f t="shared" si="435"/>
        <v>Jun/2022</v>
      </c>
      <c r="E2122" s="60" t="s">
        <v>228</v>
      </c>
      <c r="F2122" s="60" t="s">
        <v>227</v>
      </c>
      <c r="G2122" s="60" t="s">
        <v>16</v>
      </c>
      <c r="H2122" s="60">
        <v>0</v>
      </c>
      <c r="I2122" s="60">
        <v>0</v>
      </c>
      <c r="J2122" s="60">
        <f t="shared" si="424"/>
        <v>0</v>
      </c>
      <c r="K2122" s="60" t="str">
        <f t="shared" si="425"/>
        <v>Ok</v>
      </c>
      <c r="L2122" s="60">
        <f t="shared" si="428"/>
        <v>0</v>
      </c>
      <c r="M2122" s="85">
        <f>VLOOKUP(E2122,'DAFTAR ITEM'!B:J,9,FALSE)</f>
        <v>2000</v>
      </c>
      <c r="N2122" s="85">
        <f t="shared" si="429"/>
        <v>0</v>
      </c>
      <c r="O2122" s="85">
        <f t="shared" si="430"/>
        <v>0</v>
      </c>
      <c r="P2122" s="85">
        <f t="shared" si="431"/>
        <v>0</v>
      </c>
      <c r="Q2122" s="59">
        <f t="shared" si="423"/>
        <v>0</v>
      </c>
      <c r="R2122" s="60" t="str">
        <f t="shared" si="432"/>
        <v>Good Count</v>
      </c>
      <c r="S2122" s="60" t="str">
        <f t="shared" si="433"/>
        <v>Good Count</v>
      </c>
      <c r="T2122" s="60" t="str">
        <f t="shared" si="434"/>
        <v>Good Count</v>
      </c>
    </row>
    <row r="2123" spans="1:20" ht="15" customHeight="1">
      <c r="A2123" s="64">
        <v>44720</v>
      </c>
      <c r="B2123" s="65">
        <f t="shared" si="426"/>
        <v>2022</v>
      </c>
      <c r="C2123" s="58">
        <f t="shared" si="427"/>
        <v>6</v>
      </c>
      <c r="D2123" s="58" t="str">
        <f t="shared" si="435"/>
        <v>Jun/2022</v>
      </c>
      <c r="E2123" s="60" t="s">
        <v>230</v>
      </c>
      <c r="F2123" s="60" t="s">
        <v>229</v>
      </c>
      <c r="G2123" s="60" t="s">
        <v>16</v>
      </c>
      <c r="H2123" s="60">
        <v>12</v>
      </c>
      <c r="I2123" s="60">
        <v>12</v>
      </c>
      <c r="J2123" s="60">
        <f t="shared" si="424"/>
        <v>0</v>
      </c>
      <c r="K2123" s="60" t="str">
        <f t="shared" si="425"/>
        <v>Ok</v>
      </c>
      <c r="L2123" s="60">
        <f t="shared" si="428"/>
        <v>0</v>
      </c>
      <c r="M2123" s="85">
        <f>VLOOKUP(E2123,'DAFTAR ITEM'!B:J,9,FALSE)</f>
        <v>2000</v>
      </c>
      <c r="N2123" s="85">
        <f t="shared" si="429"/>
        <v>24000</v>
      </c>
      <c r="O2123" s="85">
        <f t="shared" si="430"/>
        <v>0</v>
      </c>
      <c r="P2123" s="85">
        <f t="shared" si="431"/>
        <v>0</v>
      </c>
      <c r="Q2123" s="59">
        <f t="shared" si="423"/>
        <v>0</v>
      </c>
      <c r="R2123" s="60" t="str">
        <f t="shared" si="432"/>
        <v>Good Count</v>
      </c>
      <c r="S2123" s="60" t="str">
        <f t="shared" si="433"/>
        <v>Good Count</v>
      </c>
      <c r="T2123" s="60" t="str">
        <f t="shared" si="434"/>
        <v>Good Count</v>
      </c>
    </row>
    <row r="2124" spans="1:20" ht="15" customHeight="1">
      <c r="A2124" s="64">
        <v>44720</v>
      </c>
      <c r="B2124" s="65">
        <f t="shared" si="426"/>
        <v>2022</v>
      </c>
      <c r="C2124" s="58">
        <f t="shared" si="427"/>
        <v>6</v>
      </c>
      <c r="D2124" s="58" t="str">
        <f t="shared" si="435"/>
        <v>Jun/2022</v>
      </c>
      <c r="E2124" s="60" t="s">
        <v>232</v>
      </c>
      <c r="F2124" s="60" t="s">
        <v>231</v>
      </c>
      <c r="G2124" s="60" t="s">
        <v>33</v>
      </c>
      <c r="H2124" s="60">
        <v>25</v>
      </c>
      <c r="I2124" s="60">
        <v>25</v>
      </c>
      <c r="J2124" s="60">
        <f t="shared" si="424"/>
        <v>0</v>
      </c>
      <c r="K2124" s="60" t="str">
        <f t="shared" si="425"/>
        <v>Ok</v>
      </c>
      <c r="L2124" s="60">
        <f t="shared" si="428"/>
        <v>0</v>
      </c>
      <c r="M2124" s="85">
        <f>VLOOKUP(E2124,'DAFTAR ITEM'!B:J,9,FALSE)</f>
        <v>3500</v>
      </c>
      <c r="N2124" s="85">
        <f t="shared" si="429"/>
        <v>87500</v>
      </c>
      <c r="O2124" s="85">
        <f t="shared" si="430"/>
        <v>0</v>
      </c>
      <c r="P2124" s="85">
        <f t="shared" si="431"/>
        <v>0</v>
      </c>
      <c r="Q2124" s="59">
        <f t="shared" si="423"/>
        <v>0</v>
      </c>
      <c r="R2124" s="60" t="str">
        <f t="shared" si="432"/>
        <v>Good Count</v>
      </c>
      <c r="S2124" s="60" t="str">
        <f t="shared" si="433"/>
        <v>Good Count</v>
      </c>
      <c r="T2124" s="60" t="str">
        <f t="shared" si="434"/>
        <v>Good Count</v>
      </c>
    </row>
    <row r="2125" spans="1:20" ht="15" customHeight="1">
      <c r="A2125" s="64">
        <v>44720</v>
      </c>
      <c r="B2125" s="65">
        <f t="shared" si="426"/>
        <v>2022</v>
      </c>
      <c r="C2125" s="58">
        <f t="shared" si="427"/>
        <v>6</v>
      </c>
      <c r="D2125" s="58" t="str">
        <f t="shared" si="435"/>
        <v>Jun/2022</v>
      </c>
      <c r="E2125" s="60" t="s">
        <v>236</v>
      </c>
      <c r="F2125" s="60" t="s">
        <v>235</v>
      </c>
      <c r="G2125" s="60" t="s">
        <v>33</v>
      </c>
      <c r="H2125" s="60">
        <v>19</v>
      </c>
      <c r="I2125" s="60">
        <v>19</v>
      </c>
      <c r="J2125" s="60">
        <f t="shared" si="424"/>
        <v>0</v>
      </c>
      <c r="K2125" s="60" t="str">
        <f t="shared" si="425"/>
        <v>Ok</v>
      </c>
      <c r="L2125" s="60">
        <f t="shared" si="428"/>
        <v>0</v>
      </c>
      <c r="M2125" s="85">
        <f>VLOOKUP(E2125,'DAFTAR ITEM'!B:J,9,FALSE)</f>
        <v>3833</v>
      </c>
      <c r="N2125" s="85">
        <f t="shared" si="429"/>
        <v>72827</v>
      </c>
      <c r="O2125" s="85">
        <f t="shared" si="430"/>
        <v>0</v>
      </c>
      <c r="P2125" s="85">
        <f t="shared" si="431"/>
        <v>0</v>
      </c>
      <c r="Q2125" s="59">
        <f t="shared" ref="Q2125:Q2188" si="436">ABS(IF(AND((H2125=0),(J2125=0)),0,J2125/H2125))</f>
        <v>0</v>
      </c>
      <c r="R2125" s="60" t="str">
        <f t="shared" si="432"/>
        <v>Good Count</v>
      </c>
      <c r="S2125" s="60" t="str">
        <f t="shared" si="433"/>
        <v>Good Count</v>
      </c>
      <c r="T2125" s="60" t="str">
        <f t="shared" si="434"/>
        <v>Good Count</v>
      </c>
    </row>
    <row r="2126" spans="1:20" ht="15" customHeight="1">
      <c r="A2126" s="64">
        <v>44720</v>
      </c>
      <c r="B2126" s="65">
        <f t="shared" si="426"/>
        <v>2022</v>
      </c>
      <c r="C2126" s="58">
        <f t="shared" si="427"/>
        <v>6</v>
      </c>
      <c r="D2126" s="58" t="str">
        <f t="shared" si="435"/>
        <v>Jun/2022</v>
      </c>
      <c r="E2126" s="60" t="s">
        <v>238</v>
      </c>
      <c r="F2126" s="60" t="s">
        <v>237</v>
      </c>
      <c r="G2126" s="60" t="s">
        <v>16</v>
      </c>
      <c r="H2126" s="60">
        <v>12</v>
      </c>
      <c r="I2126" s="60">
        <v>12</v>
      </c>
      <c r="J2126" s="60">
        <f t="shared" si="424"/>
        <v>0</v>
      </c>
      <c r="K2126" s="60" t="str">
        <f t="shared" si="425"/>
        <v>Ok</v>
      </c>
      <c r="L2126" s="60">
        <f t="shared" si="428"/>
        <v>0</v>
      </c>
      <c r="M2126" s="85">
        <f>VLOOKUP(E2126,'DAFTAR ITEM'!B:J,9,FALSE)</f>
        <v>2000</v>
      </c>
      <c r="N2126" s="85">
        <f t="shared" si="429"/>
        <v>24000</v>
      </c>
      <c r="O2126" s="85">
        <f t="shared" si="430"/>
        <v>0</v>
      </c>
      <c r="P2126" s="85">
        <f t="shared" si="431"/>
        <v>0</v>
      </c>
      <c r="Q2126" s="59">
        <f t="shared" si="436"/>
        <v>0</v>
      </c>
      <c r="R2126" s="60" t="str">
        <f t="shared" si="432"/>
        <v>Good Count</v>
      </c>
      <c r="S2126" s="60" t="str">
        <f t="shared" si="433"/>
        <v>Good Count</v>
      </c>
      <c r="T2126" s="60" t="str">
        <f t="shared" si="434"/>
        <v>Good Count</v>
      </c>
    </row>
    <row r="2127" spans="1:20" ht="15" customHeight="1">
      <c r="A2127" s="64">
        <v>44720</v>
      </c>
      <c r="B2127" s="65">
        <f t="shared" si="426"/>
        <v>2022</v>
      </c>
      <c r="C2127" s="58">
        <f t="shared" si="427"/>
        <v>6</v>
      </c>
      <c r="D2127" s="58" t="str">
        <f t="shared" si="435"/>
        <v>Jun/2022</v>
      </c>
      <c r="E2127" s="60" t="s">
        <v>357</v>
      </c>
      <c r="F2127" s="60" t="s">
        <v>356</v>
      </c>
      <c r="G2127" s="60" t="s">
        <v>358</v>
      </c>
      <c r="H2127" s="60">
        <v>1270</v>
      </c>
      <c r="I2127" s="60">
        <v>1270</v>
      </c>
      <c r="J2127" s="60">
        <f t="shared" si="424"/>
        <v>0</v>
      </c>
      <c r="K2127" s="60" t="str">
        <f t="shared" si="425"/>
        <v>Ok</v>
      </c>
      <c r="L2127" s="60">
        <f t="shared" si="428"/>
        <v>0</v>
      </c>
      <c r="M2127" s="85">
        <f>VLOOKUP(E2127,'DAFTAR ITEM'!B:J,9,FALSE)</f>
        <v>10000</v>
      </c>
      <c r="N2127" s="85">
        <f t="shared" si="429"/>
        <v>12700000</v>
      </c>
      <c r="O2127" s="85">
        <f t="shared" si="430"/>
        <v>0</v>
      </c>
      <c r="P2127" s="85">
        <f t="shared" si="431"/>
        <v>0</v>
      </c>
      <c r="Q2127" s="59">
        <f t="shared" si="436"/>
        <v>0</v>
      </c>
      <c r="R2127" s="60" t="str">
        <f t="shared" si="432"/>
        <v>Good Count</v>
      </c>
      <c r="S2127" s="60" t="str">
        <f t="shared" si="433"/>
        <v>Good Count</v>
      </c>
      <c r="T2127" s="60" t="str">
        <f t="shared" si="434"/>
        <v>Good Count</v>
      </c>
    </row>
    <row r="2128" spans="1:20" ht="15" customHeight="1">
      <c r="A2128" s="64">
        <v>44720</v>
      </c>
      <c r="B2128" s="65">
        <f t="shared" si="426"/>
        <v>2022</v>
      </c>
      <c r="C2128" s="58">
        <f t="shared" si="427"/>
        <v>6</v>
      </c>
      <c r="D2128" s="58" t="str">
        <f t="shared" si="435"/>
        <v>Jun/2022</v>
      </c>
      <c r="E2128" s="60" t="s">
        <v>240</v>
      </c>
      <c r="F2128" s="60" t="s">
        <v>239</v>
      </c>
      <c r="G2128" s="60" t="s">
        <v>33</v>
      </c>
      <c r="H2128" s="60">
        <v>0</v>
      </c>
      <c r="I2128" s="60">
        <v>0</v>
      </c>
      <c r="J2128" s="60">
        <f t="shared" si="424"/>
        <v>0</v>
      </c>
      <c r="K2128" s="60" t="str">
        <f t="shared" si="425"/>
        <v>Ok</v>
      </c>
      <c r="L2128" s="60">
        <f t="shared" si="428"/>
        <v>0</v>
      </c>
      <c r="M2128" s="85">
        <f>VLOOKUP(E2128,'DAFTAR ITEM'!B:J,9,FALSE)</f>
        <v>3000</v>
      </c>
      <c r="N2128" s="85">
        <f t="shared" si="429"/>
        <v>0</v>
      </c>
      <c r="O2128" s="85">
        <f t="shared" si="430"/>
        <v>0</v>
      </c>
      <c r="P2128" s="85">
        <f t="shared" si="431"/>
        <v>0</v>
      </c>
      <c r="Q2128" s="59">
        <f t="shared" si="436"/>
        <v>0</v>
      </c>
      <c r="R2128" s="60" t="str">
        <f t="shared" si="432"/>
        <v>Good Count</v>
      </c>
      <c r="S2128" s="60" t="str">
        <f t="shared" si="433"/>
        <v>Good Count</v>
      </c>
      <c r="T2128" s="60" t="str">
        <f t="shared" si="434"/>
        <v>Good Count</v>
      </c>
    </row>
    <row r="2129" spans="1:20" ht="15" customHeight="1">
      <c r="A2129" s="64">
        <v>44720</v>
      </c>
      <c r="B2129" s="65">
        <f t="shared" si="426"/>
        <v>2022</v>
      </c>
      <c r="C2129" s="58">
        <f t="shared" si="427"/>
        <v>6</v>
      </c>
      <c r="D2129" s="58" t="str">
        <f t="shared" si="435"/>
        <v>Jun/2022</v>
      </c>
      <c r="E2129" s="60" t="s">
        <v>242</v>
      </c>
      <c r="F2129" s="60" t="s">
        <v>241</v>
      </c>
      <c r="G2129" s="60" t="s">
        <v>33</v>
      </c>
      <c r="H2129" s="60">
        <v>0</v>
      </c>
      <c r="I2129" s="60">
        <v>0</v>
      </c>
      <c r="J2129" s="60">
        <f t="shared" si="424"/>
        <v>0</v>
      </c>
      <c r="K2129" s="60" t="str">
        <f t="shared" si="425"/>
        <v>Ok</v>
      </c>
      <c r="L2129" s="60">
        <f t="shared" si="428"/>
        <v>0</v>
      </c>
      <c r="M2129" s="85">
        <f>VLOOKUP(E2129,'DAFTAR ITEM'!B:J,9,FALSE)</f>
        <v>6000</v>
      </c>
      <c r="N2129" s="85">
        <f t="shared" si="429"/>
        <v>0</v>
      </c>
      <c r="O2129" s="85">
        <f t="shared" si="430"/>
        <v>0</v>
      </c>
      <c r="P2129" s="85">
        <f t="shared" si="431"/>
        <v>0</v>
      </c>
      <c r="Q2129" s="59">
        <f t="shared" si="436"/>
        <v>0</v>
      </c>
      <c r="R2129" s="60" t="str">
        <f t="shared" si="432"/>
        <v>Good Count</v>
      </c>
      <c r="S2129" s="60" t="str">
        <f t="shared" si="433"/>
        <v>Good Count</v>
      </c>
      <c r="T2129" s="60" t="str">
        <f t="shared" si="434"/>
        <v>Good Count</v>
      </c>
    </row>
    <row r="2130" spans="1:20" ht="15" customHeight="1">
      <c r="A2130" s="64">
        <v>44720</v>
      </c>
      <c r="B2130" s="65">
        <f t="shared" si="426"/>
        <v>2022</v>
      </c>
      <c r="C2130" s="58">
        <f t="shared" si="427"/>
        <v>6</v>
      </c>
      <c r="D2130" s="58" t="str">
        <f t="shared" si="435"/>
        <v>Jun/2022</v>
      </c>
      <c r="E2130" s="60" t="s">
        <v>244</v>
      </c>
      <c r="F2130" s="60" t="s">
        <v>243</v>
      </c>
      <c r="G2130" s="60" t="s">
        <v>88</v>
      </c>
      <c r="H2130" s="60">
        <v>1</v>
      </c>
      <c r="I2130" s="60">
        <v>1</v>
      </c>
      <c r="J2130" s="60">
        <f t="shared" si="424"/>
        <v>0</v>
      </c>
      <c r="K2130" s="60" t="str">
        <f t="shared" si="425"/>
        <v>Ok</v>
      </c>
      <c r="L2130" s="60">
        <f t="shared" si="428"/>
        <v>0</v>
      </c>
      <c r="M2130" s="85">
        <f>VLOOKUP(E2130,'DAFTAR ITEM'!B:J,9,FALSE)</f>
        <v>15000</v>
      </c>
      <c r="N2130" s="85">
        <f t="shared" si="429"/>
        <v>15000</v>
      </c>
      <c r="O2130" s="85">
        <f t="shared" si="430"/>
        <v>0</v>
      </c>
      <c r="P2130" s="85">
        <f t="shared" si="431"/>
        <v>0</v>
      </c>
      <c r="Q2130" s="59">
        <f t="shared" si="436"/>
        <v>0</v>
      </c>
      <c r="R2130" s="60" t="str">
        <f t="shared" si="432"/>
        <v>Good Count</v>
      </c>
      <c r="S2130" s="60" t="str">
        <f t="shared" si="433"/>
        <v>Good Count</v>
      </c>
      <c r="T2130" s="60" t="str">
        <f t="shared" si="434"/>
        <v>Good Count</v>
      </c>
    </row>
    <row r="2131" spans="1:20" ht="15" customHeight="1">
      <c r="A2131" s="64">
        <v>44720</v>
      </c>
      <c r="B2131" s="65">
        <f t="shared" si="426"/>
        <v>2022</v>
      </c>
      <c r="C2131" s="58">
        <f t="shared" si="427"/>
        <v>6</v>
      </c>
      <c r="D2131" s="58" t="str">
        <f t="shared" si="435"/>
        <v>Jun/2022</v>
      </c>
      <c r="E2131" s="60" t="s">
        <v>246</v>
      </c>
      <c r="F2131" s="60" t="s">
        <v>245</v>
      </c>
      <c r="G2131" s="60" t="s">
        <v>33</v>
      </c>
      <c r="H2131" s="60">
        <v>3</v>
      </c>
      <c r="I2131" s="60">
        <v>3</v>
      </c>
      <c r="J2131" s="60">
        <f t="shared" ref="J2131:J2194" si="437">I2131-H2131</f>
        <v>0</v>
      </c>
      <c r="K2131" s="60" t="str">
        <f t="shared" ref="K2131:K2194" si="438">IF(J2131=0,"Ok","Selisih")</f>
        <v>Ok</v>
      </c>
      <c r="L2131" s="60">
        <f t="shared" si="428"/>
        <v>0</v>
      </c>
      <c r="M2131" s="85">
        <f>VLOOKUP(E2131,'DAFTAR ITEM'!B:J,9,FALSE)</f>
        <v>18900</v>
      </c>
      <c r="N2131" s="85">
        <f t="shared" si="429"/>
        <v>56700</v>
      </c>
      <c r="O2131" s="85">
        <f t="shared" si="430"/>
        <v>0</v>
      </c>
      <c r="P2131" s="85">
        <f t="shared" si="431"/>
        <v>0</v>
      </c>
      <c r="Q2131" s="59">
        <f t="shared" si="436"/>
        <v>0</v>
      </c>
      <c r="R2131" s="60" t="str">
        <f t="shared" si="432"/>
        <v>Good Count</v>
      </c>
      <c r="S2131" s="60" t="str">
        <f t="shared" si="433"/>
        <v>Good Count</v>
      </c>
      <c r="T2131" s="60" t="str">
        <f t="shared" si="434"/>
        <v>Good Count</v>
      </c>
    </row>
    <row r="2132" spans="1:20" ht="15" customHeight="1">
      <c r="A2132" s="64">
        <v>44720</v>
      </c>
      <c r="B2132" s="65">
        <f t="shared" si="426"/>
        <v>2022</v>
      </c>
      <c r="C2132" s="58">
        <f t="shared" si="427"/>
        <v>6</v>
      </c>
      <c r="D2132" s="58" t="str">
        <f t="shared" si="435"/>
        <v>Jun/2022</v>
      </c>
      <c r="E2132" s="60" t="s">
        <v>248</v>
      </c>
      <c r="F2132" s="60" t="s">
        <v>247</v>
      </c>
      <c r="G2132" s="60" t="s">
        <v>33</v>
      </c>
      <c r="H2132" s="60">
        <v>5</v>
      </c>
      <c r="I2132" s="60">
        <v>5</v>
      </c>
      <c r="J2132" s="60">
        <f t="shared" si="437"/>
        <v>0</v>
      </c>
      <c r="K2132" s="60" t="str">
        <f t="shared" si="438"/>
        <v>Ok</v>
      </c>
      <c r="L2132" s="60">
        <f t="shared" si="428"/>
        <v>0</v>
      </c>
      <c r="M2132" s="85">
        <f>VLOOKUP(E2132,'DAFTAR ITEM'!B:J,9,FALSE)</f>
        <v>40000</v>
      </c>
      <c r="N2132" s="85">
        <f t="shared" si="429"/>
        <v>200000</v>
      </c>
      <c r="O2132" s="85">
        <f t="shared" si="430"/>
        <v>0</v>
      </c>
      <c r="P2132" s="85">
        <f t="shared" si="431"/>
        <v>0</v>
      </c>
      <c r="Q2132" s="59">
        <f t="shared" si="436"/>
        <v>0</v>
      </c>
      <c r="R2132" s="60" t="str">
        <f t="shared" si="432"/>
        <v>Good Count</v>
      </c>
      <c r="S2132" s="60" t="str">
        <f t="shared" si="433"/>
        <v>Good Count</v>
      </c>
      <c r="T2132" s="60" t="str">
        <f t="shared" si="434"/>
        <v>Good Count</v>
      </c>
    </row>
    <row r="2133" spans="1:20" ht="15" customHeight="1">
      <c r="A2133" s="64">
        <v>44720</v>
      </c>
      <c r="B2133" s="65">
        <f t="shared" si="426"/>
        <v>2022</v>
      </c>
      <c r="C2133" s="58">
        <f t="shared" si="427"/>
        <v>6</v>
      </c>
      <c r="D2133" s="58" t="str">
        <f t="shared" si="435"/>
        <v>Jun/2022</v>
      </c>
      <c r="E2133" s="60" t="s">
        <v>250</v>
      </c>
      <c r="F2133" s="60" t="s">
        <v>249</v>
      </c>
      <c r="G2133" s="60" t="s">
        <v>33</v>
      </c>
      <c r="H2133" s="60">
        <v>12</v>
      </c>
      <c r="I2133" s="60">
        <v>12</v>
      </c>
      <c r="J2133" s="60">
        <f t="shared" si="437"/>
        <v>0</v>
      </c>
      <c r="K2133" s="60" t="str">
        <f t="shared" si="438"/>
        <v>Ok</v>
      </c>
      <c r="L2133" s="60">
        <f t="shared" si="428"/>
        <v>0</v>
      </c>
      <c r="M2133" s="85">
        <f>VLOOKUP(E2133,'DAFTAR ITEM'!B:J,9,FALSE)</f>
        <v>19792</v>
      </c>
      <c r="N2133" s="85">
        <f t="shared" si="429"/>
        <v>237504</v>
      </c>
      <c r="O2133" s="85">
        <f t="shared" si="430"/>
        <v>0</v>
      </c>
      <c r="P2133" s="85">
        <f t="shared" si="431"/>
        <v>0</v>
      </c>
      <c r="Q2133" s="59">
        <f t="shared" si="436"/>
        <v>0</v>
      </c>
      <c r="R2133" s="60" t="str">
        <f t="shared" si="432"/>
        <v>Good Count</v>
      </c>
      <c r="S2133" s="60" t="str">
        <f t="shared" si="433"/>
        <v>Good Count</v>
      </c>
      <c r="T2133" s="60" t="str">
        <f t="shared" si="434"/>
        <v>Good Count</v>
      </c>
    </row>
    <row r="2134" spans="1:20" ht="15" customHeight="1">
      <c r="A2134" s="64">
        <v>44720</v>
      </c>
      <c r="B2134" s="65">
        <f t="shared" si="426"/>
        <v>2022</v>
      </c>
      <c r="C2134" s="58">
        <f t="shared" si="427"/>
        <v>6</v>
      </c>
      <c r="D2134" s="58" t="str">
        <f t="shared" si="435"/>
        <v>Jun/2022</v>
      </c>
      <c r="E2134" s="60" t="s">
        <v>252</v>
      </c>
      <c r="F2134" s="60" t="s">
        <v>251</v>
      </c>
      <c r="G2134" s="60" t="s">
        <v>33</v>
      </c>
      <c r="H2134" s="60">
        <v>35</v>
      </c>
      <c r="I2134" s="60">
        <v>35</v>
      </c>
      <c r="J2134" s="60">
        <f t="shared" si="437"/>
        <v>0</v>
      </c>
      <c r="K2134" s="60" t="str">
        <f t="shared" si="438"/>
        <v>Ok</v>
      </c>
      <c r="L2134" s="60">
        <f t="shared" si="428"/>
        <v>0</v>
      </c>
      <c r="M2134" s="85">
        <f>VLOOKUP(E2134,'DAFTAR ITEM'!B:J,9,FALSE)</f>
        <v>30000</v>
      </c>
      <c r="N2134" s="85">
        <f t="shared" si="429"/>
        <v>1050000</v>
      </c>
      <c r="O2134" s="85">
        <f t="shared" si="430"/>
        <v>0</v>
      </c>
      <c r="P2134" s="85">
        <f t="shared" si="431"/>
        <v>0</v>
      </c>
      <c r="Q2134" s="59">
        <f t="shared" si="436"/>
        <v>0</v>
      </c>
      <c r="R2134" s="60" t="str">
        <f t="shared" si="432"/>
        <v>Good Count</v>
      </c>
      <c r="S2134" s="60" t="str">
        <f t="shared" si="433"/>
        <v>Good Count</v>
      </c>
      <c r="T2134" s="60" t="str">
        <f t="shared" si="434"/>
        <v>Good Count</v>
      </c>
    </row>
    <row r="2135" spans="1:20" ht="15" customHeight="1">
      <c r="A2135" s="64">
        <v>44720</v>
      </c>
      <c r="B2135" s="65">
        <f t="shared" si="426"/>
        <v>2022</v>
      </c>
      <c r="C2135" s="58">
        <f t="shared" si="427"/>
        <v>6</v>
      </c>
      <c r="D2135" s="58" t="str">
        <f t="shared" si="435"/>
        <v>Jun/2022</v>
      </c>
      <c r="E2135" s="60" t="s">
        <v>254</v>
      </c>
      <c r="F2135" s="60" t="s">
        <v>253</v>
      </c>
      <c r="G2135" s="60" t="s">
        <v>187</v>
      </c>
      <c r="H2135" s="60">
        <v>25</v>
      </c>
      <c r="I2135" s="60">
        <v>25</v>
      </c>
      <c r="J2135" s="60">
        <f t="shared" si="437"/>
        <v>0</v>
      </c>
      <c r="K2135" s="60" t="str">
        <f t="shared" si="438"/>
        <v>Ok</v>
      </c>
      <c r="L2135" s="60">
        <f t="shared" si="428"/>
        <v>0</v>
      </c>
      <c r="M2135" s="85">
        <f>VLOOKUP(E2135,'DAFTAR ITEM'!B:J,9,FALSE)</f>
        <v>3360</v>
      </c>
      <c r="N2135" s="85">
        <f t="shared" si="429"/>
        <v>84000</v>
      </c>
      <c r="O2135" s="85">
        <f t="shared" si="430"/>
        <v>0</v>
      </c>
      <c r="P2135" s="85">
        <f t="shared" si="431"/>
        <v>0</v>
      </c>
      <c r="Q2135" s="59">
        <f t="shared" si="436"/>
        <v>0</v>
      </c>
      <c r="R2135" s="60" t="str">
        <f t="shared" si="432"/>
        <v>Good Count</v>
      </c>
      <c r="S2135" s="60" t="str">
        <f t="shared" si="433"/>
        <v>Good Count</v>
      </c>
      <c r="T2135" s="60" t="str">
        <f t="shared" si="434"/>
        <v>Good Count</v>
      </c>
    </row>
    <row r="2136" spans="1:20" ht="15" customHeight="1">
      <c r="A2136" s="64">
        <v>44720</v>
      </c>
      <c r="B2136" s="65">
        <f t="shared" si="426"/>
        <v>2022</v>
      </c>
      <c r="C2136" s="58">
        <f t="shared" si="427"/>
        <v>6</v>
      </c>
      <c r="D2136" s="58" t="str">
        <f t="shared" si="435"/>
        <v>Jun/2022</v>
      </c>
      <c r="E2136" s="60" t="s">
        <v>256</v>
      </c>
      <c r="F2136" s="60" t="s">
        <v>255</v>
      </c>
      <c r="G2136" s="60" t="s">
        <v>95</v>
      </c>
      <c r="H2136" s="60">
        <v>10</v>
      </c>
      <c r="I2136" s="60">
        <v>10</v>
      </c>
      <c r="J2136" s="60">
        <f t="shared" si="437"/>
        <v>0</v>
      </c>
      <c r="K2136" s="60" t="str">
        <f t="shared" si="438"/>
        <v>Ok</v>
      </c>
      <c r="L2136" s="60">
        <f t="shared" si="428"/>
        <v>0</v>
      </c>
      <c r="M2136" s="85">
        <f>VLOOKUP(E2136,'DAFTAR ITEM'!B:J,9,FALSE)</f>
        <v>38000</v>
      </c>
      <c r="N2136" s="85">
        <f t="shared" si="429"/>
        <v>380000</v>
      </c>
      <c r="O2136" s="85">
        <f t="shared" si="430"/>
        <v>0</v>
      </c>
      <c r="P2136" s="85">
        <f t="shared" si="431"/>
        <v>0</v>
      </c>
      <c r="Q2136" s="59">
        <f t="shared" si="436"/>
        <v>0</v>
      </c>
      <c r="R2136" s="60" t="str">
        <f t="shared" si="432"/>
        <v>Good Count</v>
      </c>
      <c r="S2136" s="60" t="str">
        <f t="shared" si="433"/>
        <v>Good Count</v>
      </c>
      <c r="T2136" s="60" t="str">
        <f t="shared" si="434"/>
        <v>Good Count</v>
      </c>
    </row>
    <row r="2137" spans="1:20" ht="15" customHeight="1">
      <c r="A2137" s="64">
        <v>44720</v>
      </c>
      <c r="B2137" s="65">
        <f t="shared" si="426"/>
        <v>2022</v>
      </c>
      <c r="C2137" s="58">
        <f t="shared" si="427"/>
        <v>6</v>
      </c>
      <c r="D2137" s="58" t="str">
        <f t="shared" si="435"/>
        <v>Jun/2022</v>
      </c>
      <c r="E2137" s="60" t="s">
        <v>258</v>
      </c>
      <c r="F2137" s="60" t="s">
        <v>257</v>
      </c>
      <c r="G2137" s="60" t="s">
        <v>259</v>
      </c>
      <c r="H2137" s="60">
        <v>10</v>
      </c>
      <c r="I2137" s="60">
        <v>10</v>
      </c>
      <c r="J2137" s="60">
        <f t="shared" si="437"/>
        <v>0</v>
      </c>
      <c r="K2137" s="60" t="str">
        <f t="shared" si="438"/>
        <v>Ok</v>
      </c>
      <c r="L2137" s="60">
        <f t="shared" si="428"/>
        <v>0</v>
      </c>
      <c r="M2137" s="85">
        <f>VLOOKUP(E2137,'DAFTAR ITEM'!B:J,9,FALSE)</f>
        <v>10000</v>
      </c>
      <c r="N2137" s="85">
        <f t="shared" si="429"/>
        <v>100000</v>
      </c>
      <c r="O2137" s="85">
        <f t="shared" si="430"/>
        <v>0</v>
      </c>
      <c r="P2137" s="85">
        <f t="shared" si="431"/>
        <v>0</v>
      </c>
      <c r="Q2137" s="59">
        <f t="shared" si="436"/>
        <v>0</v>
      </c>
      <c r="R2137" s="60" t="str">
        <f t="shared" si="432"/>
        <v>Good Count</v>
      </c>
      <c r="S2137" s="60" t="str">
        <f t="shared" si="433"/>
        <v>Good Count</v>
      </c>
      <c r="T2137" s="60" t="str">
        <f t="shared" si="434"/>
        <v>Good Count</v>
      </c>
    </row>
    <row r="2138" spans="1:20" ht="15" customHeight="1">
      <c r="A2138" s="64">
        <v>44720</v>
      </c>
      <c r="B2138" s="65">
        <f t="shared" si="426"/>
        <v>2022</v>
      </c>
      <c r="C2138" s="58">
        <f t="shared" si="427"/>
        <v>6</v>
      </c>
      <c r="D2138" s="58" t="str">
        <f t="shared" si="435"/>
        <v>Jun/2022</v>
      </c>
      <c r="E2138" s="60" t="s">
        <v>261</v>
      </c>
      <c r="F2138" s="60" t="s">
        <v>260</v>
      </c>
      <c r="G2138" s="60" t="s">
        <v>16</v>
      </c>
      <c r="H2138" s="60">
        <v>4</v>
      </c>
      <c r="I2138" s="60">
        <v>4</v>
      </c>
      <c r="J2138" s="60">
        <f t="shared" si="437"/>
        <v>0</v>
      </c>
      <c r="K2138" s="60" t="str">
        <f t="shared" si="438"/>
        <v>Ok</v>
      </c>
      <c r="L2138" s="60">
        <f t="shared" si="428"/>
        <v>0</v>
      </c>
      <c r="M2138" s="85">
        <f>VLOOKUP(E2138,'DAFTAR ITEM'!B:J,9,FALSE)</f>
        <v>11550</v>
      </c>
      <c r="N2138" s="85">
        <f t="shared" si="429"/>
        <v>46200</v>
      </c>
      <c r="O2138" s="85">
        <f t="shared" si="430"/>
        <v>0</v>
      </c>
      <c r="P2138" s="85">
        <f t="shared" si="431"/>
        <v>0</v>
      </c>
      <c r="Q2138" s="59">
        <f t="shared" si="436"/>
        <v>0</v>
      </c>
      <c r="R2138" s="60" t="str">
        <f t="shared" si="432"/>
        <v>Good Count</v>
      </c>
      <c r="S2138" s="60" t="str">
        <f t="shared" si="433"/>
        <v>Good Count</v>
      </c>
      <c r="T2138" s="60" t="str">
        <f t="shared" si="434"/>
        <v>Good Count</v>
      </c>
    </row>
    <row r="2139" spans="1:20" ht="15" customHeight="1">
      <c r="A2139" s="64">
        <v>44720</v>
      </c>
      <c r="B2139" s="65">
        <f t="shared" si="426"/>
        <v>2022</v>
      </c>
      <c r="C2139" s="58">
        <f t="shared" si="427"/>
        <v>6</v>
      </c>
      <c r="D2139" s="58" t="str">
        <f t="shared" si="435"/>
        <v>Jun/2022</v>
      </c>
      <c r="E2139" s="60" t="s">
        <v>263</v>
      </c>
      <c r="F2139" s="60" t="s">
        <v>262</v>
      </c>
      <c r="G2139" s="60" t="s">
        <v>33</v>
      </c>
      <c r="H2139" s="60">
        <v>0</v>
      </c>
      <c r="I2139" s="60">
        <v>0</v>
      </c>
      <c r="J2139" s="60">
        <f t="shared" si="437"/>
        <v>0</v>
      </c>
      <c r="K2139" s="60" t="str">
        <f t="shared" si="438"/>
        <v>Ok</v>
      </c>
      <c r="L2139" s="60">
        <f t="shared" si="428"/>
        <v>0</v>
      </c>
      <c r="M2139" s="85">
        <f>VLOOKUP(E2139,'DAFTAR ITEM'!B:J,9,FALSE)</f>
        <v>10000</v>
      </c>
      <c r="N2139" s="85">
        <f t="shared" si="429"/>
        <v>0</v>
      </c>
      <c r="O2139" s="85">
        <f t="shared" si="430"/>
        <v>0</v>
      </c>
      <c r="P2139" s="85">
        <f t="shared" si="431"/>
        <v>0</v>
      </c>
      <c r="Q2139" s="59">
        <f t="shared" si="436"/>
        <v>0</v>
      </c>
      <c r="R2139" s="60" t="str">
        <f t="shared" si="432"/>
        <v>Good Count</v>
      </c>
      <c r="S2139" s="60" t="str">
        <f t="shared" si="433"/>
        <v>Good Count</v>
      </c>
      <c r="T2139" s="60" t="str">
        <f t="shared" si="434"/>
        <v>Good Count</v>
      </c>
    </row>
    <row r="2140" spans="1:20" ht="15" customHeight="1">
      <c r="A2140" s="64">
        <v>44720</v>
      </c>
      <c r="B2140" s="65">
        <f t="shared" si="426"/>
        <v>2022</v>
      </c>
      <c r="C2140" s="58">
        <f t="shared" si="427"/>
        <v>6</v>
      </c>
      <c r="D2140" s="58" t="str">
        <f t="shared" si="435"/>
        <v>Jun/2022</v>
      </c>
      <c r="E2140" s="60" t="s">
        <v>265</v>
      </c>
      <c r="F2140" s="60" t="s">
        <v>264</v>
      </c>
      <c r="G2140" s="60" t="s">
        <v>33</v>
      </c>
      <c r="H2140" s="60">
        <v>23</v>
      </c>
      <c r="I2140" s="60">
        <v>23</v>
      </c>
      <c r="J2140" s="60">
        <f t="shared" si="437"/>
        <v>0</v>
      </c>
      <c r="K2140" s="60" t="str">
        <f t="shared" si="438"/>
        <v>Ok</v>
      </c>
      <c r="L2140" s="60">
        <f t="shared" si="428"/>
        <v>0</v>
      </c>
      <c r="M2140" s="85">
        <f>VLOOKUP(E2140,'DAFTAR ITEM'!B:J,9,FALSE)</f>
        <v>3000</v>
      </c>
      <c r="N2140" s="85">
        <f t="shared" si="429"/>
        <v>69000</v>
      </c>
      <c r="O2140" s="85">
        <f t="shared" si="430"/>
        <v>0</v>
      </c>
      <c r="P2140" s="85">
        <f t="shared" si="431"/>
        <v>0</v>
      </c>
      <c r="Q2140" s="59">
        <f t="shared" si="436"/>
        <v>0</v>
      </c>
      <c r="R2140" s="60" t="str">
        <f t="shared" si="432"/>
        <v>Good Count</v>
      </c>
      <c r="S2140" s="60" t="str">
        <f t="shared" si="433"/>
        <v>Good Count</v>
      </c>
      <c r="T2140" s="60" t="str">
        <f t="shared" si="434"/>
        <v>Good Count</v>
      </c>
    </row>
    <row r="2141" spans="1:20" ht="15" customHeight="1">
      <c r="A2141" s="64">
        <v>44720</v>
      </c>
      <c r="B2141" s="65">
        <f t="shared" si="426"/>
        <v>2022</v>
      </c>
      <c r="C2141" s="58">
        <f t="shared" si="427"/>
        <v>6</v>
      </c>
      <c r="D2141" s="58" t="str">
        <f t="shared" si="435"/>
        <v>Jun/2022</v>
      </c>
      <c r="E2141" s="60" t="s">
        <v>267</v>
      </c>
      <c r="F2141" s="60" t="s">
        <v>266</v>
      </c>
      <c r="G2141" s="60" t="s">
        <v>33</v>
      </c>
      <c r="H2141" s="60">
        <v>9</v>
      </c>
      <c r="I2141" s="60">
        <v>9</v>
      </c>
      <c r="J2141" s="60">
        <f t="shared" si="437"/>
        <v>0</v>
      </c>
      <c r="K2141" s="60" t="str">
        <f t="shared" si="438"/>
        <v>Ok</v>
      </c>
      <c r="L2141" s="60">
        <f t="shared" si="428"/>
        <v>0</v>
      </c>
      <c r="M2141" s="85">
        <f>VLOOKUP(E2141,'DAFTAR ITEM'!B:J,9,FALSE)</f>
        <v>1575</v>
      </c>
      <c r="N2141" s="85">
        <f t="shared" si="429"/>
        <v>14175</v>
      </c>
      <c r="O2141" s="85">
        <f t="shared" si="430"/>
        <v>0</v>
      </c>
      <c r="P2141" s="85">
        <f t="shared" si="431"/>
        <v>0</v>
      </c>
      <c r="Q2141" s="59">
        <f t="shared" si="436"/>
        <v>0</v>
      </c>
      <c r="R2141" s="60" t="str">
        <f t="shared" si="432"/>
        <v>Good Count</v>
      </c>
      <c r="S2141" s="60" t="str">
        <f t="shared" si="433"/>
        <v>Good Count</v>
      </c>
      <c r="T2141" s="60" t="str">
        <f t="shared" si="434"/>
        <v>Good Count</v>
      </c>
    </row>
    <row r="2142" spans="1:20" ht="15" customHeight="1">
      <c r="A2142" s="64">
        <v>44720</v>
      </c>
      <c r="B2142" s="65">
        <f t="shared" si="426"/>
        <v>2022</v>
      </c>
      <c r="C2142" s="58">
        <f t="shared" si="427"/>
        <v>6</v>
      </c>
      <c r="D2142" s="58" t="str">
        <f t="shared" si="435"/>
        <v>Jun/2022</v>
      </c>
      <c r="E2142" s="60" t="s">
        <v>269</v>
      </c>
      <c r="F2142" s="60" t="s">
        <v>268</v>
      </c>
      <c r="G2142" s="60" t="s">
        <v>33</v>
      </c>
      <c r="H2142" s="60">
        <v>1</v>
      </c>
      <c r="I2142" s="60">
        <v>1</v>
      </c>
      <c r="J2142" s="60">
        <f t="shared" si="437"/>
        <v>0</v>
      </c>
      <c r="K2142" s="60" t="str">
        <f t="shared" si="438"/>
        <v>Ok</v>
      </c>
      <c r="L2142" s="60">
        <f t="shared" si="428"/>
        <v>0</v>
      </c>
      <c r="M2142" s="85">
        <f>VLOOKUP(E2142,'DAFTAR ITEM'!B:J,9,FALSE)</f>
        <v>9500</v>
      </c>
      <c r="N2142" s="85">
        <f t="shared" si="429"/>
        <v>9500</v>
      </c>
      <c r="O2142" s="85">
        <f t="shared" si="430"/>
        <v>0</v>
      </c>
      <c r="P2142" s="85">
        <f t="shared" si="431"/>
        <v>0</v>
      </c>
      <c r="Q2142" s="59">
        <f t="shared" si="436"/>
        <v>0</v>
      </c>
      <c r="R2142" s="60" t="str">
        <f t="shared" si="432"/>
        <v>Good Count</v>
      </c>
      <c r="S2142" s="60" t="str">
        <f t="shared" si="433"/>
        <v>Good Count</v>
      </c>
      <c r="T2142" s="60" t="str">
        <f t="shared" si="434"/>
        <v>Good Count</v>
      </c>
    </row>
    <row r="2143" spans="1:20" ht="15" customHeight="1">
      <c r="A2143" s="64">
        <v>44721</v>
      </c>
      <c r="B2143" s="65">
        <f t="shared" si="426"/>
        <v>2022</v>
      </c>
      <c r="C2143" s="58">
        <f t="shared" si="427"/>
        <v>6</v>
      </c>
      <c r="D2143" s="58" t="str">
        <f t="shared" si="435"/>
        <v>Jun/2022</v>
      </c>
      <c r="E2143" s="60" t="s">
        <v>271</v>
      </c>
      <c r="F2143" s="60" t="s">
        <v>270</v>
      </c>
      <c r="G2143" s="60" t="s">
        <v>33</v>
      </c>
      <c r="H2143" s="60">
        <v>15</v>
      </c>
      <c r="I2143" s="60">
        <v>15</v>
      </c>
      <c r="J2143" s="60">
        <f t="shared" si="437"/>
        <v>0</v>
      </c>
      <c r="K2143" s="60" t="str">
        <f t="shared" si="438"/>
        <v>Ok</v>
      </c>
      <c r="L2143" s="60">
        <f t="shared" si="428"/>
        <v>0</v>
      </c>
      <c r="M2143" s="85">
        <f>VLOOKUP(E2143,'DAFTAR ITEM'!B:J,9,FALSE)</f>
        <v>5000</v>
      </c>
      <c r="N2143" s="85">
        <f t="shared" si="429"/>
        <v>75000</v>
      </c>
      <c r="O2143" s="85">
        <f t="shared" si="430"/>
        <v>0</v>
      </c>
      <c r="P2143" s="85">
        <f t="shared" si="431"/>
        <v>0</v>
      </c>
      <c r="Q2143" s="59">
        <f t="shared" si="436"/>
        <v>0</v>
      </c>
      <c r="R2143" s="60" t="str">
        <f t="shared" si="432"/>
        <v>Good Count</v>
      </c>
      <c r="S2143" s="60" t="str">
        <f t="shared" si="433"/>
        <v>Good Count</v>
      </c>
      <c r="T2143" s="60" t="str">
        <f t="shared" si="434"/>
        <v>Good Count</v>
      </c>
    </row>
    <row r="2144" spans="1:20" ht="15" customHeight="1">
      <c r="A2144" s="64">
        <v>44721</v>
      </c>
      <c r="B2144" s="65">
        <f t="shared" si="426"/>
        <v>2022</v>
      </c>
      <c r="C2144" s="58">
        <f t="shared" si="427"/>
        <v>6</v>
      </c>
      <c r="D2144" s="58" t="str">
        <f t="shared" si="435"/>
        <v>Jun/2022</v>
      </c>
      <c r="E2144" s="60" t="s">
        <v>273</v>
      </c>
      <c r="F2144" s="60" t="s">
        <v>272</v>
      </c>
      <c r="G2144" s="60" t="s">
        <v>33</v>
      </c>
      <c r="H2144" s="60">
        <v>48</v>
      </c>
      <c r="I2144" s="60">
        <v>48</v>
      </c>
      <c r="J2144" s="60">
        <f t="shared" si="437"/>
        <v>0</v>
      </c>
      <c r="K2144" s="60" t="str">
        <f t="shared" si="438"/>
        <v>Ok</v>
      </c>
      <c r="L2144" s="60">
        <f t="shared" si="428"/>
        <v>0</v>
      </c>
      <c r="M2144" s="85">
        <f>VLOOKUP(E2144,'DAFTAR ITEM'!B:J,9,FALSE)</f>
        <v>5000</v>
      </c>
      <c r="N2144" s="85">
        <f t="shared" si="429"/>
        <v>240000</v>
      </c>
      <c r="O2144" s="85">
        <f t="shared" si="430"/>
        <v>0</v>
      </c>
      <c r="P2144" s="85">
        <f t="shared" si="431"/>
        <v>0</v>
      </c>
      <c r="Q2144" s="59">
        <f t="shared" si="436"/>
        <v>0</v>
      </c>
      <c r="R2144" s="60" t="str">
        <f t="shared" si="432"/>
        <v>Good Count</v>
      </c>
      <c r="S2144" s="60" t="str">
        <f t="shared" si="433"/>
        <v>Good Count</v>
      </c>
      <c r="T2144" s="60" t="str">
        <f t="shared" si="434"/>
        <v>Good Count</v>
      </c>
    </row>
    <row r="2145" spans="1:20" ht="15" customHeight="1">
      <c r="A2145" s="64">
        <v>44721</v>
      </c>
      <c r="B2145" s="65">
        <f t="shared" si="426"/>
        <v>2022</v>
      </c>
      <c r="C2145" s="58">
        <f t="shared" si="427"/>
        <v>6</v>
      </c>
      <c r="D2145" s="58" t="str">
        <f t="shared" si="435"/>
        <v>Jun/2022</v>
      </c>
      <c r="E2145" s="60" t="s">
        <v>275</v>
      </c>
      <c r="F2145" s="60" t="s">
        <v>274</v>
      </c>
      <c r="G2145" s="60" t="s">
        <v>33</v>
      </c>
      <c r="H2145" s="60">
        <v>15</v>
      </c>
      <c r="I2145" s="60">
        <v>15</v>
      </c>
      <c r="J2145" s="60">
        <f t="shared" si="437"/>
        <v>0</v>
      </c>
      <c r="K2145" s="60" t="str">
        <f t="shared" si="438"/>
        <v>Ok</v>
      </c>
      <c r="L2145" s="60">
        <f t="shared" si="428"/>
        <v>0</v>
      </c>
      <c r="M2145" s="85">
        <f>VLOOKUP(E2145,'DAFTAR ITEM'!B:J,9,FALSE)</f>
        <v>15000</v>
      </c>
      <c r="N2145" s="85">
        <f t="shared" si="429"/>
        <v>225000</v>
      </c>
      <c r="O2145" s="85">
        <f t="shared" si="430"/>
        <v>0</v>
      </c>
      <c r="P2145" s="85">
        <f t="shared" si="431"/>
        <v>0</v>
      </c>
      <c r="Q2145" s="59">
        <f t="shared" si="436"/>
        <v>0</v>
      </c>
      <c r="R2145" s="60" t="str">
        <f t="shared" si="432"/>
        <v>Good Count</v>
      </c>
      <c r="S2145" s="60" t="str">
        <f t="shared" si="433"/>
        <v>Good Count</v>
      </c>
      <c r="T2145" s="60" t="str">
        <f t="shared" si="434"/>
        <v>Good Count</v>
      </c>
    </row>
    <row r="2146" spans="1:20" ht="15" customHeight="1">
      <c r="A2146" s="64">
        <v>44721</v>
      </c>
      <c r="B2146" s="65">
        <f t="shared" si="426"/>
        <v>2022</v>
      </c>
      <c r="C2146" s="58">
        <f t="shared" si="427"/>
        <v>6</v>
      </c>
      <c r="D2146" s="58" t="str">
        <f t="shared" si="435"/>
        <v>Jun/2022</v>
      </c>
      <c r="E2146" s="60" t="s">
        <v>277</v>
      </c>
      <c r="F2146" s="60" t="s">
        <v>276</v>
      </c>
      <c r="G2146" s="60" t="s">
        <v>33</v>
      </c>
      <c r="H2146" s="60">
        <v>0</v>
      </c>
      <c r="I2146" s="60">
        <v>0</v>
      </c>
      <c r="J2146" s="60">
        <f t="shared" si="437"/>
        <v>0</v>
      </c>
      <c r="K2146" s="60" t="str">
        <f t="shared" si="438"/>
        <v>Ok</v>
      </c>
      <c r="L2146" s="60">
        <f t="shared" si="428"/>
        <v>0</v>
      </c>
      <c r="M2146" s="85">
        <f>VLOOKUP(E2146,'DAFTAR ITEM'!B:J,9,FALSE)</f>
        <v>0</v>
      </c>
      <c r="N2146" s="85">
        <f t="shared" si="429"/>
        <v>0</v>
      </c>
      <c r="O2146" s="85">
        <f t="shared" si="430"/>
        <v>0</v>
      </c>
      <c r="P2146" s="85">
        <f t="shared" si="431"/>
        <v>0</v>
      </c>
      <c r="Q2146" s="59">
        <f t="shared" si="436"/>
        <v>0</v>
      </c>
      <c r="R2146" s="60" t="str">
        <f t="shared" si="432"/>
        <v>Good Count</v>
      </c>
      <c r="S2146" s="60" t="str">
        <f t="shared" si="433"/>
        <v>Good Count</v>
      </c>
      <c r="T2146" s="60" t="str">
        <f t="shared" si="434"/>
        <v>Good Count</v>
      </c>
    </row>
    <row r="2147" spans="1:20" ht="15" customHeight="1">
      <c r="A2147" s="64">
        <v>44721</v>
      </c>
      <c r="B2147" s="65">
        <f t="shared" ref="B2147:B2210" si="439">YEAR(A2147)</f>
        <v>2022</v>
      </c>
      <c r="C2147" s="58">
        <f t="shared" si="427"/>
        <v>6</v>
      </c>
      <c r="D2147" s="58" t="str">
        <f t="shared" si="435"/>
        <v>Jun/2022</v>
      </c>
      <c r="E2147" s="60" t="s">
        <v>279</v>
      </c>
      <c r="F2147" s="60" t="s">
        <v>278</v>
      </c>
      <c r="G2147" s="60" t="s">
        <v>33</v>
      </c>
      <c r="H2147" s="60">
        <v>0</v>
      </c>
      <c r="I2147" s="60">
        <v>0</v>
      </c>
      <c r="J2147" s="60">
        <f t="shared" si="437"/>
        <v>0</v>
      </c>
      <c r="K2147" s="60" t="str">
        <f t="shared" si="438"/>
        <v>Ok</v>
      </c>
      <c r="L2147" s="60">
        <f t="shared" si="428"/>
        <v>0</v>
      </c>
      <c r="M2147" s="85">
        <f>VLOOKUP(E2147,'DAFTAR ITEM'!B:J,9,FALSE)</f>
        <v>36000</v>
      </c>
      <c r="N2147" s="85">
        <f t="shared" si="429"/>
        <v>0</v>
      </c>
      <c r="O2147" s="85">
        <f t="shared" si="430"/>
        <v>0</v>
      </c>
      <c r="P2147" s="85">
        <f t="shared" si="431"/>
        <v>0</v>
      </c>
      <c r="Q2147" s="59">
        <f t="shared" si="436"/>
        <v>0</v>
      </c>
      <c r="R2147" s="60" t="str">
        <f t="shared" si="432"/>
        <v>Good Count</v>
      </c>
      <c r="S2147" s="60" t="str">
        <f t="shared" si="433"/>
        <v>Good Count</v>
      </c>
      <c r="T2147" s="60" t="str">
        <f t="shared" si="434"/>
        <v>Good Count</v>
      </c>
    </row>
    <row r="2148" spans="1:20" ht="15" customHeight="1">
      <c r="A2148" s="64">
        <v>44721</v>
      </c>
      <c r="B2148" s="65">
        <f t="shared" si="439"/>
        <v>2022</v>
      </c>
      <c r="C2148" s="58">
        <f t="shared" si="427"/>
        <v>6</v>
      </c>
      <c r="D2148" s="58" t="str">
        <f t="shared" si="435"/>
        <v>Jun/2022</v>
      </c>
      <c r="E2148" s="60" t="s">
        <v>281</v>
      </c>
      <c r="F2148" s="60" t="s">
        <v>280</v>
      </c>
      <c r="G2148" s="60" t="s">
        <v>139</v>
      </c>
      <c r="H2148" s="60">
        <v>248</v>
      </c>
      <c r="I2148" s="60">
        <v>248</v>
      </c>
      <c r="J2148" s="60">
        <f t="shared" si="437"/>
        <v>0</v>
      </c>
      <c r="K2148" s="60" t="str">
        <f t="shared" si="438"/>
        <v>Ok</v>
      </c>
      <c r="L2148" s="60">
        <f t="shared" si="428"/>
        <v>0</v>
      </c>
      <c r="M2148" s="85">
        <f>VLOOKUP(E2148,'DAFTAR ITEM'!B:J,9,FALSE)</f>
        <v>5000</v>
      </c>
      <c r="N2148" s="85">
        <f t="shared" si="429"/>
        <v>1240000</v>
      </c>
      <c r="O2148" s="85">
        <f t="shared" si="430"/>
        <v>0</v>
      </c>
      <c r="P2148" s="85">
        <f t="shared" si="431"/>
        <v>0</v>
      </c>
      <c r="Q2148" s="59">
        <f t="shared" si="436"/>
        <v>0</v>
      </c>
      <c r="R2148" s="60" t="str">
        <f t="shared" si="432"/>
        <v>Good Count</v>
      </c>
      <c r="S2148" s="60" t="str">
        <f t="shared" si="433"/>
        <v>Good Count</v>
      </c>
      <c r="T2148" s="60" t="str">
        <f t="shared" si="434"/>
        <v>Good Count</v>
      </c>
    </row>
    <row r="2149" spans="1:20" ht="15" customHeight="1">
      <c r="A2149" s="64">
        <v>44721</v>
      </c>
      <c r="B2149" s="65">
        <f t="shared" si="439"/>
        <v>2022</v>
      </c>
      <c r="C2149" s="58">
        <f t="shared" si="427"/>
        <v>6</v>
      </c>
      <c r="D2149" s="58" t="str">
        <f t="shared" si="435"/>
        <v>Jun/2022</v>
      </c>
      <c r="E2149" s="60" t="s">
        <v>283</v>
      </c>
      <c r="F2149" s="60" t="s">
        <v>282</v>
      </c>
      <c r="G2149" s="60" t="s">
        <v>16</v>
      </c>
      <c r="H2149" s="60">
        <v>5</v>
      </c>
      <c r="I2149" s="60">
        <v>5</v>
      </c>
      <c r="J2149" s="60">
        <f t="shared" si="437"/>
        <v>0</v>
      </c>
      <c r="K2149" s="60" t="str">
        <f t="shared" si="438"/>
        <v>Ok</v>
      </c>
      <c r="L2149" s="60">
        <f t="shared" si="428"/>
        <v>0</v>
      </c>
      <c r="M2149" s="85">
        <f>VLOOKUP(E2149,'DAFTAR ITEM'!B:J,9,FALSE)</f>
        <v>131250</v>
      </c>
      <c r="N2149" s="85">
        <f t="shared" si="429"/>
        <v>656250</v>
      </c>
      <c r="O2149" s="85">
        <f t="shared" si="430"/>
        <v>0</v>
      </c>
      <c r="P2149" s="85">
        <f t="shared" si="431"/>
        <v>0</v>
      </c>
      <c r="Q2149" s="59">
        <f t="shared" si="436"/>
        <v>0</v>
      </c>
      <c r="R2149" s="60" t="str">
        <f t="shared" si="432"/>
        <v>Good Count</v>
      </c>
      <c r="S2149" s="60" t="str">
        <f t="shared" si="433"/>
        <v>Good Count</v>
      </c>
      <c r="T2149" s="60" t="str">
        <f t="shared" si="434"/>
        <v>Good Count</v>
      </c>
    </row>
    <row r="2150" spans="1:20" ht="15" customHeight="1">
      <c r="A2150" s="64">
        <v>44721</v>
      </c>
      <c r="B2150" s="65">
        <f t="shared" si="439"/>
        <v>2022</v>
      </c>
      <c r="C2150" s="58">
        <f t="shared" si="427"/>
        <v>6</v>
      </c>
      <c r="D2150" s="58" t="str">
        <f t="shared" si="435"/>
        <v>Jun/2022</v>
      </c>
      <c r="E2150" s="60" t="s">
        <v>285</v>
      </c>
      <c r="F2150" s="60" t="s">
        <v>284</v>
      </c>
      <c r="G2150" s="60" t="s">
        <v>33</v>
      </c>
      <c r="H2150" s="60">
        <v>23</v>
      </c>
      <c r="I2150" s="60">
        <v>23</v>
      </c>
      <c r="J2150" s="60">
        <f t="shared" si="437"/>
        <v>0</v>
      </c>
      <c r="K2150" s="60" t="str">
        <f t="shared" si="438"/>
        <v>Ok</v>
      </c>
      <c r="L2150" s="60">
        <f t="shared" si="428"/>
        <v>0</v>
      </c>
      <c r="M2150" s="85">
        <f>VLOOKUP(E2150,'DAFTAR ITEM'!B:J,9,FALSE)</f>
        <v>2625</v>
      </c>
      <c r="N2150" s="85">
        <f t="shared" si="429"/>
        <v>60375</v>
      </c>
      <c r="O2150" s="85">
        <f t="shared" si="430"/>
        <v>0</v>
      </c>
      <c r="P2150" s="85">
        <f t="shared" si="431"/>
        <v>0</v>
      </c>
      <c r="Q2150" s="59">
        <f t="shared" si="436"/>
        <v>0</v>
      </c>
      <c r="R2150" s="60" t="str">
        <f t="shared" si="432"/>
        <v>Good Count</v>
      </c>
      <c r="S2150" s="60" t="str">
        <f t="shared" si="433"/>
        <v>Good Count</v>
      </c>
      <c r="T2150" s="60" t="str">
        <f t="shared" si="434"/>
        <v>Good Count</v>
      </c>
    </row>
    <row r="2151" spans="1:20" ht="15" customHeight="1">
      <c r="A2151" s="64">
        <v>44721</v>
      </c>
      <c r="B2151" s="65">
        <f t="shared" si="439"/>
        <v>2022</v>
      </c>
      <c r="C2151" s="58">
        <f t="shared" si="427"/>
        <v>6</v>
      </c>
      <c r="D2151" s="58" t="str">
        <f t="shared" si="435"/>
        <v>Jun/2022</v>
      </c>
      <c r="E2151" s="60" t="s">
        <v>287</v>
      </c>
      <c r="F2151" s="60" t="s">
        <v>286</v>
      </c>
      <c r="G2151" s="60" t="s">
        <v>33</v>
      </c>
      <c r="H2151" s="60">
        <v>0</v>
      </c>
      <c r="I2151" s="60">
        <v>0</v>
      </c>
      <c r="J2151" s="60">
        <f t="shared" si="437"/>
        <v>0</v>
      </c>
      <c r="K2151" s="60" t="str">
        <f t="shared" si="438"/>
        <v>Ok</v>
      </c>
      <c r="L2151" s="60">
        <f t="shared" si="428"/>
        <v>0</v>
      </c>
      <c r="M2151" s="85">
        <f>VLOOKUP(E2151,'DAFTAR ITEM'!B:J,9,FALSE)</f>
        <v>6825</v>
      </c>
      <c r="N2151" s="85">
        <f t="shared" si="429"/>
        <v>0</v>
      </c>
      <c r="O2151" s="85">
        <f t="shared" si="430"/>
        <v>0</v>
      </c>
      <c r="P2151" s="85">
        <f t="shared" si="431"/>
        <v>0</v>
      </c>
      <c r="Q2151" s="59">
        <f t="shared" si="436"/>
        <v>0</v>
      </c>
      <c r="R2151" s="60" t="str">
        <f t="shared" si="432"/>
        <v>Good Count</v>
      </c>
      <c r="S2151" s="60" t="str">
        <f t="shared" si="433"/>
        <v>Good Count</v>
      </c>
      <c r="T2151" s="60" t="str">
        <f t="shared" si="434"/>
        <v>Good Count</v>
      </c>
    </row>
    <row r="2152" spans="1:20" ht="15" customHeight="1">
      <c r="A2152" s="64">
        <v>44721</v>
      </c>
      <c r="B2152" s="65">
        <f t="shared" si="439"/>
        <v>2022</v>
      </c>
      <c r="C2152" s="58">
        <f t="shared" si="427"/>
        <v>6</v>
      </c>
      <c r="D2152" s="58" t="str">
        <f t="shared" si="435"/>
        <v>Jun/2022</v>
      </c>
      <c r="E2152" s="60" t="s">
        <v>289</v>
      </c>
      <c r="F2152" s="60" t="s">
        <v>288</v>
      </c>
      <c r="G2152" s="60" t="s">
        <v>33</v>
      </c>
      <c r="H2152" s="60">
        <v>0</v>
      </c>
      <c r="I2152" s="60">
        <v>0</v>
      </c>
      <c r="J2152" s="60">
        <f t="shared" si="437"/>
        <v>0</v>
      </c>
      <c r="K2152" s="60" t="str">
        <f t="shared" si="438"/>
        <v>Ok</v>
      </c>
      <c r="L2152" s="60">
        <f t="shared" si="428"/>
        <v>0</v>
      </c>
      <c r="M2152" s="85">
        <f>VLOOKUP(E2152,'DAFTAR ITEM'!B:J,9,FALSE)</f>
        <v>49350</v>
      </c>
      <c r="N2152" s="85">
        <f t="shared" si="429"/>
        <v>0</v>
      </c>
      <c r="O2152" s="85">
        <f t="shared" si="430"/>
        <v>0</v>
      </c>
      <c r="P2152" s="85">
        <f t="shared" si="431"/>
        <v>0</v>
      </c>
      <c r="Q2152" s="59">
        <f t="shared" si="436"/>
        <v>0</v>
      </c>
      <c r="R2152" s="60" t="str">
        <f t="shared" si="432"/>
        <v>Good Count</v>
      </c>
      <c r="S2152" s="60" t="str">
        <f t="shared" si="433"/>
        <v>Good Count</v>
      </c>
      <c r="T2152" s="60" t="str">
        <f t="shared" si="434"/>
        <v>Good Count</v>
      </c>
    </row>
    <row r="2153" spans="1:20" ht="15" customHeight="1">
      <c r="A2153" s="64">
        <v>44721</v>
      </c>
      <c r="B2153" s="65">
        <f t="shared" si="439"/>
        <v>2022</v>
      </c>
      <c r="C2153" s="58">
        <f t="shared" si="427"/>
        <v>6</v>
      </c>
      <c r="D2153" s="58" t="str">
        <f t="shared" si="435"/>
        <v>Jun/2022</v>
      </c>
      <c r="E2153" s="60" t="s">
        <v>291</v>
      </c>
      <c r="F2153" s="60" t="s">
        <v>290</v>
      </c>
      <c r="G2153" s="60" t="s">
        <v>88</v>
      </c>
      <c r="H2153" s="60">
        <v>0</v>
      </c>
      <c r="I2153" s="60">
        <v>0</v>
      </c>
      <c r="J2153" s="60">
        <f t="shared" si="437"/>
        <v>0</v>
      </c>
      <c r="K2153" s="60" t="str">
        <f t="shared" si="438"/>
        <v>Ok</v>
      </c>
      <c r="L2153" s="60">
        <f t="shared" si="428"/>
        <v>0</v>
      </c>
      <c r="M2153" s="85">
        <f>VLOOKUP(E2153,'DAFTAR ITEM'!B:J,9,FALSE)</f>
        <v>10000</v>
      </c>
      <c r="N2153" s="85">
        <f t="shared" si="429"/>
        <v>0</v>
      </c>
      <c r="O2153" s="85">
        <f t="shared" si="430"/>
        <v>0</v>
      </c>
      <c r="P2153" s="85">
        <f t="shared" si="431"/>
        <v>0</v>
      </c>
      <c r="Q2153" s="59">
        <f t="shared" si="436"/>
        <v>0</v>
      </c>
      <c r="R2153" s="60" t="str">
        <f t="shared" si="432"/>
        <v>Good Count</v>
      </c>
      <c r="S2153" s="60" t="str">
        <f t="shared" si="433"/>
        <v>Good Count</v>
      </c>
      <c r="T2153" s="60" t="str">
        <f t="shared" si="434"/>
        <v>Good Count</v>
      </c>
    </row>
    <row r="2154" spans="1:20" ht="15" customHeight="1">
      <c r="A2154" s="64">
        <v>44721</v>
      </c>
      <c r="B2154" s="65">
        <f t="shared" si="439"/>
        <v>2022</v>
      </c>
      <c r="C2154" s="58">
        <f t="shared" si="427"/>
        <v>6</v>
      </c>
      <c r="D2154" s="58" t="str">
        <f t="shared" si="435"/>
        <v>Jun/2022</v>
      </c>
      <c r="E2154" s="60" t="s">
        <v>293</v>
      </c>
      <c r="F2154" s="60" t="s">
        <v>292</v>
      </c>
      <c r="G2154" s="60" t="s">
        <v>33</v>
      </c>
      <c r="H2154" s="60">
        <v>2</v>
      </c>
      <c r="I2154" s="60">
        <v>2</v>
      </c>
      <c r="J2154" s="60">
        <f t="shared" si="437"/>
        <v>0</v>
      </c>
      <c r="K2154" s="60" t="str">
        <f t="shared" si="438"/>
        <v>Ok</v>
      </c>
      <c r="L2154" s="60">
        <f t="shared" si="428"/>
        <v>0</v>
      </c>
      <c r="M2154" s="85">
        <f>VLOOKUP(E2154,'DAFTAR ITEM'!B:J,9,FALSE)</f>
        <v>5000</v>
      </c>
      <c r="N2154" s="85">
        <f t="shared" si="429"/>
        <v>10000</v>
      </c>
      <c r="O2154" s="85">
        <f t="shared" si="430"/>
        <v>0</v>
      </c>
      <c r="P2154" s="85">
        <f t="shared" si="431"/>
        <v>0</v>
      </c>
      <c r="Q2154" s="59">
        <f t="shared" si="436"/>
        <v>0</v>
      </c>
      <c r="R2154" s="60" t="str">
        <f t="shared" si="432"/>
        <v>Good Count</v>
      </c>
      <c r="S2154" s="60" t="str">
        <f t="shared" si="433"/>
        <v>Good Count</v>
      </c>
      <c r="T2154" s="60" t="str">
        <f t="shared" si="434"/>
        <v>Good Count</v>
      </c>
    </row>
    <row r="2155" spans="1:20" ht="15" customHeight="1">
      <c r="A2155" s="64">
        <v>44721</v>
      </c>
      <c r="B2155" s="65">
        <f t="shared" si="439"/>
        <v>2022</v>
      </c>
      <c r="C2155" s="58">
        <f t="shared" si="427"/>
        <v>6</v>
      </c>
      <c r="D2155" s="58" t="str">
        <f t="shared" si="435"/>
        <v>Jun/2022</v>
      </c>
      <c r="E2155" s="60" t="s">
        <v>295</v>
      </c>
      <c r="F2155" s="60" t="s">
        <v>294</v>
      </c>
      <c r="G2155" s="60" t="s">
        <v>33</v>
      </c>
      <c r="H2155" s="60">
        <v>7</v>
      </c>
      <c r="I2155" s="60">
        <v>7</v>
      </c>
      <c r="J2155" s="60">
        <f t="shared" si="437"/>
        <v>0</v>
      </c>
      <c r="K2155" s="60" t="str">
        <f t="shared" si="438"/>
        <v>Ok</v>
      </c>
      <c r="L2155" s="60">
        <f t="shared" si="428"/>
        <v>0</v>
      </c>
      <c r="M2155" s="85">
        <f>VLOOKUP(E2155,'DAFTAR ITEM'!B:J,9,FALSE)</f>
        <v>22000</v>
      </c>
      <c r="N2155" s="85">
        <f t="shared" si="429"/>
        <v>154000</v>
      </c>
      <c r="O2155" s="85">
        <f t="shared" si="430"/>
        <v>0</v>
      </c>
      <c r="P2155" s="85">
        <f t="shared" si="431"/>
        <v>0</v>
      </c>
      <c r="Q2155" s="59">
        <f t="shared" si="436"/>
        <v>0</v>
      </c>
      <c r="R2155" s="60" t="str">
        <f t="shared" si="432"/>
        <v>Good Count</v>
      </c>
      <c r="S2155" s="60" t="str">
        <f t="shared" si="433"/>
        <v>Good Count</v>
      </c>
      <c r="T2155" s="60" t="str">
        <f t="shared" si="434"/>
        <v>Good Count</v>
      </c>
    </row>
    <row r="2156" spans="1:20" ht="15" customHeight="1">
      <c r="A2156" s="64">
        <v>44721</v>
      </c>
      <c r="B2156" s="65">
        <f t="shared" si="439"/>
        <v>2022</v>
      </c>
      <c r="C2156" s="58">
        <f t="shared" si="427"/>
        <v>6</v>
      </c>
      <c r="D2156" s="58" t="str">
        <f t="shared" si="435"/>
        <v>Jun/2022</v>
      </c>
      <c r="E2156" s="60" t="s">
        <v>297</v>
      </c>
      <c r="F2156" s="60" t="s">
        <v>296</v>
      </c>
      <c r="G2156" s="60" t="s">
        <v>33</v>
      </c>
      <c r="H2156" s="60">
        <v>15</v>
      </c>
      <c r="I2156" s="60">
        <v>15</v>
      </c>
      <c r="J2156" s="60">
        <f t="shared" si="437"/>
        <v>0</v>
      </c>
      <c r="K2156" s="60" t="str">
        <f t="shared" si="438"/>
        <v>Ok</v>
      </c>
      <c r="L2156" s="60">
        <f t="shared" si="428"/>
        <v>0</v>
      </c>
      <c r="M2156" s="85">
        <f>VLOOKUP(E2156,'DAFTAR ITEM'!B:J,9,FALSE)</f>
        <v>8138</v>
      </c>
      <c r="N2156" s="85">
        <f t="shared" si="429"/>
        <v>122070</v>
      </c>
      <c r="O2156" s="85">
        <f t="shared" si="430"/>
        <v>0</v>
      </c>
      <c r="P2156" s="85">
        <f t="shared" si="431"/>
        <v>0</v>
      </c>
      <c r="Q2156" s="59">
        <f t="shared" si="436"/>
        <v>0</v>
      </c>
      <c r="R2156" s="60" t="str">
        <f t="shared" si="432"/>
        <v>Good Count</v>
      </c>
      <c r="S2156" s="60" t="str">
        <f t="shared" si="433"/>
        <v>Good Count</v>
      </c>
      <c r="T2156" s="60" t="str">
        <f t="shared" si="434"/>
        <v>Good Count</v>
      </c>
    </row>
    <row r="2157" spans="1:20" ht="15" customHeight="1">
      <c r="A2157" s="64">
        <v>44721</v>
      </c>
      <c r="B2157" s="65">
        <f t="shared" si="439"/>
        <v>2022</v>
      </c>
      <c r="C2157" s="58">
        <f t="shared" si="427"/>
        <v>6</v>
      </c>
      <c r="D2157" s="58" t="str">
        <f t="shared" si="435"/>
        <v>Jun/2022</v>
      </c>
      <c r="E2157" s="60" t="s">
        <v>299</v>
      </c>
      <c r="F2157" s="60" t="s">
        <v>298</v>
      </c>
      <c r="G2157" s="60" t="s">
        <v>33</v>
      </c>
      <c r="H2157" s="60">
        <v>12</v>
      </c>
      <c r="I2157" s="60">
        <v>12</v>
      </c>
      <c r="J2157" s="60">
        <f t="shared" si="437"/>
        <v>0</v>
      </c>
      <c r="K2157" s="60" t="str">
        <f t="shared" si="438"/>
        <v>Ok</v>
      </c>
      <c r="L2157" s="60">
        <f t="shared" si="428"/>
        <v>0</v>
      </c>
      <c r="M2157" s="85">
        <f>VLOOKUP(E2157,'DAFTAR ITEM'!B:J,9,FALSE)</f>
        <v>8138</v>
      </c>
      <c r="N2157" s="85">
        <f t="shared" si="429"/>
        <v>97656</v>
      </c>
      <c r="O2157" s="85">
        <f t="shared" si="430"/>
        <v>0</v>
      </c>
      <c r="P2157" s="85">
        <f t="shared" si="431"/>
        <v>0</v>
      </c>
      <c r="Q2157" s="59">
        <f t="shared" si="436"/>
        <v>0</v>
      </c>
      <c r="R2157" s="60" t="str">
        <f t="shared" si="432"/>
        <v>Good Count</v>
      </c>
      <c r="S2157" s="60" t="str">
        <f t="shared" si="433"/>
        <v>Good Count</v>
      </c>
      <c r="T2157" s="60" t="str">
        <f t="shared" si="434"/>
        <v>Good Count</v>
      </c>
    </row>
    <row r="2158" spans="1:20" ht="15" customHeight="1">
      <c r="A2158" s="64">
        <v>44721</v>
      </c>
      <c r="B2158" s="65">
        <f t="shared" si="439"/>
        <v>2022</v>
      </c>
      <c r="C2158" s="58">
        <f t="shared" si="427"/>
        <v>6</v>
      </c>
      <c r="D2158" s="58" t="str">
        <f t="shared" si="435"/>
        <v>Jun/2022</v>
      </c>
      <c r="E2158" s="60" t="s">
        <v>301</v>
      </c>
      <c r="F2158" s="60" t="s">
        <v>300</v>
      </c>
      <c r="G2158" s="60" t="s">
        <v>33</v>
      </c>
      <c r="H2158" s="60">
        <v>39</v>
      </c>
      <c r="I2158" s="60">
        <v>39</v>
      </c>
      <c r="J2158" s="60">
        <f t="shared" si="437"/>
        <v>0</v>
      </c>
      <c r="K2158" s="60" t="str">
        <f t="shared" si="438"/>
        <v>Ok</v>
      </c>
      <c r="L2158" s="60">
        <f t="shared" si="428"/>
        <v>0</v>
      </c>
      <c r="M2158" s="85">
        <f>VLOOKUP(E2158,'DAFTAR ITEM'!B:J,9,FALSE)</f>
        <v>10000</v>
      </c>
      <c r="N2158" s="85">
        <f t="shared" si="429"/>
        <v>390000</v>
      </c>
      <c r="O2158" s="85">
        <f t="shared" si="430"/>
        <v>0</v>
      </c>
      <c r="P2158" s="85">
        <f t="shared" si="431"/>
        <v>0</v>
      </c>
      <c r="Q2158" s="59">
        <f t="shared" si="436"/>
        <v>0</v>
      </c>
      <c r="R2158" s="60" t="str">
        <f t="shared" si="432"/>
        <v>Good Count</v>
      </c>
      <c r="S2158" s="60" t="str">
        <f t="shared" si="433"/>
        <v>Good Count</v>
      </c>
      <c r="T2158" s="60" t="str">
        <f t="shared" si="434"/>
        <v>Good Count</v>
      </c>
    </row>
    <row r="2159" spans="1:20" ht="15" customHeight="1">
      <c r="A2159" s="64">
        <v>44721</v>
      </c>
      <c r="B2159" s="65">
        <f t="shared" si="439"/>
        <v>2022</v>
      </c>
      <c r="C2159" s="58">
        <f t="shared" si="427"/>
        <v>6</v>
      </c>
      <c r="D2159" s="58" t="str">
        <f t="shared" si="435"/>
        <v>Jun/2022</v>
      </c>
      <c r="E2159" s="60" t="s">
        <v>303</v>
      </c>
      <c r="F2159" s="60" t="s">
        <v>302</v>
      </c>
      <c r="G2159" s="60" t="s">
        <v>33</v>
      </c>
      <c r="H2159" s="60">
        <v>4</v>
      </c>
      <c r="I2159" s="60">
        <v>4</v>
      </c>
      <c r="J2159" s="60">
        <f t="shared" si="437"/>
        <v>0</v>
      </c>
      <c r="K2159" s="60" t="str">
        <f t="shared" si="438"/>
        <v>Ok</v>
      </c>
      <c r="L2159" s="60">
        <f t="shared" si="428"/>
        <v>0</v>
      </c>
      <c r="M2159" s="85">
        <f>VLOOKUP(E2159,'DAFTAR ITEM'!B:J,9,FALSE)</f>
        <v>9000</v>
      </c>
      <c r="N2159" s="85">
        <f t="shared" si="429"/>
        <v>36000</v>
      </c>
      <c r="O2159" s="85">
        <f t="shared" si="430"/>
        <v>0</v>
      </c>
      <c r="P2159" s="85">
        <f t="shared" si="431"/>
        <v>0</v>
      </c>
      <c r="Q2159" s="59">
        <f t="shared" si="436"/>
        <v>0</v>
      </c>
      <c r="R2159" s="60" t="str">
        <f t="shared" si="432"/>
        <v>Good Count</v>
      </c>
      <c r="S2159" s="60" t="str">
        <f t="shared" si="433"/>
        <v>Good Count</v>
      </c>
      <c r="T2159" s="60" t="str">
        <f t="shared" si="434"/>
        <v>Good Count</v>
      </c>
    </row>
    <row r="2160" spans="1:20" ht="15" customHeight="1">
      <c r="A2160" s="64">
        <v>44721</v>
      </c>
      <c r="B2160" s="65">
        <f t="shared" si="439"/>
        <v>2022</v>
      </c>
      <c r="C2160" s="58">
        <f t="shared" si="427"/>
        <v>6</v>
      </c>
      <c r="D2160" s="58" t="str">
        <f t="shared" si="435"/>
        <v>Jun/2022</v>
      </c>
      <c r="E2160" s="60" t="s">
        <v>305</v>
      </c>
      <c r="F2160" s="60" t="s">
        <v>304</v>
      </c>
      <c r="G2160" s="60" t="s">
        <v>33</v>
      </c>
      <c r="H2160" s="60">
        <v>16</v>
      </c>
      <c r="I2160" s="60">
        <v>16</v>
      </c>
      <c r="J2160" s="60">
        <f t="shared" si="437"/>
        <v>0</v>
      </c>
      <c r="K2160" s="60" t="str">
        <f t="shared" si="438"/>
        <v>Ok</v>
      </c>
      <c r="L2160" s="60">
        <f t="shared" si="428"/>
        <v>0</v>
      </c>
      <c r="M2160" s="85">
        <f>VLOOKUP(E2160,'DAFTAR ITEM'!B:J,9,FALSE)</f>
        <v>6720</v>
      </c>
      <c r="N2160" s="85">
        <f t="shared" si="429"/>
        <v>107520</v>
      </c>
      <c r="O2160" s="85">
        <f t="shared" si="430"/>
        <v>0</v>
      </c>
      <c r="P2160" s="85">
        <f t="shared" si="431"/>
        <v>0</v>
      </c>
      <c r="Q2160" s="59">
        <f t="shared" si="436"/>
        <v>0</v>
      </c>
      <c r="R2160" s="60" t="str">
        <f t="shared" si="432"/>
        <v>Good Count</v>
      </c>
      <c r="S2160" s="60" t="str">
        <f t="shared" si="433"/>
        <v>Good Count</v>
      </c>
      <c r="T2160" s="60" t="str">
        <f t="shared" si="434"/>
        <v>Good Count</v>
      </c>
    </row>
    <row r="2161" spans="1:20" ht="15" customHeight="1">
      <c r="A2161" s="64">
        <v>44721</v>
      </c>
      <c r="B2161" s="65">
        <f t="shared" si="439"/>
        <v>2022</v>
      </c>
      <c r="C2161" s="58">
        <f t="shared" si="427"/>
        <v>6</v>
      </c>
      <c r="D2161" s="58" t="str">
        <f t="shared" si="435"/>
        <v>Jun/2022</v>
      </c>
      <c r="E2161" s="60" t="s">
        <v>307</v>
      </c>
      <c r="F2161" s="60" t="s">
        <v>306</v>
      </c>
      <c r="G2161" s="60" t="s">
        <v>33</v>
      </c>
      <c r="H2161" s="60">
        <v>63</v>
      </c>
      <c r="I2161" s="60">
        <v>63</v>
      </c>
      <c r="J2161" s="60">
        <f t="shared" si="437"/>
        <v>0</v>
      </c>
      <c r="K2161" s="60" t="str">
        <f t="shared" si="438"/>
        <v>Ok</v>
      </c>
      <c r="L2161" s="60">
        <f t="shared" si="428"/>
        <v>0</v>
      </c>
      <c r="M2161" s="85">
        <f>VLOOKUP(E2161,'DAFTAR ITEM'!B:J,9,FALSE)</f>
        <v>9000</v>
      </c>
      <c r="N2161" s="85">
        <f t="shared" si="429"/>
        <v>567000</v>
      </c>
      <c r="O2161" s="85">
        <f t="shared" si="430"/>
        <v>0</v>
      </c>
      <c r="P2161" s="85">
        <f t="shared" si="431"/>
        <v>0</v>
      </c>
      <c r="Q2161" s="59">
        <f t="shared" si="436"/>
        <v>0</v>
      </c>
      <c r="R2161" s="60" t="str">
        <f t="shared" si="432"/>
        <v>Good Count</v>
      </c>
      <c r="S2161" s="60" t="str">
        <f t="shared" si="433"/>
        <v>Good Count</v>
      </c>
      <c r="T2161" s="60" t="str">
        <f t="shared" si="434"/>
        <v>Good Count</v>
      </c>
    </row>
    <row r="2162" spans="1:20" ht="15" customHeight="1">
      <c r="A2162" s="64">
        <v>44721</v>
      </c>
      <c r="B2162" s="65">
        <f t="shared" si="439"/>
        <v>2022</v>
      </c>
      <c r="C2162" s="58">
        <f t="shared" si="427"/>
        <v>6</v>
      </c>
      <c r="D2162" s="58" t="str">
        <f t="shared" si="435"/>
        <v>Jun/2022</v>
      </c>
      <c r="E2162" s="60" t="s">
        <v>309</v>
      </c>
      <c r="F2162" s="60" t="s">
        <v>308</v>
      </c>
      <c r="G2162" s="60" t="s">
        <v>33</v>
      </c>
      <c r="H2162" s="60">
        <v>18</v>
      </c>
      <c r="I2162" s="60">
        <v>18</v>
      </c>
      <c r="J2162" s="60">
        <f t="shared" si="437"/>
        <v>0</v>
      </c>
      <c r="K2162" s="60" t="str">
        <f t="shared" si="438"/>
        <v>Ok</v>
      </c>
      <c r="L2162" s="60">
        <f t="shared" si="428"/>
        <v>0</v>
      </c>
      <c r="M2162" s="85">
        <f>VLOOKUP(E2162,'DAFTAR ITEM'!B:J,9,FALSE)</f>
        <v>840</v>
      </c>
      <c r="N2162" s="85">
        <f t="shared" si="429"/>
        <v>15120</v>
      </c>
      <c r="O2162" s="85">
        <f t="shared" si="430"/>
        <v>0</v>
      </c>
      <c r="P2162" s="85">
        <f t="shared" si="431"/>
        <v>0</v>
      </c>
      <c r="Q2162" s="59">
        <f t="shared" si="436"/>
        <v>0</v>
      </c>
      <c r="R2162" s="60" t="str">
        <f t="shared" si="432"/>
        <v>Good Count</v>
      </c>
      <c r="S2162" s="60" t="str">
        <f t="shared" si="433"/>
        <v>Good Count</v>
      </c>
      <c r="T2162" s="60" t="str">
        <f t="shared" si="434"/>
        <v>Good Count</v>
      </c>
    </row>
    <row r="2163" spans="1:20" ht="15" customHeight="1">
      <c r="A2163" s="64">
        <v>44721</v>
      </c>
      <c r="B2163" s="65">
        <f t="shared" si="439"/>
        <v>2022</v>
      </c>
      <c r="C2163" s="58">
        <f t="shared" si="427"/>
        <v>6</v>
      </c>
      <c r="D2163" s="58" t="str">
        <f t="shared" si="435"/>
        <v>Jun/2022</v>
      </c>
      <c r="E2163" s="60" t="s">
        <v>311</v>
      </c>
      <c r="F2163" s="60" t="s">
        <v>310</v>
      </c>
      <c r="G2163" s="60" t="s">
        <v>33</v>
      </c>
      <c r="H2163" s="60">
        <v>0</v>
      </c>
      <c r="I2163" s="60">
        <v>0</v>
      </c>
      <c r="J2163" s="60">
        <f t="shared" si="437"/>
        <v>0</v>
      </c>
      <c r="K2163" s="60" t="str">
        <f t="shared" si="438"/>
        <v>Ok</v>
      </c>
      <c r="L2163" s="60">
        <f t="shared" si="428"/>
        <v>0</v>
      </c>
      <c r="M2163" s="85">
        <f>VLOOKUP(E2163,'DAFTAR ITEM'!B:J,9,FALSE)</f>
        <v>2000</v>
      </c>
      <c r="N2163" s="85">
        <f t="shared" si="429"/>
        <v>0</v>
      </c>
      <c r="O2163" s="85">
        <f t="shared" si="430"/>
        <v>0</v>
      </c>
      <c r="P2163" s="85">
        <f t="shared" si="431"/>
        <v>0</v>
      </c>
      <c r="Q2163" s="59">
        <f t="shared" si="436"/>
        <v>0</v>
      </c>
      <c r="R2163" s="60" t="str">
        <f t="shared" si="432"/>
        <v>Good Count</v>
      </c>
      <c r="S2163" s="60" t="str">
        <f t="shared" si="433"/>
        <v>Good Count</v>
      </c>
      <c r="T2163" s="60" t="str">
        <f t="shared" si="434"/>
        <v>Good Count</v>
      </c>
    </row>
    <row r="2164" spans="1:20" ht="15" customHeight="1">
      <c r="A2164" s="64">
        <v>44721</v>
      </c>
      <c r="B2164" s="65">
        <f t="shared" si="439"/>
        <v>2022</v>
      </c>
      <c r="C2164" s="58">
        <f t="shared" si="427"/>
        <v>6</v>
      </c>
      <c r="D2164" s="58" t="str">
        <f t="shared" si="435"/>
        <v>Jun/2022</v>
      </c>
      <c r="E2164" s="60" t="s">
        <v>313</v>
      </c>
      <c r="F2164" s="60" t="s">
        <v>312</v>
      </c>
      <c r="G2164" s="60" t="s">
        <v>33</v>
      </c>
      <c r="H2164" s="60">
        <v>8</v>
      </c>
      <c r="I2164" s="60">
        <v>8</v>
      </c>
      <c r="J2164" s="60">
        <f t="shared" si="437"/>
        <v>0</v>
      </c>
      <c r="K2164" s="60" t="str">
        <f t="shared" si="438"/>
        <v>Ok</v>
      </c>
      <c r="L2164" s="60">
        <f t="shared" si="428"/>
        <v>0</v>
      </c>
      <c r="M2164" s="85">
        <f>VLOOKUP(E2164,'DAFTAR ITEM'!B:J,9,FALSE)</f>
        <v>2000</v>
      </c>
      <c r="N2164" s="85">
        <f t="shared" si="429"/>
        <v>16000</v>
      </c>
      <c r="O2164" s="85">
        <f t="shared" si="430"/>
        <v>0</v>
      </c>
      <c r="P2164" s="85">
        <f t="shared" si="431"/>
        <v>0</v>
      </c>
      <c r="Q2164" s="59">
        <f t="shared" si="436"/>
        <v>0</v>
      </c>
      <c r="R2164" s="60" t="str">
        <f t="shared" si="432"/>
        <v>Good Count</v>
      </c>
      <c r="S2164" s="60" t="str">
        <f t="shared" si="433"/>
        <v>Good Count</v>
      </c>
      <c r="T2164" s="60" t="str">
        <f t="shared" si="434"/>
        <v>Good Count</v>
      </c>
    </row>
    <row r="2165" spans="1:20" ht="15" customHeight="1">
      <c r="A2165" s="64">
        <v>44721</v>
      </c>
      <c r="B2165" s="65">
        <f t="shared" si="439"/>
        <v>2022</v>
      </c>
      <c r="C2165" s="58">
        <f t="shared" ref="C2165:C2228" si="440">MONTH(A2165)</f>
        <v>6</v>
      </c>
      <c r="D2165" s="58" t="str">
        <f t="shared" si="435"/>
        <v>Jun/2022</v>
      </c>
      <c r="E2165" s="60" t="s">
        <v>315</v>
      </c>
      <c r="F2165" s="60" t="s">
        <v>314</v>
      </c>
      <c r="G2165" s="60" t="s">
        <v>33</v>
      </c>
      <c r="H2165" s="60">
        <v>9</v>
      </c>
      <c r="I2165" s="60">
        <v>9</v>
      </c>
      <c r="J2165" s="60">
        <f t="shared" si="437"/>
        <v>0</v>
      </c>
      <c r="K2165" s="60" t="str">
        <f t="shared" si="438"/>
        <v>Ok</v>
      </c>
      <c r="L2165" s="60">
        <f t="shared" si="428"/>
        <v>0</v>
      </c>
      <c r="M2165" s="85">
        <f>VLOOKUP(E2165,'DAFTAR ITEM'!B:J,9,FALSE)</f>
        <v>900</v>
      </c>
      <c r="N2165" s="85">
        <f t="shared" si="429"/>
        <v>8100</v>
      </c>
      <c r="O2165" s="85">
        <f t="shared" si="430"/>
        <v>0</v>
      </c>
      <c r="P2165" s="85">
        <f t="shared" si="431"/>
        <v>0</v>
      </c>
      <c r="Q2165" s="59">
        <f t="shared" si="436"/>
        <v>0</v>
      </c>
      <c r="R2165" s="60" t="str">
        <f t="shared" si="432"/>
        <v>Good Count</v>
      </c>
      <c r="S2165" s="60" t="str">
        <f t="shared" si="433"/>
        <v>Good Count</v>
      </c>
      <c r="T2165" s="60" t="str">
        <f t="shared" si="434"/>
        <v>Good Count</v>
      </c>
    </row>
    <row r="2166" spans="1:20" ht="15" customHeight="1">
      <c r="A2166" s="64">
        <v>44721</v>
      </c>
      <c r="B2166" s="65">
        <f t="shared" si="439"/>
        <v>2022</v>
      </c>
      <c r="C2166" s="58">
        <f t="shared" si="440"/>
        <v>6</v>
      </c>
      <c r="D2166" s="58" t="str">
        <f t="shared" si="435"/>
        <v>Jun/2022</v>
      </c>
      <c r="E2166" s="60" t="s">
        <v>317</v>
      </c>
      <c r="F2166" s="60" t="s">
        <v>316</v>
      </c>
      <c r="G2166" s="60" t="s">
        <v>33</v>
      </c>
      <c r="H2166" s="60">
        <v>12</v>
      </c>
      <c r="I2166" s="60">
        <v>12</v>
      </c>
      <c r="J2166" s="60">
        <f t="shared" si="437"/>
        <v>0</v>
      </c>
      <c r="K2166" s="60" t="str">
        <f t="shared" si="438"/>
        <v>Ok</v>
      </c>
      <c r="L2166" s="60">
        <f t="shared" ref="L2166:L2229" si="441">ABS(J2166)</f>
        <v>0</v>
      </c>
      <c r="M2166" s="85">
        <f>VLOOKUP(E2166,'DAFTAR ITEM'!B:J,9,FALSE)</f>
        <v>10000</v>
      </c>
      <c r="N2166" s="85">
        <f t="shared" ref="N2166:N2229" si="442">H2166*M2166</f>
        <v>120000</v>
      </c>
      <c r="O2166" s="85">
        <f t="shared" ref="O2166:O2229" si="443">J2166*M2166</f>
        <v>0</v>
      </c>
      <c r="P2166" s="85">
        <f t="shared" ref="P2166:P2229" si="444">L2166*M2166</f>
        <v>0</v>
      </c>
      <c r="Q2166" s="59">
        <f t="shared" si="436"/>
        <v>0</v>
      </c>
      <c r="R2166" s="60" t="str">
        <f t="shared" ref="R2166:R2229" si="445">IF(ISERROR(Q2166),"Bad Count",IF(Q2166&gt;0%,"Bad Count","Good Count"))</f>
        <v>Good Count</v>
      </c>
      <c r="S2166" s="60" t="str">
        <f t="shared" ref="S2166:S2229" si="446">IF(ISERROR(Q2166),"Bad Count",IF(Q2166&gt;2%,"Bad Count","Good Count"))</f>
        <v>Good Count</v>
      </c>
      <c r="T2166" s="60" t="str">
        <f t="shared" ref="T2166:T2229" si="447">IF(ISERROR(Q2166),"Bad Count",IF(Q2166&gt;5%,"Bad Count","Good Count"))</f>
        <v>Good Count</v>
      </c>
    </row>
    <row r="2167" spans="1:20" ht="15" customHeight="1">
      <c r="A2167" s="64">
        <v>44721</v>
      </c>
      <c r="B2167" s="65">
        <f t="shared" si="439"/>
        <v>2022</v>
      </c>
      <c r="C2167" s="58">
        <f t="shared" si="440"/>
        <v>6</v>
      </c>
      <c r="D2167" s="58" t="str">
        <f t="shared" si="435"/>
        <v>Jun/2022</v>
      </c>
      <c r="E2167" s="60" t="s">
        <v>319</v>
      </c>
      <c r="F2167" s="60" t="s">
        <v>318</v>
      </c>
      <c r="G2167" s="60" t="s">
        <v>33</v>
      </c>
      <c r="H2167" s="60">
        <v>7</v>
      </c>
      <c r="I2167" s="60">
        <v>7</v>
      </c>
      <c r="J2167" s="60">
        <f t="shared" si="437"/>
        <v>0</v>
      </c>
      <c r="K2167" s="60" t="str">
        <f t="shared" si="438"/>
        <v>Ok</v>
      </c>
      <c r="L2167" s="60">
        <f t="shared" si="441"/>
        <v>0</v>
      </c>
      <c r="M2167" s="85">
        <f>VLOOKUP(E2167,'DAFTAR ITEM'!B:J,9,FALSE)</f>
        <v>10080</v>
      </c>
      <c r="N2167" s="85">
        <f t="shared" si="442"/>
        <v>70560</v>
      </c>
      <c r="O2167" s="85">
        <f t="shared" si="443"/>
        <v>0</v>
      </c>
      <c r="P2167" s="85">
        <f t="shared" si="444"/>
        <v>0</v>
      </c>
      <c r="Q2167" s="59">
        <f t="shared" si="436"/>
        <v>0</v>
      </c>
      <c r="R2167" s="60" t="str">
        <f t="shared" si="445"/>
        <v>Good Count</v>
      </c>
      <c r="S2167" s="60" t="str">
        <f t="shared" si="446"/>
        <v>Good Count</v>
      </c>
      <c r="T2167" s="60" t="str">
        <f t="shared" si="447"/>
        <v>Good Count</v>
      </c>
    </row>
    <row r="2168" spans="1:20" ht="15" customHeight="1">
      <c r="A2168" s="64">
        <v>44721</v>
      </c>
      <c r="B2168" s="65">
        <f t="shared" si="439"/>
        <v>2022</v>
      </c>
      <c r="C2168" s="58">
        <f t="shared" si="440"/>
        <v>6</v>
      </c>
      <c r="D2168" s="58" t="str">
        <f t="shared" si="435"/>
        <v>Jun/2022</v>
      </c>
      <c r="E2168" s="60" t="s">
        <v>319</v>
      </c>
      <c r="F2168" s="60" t="s">
        <v>318</v>
      </c>
      <c r="G2168" s="60" t="s">
        <v>33</v>
      </c>
      <c r="H2168" s="60">
        <v>7</v>
      </c>
      <c r="I2168" s="60">
        <v>7</v>
      </c>
      <c r="J2168" s="60">
        <f t="shared" si="437"/>
        <v>0</v>
      </c>
      <c r="K2168" s="60" t="str">
        <f t="shared" si="438"/>
        <v>Ok</v>
      </c>
      <c r="L2168" s="60">
        <f t="shared" si="441"/>
        <v>0</v>
      </c>
      <c r="M2168" s="85">
        <f>VLOOKUP(E2168,'DAFTAR ITEM'!B:J,9,FALSE)</f>
        <v>10080</v>
      </c>
      <c r="N2168" s="85">
        <f t="shared" si="442"/>
        <v>70560</v>
      </c>
      <c r="O2168" s="85">
        <f t="shared" si="443"/>
        <v>0</v>
      </c>
      <c r="P2168" s="85">
        <f t="shared" si="444"/>
        <v>0</v>
      </c>
      <c r="Q2168" s="59">
        <f t="shared" si="436"/>
        <v>0</v>
      </c>
      <c r="R2168" s="60" t="str">
        <f t="shared" si="445"/>
        <v>Good Count</v>
      </c>
      <c r="S2168" s="60" t="str">
        <f t="shared" si="446"/>
        <v>Good Count</v>
      </c>
      <c r="T2168" s="60" t="str">
        <f t="shared" si="447"/>
        <v>Good Count</v>
      </c>
    </row>
    <row r="2169" spans="1:20" ht="15" customHeight="1">
      <c r="A2169" s="64">
        <v>44721</v>
      </c>
      <c r="B2169" s="65">
        <f t="shared" si="439"/>
        <v>2022</v>
      </c>
      <c r="C2169" s="58">
        <f t="shared" si="440"/>
        <v>6</v>
      </c>
      <c r="D2169" s="58" t="str">
        <f t="shared" si="435"/>
        <v>Jun/2022</v>
      </c>
      <c r="E2169" s="60" t="s">
        <v>321</v>
      </c>
      <c r="F2169" s="60" t="s">
        <v>320</v>
      </c>
      <c r="G2169" s="60" t="s">
        <v>33</v>
      </c>
      <c r="H2169" s="60">
        <v>3</v>
      </c>
      <c r="I2169" s="60">
        <v>3</v>
      </c>
      <c r="J2169" s="60">
        <f t="shared" si="437"/>
        <v>0</v>
      </c>
      <c r="K2169" s="60" t="str">
        <f t="shared" si="438"/>
        <v>Ok</v>
      </c>
      <c r="L2169" s="60">
        <f t="shared" si="441"/>
        <v>0</v>
      </c>
      <c r="M2169" s="85">
        <f>VLOOKUP(E2169,'DAFTAR ITEM'!B:J,9,FALSE)</f>
        <v>7500</v>
      </c>
      <c r="N2169" s="85">
        <f t="shared" si="442"/>
        <v>22500</v>
      </c>
      <c r="O2169" s="85">
        <f t="shared" si="443"/>
        <v>0</v>
      </c>
      <c r="P2169" s="85">
        <f t="shared" si="444"/>
        <v>0</v>
      </c>
      <c r="Q2169" s="59">
        <f t="shared" si="436"/>
        <v>0</v>
      </c>
      <c r="R2169" s="60" t="str">
        <f t="shared" si="445"/>
        <v>Good Count</v>
      </c>
      <c r="S2169" s="60" t="str">
        <f t="shared" si="446"/>
        <v>Good Count</v>
      </c>
      <c r="T2169" s="60" t="str">
        <f t="shared" si="447"/>
        <v>Good Count</v>
      </c>
    </row>
    <row r="2170" spans="1:20" ht="15" customHeight="1">
      <c r="A2170" s="64">
        <v>44721</v>
      </c>
      <c r="B2170" s="65">
        <f t="shared" si="439"/>
        <v>2022</v>
      </c>
      <c r="C2170" s="58">
        <f t="shared" si="440"/>
        <v>6</v>
      </c>
      <c r="D2170" s="58" t="str">
        <f t="shared" si="435"/>
        <v>Jun/2022</v>
      </c>
      <c r="E2170" s="60" t="s">
        <v>323</v>
      </c>
      <c r="F2170" s="60" t="s">
        <v>322</v>
      </c>
      <c r="G2170" s="60" t="s">
        <v>33</v>
      </c>
      <c r="H2170" s="60">
        <v>14</v>
      </c>
      <c r="I2170" s="60">
        <v>14</v>
      </c>
      <c r="J2170" s="60">
        <f t="shared" si="437"/>
        <v>0</v>
      </c>
      <c r="K2170" s="60" t="str">
        <f t="shared" si="438"/>
        <v>Ok</v>
      </c>
      <c r="L2170" s="60">
        <f t="shared" si="441"/>
        <v>0</v>
      </c>
      <c r="M2170" s="85">
        <f>VLOOKUP(E2170,'DAFTAR ITEM'!B:J,9,FALSE)</f>
        <v>15000</v>
      </c>
      <c r="N2170" s="85">
        <f t="shared" si="442"/>
        <v>210000</v>
      </c>
      <c r="O2170" s="85">
        <f t="shared" si="443"/>
        <v>0</v>
      </c>
      <c r="P2170" s="85">
        <f t="shared" si="444"/>
        <v>0</v>
      </c>
      <c r="Q2170" s="59">
        <f t="shared" si="436"/>
        <v>0</v>
      </c>
      <c r="R2170" s="60" t="str">
        <f t="shared" si="445"/>
        <v>Good Count</v>
      </c>
      <c r="S2170" s="60" t="str">
        <f t="shared" si="446"/>
        <v>Good Count</v>
      </c>
      <c r="T2170" s="60" t="str">
        <f t="shared" si="447"/>
        <v>Good Count</v>
      </c>
    </row>
    <row r="2171" spans="1:20" ht="15" customHeight="1">
      <c r="A2171" s="64">
        <v>44721</v>
      </c>
      <c r="B2171" s="65">
        <f t="shared" si="439"/>
        <v>2022</v>
      </c>
      <c r="C2171" s="58">
        <f t="shared" si="440"/>
        <v>6</v>
      </c>
      <c r="D2171" s="58" t="str">
        <f t="shared" si="435"/>
        <v>Jun/2022</v>
      </c>
      <c r="E2171" s="60" t="s">
        <v>325</v>
      </c>
      <c r="F2171" s="60" t="s">
        <v>324</v>
      </c>
      <c r="G2171" s="60" t="s">
        <v>33</v>
      </c>
      <c r="H2171" s="60">
        <v>2</v>
      </c>
      <c r="I2171" s="60">
        <v>2</v>
      </c>
      <c r="J2171" s="60">
        <f t="shared" si="437"/>
        <v>0</v>
      </c>
      <c r="K2171" s="60" t="str">
        <f t="shared" si="438"/>
        <v>Ok</v>
      </c>
      <c r="L2171" s="60">
        <f t="shared" si="441"/>
        <v>0</v>
      </c>
      <c r="M2171" s="85">
        <f>VLOOKUP(E2171,'DAFTAR ITEM'!B:J,9,FALSE)</f>
        <v>5000</v>
      </c>
      <c r="N2171" s="85">
        <f t="shared" si="442"/>
        <v>10000</v>
      </c>
      <c r="O2171" s="85">
        <f t="shared" si="443"/>
        <v>0</v>
      </c>
      <c r="P2171" s="85">
        <f t="shared" si="444"/>
        <v>0</v>
      </c>
      <c r="Q2171" s="59">
        <f t="shared" si="436"/>
        <v>0</v>
      </c>
      <c r="R2171" s="60" t="str">
        <f t="shared" si="445"/>
        <v>Good Count</v>
      </c>
      <c r="S2171" s="60" t="str">
        <f t="shared" si="446"/>
        <v>Good Count</v>
      </c>
      <c r="T2171" s="60" t="str">
        <f t="shared" si="447"/>
        <v>Good Count</v>
      </c>
    </row>
    <row r="2172" spans="1:20" ht="15" customHeight="1">
      <c r="A2172" s="64">
        <v>44721</v>
      </c>
      <c r="B2172" s="65">
        <f t="shared" si="439"/>
        <v>2022</v>
      </c>
      <c r="C2172" s="58">
        <f t="shared" si="440"/>
        <v>6</v>
      </c>
      <c r="D2172" s="58" t="str">
        <f t="shared" si="435"/>
        <v>Jun/2022</v>
      </c>
      <c r="E2172" s="60" t="s">
        <v>327</v>
      </c>
      <c r="F2172" s="60" t="s">
        <v>326</v>
      </c>
      <c r="G2172" s="60" t="s">
        <v>33</v>
      </c>
      <c r="H2172" s="60">
        <v>2</v>
      </c>
      <c r="I2172" s="60">
        <v>2</v>
      </c>
      <c r="J2172" s="60">
        <f t="shared" si="437"/>
        <v>0</v>
      </c>
      <c r="K2172" s="60" t="str">
        <f t="shared" si="438"/>
        <v>Ok</v>
      </c>
      <c r="L2172" s="60">
        <f t="shared" si="441"/>
        <v>0</v>
      </c>
      <c r="M2172" s="85">
        <f>VLOOKUP(E2172,'DAFTAR ITEM'!B:J,9,FALSE)</f>
        <v>7000</v>
      </c>
      <c r="N2172" s="85">
        <f t="shared" si="442"/>
        <v>14000</v>
      </c>
      <c r="O2172" s="85">
        <f t="shared" si="443"/>
        <v>0</v>
      </c>
      <c r="P2172" s="85">
        <f t="shared" si="444"/>
        <v>0</v>
      </c>
      <c r="Q2172" s="59">
        <f t="shared" si="436"/>
        <v>0</v>
      </c>
      <c r="R2172" s="60" t="str">
        <f t="shared" si="445"/>
        <v>Good Count</v>
      </c>
      <c r="S2172" s="60" t="str">
        <f t="shared" si="446"/>
        <v>Good Count</v>
      </c>
      <c r="T2172" s="60" t="str">
        <f t="shared" si="447"/>
        <v>Good Count</v>
      </c>
    </row>
    <row r="2173" spans="1:20" ht="15" customHeight="1">
      <c r="A2173" s="64">
        <v>44721</v>
      </c>
      <c r="B2173" s="65">
        <f t="shared" si="439"/>
        <v>2022</v>
      </c>
      <c r="C2173" s="58">
        <f t="shared" si="440"/>
        <v>6</v>
      </c>
      <c r="D2173" s="58" t="str">
        <f t="shared" si="435"/>
        <v>Jun/2022</v>
      </c>
      <c r="E2173" s="60" t="s">
        <v>329</v>
      </c>
      <c r="F2173" s="60" t="s">
        <v>328</v>
      </c>
      <c r="G2173" s="60" t="s">
        <v>33</v>
      </c>
      <c r="H2173" s="60">
        <v>12</v>
      </c>
      <c r="I2173" s="60">
        <v>12</v>
      </c>
      <c r="J2173" s="60">
        <f t="shared" si="437"/>
        <v>0</v>
      </c>
      <c r="K2173" s="60" t="str">
        <f t="shared" si="438"/>
        <v>Ok</v>
      </c>
      <c r="L2173" s="60">
        <f t="shared" si="441"/>
        <v>0</v>
      </c>
      <c r="M2173" s="85">
        <f>VLOOKUP(E2173,'DAFTAR ITEM'!B:J,9,FALSE)</f>
        <v>12000</v>
      </c>
      <c r="N2173" s="85">
        <f t="shared" si="442"/>
        <v>144000</v>
      </c>
      <c r="O2173" s="85">
        <f t="shared" si="443"/>
        <v>0</v>
      </c>
      <c r="P2173" s="85">
        <f t="shared" si="444"/>
        <v>0</v>
      </c>
      <c r="Q2173" s="59">
        <f t="shared" si="436"/>
        <v>0</v>
      </c>
      <c r="R2173" s="60" t="str">
        <f t="shared" si="445"/>
        <v>Good Count</v>
      </c>
      <c r="S2173" s="60" t="str">
        <f t="shared" si="446"/>
        <v>Good Count</v>
      </c>
      <c r="T2173" s="60" t="str">
        <f t="shared" si="447"/>
        <v>Good Count</v>
      </c>
    </row>
    <row r="2174" spans="1:20" ht="15" customHeight="1">
      <c r="A2174" s="64">
        <v>44721</v>
      </c>
      <c r="B2174" s="65">
        <f t="shared" si="439"/>
        <v>2022</v>
      </c>
      <c r="C2174" s="58">
        <f t="shared" si="440"/>
        <v>6</v>
      </c>
      <c r="D2174" s="58" t="str">
        <f t="shared" si="435"/>
        <v>Jun/2022</v>
      </c>
      <c r="E2174" s="60" t="s">
        <v>331</v>
      </c>
      <c r="F2174" s="60" t="s">
        <v>330</v>
      </c>
      <c r="G2174" s="60" t="s">
        <v>33</v>
      </c>
      <c r="H2174" s="60">
        <v>7</v>
      </c>
      <c r="I2174" s="60">
        <v>7</v>
      </c>
      <c r="J2174" s="60">
        <f t="shared" si="437"/>
        <v>0</v>
      </c>
      <c r="K2174" s="60" t="str">
        <f t="shared" si="438"/>
        <v>Ok</v>
      </c>
      <c r="L2174" s="60">
        <f t="shared" si="441"/>
        <v>0</v>
      </c>
      <c r="M2174" s="85">
        <f>VLOOKUP(E2174,'DAFTAR ITEM'!B:J,9,FALSE)</f>
        <v>25000</v>
      </c>
      <c r="N2174" s="85">
        <f t="shared" si="442"/>
        <v>175000</v>
      </c>
      <c r="O2174" s="85">
        <f t="shared" si="443"/>
        <v>0</v>
      </c>
      <c r="P2174" s="85">
        <f t="shared" si="444"/>
        <v>0</v>
      </c>
      <c r="Q2174" s="59">
        <f t="shared" si="436"/>
        <v>0</v>
      </c>
      <c r="R2174" s="60" t="str">
        <f t="shared" si="445"/>
        <v>Good Count</v>
      </c>
      <c r="S2174" s="60" t="str">
        <f t="shared" si="446"/>
        <v>Good Count</v>
      </c>
      <c r="T2174" s="60" t="str">
        <f t="shared" si="447"/>
        <v>Good Count</v>
      </c>
    </row>
    <row r="2175" spans="1:20" ht="15" customHeight="1">
      <c r="A2175" s="64">
        <v>44721</v>
      </c>
      <c r="B2175" s="65">
        <f t="shared" si="439"/>
        <v>2022</v>
      </c>
      <c r="C2175" s="58">
        <f t="shared" si="440"/>
        <v>6</v>
      </c>
      <c r="D2175" s="58" t="str">
        <f t="shared" si="435"/>
        <v>Jun/2022</v>
      </c>
      <c r="E2175" s="60" t="s">
        <v>333</v>
      </c>
      <c r="F2175" s="60" t="s">
        <v>332</v>
      </c>
      <c r="G2175" s="60" t="s">
        <v>334</v>
      </c>
      <c r="H2175" s="60">
        <v>4</v>
      </c>
      <c r="I2175" s="60">
        <v>4</v>
      </c>
      <c r="J2175" s="60">
        <f t="shared" si="437"/>
        <v>0</v>
      </c>
      <c r="K2175" s="60" t="str">
        <f t="shared" si="438"/>
        <v>Ok</v>
      </c>
      <c r="L2175" s="60">
        <f t="shared" si="441"/>
        <v>0</v>
      </c>
      <c r="M2175" s="85">
        <f>VLOOKUP(E2175,'DAFTAR ITEM'!B:J,9,FALSE)</f>
        <v>4500</v>
      </c>
      <c r="N2175" s="85">
        <f t="shared" si="442"/>
        <v>18000</v>
      </c>
      <c r="O2175" s="85">
        <f t="shared" si="443"/>
        <v>0</v>
      </c>
      <c r="P2175" s="85">
        <f t="shared" si="444"/>
        <v>0</v>
      </c>
      <c r="Q2175" s="59">
        <f t="shared" si="436"/>
        <v>0</v>
      </c>
      <c r="R2175" s="60" t="str">
        <f t="shared" si="445"/>
        <v>Good Count</v>
      </c>
      <c r="S2175" s="60" t="str">
        <f t="shared" si="446"/>
        <v>Good Count</v>
      </c>
      <c r="T2175" s="60" t="str">
        <f t="shared" si="447"/>
        <v>Good Count</v>
      </c>
    </row>
    <row r="2176" spans="1:20" ht="15" customHeight="1">
      <c r="A2176" s="64">
        <v>44721</v>
      </c>
      <c r="B2176" s="65">
        <f t="shared" si="439"/>
        <v>2022</v>
      </c>
      <c r="C2176" s="58">
        <f t="shared" si="440"/>
        <v>6</v>
      </c>
      <c r="D2176" s="58" t="str">
        <f t="shared" si="435"/>
        <v>Jun/2022</v>
      </c>
      <c r="E2176" s="60" t="s">
        <v>336</v>
      </c>
      <c r="F2176" s="60" t="s">
        <v>335</v>
      </c>
      <c r="G2176" s="60" t="s">
        <v>334</v>
      </c>
      <c r="H2176" s="60">
        <v>5</v>
      </c>
      <c r="I2176" s="60">
        <v>5</v>
      </c>
      <c r="J2176" s="60">
        <f t="shared" si="437"/>
        <v>0</v>
      </c>
      <c r="K2176" s="60" t="str">
        <f t="shared" si="438"/>
        <v>Ok</v>
      </c>
      <c r="L2176" s="60">
        <f t="shared" si="441"/>
        <v>0</v>
      </c>
      <c r="M2176" s="85">
        <f>VLOOKUP(E2176,'DAFTAR ITEM'!B:J,9,FALSE)</f>
        <v>4500</v>
      </c>
      <c r="N2176" s="85">
        <f t="shared" si="442"/>
        <v>22500</v>
      </c>
      <c r="O2176" s="85">
        <f t="shared" si="443"/>
        <v>0</v>
      </c>
      <c r="P2176" s="85">
        <f t="shared" si="444"/>
        <v>0</v>
      </c>
      <c r="Q2176" s="59">
        <f t="shared" si="436"/>
        <v>0</v>
      </c>
      <c r="R2176" s="60" t="str">
        <f t="shared" si="445"/>
        <v>Good Count</v>
      </c>
      <c r="S2176" s="60" t="str">
        <f t="shared" si="446"/>
        <v>Good Count</v>
      </c>
      <c r="T2176" s="60" t="str">
        <f t="shared" si="447"/>
        <v>Good Count</v>
      </c>
    </row>
    <row r="2177" spans="1:20" ht="15" customHeight="1">
      <c r="A2177" s="64">
        <v>44721</v>
      </c>
      <c r="B2177" s="65">
        <f t="shared" si="439"/>
        <v>2022</v>
      </c>
      <c r="C2177" s="58">
        <f t="shared" si="440"/>
        <v>6</v>
      </c>
      <c r="D2177" s="58" t="str">
        <f t="shared" si="435"/>
        <v>Jun/2022</v>
      </c>
      <c r="E2177" s="60" t="s">
        <v>338</v>
      </c>
      <c r="F2177" s="60" t="s">
        <v>337</v>
      </c>
      <c r="G2177" s="60" t="s">
        <v>334</v>
      </c>
      <c r="H2177" s="60">
        <v>26</v>
      </c>
      <c r="I2177" s="60">
        <v>26</v>
      </c>
      <c r="J2177" s="60">
        <f t="shared" si="437"/>
        <v>0</v>
      </c>
      <c r="K2177" s="60" t="str">
        <f t="shared" si="438"/>
        <v>Ok</v>
      </c>
      <c r="L2177" s="60">
        <f t="shared" si="441"/>
        <v>0</v>
      </c>
      <c r="M2177" s="85">
        <f>VLOOKUP(E2177,'DAFTAR ITEM'!B:J,9,FALSE)</f>
        <v>5775</v>
      </c>
      <c r="N2177" s="85">
        <f t="shared" si="442"/>
        <v>150150</v>
      </c>
      <c r="O2177" s="85">
        <f t="shared" si="443"/>
        <v>0</v>
      </c>
      <c r="P2177" s="85">
        <f t="shared" si="444"/>
        <v>0</v>
      </c>
      <c r="Q2177" s="59">
        <f t="shared" si="436"/>
        <v>0</v>
      </c>
      <c r="R2177" s="60" t="str">
        <f t="shared" si="445"/>
        <v>Good Count</v>
      </c>
      <c r="S2177" s="60" t="str">
        <f t="shared" si="446"/>
        <v>Good Count</v>
      </c>
      <c r="T2177" s="60" t="str">
        <f t="shared" si="447"/>
        <v>Good Count</v>
      </c>
    </row>
    <row r="2178" spans="1:20" ht="15" customHeight="1">
      <c r="A2178" s="64">
        <v>44721</v>
      </c>
      <c r="B2178" s="65">
        <f t="shared" si="439"/>
        <v>2022</v>
      </c>
      <c r="C2178" s="58">
        <f t="shared" si="440"/>
        <v>6</v>
      </c>
      <c r="D2178" s="58" t="str">
        <f t="shared" si="435"/>
        <v>Jun/2022</v>
      </c>
      <c r="E2178" s="60" t="s">
        <v>340</v>
      </c>
      <c r="F2178" s="60" t="s">
        <v>339</v>
      </c>
      <c r="G2178" s="60" t="s">
        <v>33</v>
      </c>
      <c r="H2178" s="60">
        <v>7</v>
      </c>
      <c r="I2178" s="60">
        <v>7</v>
      </c>
      <c r="J2178" s="60">
        <f t="shared" si="437"/>
        <v>0</v>
      </c>
      <c r="K2178" s="60" t="str">
        <f t="shared" si="438"/>
        <v>Ok</v>
      </c>
      <c r="L2178" s="60">
        <f t="shared" si="441"/>
        <v>0</v>
      </c>
      <c r="M2178" s="85">
        <f>VLOOKUP(E2178,'DAFTAR ITEM'!B:J,9,FALSE)</f>
        <v>11550</v>
      </c>
      <c r="N2178" s="85">
        <f t="shared" si="442"/>
        <v>80850</v>
      </c>
      <c r="O2178" s="85">
        <f t="shared" si="443"/>
        <v>0</v>
      </c>
      <c r="P2178" s="85">
        <f t="shared" si="444"/>
        <v>0</v>
      </c>
      <c r="Q2178" s="59">
        <f t="shared" si="436"/>
        <v>0</v>
      </c>
      <c r="R2178" s="60" t="str">
        <f t="shared" si="445"/>
        <v>Good Count</v>
      </c>
      <c r="S2178" s="60" t="str">
        <f t="shared" si="446"/>
        <v>Good Count</v>
      </c>
      <c r="T2178" s="60" t="str">
        <f t="shared" si="447"/>
        <v>Good Count</v>
      </c>
    </row>
    <row r="2179" spans="1:20" ht="15" customHeight="1">
      <c r="A2179" s="64">
        <v>44721</v>
      </c>
      <c r="B2179" s="65">
        <f t="shared" si="439"/>
        <v>2022</v>
      </c>
      <c r="C2179" s="58">
        <f t="shared" si="440"/>
        <v>6</v>
      </c>
      <c r="D2179" s="58" t="str">
        <f t="shared" ref="D2179:D2242" si="448">TEXT(A2179,"MMM")&amp;"/"&amp;(B2179)</f>
        <v>Jun/2022</v>
      </c>
      <c r="E2179" s="60" t="s">
        <v>342</v>
      </c>
      <c r="F2179" s="60" t="s">
        <v>341</v>
      </c>
      <c r="G2179" s="60" t="s">
        <v>33</v>
      </c>
      <c r="H2179" s="60">
        <v>4</v>
      </c>
      <c r="I2179" s="60">
        <v>4</v>
      </c>
      <c r="J2179" s="60">
        <f t="shared" si="437"/>
        <v>0</v>
      </c>
      <c r="K2179" s="60" t="str">
        <f t="shared" si="438"/>
        <v>Ok</v>
      </c>
      <c r="L2179" s="60">
        <f t="shared" si="441"/>
        <v>0</v>
      </c>
      <c r="M2179" s="85">
        <f>VLOOKUP(E2179,'DAFTAR ITEM'!B:J,9,FALSE)</f>
        <v>30000</v>
      </c>
      <c r="N2179" s="85">
        <f t="shared" si="442"/>
        <v>120000</v>
      </c>
      <c r="O2179" s="85">
        <f t="shared" si="443"/>
        <v>0</v>
      </c>
      <c r="P2179" s="85">
        <f t="shared" si="444"/>
        <v>0</v>
      </c>
      <c r="Q2179" s="59">
        <f t="shared" si="436"/>
        <v>0</v>
      </c>
      <c r="R2179" s="60" t="str">
        <f t="shared" si="445"/>
        <v>Good Count</v>
      </c>
      <c r="S2179" s="60" t="str">
        <f t="shared" si="446"/>
        <v>Good Count</v>
      </c>
      <c r="T2179" s="60" t="str">
        <f t="shared" si="447"/>
        <v>Good Count</v>
      </c>
    </row>
    <row r="2180" spans="1:20" ht="15" customHeight="1">
      <c r="A2180" s="64">
        <v>44721</v>
      </c>
      <c r="B2180" s="65">
        <f t="shared" si="439"/>
        <v>2022</v>
      </c>
      <c r="C2180" s="58">
        <f t="shared" si="440"/>
        <v>6</v>
      </c>
      <c r="D2180" s="58" t="str">
        <f t="shared" si="448"/>
        <v>Jun/2022</v>
      </c>
      <c r="E2180" s="60" t="s">
        <v>344</v>
      </c>
      <c r="F2180" s="60" t="s">
        <v>343</v>
      </c>
      <c r="G2180" s="60" t="s">
        <v>345</v>
      </c>
      <c r="H2180" s="60">
        <v>3</v>
      </c>
      <c r="I2180" s="60">
        <v>3</v>
      </c>
      <c r="J2180" s="60">
        <f t="shared" si="437"/>
        <v>0</v>
      </c>
      <c r="K2180" s="60" t="str">
        <f t="shared" si="438"/>
        <v>Ok</v>
      </c>
      <c r="L2180" s="60">
        <f t="shared" si="441"/>
        <v>0</v>
      </c>
      <c r="M2180" s="85">
        <f>VLOOKUP(E2180,'DAFTAR ITEM'!B:J,9,FALSE)</f>
        <v>8500</v>
      </c>
      <c r="N2180" s="85">
        <f t="shared" si="442"/>
        <v>25500</v>
      </c>
      <c r="O2180" s="85">
        <f t="shared" si="443"/>
        <v>0</v>
      </c>
      <c r="P2180" s="85">
        <f t="shared" si="444"/>
        <v>0</v>
      </c>
      <c r="Q2180" s="59">
        <f t="shared" si="436"/>
        <v>0</v>
      </c>
      <c r="R2180" s="60" t="str">
        <f t="shared" si="445"/>
        <v>Good Count</v>
      </c>
      <c r="S2180" s="60" t="str">
        <f t="shared" si="446"/>
        <v>Good Count</v>
      </c>
      <c r="T2180" s="60" t="str">
        <f t="shared" si="447"/>
        <v>Good Count</v>
      </c>
    </row>
    <row r="2181" spans="1:20" ht="15" customHeight="1">
      <c r="A2181" s="64">
        <v>44721</v>
      </c>
      <c r="B2181" s="65">
        <f t="shared" si="439"/>
        <v>2022</v>
      </c>
      <c r="C2181" s="58">
        <f t="shared" si="440"/>
        <v>6</v>
      </c>
      <c r="D2181" s="58" t="str">
        <f t="shared" si="448"/>
        <v>Jun/2022</v>
      </c>
      <c r="E2181" s="60" t="s">
        <v>347</v>
      </c>
      <c r="F2181" s="60" t="s">
        <v>346</v>
      </c>
      <c r="G2181" s="60" t="s">
        <v>345</v>
      </c>
      <c r="H2181" s="60">
        <v>2</v>
      </c>
      <c r="I2181" s="60">
        <v>2</v>
      </c>
      <c r="J2181" s="60">
        <f t="shared" si="437"/>
        <v>0</v>
      </c>
      <c r="K2181" s="60" t="str">
        <f t="shared" si="438"/>
        <v>Ok</v>
      </c>
      <c r="L2181" s="60">
        <f t="shared" si="441"/>
        <v>0</v>
      </c>
      <c r="M2181" s="85">
        <f>VLOOKUP(E2181,'DAFTAR ITEM'!B:J,9,FALSE)</f>
        <v>8000</v>
      </c>
      <c r="N2181" s="85">
        <f t="shared" si="442"/>
        <v>16000</v>
      </c>
      <c r="O2181" s="85">
        <f t="shared" si="443"/>
        <v>0</v>
      </c>
      <c r="P2181" s="85">
        <f t="shared" si="444"/>
        <v>0</v>
      </c>
      <c r="Q2181" s="59">
        <f t="shared" si="436"/>
        <v>0</v>
      </c>
      <c r="R2181" s="60" t="str">
        <f t="shared" si="445"/>
        <v>Good Count</v>
      </c>
      <c r="S2181" s="60" t="str">
        <f t="shared" si="446"/>
        <v>Good Count</v>
      </c>
      <c r="T2181" s="60" t="str">
        <f t="shared" si="447"/>
        <v>Good Count</v>
      </c>
    </row>
    <row r="2182" spans="1:20" ht="15" customHeight="1">
      <c r="A2182" s="64">
        <v>44721</v>
      </c>
      <c r="B2182" s="65">
        <f t="shared" si="439"/>
        <v>2022</v>
      </c>
      <c r="C2182" s="58">
        <f t="shared" si="440"/>
        <v>6</v>
      </c>
      <c r="D2182" s="58" t="str">
        <f t="shared" si="448"/>
        <v>Jun/2022</v>
      </c>
      <c r="E2182" s="60" t="s">
        <v>349</v>
      </c>
      <c r="F2182" s="60" t="s">
        <v>348</v>
      </c>
      <c r="G2182" s="60" t="s">
        <v>345</v>
      </c>
      <c r="H2182" s="60">
        <v>9</v>
      </c>
      <c r="I2182" s="60">
        <v>9</v>
      </c>
      <c r="J2182" s="60">
        <f t="shared" si="437"/>
        <v>0</v>
      </c>
      <c r="K2182" s="60" t="str">
        <f t="shared" si="438"/>
        <v>Ok</v>
      </c>
      <c r="L2182" s="60">
        <f t="shared" si="441"/>
        <v>0</v>
      </c>
      <c r="M2182" s="85">
        <f>VLOOKUP(E2182,'DAFTAR ITEM'!B:J,9,FALSE)</f>
        <v>15000</v>
      </c>
      <c r="N2182" s="85">
        <f t="shared" si="442"/>
        <v>135000</v>
      </c>
      <c r="O2182" s="85">
        <f t="shared" si="443"/>
        <v>0</v>
      </c>
      <c r="P2182" s="85">
        <f t="shared" si="444"/>
        <v>0</v>
      </c>
      <c r="Q2182" s="59">
        <f t="shared" si="436"/>
        <v>0</v>
      </c>
      <c r="R2182" s="60" t="str">
        <f t="shared" si="445"/>
        <v>Good Count</v>
      </c>
      <c r="S2182" s="60" t="str">
        <f t="shared" si="446"/>
        <v>Good Count</v>
      </c>
      <c r="T2182" s="60" t="str">
        <f t="shared" si="447"/>
        <v>Good Count</v>
      </c>
    </row>
    <row r="2183" spans="1:20" ht="15" customHeight="1">
      <c r="A2183" s="64">
        <v>44721</v>
      </c>
      <c r="B2183" s="65">
        <f t="shared" si="439"/>
        <v>2022</v>
      </c>
      <c r="C2183" s="58">
        <f t="shared" si="440"/>
        <v>6</v>
      </c>
      <c r="D2183" s="58" t="str">
        <f t="shared" si="448"/>
        <v>Jun/2022</v>
      </c>
      <c r="E2183" s="60" t="s">
        <v>351</v>
      </c>
      <c r="F2183" s="60" t="s">
        <v>350</v>
      </c>
      <c r="G2183" s="60" t="s">
        <v>33</v>
      </c>
      <c r="H2183" s="60">
        <v>3</v>
      </c>
      <c r="I2183" s="60">
        <v>3</v>
      </c>
      <c r="J2183" s="60">
        <f t="shared" si="437"/>
        <v>0</v>
      </c>
      <c r="K2183" s="60" t="str">
        <f t="shared" si="438"/>
        <v>Ok</v>
      </c>
      <c r="L2183" s="60">
        <f t="shared" si="441"/>
        <v>0</v>
      </c>
      <c r="M2183" s="85">
        <f>VLOOKUP(E2183,'DAFTAR ITEM'!B:J,9,FALSE)</f>
        <v>8925</v>
      </c>
      <c r="N2183" s="85">
        <f t="shared" si="442"/>
        <v>26775</v>
      </c>
      <c r="O2183" s="85">
        <f t="shared" si="443"/>
        <v>0</v>
      </c>
      <c r="P2183" s="85">
        <f t="shared" si="444"/>
        <v>0</v>
      </c>
      <c r="Q2183" s="59">
        <f t="shared" si="436"/>
        <v>0</v>
      </c>
      <c r="R2183" s="60" t="str">
        <f t="shared" si="445"/>
        <v>Good Count</v>
      </c>
      <c r="S2183" s="60" t="str">
        <f t="shared" si="446"/>
        <v>Good Count</v>
      </c>
      <c r="T2183" s="60" t="str">
        <f t="shared" si="447"/>
        <v>Good Count</v>
      </c>
    </row>
    <row r="2184" spans="1:20" ht="15" customHeight="1">
      <c r="A2184" s="64">
        <v>44721</v>
      </c>
      <c r="B2184" s="65">
        <f t="shared" si="439"/>
        <v>2022</v>
      </c>
      <c r="C2184" s="58">
        <f t="shared" si="440"/>
        <v>6</v>
      </c>
      <c r="D2184" s="58" t="str">
        <f t="shared" si="448"/>
        <v>Jun/2022</v>
      </c>
      <c r="E2184" s="60" t="s">
        <v>353</v>
      </c>
      <c r="F2184" s="60" t="s">
        <v>352</v>
      </c>
      <c r="G2184" s="60" t="s">
        <v>33</v>
      </c>
      <c r="H2184" s="60">
        <v>9</v>
      </c>
      <c r="I2184" s="60">
        <v>9</v>
      </c>
      <c r="J2184" s="60">
        <f t="shared" si="437"/>
        <v>0</v>
      </c>
      <c r="K2184" s="60" t="str">
        <f t="shared" si="438"/>
        <v>Ok</v>
      </c>
      <c r="L2184" s="60">
        <f t="shared" si="441"/>
        <v>0</v>
      </c>
      <c r="M2184" s="85">
        <f>VLOOKUP(E2184,'DAFTAR ITEM'!B:J,9,FALSE)</f>
        <v>3938</v>
      </c>
      <c r="N2184" s="85">
        <f t="shared" si="442"/>
        <v>35442</v>
      </c>
      <c r="O2184" s="85">
        <f t="shared" si="443"/>
        <v>0</v>
      </c>
      <c r="P2184" s="85">
        <f t="shared" si="444"/>
        <v>0</v>
      </c>
      <c r="Q2184" s="59">
        <f t="shared" si="436"/>
        <v>0</v>
      </c>
      <c r="R2184" s="60" t="str">
        <f t="shared" si="445"/>
        <v>Good Count</v>
      </c>
      <c r="S2184" s="60" t="str">
        <f t="shared" si="446"/>
        <v>Good Count</v>
      </c>
      <c r="T2184" s="60" t="str">
        <f t="shared" si="447"/>
        <v>Good Count</v>
      </c>
    </row>
    <row r="2185" spans="1:20" ht="15" customHeight="1">
      <c r="A2185" s="64">
        <v>44721</v>
      </c>
      <c r="B2185" s="65">
        <f t="shared" si="439"/>
        <v>2022</v>
      </c>
      <c r="C2185" s="58">
        <f t="shared" si="440"/>
        <v>6</v>
      </c>
      <c r="D2185" s="58" t="str">
        <f t="shared" si="448"/>
        <v>Jun/2022</v>
      </c>
      <c r="E2185" s="60" t="s">
        <v>355</v>
      </c>
      <c r="F2185" s="60" t="s">
        <v>354</v>
      </c>
      <c r="G2185" s="60" t="s">
        <v>187</v>
      </c>
      <c r="H2185" s="60">
        <v>18</v>
      </c>
      <c r="I2185" s="60">
        <v>18</v>
      </c>
      <c r="J2185" s="60">
        <f t="shared" si="437"/>
        <v>0</v>
      </c>
      <c r="K2185" s="60" t="str">
        <f t="shared" si="438"/>
        <v>Ok</v>
      </c>
      <c r="L2185" s="60">
        <f t="shared" si="441"/>
        <v>0</v>
      </c>
      <c r="M2185" s="85">
        <f>VLOOKUP(E2185,'DAFTAR ITEM'!B:J,9,FALSE)</f>
        <v>1400</v>
      </c>
      <c r="N2185" s="85">
        <f t="shared" si="442"/>
        <v>25200</v>
      </c>
      <c r="O2185" s="85">
        <f t="shared" si="443"/>
        <v>0</v>
      </c>
      <c r="P2185" s="85">
        <f t="shared" si="444"/>
        <v>0</v>
      </c>
      <c r="Q2185" s="59">
        <f t="shared" si="436"/>
        <v>0</v>
      </c>
      <c r="R2185" s="60" t="str">
        <f t="shared" si="445"/>
        <v>Good Count</v>
      </c>
      <c r="S2185" s="60" t="str">
        <f t="shared" si="446"/>
        <v>Good Count</v>
      </c>
      <c r="T2185" s="60" t="str">
        <f t="shared" si="447"/>
        <v>Good Count</v>
      </c>
    </row>
    <row r="2186" spans="1:20" ht="15" customHeight="1">
      <c r="A2186" s="64">
        <v>44721</v>
      </c>
      <c r="B2186" s="65">
        <f t="shared" si="439"/>
        <v>2022</v>
      </c>
      <c r="C2186" s="58">
        <f t="shared" si="440"/>
        <v>6</v>
      </c>
      <c r="D2186" s="58" t="str">
        <f t="shared" si="448"/>
        <v>Jun/2022</v>
      </c>
      <c r="E2186" s="60" t="s">
        <v>377</v>
      </c>
      <c r="F2186" s="60" t="s">
        <v>376</v>
      </c>
      <c r="G2186" s="60" t="s">
        <v>171</v>
      </c>
      <c r="H2186" s="60">
        <v>0</v>
      </c>
      <c r="I2186" s="60">
        <v>0</v>
      </c>
      <c r="J2186" s="60">
        <f t="shared" si="437"/>
        <v>0</v>
      </c>
      <c r="K2186" s="60" t="str">
        <f t="shared" si="438"/>
        <v>Ok</v>
      </c>
      <c r="L2186" s="60">
        <f t="shared" si="441"/>
        <v>0</v>
      </c>
      <c r="M2186" s="85">
        <f>VLOOKUP(E2186,'DAFTAR ITEM'!B:J,9,FALSE)</f>
        <v>0</v>
      </c>
      <c r="N2186" s="85">
        <f t="shared" si="442"/>
        <v>0</v>
      </c>
      <c r="O2186" s="85">
        <f t="shared" si="443"/>
        <v>0</v>
      </c>
      <c r="P2186" s="85">
        <f t="shared" si="444"/>
        <v>0</v>
      </c>
      <c r="Q2186" s="59">
        <f t="shared" si="436"/>
        <v>0</v>
      </c>
      <c r="R2186" s="60" t="str">
        <f t="shared" si="445"/>
        <v>Good Count</v>
      </c>
      <c r="S2186" s="60" t="str">
        <f t="shared" si="446"/>
        <v>Good Count</v>
      </c>
      <c r="T2186" s="60" t="str">
        <f t="shared" si="447"/>
        <v>Good Count</v>
      </c>
    </row>
    <row r="2187" spans="1:20" ht="15" customHeight="1">
      <c r="A2187" s="64">
        <v>44721</v>
      </c>
      <c r="B2187" s="65">
        <f t="shared" si="439"/>
        <v>2022</v>
      </c>
      <c r="C2187" s="58">
        <f t="shared" si="440"/>
        <v>6</v>
      </c>
      <c r="D2187" s="58" t="str">
        <f t="shared" si="448"/>
        <v>Jun/2022</v>
      </c>
      <c r="E2187" s="60" t="s">
        <v>379</v>
      </c>
      <c r="F2187" s="60" t="s">
        <v>378</v>
      </c>
      <c r="G2187" s="60" t="s">
        <v>171</v>
      </c>
      <c r="H2187" s="60">
        <v>0</v>
      </c>
      <c r="I2187" s="60">
        <v>0</v>
      </c>
      <c r="J2187" s="60">
        <f t="shared" si="437"/>
        <v>0</v>
      </c>
      <c r="K2187" s="60" t="str">
        <f t="shared" si="438"/>
        <v>Ok</v>
      </c>
      <c r="L2187" s="60">
        <f t="shared" si="441"/>
        <v>0</v>
      </c>
      <c r="M2187" s="85">
        <f>VLOOKUP(E2187,'DAFTAR ITEM'!B:J,9,FALSE)</f>
        <v>0</v>
      </c>
      <c r="N2187" s="85">
        <f t="shared" si="442"/>
        <v>0</v>
      </c>
      <c r="O2187" s="85">
        <f t="shared" si="443"/>
        <v>0</v>
      </c>
      <c r="P2187" s="85">
        <f t="shared" si="444"/>
        <v>0</v>
      </c>
      <c r="Q2187" s="59">
        <f t="shared" si="436"/>
        <v>0</v>
      </c>
      <c r="R2187" s="60" t="str">
        <f t="shared" si="445"/>
        <v>Good Count</v>
      </c>
      <c r="S2187" s="60" t="str">
        <f t="shared" si="446"/>
        <v>Good Count</v>
      </c>
      <c r="T2187" s="60" t="str">
        <f t="shared" si="447"/>
        <v>Good Count</v>
      </c>
    </row>
    <row r="2188" spans="1:20" ht="15" customHeight="1">
      <c r="A2188" s="64">
        <v>44721</v>
      </c>
      <c r="B2188" s="65">
        <f t="shared" si="439"/>
        <v>2022</v>
      </c>
      <c r="C2188" s="58">
        <f t="shared" si="440"/>
        <v>6</v>
      </c>
      <c r="D2188" s="58" t="str">
        <f t="shared" si="448"/>
        <v>Jun/2022</v>
      </c>
      <c r="E2188" s="60" t="s">
        <v>153</v>
      </c>
      <c r="F2188" s="60" t="s">
        <v>152</v>
      </c>
      <c r="G2188" s="60" t="s">
        <v>33</v>
      </c>
      <c r="H2188" s="60">
        <v>0</v>
      </c>
      <c r="I2188" s="60">
        <v>0</v>
      </c>
      <c r="J2188" s="60">
        <f t="shared" si="437"/>
        <v>0</v>
      </c>
      <c r="K2188" s="60" t="str">
        <f t="shared" si="438"/>
        <v>Ok</v>
      </c>
      <c r="L2188" s="60">
        <f t="shared" si="441"/>
        <v>0</v>
      </c>
      <c r="M2188" s="85">
        <f>VLOOKUP(E2188,'DAFTAR ITEM'!B:J,9,FALSE)</f>
        <v>0</v>
      </c>
      <c r="N2188" s="85">
        <f t="shared" si="442"/>
        <v>0</v>
      </c>
      <c r="O2188" s="85">
        <f t="shared" si="443"/>
        <v>0</v>
      </c>
      <c r="P2188" s="85">
        <f t="shared" si="444"/>
        <v>0</v>
      </c>
      <c r="Q2188" s="59">
        <f t="shared" si="436"/>
        <v>0</v>
      </c>
      <c r="R2188" s="60" t="str">
        <f t="shared" si="445"/>
        <v>Good Count</v>
      </c>
      <c r="S2188" s="60" t="str">
        <f t="shared" si="446"/>
        <v>Good Count</v>
      </c>
      <c r="T2188" s="60" t="str">
        <f t="shared" si="447"/>
        <v>Good Count</v>
      </c>
    </row>
    <row r="2189" spans="1:20" ht="15" customHeight="1">
      <c r="A2189" s="64">
        <v>44721</v>
      </c>
      <c r="B2189" s="65">
        <f t="shared" si="439"/>
        <v>2022</v>
      </c>
      <c r="C2189" s="58">
        <f t="shared" si="440"/>
        <v>6</v>
      </c>
      <c r="D2189" s="58" t="str">
        <f t="shared" si="448"/>
        <v>Jun/2022</v>
      </c>
      <c r="E2189" s="60" t="s">
        <v>383</v>
      </c>
      <c r="F2189" s="60" t="s">
        <v>382</v>
      </c>
      <c r="G2189" s="60" t="s">
        <v>171</v>
      </c>
      <c r="H2189" s="60">
        <v>0</v>
      </c>
      <c r="I2189" s="60">
        <v>0</v>
      </c>
      <c r="J2189" s="60">
        <f t="shared" si="437"/>
        <v>0</v>
      </c>
      <c r="K2189" s="60" t="str">
        <f t="shared" si="438"/>
        <v>Ok</v>
      </c>
      <c r="L2189" s="60">
        <f t="shared" si="441"/>
        <v>0</v>
      </c>
      <c r="M2189" s="85">
        <f>VLOOKUP(E2189,'DAFTAR ITEM'!B:J,9,FALSE)</f>
        <v>14300</v>
      </c>
      <c r="N2189" s="85">
        <f t="shared" si="442"/>
        <v>0</v>
      </c>
      <c r="O2189" s="85">
        <f t="shared" si="443"/>
        <v>0</v>
      </c>
      <c r="P2189" s="85">
        <f t="shared" si="444"/>
        <v>0</v>
      </c>
      <c r="Q2189" s="59">
        <f t="shared" ref="Q2189:Q2252" si="449">ABS(IF(AND((H2189=0),(J2189=0)),0,J2189/H2189))</f>
        <v>0</v>
      </c>
      <c r="R2189" s="60" t="str">
        <f t="shared" si="445"/>
        <v>Good Count</v>
      </c>
      <c r="S2189" s="60" t="str">
        <f t="shared" si="446"/>
        <v>Good Count</v>
      </c>
      <c r="T2189" s="60" t="str">
        <f t="shared" si="447"/>
        <v>Good Count</v>
      </c>
    </row>
    <row r="2190" spans="1:20" ht="15" customHeight="1">
      <c r="A2190" s="64">
        <v>44721</v>
      </c>
      <c r="B2190" s="65">
        <f t="shared" si="439"/>
        <v>2022</v>
      </c>
      <c r="C2190" s="58">
        <f t="shared" si="440"/>
        <v>6</v>
      </c>
      <c r="D2190" s="58" t="str">
        <f t="shared" si="448"/>
        <v>Jun/2022</v>
      </c>
      <c r="E2190" s="60" t="s">
        <v>158</v>
      </c>
      <c r="F2190" s="60" t="s">
        <v>157</v>
      </c>
      <c r="G2190" s="60" t="s">
        <v>33</v>
      </c>
      <c r="H2190" s="60">
        <v>0</v>
      </c>
      <c r="I2190" s="60">
        <v>0</v>
      </c>
      <c r="J2190" s="60">
        <f t="shared" si="437"/>
        <v>0</v>
      </c>
      <c r="K2190" s="60" t="str">
        <f t="shared" si="438"/>
        <v>Ok</v>
      </c>
      <c r="L2190" s="60">
        <f t="shared" si="441"/>
        <v>0</v>
      </c>
      <c r="M2190" s="85">
        <f>VLOOKUP(E2190,'DAFTAR ITEM'!B:J,9,FALSE)</f>
        <v>0</v>
      </c>
      <c r="N2190" s="85">
        <f t="shared" si="442"/>
        <v>0</v>
      </c>
      <c r="O2190" s="85">
        <f t="shared" si="443"/>
        <v>0</v>
      </c>
      <c r="P2190" s="85">
        <f t="shared" si="444"/>
        <v>0</v>
      </c>
      <c r="Q2190" s="59">
        <f t="shared" si="449"/>
        <v>0</v>
      </c>
      <c r="R2190" s="60" t="str">
        <f t="shared" si="445"/>
        <v>Good Count</v>
      </c>
      <c r="S2190" s="60" t="str">
        <f t="shared" si="446"/>
        <v>Good Count</v>
      </c>
      <c r="T2190" s="60" t="str">
        <f t="shared" si="447"/>
        <v>Good Count</v>
      </c>
    </row>
    <row r="2191" spans="1:20" ht="15" customHeight="1">
      <c r="A2191" s="64">
        <v>44721</v>
      </c>
      <c r="B2191" s="65">
        <f t="shared" si="439"/>
        <v>2022</v>
      </c>
      <c r="C2191" s="58">
        <f t="shared" si="440"/>
        <v>6</v>
      </c>
      <c r="D2191" s="58" t="str">
        <f t="shared" si="448"/>
        <v>Jun/2022</v>
      </c>
      <c r="E2191" s="60" t="s">
        <v>160</v>
      </c>
      <c r="F2191" s="60" t="s">
        <v>159</v>
      </c>
      <c r="G2191" s="60" t="s">
        <v>33</v>
      </c>
      <c r="H2191" s="60">
        <v>0</v>
      </c>
      <c r="I2191" s="60">
        <v>0</v>
      </c>
      <c r="J2191" s="60">
        <f t="shared" si="437"/>
        <v>0</v>
      </c>
      <c r="K2191" s="60" t="str">
        <f t="shared" si="438"/>
        <v>Ok</v>
      </c>
      <c r="L2191" s="60">
        <f t="shared" si="441"/>
        <v>0</v>
      </c>
      <c r="M2191" s="85">
        <f>VLOOKUP(E2191,'DAFTAR ITEM'!B:J,9,FALSE)</f>
        <v>0</v>
      </c>
      <c r="N2191" s="85">
        <f t="shared" si="442"/>
        <v>0</v>
      </c>
      <c r="O2191" s="85">
        <f t="shared" si="443"/>
        <v>0</v>
      </c>
      <c r="P2191" s="85">
        <f t="shared" si="444"/>
        <v>0</v>
      </c>
      <c r="Q2191" s="59">
        <f t="shared" si="449"/>
        <v>0</v>
      </c>
      <c r="R2191" s="60" t="str">
        <f t="shared" si="445"/>
        <v>Good Count</v>
      </c>
      <c r="S2191" s="60" t="str">
        <f t="shared" si="446"/>
        <v>Good Count</v>
      </c>
      <c r="T2191" s="60" t="str">
        <f t="shared" si="447"/>
        <v>Good Count</v>
      </c>
    </row>
    <row r="2192" spans="1:20" ht="15" customHeight="1">
      <c r="A2192" s="64">
        <v>44721</v>
      </c>
      <c r="B2192" s="65">
        <f t="shared" si="439"/>
        <v>2022</v>
      </c>
      <c r="C2192" s="58">
        <f t="shared" si="440"/>
        <v>6</v>
      </c>
      <c r="D2192" s="58" t="str">
        <f t="shared" si="448"/>
        <v>Jun/2022</v>
      </c>
      <c r="E2192" s="60" t="s">
        <v>385</v>
      </c>
      <c r="F2192" s="60" t="s">
        <v>384</v>
      </c>
      <c r="G2192" s="60" t="s">
        <v>171</v>
      </c>
      <c r="H2192" s="60">
        <v>0</v>
      </c>
      <c r="I2192" s="60">
        <v>0</v>
      </c>
      <c r="J2192" s="60">
        <f t="shared" si="437"/>
        <v>0</v>
      </c>
      <c r="K2192" s="60" t="str">
        <f t="shared" si="438"/>
        <v>Ok</v>
      </c>
      <c r="L2192" s="60">
        <f t="shared" si="441"/>
        <v>0</v>
      </c>
      <c r="M2192" s="85">
        <f>VLOOKUP(E2192,'DAFTAR ITEM'!B:J,9,FALSE)</f>
        <v>12800</v>
      </c>
      <c r="N2192" s="85">
        <f t="shared" si="442"/>
        <v>0</v>
      </c>
      <c r="O2192" s="85">
        <f t="shared" si="443"/>
        <v>0</v>
      </c>
      <c r="P2192" s="85">
        <f t="shared" si="444"/>
        <v>0</v>
      </c>
      <c r="Q2192" s="59">
        <f t="shared" si="449"/>
        <v>0</v>
      </c>
      <c r="R2192" s="60" t="str">
        <f t="shared" si="445"/>
        <v>Good Count</v>
      </c>
      <c r="S2192" s="60" t="str">
        <f t="shared" si="446"/>
        <v>Good Count</v>
      </c>
      <c r="T2192" s="60" t="str">
        <f t="shared" si="447"/>
        <v>Good Count</v>
      </c>
    </row>
    <row r="2193" spans="1:20" ht="15" customHeight="1">
      <c r="A2193" s="64">
        <v>44721</v>
      </c>
      <c r="B2193" s="65">
        <f t="shared" si="439"/>
        <v>2022</v>
      </c>
      <c r="C2193" s="58">
        <f t="shared" si="440"/>
        <v>6</v>
      </c>
      <c r="D2193" s="58" t="str">
        <f t="shared" si="448"/>
        <v>Jun/2022</v>
      </c>
      <c r="E2193" s="60" t="s">
        <v>162</v>
      </c>
      <c r="F2193" s="60" t="s">
        <v>161</v>
      </c>
      <c r="G2193" s="60" t="s">
        <v>33</v>
      </c>
      <c r="H2193" s="60">
        <v>0</v>
      </c>
      <c r="I2193" s="60">
        <v>0</v>
      </c>
      <c r="J2193" s="60">
        <f t="shared" si="437"/>
        <v>0</v>
      </c>
      <c r="K2193" s="60" t="str">
        <f t="shared" si="438"/>
        <v>Ok</v>
      </c>
      <c r="L2193" s="60">
        <f t="shared" si="441"/>
        <v>0</v>
      </c>
      <c r="M2193" s="85">
        <f>VLOOKUP(E2193,'DAFTAR ITEM'!B:J,9,FALSE)</f>
        <v>0</v>
      </c>
      <c r="N2193" s="85">
        <f t="shared" si="442"/>
        <v>0</v>
      </c>
      <c r="O2193" s="85">
        <f t="shared" si="443"/>
        <v>0</v>
      </c>
      <c r="P2193" s="85">
        <f t="shared" si="444"/>
        <v>0</v>
      </c>
      <c r="Q2193" s="59">
        <f t="shared" si="449"/>
        <v>0</v>
      </c>
      <c r="R2193" s="60" t="str">
        <f t="shared" si="445"/>
        <v>Good Count</v>
      </c>
      <c r="S2193" s="60" t="str">
        <f t="shared" si="446"/>
        <v>Good Count</v>
      </c>
      <c r="T2193" s="60" t="str">
        <f t="shared" si="447"/>
        <v>Good Count</v>
      </c>
    </row>
    <row r="2194" spans="1:20" ht="15" customHeight="1">
      <c r="A2194" s="64">
        <v>44721</v>
      </c>
      <c r="B2194" s="65">
        <f t="shared" si="439"/>
        <v>2022</v>
      </c>
      <c r="C2194" s="58">
        <f t="shared" si="440"/>
        <v>6</v>
      </c>
      <c r="D2194" s="58" t="str">
        <f t="shared" si="448"/>
        <v>Jun/2022</v>
      </c>
      <c r="E2194" s="60" t="s">
        <v>166</v>
      </c>
      <c r="F2194" s="60" t="s">
        <v>165</v>
      </c>
      <c r="G2194" s="60" t="s">
        <v>33</v>
      </c>
      <c r="H2194" s="60">
        <v>0</v>
      </c>
      <c r="I2194" s="60">
        <v>0</v>
      </c>
      <c r="J2194" s="60">
        <f t="shared" si="437"/>
        <v>0</v>
      </c>
      <c r="K2194" s="60" t="str">
        <f t="shared" si="438"/>
        <v>Ok</v>
      </c>
      <c r="L2194" s="60">
        <f t="shared" si="441"/>
        <v>0</v>
      </c>
      <c r="M2194" s="85">
        <f>VLOOKUP(E2194,'DAFTAR ITEM'!B:J,9,FALSE)</f>
        <v>0</v>
      </c>
      <c r="N2194" s="85">
        <f t="shared" si="442"/>
        <v>0</v>
      </c>
      <c r="O2194" s="85">
        <f t="shared" si="443"/>
        <v>0</v>
      </c>
      <c r="P2194" s="85">
        <f t="shared" si="444"/>
        <v>0</v>
      </c>
      <c r="Q2194" s="59">
        <f t="shared" si="449"/>
        <v>0</v>
      </c>
      <c r="R2194" s="60" t="str">
        <f t="shared" si="445"/>
        <v>Good Count</v>
      </c>
      <c r="S2194" s="60" t="str">
        <f t="shared" si="446"/>
        <v>Good Count</v>
      </c>
      <c r="T2194" s="60" t="str">
        <f t="shared" si="447"/>
        <v>Good Count</v>
      </c>
    </row>
    <row r="2195" spans="1:20" ht="15" customHeight="1">
      <c r="A2195" s="64">
        <v>44721</v>
      </c>
      <c r="B2195" s="65">
        <f t="shared" si="439"/>
        <v>2022</v>
      </c>
      <c r="C2195" s="58">
        <f t="shared" si="440"/>
        <v>6</v>
      </c>
      <c r="D2195" s="58" t="str">
        <f t="shared" si="448"/>
        <v>Jun/2022</v>
      </c>
      <c r="E2195" s="60" t="s">
        <v>360</v>
      </c>
      <c r="F2195" s="60" t="s">
        <v>359</v>
      </c>
      <c r="G2195" s="60" t="s">
        <v>33</v>
      </c>
      <c r="H2195" s="60">
        <v>0</v>
      </c>
      <c r="I2195" s="60">
        <v>0</v>
      </c>
      <c r="J2195" s="60">
        <f t="shared" ref="J2195:J2258" si="450">I2195-H2195</f>
        <v>0</v>
      </c>
      <c r="K2195" s="60" t="str">
        <f t="shared" ref="K2195:K2258" si="451">IF(J2195=0,"Ok","Selisih")</f>
        <v>Ok</v>
      </c>
      <c r="L2195" s="60">
        <f t="shared" si="441"/>
        <v>0</v>
      </c>
      <c r="M2195" s="85">
        <f>VLOOKUP(E2195,'DAFTAR ITEM'!B:J,9,FALSE)</f>
        <v>0</v>
      </c>
      <c r="N2195" s="85">
        <f t="shared" si="442"/>
        <v>0</v>
      </c>
      <c r="O2195" s="85">
        <f t="shared" si="443"/>
        <v>0</v>
      </c>
      <c r="P2195" s="85">
        <f t="shared" si="444"/>
        <v>0</v>
      </c>
      <c r="Q2195" s="59">
        <f t="shared" si="449"/>
        <v>0</v>
      </c>
      <c r="R2195" s="60" t="str">
        <f t="shared" si="445"/>
        <v>Good Count</v>
      </c>
      <c r="S2195" s="60" t="str">
        <f t="shared" si="446"/>
        <v>Good Count</v>
      </c>
      <c r="T2195" s="60" t="str">
        <f t="shared" si="447"/>
        <v>Good Count</v>
      </c>
    </row>
    <row r="2196" spans="1:20" ht="15" customHeight="1">
      <c r="A2196" s="64">
        <v>44720</v>
      </c>
      <c r="B2196" s="65">
        <f t="shared" si="439"/>
        <v>2022</v>
      </c>
      <c r="C2196" s="58">
        <f t="shared" si="440"/>
        <v>6</v>
      </c>
      <c r="D2196" s="58" t="str">
        <f t="shared" si="448"/>
        <v>Jun/2022</v>
      </c>
      <c r="E2196" s="60" t="s">
        <v>367</v>
      </c>
      <c r="F2196" s="60" t="s">
        <v>366</v>
      </c>
      <c r="G2196" s="60" t="s">
        <v>104</v>
      </c>
      <c r="H2196" s="60">
        <v>0</v>
      </c>
      <c r="I2196" s="60">
        <v>0</v>
      </c>
      <c r="J2196" s="60">
        <f t="shared" si="450"/>
        <v>0</v>
      </c>
      <c r="K2196" s="60" t="str">
        <f t="shared" si="451"/>
        <v>Ok</v>
      </c>
      <c r="L2196" s="60">
        <f t="shared" si="441"/>
        <v>0</v>
      </c>
      <c r="M2196" s="85">
        <f>VLOOKUP(E2196,'DAFTAR ITEM'!B:J,9,FALSE)</f>
        <v>385000</v>
      </c>
      <c r="N2196" s="85">
        <f t="shared" si="442"/>
        <v>0</v>
      </c>
      <c r="O2196" s="85">
        <f t="shared" si="443"/>
        <v>0</v>
      </c>
      <c r="P2196" s="85">
        <f t="shared" si="444"/>
        <v>0</v>
      </c>
      <c r="Q2196" s="59">
        <f t="shared" si="449"/>
        <v>0</v>
      </c>
      <c r="R2196" s="60" t="str">
        <f t="shared" si="445"/>
        <v>Good Count</v>
      </c>
      <c r="S2196" s="60" t="str">
        <f t="shared" si="446"/>
        <v>Good Count</v>
      </c>
      <c r="T2196" s="60" t="str">
        <f t="shared" si="447"/>
        <v>Good Count</v>
      </c>
    </row>
    <row r="2197" spans="1:20" ht="15" customHeight="1">
      <c r="A2197" s="64">
        <v>44741</v>
      </c>
      <c r="B2197" s="65">
        <f t="shared" si="439"/>
        <v>2022</v>
      </c>
      <c r="C2197" s="58">
        <f t="shared" si="440"/>
        <v>6</v>
      </c>
      <c r="D2197" s="58" t="str">
        <f t="shared" si="448"/>
        <v>Jun/2022</v>
      </c>
      <c r="E2197" s="60" t="s">
        <v>369</v>
      </c>
      <c r="F2197" s="60" t="s">
        <v>368</v>
      </c>
      <c r="G2197" s="60" t="s">
        <v>104</v>
      </c>
      <c r="H2197" s="60">
        <v>0</v>
      </c>
      <c r="I2197" s="60">
        <v>0</v>
      </c>
      <c r="J2197" s="60">
        <f t="shared" si="450"/>
        <v>0</v>
      </c>
      <c r="K2197" s="60" t="str">
        <f t="shared" si="451"/>
        <v>Ok</v>
      </c>
      <c r="L2197" s="60">
        <f t="shared" si="441"/>
        <v>0</v>
      </c>
      <c r="M2197" s="85">
        <f>VLOOKUP(E2197,'DAFTAR ITEM'!B:J,9,FALSE)</f>
        <v>265000</v>
      </c>
      <c r="N2197" s="85">
        <f t="shared" si="442"/>
        <v>0</v>
      </c>
      <c r="O2197" s="85">
        <f t="shared" si="443"/>
        <v>0</v>
      </c>
      <c r="P2197" s="85">
        <f t="shared" si="444"/>
        <v>0</v>
      </c>
      <c r="Q2197" s="59">
        <f t="shared" si="449"/>
        <v>0</v>
      </c>
      <c r="R2197" s="60" t="str">
        <f t="shared" si="445"/>
        <v>Good Count</v>
      </c>
      <c r="S2197" s="60" t="str">
        <f t="shared" si="446"/>
        <v>Good Count</v>
      </c>
      <c r="T2197" s="60" t="str">
        <f t="shared" si="447"/>
        <v>Good Count</v>
      </c>
    </row>
    <row r="2198" spans="1:20" ht="15" customHeight="1">
      <c r="A2198" s="64">
        <v>44720</v>
      </c>
      <c r="B2198" s="65">
        <f t="shared" si="439"/>
        <v>2022</v>
      </c>
      <c r="C2198" s="58">
        <f t="shared" si="440"/>
        <v>6</v>
      </c>
      <c r="D2198" s="58" t="str">
        <f t="shared" si="448"/>
        <v>Jun/2022</v>
      </c>
      <c r="E2198" s="60" t="s">
        <v>362</v>
      </c>
      <c r="F2198" s="60" t="s">
        <v>361</v>
      </c>
      <c r="G2198" s="60" t="s">
        <v>363</v>
      </c>
      <c r="H2198" s="60">
        <v>0</v>
      </c>
      <c r="I2198" s="60">
        <v>0</v>
      </c>
      <c r="J2198" s="60">
        <f t="shared" si="450"/>
        <v>0</v>
      </c>
      <c r="K2198" s="60" t="str">
        <f t="shared" si="451"/>
        <v>Ok</v>
      </c>
      <c r="L2198" s="60">
        <f t="shared" si="441"/>
        <v>0</v>
      </c>
      <c r="M2198" s="85">
        <f>VLOOKUP(E2198,'DAFTAR ITEM'!B:J,9,FALSE)</f>
        <v>410000</v>
      </c>
      <c r="N2198" s="85">
        <f t="shared" si="442"/>
        <v>0</v>
      </c>
      <c r="O2198" s="85">
        <f t="shared" si="443"/>
        <v>0</v>
      </c>
      <c r="P2198" s="85">
        <f t="shared" si="444"/>
        <v>0</v>
      </c>
      <c r="Q2198" s="59">
        <f t="shared" si="449"/>
        <v>0</v>
      </c>
      <c r="R2198" s="60" t="str">
        <f t="shared" si="445"/>
        <v>Good Count</v>
      </c>
      <c r="S2198" s="60" t="str">
        <f t="shared" si="446"/>
        <v>Good Count</v>
      </c>
      <c r="T2198" s="60" t="str">
        <f t="shared" si="447"/>
        <v>Good Count</v>
      </c>
    </row>
    <row r="2199" spans="1:20" ht="15" customHeight="1">
      <c r="A2199" s="64">
        <v>44720</v>
      </c>
      <c r="B2199" s="65">
        <f t="shared" si="439"/>
        <v>2022</v>
      </c>
      <c r="C2199" s="58">
        <f t="shared" si="440"/>
        <v>6</v>
      </c>
      <c r="D2199" s="58" t="str">
        <f t="shared" si="448"/>
        <v>Jun/2022</v>
      </c>
      <c r="E2199" s="60" t="s">
        <v>371</v>
      </c>
      <c r="F2199" s="60" t="s">
        <v>370</v>
      </c>
      <c r="G2199" s="60" t="s">
        <v>104</v>
      </c>
      <c r="H2199" s="60">
        <v>0</v>
      </c>
      <c r="I2199" s="60">
        <v>0</v>
      </c>
      <c r="J2199" s="60">
        <f t="shared" si="450"/>
        <v>0</v>
      </c>
      <c r="K2199" s="60" t="str">
        <f t="shared" si="451"/>
        <v>Ok</v>
      </c>
      <c r="L2199" s="60">
        <f t="shared" si="441"/>
        <v>0</v>
      </c>
      <c r="M2199" s="85">
        <f>VLOOKUP(E2199,'DAFTAR ITEM'!B:J,9,FALSE)</f>
        <v>255000</v>
      </c>
      <c r="N2199" s="85">
        <f t="shared" si="442"/>
        <v>0</v>
      </c>
      <c r="O2199" s="85">
        <f t="shared" si="443"/>
        <v>0</v>
      </c>
      <c r="P2199" s="85">
        <f t="shared" si="444"/>
        <v>0</v>
      </c>
      <c r="Q2199" s="59">
        <f t="shared" si="449"/>
        <v>0</v>
      </c>
      <c r="R2199" s="60" t="str">
        <f t="shared" si="445"/>
        <v>Good Count</v>
      </c>
      <c r="S2199" s="60" t="str">
        <f t="shared" si="446"/>
        <v>Good Count</v>
      </c>
      <c r="T2199" s="60" t="str">
        <f t="shared" si="447"/>
        <v>Good Count</v>
      </c>
    </row>
    <row r="2200" spans="1:20" ht="15" customHeight="1">
      <c r="A2200" s="64">
        <v>44720</v>
      </c>
      <c r="B2200" s="65">
        <f t="shared" si="439"/>
        <v>2022</v>
      </c>
      <c r="C2200" s="58">
        <f t="shared" si="440"/>
        <v>6</v>
      </c>
      <c r="D2200" s="58" t="str">
        <f t="shared" si="448"/>
        <v>Jun/2022</v>
      </c>
      <c r="E2200" s="60" t="s">
        <v>377</v>
      </c>
      <c r="F2200" s="60" t="s">
        <v>376</v>
      </c>
      <c r="G2200" s="60" t="s">
        <v>171</v>
      </c>
      <c r="H2200" s="60">
        <v>0</v>
      </c>
      <c r="I2200" s="60">
        <v>0</v>
      </c>
      <c r="J2200" s="60">
        <f t="shared" si="450"/>
        <v>0</v>
      </c>
      <c r="K2200" s="60" t="str">
        <f t="shared" si="451"/>
        <v>Ok</v>
      </c>
      <c r="L2200" s="60">
        <f t="shared" si="441"/>
        <v>0</v>
      </c>
      <c r="M2200" s="85">
        <f>VLOOKUP(E2200,'DAFTAR ITEM'!B:J,9,FALSE)</f>
        <v>0</v>
      </c>
      <c r="N2200" s="85">
        <f t="shared" si="442"/>
        <v>0</v>
      </c>
      <c r="O2200" s="85">
        <f t="shared" si="443"/>
        <v>0</v>
      </c>
      <c r="P2200" s="85">
        <f t="shared" si="444"/>
        <v>0</v>
      </c>
      <c r="Q2200" s="59">
        <f t="shared" si="449"/>
        <v>0</v>
      </c>
      <c r="R2200" s="60" t="str">
        <f t="shared" si="445"/>
        <v>Good Count</v>
      </c>
      <c r="S2200" s="60" t="str">
        <f t="shared" si="446"/>
        <v>Good Count</v>
      </c>
      <c r="T2200" s="60" t="str">
        <f t="shared" si="447"/>
        <v>Good Count</v>
      </c>
    </row>
    <row r="2201" spans="1:20" ht="15" customHeight="1">
      <c r="A2201" s="64">
        <v>44720</v>
      </c>
      <c r="B2201" s="65">
        <f t="shared" si="439"/>
        <v>2022</v>
      </c>
      <c r="C2201" s="58">
        <f t="shared" si="440"/>
        <v>6</v>
      </c>
      <c r="D2201" s="58" t="str">
        <f t="shared" si="448"/>
        <v>Jun/2022</v>
      </c>
      <c r="E2201" s="60" t="s">
        <v>381</v>
      </c>
      <c r="F2201" s="60" t="s">
        <v>380</v>
      </c>
      <c r="G2201" s="60" t="s">
        <v>104</v>
      </c>
      <c r="H2201" s="60">
        <v>0</v>
      </c>
      <c r="I2201" s="60">
        <v>0</v>
      </c>
      <c r="J2201" s="60">
        <f t="shared" si="450"/>
        <v>0</v>
      </c>
      <c r="K2201" s="60" t="str">
        <f t="shared" si="451"/>
        <v>Ok</v>
      </c>
      <c r="L2201" s="60">
        <f t="shared" si="441"/>
        <v>0</v>
      </c>
      <c r="M2201" s="85">
        <f>VLOOKUP(E2201,'DAFTAR ITEM'!B:J,9,FALSE)</f>
        <v>0</v>
      </c>
      <c r="N2201" s="85">
        <f t="shared" si="442"/>
        <v>0</v>
      </c>
      <c r="O2201" s="85">
        <f t="shared" si="443"/>
        <v>0</v>
      </c>
      <c r="P2201" s="85">
        <f t="shared" si="444"/>
        <v>0</v>
      </c>
      <c r="Q2201" s="59">
        <f t="shared" si="449"/>
        <v>0</v>
      </c>
      <c r="R2201" s="60" t="str">
        <f t="shared" si="445"/>
        <v>Good Count</v>
      </c>
      <c r="S2201" s="60" t="str">
        <f t="shared" si="446"/>
        <v>Good Count</v>
      </c>
      <c r="T2201" s="60" t="str">
        <f t="shared" si="447"/>
        <v>Good Count</v>
      </c>
    </row>
    <row r="2202" spans="1:20" ht="15" customHeight="1">
      <c r="A2202" s="64">
        <v>44720</v>
      </c>
      <c r="B2202" s="65">
        <f t="shared" si="439"/>
        <v>2022</v>
      </c>
      <c r="C2202" s="58">
        <f t="shared" si="440"/>
        <v>6</v>
      </c>
      <c r="D2202" s="58" t="str">
        <f t="shared" si="448"/>
        <v>Jun/2022</v>
      </c>
      <c r="E2202" s="60" t="s">
        <v>168</v>
      </c>
      <c r="F2202" s="60" t="s">
        <v>167</v>
      </c>
      <c r="G2202" s="60" t="s">
        <v>33</v>
      </c>
      <c r="H2202" s="60">
        <v>0</v>
      </c>
      <c r="I2202" s="60">
        <v>0</v>
      </c>
      <c r="J2202" s="60">
        <f t="shared" si="450"/>
        <v>0</v>
      </c>
      <c r="K2202" s="60" t="str">
        <f t="shared" si="451"/>
        <v>Ok</v>
      </c>
      <c r="L2202" s="60">
        <f t="shared" si="441"/>
        <v>0</v>
      </c>
      <c r="M2202" s="85">
        <f>VLOOKUP(E2202,'DAFTAR ITEM'!B:J,9,FALSE)</f>
        <v>0</v>
      </c>
      <c r="N2202" s="85">
        <f t="shared" si="442"/>
        <v>0</v>
      </c>
      <c r="O2202" s="85">
        <f t="shared" si="443"/>
        <v>0</v>
      </c>
      <c r="P2202" s="85">
        <f t="shared" si="444"/>
        <v>0</v>
      </c>
      <c r="Q2202" s="59">
        <f t="shared" si="449"/>
        <v>0</v>
      </c>
      <c r="R2202" s="60" t="str">
        <f t="shared" si="445"/>
        <v>Good Count</v>
      </c>
      <c r="S2202" s="60" t="str">
        <f t="shared" si="446"/>
        <v>Good Count</v>
      </c>
      <c r="T2202" s="60" t="str">
        <f t="shared" si="447"/>
        <v>Good Count</v>
      </c>
    </row>
    <row r="2203" spans="1:20" ht="15" customHeight="1">
      <c r="A2203" s="64">
        <v>44741</v>
      </c>
      <c r="B2203" s="65">
        <f t="shared" si="439"/>
        <v>2022</v>
      </c>
      <c r="C2203" s="58">
        <f t="shared" si="440"/>
        <v>6</v>
      </c>
      <c r="D2203" s="58" t="str">
        <f t="shared" si="448"/>
        <v>Jun/2022</v>
      </c>
      <c r="E2203" s="60" t="s">
        <v>170</v>
      </c>
      <c r="F2203" s="60" t="s">
        <v>169</v>
      </c>
      <c r="G2203" s="60" t="s">
        <v>171</v>
      </c>
      <c r="H2203" s="60">
        <v>0</v>
      </c>
      <c r="I2203" s="60">
        <v>0</v>
      </c>
      <c r="J2203" s="60">
        <f t="shared" si="450"/>
        <v>0</v>
      </c>
      <c r="K2203" s="60" t="str">
        <f t="shared" si="451"/>
        <v>Ok</v>
      </c>
      <c r="L2203" s="60">
        <f t="shared" si="441"/>
        <v>0</v>
      </c>
      <c r="M2203" s="85">
        <f>VLOOKUP(E2203,'DAFTAR ITEM'!B:J,9,FALSE)</f>
        <v>8410</v>
      </c>
      <c r="N2203" s="85">
        <f t="shared" si="442"/>
        <v>0</v>
      </c>
      <c r="O2203" s="85">
        <f t="shared" si="443"/>
        <v>0</v>
      </c>
      <c r="P2203" s="85">
        <f t="shared" si="444"/>
        <v>0</v>
      </c>
      <c r="Q2203" s="59">
        <f t="shared" si="449"/>
        <v>0</v>
      </c>
      <c r="R2203" s="60" t="str">
        <f t="shared" si="445"/>
        <v>Good Count</v>
      </c>
      <c r="S2203" s="60" t="str">
        <f t="shared" si="446"/>
        <v>Good Count</v>
      </c>
      <c r="T2203" s="60" t="str">
        <f t="shared" si="447"/>
        <v>Good Count</v>
      </c>
    </row>
    <row r="2204" spans="1:20" ht="15" customHeight="1">
      <c r="A2204" s="64">
        <v>44748</v>
      </c>
      <c r="B2204" s="65">
        <f t="shared" si="439"/>
        <v>2022</v>
      </c>
      <c r="C2204" s="58">
        <f t="shared" si="440"/>
        <v>7</v>
      </c>
      <c r="D2204" s="58" t="str">
        <f t="shared" si="448"/>
        <v>Jul/2022</v>
      </c>
      <c r="E2204" s="60" t="s">
        <v>15</v>
      </c>
      <c r="F2204" s="60" t="s">
        <v>14</v>
      </c>
      <c r="G2204" s="60" t="s">
        <v>16</v>
      </c>
      <c r="H2204" s="60">
        <v>7</v>
      </c>
      <c r="I2204" s="60">
        <v>7</v>
      </c>
      <c r="J2204" s="60">
        <f t="shared" si="450"/>
        <v>0</v>
      </c>
      <c r="K2204" s="60" t="str">
        <f t="shared" si="451"/>
        <v>Ok</v>
      </c>
      <c r="L2204" s="60">
        <f t="shared" si="441"/>
        <v>0</v>
      </c>
      <c r="M2204" s="85">
        <f>VLOOKUP(E2204,'DAFTAR ITEM'!B:J,9,FALSE)</f>
        <v>110000</v>
      </c>
      <c r="N2204" s="85">
        <f t="shared" si="442"/>
        <v>770000</v>
      </c>
      <c r="O2204" s="85">
        <f t="shared" si="443"/>
        <v>0</v>
      </c>
      <c r="P2204" s="85">
        <f t="shared" si="444"/>
        <v>0</v>
      </c>
      <c r="Q2204" s="59">
        <f t="shared" si="449"/>
        <v>0</v>
      </c>
      <c r="R2204" s="60" t="str">
        <f t="shared" si="445"/>
        <v>Good Count</v>
      </c>
      <c r="S2204" s="60" t="str">
        <f t="shared" si="446"/>
        <v>Good Count</v>
      </c>
      <c r="T2204" s="60" t="str">
        <f t="shared" si="447"/>
        <v>Good Count</v>
      </c>
    </row>
    <row r="2205" spans="1:20" ht="15" customHeight="1">
      <c r="A2205" s="64">
        <v>44748</v>
      </c>
      <c r="B2205" s="65">
        <f t="shared" si="439"/>
        <v>2022</v>
      </c>
      <c r="C2205" s="58">
        <f t="shared" si="440"/>
        <v>7</v>
      </c>
      <c r="D2205" s="58" t="str">
        <f t="shared" si="448"/>
        <v>Jul/2022</v>
      </c>
      <c r="E2205" s="60" t="s">
        <v>18</v>
      </c>
      <c r="F2205" s="60" t="s">
        <v>17</v>
      </c>
      <c r="G2205" s="60" t="s">
        <v>16</v>
      </c>
      <c r="H2205" s="60">
        <v>10</v>
      </c>
      <c r="I2205" s="60">
        <v>10</v>
      </c>
      <c r="J2205" s="60">
        <f t="shared" si="450"/>
        <v>0</v>
      </c>
      <c r="K2205" s="60" t="str">
        <f t="shared" si="451"/>
        <v>Ok</v>
      </c>
      <c r="L2205" s="60">
        <f t="shared" si="441"/>
        <v>0</v>
      </c>
      <c r="M2205" s="85">
        <f>VLOOKUP(E2205,'DAFTAR ITEM'!B:J,9,FALSE)</f>
        <v>75000</v>
      </c>
      <c r="N2205" s="85">
        <f t="shared" si="442"/>
        <v>750000</v>
      </c>
      <c r="O2205" s="85">
        <f t="shared" si="443"/>
        <v>0</v>
      </c>
      <c r="P2205" s="85">
        <f t="shared" si="444"/>
        <v>0</v>
      </c>
      <c r="Q2205" s="59">
        <f t="shared" si="449"/>
        <v>0</v>
      </c>
      <c r="R2205" s="60" t="str">
        <f t="shared" si="445"/>
        <v>Good Count</v>
      </c>
      <c r="S2205" s="60" t="str">
        <f t="shared" si="446"/>
        <v>Good Count</v>
      </c>
      <c r="T2205" s="60" t="str">
        <f t="shared" si="447"/>
        <v>Good Count</v>
      </c>
    </row>
    <row r="2206" spans="1:20" ht="15" customHeight="1">
      <c r="A2206" s="64">
        <v>44748</v>
      </c>
      <c r="B2206" s="65">
        <f t="shared" si="439"/>
        <v>2022</v>
      </c>
      <c r="C2206" s="58">
        <f t="shared" si="440"/>
        <v>7</v>
      </c>
      <c r="D2206" s="58" t="str">
        <f t="shared" si="448"/>
        <v>Jul/2022</v>
      </c>
      <c r="E2206" s="60" t="s">
        <v>20</v>
      </c>
      <c r="F2206" s="60" t="s">
        <v>19</v>
      </c>
      <c r="G2206" s="60" t="s">
        <v>16</v>
      </c>
      <c r="H2206" s="60">
        <v>0</v>
      </c>
      <c r="I2206" s="60">
        <v>0</v>
      </c>
      <c r="J2206" s="60">
        <f t="shared" si="450"/>
        <v>0</v>
      </c>
      <c r="K2206" s="60" t="str">
        <f t="shared" si="451"/>
        <v>Ok</v>
      </c>
      <c r="L2206" s="60">
        <f t="shared" si="441"/>
        <v>0</v>
      </c>
      <c r="M2206" s="85">
        <f>VLOOKUP(E2206,'DAFTAR ITEM'!B:J,9,FALSE)</f>
        <v>35700</v>
      </c>
      <c r="N2206" s="85">
        <f t="shared" si="442"/>
        <v>0</v>
      </c>
      <c r="O2206" s="85">
        <f t="shared" si="443"/>
        <v>0</v>
      </c>
      <c r="P2206" s="85">
        <f t="shared" si="444"/>
        <v>0</v>
      </c>
      <c r="Q2206" s="59">
        <f t="shared" si="449"/>
        <v>0</v>
      </c>
      <c r="R2206" s="60" t="str">
        <f t="shared" si="445"/>
        <v>Good Count</v>
      </c>
      <c r="S2206" s="60" t="str">
        <f t="shared" si="446"/>
        <v>Good Count</v>
      </c>
      <c r="T2206" s="60" t="str">
        <f t="shared" si="447"/>
        <v>Good Count</v>
      </c>
    </row>
    <row r="2207" spans="1:20" ht="15" customHeight="1">
      <c r="A2207" s="64">
        <v>44748</v>
      </c>
      <c r="B2207" s="65">
        <f t="shared" si="439"/>
        <v>2022</v>
      </c>
      <c r="C2207" s="58">
        <f t="shared" si="440"/>
        <v>7</v>
      </c>
      <c r="D2207" s="58" t="str">
        <f t="shared" si="448"/>
        <v>Jul/2022</v>
      </c>
      <c r="E2207" s="60" t="s">
        <v>22</v>
      </c>
      <c r="F2207" s="60" t="s">
        <v>21</v>
      </c>
      <c r="G2207" s="60" t="s">
        <v>16</v>
      </c>
      <c r="H2207" s="60">
        <v>44</v>
      </c>
      <c r="I2207" s="60">
        <v>44</v>
      </c>
      <c r="J2207" s="60">
        <f t="shared" si="450"/>
        <v>0</v>
      </c>
      <c r="K2207" s="60" t="str">
        <f t="shared" si="451"/>
        <v>Ok</v>
      </c>
      <c r="L2207" s="60">
        <f t="shared" si="441"/>
        <v>0</v>
      </c>
      <c r="M2207" s="85">
        <f>VLOOKUP(E2207,'DAFTAR ITEM'!B:J,9,FALSE)</f>
        <v>33000</v>
      </c>
      <c r="N2207" s="85">
        <f t="shared" si="442"/>
        <v>1452000</v>
      </c>
      <c r="O2207" s="85">
        <f t="shared" si="443"/>
        <v>0</v>
      </c>
      <c r="P2207" s="85">
        <f t="shared" si="444"/>
        <v>0</v>
      </c>
      <c r="Q2207" s="59">
        <f t="shared" si="449"/>
        <v>0</v>
      </c>
      <c r="R2207" s="60" t="str">
        <f t="shared" si="445"/>
        <v>Good Count</v>
      </c>
      <c r="S2207" s="60" t="str">
        <f t="shared" si="446"/>
        <v>Good Count</v>
      </c>
      <c r="T2207" s="60" t="str">
        <f t="shared" si="447"/>
        <v>Good Count</v>
      </c>
    </row>
    <row r="2208" spans="1:20" ht="15" customHeight="1">
      <c r="A2208" s="64">
        <v>44748</v>
      </c>
      <c r="B2208" s="65">
        <f t="shared" si="439"/>
        <v>2022</v>
      </c>
      <c r="C2208" s="58">
        <f t="shared" si="440"/>
        <v>7</v>
      </c>
      <c r="D2208" s="58" t="str">
        <f t="shared" si="448"/>
        <v>Jul/2022</v>
      </c>
      <c r="E2208" s="60" t="s">
        <v>365</v>
      </c>
      <c r="F2208" s="60" t="s">
        <v>364</v>
      </c>
      <c r="G2208" s="60" t="s">
        <v>16</v>
      </c>
      <c r="H2208" s="60">
        <v>31</v>
      </c>
      <c r="I2208" s="60">
        <v>31</v>
      </c>
      <c r="J2208" s="60">
        <f t="shared" si="450"/>
        <v>0</v>
      </c>
      <c r="K2208" s="60" t="str">
        <f t="shared" si="451"/>
        <v>Ok</v>
      </c>
      <c r="L2208" s="60">
        <f t="shared" si="441"/>
        <v>0</v>
      </c>
      <c r="M2208" s="85">
        <f>VLOOKUP(E2208,'DAFTAR ITEM'!B:J,9,FALSE)</f>
        <v>56800</v>
      </c>
      <c r="N2208" s="85">
        <f t="shared" si="442"/>
        <v>1760800</v>
      </c>
      <c r="O2208" s="85">
        <f t="shared" si="443"/>
        <v>0</v>
      </c>
      <c r="P2208" s="85">
        <f t="shared" si="444"/>
        <v>0</v>
      </c>
      <c r="Q2208" s="59">
        <f t="shared" si="449"/>
        <v>0</v>
      </c>
      <c r="R2208" s="60" t="str">
        <f t="shared" si="445"/>
        <v>Good Count</v>
      </c>
      <c r="S2208" s="60" t="str">
        <f t="shared" si="446"/>
        <v>Good Count</v>
      </c>
      <c r="T2208" s="60" t="str">
        <f t="shared" si="447"/>
        <v>Good Count</v>
      </c>
    </row>
    <row r="2209" spans="1:20" ht="15" customHeight="1">
      <c r="A2209" s="64">
        <v>44748</v>
      </c>
      <c r="B2209" s="65">
        <f t="shared" si="439"/>
        <v>2022</v>
      </c>
      <c r="C2209" s="58">
        <f t="shared" si="440"/>
        <v>7</v>
      </c>
      <c r="D2209" s="58" t="str">
        <f t="shared" si="448"/>
        <v>Jul/2022</v>
      </c>
      <c r="E2209" s="60" t="s">
        <v>24</v>
      </c>
      <c r="F2209" s="60" t="s">
        <v>23</v>
      </c>
      <c r="G2209" s="60" t="s">
        <v>16</v>
      </c>
      <c r="H2209" s="60">
        <v>23</v>
      </c>
      <c r="I2209" s="60">
        <v>23</v>
      </c>
      <c r="J2209" s="60">
        <f t="shared" si="450"/>
        <v>0</v>
      </c>
      <c r="K2209" s="60" t="str">
        <f t="shared" si="451"/>
        <v>Ok</v>
      </c>
      <c r="L2209" s="60">
        <f t="shared" si="441"/>
        <v>0</v>
      </c>
      <c r="M2209" s="85">
        <f>VLOOKUP(E2209,'DAFTAR ITEM'!B:J,9,FALSE)</f>
        <v>59000</v>
      </c>
      <c r="N2209" s="85">
        <f t="shared" si="442"/>
        <v>1357000</v>
      </c>
      <c r="O2209" s="85">
        <f t="shared" si="443"/>
        <v>0</v>
      </c>
      <c r="P2209" s="85">
        <f t="shared" si="444"/>
        <v>0</v>
      </c>
      <c r="Q2209" s="59">
        <f t="shared" si="449"/>
        <v>0</v>
      </c>
      <c r="R2209" s="60" t="str">
        <f t="shared" si="445"/>
        <v>Good Count</v>
      </c>
      <c r="S2209" s="60" t="str">
        <f t="shared" si="446"/>
        <v>Good Count</v>
      </c>
      <c r="T2209" s="60" t="str">
        <f t="shared" si="447"/>
        <v>Good Count</v>
      </c>
    </row>
    <row r="2210" spans="1:20" ht="15" customHeight="1">
      <c r="A2210" s="64">
        <v>44748</v>
      </c>
      <c r="B2210" s="65">
        <f t="shared" si="439"/>
        <v>2022</v>
      </c>
      <c r="C2210" s="58">
        <f t="shared" si="440"/>
        <v>7</v>
      </c>
      <c r="D2210" s="58" t="str">
        <f t="shared" si="448"/>
        <v>Jul/2022</v>
      </c>
      <c r="E2210" s="60" t="s">
        <v>26</v>
      </c>
      <c r="F2210" s="60" t="s">
        <v>25</v>
      </c>
      <c r="G2210" s="60" t="s">
        <v>16</v>
      </c>
      <c r="H2210" s="60">
        <v>4</v>
      </c>
      <c r="I2210" s="60">
        <v>4</v>
      </c>
      <c r="J2210" s="60">
        <f t="shared" si="450"/>
        <v>0</v>
      </c>
      <c r="K2210" s="60" t="str">
        <f t="shared" si="451"/>
        <v>Ok</v>
      </c>
      <c r="L2210" s="60">
        <f t="shared" si="441"/>
        <v>0</v>
      </c>
      <c r="M2210" s="85">
        <f>VLOOKUP(E2210,'DAFTAR ITEM'!B:J,9,FALSE)</f>
        <v>16250</v>
      </c>
      <c r="N2210" s="85">
        <f t="shared" si="442"/>
        <v>65000</v>
      </c>
      <c r="O2210" s="85">
        <f t="shared" si="443"/>
        <v>0</v>
      </c>
      <c r="P2210" s="85">
        <f t="shared" si="444"/>
        <v>0</v>
      </c>
      <c r="Q2210" s="59">
        <f t="shared" si="449"/>
        <v>0</v>
      </c>
      <c r="R2210" s="60" t="str">
        <f t="shared" si="445"/>
        <v>Good Count</v>
      </c>
      <c r="S2210" s="60" t="str">
        <f t="shared" si="446"/>
        <v>Good Count</v>
      </c>
      <c r="T2210" s="60" t="str">
        <f t="shared" si="447"/>
        <v>Good Count</v>
      </c>
    </row>
    <row r="2211" spans="1:20" ht="15" customHeight="1">
      <c r="A2211" s="64">
        <v>44748</v>
      </c>
      <c r="B2211" s="65">
        <f t="shared" ref="B2211:B2274" si="452">YEAR(A2211)</f>
        <v>2022</v>
      </c>
      <c r="C2211" s="58">
        <f t="shared" si="440"/>
        <v>7</v>
      </c>
      <c r="D2211" s="58" t="str">
        <f t="shared" si="448"/>
        <v>Jul/2022</v>
      </c>
      <c r="E2211" s="60" t="s">
        <v>28</v>
      </c>
      <c r="F2211" s="60" t="s">
        <v>27</v>
      </c>
      <c r="G2211" s="60" t="s">
        <v>16</v>
      </c>
      <c r="H2211" s="60">
        <v>20</v>
      </c>
      <c r="I2211" s="60">
        <v>20</v>
      </c>
      <c r="J2211" s="60">
        <f t="shared" si="450"/>
        <v>0</v>
      </c>
      <c r="K2211" s="60" t="str">
        <f t="shared" si="451"/>
        <v>Ok</v>
      </c>
      <c r="L2211" s="60">
        <f t="shared" si="441"/>
        <v>0</v>
      </c>
      <c r="M2211" s="85">
        <f>VLOOKUP(E2211,'DAFTAR ITEM'!B:J,9,FALSE)</f>
        <v>30000</v>
      </c>
      <c r="N2211" s="85">
        <f t="shared" si="442"/>
        <v>600000</v>
      </c>
      <c r="O2211" s="85">
        <f t="shared" si="443"/>
        <v>0</v>
      </c>
      <c r="P2211" s="85">
        <f t="shared" si="444"/>
        <v>0</v>
      </c>
      <c r="Q2211" s="59">
        <f t="shared" si="449"/>
        <v>0</v>
      </c>
      <c r="R2211" s="60" t="str">
        <f t="shared" si="445"/>
        <v>Good Count</v>
      </c>
      <c r="S2211" s="60" t="str">
        <f t="shared" si="446"/>
        <v>Good Count</v>
      </c>
      <c r="T2211" s="60" t="str">
        <f t="shared" si="447"/>
        <v>Good Count</v>
      </c>
    </row>
    <row r="2212" spans="1:20" ht="15" customHeight="1">
      <c r="A2212" s="64">
        <v>44748</v>
      </c>
      <c r="B2212" s="65">
        <f t="shared" si="452"/>
        <v>2022</v>
      </c>
      <c r="C2212" s="58">
        <f t="shared" si="440"/>
        <v>7</v>
      </c>
      <c r="D2212" s="58" t="str">
        <f t="shared" si="448"/>
        <v>Jul/2022</v>
      </c>
      <c r="E2212" s="60" t="s">
        <v>30</v>
      </c>
      <c r="F2212" s="60" t="s">
        <v>29</v>
      </c>
      <c r="G2212" s="60" t="s">
        <v>16</v>
      </c>
      <c r="H2212" s="60">
        <v>1</v>
      </c>
      <c r="I2212" s="60">
        <v>1</v>
      </c>
      <c r="J2212" s="60">
        <f t="shared" si="450"/>
        <v>0</v>
      </c>
      <c r="K2212" s="60" t="str">
        <f t="shared" si="451"/>
        <v>Ok</v>
      </c>
      <c r="L2212" s="60">
        <f t="shared" si="441"/>
        <v>0</v>
      </c>
      <c r="M2212" s="85">
        <f>VLOOKUP(E2212,'DAFTAR ITEM'!B:J,9,FALSE)</f>
        <v>50000</v>
      </c>
      <c r="N2212" s="85">
        <f t="shared" si="442"/>
        <v>50000</v>
      </c>
      <c r="O2212" s="85">
        <f t="shared" si="443"/>
        <v>0</v>
      </c>
      <c r="P2212" s="85">
        <f t="shared" si="444"/>
        <v>0</v>
      </c>
      <c r="Q2212" s="59">
        <f t="shared" si="449"/>
        <v>0</v>
      </c>
      <c r="R2212" s="60" t="str">
        <f t="shared" si="445"/>
        <v>Good Count</v>
      </c>
      <c r="S2212" s="60" t="str">
        <f t="shared" si="446"/>
        <v>Good Count</v>
      </c>
      <c r="T2212" s="60" t="str">
        <f t="shared" si="447"/>
        <v>Good Count</v>
      </c>
    </row>
    <row r="2213" spans="1:20" ht="15" customHeight="1">
      <c r="A2213" s="64">
        <v>44748</v>
      </c>
      <c r="B2213" s="65">
        <f t="shared" si="452"/>
        <v>2022</v>
      </c>
      <c r="C2213" s="58">
        <f t="shared" si="440"/>
        <v>7</v>
      </c>
      <c r="D2213" s="58" t="str">
        <f t="shared" si="448"/>
        <v>Jul/2022</v>
      </c>
      <c r="E2213" s="60" t="s">
        <v>32</v>
      </c>
      <c r="F2213" s="60" t="s">
        <v>31</v>
      </c>
      <c r="G2213" s="60" t="s">
        <v>33</v>
      </c>
      <c r="H2213" s="60">
        <v>0</v>
      </c>
      <c r="I2213" s="60">
        <v>0</v>
      </c>
      <c r="J2213" s="60">
        <f t="shared" si="450"/>
        <v>0</v>
      </c>
      <c r="K2213" s="60" t="str">
        <f t="shared" si="451"/>
        <v>Ok</v>
      </c>
      <c r="L2213" s="60">
        <f t="shared" si="441"/>
        <v>0</v>
      </c>
      <c r="M2213" s="85">
        <f>VLOOKUP(E2213,'DAFTAR ITEM'!B:J,9,FALSE)</f>
        <v>2100</v>
      </c>
      <c r="N2213" s="85">
        <f t="shared" si="442"/>
        <v>0</v>
      </c>
      <c r="O2213" s="85">
        <f t="shared" si="443"/>
        <v>0</v>
      </c>
      <c r="P2213" s="85">
        <f t="shared" si="444"/>
        <v>0</v>
      </c>
      <c r="Q2213" s="59">
        <f t="shared" si="449"/>
        <v>0</v>
      </c>
      <c r="R2213" s="60" t="str">
        <f t="shared" si="445"/>
        <v>Good Count</v>
      </c>
      <c r="S2213" s="60" t="str">
        <f t="shared" si="446"/>
        <v>Good Count</v>
      </c>
      <c r="T2213" s="60" t="str">
        <f t="shared" si="447"/>
        <v>Good Count</v>
      </c>
    </row>
    <row r="2214" spans="1:20" ht="15" customHeight="1">
      <c r="A2214" s="64">
        <v>44748</v>
      </c>
      <c r="B2214" s="65">
        <f t="shared" si="452"/>
        <v>2022</v>
      </c>
      <c r="C2214" s="58">
        <f t="shared" si="440"/>
        <v>7</v>
      </c>
      <c r="D2214" s="58" t="str">
        <f t="shared" si="448"/>
        <v>Jul/2022</v>
      </c>
      <c r="E2214" s="60" t="s">
        <v>35</v>
      </c>
      <c r="F2214" s="60" t="s">
        <v>34</v>
      </c>
      <c r="G2214" s="60" t="s">
        <v>33</v>
      </c>
      <c r="H2214" s="60">
        <v>0</v>
      </c>
      <c r="I2214" s="60">
        <v>0</v>
      </c>
      <c r="J2214" s="60">
        <f t="shared" si="450"/>
        <v>0</v>
      </c>
      <c r="K2214" s="60" t="str">
        <f t="shared" si="451"/>
        <v>Ok</v>
      </c>
      <c r="L2214" s="60">
        <f t="shared" si="441"/>
        <v>0</v>
      </c>
      <c r="M2214" s="85">
        <f>VLOOKUP(E2214,'DAFTAR ITEM'!B:J,9,FALSE)</f>
        <v>2100</v>
      </c>
      <c r="N2214" s="85">
        <f t="shared" si="442"/>
        <v>0</v>
      </c>
      <c r="O2214" s="85">
        <f t="shared" si="443"/>
        <v>0</v>
      </c>
      <c r="P2214" s="85">
        <f t="shared" si="444"/>
        <v>0</v>
      </c>
      <c r="Q2214" s="59">
        <f t="shared" si="449"/>
        <v>0</v>
      </c>
      <c r="R2214" s="60" t="str">
        <f t="shared" si="445"/>
        <v>Good Count</v>
      </c>
      <c r="S2214" s="60" t="str">
        <f t="shared" si="446"/>
        <v>Good Count</v>
      </c>
      <c r="T2214" s="60" t="str">
        <f t="shared" si="447"/>
        <v>Good Count</v>
      </c>
    </row>
    <row r="2215" spans="1:20" ht="15" customHeight="1">
      <c r="A2215" s="64">
        <v>44748</v>
      </c>
      <c r="B2215" s="65">
        <f t="shared" si="452"/>
        <v>2022</v>
      </c>
      <c r="C2215" s="58">
        <f t="shared" si="440"/>
        <v>7</v>
      </c>
      <c r="D2215" s="58" t="str">
        <f t="shared" si="448"/>
        <v>Jul/2022</v>
      </c>
      <c r="E2215" s="60" t="s">
        <v>37</v>
      </c>
      <c r="F2215" s="60" t="s">
        <v>36</v>
      </c>
      <c r="G2215" s="60" t="s">
        <v>33</v>
      </c>
      <c r="H2215" s="60">
        <v>23</v>
      </c>
      <c r="I2215" s="60">
        <v>23</v>
      </c>
      <c r="J2215" s="60">
        <f t="shared" si="450"/>
        <v>0</v>
      </c>
      <c r="K2215" s="60" t="str">
        <f t="shared" si="451"/>
        <v>Ok</v>
      </c>
      <c r="L2215" s="60">
        <f t="shared" si="441"/>
        <v>0</v>
      </c>
      <c r="M2215" s="85">
        <f>VLOOKUP(E2215,'DAFTAR ITEM'!B:J,9,FALSE)</f>
        <v>1750</v>
      </c>
      <c r="N2215" s="85">
        <f t="shared" si="442"/>
        <v>40250</v>
      </c>
      <c r="O2215" s="85">
        <f t="shared" si="443"/>
        <v>0</v>
      </c>
      <c r="P2215" s="85">
        <f t="shared" si="444"/>
        <v>0</v>
      </c>
      <c r="Q2215" s="59">
        <f t="shared" si="449"/>
        <v>0</v>
      </c>
      <c r="R2215" s="60" t="str">
        <f t="shared" si="445"/>
        <v>Good Count</v>
      </c>
      <c r="S2215" s="60" t="str">
        <f t="shared" si="446"/>
        <v>Good Count</v>
      </c>
      <c r="T2215" s="60" t="str">
        <f t="shared" si="447"/>
        <v>Good Count</v>
      </c>
    </row>
    <row r="2216" spans="1:20" ht="15" customHeight="1">
      <c r="A2216" s="64">
        <v>44748</v>
      </c>
      <c r="B2216" s="65">
        <f t="shared" si="452"/>
        <v>2022</v>
      </c>
      <c r="C2216" s="58">
        <f t="shared" si="440"/>
        <v>7</v>
      </c>
      <c r="D2216" s="58" t="str">
        <f t="shared" si="448"/>
        <v>Jul/2022</v>
      </c>
      <c r="E2216" s="60" t="s">
        <v>39</v>
      </c>
      <c r="F2216" s="60" t="s">
        <v>38</v>
      </c>
      <c r="G2216" s="60" t="s">
        <v>33</v>
      </c>
      <c r="H2216" s="60">
        <v>10</v>
      </c>
      <c r="I2216" s="60">
        <v>10</v>
      </c>
      <c r="J2216" s="60">
        <f t="shared" si="450"/>
        <v>0</v>
      </c>
      <c r="K2216" s="60" t="str">
        <f t="shared" si="451"/>
        <v>Ok</v>
      </c>
      <c r="L2216" s="60">
        <f t="shared" si="441"/>
        <v>0</v>
      </c>
      <c r="M2216" s="85">
        <f>VLOOKUP(E2216,'DAFTAR ITEM'!B:J,9,FALSE)</f>
        <v>22500</v>
      </c>
      <c r="N2216" s="85">
        <f t="shared" si="442"/>
        <v>225000</v>
      </c>
      <c r="O2216" s="85">
        <f t="shared" si="443"/>
        <v>0</v>
      </c>
      <c r="P2216" s="85">
        <f t="shared" si="444"/>
        <v>0</v>
      </c>
      <c r="Q2216" s="59">
        <f t="shared" si="449"/>
        <v>0</v>
      </c>
      <c r="R2216" s="60" t="str">
        <f t="shared" si="445"/>
        <v>Good Count</v>
      </c>
      <c r="S2216" s="60" t="str">
        <f t="shared" si="446"/>
        <v>Good Count</v>
      </c>
      <c r="T2216" s="60" t="str">
        <f t="shared" si="447"/>
        <v>Good Count</v>
      </c>
    </row>
    <row r="2217" spans="1:20" ht="15" customHeight="1">
      <c r="A2217" s="64">
        <v>44748</v>
      </c>
      <c r="B2217" s="65">
        <f t="shared" si="452"/>
        <v>2022</v>
      </c>
      <c r="C2217" s="58">
        <f t="shared" si="440"/>
        <v>7</v>
      </c>
      <c r="D2217" s="58" t="str">
        <f t="shared" si="448"/>
        <v>Jul/2022</v>
      </c>
      <c r="E2217" s="60" t="s">
        <v>41</v>
      </c>
      <c r="F2217" s="60" t="s">
        <v>40</v>
      </c>
      <c r="G2217" s="60" t="s">
        <v>33</v>
      </c>
      <c r="H2217" s="60">
        <v>8</v>
      </c>
      <c r="I2217" s="60">
        <v>8</v>
      </c>
      <c r="J2217" s="60">
        <f t="shared" si="450"/>
        <v>0</v>
      </c>
      <c r="K2217" s="60" t="str">
        <f t="shared" si="451"/>
        <v>Ok</v>
      </c>
      <c r="L2217" s="60">
        <f t="shared" si="441"/>
        <v>0</v>
      </c>
      <c r="M2217" s="85">
        <f>VLOOKUP(E2217,'DAFTAR ITEM'!B:J,9,FALSE)</f>
        <v>3580</v>
      </c>
      <c r="N2217" s="85">
        <f t="shared" si="442"/>
        <v>28640</v>
      </c>
      <c r="O2217" s="85">
        <f t="shared" si="443"/>
        <v>0</v>
      </c>
      <c r="P2217" s="85">
        <f t="shared" si="444"/>
        <v>0</v>
      </c>
      <c r="Q2217" s="59">
        <f t="shared" si="449"/>
        <v>0</v>
      </c>
      <c r="R2217" s="60" t="str">
        <f t="shared" si="445"/>
        <v>Good Count</v>
      </c>
      <c r="S2217" s="60" t="str">
        <f t="shared" si="446"/>
        <v>Good Count</v>
      </c>
      <c r="T2217" s="60" t="str">
        <f t="shared" si="447"/>
        <v>Good Count</v>
      </c>
    </row>
    <row r="2218" spans="1:20" ht="15" customHeight="1">
      <c r="A2218" s="64">
        <v>44748</v>
      </c>
      <c r="B2218" s="65">
        <f t="shared" si="452"/>
        <v>2022</v>
      </c>
      <c r="C2218" s="58">
        <f t="shared" si="440"/>
        <v>7</v>
      </c>
      <c r="D2218" s="58" t="str">
        <f t="shared" si="448"/>
        <v>Jul/2022</v>
      </c>
      <c r="E2218" s="60" t="s">
        <v>43</v>
      </c>
      <c r="F2218" s="60" t="s">
        <v>42</v>
      </c>
      <c r="G2218" s="60" t="s">
        <v>33</v>
      </c>
      <c r="H2218" s="60">
        <v>19</v>
      </c>
      <c r="I2218" s="60">
        <v>19</v>
      </c>
      <c r="J2218" s="60">
        <f t="shared" si="450"/>
        <v>0</v>
      </c>
      <c r="K2218" s="60" t="str">
        <f t="shared" si="451"/>
        <v>Ok</v>
      </c>
      <c r="L2218" s="60">
        <f t="shared" si="441"/>
        <v>0</v>
      </c>
      <c r="M2218" s="85">
        <f>VLOOKUP(E2218,'DAFTAR ITEM'!B:J,9,FALSE)</f>
        <v>5250</v>
      </c>
      <c r="N2218" s="85">
        <f t="shared" si="442"/>
        <v>99750</v>
      </c>
      <c r="O2218" s="85">
        <f t="shared" si="443"/>
        <v>0</v>
      </c>
      <c r="P2218" s="85">
        <f t="shared" si="444"/>
        <v>0</v>
      </c>
      <c r="Q2218" s="59">
        <f t="shared" si="449"/>
        <v>0</v>
      </c>
      <c r="R2218" s="60" t="str">
        <f t="shared" si="445"/>
        <v>Good Count</v>
      </c>
      <c r="S2218" s="60" t="str">
        <f t="shared" si="446"/>
        <v>Good Count</v>
      </c>
      <c r="T2218" s="60" t="str">
        <f t="shared" si="447"/>
        <v>Good Count</v>
      </c>
    </row>
    <row r="2219" spans="1:20" ht="15" customHeight="1">
      <c r="A2219" s="64">
        <v>44748</v>
      </c>
      <c r="B2219" s="65">
        <f t="shared" si="452"/>
        <v>2022</v>
      </c>
      <c r="C2219" s="58">
        <f t="shared" si="440"/>
        <v>7</v>
      </c>
      <c r="D2219" s="58" t="str">
        <f t="shared" si="448"/>
        <v>Jul/2022</v>
      </c>
      <c r="E2219" s="60" t="s">
        <v>45</v>
      </c>
      <c r="F2219" s="60" t="s">
        <v>44</v>
      </c>
      <c r="G2219" s="60" t="s">
        <v>33</v>
      </c>
      <c r="H2219" s="60">
        <v>24</v>
      </c>
      <c r="I2219" s="60">
        <v>24</v>
      </c>
      <c r="J2219" s="60">
        <f t="shared" si="450"/>
        <v>0</v>
      </c>
      <c r="K2219" s="60" t="str">
        <f t="shared" si="451"/>
        <v>Ok</v>
      </c>
      <c r="L2219" s="60">
        <f t="shared" si="441"/>
        <v>0</v>
      </c>
      <c r="M2219" s="85">
        <f>VLOOKUP(E2219,'DAFTAR ITEM'!B:J,9,FALSE)</f>
        <v>5250</v>
      </c>
      <c r="N2219" s="85">
        <f t="shared" si="442"/>
        <v>126000</v>
      </c>
      <c r="O2219" s="85">
        <f t="shared" si="443"/>
        <v>0</v>
      </c>
      <c r="P2219" s="85">
        <f t="shared" si="444"/>
        <v>0</v>
      </c>
      <c r="Q2219" s="59">
        <f t="shared" si="449"/>
        <v>0</v>
      </c>
      <c r="R2219" s="60" t="str">
        <f t="shared" si="445"/>
        <v>Good Count</v>
      </c>
      <c r="S2219" s="60" t="str">
        <f t="shared" si="446"/>
        <v>Good Count</v>
      </c>
      <c r="T2219" s="60" t="str">
        <f t="shared" si="447"/>
        <v>Good Count</v>
      </c>
    </row>
    <row r="2220" spans="1:20" ht="15" customHeight="1">
      <c r="A2220" s="64">
        <v>44748</v>
      </c>
      <c r="B2220" s="65">
        <f t="shared" si="452"/>
        <v>2022</v>
      </c>
      <c r="C2220" s="58">
        <f t="shared" si="440"/>
        <v>7</v>
      </c>
      <c r="D2220" s="58" t="str">
        <f t="shared" si="448"/>
        <v>Jul/2022</v>
      </c>
      <c r="E2220" s="60" t="s">
        <v>47</v>
      </c>
      <c r="F2220" s="60" t="s">
        <v>46</v>
      </c>
      <c r="G2220" s="60" t="s">
        <v>33</v>
      </c>
      <c r="H2220" s="60">
        <v>19</v>
      </c>
      <c r="I2220" s="60">
        <v>19</v>
      </c>
      <c r="J2220" s="60">
        <f t="shared" si="450"/>
        <v>0</v>
      </c>
      <c r="K2220" s="60" t="str">
        <f t="shared" si="451"/>
        <v>Ok</v>
      </c>
      <c r="L2220" s="60">
        <f t="shared" si="441"/>
        <v>0</v>
      </c>
      <c r="M2220" s="85">
        <f>VLOOKUP(E2220,'DAFTAR ITEM'!B:J,9,FALSE)</f>
        <v>5225</v>
      </c>
      <c r="N2220" s="85">
        <f t="shared" si="442"/>
        <v>99275</v>
      </c>
      <c r="O2220" s="85">
        <f t="shared" si="443"/>
        <v>0</v>
      </c>
      <c r="P2220" s="85">
        <f t="shared" si="444"/>
        <v>0</v>
      </c>
      <c r="Q2220" s="59">
        <f t="shared" si="449"/>
        <v>0</v>
      </c>
      <c r="R2220" s="60" t="str">
        <f t="shared" si="445"/>
        <v>Good Count</v>
      </c>
      <c r="S2220" s="60" t="str">
        <f t="shared" si="446"/>
        <v>Good Count</v>
      </c>
      <c r="T2220" s="60" t="str">
        <f t="shared" si="447"/>
        <v>Good Count</v>
      </c>
    </row>
    <row r="2221" spans="1:20" ht="15" customHeight="1">
      <c r="A2221" s="64">
        <v>44748</v>
      </c>
      <c r="B2221" s="65">
        <f t="shared" si="452"/>
        <v>2022</v>
      </c>
      <c r="C2221" s="58">
        <f t="shared" si="440"/>
        <v>7</v>
      </c>
      <c r="D2221" s="58" t="str">
        <f t="shared" si="448"/>
        <v>Jul/2022</v>
      </c>
      <c r="E2221" s="60" t="s">
        <v>49</v>
      </c>
      <c r="F2221" s="60" t="s">
        <v>48</v>
      </c>
      <c r="G2221" s="60" t="s">
        <v>33</v>
      </c>
      <c r="H2221" s="60">
        <v>15</v>
      </c>
      <c r="I2221" s="60">
        <v>15</v>
      </c>
      <c r="J2221" s="60">
        <f t="shared" si="450"/>
        <v>0</v>
      </c>
      <c r="K2221" s="60" t="str">
        <f t="shared" si="451"/>
        <v>Ok</v>
      </c>
      <c r="L2221" s="60">
        <f t="shared" si="441"/>
        <v>0</v>
      </c>
      <c r="M2221" s="85">
        <f>VLOOKUP(E2221,'DAFTAR ITEM'!B:J,9,FALSE)</f>
        <v>4900</v>
      </c>
      <c r="N2221" s="85">
        <f t="shared" si="442"/>
        <v>73500</v>
      </c>
      <c r="O2221" s="85">
        <f t="shared" si="443"/>
        <v>0</v>
      </c>
      <c r="P2221" s="85">
        <f t="shared" si="444"/>
        <v>0</v>
      </c>
      <c r="Q2221" s="59">
        <f t="shared" si="449"/>
        <v>0</v>
      </c>
      <c r="R2221" s="60" t="str">
        <f t="shared" si="445"/>
        <v>Good Count</v>
      </c>
      <c r="S2221" s="60" t="str">
        <f t="shared" si="446"/>
        <v>Good Count</v>
      </c>
      <c r="T2221" s="60" t="str">
        <f t="shared" si="447"/>
        <v>Good Count</v>
      </c>
    </row>
    <row r="2222" spans="1:20" ht="15" customHeight="1">
      <c r="A2222" s="64">
        <v>44748</v>
      </c>
      <c r="B2222" s="65">
        <f t="shared" si="452"/>
        <v>2022</v>
      </c>
      <c r="C2222" s="58">
        <f t="shared" si="440"/>
        <v>7</v>
      </c>
      <c r="D2222" s="58" t="str">
        <f t="shared" si="448"/>
        <v>Jul/2022</v>
      </c>
      <c r="E2222" s="60" t="s">
        <v>51</v>
      </c>
      <c r="F2222" s="60" t="s">
        <v>50</v>
      </c>
      <c r="G2222" s="60" t="s">
        <v>33</v>
      </c>
      <c r="H2222" s="60">
        <v>10</v>
      </c>
      <c r="I2222" s="60">
        <v>10</v>
      </c>
      <c r="J2222" s="60">
        <f t="shared" si="450"/>
        <v>0</v>
      </c>
      <c r="K2222" s="60" t="str">
        <f t="shared" si="451"/>
        <v>Ok</v>
      </c>
      <c r="L2222" s="60">
        <f t="shared" si="441"/>
        <v>0</v>
      </c>
      <c r="M2222" s="85">
        <f>VLOOKUP(E2222,'DAFTAR ITEM'!B:J,9,FALSE)</f>
        <v>7500</v>
      </c>
      <c r="N2222" s="85">
        <f t="shared" si="442"/>
        <v>75000</v>
      </c>
      <c r="O2222" s="85">
        <f t="shared" si="443"/>
        <v>0</v>
      </c>
      <c r="P2222" s="85">
        <f t="shared" si="444"/>
        <v>0</v>
      </c>
      <c r="Q2222" s="59">
        <f t="shared" si="449"/>
        <v>0</v>
      </c>
      <c r="R2222" s="60" t="str">
        <f t="shared" si="445"/>
        <v>Good Count</v>
      </c>
      <c r="S2222" s="60" t="str">
        <f t="shared" si="446"/>
        <v>Good Count</v>
      </c>
      <c r="T2222" s="60" t="str">
        <f t="shared" si="447"/>
        <v>Good Count</v>
      </c>
    </row>
    <row r="2223" spans="1:20" ht="15" customHeight="1">
      <c r="A2223" s="64">
        <v>44748</v>
      </c>
      <c r="B2223" s="65">
        <f t="shared" si="452"/>
        <v>2022</v>
      </c>
      <c r="C2223" s="58">
        <f t="shared" si="440"/>
        <v>7</v>
      </c>
      <c r="D2223" s="58" t="str">
        <f t="shared" si="448"/>
        <v>Jul/2022</v>
      </c>
      <c r="E2223" s="60" t="s">
        <v>53</v>
      </c>
      <c r="F2223" s="60" t="s">
        <v>52</v>
      </c>
      <c r="G2223" s="60" t="s">
        <v>33</v>
      </c>
      <c r="H2223" s="60">
        <v>6</v>
      </c>
      <c r="I2223" s="60">
        <v>6</v>
      </c>
      <c r="J2223" s="60">
        <f t="shared" si="450"/>
        <v>0</v>
      </c>
      <c r="K2223" s="60" t="str">
        <f t="shared" si="451"/>
        <v>Ok</v>
      </c>
      <c r="L2223" s="60">
        <f t="shared" si="441"/>
        <v>0</v>
      </c>
      <c r="M2223" s="85">
        <f>VLOOKUP(E2223,'DAFTAR ITEM'!B:J,9,FALSE)</f>
        <v>10000</v>
      </c>
      <c r="N2223" s="85">
        <f t="shared" si="442"/>
        <v>60000</v>
      </c>
      <c r="O2223" s="85">
        <f t="shared" si="443"/>
        <v>0</v>
      </c>
      <c r="P2223" s="85">
        <f t="shared" si="444"/>
        <v>0</v>
      </c>
      <c r="Q2223" s="59">
        <f t="shared" si="449"/>
        <v>0</v>
      </c>
      <c r="R2223" s="60" t="str">
        <f t="shared" si="445"/>
        <v>Good Count</v>
      </c>
      <c r="S2223" s="60" t="str">
        <f t="shared" si="446"/>
        <v>Good Count</v>
      </c>
      <c r="T2223" s="60" t="str">
        <f t="shared" si="447"/>
        <v>Good Count</v>
      </c>
    </row>
    <row r="2224" spans="1:20" ht="15" customHeight="1">
      <c r="A2224" s="64">
        <v>44748</v>
      </c>
      <c r="B2224" s="65">
        <f t="shared" si="452"/>
        <v>2022</v>
      </c>
      <c r="C2224" s="58">
        <f t="shared" si="440"/>
        <v>7</v>
      </c>
      <c r="D2224" s="58" t="str">
        <f t="shared" si="448"/>
        <v>Jul/2022</v>
      </c>
      <c r="E2224" s="60" t="s">
        <v>55</v>
      </c>
      <c r="F2224" s="60" t="s">
        <v>54</v>
      </c>
      <c r="G2224" s="60" t="s">
        <v>56</v>
      </c>
      <c r="H2224" s="60">
        <v>47</v>
      </c>
      <c r="I2224" s="60">
        <v>47</v>
      </c>
      <c r="J2224" s="60">
        <f t="shared" si="450"/>
        <v>0</v>
      </c>
      <c r="K2224" s="60" t="str">
        <f t="shared" si="451"/>
        <v>Ok</v>
      </c>
      <c r="L2224" s="60">
        <f t="shared" si="441"/>
        <v>0</v>
      </c>
      <c r="M2224" s="85">
        <f>VLOOKUP(E2224,'DAFTAR ITEM'!B:J,9,FALSE)</f>
        <v>2500</v>
      </c>
      <c r="N2224" s="85">
        <f t="shared" si="442"/>
        <v>117500</v>
      </c>
      <c r="O2224" s="85">
        <f t="shared" si="443"/>
        <v>0</v>
      </c>
      <c r="P2224" s="85">
        <f t="shared" si="444"/>
        <v>0</v>
      </c>
      <c r="Q2224" s="59">
        <f t="shared" si="449"/>
        <v>0</v>
      </c>
      <c r="R2224" s="60" t="str">
        <f t="shared" si="445"/>
        <v>Good Count</v>
      </c>
      <c r="S2224" s="60" t="str">
        <f t="shared" si="446"/>
        <v>Good Count</v>
      </c>
      <c r="T2224" s="60" t="str">
        <f t="shared" si="447"/>
        <v>Good Count</v>
      </c>
    </row>
    <row r="2225" spans="1:20" ht="15" customHeight="1">
      <c r="A2225" s="64">
        <v>44748</v>
      </c>
      <c r="B2225" s="65">
        <f t="shared" si="452"/>
        <v>2022</v>
      </c>
      <c r="C2225" s="58">
        <f t="shared" si="440"/>
        <v>7</v>
      </c>
      <c r="D2225" s="58" t="str">
        <f t="shared" si="448"/>
        <v>Jul/2022</v>
      </c>
      <c r="E2225" s="60" t="s">
        <v>58</v>
      </c>
      <c r="F2225" s="60" t="s">
        <v>57</v>
      </c>
      <c r="G2225" s="60" t="s">
        <v>59</v>
      </c>
      <c r="H2225" s="60">
        <v>50</v>
      </c>
      <c r="I2225" s="60">
        <v>50</v>
      </c>
      <c r="J2225" s="60">
        <f t="shared" si="450"/>
        <v>0</v>
      </c>
      <c r="K2225" s="60" t="str">
        <f t="shared" si="451"/>
        <v>Ok</v>
      </c>
      <c r="L2225" s="60">
        <f t="shared" si="441"/>
        <v>0</v>
      </c>
      <c r="M2225" s="85">
        <f>VLOOKUP(E2225,'DAFTAR ITEM'!B:J,9,FALSE)</f>
        <v>5145</v>
      </c>
      <c r="N2225" s="85">
        <f t="shared" si="442"/>
        <v>257250</v>
      </c>
      <c r="O2225" s="85">
        <f t="shared" si="443"/>
        <v>0</v>
      </c>
      <c r="P2225" s="85">
        <f t="shared" si="444"/>
        <v>0</v>
      </c>
      <c r="Q2225" s="59">
        <f t="shared" si="449"/>
        <v>0</v>
      </c>
      <c r="R2225" s="60" t="str">
        <f t="shared" si="445"/>
        <v>Good Count</v>
      </c>
      <c r="S2225" s="60" t="str">
        <f t="shared" si="446"/>
        <v>Good Count</v>
      </c>
      <c r="T2225" s="60" t="str">
        <f t="shared" si="447"/>
        <v>Good Count</v>
      </c>
    </row>
    <row r="2226" spans="1:20" ht="15" customHeight="1">
      <c r="A2226" s="64">
        <v>44748</v>
      </c>
      <c r="B2226" s="65">
        <f t="shared" si="452"/>
        <v>2022</v>
      </c>
      <c r="C2226" s="58">
        <f t="shared" si="440"/>
        <v>7</v>
      </c>
      <c r="D2226" s="58" t="str">
        <f t="shared" si="448"/>
        <v>Jul/2022</v>
      </c>
      <c r="E2226" s="60" t="s">
        <v>61</v>
      </c>
      <c r="F2226" s="60" t="s">
        <v>60</v>
      </c>
      <c r="G2226" s="60" t="s">
        <v>56</v>
      </c>
      <c r="H2226" s="60">
        <v>39</v>
      </c>
      <c r="I2226" s="60">
        <v>39</v>
      </c>
      <c r="J2226" s="60">
        <f t="shared" si="450"/>
        <v>0</v>
      </c>
      <c r="K2226" s="60" t="str">
        <f t="shared" si="451"/>
        <v>Ok</v>
      </c>
      <c r="L2226" s="60">
        <f t="shared" si="441"/>
        <v>0</v>
      </c>
      <c r="M2226" s="85">
        <f>VLOOKUP(E2226,'DAFTAR ITEM'!B:J,9,FALSE)</f>
        <v>13440</v>
      </c>
      <c r="N2226" s="85">
        <f t="shared" si="442"/>
        <v>524160</v>
      </c>
      <c r="O2226" s="85">
        <f t="shared" si="443"/>
        <v>0</v>
      </c>
      <c r="P2226" s="85">
        <f t="shared" si="444"/>
        <v>0</v>
      </c>
      <c r="Q2226" s="59">
        <f t="shared" si="449"/>
        <v>0</v>
      </c>
      <c r="R2226" s="60" t="str">
        <f t="shared" si="445"/>
        <v>Good Count</v>
      </c>
      <c r="S2226" s="60" t="str">
        <f t="shared" si="446"/>
        <v>Good Count</v>
      </c>
      <c r="T2226" s="60" t="str">
        <f t="shared" si="447"/>
        <v>Good Count</v>
      </c>
    </row>
    <row r="2227" spans="1:20" ht="15" customHeight="1">
      <c r="A2227" s="64">
        <v>44748</v>
      </c>
      <c r="B2227" s="65">
        <f t="shared" si="452"/>
        <v>2022</v>
      </c>
      <c r="C2227" s="58">
        <f t="shared" si="440"/>
        <v>7</v>
      </c>
      <c r="D2227" s="58" t="str">
        <f t="shared" si="448"/>
        <v>Jul/2022</v>
      </c>
      <c r="E2227" s="60" t="s">
        <v>63</v>
      </c>
      <c r="F2227" s="60" t="s">
        <v>62</v>
      </c>
      <c r="G2227" s="60" t="s">
        <v>33</v>
      </c>
      <c r="H2227" s="60">
        <v>12</v>
      </c>
      <c r="I2227" s="60">
        <v>12</v>
      </c>
      <c r="J2227" s="60">
        <f t="shared" si="450"/>
        <v>0</v>
      </c>
      <c r="K2227" s="60" t="str">
        <f t="shared" si="451"/>
        <v>Ok</v>
      </c>
      <c r="L2227" s="60">
        <f t="shared" si="441"/>
        <v>0</v>
      </c>
      <c r="M2227" s="85">
        <f>VLOOKUP(E2227,'DAFTAR ITEM'!B:J,9,FALSE)</f>
        <v>20000</v>
      </c>
      <c r="N2227" s="85">
        <f t="shared" si="442"/>
        <v>240000</v>
      </c>
      <c r="O2227" s="85">
        <f t="shared" si="443"/>
        <v>0</v>
      </c>
      <c r="P2227" s="85">
        <f t="shared" si="444"/>
        <v>0</v>
      </c>
      <c r="Q2227" s="59">
        <f t="shared" si="449"/>
        <v>0</v>
      </c>
      <c r="R2227" s="60" t="str">
        <f t="shared" si="445"/>
        <v>Good Count</v>
      </c>
      <c r="S2227" s="60" t="str">
        <f t="shared" si="446"/>
        <v>Good Count</v>
      </c>
      <c r="T2227" s="60" t="str">
        <f t="shared" si="447"/>
        <v>Good Count</v>
      </c>
    </row>
    <row r="2228" spans="1:20" ht="15" customHeight="1">
      <c r="A2228" s="64">
        <v>44748</v>
      </c>
      <c r="B2228" s="65">
        <f t="shared" si="452"/>
        <v>2022</v>
      </c>
      <c r="C2228" s="58">
        <f t="shared" si="440"/>
        <v>7</v>
      </c>
      <c r="D2228" s="58" t="str">
        <f t="shared" si="448"/>
        <v>Jul/2022</v>
      </c>
      <c r="E2228" s="60" t="s">
        <v>65</v>
      </c>
      <c r="F2228" s="60" t="s">
        <v>64</v>
      </c>
      <c r="G2228" s="60" t="s">
        <v>66</v>
      </c>
      <c r="H2228" s="60">
        <v>1</v>
      </c>
      <c r="I2228" s="60">
        <v>1</v>
      </c>
      <c r="J2228" s="60">
        <f t="shared" si="450"/>
        <v>0</v>
      </c>
      <c r="K2228" s="60" t="str">
        <f t="shared" si="451"/>
        <v>Ok</v>
      </c>
      <c r="L2228" s="60">
        <f t="shared" si="441"/>
        <v>0</v>
      </c>
      <c r="M2228" s="85">
        <f>VLOOKUP(E2228,'DAFTAR ITEM'!B:J,9,FALSE)</f>
        <v>90000</v>
      </c>
      <c r="N2228" s="85">
        <f t="shared" si="442"/>
        <v>90000</v>
      </c>
      <c r="O2228" s="85">
        <f t="shared" si="443"/>
        <v>0</v>
      </c>
      <c r="P2228" s="85">
        <f t="shared" si="444"/>
        <v>0</v>
      </c>
      <c r="Q2228" s="59">
        <f t="shared" si="449"/>
        <v>0</v>
      </c>
      <c r="R2228" s="60" t="str">
        <f t="shared" si="445"/>
        <v>Good Count</v>
      </c>
      <c r="S2228" s="60" t="str">
        <f t="shared" si="446"/>
        <v>Good Count</v>
      </c>
      <c r="T2228" s="60" t="str">
        <f t="shared" si="447"/>
        <v>Good Count</v>
      </c>
    </row>
    <row r="2229" spans="1:20" ht="15" customHeight="1">
      <c r="A2229" s="64">
        <v>44748</v>
      </c>
      <c r="B2229" s="65">
        <f t="shared" si="452"/>
        <v>2022</v>
      </c>
      <c r="C2229" s="58">
        <f t="shared" ref="C2229:C2292" si="453">MONTH(A2229)</f>
        <v>7</v>
      </c>
      <c r="D2229" s="58" t="str">
        <f t="shared" si="448"/>
        <v>Jul/2022</v>
      </c>
      <c r="E2229" s="60" t="s">
        <v>69</v>
      </c>
      <c r="F2229" s="60" t="s">
        <v>68</v>
      </c>
      <c r="G2229" s="60" t="s">
        <v>33</v>
      </c>
      <c r="H2229" s="60">
        <v>12</v>
      </c>
      <c r="I2229" s="60">
        <v>12</v>
      </c>
      <c r="J2229" s="60">
        <f t="shared" si="450"/>
        <v>0</v>
      </c>
      <c r="K2229" s="60" t="str">
        <f t="shared" si="451"/>
        <v>Ok</v>
      </c>
      <c r="L2229" s="60">
        <f t="shared" si="441"/>
        <v>0</v>
      </c>
      <c r="M2229" s="85">
        <f>VLOOKUP(E2229,'DAFTAR ITEM'!B:J,9,FALSE)</f>
        <v>6300</v>
      </c>
      <c r="N2229" s="85">
        <f t="shared" si="442"/>
        <v>75600</v>
      </c>
      <c r="O2229" s="85">
        <f t="shared" si="443"/>
        <v>0</v>
      </c>
      <c r="P2229" s="85">
        <f t="shared" si="444"/>
        <v>0</v>
      </c>
      <c r="Q2229" s="59">
        <f t="shared" si="449"/>
        <v>0</v>
      </c>
      <c r="R2229" s="60" t="str">
        <f t="shared" si="445"/>
        <v>Good Count</v>
      </c>
      <c r="S2229" s="60" t="str">
        <f t="shared" si="446"/>
        <v>Good Count</v>
      </c>
      <c r="T2229" s="60" t="str">
        <f t="shared" si="447"/>
        <v>Good Count</v>
      </c>
    </row>
    <row r="2230" spans="1:20" ht="15" customHeight="1">
      <c r="A2230" s="64">
        <v>44748</v>
      </c>
      <c r="B2230" s="65">
        <f t="shared" si="452"/>
        <v>2022</v>
      </c>
      <c r="C2230" s="58">
        <f t="shared" si="453"/>
        <v>7</v>
      </c>
      <c r="D2230" s="58" t="str">
        <f t="shared" si="448"/>
        <v>Jul/2022</v>
      </c>
      <c r="E2230" s="60" t="s">
        <v>71</v>
      </c>
      <c r="F2230" s="60" t="s">
        <v>70</v>
      </c>
      <c r="G2230" s="60" t="s">
        <v>33</v>
      </c>
      <c r="H2230" s="60">
        <v>3</v>
      </c>
      <c r="I2230" s="60">
        <v>3</v>
      </c>
      <c r="J2230" s="60">
        <f t="shared" si="450"/>
        <v>0</v>
      </c>
      <c r="K2230" s="60" t="str">
        <f t="shared" si="451"/>
        <v>Ok</v>
      </c>
      <c r="L2230" s="60">
        <f t="shared" ref="L2230:L2293" si="454">ABS(J2230)</f>
        <v>0</v>
      </c>
      <c r="M2230" s="85">
        <f>VLOOKUP(E2230,'DAFTAR ITEM'!B:J,9,FALSE)</f>
        <v>12000</v>
      </c>
      <c r="N2230" s="85">
        <f t="shared" ref="N2230:N2293" si="455">H2230*M2230</f>
        <v>36000</v>
      </c>
      <c r="O2230" s="85">
        <f t="shared" ref="O2230:O2293" si="456">J2230*M2230</f>
        <v>0</v>
      </c>
      <c r="P2230" s="85">
        <f t="shared" ref="P2230:P2293" si="457">L2230*M2230</f>
        <v>0</v>
      </c>
      <c r="Q2230" s="59">
        <f t="shared" si="449"/>
        <v>0</v>
      </c>
      <c r="R2230" s="60" t="str">
        <f t="shared" ref="R2230:R2293" si="458">IF(ISERROR(Q2230),"Bad Count",IF(Q2230&gt;0%,"Bad Count","Good Count"))</f>
        <v>Good Count</v>
      </c>
      <c r="S2230" s="60" t="str">
        <f t="shared" ref="S2230:S2293" si="459">IF(ISERROR(Q2230),"Bad Count",IF(Q2230&gt;2%,"Bad Count","Good Count"))</f>
        <v>Good Count</v>
      </c>
      <c r="T2230" s="60" t="str">
        <f t="shared" ref="T2230:T2293" si="460">IF(ISERROR(Q2230),"Bad Count",IF(Q2230&gt;5%,"Bad Count","Good Count"))</f>
        <v>Good Count</v>
      </c>
    </row>
    <row r="2231" spans="1:20" ht="15" customHeight="1">
      <c r="A2231" s="64">
        <v>44748</v>
      </c>
      <c r="B2231" s="65">
        <f t="shared" si="452"/>
        <v>2022</v>
      </c>
      <c r="C2231" s="58">
        <f t="shared" si="453"/>
        <v>7</v>
      </c>
      <c r="D2231" s="58" t="str">
        <f t="shared" si="448"/>
        <v>Jul/2022</v>
      </c>
      <c r="E2231" s="60" t="s">
        <v>73</v>
      </c>
      <c r="F2231" s="60" t="s">
        <v>72</v>
      </c>
      <c r="G2231" s="60" t="s">
        <v>33</v>
      </c>
      <c r="H2231" s="60">
        <v>1</v>
      </c>
      <c r="I2231" s="60">
        <v>1</v>
      </c>
      <c r="J2231" s="60">
        <f t="shared" si="450"/>
        <v>0</v>
      </c>
      <c r="K2231" s="60" t="str">
        <f t="shared" si="451"/>
        <v>Ok</v>
      </c>
      <c r="L2231" s="60">
        <f t="shared" si="454"/>
        <v>0</v>
      </c>
      <c r="M2231" s="85">
        <f>VLOOKUP(E2231,'DAFTAR ITEM'!B:J,9,FALSE)</f>
        <v>24000</v>
      </c>
      <c r="N2231" s="85">
        <f t="shared" si="455"/>
        <v>24000</v>
      </c>
      <c r="O2231" s="85">
        <f t="shared" si="456"/>
        <v>0</v>
      </c>
      <c r="P2231" s="85">
        <f t="shared" si="457"/>
        <v>0</v>
      </c>
      <c r="Q2231" s="59">
        <f t="shared" si="449"/>
        <v>0</v>
      </c>
      <c r="R2231" s="60" t="str">
        <f t="shared" si="458"/>
        <v>Good Count</v>
      </c>
      <c r="S2231" s="60" t="str">
        <f t="shared" si="459"/>
        <v>Good Count</v>
      </c>
      <c r="T2231" s="60" t="str">
        <f t="shared" si="460"/>
        <v>Good Count</v>
      </c>
    </row>
    <row r="2232" spans="1:20" ht="15" customHeight="1">
      <c r="A2232" s="64">
        <v>44748</v>
      </c>
      <c r="B2232" s="65">
        <f t="shared" si="452"/>
        <v>2022</v>
      </c>
      <c r="C2232" s="58">
        <f t="shared" si="453"/>
        <v>7</v>
      </c>
      <c r="D2232" s="58" t="str">
        <f t="shared" si="448"/>
        <v>Jul/2022</v>
      </c>
      <c r="E2232" s="60" t="s">
        <v>75</v>
      </c>
      <c r="F2232" s="60" t="s">
        <v>74</v>
      </c>
      <c r="G2232" s="60" t="s">
        <v>33</v>
      </c>
      <c r="H2232" s="60">
        <v>12</v>
      </c>
      <c r="I2232" s="60">
        <v>12</v>
      </c>
      <c r="J2232" s="60">
        <f t="shared" si="450"/>
        <v>0</v>
      </c>
      <c r="K2232" s="60" t="str">
        <f t="shared" si="451"/>
        <v>Ok</v>
      </c>
      <c r="L2232" s="60">
        <f t="shared" si="454"/>
        <v>0</v>
      </c>
      <c r="M2232" s="85">
        <f>VLOOKUP(E2232,'DAFTAR ITEM'!B:J,9,FALSE)</f>
        <v>6500</v>
      </c>
      <c r="N2232" s="85">
        <f t="shared" si="455"/>
        <v>78000</v>
      </c>
      <c r="O2232" s="85">
        <f t="shared" si="456"/>
        <v>0</v>
      </c>
      <c r="P2232" s="85">
        <f t="shared" si="457"/>
        <v>0</v>
      </c>
      <c r="Q2232" s="59">
        <f t="shared" si="449"/>
        <v>0</v>
      </c>
      <c r="R2232" s="60" t="str">
        <f t="shared" si="458"/>
        <v>Good Count</v>
      </c>
      <c r="S2232" s="60" t="str">
        <f t="shared" si="459"/>
        <v>Good Count</v>
      </c>
      <c r="T2232" s="60" t="str">
        <f t="shared" si="460"/>
        <v>Good Count</v>
      </c>
    </row>
    <row r="2233" spans="1:20" ht="15" customHeight="1">
      <c r="A2233" s="64">
        <v>44748</v>
      </c>
      <c r="B2233" s="65">
        <f t="shared" si="452"/>
        <v>2022</v>
      </c>
      <c r="C2233" s="58">
        <f t="shared" si="453"/>
        <v>7</v>
      </c>
      <c r="D2233" s="58" t="str">
        <f t="shared" si="448"/>
        <v>Jul/2022</v>
      </c>
      <c r="E2233" s="60" t="s">
        <v>77</v>
      </c>
      <c r="F2233" s="60" t="s">
        <v>76</v>
      </c>
      <c r="G2233" s="60" t="s">
        <v>33</v>
      </c>
      <c r="H2233" s="60">
        <v>2</v>
      </c>
      <c r="I2233" s="60">
        <v>2</v>
      </c>
      <c r="J2233" s="60">
        <f t="shared" si="450"/>
        <v>0</v>
      </c>
      <c r="K2233" s="60" t="str">
        <f t="shared" si="451"/>
        <v>Ok</v>
      </c>
      <c r="L2233" s="60">
        <f t="shared" si="454"/>
        <v>0</v>
      </c>
      <c r="M2233" s="85">
        <f>VLOOKUP(E2233,'DAFTAR ITEM'!B:J,9,FALSE)</f>
        <v>50000</v>
      </c>
      <c r="N2233" s="85">
        <f t="shared" si="455"/>
        <v>100000</v>
      </c>
      <c r="O2233" s="85">
        <f t="shared" si="456"/>
        <v>0</v>
      </c>
      <c r="P2233" s="85">
        <f t="shared" si="457"/>
        <v>0</v>
      </c>
      <c r="Q2233" s="59">
        <f t="shared" si="449"/>
        <v>0</v>
      </c>
      <c r="R2233" s="60" t="str">
        <f t="shared" si="458"/>
        <v>Good Count</v>
      </c>
      <c r="S2233" s="60" t="str">
        <f t="shared" si="459"/>
        <v>Good Count</v>
      </c>
      <c r="T2233" s="60" t="str">
        <f t="shared" si="460"/>
        <v>Good Count</v>
      </c>
    </row>
    <row r="2234" spans="1:20" ht="15" customHeight="1">
      <c r="A2234" s="64">
        <v>44748</v>
      </c>
      <c r="B2234" s="65">
        <f t="shared" si="452"/>
        <v>2022</v>
      </c>
      <c r="C2234" s="58">
        <f t="shared" si="453"/>
        <v>7</v>
      </c>
      <c r="D2234" s="58" t="str">
        <f t="shared" si="448"/>
        <v>Jul/2022</v>
      </c>
      <c r="E2234" s="60" t="s">
        <v>79</v>
      </c>
      <c r="F2234" s="60" t="s">
        <v>78</v>
      </c>
      <c r="G2234" s="60" t="s">
        <v>33</v>
      </c>
      <c r="H2234" s="60">
        <v>4</v>
      </c>
      <c r="I2234" s="60">
        <v>4</v>
      </c>
      <c r="J2234" s="60">
        <f t="shared" si="450"/>
        <v>0</v>
      </c>
      <c r="K2234" s="60" t="str">
        <f t="shared" si="451"/>
        <v>Ok</v>
      </c>
      <c r="L2234" s="60">
        <f t="shared" si="454"/>
        <v>0</v>
      </c>
      <c r="M2234" s="85">
        <f>VLOOKUP(E2234,'DAFTAR ITEM'!B:J,9,FALSE)</f>
        <v>3700</v>
      </c>
      <c r="N2234" s="85">
        <f t="shared" si="455"/>
        <v>14800</v>
      </c>
      <c r="O2234" s="85">
        <f t="shared" si="456"/>
        <v>0</v>
      </c>
      <c r="P2234" s="85">
        <f t="shared" si="457"/>
        <v>0</v>
      </c>
      <c r="Q2234" s="59">
        <f t="shared" si="449"/>
        <v>0</v>
      </c>
      <c r="R2234" s="60" t="str">
        <f t="shared" si="458"/>
        <v>Good Count</v>
      </c>
      <c r="S2234" s="60" t="str">
        <f t="shared" si="459"/>
        <v>Good Count</v>
      </c>
      <c r="T2234" s="60" t="str">
        <f t="shared" si="460"/>
        <v>Good Count</v>
      </c>
    </row>
    <row r="2235" spans="1:20" ht="15" customHeight="1">
      <c r="A2235" s="64">
        <v>44748</v>
      </c>
      <c r="B2235" s="65">
        <f t="shared" si="452"/>
        <v>2022</v>
      </c>
      <c r="C2235" s="58">
        <f t="shared" si="453"/>
        <v>7</v>
      </c>
      <c r="D2235" s="58" t="str">
        <f t="shared" si="448"/>
        <v>Jul/2022</v>
      </c>
      <c r="E2235" s="60" t="s">
        <v>81</v>
      </c>
      <c r="F2235" s="60" t="s">
        <v>80</v>
      </c>
      <c r="G2235" s="60" t="s">
        <v>33</v>
      </c>
      <c r="H2235" s="60">
        <v>24</v>
      </c>
      <c r="I2235" s="60">
        <v>24</v>
      </c>
      <c r="J2235" s="60">
        <f t="shared" si="450"/>
        <v>0</v>
      </c>
      <c r="K2235" s="60" t="str">
        <f t="shared" si="451"/>
        <v>Ok</v>
      </c>
      <c r="L2235" s="60">
        <f t="shared" si="454"/>
        <v>0</v>
      </c>
      <c r="M2235" s="85">
        <f>VLOOKUP(E2235,'DAFTAR ITEM'!B:J,9,FALSE)</f>
        <v>1785</v>
      </c>
      <c r="N2235" s="85">
        <f t="shared" si="455"/>
        <v>42840</v>
      </c>
      <c r="O2235" s="85">
        <f t="shared" si="456"/>
        <v>0</v>
      </c>
      <c r="P2235" s="85">
        <f t="shared" si="457"/>
        <v>0</v>
      </c>
      <c r="Q2235" s="59">
        <f t="shared" si="449"/>
        <v>0</v>
      </c>
      <c r="R2235" s="60" t="str">
        <f t="shared" si="458"/>
        <v>Good Count</v>
      </c>
      <c r="S2235" s="60" t="str">
        <f t="shared" si="459"/>
        <v>Good Count</v>
      </c>
      <c r="T2235" s="60" t="str">
        <f t="shared" si="460"/>
        <v>Good Count</v>
      </c>
    </row>
    <row r="2236" spans="1:20" ht="15" customHeight="1">
      <c r="A2236" s="64">
        <v>44748</v>
      </c>
      <c r="B2236" s="65">
        <f t="shared" si="452"/>
        <v>2022</v>
      </c>
      <c r="C2236" s="58">
        <f t="shared" si="453"/>
        <v>7</v>
      </c>
      <c r="D2236" s="58" t="str">
        <f t="shared" si="448"/>
        <v>Jul/2022</v>
      </c>
      <c r="E2236" s="60" t="s">
        <v>83</v>
      </c>
      <c r="F2236" s="60" t="s">
        <v>82</v>
      </c>
      <c r="G2236" s="60" t="s">
        <v>33</v>
      </c>
      <c r="H2236" s="60">
        <v>38</v>
      </c>
      <c r="I2236" s="60">
        <v>38</v>
      </c>
      <c r="J2236" s="60">
        <f t="shared" si="450"/>
        <v>0</v>
      </c>
      <c r="K2236" s="60" t="str">
        <f t="shared" si="451"/>
        <v>Ok</v>
      </c>
      <c r="L2236" s="60">
        <f t="shared" si="454"/>
        <v>0</v>
      </c>
      <c r="M2236" s="85">
        <f>VLOOKUP(E2236,'DAFTAR ITEM'!B:J,9,FALSE)</f>
        <v>15000</v>
      </c>
      <c r="N2236" s="85">
        <f t="shared" si="455"/>
        <v>570000</v>
      </c>
      <c r="O2236" s="85">
        <f t="shared" si="456"/>
        <v>0</v>
      </c>
      <c r="P2236" s="85">
        <f t="shared" si="457"/>
        <v>0</v>
      </c>
      <c r="Q2236" s="59">
        <f t="shared" si="449"/>
        <v>0</v>
      </c>
      <c r="R2236" s="60" t="str">
        <f t="shared" si="458"/>
        <v>Good Count</v>
      </c>
      <c r="S2236" s="60" t="str">
        <f t="shared" si="459"/>
        <v>Good Count</v>
      </c>
      <c r="T2236" s="60" t="str">
        <f t="shared" si="460"/>
        <v>Good Count</v>
      </c>
    </row>
    <row r="2237" spans="1:20" ht="15" customHeight="1">
      <c r="A2237" s="64">
        <v>44748</v>
      </c>
      <c r="B2237" s="65">
        <f t="shared" si="452"/>
        <v>2022</v>
      </c>
      <c r="C2237" s="58">
        <f t="shared" si="453"/>
        <v>7</v>
      </c>
      <c r="D2237" s="58" t="str">
        <f t="shared" si="448"/>
        <v>Jul/2022</v>
      </c>
      <c r="E2237" s="60" t="s">
        <v>85</v>
      </c>
      <c r="F2237" s="60" t="s">
        <v>84</v>
      </c>
      <c r="G2237" s="60" t="s">
        <v>33</v>
      </c>
      <c r="H2237" s="60">
        <v>50</v>
      </c>
      <c r="I2237" s="60">
        <v>50</v>
      </c>
      <c r="J2237" s="60">
        <f t="shared" si="450"/>
        <v>0</v>
      </c>
      <c r="K2237" s="60" t="str">
        <f t="shared" si="451"/>
        <v>Ok</v>
      </c>
      <c r="L2237" s="60">
        <f t="shared" si="454"/>
        <v>0</v>
      </c>
      <c r="M2237" s="85">
        <f>VLOOKUP(E2237,'DAFTAR ITEM'!B:J,9,FALSE)</f>
        <v>9800</v>
      </c>
      <c r="N2237" s="85">
        <f t="shared" si="455"/>
        <v>490000</v>
      </c>
      <c r="O2237" s="85">
        <f t="shared" si="456"/>
        <v>0</v>
      </c>
      <c r="P2237" s="85">
        <f t="shared" si="457"/>
        <v>0</v>
      </c>
      <c r="Q2237" s="59">
        <f t="shared" si="449"/>
        <v>0</v>
      </c>
      <c r="R2237" s="60" t="str">
        <f t="shared" si="458"/>
        <v>Good Count</v>
      </c>
      <c r="S2237" s="60" t="str">
        <f t="shared" si="459"/>
        <v>Good Count</v>
      </c>
      <c r="T2237" s="60" t="str">
        <f t="shared" si="460"/>
        <v>Good Count</v>
      </c>
    </row>
    <row r="2238" spans="1:20" ht="15" customHeight="1">
      <c r="A2238" s="64">
        <v>44748</v>
      </c>
      <c r="B2238" s="65">
        <f t="shared" si="452"/>
        <v>2022</v>
      </c>
      <c r="C2238" s="58">
        <f t="shared" si="453"/>
        <v>7</v>
      </c>
      <c r="D2238" s="58" t="str">
        <f t="shared" si="448"/>
        <v>Jul/2022</v>
      </c>
      <c r="E2238" s="60" t="s">
        <v>87</v>
      </c>
      <c r="F2238" s="60" t="s">
        <v>86</v>
      </c>
      <c r="G2238" s="60" t="s">
        <v>88</v>
      </c>
      <c r="H2238" s="60">
        <v>1</v>
      </c>
      <c r="I2238" s="60">
        <v>1</v>
      </c>
      <c r="J2238" s="60">
        <f t="shared" si="450"/>
        <v>0</v>
      </c>
      <c r="K2238" s="60" t="str">
        <f t="shared" si="451"/>
        <v>Ok</v>
      </c>
      <c r="L2238" s="60">
        <f t="shared" si="454"/>
        <v>0</v>
      </c>
      <c r="M2238" s="85">
        <f>VLOOKUP(E2238,'DAFTAR ITEM'!B:J,9,FALSE)</f>
        <v>15000</v>
      </c>
      <c r="N2238" s="85">
        <f t="shared" si="455"/>
        <v>15000</v>
      </c>
      <c r="O2238" s="85">
        <f t="shared" si="456"/>
        <v>0</v>
      </c>
      <c r="P2238" s="85">
        <f t="shared" si="457"/>
        <v>0</v>
      </c>
      <c r="Q2238" s="59">
        <f t="shared" si="449"/>
        <v>0</v>
      </c>
      <c r="R2238" s="60" t="str">
        <f t="shared" si="458"/>
        <v>Good Count</v>
      </c>
      <c r="S2238" s="60" t="str">
        <f t="shared" si="459"/>
        <v>Good Count</v>
      </c>
      <c r="T2238" s="60" t="str">
        <f t="shared" si="460"/>
        <v>Good Count</v>
      </c>
    </row>
    <row r="2239" spans="1:20" ht="15" customHeight="1">
      <c r="A2239" s="64">
        <v>44748</v>
      </c>
      <c r="B2239" s="65">
        <f t="shared" si="452"/>
        <v>2022</v>
      </c>
      <c r="C2239" s="58">
        <f t="shared" si="453"/>
        <v>7</v>
      </c>
      <c r="D2239" s="58" t="str">
        <f t="shared" si="448"/>
        <v>Jul/2022</v>
      </c>
      <c r="E2239" s="60" t="s">
        <v>90</v>
      </c>
      <c r="F2239" s="60" t="s">
        <v>89</v>
      </c>
      <c r="G2239" s="60" t="s">
        <v>33</v>
      </c>
      <c r="H2239" s="60">
        <v>5</v>
      </c>
      <c r="I2239" s="60">
        <v>5</v>
      </c>
      <c r="J2239" s="60">
        <f t="shared" si="450"/>
        <v>0</v>
      </c>
      <c r="K2239" s="60" t="str">
        <f t="shared" si="451"/>
        <v>Ok</v>
      </c>
      <c r="L2239" s="60">
        <f t="shared" si="454"/>
        <v>0</v>
      </c>
      <c r="M2239" s="85">
        <f>VLOOKUP(E2239,'DAFTAR ITEM'!B:J,9,FALSE)</f>
        <v>23000</v>
      </c>
      <c r="N2239" s="85">
        <f t="shared" si="455"/>
        <v>115000</v>
      </c>
      <c r="O2239" s="85">
        <f t="shared" si="456"/>
        <v>0</v>
      </c>
      <c r="P2239" s="85">
        <f t="shared" si="457"/>
        <v>0</v>
      </c>
      <c r="Q2239" s="59">
        <f t="shared" si="449"/>
        <v>0</v>
      </c>
      <c r="R2239" s="60" t="str">
        <f t="shared" si="458"/>
        <v>Good Count</v>
      </c>
      <c r="S2239" s="60" t="str">
        <f t="shared" si="459"/>
        <v>Good Count</v>
      </c>
      <c r="T2239" s="60" t="str">
        <f t="shared" si="460"/>
        <v>Good Count</v>
      </c>
    </row>
    <row r="2240" spans="1:20" ht="15" customHeight="1">
      <c r="A2240" s="64">
        <v>44748</v>
      </c>
      <c r="B2240" s="65">
        <f t="shared" si="452"/>
        <v>2022</v>
      </c>
      <c r="C2240" s="58">
        <f t="shared" si="453"/>
        <v>7</v>
      </c>
      <c r="D2240" s="58" t="str">
        <f t="shared" si="448"/>
        <v>Jul/2022</v>
      </c>
      <c r="E2240" s="60" t="s">
        <v>92</v>
      </c>
      <c r="F2240" s="60" t="s">
        <v>91</v>
      </c>
      <c r="G2240" s="60" t="s">
        <v>88</v>
      </c>
      <c r="H2240" s="60">
        <v>3</v>
      </c>
      <c r="I2240" s="60">
        <v>3</v>
      </c>
      <c r="J2240" s="60">
        <f t="shared" si="450"/>
        <v>0</v>
      </c>
      <c r="K2240" s="60" t="str">
        <f t="shared" si="451"/>
        <v>Ok</v>
      </c>
      <c r="L2240" s="60">
        <f t="shared" si="454"/>
        <v>0</v>
      </c>
      <c r="M2240" s="85">
        <f>VLOOKUP(E2240,'DAFTAR ITEM'!B:J,9,FALSE)</f>
        <v>95000</v>
      </c>
      <c r="N2240" s="85">
        <f t="shared" si="455"/>
        <v>285000</v>
      </c>
      <c r="O2240" s="85">
        <f t="shared" si="456"/>
        <v>0</v>
      </c>
      <c r="P2240" s="85">
        <f t="shared" si="457"/>
        <v>0</v>
      </c>
      <c r="Q2240" s="59">
        <f t="shared" si="449"/>
        <v>0</v>
      </c>
      <c r="R2240" s="60" t="str">
        <f t="shared" si="458"/>
        <v>Good Count</v>
      </c>
      <c r="S2240" s="60" t="str">
        <f t="shared" si="459"/>
        <v>Good Count</v>
      </c>
      <c r="T2240" s="60" t="str">
        <f t="shared" si="460"/>
        <v>Good Count</v>
      </c>
    </row>
    <row r="2241" spans="1:20" ht="15" customHeight="1">
      <c r="A2241" s="64">
        <v>44748</v>
      </c>
      <c r="B2241" s="65">
        <f t="shared" si="452"/>
        <v>2022</v>
      </c>
      <c r="C2241" s="58">
        <f t="shared" si="453"/>
        <v>7</v>
      </c>
      <c r="D2241" s="58" t="str">
        <f t="shared" si="448"/>
        <v>Jul/2022</v>
      </c>
      <c r="E2241" s="60" t="s">
        <v>94</v>
      </c>
      <c r="F2241" s="60" t="s">
        <v>93</v>
      </c>
      <c r="G2241" s="60" t="s">
        <v>95</v>
      </c>
      <c r="H2241" s="60">
        <v>55</v>
      </c>
      <c r="I2241" s="60">
        <v>55</v>
      </c>
      <c r="J2241" s="60">
        <f t="shared" si="450"/>
        <v>0</v>
      </c>
      <c r="K2241" s="60" t="str">
        <f t="shared" si="451"/>
        <v>Ok</v>
      </c>
      <c r="L2241" s="60">
        <f t="shared" si="454"/>
        <v>0</v>
      </c>
      <c r="M2241" s="85">
        <f>VLOOKUP(E2241,'DAFTAR ITEM'!B:J,9,FALSE)</f>
        <v>5250</v>
      </c>
      <c r="N2241" s="85">
        <f t="shared" si="455"/>
        <v>288750</v>
      </c>
      <c r="O2241" s="85">
        <f t="shared" si="456"/>
        <v>0</v>
      </c>
      <c r="P2241" s="85">
        <f t="shared" si="457"/>
        <v>0</v>
      </c>
      <c r="Q2241" s="59">
        <f t="shared" si="449"/>
        <v>0</v>
      </c>
      <c r="R2241" s="60" t="str">
        <f t="shared" si="458"/>
        <v>Good Count</v>
      </c>
      <c r="S2241" s="60" t="str">
        <f t="shared" si="459"/>
        <v>Good Count</v>
      </c>
      <c r="T2241" s="60" t="str">
        <f t="shared" si="460"/>
        <v>Good Count</v>
      </c>
    </row>
    <row r="2242" spans="1:20" ht="15" customHeight="1">
      <c r="A2242" s="64">
        <v>44748</v>
      </c>
      <c r="B2242" s="65">
        <f t="shared" si="452"/>
        <v>2022</v>
      </c>
      <c r="C2242" s="58">
        <f t="shared" si="453"/>
        <v>7</v>
      </c>
      <c r="D2242" s="58" t="str">
        <f t="shared" si="448"/>
        <v>Jul/2022</v>
      </c>
      <c r="E2242" s="60" t="s">
        <v>97</v>
      </c>
      <c r="F2242" s="60" t="s">
        <v>96</v>
      </c>
      <c r="G2242" s="60" t="s">
        <v>95</v>
      </c>
      <c r="H2242" s="60">
        <v>25</v>
      </c>
      <c r="I2242" s="60">
        <v>25</v>
      </c>
      <c r="J2242" s="60">
        <f t="shared" si="450"/>
        <v>0</v>
      </c>
      <c r="K2242" s="60" t="str">
        <f t="shared" si="451"/>
        <v>Ok</v>
      </c>
      <c r="L2242" s="60">
        <f t="shared" si="454"/>
        <v>0</v>
      </c>
      <c r="M2242" s="85">
        <f>VLOOKUP(E2242,'DAFTAR ITEM'!B:J,9,FALSE)</f>
        <v>12000</v>
      </c>
      <c r="N2242" s="85">
        <f t="shared" si="455"/>
        <v>300000</v>
      </c>
      <c r="O2242" s="85">
        <f t="shared" si="456"/>
        <v>0</v>
      </c>
      <c r="P2242" s="85">
        <f t="shared" si="457"/>
        <v>0</v>
      </c>
      <c r="Q2242" s="59">
        <f t="shared" si="449"/>
        <v>0</v>
      </c>
      <c r="R2242" s="60" t="str">
        <f t="shared" si="458"/>
        <v>Good Count</v>
      </c>
      <c r="S2242" s="60" t="str">
        <f t="shared" si="459"/>
        <v>Good Count</v>
      </c>
      <c r="T2242" s="60" t="str">
        <f t="shared" si="460"/>
        <v>Good Count</v>
      </c>
    </row>
    <row r="2243" spans="1:20" ht="15" customHeight="1">
      <c r="A2243" s="64">
        <v>44748</v>
      </c>
      <c r="B2243" s="65">
        <f t="shared" si="452"/>
        <v>2022</v>
      </c>
      <c r="C2243" s="58">
        <f t="shared" si="453"/>
        <v>7</v>
      </c>
      <c r="D2243" s="58" t="str">
        <f t="shared" ref="D2243:D2306" si="461">TEXT(A2243,"MMM")&amp;"/"&amp;(B2243)</f>
        <v>Jul/2022</v>
      </c>
      <c r="E2243" s="60" t="s">
        <v>99</v>
      </c>
      <c r="F2243" s="60" t="s">
        <v>98</v>
      </c>
      <c r="G2243" s="60" t="s">
        <v>95</v>
      </c>
      <c r="H2243" s="60">
        <v>31</v>
      </c>
      <c r="I2243" s="60">
        <v>31</v>
      </c>
      <c r="J2243" s="60">
        <f t="shared" si="450"/>
        <v>0</v>
      </c>
      <c r="K2243" s="60" t="str">
        <f t="shared" si="451"/>
        <v>Ok</v>
      </c>
      <c r="L2243" s="60">
        <f t="shared" si="454"/>
        <v>0</v>
      </c>
      <c r="M2243" s="85">
        <f>VLOOKUP(E2243,'DAFTAR ITEM'!B:J,9,FALSE)</f>
        <v>24150</v>
      </c>
      <c r="N2243" s="85">
        <f t="shared" si="455"/>
        <v>748650</v>
      </c>
      <c r="O2243" s="85">
        <f t="shared" si="456"/>
        <v>0</v>
      </c>
      <c r="P2243" s="85">
        <f t="shared" si="457"/>
        <v>0</v>
      </c>
      <c r="Q2243" s="59">
        <f t="shared" si="449"/>
        <v>0</v>
      </c>
      <c r="R2243" s="60" t="str">
        <f t="shared" si="458"/>
        <v>Good Count</v>
      </c>
      <c r="S2243" s="60" t="str">
        <f t="shared" si="459"/>
        <v>Good Count</v>
      </c>
      <c r="T2243" s="60" t="str">
        <f t="shared" si="460"/>
        <v>Good Count</v>
      </c>
    </row>
    <row r="2244" spans="1:20" ht="15" customHeight="1">
      <c r="A2244" s="64">
        <v>44748</v>
      </c>
      <c r="B2244" s="65">
        <f t="shared" si="452"/>
        <v>2022</v>
      </c>
      <c r="C2244" s="58">
        <f t="shared" si="453"/>
        <v>7</v>
      </c>
      <c r="D2244" s="58" t="str">
        <f t="shared" si="461"/>
        <v>Jul/2022</v>
      </c>
      <c r="E2244" s="60" t="s">
        <v>103</v>
      </c>
      <c r="F2244" s="60" t="s">
        <v>102</v>
      </c>
      <c r="G2244" s="60" t="s">
        <v>104</v>
      </c>
      <c r="H2244" s="60">
        <v>5</v>
      </c>
      <c r="I2244" s="60">
        <v>5</v>
      </c>
      <c r="J2244" s="60">
        <f t="shared" si="450"/>
        <v>0</v>
      </c>
      <c r="K2244" s="60" t="str">
        <f t="shared" si="451"/>
        <v>Ok</v>
      </c>
      <c r="L2244" s="60">
        <f t="shared" si="454"/>
        <v>0</v>
      </c>
      <c r="M2244" s="85">
        <f>VLOOKUP(E2244,'DAFTAR ITEM'!B:J,9,FALSE)</f>
        <v>270000</v>
      </c>
      <c r="N2244" s="85">
        <f t="shared" si="455"/>
        <v>1350000</v>
      </c>
      <c r="O2244" s="85">
        <f t="shared" si="456"/>
        <v>0</v>
      </c>
      <c r="P2244" s="85">
        <f t="shared" si="457"/>
        <v>0</v>
      </c>
      <c r="Q2244" s="59">
        <f t="shared" si="449"/>
        <v>0</v>
      </c>
      <c r="R2244" s="60" t="str">
        <f t="shared" si="458"/>
        <v>Good Count</v>
      </c>
      <c r="S2244" s="60" t="str">
        <f t="shared" si="459"/>
        <v>Good Count</v>
      </c>
      <c r="T2244" s="60" t="str">
        <f t="shared" si="460"/>
        <v>Good Count</v>
      </c>
    </row>
    <row r="2245" spans="1:20" ht="15" customHeight="1">
      <c r="A2245" s="64">
        <v>44748</v>
      </c>
      <c r="B2245" s="65">
        <f t="shared" si="452"/>
        <v>2022</v>
      </c>
      <c r="C2245" s="58">
        <f t="shared" si="453"/>
        <v>7</v>
      </c>
      <c r="D2245" s="58" t="str">
        <f t="shared" si="461"/>
        <v>Jul/2022</v>
      </c>
      <c r="E2245" s="60" t="s">
        <v>106</v>
      </c>
      <c r="F2245" s="60" t="s">
        <v>105</v>
      </c>
      <c r="G2245" s="60" t="s">
        <v>104</v>
      </c>
      <c r="H2245" s="60">
        <v>2</v>
      </c>
      <c r="I2245" s="60">
        <v>2</v>
      </c>
      <c r="J2245" s="60">
        <f t="shared" si="450"/>
        <v>0</v>
      </c>
      <c r="K2245" s="60" t="str">
        <f t="shared" si="451"/>
        <v>Ok</v>
      </c>
      <c r="L2245" s="60">
        <f t="shared" si="454"/>
        <v>0</v>
      </c>
      <c r="M2245" s="85">
        <f>VLOOKUP(E2245,'DAFTAR ITEM'!B:J,9,FALSE)</f>
        <v>337800</v>
      </c>
      <c r="N2245" s="85">
        <f t="shared" si="455"/>
        <v>675600</v>
      </c>
      <c r="O2245" s="85">
        <f t="shared" si="456"/>
        <v>0</v>
      </c>
      <c r="P2245" s="85">
        <f t="shared" si="457"/>
        <v>0</v>
      </c>
      <c r="Q2245" s="59">
        <f t="shared" si="449"/>
        <v>0</v>
      </c>
      <c r="R2245" s="60" t="str">
        <f t="shared" si="458"/>
        <v>Good Count</v>
      </c>
      <c r="S2245" s="60" t="str">
        <f t="shared" si="459"/>
        <v>Good Count</v>
      </c>
      <c r="T2245" s="60" t="str">
        <f t="shared" si="460"/>
        <v>Good Count</v>
      </c>
    </row>
    <row r="2246" spans="1:20" ht="15" customHeight="1">
      <c r="A2246" s="64">
        <v>44748</v>
      </c>
      <c r="B2246" s="65">
        <f t="shared" si="452"/>
        <v>2022</v>
      </c>
      <c r="C2246" s="58">
        <f t="shared" si="453"/>
        <v>7</v>
      </c>
      <c r="D2246" s="58" t="str">
        <f t="shared" si="461"/>
        <v>Jul/2022</v>
      </c>
      <c r="E2246" s="60" t="s">
        <v>108</v>
      </c>
      <c r="F2246" s="60" t="s">
        <v>107</v>
      </c>
      <c r="G2246" s="60" t="s">
        <v>104</v>
      </c>
      <c r="H2246" s="60">
        <v>9</v>
      </c>
      <c r="I2246" s="60">
        <v>9</v>
      </c>
      <c r="J2246" s="60">
        <f t="shared" si="450"/>
        <v>0</v>
      </c>
      <c r="K2246" s="60" t="str">
        <f t="shared" si="451"/>
        <v>Ok</v>
      </c>
      <c r="L2246" s="60">
        <f t="shared" si="454"/>
        <v>0</v>
      </c>
      <c r="M2246" s="85">
        <f>VLOOKUP(E2246,'DAFTAR ITEM'!B:J,9,FALSE)</f>
        <v>270000</v>
      </c>
      <c r="N2246" s="85">
        <f t="shared" si="455"/>
        <v>2430000</v>
      </c>
      <c r="O2246" s="85">
        <f t="shared" si="456"/>
        <v>0</v>
      </c>
      <c r="P2246" s="85">
        <f t="shared" si="457"/>
        <v>0</v>
      </c>
      <c r="Q2246" s="59">
        <f t="shared" si="449"/>
        <v>0</v>
      </c>
      <c r="R2246" s="60" t="str">
        <f t="shared" si="458"/>
        <v>Good Count</v>
      </c>
      <c r="S2246" s="60" t="str">
        <f t="shared" si="459"/>
        <v>Good Count</v>
      </c>
      <c r="T2246" s="60" t="str">
        <f t="shared" si="460"/>
        <v>Good Count</v>
      </c>
    </row>
    <row r="2247" spans="1:20" ht="15" customHeight="1">
      <c r="A2247" s="64">
        <v>44748</v>
      </c>
      <c r="B2247" s="65">
        <f t="shared" si="452"/>
        <v>2022</v>
      </c>
      <c r="C2247" s="58">
        <f t="shared" si="453"/>
        <v>7</v>
      </c>
      <c r="D2247" s="58" t="str">
        <f t="shared" si="461"/>
        <v>Jul/2022</v>
      </c>
      <c r="E2247" s="60" t="s">
        <v>110</v>
      </c>
      <c r="F2247" s="60" t="s">
        <v>109</v>
      </c>
      <c r="G2247" s="60" t="s">
        <v>104</v>
      </c>
      <c r="H2247" s="60">
        <v>0</v>
      </c>
      <c r="I2247" s="60">
        <v>0</v>
      </c>
      <c r="J2247" s="60">
        <f t="shared" si="450"/>
        <v>0</v>
      </c>
      <c r="K2247" s="60" t="str">
        <f t="shared" si="451"/>
        <v>Ok</v>
      </c>
      <c r="L2247" s="60">
        <f t="shared" si="454"/>
        <v>0</v>
      </c>
      <c r="M2247" s="85">
        <f>VLOOKUP(E2247,'DAFTAR ITEM'!B:J,9,FALSE)</f>
        <v>270000</v>
      </c>
      <c r="N2247" s="85">
        <f t="shared" si="455"/>
        <v>0</v>
      </c>
      <c r="O2247" s="85">
        <f t="shared" si="456"/>
        <v>0</v>
      </c>
      <c r="P2247" s="85">
        <f t="shared" si="457"/>
        <v>0</v>
      </c>
      <c r="Q2247" s="59">
        <f t="shared" si="449"/>
        <v>0</v>
      </c>
      <c r="R2247" s="60" t="str">
        <f t="shared" si="458"/>
        <v>Good Count</v>
      </c>
      <c r="S2247" s="60" t="str">
        <f t="shared" si="459"/>
        <v>Good Count</v>
      </c>
      <c r="T2247" s="60" t="str">
        <f t="shared" si="460"/>
        <v>Good Count</v>
      </c>
    </row>
    <row r="2248" spans="1:20" ht="15" customHeight="1">
      <c r="A2248" s="64">
        <v>44748</v>
      </c>
      <c r="B2248" s="65">
        <f t="shared" si="452"/>
        <v>2022</v>
      </c>
      <c r="C2248" s="58">
        <f t="shared" si="453"/>
        <v>7</v>
      </c>
      <c r="D2248" s="58" t="str">
        <f t="shared" si="461"/>
        <v>Jul/2022</v>
      </c>
      <c r="E2248" s="60" t="s">
        <v>112</v>
      </c>
      <c r="F2248" s="60" t="s">
        <v>111</v>
      </c>
      <c r="G2248" s="60" t="s">
        <v>104</v>
      </c>
      <c r="H2248" s="60">
        <v>4</v>
      </c>
      <c r="I2248" s="60">
        <v>4</v>
      </c>
      <c r="J2248" s="60">
        <f t="shared" si="450"/>
        <v>0</v>
      </c>
      <c r="K2248" s="60" t="str">
        <f t="shared" si="451"/>
        <v>Ok</v>
      </c>
      <c r="L2248" s="60">
        <f t="shared" si="454"/>
        <v>0</v>
      </c>
      <c r="M2248" s="85">
        <f>VLOOKUP(E2248,'DAFTAR ITEM'!B:J,9,FALSE)</f>
        <v>270000</v>
      </c>
      <c r="N2248" s="85">
        <f t="shared" si="455"/>
        <v>1080000</v>
      </c>
      <c r="O2248" s="85">
        <f t="shared" si="456"/>
        <v>0</v>
      </c>
      <c r="P2248" s="85">
        <f t="shared" si="457"/>
        <v>0</v>
      </c>
      <c r="Q2248" s="59">
        <f t="shared" si="449"/>
        <v>0</v>
      </c>
      <c r="R2248" s="60" t="str">
        <f t="shared" si="458"/>
        <v>Good Count</v>
      </c>
      <c r="S2248" s="60" t="str">
        <f t="shared" si="459"/>
        <v>Good Count</v>
      </c>
      <c r="T2248" s="60" t="str">
        <f t="shared" si="460"/>
        <v>Good Count</v>
      </c>
    </row>
    <row r="2249" spans="1:20" ht="15" customHeight="1">
      <c r="A2249" s="64">
        <v>44748</v>
      </c>
      <c r="B2249" s="65">
        <f t="shared" si="452"/>
        <v>2022</v>
      </c>
      <c r="C2249" s="58">
        <f t="shared" si="453"/>
        <v>7</v>
      </c>
      <c r="D2249" s="58" t="str">
        <f t="shared" si="461"/>
        <v>Jul/2022</v>
      </c>
      <c r="E2249" s="60" t="s">
        <v>114</v>
      </c>
      <c r="F2249" s="60" t="s">
        <v>113</v>
      </c>
      <c r="G2249" s="60" t="s">
        <v>104</v>
      </c>
      <c r="H2249" s="60">
        <v>3</v>
      </c>
      <c r="I2249" s="60">
        <v>3</v>
      </c>
      <c r="J2249" s="60">
        <f t="shared" si="450"/>
        <v>0</v>
      </c>
      <c r="K2249" s="60" t="str">
        <f t="shared" si="451"/>
        <v>Ok</v>
      </c>
      <c r="L2249" s="60">
        <f t="shared" si="454"/>
        <v>0</v>
      </c>
      <c r="M2249" s="85">
        <f>VLOOKUP(E2249,'DAFTAR ITEM'!B:J,9,FALSE)</f>
        <v>270000</v>
      </c>
      <c r="N2249" s="85">
        <f t="shared" si="455"/>
        <v>810000</v>
      </c>
      <c r="O2249" s="85">
        <f t="shared" si="456"/>
        <v>0</v>
      </c>
      <c r="P2249" s="85">
        <f t="shared" si="457"/>
        <v>0</v>
      </c>
      <c r="Q2249" s="59">
        <f t="shared" si="449"/>
        <v>0</v>
      </c>
      <c r="R2249" s="60" t="str">
        <f t="shared" si="458"/>
        <v>Good Count</v>
      </c>
      <c r="S2249" s="60" t="str">
        <f t="shared" si="459"/>
        <v>Good Count</v>
      </c>
      <c r="T2249" s="60" t="str">
        <f t="shared" si="460"/>
        <v>Good Count</v>
      </c>
    </row>
    <row r="2250" spans="1:20" ht="15" customHeight="1">
      <c r="A2250" s="64">
        <v>44748</v>
      </c>
      <c r="B2250" s="65">
        <f t="shared" si="452"/>
        <v>2022</v>
      </c>
      <c r="C2250" s="58">
        <f t="shared" si="453"/>
        <v>7</v>
      </c>
      <c r="D2250" s="58" t="str">
        <f t="shared" si="461"/>
        <v>Jul/2022</v>
      </c>
      <c r="E2250" s="60" t="s">
        <v>116</v>
      </c>
      <c r="F2250" s="60" t="s">
        <v>115</v>
      </c>
      <c r="G2250" s="60" t="s">
        <v>104</v>
      </c>
      <c r="H2250" s="60">
        <v>9</v>
      </c>
      <c r="I2250" s="60">
        <v>9</v>
      </c>
      <c r="J2250" s="60">
        <f t="shared" si="450"/>
        <v>0</v>
      </c>
      <c r="K2250" s="60" t="str">
        <f t="shared" si="451"/>
        <v>Ok</v>
      </c>
      <c r="L2250" s="60">
        <f t="shared" si="454"/>
        <v>0</v>
      </c>
      <c r="M2250" s="85">
        <f>VLOOKUP(E2250,'DAFTAR ITEM'!B:J,9,FALSE)</f>
        <v>270000</v>
      </c>
      <c r="N2250" s="85">
        <f t="shared" si="455"/>
        <v>2430000</v>
      </c>
      <c r="O2250" s="85">
        <f t="shared" si="456"/>
        <v>0</v>
      </c>
      <c r="P2250" s="85">
        <f t="shared" si="457"/>
        <v>0</v>
      </c>
      <c r="Q2250" s="59">
        <f t="shared" si="449"/>
        <v>0</v>
      </c>
      <c r="R2250" s="60" t="str">
        <f t="shared" si="458"/>
        <v>Good Count</v>
      </c>
      <c r="S2250" s="60" t="str">
        <f t="shared" si="459"/>
        <v>Good Count</v>
      </c>
      <c r="T2250" s="60" t="str">
        <f t="shared" si="460"/>
        <v>Good Count</v>
      </c>
    </row>
    <row r="2251" spans="1:20" ht="15" customHeight="1">
      <c r="A2251" s="64">
        <v>44748</v>
      </c>
      <c r="B2251" s="65">
        <f t="shared" si="452"/>
        <v>2022</v>
      </c>
      <c r="C2251" s="58">
        <f t="shared" si="453"/>
        <v>7</v>
      </c>
      <c r="D2251" s="58" t="str">
        <f t="shared" si="461"/>
        <v>Jul/2022</v>
      </c>
      <c r="E2251" s="60" t="s">
        <v>118</v>
      </c>
      <c r="F2251" s="60" t="s">
        <v>117</v>
      </c>
      <c r="G2251" s="60" t="s">
        <v>104</v>
      </c>
      <c r="H2251" s="60">
        <v>0</v>
      </c>
      <c r="I2251" s="60">
        <v>0</v>
      </c>
      <c r="J2251" s="60">
        <f t="shared" si="450"/>
        <v>0</v>
      </c>
      <c r="K2251" s="60" t="str">
        <f t="shared" si="451"/>
        <v>Ok</v>
      </c>
      <c r="L2251" s="60">
        <f t="shared" si="454"/>
        <v>0</v>
      </c>
      <c r="M2251" s="85">
        <f>VLOOKUP(E2251,'DAFTAR ITEM'!B:J,9,FALSE)</f>
        <v>220540</v>
      </c>
      <c r="N2251" s="85">
        <f t="shared" si="455"/>
        <v>0</v>
      </c>
      <c r="O2251" s="85">
        <f t="shared" si="456"/>
        <v>0</v>
      </c>
      <c r="P2251" s="85">
        <f t="shared" si="457"/>
        <v>0</v>
      </c>
      <c r="Q2251" s="59">
        <f t="shared" si="449"/>
        <v>0</v>
      </c>
      <c r="R2251" s="60" t="str">
        <f t="shared" si="458"/>
        <v>Good Count</v>
      </c>
      <c r="S2251" s="60" t="str">
        <f t="shared" si="459"/>
        <v>Good Count</v>
      </c>
      <c r="T2251" s="60" t="str">
        <f t="shared" si="460"/>
        <v>Good Count</v>
      </c>
    </row>
    <row r="2252" spans="1:20" ht="15" customHeight="1">
      <c r="A2252" s="64">
        <v>44748</v>
      </c>
      <c r="B2252" s="65">
        <f t="shared" si="452"/>
        <v>2022</v>
      </c>
      <c r="C2252" s="58">
        <f t="shared" si="453"/>
        <v>7</v>
      </c>
      <c r="D2252" s="58" t="str">
        <f t="shared" si="461"/>
        <v>Jul/2022</v>
      </c>
      <c r="E2252" s="60" t="s">
        <v>120</v>
      </c>
      <c r="F2252" s="60" t="s">
        <v>119</v>
      </c>
      <c r="G2252" s="60" t="s">
        <v>104</v>
      </c>
      <c r="H2252" s="60">
        <v>0</v>
      </c>
      <c r="I2252" s="60">
        <v>0</v>
      </c>
      <c r="J2252" s="60">
        <f t="shared" si="450"/>
        <v>0</v>
      </c>
      <c r="K2252" s="60" t="str">
        <f t="shared" si="451"/>
        <v>Ok</v>
      </c>
      <c r="L2252" s="60">
        <f t="shared" si="454"/>
        <v>0</v>
      </c>
      <c r="M2252" s="85">
        <f>VLOOKUP(E2252,'DAFTAR ITEM'!B:J,9,FALSE)</f>
        <v>0</v>
      </c>
      <c r="N2252" s="85">
        <f t="shared" si="455"/>
        <v>0</v>
      </c>
      <c r="O2252" s="85">
        <f t="shared" si="456"/>
        <v>0</v>
      </c>
      <c r="P2252" s="85">
        <f t="shared" si="457"/>
        <v>0</v>
      </c>
      <c r="Q2252" s="59">
        <f t="shared" si="449"/>
        <v>0</v>
      </c>
      <c r="R2252" s="60" t="str">
        <f t="shared" si="458"/>
        <v>Good Count</v>
      </c>
      <c r="S2252" s="60" t="str">
        <f t="shared" si="459"/>
        <v>Good Count</v>
      </c>
      <c r="T2252" s="60" t="str">
        <f t="shared" si="460"/>
        <v>Good Count</v>
      </c>
    </row>
    <row r="2253" spans="1:20" ht="15" customHeight="1">
      <c r="A2253" s="64">
        <v>44748</v>
      </c>
      <c r="B2253" s="65">
        <f t="shared" si="452"/>
        <v>2022</v>
      </c>
      <c r="C2253" s="58">
        <f t="shared" si="453"/>
        <v>7</v>
      </c>
      <c r="D2253" s="58" t="str">
        <f t="shared" si="461"/>
        <v>Jul/2022</v>
      </c>
      <c r="E2253" s="60" t="s">
        <v>122</v>
      </c>
      <c r="F2253" s="60" t="s">
        <v>121</v>
      </c>
      <c r="G2253" s="60" t="s">
        <v>104</v>
      </c>
      <c r="H2253" s="60">
        <v>0</v>
      </c>
      <c r="I2253" s="60">
        <v>0</v>
      </c>
      <c r="J2253" s="60">
        <f t="shared" si="450"/>
        <v>0</v>
      </c>
      <c r="K2253" s="60" t="str">
        <f t="shared" si="451"/>
        <v>Ok</v>
      </c>
      <c r="L2253" s="60">
        <f t="shared" si="454"/>
        <v>0</v>
      </c>
      <c r="M2253" s="85">
        <f>VLOOKUP(E2253,'DAFTAR ITEM'!B:J,9,FALSE)</f>
        <v>0</v>
      </c>
      <c r="N2253" s="85">
        <f t="shared" si="455"/>
        <v>0</v>
      </c>
      <c r="O2253" s="85">
        <f t="shared" si="456"/>
        <v>0</v>
      </c>
      <c r="P2253" s="85">
        <f t="shared" si="457"/>
        <v>0</v>
      </c>
      <c r="Q2253" s="59">
        <f t="shared" ref="Q2253:Q2316" si="462">ABS(IF(AND((H2253=0),(J2253=0)),0,J2253/H2253))</f>
        <v>0</v>
      </c>
      <c r="R2253" s="60" t="str">
        <f t="shared" si="458"/>
        <v>Good Count</v>
      </c>
      <c r="S2253" s="60" t="str">
        <f t="shared" si="459"/>
        <v>Good Count</v>
      </c>
      <c r="T2253" s="60" t="str">
        <f t="shared" si="460"/>
        <v>Good Count</v>
      </c>
    </row>
    <row r="2254" spans="1:20" ht="15" customHeight="1">
      <c r="A2254" s="64">
        <v>44748</v>
      </c>
      <c r="B2254" s="65">
        <f t="shared" si="452"/>
        <v>2022</v>
      </c>
      <c r="C2254" s="58">
        <f t="shared" si="453"/>
        <v>7</v>
      </c>
      <c r="D2254" s="58" t="str">
        <f t="shared" si="461"/>
        <v>Jul/2022</v>
      </c>
      <c r="E2254" s="60" t="s">
        <v>124</v>
      </c>
      <c r="F2254" s="60" t="s">
        <v>123</v>
      </c>
      <c r="G2254" s="60" t="s">
        <v>104</v>
      </c>
      <c r="H2254" s="60">
        <v>6</v>
      </c>
      <c r="I2254" s="60">
        <v>6</v>
      </c>
      <c r="J2254" s="60">
        <f t="shared" si="450"/>
        <v>0</v>
      </c>
      <c r="K2254" s="60" t="str">
        <f t="shared" si="451"/>
        <v>Ok</v>
      </c>
      <c r="L2254" s="60">
        <f t="shared" si="454"/>
        <v>0</v>
      </c>
      <c r="M2254" s="85">
        <f>VLOOKUP(E2254,'DAFTAR ITEM'!B:J,9,FALSE)</f>
        <v>0</v>
      </c>
      <c r="N2254" s="85">
        <f t="shared" si="455"/>
        <v>0</v>
      </c>
      <c r="O2254" s="85">
        <f t="shared" si="456"/>
        <v>0</v>
      </c>
      <c r="P2254" s="85">
        <f t="shared" si="457"/>
        <v>0</v>
      </c>
      <c r="Q2254" s="59">
        <f t="shared" si="462"/>
        <v>0</v>
      </c>
      <c r="R2254" s="60" t="str">
        <f t="shared" si="458"/>
        <v>Good Count</v>
      </c>
      <c r="S2254" s="60" t="str">
        <f t="shared" si="459"/>
        <v>Good Count</v>
      </c>
      <c r="T2254" s="60" t="str">
        <f t="shared" si="460"/>
        <v>Good Count</v>
      </c>
    </row>
    <row r="2255" spans="1:20" ht="15" customHeight="1">
      <c r="A2255" s="64">
        <v>44748</v>
      </c>
      <c r="B2255" s="65">
        <f t="shared" si="452"/>
        <v>2022</v>
      </c>
      <c r="C2255" s="58">
        <f t="shared" si="453"/>
        <v>7</v>
      </c>
      <c r="D2255" s="58" t="str">
        <f t="shared" si="461"/>
        <v>Jul/2022</v>
      </c>
      <c r="E2255" s="60" t="s">
        <v>367</v>
      </c>
      <c r="F2255" s="60" t="s">
        <v>366</v>
      </c>
      <c r="G2255" s="60" t="s">
        <v>104</v>
      </c>
      <c r="H2255" s="60">
        <v>0</v>
      </c>
      <c r="I2255" s="60">
        <v>0</v>
      </c>
      <c r="J2255" s="60">
        <f t="shared" si="450"/>
        <v>0</v>
      </c>
      <c r="K2255" s="60" t="str">
        <f t="shared" si="451"/>
        <v>Ok</v>
      </c>
      <c r="L2255" s="60">
        <f t="shared" si="454"/>
        <v>0</v>
      </c>
      <c r="M2255" s="85">
        <f>VLOOKUP(E2255,'DAFTAR ITEM'!B:J,9,FALSE)</f>
        <v>385000</v>
      </c>
      <c r="N2255" s="85">
        <f t="shared" si="455"/>
        <v>0</v>
      </c>
      <c r="O2255" s="85">
        <f t="shared" si="456"/>
        <v>0</v>
      </c>
      <c r="P2255" s="85">
        <f t="shared" si="457"/>
        <v>0</v>
      </c>
      <c r="Q2255" s="59">
        <f t="shared" si="462"/>
        <v>0</v>
      </c>
      <c r="R2255" s="60" t="str">
        <f t="shared" si="458"/>
        <v>Good Count</v>
      </c>
      <c r="S2255" s="60" t="str">
        <f t="shared" si="459"/>
        <v>Good Count</v>
      </c>
      <c r="T2255" s="60" t="str">
        <f t="shared" si="460"/>
        <v>Good Count</v>
      </c>
    </row>
    <row r="2256" spans="1:20" ht="15" customHeight="1">
      <c r="A2256" s="64">
        <v>44748</v>
      </c>
      <c r="B2256" s="65">
        <f t="shared" si="452"/>
        <v>2022</v>
      </c>
      <c r="C2256" s="58">
        <f t="shared" si="453"/>
        <v>7</v>
      </c>
      <c r="D2256" s="58" t="str">
        <f t="shared" si="461"/>
        <v>Jul/2022</v>
      </c>
      <c r="E2256" s="60" t="s">
        <v>126</v>
      </c>
      <c r="F2256" s="60" t="s">
        <v>125</v>
      </c>
      <c r="G2256" s="60" t="s">
        <v>104</v>
      </c>
      <c r="H2256" s="60">
        <v>0</v>
      </c>
      <c r="I2256" s="60">
        <v>0</v>
      </c>
      <c r="J2256" s="60">
        <f t="shared" si="450"/>
        <v>0</v>
      </c>
      <c r="K2256" s="60" t="str">
        <f t="shared" si="451"/>
        <v>Ok</v>
      </c>
      <c r="L2256" s="60">
        <f t="shared" si="454"/>
        <v>0</v>
      </c>
      <c r="M2256" s="85">
        <f>VLOOKUP(E2256,'DAFTAR ITEM'!B:J,9,FALSE)</f>
        <v>190000</v>
      </c>
      <c r="N2256" s="85">
        <f t="shared" si="455"/>
        <v>0</v>
      </c>
      <c r="O2256" s="85">
        <f t="shared" si="456"/>
        <v>0</v>
      </c>
      <c r="P2256" s="85">
        <f t="shared" si="457"/>
        <v>0</v>
      </c>
      <c r="Q2256" s="59">
        <f t="shared" si="462"/>
        <v>0</v>
      </c>
      <c r="R2256" s="60" t="str">
        <f t="shared" si="458"/>
        <v>Good Count</v>
      </c>
      <c r="S2256" s="60" t="str">
        <f t="shared" si="459"/>
        <v>Good Count</v>
      </c>
      <c r="T2256" s="60" t="str">
        <f t="shared" si="460"/>
        <v>Good Count</v>
      </c>
    </row>
    <row r="2257" spans="1:20" ht="15" customHeight="1">
      <c r="A2257" s="64">
        <v>44748</v>
      </c>
      <c r="B2257" s="65">
        <f t="shared" si="452"/>
        <v>2022</v>
      </c>
      <c r="C2257" s="58">
        <f t="shared" si="453"/>
        <v>7</v>
      </c>
      <c r="D2257" s="58" t="str">
        <f t="shared" si="461"/>
        <v>Jul/2022</v>
      </c>
      <c r="E2257" s="60" t="s">
        <v>128</v>
      </c>
      <c r="F2257" s="60" t="s">
        <v>127</v>
      </c>
      <c r="G2257" s="60" t="s">
        <v>104</v>
      </c>
      <c r="H2257" s="60">
        <v>0</v>
      </c>
      <c r="I2257" s="60">
        <v>0</v>
      </c>
      <c r="J2257" s="60">
        <f t="shared" si="450"/>
        <v>0</v>
      </c>
      <c r="K2257" s="60" t="str">
        <f t="shared" si="451"/>
        <v>Ok</v>
      </c>
      <c r="L2257" s="60">
        <f t="shared" si="454"/>
        <v>0</v>
      </c>
      <c r="M2257" s="85">
        <f>VLOOKUP(E2257,'DAFTAR ITEM'!B:J,9,FALSE)</f>
        <v>0</v>
      </c>
      <c r="N2257" s="85">
        <f t="shared" si="455"/>
        <v>0</v>
      </c>
      <c r="O2257" s="85">
        <f t="shared" si="456"/>
        <v>0</v>
      </c>
      <c r="P2257" s="85">
        <f t="shared" si="457"/>
        <v>0</v>
      </c>
      <c r="Q2257" s="59">
        <f t="shared" si="462"/>
        <v>0</v>
      </c>
      <c r="R2257" s="60" t="str">
        <f t="shared" si="458"/>
        <v>Good Count</v>
      </c>
      <c r="S2257" s="60" t="str">
        <f t="shared" si="459"/>
        <v>Good Count</v>
      </c>
      <c r="T2257" s="60" t="str">
        <f t="shared" si="460"/>
        <v>Good Count</v>
      </c>
    </row>
    <row r="2258" spans="1:20" ht="15" customHeight="1">
      <c r="A2258" s="64">
        <v>44748</v>
      </c>
      <c r="B2258" s="65">
        <f t="shared" si="452"/>
        <v>2022</v>
      </c>
      <c r="C2258" s="58">
        <f t="shared" si="453"/>
        <v>7</v>
      </c>
      <c r="D2258" s="58" t="str">
        <f t="shared" si="461"/>
        <v>Jul/2022</v>
      </c>
      <c r="E2258" s="60" t="s">
        <v>130</v>
      </c>
      <c r="F2258" s="60" t="s">
        <v>129</v>
      </c>
      <c r="G2258" s="60" t="s">
        <v>104</v>
      </c>
      <c r="H2258" s="60">
        <v>3</v>
      </c>
      <c r="I2258" s="60">
        <v>3</v>
      </c>
      <c r="J2258" s="60">
        <f t="shared" si="450"/>
        <v>0</v>
      </c>
      <c r="K2258" s="60" t="str">
        <f t="shared" si="451"/>
        <v>Ok</v>
      </c>
      <c r="L2258" s="60">
        <f t="shared" si="454"/>
        <v>0</v>
      </c>
      <c r="M2258" s="85">
        <f>VLOOKUP(E2258,'DAFTAR ITEM'!B:J,9,FALSE)</f>
        <v>270000</v>
      </c>
      <c r="N2258" s="85">
        <f t="shared" si="455"/>
        <v>810000</v>
      </c>
      <c r="O2258" s="85">
        <f t="shared" si="456"/>
        <v>0</v>
      </c>
      <c r="P2258" s="85">
        <f t="shared" si="457"/>
        <v>0</v>
      </c>
      <c r="Q2258" s="59">
        <f t="shared" si="462"/>
        <v>0</v>
      </c>
      <c r="R2258" s="60" t="str">
        <f t="shared" si="458"/>
        <v>Good Count</v>
      </c>
      <c r="S2258" s="60" t="str">
        <f t="shared" si="459"/>
        <v>Good Count</v>
      </c>
      <c r="T2258" s="60" t="str">
        <f t="shared" si="460"/>
        <v>Good Count</v>
      </c>
    </row>
    <row r="2259" spans="1:20" ht="15" customHeight="1">
      <c r="A2259" s="64">
        <v>44748</v>
      </c>
      <c r="B2259" s="65">
        <f t="shared" si="452"/>
        <v>2022</v>
      </c>
      <c r="C2259" s="58">
        <f t="shared" si="453"/>
        <v>7</v>
      </c>
      <c r="D2259" s="58" t="str">
        <f t="shared" si="461"/>
        <v>Jul/2022</v>
      </c>
      <c r="E2259" s="60" t="s">
        <v>369</v>
      </c>
      <c r="F2259" s="60" t="s">
        <v>368</v>
      </c>
      <c r="G2259" s="60" t="s">
        <v>104</v>
      </c>
      <c r="H2259" s="60">
        <v>0</v>
      </c>
      <c r="I2259" s="60">
        <v>0</v>
      </c>
      <c r="J2259" s="60">
        <f t="shared" ref="J2259:J2322" si="463">I2259-H2259</f>
        <v>0</v>
      </c>
      <c r="K2259" s="60" t="str">
        <f t="shared" ref="K2259:K2322" si="464">IF(J2259=0,"Ok","Selisih")</f>
        <v>Ok</v>
      </c>
      <c r="L2259" s="60">
        <f t="shared" si="454"/>
        <v>0</v>
      </c>
      <c r="M2259" s="85">
        <f>VLOOKUP(E2259,'DAFTAR ITEM'!B:J,9,FALSE)</f>
        <v>265000</v>
      </c>
      <c r="N2259" s="85">
        <f t="shared" si="455"/>
        <v>0</v>
      </c>
      <c r="O2259" s="85">
        <f t="shared" si="456"/>
        <v>0</v>
      </c>
      <c r="P2259" s="85">
        <f t="shared" si="457"/>
        <v>0</v>
      </c>
      <c r="Q2259" s="59">
        <f t="shared" si="462"/>
        <v>0</v>
      </c>
      <c r="R2259" s="60" t="str">
        <f t="shared" si="458"/>
        <v>Good Count</v>
      </c>
      <c r="S2259" s="60" t="str">
        <f t="shared" si="459"/>
        <v>Good Count</v>
      </c>
      <c r="T2259" s="60" t="str">
        <f t="shared" si="460"/>
        <v>Good Count</v>
      </c>
    </row>
    <row r="2260" spans="1:20" ht="15" customHeight="1">
      <c r="A2260" s="64">
        <v>44748</v>
      </c>
      <c r="B2260" s="65">
        <f t="shared" si="452"/>
        <v>2022</v>
      </c>
      <c r="C2260" s="58">
        <f t="shared" si="453"/>
        <v>7</v>
      </c>
      <c r="D2260" s="58" t="str">
        <f t="shared" si="461"/>
        <v>Jul/2022</v>
      </c>
      <c r="E2260" s="60" t="s">
        <v>132</v>
      </c>
      <c r="F2260" s="60" t="s">
        <v>131</v>
      </c>
      <c r="G2260" s="60" t="s">
        <v>104</v>
      </c>
      <c r="H2260" s="60">
        <v>0</v>
      </c>
      <c r="I2260" s="60">
        <v>0</v>
      </c>
      <c r="J2260" s="60">
        <f t="shared" si="463"/>
        <v>0</v>
      </c>
      <c r="K2260" s="60" t="str">
        <f t="shared" si="464"/>
        <v>Ok</v>
      </c>
      <c r="L2260" s="60">
        <f t="shared" si="454"/>
        <v>0</v>
      </c>
      <c r="M2260" s="85">
        <f>VLOOKUP(E2260,'DAFTAR ITEM'!B:J,9,FALSE)</f>
        <v>0</v>
      </c>
      <c r="N2260" s="85">
        <f t="shared" si="455"/>
        <v>0</v>
      </c>
      <c r="O2260" s="85">
        <f t="shared" si="456"/>
        <v>0</v>
      </c>
      <c r="P2260" s="85">
        <f t="shared" si="457"/>
        <v>0</v>
      </c>
      <c r="Q2260" s="59">
        <f t="shared" si="462"/>
        <v>0</v>
      </c>
      <c r="R2260" s="60" t="str">
        <f t="shared" si="458"/>
        <v>Good Count</v>
      </c>
      <c r="S2260" s="60" t="str">
        <f t="shared" si="459"/>
        <v>Good Count</v>
      </c>
      <c r="T2260" s="60" t="str">
        <f t="shared" si="460"/>
        <v>Good Count</v>
      </c>
    </row>
    <row r="2261" spans="1:20" ht="15" customHeight="1">
      <c r="A2261" s="64">
        <v>44748</v>
      </c>
      <c r="B2261" s="65">
        <f t="shared" si="452"/>
        <v>2022</v>
      </c>
      <c r="C2261" s="58">
        <f t="shared" si="453"/>
        <v>7</v>
      </c>
      <c r="D2261" s="58" t="str">
        <f t="shared" si="461"/>
        <v>Jul/2022</v>
      </c>
      <c r="E2261" s="60" t="s">
        <v>362</v>
      </c>
      <c r="F2261" s="60" t="s">
        <v>361</v>
      </c>
      <c r="G2261" s="60" t="s">
        <v>363</v>
      </c>
      <c r="H2261" s="60">
        <v>0</v>
      </c>
      <c r="I2261" s="60">
        <v>0</v>
      </c>
      <c r="J2261" s="60">
        <f t="shared" si="463"/>
        <v>0</v>
      </c>
      <c r="K2261" s="60" t="str">
        <f t="shared" si="464"/>
        <v>Ok</v>
      </c>
      <c r="L2261" s="60">
        <f t="shared" si="454"/>
        <v>0</v>
      </c>
      <c r="M2261" s="85">
        <f>VLOOKUP(E2261,'DAFTAR ITEM'!B:J,9,FALSE)</f>
        <v>410000</v>
      </c>
      <c r="N2261" s="85">
        <f t="shared" si="455"/>
        <v>0</v>
      </c>
      <c r="O2261" s="85">
        <f t="shared" si="456"/>
        <v>0</v>
      </c>
      <c r="P2261" s="85">
        <f t="shared" si="457"/>
        <v>0</v>
      </c>
      <c r="Q2261" s="59">
        <f t="shared" si="462"/>
        <v>0</v>
      </c>
      <c r="R2261" s="60" t="str">
        <f t="shared" si="458"/>
        <v>Good Count</v>
      </c>
      <c r="S2261" s="60" t="str">
        <f t="shared" si="459"/>
        <v>Good Count</v>
      </c>
      <c r="T2261" s="60" t="str">
        <f t="shared" si="460"/>
        <v>Good Count</v>
      </c>
    </row>
    <row r="2262" spans="1:20" ht="15" customHeight="1">
      <c r="A2262" s="64">
        <v>44748</v>
      </c>
      <c r="B2262" s="65">
        <f t="shared" si="452"/>
        <v>2022</v>
      </c>
      <c r="C2262" s="58">
        <f t="shared" si="453"/>
        <v>7</v>
      </c>
      <c r="D2262" s="58" t="str">
        <f t="shared" si="461"/>
        <v>Jul/2022</v>
      </c>
      <c r="E2262" s="60" t="s">
        <v>371</v>
      </c>
      <c r="F2262" s="60" t="s">
        <v>370</v>
      </c>
      <c r="G2262" s="60" t="s">
        <v>104</v>
      </c>
      <c r="H2262" s="60">
        <v>0</v>
      </c>
      <c r="I2262" s="60">
        <v>0</v>
      </c>
      <c r="J2262" s="60">
        <f t="shared" si="463"/>
        <v>0</v>
      </c>
      <c r="K2262" s="60" t="str">
        <f t="shared" si="464"/>
        <v>Ok</v>
      </c>
      <c r="L2262" s="60">
        <f t="shared" si="454"/>
        <v>0</v>
      </c>
      <c r="M2262" s="85">
        <f>VLOOKUP(E2262,'DAFTAR ITEM'!B:J,9,FALSE)</f>
        <v>255000</v>
      </c>
      <c r="N2262" s="85">
        <f t="shared" si="455"/>
        <v>0</v>
      </c>
      <c r="O2262" s="85">
        <f t="shared" si="456"/>
        <v>0</v>
      </c>
      <c r="P2262" s="85">
        <f t="shared" si="457"/>
        <v>0</v>
      </c>
      <c r="Q2262" s="59">
        <f t="shared" si="462"/>
        <v>0</v>
      </c>
      <c r="R2262" s="60" t="str">
        <f t="shared" si="458"/>
        <v>Good Count</v>
      </c>
      <c r="S2262" s="60" t="str">
        <f t="shared" si="459"/>
        <v>Good Count</v>
      </c>
      <c r="T2262" s="60" t="str">
        <f t="shared" si="460"/>
        <v>Good Count</v>
      </c>
    </row>
    <row r="2263" spans="1:20" ht="15" customHeight="1">
      <c r="A2263" s="64">
        <v>44748</v>
      </c>
      <c r="B2263" s="65">
        <f t="shared" si="452"/>
        <v>2022</v>
      </c>
      <c r="C2263" s="58">
        <f t="shared" si="453"/>
        <v>7</v>
      </c>
      <c r="D2263" s="58" t="str">
        <f t="shared" si="461"/>
        <v>Jul/2022</v>
      </c>
      <c r="E2263" s="60" t="s">
        <v>134</v>
      </c>
      <c r="F2263" s="60" t="s">
        <v>133</v>
      </c>
      <c r="G2263" s="60" t="s">
        <v>104</v>
      </c>
      <c r="H2263" s="60">
        <v>27</v>
      </c>
      <c r="I2263" s="60">
        <v>27</v>
      </c>
      <c r="J2263" s="60">
        <f t="shared" si="463"/>
        <v>0</v>
      </c>
      <c r="K2263" s="60" t="str">
        <f t="shared" si="464"/>
        <v>Ok</v>
      </c>
      <c r="L2263" s="60">
        <f t="shared" si="454"/>
        <v>0</v>
      </c>
      <c r="M2263" s="85">
        <f>VLOOKUP(E2263,'DAFTAR ITEM'!B:J,9,FALSE)</f>
        <v>270000</v>
      </c>
      <c r="N2263" s="85">
        <f t="shared" si="455"/>
        <v>7290000</v>
      </c>
      <c r="O2263" s="85">
        <f t="shared" si="456"/>
        <v>0</v>
      </c>
      <c r="P2263" s="85">
        <f t="shared" si="457"/>
        <v>0</v>
      </c>
      <c r="Q2263" s="59">
        <f t="shared" si="462"/>
        <v>0</v>
      </c>
      <c r="R2263" s="60" t="str">
        <f t="shared" si="458"/>
        <v>Good Count</v>
      </c>
      <c r="S2263" s="60" t="str">
        <f t="shared" si="459"/>
        <v>Good Count</v>
      </c>
      <c r="T2263" s="60" t="str">
        <f t="shared" si="460"/>
        <v>Good Count</v>
      </c>
    </row>
    <row r="2264" spans="1:20" ht="15" customHeight="1">
      <c r="A2264" s="64">
        <v>44748</v>
      </c>
      <c r="B2264" s="65">
        <f t="shared" si="452"/>
        <v>2022</v>
      </c>
      <c r="C2264" s="58">
        <f t="shared" si="453"/>
        <v>7</v>
      </c>
      <c r="D2264" s="58" t="str">
        <f t="shared" si="461"/>
        <v>Jul/2022</v>
      </c>
      <c r="E2264" s="60" t="s">
        <v>136</v>
      </c>
      <c r="F2264" s="60" t="s">
        <v>135</v>
      </c>
      <c r="G2264" s="60" t="s">
        <v>16</v>
      </c>
      <c r="H2264" s="60">
        <v>0</v>
      </c>
      <c r="I2264" s="60">
        <v>0</v>
      </c>
      <c r="J2264" s="60">
        <f t="shared" si="463"/>
        <v>0</v>
      </c>
      <c r="K2264" s="60" t="str">
        <f t="shared" si="464"/>
        <v>Ok</v>
      </c>
      <c r="L2264" s="60">
        <f t="shared" si="454"/>
        <v>0</v>
      </c>
      <c r="M2264" s="85">
        <f>VLOOKUP(E2264,'DAFTAR ITEM'!B:J,9,FALSE)</f>
        <v>33600</v>
      </c>
      <c r="N2264" s="85">
        <f t="shared" si="455"/>
        <v>0</v>
      </c>
      <c r="O2264" s="85">
        <f t="shared" si="456"/>
        <v>0</v>
      </c>
      <c r="P2264" s="85">
        <f t="shared" si="457"/>
        <v>0</v>
      </c>
      <c r="Q2264" s="59">
        <f t="shared" si="462"/>
        <v>0</v>
      </c>
      <c r="R2264" s="60" t="str">
        <f t="shared" si="458"/>
        <v>Good Count</v>
      </c>
      <c r="S2264" s="60" t="str">
        <f t="shared" si="459"/>
        <v>Good Count</v>
      </c>
      <c r="T2264" s="60" t="str">
        <f t="shared" si="460"/>
        <v>Good Count</v>
      </c>
    </row>
    <row r="2265" spans="1:20" ht="15" customHeight="1">
      <c r="A2265" s="64">
        <v>44748</v>
      </c>
      <c r="B2265" s="65">
        <f t="shared" si="452"/>
        <v>2022</v>
      </c>
      <c r="C2265" s="58">
        <f t="shared" si="453"/>
        <v>7</v>
      </c>
      <c r="D2265" s="58" t="str">
        <f t="shared" si="461"/>
        <v>Jul/2022</v>
      </c>
      <c r="E2265" s="60" t="s">
        <v>138</v>
      </c>
      <c r="F2265" s="60" t="s">
        <v>137</v>
      </c>
      <c r="G2265" s="60" t="s">
        <v>139</v>
      </c>
      <c r="H2265" s="60">
        <v>259</v>
      </c>
      <c r="I2265" s="60">
        <v>259</v>
      </c>
      <c r="J2265" s="60">
        <f t="shared" si="463"/>
        <v>0</v>
      </c>
      <c r="K2265" s="60" t="str">
        <f t="shared" si="464"/>
        <v>Ok</v>
      </c>
      <c r="L2265" s="60">
        <f t="shared" si="454"/>
        <v>0</v>
      </c>
      <c r="M2265" s="85">
        <f>VLOOKUP(E2265,'DAFTAR ITEM'!B:J,9,FALSE)</f>
        <v>1000</v>
      </c>
      <c r="N2265" s="85">
        <f t="shared" si="455"/>
        <v>259000</v>
      </c>
      <c r="O2265" s="85">
        <f t="shared" si="456"/>
        <v>0</v>
      </c>
      <c r="P2265" s="85">
        <f t="shared" si="457"/>
        <v>0</v>
      </c>
      <c r="Q2265" s="59">
        <f t="shared" si="462"/>
        <v>0</v>
      </c>
      <c r="R2265" s="60" t="str">
        <f t="shared" si="458"/>
        <v>Good Count</v>
      </c>
      <c r="S2265" s="60" t="str">
        <f t="shared" si="459"/>
        <v>Good Count</v>
      </c>
      <c r="T2265" s="60" t="str">
        <f t="shared" si="460"/>
        <v>Good Count</v>
      </c>
    </row>
    <row r="2266" spans="1:20" ht="15" customHeight="1">
      <c r="A2266" s="64">
        <v>44748</v>
      </c>
      <c r="B2266" s="65">
        <f t="shared" si="452"/>
        <v>2022</v>
      </c>
      <c r="C2266" s="58">
        <f t="shared" si="453"/>
        <v>7</v>
      </c>
      <c r="D2266" s="58" t="str">
        <f t="shared" si="461"/>
        <v>Jul/2022</v>
      </c>
      <c r="E2266" s="60" t="s">
        <v>141</v>
      </c>
      <c r="F2266" s="60" t="s">
        <v>140</v>
      </c>
      <c r="G2266" s="60" t="s">
        <v>33</v>
      </c>
      <c r="H2266" s="60">
        <v>6</v>
      </c>
      <c r="I2266" s="60">
        <v>6</v>
      </c>
      <c r="J2266" s="60">
        <f t="shared" si="463"/>
        <v>0</v>
      </c>
      <c r="K2266" s="60" t="str">
        <f t="shared" si="464"/>
        <v>Ok</v>
      </c>
      <c r="L2266" s="60">
        <f t="shared" si="454"/>
        <v>0</v>
      </c>
      <c r="M2266" s="85">
        <f>VLOOKUP(E2266,'DAFTAR ITEM'!B:J,9,FALSE)</f>
        <v>7875</v>
      </c>
      <c r="N2266" s="85">
        <f t="shared" si="455"/>
        <v>47250</v>
      </c>
      <c r="O2266" s="85">
        <f t="shared" si="456"/>
        <v>0</v>
      </c>
      <c r="P2266" s="85">
        <f t="shared" si="457"/>
        <v>0</v>
      </c>
      <c r="Q2266" s="59">
        <f t="shared" si="462"/>
        <v>0</v>
      </c>
      <c r="R2266" s="60" t="str">
        <f t="shared" si="458"/>
        <v>Good Count</v>
      </c>
      <c r="S2266" s="60" t="str">
        <f t="shared" si="459"/>
        <v>Good Count</v>
      </c>
      <c r="T2266" s="60" t="str">
        <f t="shared" si="460"/>
        <v>Good Count</v>
      </c>
    </row>
    <row r="2267" spans="1:20" ht="15" customHeight="1">
      <c r="A2267" s="64">
        <v>44748</v>
      </c>
      <c r="B2267" s="65">
        <f t="shared" si="452"/>
        <v>2022</v>
      </c>
      <c r="C2267" s="58">
        <f t="shared" si="453"/>
        <v>7</v>
      </c>
      <c r="D2267" s="58" t="str">
        <f t="shared" si="461"/>
        <v>Jul/2022</v>
      </c>
      <c r="E2267" s="60" t="s">
        <v>143</v>
      </c>
      <c r="F2267" s="60" t="s">
        <v>142</v>
      </c>
      <c r="G2267" s="60" t="s">
        <v>88</v>
      </c>
      <c r="H2267" s="60">
        <v>3</v>
      </c>
      <c r="I2267" s="60">
        <v>3</v>
      </c>
      <c r="J2267" s="60">
        <f t="shared" si="463"/>
        <v>0</v>
      </c>
      <c r="K2267" s="60" t="str">
        <f t="shared" si="464"/>
        <v>Ok</v>
      </c>
      <c r="L2267" s="60">
        <f t="shared" si="454"/>
        <v>0</v>
      </c>
      <c r="M2267" s="85">
        <f>VLOOKUP(E2267,'DAFTAR ITEM'!B:J,9,FALSE)</f>
        <v>17300</v>
      </c>
      <c r="N2267" s="85">
        <f t="shared" si="455"/>
        <v>51900</v>
      </c>
      <c r="O2267" s="85">
        <f t="shared" si="456"/>
        <v>0</v>
      </c>
      <c r="P2267" s="85">
        <f t="shared" si="457"/>
        <v>0</v>
      </c>
      <c r="Q2267" s="59">
        <f t="shared" si="462"/>
        <v>0</v>
      </c>
      <c r="R2267" s="60" t="str">
        <f t="shared" si="458"/>
        <v>Good Count</v>
      </c>
      <c r="S2267" s="60" t="str">
        <f t="shared" si="459"/>
        <v>Good Count</v>
      </c>
      <c r="T2267" s="60" t="str">
        <f t="shared" si="460"/>
        <v>Good Count</v>
      </c>
    </row>
    <row r="2268" spans="1:20" ht="15" customHeight="1">
      <c r="A2268" s="64">
        <v>44748</v>
      </c>
      <c r="B2268" s="65">
        <f t="shared" si="452"/>
        <v>2022</v>
      </c>
      <c r="C2268" s="58">
        <f t="shared" si="453"/>
        <v>7</v>
      </c>
      <c r="D2268" s="58" t="str">
        <f t="shared" si="461"/>
        <v>Jul/2022</v>
      </c>
      <c r="E2268" s="60" t="s">
        <v>145</v>
      </c>
      <c r="F2268" s="60" t="s">
        <v>144</v>
      </c>
      <c r="G2268" s="60" t="s">
        <v>95</v>
      </c>
      <c r="H2268" s="60">
        <v>22</v>
      </c>
      <c r="I2268" s="60">
        <v>22</v>
      </c>
      <c r="J2268" s="60">
        <f t="shared" si="463"/>
        <v>0</v>
      </c>
      <c r="K2268" s="60" t="str">
        <f t="shared" si="464"/>
        <v>Ok</v>
      </c>
      <c r="L2268" s="60">
        <f t="shared" si="454"/>
        <v>0</v>
      </c>
      <c r="M2268" s="85">
        <f>VLOOKUP(E2268,'DAFTAR ITEM'!B:J,9,FALSE)</f>
        <v>5000</v>
      </c>
      <c r="N2268" s="85">
        <f t="shared" si="455"/>
        <v>110000</v>
      </c>
      <c r="O2268" s="85">
        <f t="shared" si="456"/>
        <v>0</v>
      </c>
      <c r="P2268" s="85">
        <f t="shared" si="457"/>
        <v>0</v>
      </c>
      <c r="Q2268" s="59">
        <f t="shared" si="462"/>
        <v>0</v>
      </c>
      <c r="R2268" s="60" t="str">
        <f t="shared" si="458"/>
        <v>Good Count</v>
      </c>
      <c r="S2268" s="60" t="str">
        <f t="shared" si="459"/>
        <v>Good Count</v>
      </c>
      <c r="T2268" s="60" t="str">
        <f t="shared" si="460"/>
        <v>Good Count</v>
      </c>
    </row>
    <row r="2269" spans="1:20" ht="15" customHeight="1">
      <c r="A2269" s="64">
        <v>44748</v>
      </c>
      <c r="B2269" s="65">
        <f t="shared" si="452"/>
        <v>2022</v>
      </c>
      <c r="C2269" s="58">
        <f t="shared" si="453"/>
        <v>7</v>
      </c>
      <c r="D2269" s="58" t="str">
        <f t="shared" si="461"/>
        <v>Jul/2022</v>
      </c>
      <c r="E2269" s="60" t="s">
        <v>149</v>
      </c>
      <c r="F2269" s="60" t="s">
        <v>148</v>
      </c>
      <c r="G2269" s="60" t="s">
        <v>95</v>
      </c>
      <c r="H2269" s="60">
        <v>6</v>
      </c>
      <c r="I2269" s="60">
        <v>6</v>
      </c>
      <c r="J2269" s="60">
        <f t="shared" si="463"/>
        <v>0</v>
      </c>
      <c r="K2269" s="60" t="str">
        <f t="shared" si="464"/>
        <v>Ok</v>
      </c>
      <c r="L2269" s="60">
        <f t="shared" si="454"/>
        <v>0</v>
      </c>
      <c r="M2269" s="85">
        <f>VLOOKUP(E2269,'DAFTAR ITEM'!B:J,9,FALSE)</f>
        <v>3000</v>
      </c>
      <c r="N2269" s="85">
        <f t="shared" si="455"/>
        <v>18000</v>
      </c>
      <c r="O2269" s="85">
        <f t="shared" si="456"/>
        <v>0</v>
      </c>
      <c r="P2269" s="85">
        <f t="shared" si="457"/>
        <v>0</v>
      </c>
      <c r="Q2269" s="59">
        <f t="shared" si="462"/>
        <v>0</v>
      </c>
      <c r="R2269" s="60" t="str">
        <f t="shared" si="458"/>
        <v>Good Count</v>
      </c>
      <c r="S2269" s="60" t="str">
        <f t="shared" si="459"/>
        <v>Good Count</v>
      </c>
      <c r="T2269" s="60" t="str">
        <f t="shared" si="460"/>
        <v>Good Count</v>
      </c>
    </row>
    <row r="2270" spans="1:20" ht="15" customHeight="1">
      <c r="A2270" s="64">
        <v>44748</v>
      </c>
      <c r="B2270" s="65">
        <f t="shared" si="452"/>
        <v>2022</v>
      </c>
      <c r="C2270" s="58">
        <f t="shared" si="453"/>
        <v>7</v>
      </c>
      <c r="D2270" s="58" t="str">
        <f t="shared" si="461"/>
        <v>Jul/2022</v>
      </c>
      <c r="E2270" s="60" t="s">
        <v>373</v>
      </c>
      <c r="F2270" s="60" t="s">
        <v>372</v>
      </c>
      <c r="G2270" s="60" t="s">
        <v>171</v>
      </c>
      <c r="H2270" s="60">
        <v>0</v>
      </c>
      <c r="I2270" s="60">
        <v>0</v>
      </c>
      <c r="J2270" s="60">
        <f t="shared" si="463"/>
        <v>0</v>
      </c>
      <c r="K2270" s="60" t="str">
        <f t="shared" si="464"/>
        <v>Ok</v>
      </c>
      <c r="L2270" s="60">
        <f t="shared" si="454"/>
        <v>0</v>
      </c>
      <c r="M2270" s="85">
        <f>VLOOKUP(E2270,'DAFTAR ITEM'!B:J,9,FALSE)</f>
        <v>0</v>
      </c>
      <c r="N2270" s="85">
        <f t="shared" si="455"/>
        <v>0</v>
      </c>
      <c r="O2270" s="85">
        <f t="shared" si="456"/>
        <v>0</v>
      </c>
      <c r="P2270" s="85">
        <f t="shared" si="457"/>
        <v>0</v>
      </c>
      <c r="Q2270" s="59">
        <f t="shared" si="462"/>
        <v>0</v>
      </c>
      <c r="R2270" s="60" t="str">
        <f t="shared" si="458"/>
        <v>Good Count</v>
      </c>
      <c r="S2270" s="60" t="str">
        <f t="shared" si="459"/>
        <v>Good Count</v>
      </c>
      <c r="T2270" s="60" t="str">
        <f t="shared" si="460"/>
        <v>Good Count</v>
      </c>
    </row>
    <row r="2271" spans="1:20" ht="15" customHeight="1">
      <c r="A2271" s="64">
        <v>44748</v>
      </c>
      <c r="B2271" s="65">
        <f t="shared" si="452"/>
        <v>2022</v>
      </c>
      <c r="C2271" s="58">
        <f t="shared" si="453"/>
        <v>7</v>
      </c>
      <c r="D2271" s="58" t="str">
        <f t="shared" si="461"/>
        <v>Jul/2022</v>
      </c>
      <c r="E2271" s="60" t="s">
        <v>151</v>
      </c>
      <c r="F2271" s="60" t="s">
        <v>150</v>
      </c>
      <c r="G2271" s="60" t="s">
        <v>33</v>
      </c>
      <c r="H2271" s="60">
        <v>0</v>
      </c>
      <c r="I2271" s="60">
        <v>0</v>
      </c>
      <c r="J2271" s="60">
        <f t="shared" si="463"/>
        <v>0</v>
      </c>
      <c r="K2271" s="60" t="str">
        <f t="shared" si="464"/>
        <v>Ok</v>
      </c>
      <c r="L2271" s="60">
        <f t="shared" si="454"/>
        <v>0</v>
      </c>
      <c r="M2271" s="85">
        <f>VLOOKUP(E2271,'DAFTAR ITEM'!B:J,9,FALSE)</f>
        <v>0</v>
      </c>
      <c r="N2271" s="85">
        <f t="shared" si="455"/>
        <v>0</v>
      </c>
      <c r="O2271" s="85">
        <f t="shared" si="456"/>
        <v>0</v>
      </c>
      <c r="P2271" s="85">
        <f t="shared" si="457"/>
        <v>0</v>
      </c>
      <c r="Q2271" s="59">
        <f t="shared" si="462"/>
        <v>0</v>
      </c>
      <c r="R2271" s="60" t="str">
        <f t="shared" si="458"/>
        <v>Good Count</v>
      </c>
      <c r="S2271" s="60" t="str">
        <f t="shared" si="459"/>
        <v>Good Count</v>
      </c>
      <c r="T2271" s="60" t="str">
        <f t="shared" si="460"/>
        <v>Good Count</v>
      </c>
    </row>
    <row r="2272" spans="1:20" ht="15" customHeight="1">
      <c r="A2272" s="64">
        <v>44748</v>
      </c>
      <c r="B2272" s="65">
        <f t="shared" si="452"/>
        <v>2022</v>
      </c>
      <c r="C2272" s="58">
        <f t="shared" si="453"/>
        <v>7</v>
      </c>
      <c r="D2272" s="58" t="str">
        <f t="shared" si="461"/>
        <v>Jul/2022</v>
      </c>
      <c r="E2272" s="60" t="s">
        <v>375</v>
      </c>
      <c r="F2272" s="60" t="s">
        <v>374</v>
      </c>
      <c r="G2272" s="60" t="s">
        <v>171</v>
      </c>
      <c r="H2272" s="60">
        <v>27</v>
      </c>
      <c r="I2272" s="60">
        <v>27</v>
      </c>
      <c r="J2272" s="60">
        <f t="shared" si="463"/>
        <v>0</v>
      </c>
      <c r="K2272" s="60" t="str">
        <f t="shared" si="464"/>
        <v>Ok</v>
      </c>
      <c r="L2272" s="60">
        <f t="shared" si="454"/>
        <v>0</v>
      </c>
      <c r="M2272" s="85">
        <f>VLOOKUP(E2272,'DAFTAR ITEM'!B:J,9,FALSE)</f>
        <v>14300</v>
      </c>
      <c r="N2272" s="85">
        <f t="shared" si="455"/>
        <v>386100</v>
      </c>
      <c r="O2272" s="85">
        <f t="shared" si="456"/>
        <v>0</v>
      </c>
      <c r="P2272" s="85">
        <f t="shared" si="457"/>
        <v>0</v>
      </c>
      <c r="Q2272" s="59">
        <f t="shared" si="462"/>
        <v>0</v>
      </c>
      <c r="R2272" s="60" t="str">
        <f t="shared" si="458"/>
        <v>Good Count</v>
      </c>
      <c r="S2272" s="60" t="str">
        <f t="shared" si="459"/>
        <v>Good Count</v>
      </c>
      <c r="T2272" s="60" t="str">
        <f t="shared" si="460"/>
        <v>Good Count</v>
      </c>
    </row>
    <row r="2273" spans="1:20" ht="15" customHeight="1">
      <c r="A2273" s="64">
        <v>44748</v>
      </c>
      <c r="B2273" s="65">
        <f t="shared" si="452"/>
        <v>2022</v>
      </c>
      <c r="C2273" s="58">
        <f t="shared" si="453"/>
        <v>7</v>
      </c>
      <c r="D2273" s="58" t="str">
        <f t="shared" si="461"/>
        <v>Jul/2022</v>
      </c>
      <c r="E2273" s="60" t="s">
        <v>377</v>
      </c>
      <c r="F2273" s="60" t="s">
        <v>376</v>
      </c>
      <c r="G2273" s="60" t="s">
        <v>171</v>
      </c>
      <c r="H2273" s="60">
        <v>0</v>
      </c>
      <c r="I2273" s="60">
        <v>0</v>
      </c>
      <c r="J2273" s="60">
        <f t="shared" si="463"/>
        <v>0</v>
      </c>
      <c r="K2273" s="60" t="str">
        <f t="shared" si="464"/>
        <v>Ok</v>
      </c>
      <c r="L2273" s="60">
        <f t="shared" si="454"/>
        <v>0</v>
      </c>
      <c r="M2273" s="85">
        <f>VLOOKUP(E2273,'DAFTAR ITEM'!B:J,9,FALSE)</f>
        <v>0</v>
      </c>
      <c r="N2273" s="85">
        <f t="shared" si="455"/>
        <v>0</v>
      </c>
      <c r="O2273" s="85">
        <f t="shared" si="456"/>
        <v>0</v>
      </c>
      <c r="P2273" s="85">
        <f t="shared" si="457"/>
        <v>0</v>
      </c>
      <c r="Q2273" s="59">
        <f t="shared" si="462"/>
        <v>0</v>
      </c>
      <c r="R2273" s="60" t="str">
        <f t="shared" si="458"/>
        <v>Good Count</v>
      </c>
      <c r="S2273" s="60" t="str">
        <f t="shared" si="459"/>
        <v>Good Count</v>
      </c>
      <c r="T2273" s="60" t="str">
        <f t="shared" si="460"/>
        <v>Good Count</v>
      </c>
    </row>
    <row r="2274" spans="1:20" ht="15" customHeight="1">
      <c r="A2274" s="64">
        <v>44748</v>
      </c>
      <c r="B2274" s="65">
        <f t="shared" si="452"/>
        <v>2022</v>
      </c>
      <c r="C2274" s="58">
        <f t="shared" si="453"/>
        <v>7</v>
      </c>
      <c r="D2274" s="58" t="str">
        <f t="shared" si="461"/>
        <v>Jul/2022</v>
      </c>
      <c r="E2274" s="60" t="s">
        <v>379</v>
      </c>
      <c r="F2274" s="60" t="s">
        <v>378</v>
      </c>
      <c r="G2274" s="60" t="s">
        <v>171</v>
      </c>
      <c r="H2274" s="60">
        <v>0</v>
      </c>
      <c r="I2274" s="60">
        <v>0</v>
      </c>
      <c r="J2274" s="60">
        <f t="shared" si="463"/>
        <v>0</v>
      </c>
      <c r="K2274" s="60" t="str">
        <f t="shared" si="464"/>
        <v>Ok</v>
      </c>
      <c r="L2274" s="60">
        <f t="shared" si="454"/>
        <v>0</v>
      </c>
      <c r="M2274" s="85">
        <f>VLOOKUP(E2274,'DAFTAR ITEM'!B:J,9,FALSE)</f>
        <v>0</v>
      </c>
      <c r="N2274" s="85">
        <f t="shared" si="455"/>
        <v>0</v>
      </c>
      <c r="O2274" s="85">
        <f t="shared" si="456"/>
        <v>0</v>
      </c>
      <c r="P2274" s="85">
        <f t="shared" si="457"/>
        <v>0</v>
      </c>
      <c r="Q2274" s="59">
        <f t="shared" si="462"/>
        <v>0</v>
      </c>
      <c r="R2274" s="60" t="str">
        <f t="shared" si="458"/>
        <v>Good Count</v>
      </c>
      <c r="S2274" s="60" t="str">
        <f t="shared" si="459"/>
        <v>Good Count</v>
      </c>
      <c r="T2274" s="60" t="str">
        <f t="shared" si="460"/>
        <v>Good Count</v>
      </c>
    </row>
    <row r="2275" spans="1:20" ht="15" customHeight="1">
      <c r="A2275" s="64">
        <v>44748</v>
      </c>
      <c r="B2275" s="65">
        <f t="shared" ref="B2275:B2338" si="465">YEAR(A2275)</f>
        <v>2022</v>
      </c>
      <c r="C2275" s="58">
        <f t="shared" si="453"/>
        <v>7</v>
      </c>
      <c r="D2275" s="58" t="str">
        <f t="shared" si="461"/>
        <v>Jul/2022</v>
      </c>
      <c r="E2275" s="60" t="s">
        <v>381</v>
      </c>
      <c r="F2275" s="60" t="s">
        <v>380</v>
      </c>
      <c r="G2275" s="60" t="s">
        <v>104</v>
      </c>
      <c r="H2275" s="60">
        <v>0</v>
      </c>
      <c r="I2275" s="60">
        <v>0</v>
      </c>
      <c r="J2275" s="60">
        <f t="shared" si="463"/>
        <v>0</v>
      </c>
      <c r="K2275" s="60" t="str">
        <f t="shared" si="464"/>
        <v>Ok</v>
      </c>
      <c r="L2275" s="60">
        <f t="shared" si="454"/>
        <v>0</v>
      </c>
      <c r="M2275" s="85">
        <f>VLOOKUP(E2275,'DAFTAR ITEM'!B:J,9,FALSE)</f>
        <v>0</v>
      </c>
      <c r="N2275" s="85">
        <f t="shared" si="455"/>
        <v>0</v>
      </c>
      <c r="O2275" s="85">
        <f t="shared" si="456"/>
        <v>0</v>
      </c>
      <c r="P2275" s="85">
        <f t="shared" si="457"/>
        <v>0</v>
      </c>
      <c r="Q2275" s="59">
        <f t="shared" si="462"/>
        <v>0</v>
      </c>
      <c r="R2275" s="60" t="str">
        <f t="shared" si="458"/>
        <v>Good Count</v>
      </c>
      <c r="S2275" s="60" t="str">
        <f t="shared" si="459"/>
        <v>Good Count</v>
      </c>
      <c r="T2275" s="60" t="str">
        <f t="shared" si="460"/>
        <v>Good Count</v>
      </c>
    </row>
    <row r="2276" spans="1:20" ht="15" customHeight="1">
      <c r="A2276" s="64">
        <v>44748</v>
      </c>
      <c r="B2276" s="65">
        <f t="shared" si="465"/>
        <v>2022</v>
      </c>
      <c r="C2276" s="58">
        <f t="shared" si="453"/>
        <v>7</v>
      </c>
      <c r="D2276" s="58" t="str">
        <f t="shared" si="461"/>
        <v>Jul/2022</v>
      </c>
      <c r="E2276" s="60" t="s">
        <v>153</v>
      </c>
      <c r="F2276" s="60" t="s">
        <v>152</v>
      </c>
      <c r="G2276" s="60" t="s">
        <v>33</v>
      </c>
      <c r="H2276" s="60">
        <v>0</v>
      </c>
      <c r="I2276" s="60">
        <v>0</v>
      </c>
      <c r="J2276" s="60">
        <f t="shared" si="463"/>
        <v>0</v>
      </c>
      <c r="K2276" s="60" t="str">
        <f t="shared" si="464"/>
        <v>Ok</v>
      </c>
      <c r="L2276" s="60">
        <f t="shared" si="454"/>
        <v>0</v>
      </c>
      <c r="M2276" s="85">
        <f>VLOOKUP(E2276,'DAFTAR ITEM'!B:J,9,FALSE)</f>
        <v>0</v>
      </c>
      <c r="N2276" s="85">
        <f t="shared" si="455"/>
        <v>0</v>
      </c>
      <c r="O2276" s="85">
        <f t="shared" si="456"/>
        <v>0</v>
      </c>
      <c r="P2276" s="85">
        <f t="shared" si="457"/>
        <v>0</v>
      </c>
      <c r="Q2276" s="59">
        <f t="shared" si="462"/>
        <v>0</v>
      </c>
      <c r="R2276" s="60" t="str">
        <f t="shared" si="458"/>
        <v>Good Count</v>
      </c>
      <c r="S2276" s="60" t="str">
        <f t="shared" si="459"/>
        <v>Good Count</v>
      </c>
      <c r="T2276" s="60" t="str">
        <f t="shared" si="460"/>
        <v>Good Count</v>
      </c>
    </row>
    <row r="2277" spans="1:20" ht="15" customHeight="1">
      <c r="A2277" s="64">
        <v>44748</v>
      </c>
      <c r="B2277" s="65">
        <f t="shared" si="465"/>
        <v>2022</v>
      </c>
      <c r="C2277" s="58">
        <f t="shared" si="453"/>
        <v>7</v>
      </c>
      <c r="D2277" s="58" t="str">
        <f t="shared" si="461"/>
        <v>Jul/2022</v>
      </c>
      <c r="E2277" s="60" t="s">
        <v>383</v>
      </c>
      <c r="F2277" s="60" t="s">
        <v>382</v>
      </c>
      <c r="G2277" s="60" t="s">
        <v>171</v>
      </c>
      <c r="H2277" s="60">
        <v>0</v>
      </c>
      <c r="I2277" s="60">
        <v>0</v>
      </c>
      <c r="J2277" s="60">
        <f t="shared" si="463"/>
        <v>0</v>
      </c>
      <c r="K2277" s="60" t="str">
        <f t="shared" si="464"/>
        <v>Ok</v>
      </c>
      <c r="L2277" s="60">
        <f t="shared" si="454"/>
        <v>0</v>
      </c>
      <c r="M2277" s="85">
        <f>VLOOKUP(E2277,'DAFTAR ITEM'!B:J,9,FALSE)</f>
        <v>14300</v>
      </c>
      <c r="N2277" s="85">
        <f t="shared" si="455"/>
        <v>0</v>
      </c>
      <c r="O2277" s="85">
        <f t="shared" si="456"/>
        <v>0</v>
      </c>
      <c r="P2277" s="85">
        <f t="shared" si="457"/>
        <v>0</v>
      </c>
      <c r="Q2277" s="59">
        <f t="shared" si="462"/>
        <v>0</v>
      </c>
      <c r="R2277" s="60" t="str">
        <f t="shared" si="458"/>
        <v>Good Count</v>
      </c>
      <c r="S2277" s="60" t="str">
        <f t="shared" si="459"/>
        <v>Good Count</v>
      </c>
      <c r="T2277" s="60" t="str">
        <f t="shared" si="460"/>
        <v>Good Count</v>
      </c>
    </row>
    <row r="2278" spans="1:20" ht="15" customHeight="1">
      <c r="A2278" s="64">
        <v>44748</v>
      </c>
      <c r="B2278" s="65">
        <f t="shared" si="465"/>
        <v>2022</v>
      </c>
      <c r="C2278" s="58">
        <f t="shared" si="453"/>
        <v>7</v>
      </c>
      <c r="D2278" s="58" t="str">
        <f t="shared" si="461"/>
        <v>Jul/2022</v>
      </c>
      <c r="E2278" s="60" t="s">
        <v>156</v>
      </c>
      <c r="F2278" s="60" t="s">
        <v>155</v>
      </c>
      <c r="G2278" s="60" t="s">
        <v>33</v>
      </c>
      <c r="H2278" s="60">
        <v>0</v>
      </c>
      <c r="I2278" s="60">
        <v>0</v>
      </c>
      <c r="J2278" s="60">
        <f t="shared" si="463"/>
        <v>0</v>
      </c>
      <c r="K2278" s="60" t="str">
        <f t="shared" si="464"/>
        <v>Ok</v>
      </c>
      <c r="L2278" s="60">
        <f t="shared" si="454"/>
        <v>0</v>
      </c>
      <c r="M2278" s="85">
        <f>VLOOKUP(E2278,'DAFTAR ITEM'!B:J,9,FALSE)</f>
        <v>0</v>
      </c>
      <c r="N2278" s="85">
        <f t="shared" si="455"/>
        <v>0</v>
      </c>
      <c r="O2278" s="85">
        <f t="shared" si="456"/>
        <v>0</v>
      </c>
      <c r="P2278" s="85">
        <f t="shared" si="457"/>
        <v>0</v>
      </c>
      <c r="Q2278" s="59">
        <f t="shared" si="462"/>
        <v>0</v>
      </c>
      <c r="R2278" s="60" t="str">
        <f t="shared" si="458"/>
        <v>Good Count</v>
      </c>
      <c r="S2278" s="60" t="str">
        <f t="shared" si="459"/>
        <v>Good Count</v>
      </c>
      <c r="T2278" s="60" t="str">
        <f t="shared" si="460"/>
        <v>Good Count</v>
      </c>
    </row>
    <row r="2279" spans="1:20" ht="15" customHeight="1">
      <c r="A2279" s="64">
        <v>44748</v>
      </c>
      <c r="B2279" s="65">
        <f t="shared" si="465"/>
        <v>2022</v>
      </c>
      <c r="C2279" s="58">
        <f t="shared" si="453"/>
        <v>7</v>
      </c>
      <c r="D2279" s="58" t="str">
        <f t="shared" si="461"/>
        <v>Jul/2022</v>
      </c>
      <c r="E2279" s="60" t="s">
        <v>158</v>
      </c>
      <c r="F2279" s="60" t="s">
        <v>157</v>
      </c>
      <c r="G2279" s="60" t="s">
        <v>33</v>
      </c>
      <c r="H2279" s="60">
        <v>0</v>
      </c>
      <c r="I2279" s="60">
        <v>0</v>
      </c>
      <c r="J2279" s="60">
        <f t="shared" si="463"/>
        <v>0</v>
      </c>
      <c r="K2279" s="60" t="str">
        <f t="shared" si="464"/>
        <v>Ok</v>
      </c>
      <c r="L2279" s="60">
        <f t="shared" si="454"/>
        <v>0</v>
      </c>
      <c r="M2279" s="85">
        <f>VLOOKUP(E2279,'DAFTAR ITEM'!B:J,9,FALSE)</f>
        <v>0</v>
      </c>
      <c r="N2279" s="85">
        <f t="shared" si="455"/>
        <v>0</v>
      </c>
      <c r="O2279" s="85">
        <f t="shared" si="456"/>
        <v>0</v>
      </c>
      <c r="P2279" s="85">
        <f t="shared" si="457"/>
        <v>0</v>
      </c>
      <c r="Q2279" s="59">
        <f t="shared" si="462"/>
        <v>0</v>
      </c>
      <c r="R2279" s="60" t="str">
        <f t="shared" si="458"/>
        <v>Good Count</v>
      </c>
      <c r="S2279" s="60" t="str">
        <f t="shared" si="459"/>
        <v>Good Count</v>
      </c>
      <c r="T2279" s="60" t="str">
        <f t="shared" si="460"/>
        <v>Good Count</v>
      </c>
    </row>
    <row r="2280" spans="1:20" ht="15" customHeight="1">
      <c r="A2280" s="64">
        <v>44748</v>
      </c>
      <c r="B2280" s="65">
        <f t="shared" si="465"/>
        <v>2022</v>
      </c>
      <c r="C2280" s="58">
        <f t="shared" si="453"/>
        <v>7</v>
      </c>
      <c r="D2280" s="58" t="str">
        <f t="shared" si="461"/>
        <v>Jul/2022</v>
      </c>
      <c r="E2280" s="60" t="s">
        <v>160</v>
      </c>
      <c r="F2280" s="60" t="s">
        <v>159</v>
      </c>
      <c r="G2280" s="60" t="s">
        <v>33</v>
      </c>
      <c r="H2280" s="60">
        <v>0</v>
      </c>
      <c r="I2280" s="60">
        <v>0</v>
      </c>
      <c r="J2280" s="60">
        <f t="shared" si="463"/>
        <v>0</v>
      </c>
      <c r="K2280" s="60" t="str">
        <f t="shared" si="464"/>
        <v>Ok</v>
      </c>
      <c r="L2280" s="60">
        <f t="shared" si="454"/>
        <v>0</v>
      </c>
      <c r="M2280" s="85">
        <f>VLOOKUP(E2280,'DAFTAR ITEM'!B:J,9,FALSE)</f>
        <v>0</v>
      </c>
      <c r="N2280" s="85">
        <f t="shared" si="455"/>
        <v>0</v>
      </c>
      <c r="O2280" s="85">
        <f t="shared" si="456"/>
        <v>0</v>
      </c>
      <c r="P2280" s="85">
        <f t="shared" si="457"/>
        <v>0</v>
      </c>
      <c r="Q2280" s="59">
        <f t="shared" si="462"/>
        <v>0</v>
      </c>
      <c r="R2280" s="60" t="str">
        <f t="shared" si="458"/>
        <v>Good Count</v>
      </c>
      <c r="S2280" s="60" t="str">
        <f t="shared" si="459"/>
        <v>Good Count</v>
      </c>
      <c r="T2280" s="60" t="str">
        <f t="shared" si="460"/>
        <v>Good Count</v>
      </c>
    </row>
    <row r="2281" spans="1:20" ht="15" customHeight="1">
      <c r="A2281" s="64">
        <v>44748</v>
      </c>
      <c r="B2281" s="65">
        <f t="shared" si="465"/>
        <v>2022</v>
      </c>
      <c r="C2281" s="58">
        <f t="shared" si="453"/>
        <v>7</v>
      </c>
      <c r="D2281" s="58" t="str">
        <f t="shared" si="461"/>
        <v>Jul/2022</v>
      </c>
      <c r="E2281" s="60" t="s">
        <v>385</v>
      </c>
      <c r="F2281" s="60" t="s">
        <v>384</v>
      </c>
      <c r="G2281" s="60" t="s">
        <v>171</v>
      </c>
      <c r="H2281" s="60">
        <v>0</v>
      </c>
      <c r="I2281" s="60">
        <v>0</v>
      </c>
      <c r="J2281" s="60">
        <f t="shared" si="463"/>
        <v>0</v>
      </c>
      <c r="K2281" s="60" t="str">
        <f t="shared" si="464"/>
        <v>Ok</v>
      </c>
      <c r="L2281" s="60">
        <f t="shared" si="454"/>
        <v>0</v>
      </c>
      <c r="M2281" s="85">
        <f>VLOOKUP(E2281,'DAFTAR ITEM'!B:J,9,FALSE)</f>
        <v>12800</v>
      </c>
      <c r="N2281" s="85">
        <f t="shared" si="455"/>
        <v>0</v>
      </c>
      <c r="O2281" s="85">
        <f t="shared" si="456"/>
        <v>0</v>
      </c>
      <c r="P2281" s="85">
        <f t="shared" si="457"/>
        <v>0</v>
      </c>
      <c r="Q2281" s="59">
        <f t="shared" si="462"/>
        <v>0</v>
      </c>
      <c r="R2281" s="60" t="str">
        <f t="shared" si="458"/>
        <v>Good Count</v>
      </c>
      <c r="S2281" s="60" t="str">
        <f t="shared" si="459"/>
        <v>Good Count</v>
      </c>
      <c r="T2281" s="60" t="str">
        <f t="shared" si="460"/>
        <v>Good Count</v>
      </c>
    </row>
    <row r="2282" spans="1:20" ht="15" customHeight="1">
      <c r="A2282" s="64">
        <v>44748</v>
      </c>
      <c r="B2282" s="65">
        <f t="shared" si="465"/>
        <v>2022</v>
      </c>
      <c r="C2282" s="58">
        <f t="shared" si="453"/>
        <v>7</v>
      </c>
      <c r="D2282" s="58" t="str">
        <f t="shared" si="461"/>
        <v>Jul/2022</v>
      </c>
      <c r="E2282" s="60" t="s">
        <v>162</v>
      </c>
      <c r="F2282" s="60" t="s">
        <v>161</v>
      </c>
      <c r="G2282" s="60" t="s">
        <v>33</v>
      </c>
      <c r="H2282" s="60">
        <v>0</v>
      </c>
      <c r="I2282" s="60">
        <v>0</v>
      </c>
      <c r="J2282" s="60">
        <f t="shared" si="463"/>
        <v>0</v>
      </c>
      <c r="K2282" s="60" t="str">
        <f t="shared" si="464"/>
        <v>Ok</v>
      </c>
      <c r="L2282" s="60">
        <f t="shared" si="454"/>
        <v>0</v>
      </c>
      <c r="M2282" s="85">
        <f>VLOOKUP(E2282,'DAFTAR ITEM'!B:J,9,FALSE)</f>
        <v>0</v>
      </c>
      <c r="N2282" s="85">
        <f t="shared" si="455"/>
        <v>0</v>
      </c>
      <c r="O2282" s="85">
        <f t="shared" si="456"/>
        <v>0</v>
      </c>
      <c r="P2282" s="85">
        <f t="shared" si="457"/>
        <v>0</v>
      </c>
      <c r="Q2282" s="59">
        <f t="shared" si="462"/>
        <v>0</v>
      </c>
      <c r="R2282" s="60" t="str">
        <f t="shared" si="458"/>
        <v>Good Count</v>
      </c>
      <c r="S2282" s="60" t="str">
        <f t="shared" si="459"/>
        <v>Good Count</v>
      </c>
      <c r="T2282" s="60" t="str">
        <f t="shared" si="460"/>
        <v>Good Count</v>
      </c>
    </row>
    <row r="2283" spans="1:20" ht="15" customHeight="1">
      <c r="A2283" s="64">
        <v>44748</v>
      </c>
      <c r="B2283" s="65">
        <f t="shared" si="465"/>
        <v>2022</v>
      </c>
      <c r="C2283" s="58">
        <f t="shared" si="453"/>
        <v>7</v>
      </c>
      <c r="D2283" s="58" t="str">
        <f t="shared" si="461"/>
        <v>Jul/2022</v>
      </c>
      <c r="E2283" s="60" t="s">
        <v>164</v>
      </c>
      <c r="F2283" s="60" t="s">
        <v>163</v>
      </c>
      <c r="G2283" s="60" t="s">
        <v>33</v>
      </c>
      <c r="H2283" s="60">
        <v>60</v>
      </c>
      <c r="I2283" s="60">
        <v>60</v>
      </c>
      <c r="J2283" s="60">
        <f t="shared" si="463"/>
        <v>0</v>
      </c>
      <c r="K2283" s="60" t="str">
        <f t="shared" si="464"/>
        <v>Ok</v>
      </c>
      <c r="L2283" s="60">
        <f t="shared" si="454"/>
        <v>0</v>
      </c>
      <c r="M2283" s="85">
        <f>VLOOKUP(E2283,'DAFTAR ITEM'!B:J,9,FALSE)</f>
        <v>18700</v>
      </c>
      <c r="N2283" s="85">
        <f t="shared" si="455"/>
        <v>1122000</v>
      </c>
      <c r="O2283" s="85">
        <f t="shared" si="456"/>
        <v>0</v>
      </c>
      <c r="P2283" s="85">
        <f t="shared" si="457"/>
        <v>0</v>
      </c>
      <c r="Q2283" s="59">
        <f t="shared" si="462"/>
        <v>0</v>
      </c>
      <c r="R2283" s="60" t="str">
        <f t="shared" si="458"/>
        <v>Good Count</v>
      </c>
      <c r="S2283" s="60" t="str">
        <f t="shared" si="459"/>
        <v>Good Count</v>
      </c>
      <c r="T2283" s="60" t="str">
        <f t="shared" si="460"/>
        <v>Good Count</v>
      </c>
    </row>
    <row r="2284" spans="1:20" ht="15" customHeight="1">
      <c r="A2284" s="64">
        <v>44748</v>
      </c>
      <c r="B2284" s="65">
        <f t="shared" si="465"/>
        <v>2022</v>
      </c>
      <c r="C2284" s="58">
        <f t="shared" si="453"/>
        <v>7</v>
      </c>
      <c r="D2284" s="58" t="str">
        <f t="shared" si="461"/>
        <v>Jul/2022</v>
      </c>
      <c r="E2284" s="60" t="s">
        <v>360</v>
      </c>
      <c r="F2284" s="60" t="s">
        <v>359</v>
      </c>
      <c r="G2284" s="60" t="s">
        <v>33</v>
      </c>
      <c r="H2284" s="60">
        <v>0</v>
      </c>
      <c r="I2284" s="60">
        <v>0</v>
      </c>
      <c r="J2284" s="60">
        <f t="shared" si="463"/>
        <v>0</v>
      </c>
      <c r="K2284" s="60" t="str">
        <f t="shared" si="464"/>
        <v>Ok</v>
      </c>
      <c r="L2284" s="60">
        <f t="shared" si="454"/>
        <v>0</v>
      </c>
      <c r="M2284" s="85">
        <f>VLOOKUP(E2284,'DAFTAR ITEM'!B:J,9,FALSE)</f>
        <v>0</v>
      </c>
      <c r="N2284" s="85">
        <f t="shared" si="455"/>
        <v>0</v>
      </c>
      <c r="O2284" s="85">
        <f t="shared" si="456"/>
        <v>0</v>
      </c>
      <c r="P2284" s="85">
        <f t="shared" si="457"/>
        <v>0</v>
      </c>
      <c r="Q2284" s="59">
        <f t="shared" si="462"/>
        <v>0</v>
      </c>
      <c r="R2284" s="60" t="str">
        <f t="shared" si="458"/>
        <v>Good Count</v>
      </c>
      <c r="S2284" s="60" t="str">
        <f t="shared" si="459"/>
        <v>Good Count</v>
      </c>
      <c r="T2284" s="60" t="str">
        <f t="shared" si="460"/>
        <v>Good Count</v>
      </c>
    </row>
    <row r="2285" spans="1:20" ht="15" customHeight="1">
      <c r="A2285" s="64">
        <v>44748</v>
      </c>
      <c r="B2285" s="65">
        <f t="shared" si="465"/>
        <v>2022</v>
      </c>
      <c r="C2285" s="58">
        <f t="shared" si="453"/>
        <v>7</v>
      </c>
      <c r="D2285" s="58" t="str">
        <f t="shared" si="461"/>
        <v>Jul/2022</v>
      </c>
      <c r="E2285" s="60" t="s">
        <v>166</v>
      </c>
      <c r="F2285" s="60" t="s">
        <v>165</v>
      </c>
      <c r="G2285" s="60" t="s">
        <v>33</v>
      </c>
      <c r="H2285" s="60">
        <v>0</v>
      </c>
      <c r="I2285" s="60">
        <v>0</v>
      </c>
      <c r="J2285" s="60">
        <f t="shared" si="463"/>
        <v>0</v>
      </c>
      <c r="K2285" s="60" t="str">
        <f t="shared" si="464"/>
        <v>Ok</v>
      </c>
      <c r="L2285" s="60">
        <f t="shared" si="454"/>
        <v>0</v>
      </c>
      <c r="M2285" s="85">
        <f>VLOOKUP(E2285,'DAFTAR ITEM'!B:J,9,FALSE)</f>
        <v>0</v>
      </c>
      <c r="N2285" s="85">
        <f t="shared" si="455"/>
        <v>0</v>
      </c>
      <c r="O2285" s="85">
        <f t="shared" si="456"/>
        <v>0</v>
      </c>
      <c r="P2285" s="85">
        <f t="shared" si="457"/>
        <v>0</v>
      </c>
      <c r="Q2285" s="59">
        <f t="shared" si="462"/>
        <v>0</v>
      </c>
      <c r="R2285" s="60" t="str">
        <f t="shared" si="458"/>
        <v>Good Count</v>
      </c>
      <c r="S2285" s="60" t="str">
        <f t="shared" si="459"/>
        <v>Good Count</v>
      </c>
      <c r="T2285" s="60" t="str">
        <f t="shared" si="460"/>
        <v>Good Count</v>
      </c>
    </row>
    <row r="2286" spans="1:20" ht="15" customHeight="1">
      <c r="A2286" s="64">
        <v>44748</v>
      </c>
      <c r="B2286" s="65">
        <f t="shared" si="465"/>
        <v>2022</v>
      </c>
      <c r="C2286" s="58">
        <f t="shared" si="453"/>
        <v>7</v>
      </c>
      <c r="D2286" s="58" t="str">
        <f t="shared" si="461"/>
        <v>Jul/2022</v>
      </c>
      <c r="E2286" s="60" t="s">
        <v>387</v>
      </c>
      <c r="F2286" s="60" t="s">
        <v>386</v>
      </c>
      <c r="G2286" s="60" t="s">
        <v>171</v>
      </c>
      <c r="H2286" s="60">
        <v>47</v>
      </c>
      <c r="I2286" s="60">
        <v>47</v>
      </c>
      <c r="J2286" s="60">
        <f t="shared" si="463"/>
        <v>0</v>
      </c>
      <c r="K2286" s="60" t="str">
        <f t="shared" si="464"/>
        <v>Ok</v>
      </c>
      <c r="L2286" s="60">
        <f t="shared" si="454"/>
        <v>0</v>
      </c>
      <c r="M2286" s="85">
        <f>VLOOKUP(E2286,'DAFTAR ITEM'!B:J,9,FALSE)</f>
        <v>12800</v>
      </c>
      <c r="N2286" s="85">
        <f t="shared" si="455"/>
        <v>601600</v>
      </c>
      <c r="O2286" s="85">
        <f t="shared" si="456"/>
        <v>0</v>
      </c>
      <c r="P2286" s="85">
        <f t="shared" si="457"/>
        <v>0</v>
      </c>
      <c r="Q2286" s="59">
        <f t="shared" si="462"/>
        <v>0</v>
      </c>
      <c r="R2286" s="60" t="str">
        <f t="shared" si="458"/>
        <v>Good Count</v>
      </c>
      <c r="S2286" s="60" t="str">
        <f t="shared" si="459"/>
        <v>Good Count</v>
      </c>
      <c r="T2286" s="60" t="str">
        <f t="shared" si="460"/>
        <v>Good Count</v>
      </c>
    </row>
    <row r="2287" spans="1:20" ht="15" customHeight="1">
      <c r="A2287" s="64">
        <v>44748</v>
      </c>
      <c r="B2287" s="65">
        <f t="shared" si="465"/>
        <v>2022</v>
      </c>
      <c r="C2287" s="58">
        <f t="shared" si="453"/>
        <v>7</v>
      </c>
      <c r="D2287" s="58" t="str">
        <f t="shared" si="461"/>
        <v>Jul/2022</v>
      </c>
      <c r="E2287" s="60" t="s">
        <v>168</v>
      </c>
      <c r="F2287" s="60" t="s">
        <v>167</v>
      </c>
      <c r="G2287" s="60" t="s">
        <v>33</v>
      </c>
      <c r="H2287" s="60">
        <v>0</v>
      </c>
      <c r="I2287" s="60">
        <v>0</v>
      </c>
      <c r="J2287" s="60">
        <f t="shared" si="463"/>
        <v>0</v>
      </c>
      <c r="K2287" s="60" t="str">
        <f t="shared" si="464"/>
        <v>Ok</v>
      </c>
      <c r="L2287" s="60">
        <f t="shared" si="454"/>
        <v>0</v>
      </c>
      <c r="M2287" s="85">
        <f>VLOOKUP(E2287,'DAFTAR ITEM'!B:J,9,FALSE)</f>
        <v>0</v>
      </c>
      <c r="N2287" s="85">
        <f t="shared" si="455"/>
        <v>0</v>
      </c>
      <c r="O2287" s="85">
        <f t="shared" si="456"/>
        <v>0</v>
      </c>
      <c r="P2287" s="85">
        <f t="shared" si="457"/>
        <v>0</v>
      </c>
      <c r="Q2287" s="59">
        <f t="shared" si="462"/>
        <v>0</v>
      </c>
      <c r="R2287" s="60" t="str">
        <f t="shared" si="458"/>
        <v>Good Count</v>
      </c>
      <c r="S2287" s="60" t="str">
        <f t="shared" si="459"/>
        <v>Good Count</v>
      </c>
      <c r="T2287" s="60" t="str">
        <f t="shared" si="460"/>
        <v>Good Count</v>
      </c>
    </row>
    <row r="2288" spans="1:20" ht="15" customHeight="1">
      <c r="A2288" s="64">
        <v>44748</v>
      </c>
      <c r="B2288" s="65">
        <f t="shared" si="465"/>
        <v>2022</v>
      </c>
      <c r="C2288" s="58">
        <f t="shared" si="453"/>
        <v>7</v>
      </c>
      <c r="D2288" s="58" t="str">
        <f t="shared" si="461"/>
        <v>Jul/2022</v>
      </c>
      <c r="E2288" s="60" t="s">
        <v>170</v>
      </c>
      <c r="F2288" s="60" t="s">
        <v>169</v>
      </c>
      <c r="G2288" s="60" t="s">
        <v>171</v>
      </c>
      <c r="H2288" s="60">
        <v>0</v>
      </c>
      <c r="I2288" s="60">
        <v>0</v>
      </c>
      <c r="J2288" s="60">
        <f t="shared" si="463"/>
        <v>0</v>
      </c>
      <c r="K2288" s="60" t="str">
        <f t="shared" si="464"/>
        <v>Ok</v>
      </c>
      <c r="L2288" s="60">
        <f t="shared" si="454"/>
        <v>0</v>
      </c>
      <c r="M2288" s="85">
        <f>VLOOKUP(E2288,'DAFTAR ITEM'!B:J,9,FALSE)</f>
        <v>8410</v>
      </c>
      <c r="N2288" s="85">
        <f t="shared" si="455"/>
        <v>0</v>
      </c>
      <c r="O2288" s="85">
        <f t="shared" si="456"/>
        <v>0</v>
      </c>
      <c r="P2288" s="85">
        <f t="shared" si="457"/>
        <v>0</v>
      </c>
      <c r="Q2288" s="59">
        <f t="shared" si="462"/>
        <v>0</v>
      </c>
      <c r="R2288" s="60" t="str">
        <f t="shared" si="458"/>
        <v>Good Count</v>
      </c>
      <c r="S2288" s="60" t="str">
        <f t="shared" si="459"/>
        <v>Good Count</v>
      </c>
      <c r="T2288" s="60" t="str">
        <f t="shared" si="460"/>
        <v>Good Count</v>
      </c>
    </row>
    <row r="2289" spans="1:20" ht="15" customHeight="1">
      <c r="A2289" s="64">
        <v>44748</v>
      </c>
      <c r="B2289" s="65">
        <f t="shared" si="465"/>
        <v>2022</v>
      </c>
      <c r="C2289" s="58">
        <f t="shared" si="453"/>
        <v>7</v>
      </c>
      <c r="D2289" s="58" t="str">
        <f t="shared" si="461"/>
        <v>Jul/2022</v>
      </c>
      <c r="E2289" s="60" t="s">
        <v>173</v>
      </c>
      <c r="F2289" s="60" t="s">
        <v>172</v>
      </c>
      <c r="G2289" s="60" t="s">
        <v>33</v>
      </c>
      <c r="H2289" s="60">
        <v>6</v>
      </c>
      <c r="I2289" s="60">
        <v>6</v>
      </c>
      <c r="J2289" s="60">
        <f t="shared" si="463"/>
        <v>0</v>
      </c>
      <c r="K2289" s="60" t="str">
        <f t="shared" si="464"/>
        <v>Ok</v>
      </c>
      <c r="L2289" s="60">
        <f t="shared" si="454"/>
        <v>0</v>
      </c>
      <c r="M2289" s="85">
        <f>VLOOKUP(E2289,'DAFTAR ITEM'!B:J,9,FALSE)</f>
        <v>5513</v>
      </c>
      <c r="N2289" s="85">
        <f t="shared" si="455"/>
        <v>33078</v>
      </c>
      <c r="O2289" s="85">
        <f t="shared" si="456"/>
        <v>0</v>
      </c>
      <c r="P2289" s="85">
        <f t="shared" si="457"/>
        <v>0</v>
      </c>
      <c r="Q2289" s="59">
        <f t="shared" si="462"/>
        <v>0</v>
      </c>
      <c r="R2289" s="60" t="str">
        <f t="shared" si="458"/>
        <v>Good Count</v>
      </c>
      <c r="S2289" s="60" t="str">
        <f t="shared" si="459"/>
        <v>Good Count</v>
      </c>
      <c r="T2289" s="60" t="str">
        <f t="shared" si="460"/>
        <v>Good Count</v>
      </c>
    </row>
    <row r="2290" spans="1:20" ht="15" customHeight="1">
      <c r="A2290" s="64">
        <v>44748</v>
      </c>
      <c r="B2290" s="65">
        <f t="shared" si="465"/>
        <v>2022</v>
      </c>
      <c r="C2290" s="58">
        <f t="shared" si="453"/>
        <v>7</v>
      </c>
      <c r="D2290" s="58" t="str">
        <f t="shared" si="461"/>
        <v>Jul/2022</v>
      </c>
      <c r="E2290" s="60" t="s">
        <v>175</v>
      </c>
      <c r="F2290" s="60" t="s">
        <v>174</v>
      </c>
      <c r="G2290" s="60" t="s">
        <v>176</v>
      </c>
      <c r="H2290" s="60">
        <v>13</v>
      </c>
      <c r="I2290" s="60">
        <v>13</v>
      </c>
      <c r="J2290" s="60">
        <f t="shared" si="463"/>
        <v>0</v>
      </c>
      <c r="K2290" s="60" t="str">
        <f t="shared" si="464"/>
        <v>Ok</v>
      </c>
      <c r="L2290" s="60">
        <f t="shared" si="454"/>
        <v>0</v>
      </c>
      <c r="M2290" s="85">
        <f>VLOOKUP(E2290,'DAFTAR ITEM'!B:J,9,FALSE)</f>
        <v>3780</v>
      </c>
      <c r="N2290" s="85">
        <f t="shared" si="455"/>
        <v>49140</v>
      </c>
      <c r="O2290" s="85">
        <f t="shared" si="456"/>
        <v>0</v>
      </c>
      <c r="P2290" s="85">
        <f t="shared" si="457"/>
        <v>0</v>
      </c>
      <c r="Q2290" s="59">
        <f t="shared" si="462"/>
        <v>0</v>
      </c>
      <c r="R2290" s="60" t="str">
        <f t="shared" si="458"/>
        <v>Good Count</v>
      </c>
      <c r="S2290" s="60" t="str">
        <f t="shared" si="459"/>
        <v>Good Count</v>
      </c>
      <c r="T2290" s="60" t="str">
        <f t="shared" si="460"/>
        <v>Good Count</v>
      </c>
    </row>
    <row r="2291" spans="1:20" ht="15" customHeight="1">
      <c r="A2291" s="64">
        <v>44748</v>
      </c>
      <c r="B2291" s="65">
        <f t="shared" si="465"/>
        <v>2022</v>
      </c>
      <c r="C2291" s="58">
        <f t="shared" si="453"/>
        <v>7</v>
      </c>
      <c r="D2291" s="58" t="str">
        <f t="shared" si="461"/>
        <v>Jul/2022</v>
      </c>
      <c r="E2291" s="60" t="s">
        <v>178</v>
      </c>
      <c r="F2291" s="60" t="s">
        <v>177</v>
      </c>
      <c r="G2291" s="60" t="s">
        <v>176</v>
      </c>
      <c r="H2291" s="60">
        <v>10</v>
      </c>
      <c r="I2291" s="60">
        <v>10</v>
      </c>
      <c r="J2291" s="60">
        <f t="shared" si="463"/>
        <v>0</v>
      </c>
      <c r="K2291" s="60" t="str">
        <f t="shared" si="464"/>
        <v>Ok</v>
      </c>
      <c r="L2291" s="60">
        <f t="shared" si="454"/>
        <v>0</v>
      </c>
      <c r="M2291" s="85">
        <f>VLOOKUP(E2291,'DAFTAR ITEM'!B:J,9,FALSE)</f>
        <v>2625</v>
      </c>
      <c r="N2291" s="85">
        <f t="shared" si="455"/>
        <v>26250</v>
      </c>
      <c r="O2291" s="85">
        <f t="shared" si="456"/>
        <v>0</v>
      </c>
      <c r="P2291" s="85">
        <f t="shared" si="457"/>
        <v>0</v>
      </c>
      <c r="Q2291" s="59">
        <f t="shared" si="462"/>
        <v>0</v>
      </c>
      <c r="R2291" s="60" t="str">
        <f t="shared" si="458"/>
        <v>Good Count</v>
      </c>
      <c r="S2291" s="60" t="str">
        <f t="shared" si="459"/>
        <v>Good Count</v>
      </c>
      <c r="T2291" s="60" t="str">
        <f t="shared" si="460"/>
        <v>Good Count</v>
      </c>
    </row>
    <row r="2292" spans="1:20" ht="15" customHeight="1">
      <c r="A2292" s="64">
        <v>44748</v>
      </c>
      <c r="B2292" s="65">
        <f t="shared" si="465"/>
        <v>2022</v>
      </c>
      <c r="C2292" s="58">
        <f t="shared" si="453"/>
        <v>7</v>
      </c>
      <c r="D2292" s="58" t="str">
        <f t="shared" si="461"/>
        <v>Jul/2022</v>
      </c>
      <c r="E2292" s="60" t="s">
        <v>180</v>
      </c>
      <c r="F2292" s="60" t="s">
        <v>179</v>
      </c>
      <c r="G2292" s="60" t="s">
        <v>33</v>
      </c>
      <c r="H2292" s="60">
        <v>3</v>
      </c>
      <c r="I2292" s="60">
        <v>3</v>
      </c>
      <c r="J2292" s="60">
        <f t="shared" si="463"/>
        <v>0</v>
      </c>
      <c r="K2292" s="60" t="str">
        <f t="shared" si="464"/>
        <v>Ok</v>
      </c>
      <c r="L2292" s="60">
        <f t="shared" si="454"/>
        <v>0</v>
      </c>
      <c r="M2292" s="85">
        <f>VLOOKUP(E2292,'DAFTAR ITEM'!B:J,9,FALSE)</f>
        <v>20000</v>
      </c>
      <c r="N2292" s="85">
        <f t="shared" si="455"/>
        <v>60000</v>
      </c>
      <c r="O2292" s="85">
        <f t="shared" si="456"/>
        <v>0</v>
      </c>
      <c r="P2292" s="85">
        <f t="shared" si="457"/>
        <v>0</v>
      </c>
      <c r="Q2292" s="59">
        <f t="shared" si="462"/>
        <v>0</v>
      </c>
      <c r="R2292" s="60" t="str">
        <f t="shared" si="458"/>
        <v>Good Count</v>
      </c>
      <c r="S2292" s="60" t="str">
        <f t="shared" si="459"/>
        <v>Good Count</v>
      </c>
      <c r="T2292" s="60" t="str">
        <f t="shared" si="460"/>
        <v>Good Count</v>
      </c>
    </row>
    <row r="2293" spans="1:20" ht="15" customHeight="1">
      <c r="A2293" s="64">
        <v>44748</v>
      </c>
      <c r="B2293" s="65">
        <f t="shared" si="465"/>
        <v>2022</v>
      </c>
      <c r="C2293" s="58">
        <f t="shared" ref="C2293:C2356" si="466">MONTH(A2293)</f>
        <v>7</v>
      </c>
      <c r="D2293" s="58" t="str">
        <f t="shared" si="461"/>
        <v>Jul/2022</v>
      </c>
      <c r="E2293" s="60" t="s">
        <v>182</v>
      </c>
      <c r="F2293" s="60" t="s">
        <v>181</v>
      </c>
      <c r="G2293" s="60" t="s">
        <v>33</v>
      </c>
      <c r="H2293" s="60">
        <v>6</v>
      </c>
      <c r="I2293" s="60">
        <v>6</v>
      </c>
      <c r="J2293" s="60">
        <f t="shared" si="463"/>
        <v>0</v>
      </c>
      <c r="K2293" s="60" t="str">
        <f t="shared" si="464"/>
        <v>Ok</v>
      </c>
      <c r="L2293" s="60">
        <f t="shared" si="454"/>
        <v>0</v>
      </c>
      <c r="M2293" s="85">
        <f>VLOOKUP(E2293,'DAFTAR ITEM'!B:J,9,FALSE)</f>
        <v>20000</v>
      </c>
      <c r="N2293" s="85">
        <f t="shared" si="455"/>
        <v>120000</v>
      </c>
      <c r="O2293" s="85">
        <f t="shared" si="456"/>
        <v>0</v>
      </c>
      <c r="P2293" s="85">
        <f t="shared" si="457"/>
        <v>0</v>
      </c>
      <c r="Q2293" s="59">
        <f t="shared" si="462"/>
        <v>0</v>
      </c>
      <c r="R2293" s="60" t="str">
        <f t="shared" si="458"/>
        <v>Good Count</v>
      </c>
      <c r="S2293" s="60" t="str">
        <f t="shared" si="459"/>
        <v>Good Count</v>
      </c>
      <c r="T2293" s="60" t="str">
        <f t="shared" si="460"/>
        <v>Good Count</v>
      </c>
    </row>
    <row r="2294" spans="1:20" ht="15" customHeight="1">
      <c r="A2294" s="64">
        <v>44748</v>
      </c>
      <c r="B2294" s="65">
        <f t="shared" si="465"/>
        <v>2022</v>
      </c>
      <c r="C2294" s="58">
        <f t="shared" si="466"/>
        <v>7</v>
      </c>
      <c r="D2294" s="58" t="str">
        <f t="shared" si="461"/>
        <v>Jul/2022</v>
      </c>
      <c r="E2294" s="60" t="s">
        <v>184</v>
      </c>
      <c r="F2294" s="60" t="s">
        <v>183</v>
      </c>
      <c r="G2294" s="60" t="s">
        <v>33</v>
      </c>
      <c r="H2294" s="60">
        <v>5</v>
      </c>
      <c r="I2294" s="60">
        <v>5</v>
      </c>
      <c r="J2294" s="60">
        <f t="shared" si="463"/>
        <v>0</v>
      </c>
      <c r="K2294" s="60" t="str">
        <f t="shared" si="464"/>
        <v>Ok</v>
      </c>
      <c r="L2294" s="60">
        <f t="shared" ref="L2294:L2357" si="467">ABS(J2294)</f>
        <v>0</v>
      </c>
      <c r="M2294" s="85">
        <f>VLOOKUP(E2294,'DAFTAR ITEM'!B:J,9,FALSE)</f>
        <v>20000</v>
      </c>
      <c r="N2294" s="85">
        <f t="shared" ref="N2294:N2357" si="468">H2294*M2294</f>
        <v>100000</v>
      </c>
      <c r="O2294" s="85">
        <f t="shared" ref="O2294:O2357" si="469">J2294*M2294</f>
        <v>0</v>
      </c>
      <c r="P2294" s="85">
        <f t="shared" ref="P2294:P2357" si="470">L2294*M2294</f>
        <v>0</v>
      </c>
      <c r="Q2294" s="59">
        <f t="shared" si="462"/>
        <v>0</v>
      </c>
      <c r="R2294" s="60" t="str">
        <f t="shared" ref="R2294:R2357" si="471">IF(ISERROR(Q2294),"Bad Count",IF(Q2294&gt;0%,"Bad Count","Good Count"))</f>
        <v>Good Count</v>
      </c>
      <c r="S2294" s="60" t="str">
        <f t="shared" ref="S2294:S2357" si="472">IF(ISERROR(Q2294),"Bad Count",IF(Q2294&gt;2%,"Bad Count","Good Count"))</f>
        <v>Good Count</v>
      </c>
      <c r="T2294" s="60" t="str">
        <f t="shared" ref="T2294:T2357" si="473">IF(ISERROR(Q2294),"Bad Count",IF(Q2294&gt;5%,"Bad Count","Good Count"))</f>
        <v>Good Count</v>
      </c>
    </row>
    <row r="2295" spans="1:20" ht="15" customHeight="1">
      <c r="A2295" s="64">
        <v>44748</v>
      </c>
      <c r="B2295" s="65">
        <f t="shared" si="465"/>
        <v>2022</v>
      </c>
      <c r="C2295" s="58">
        <f t="shared" si="466"/>
        <v>7</v>
      </c>
      <c r="D2295" s="58" t="str">
        <f t="shared" si="461"/>
        <v>Jul/2022</v>
      </c>
      <c r="E2295" s="60" t="s">
        <v>186</v>
      </c>
      <c r="F2295" s="60" t="s">
        <v>185</v>
      </c>
      <c r="G2295" s="60" t="s">
        <v>187</v>
      </c>
      <c r="H2295" s="60">
        <v>63</v>
      </c>
      <c r="I2295" s="60">
        <v>63</v>
      </c>
      <c r="J2295" s="60">
        <f t="shared" si="463"/>
        <v>0</v>
      </c>
      <c r="K2295" s="60" t="str">
        <f t="shared" si="464"/>
        <v>Ok</v>
      </c>
      <c r="L2295" s="60">
        <f t="shared" si="467"/>
        <v>0</v>
      </c>
      <c r="M2295" s="85">
        <f>VLOOKUP(E2295,'DAFTAR ITEM'!B:J,9,FALSE)</f>
        <v>1950</v>
      </c>
      <c r="N2295" s="85">
        <f t="shared" si="468"/>
        <v>122850</v>
      </c>
      <c r="O2295" s="85">
        <f t="shared" si="469"/>
        <v>0</v>
      </c>
      <c r="P2295" s="85">
        <f t="shared" si="470"/>
        <v>0</v>
      </c>
      <c r="Q2295" s="59">
        <f t="shared" si="462"/>
        <v>0</v>
      </c>
      <c r="R2295" s="60" t="str">
        <f t="shared" si="471"/>
        <v>Good Count</v>
      </c>
      <c r="S2295" s="60" t="str">
        <f t="shared" si="472"/>
        <v>Good Count</v>
      </c>
      <c r="T2295" s="60" t="str">
        <f t="shared" si="473"/>
        <v>Good Count</v>
      </c>
    </row>
    <row r="2296" spans="1:20" ht="15" customHeight="1">
      <c r="A2296" s="64">
        <v>44748</v>
      </c>
      <c r="B2296" s="65">
        <f t="shared" si="465"/>
        <v>2022</v>
      </c>
      <c r="C2296" s="58">
        <f t="shared" si="466"/>
        <v>7</v>
      </c>
      <c r="D2296" s="58" t="str">
        <f t="shared" si="461"/>
        <v>Jul/2022</v>
      </c>
      <c r="E2296" s="60" t="s">
        <v>186</v>
      </c>
      <c r="F2296" s="60" t="s">
        <v>185</v>
      </c>
      <c r="G2296" s="60" t="s">
        <v>187</v>
      </c>
      <c r="H2296" s="60">
        <v>63</v>
      </c>
      <c r="I2296" s="60">
        <v>63</v>
      </c>
      <c r="J2296" s="60">
        <f t="shared" si="463"/>
        <v>0</v>
      </c>
      <c r="K2296" s="60" t="str">
        <f t="shared" si="464"/>
        <v>Ok</v>
      </c>
      <c r="L2296" s="60">
        <f t="shared" si="467"/>
        <v>0</v>
      </c>
      <c r="M2296" s="85">
        <f>VLOOKUP(E2296,'DAFTAR ITEM'!B:J,9,FALSE)</f>
        <v>1950</v>
      </c>
      <c r="N2296" s="85">
        <f t="shared" si="468"/>
        <v>122850</v>
      </c>
      <c r="O2296" s="85">
        <f t="shared" si="469"/>
        <v>0</v>
      </c>
      <c r="P2296" s="85">
        <f t="shared" si="470"/>
        <v>0</v>
      </c>
      <c r="Q2296" s="59">
        <f t="shared" si="462"/>
        <v>0</v>
      </c>
      <c r="R2296" s="60" t="str">
        <f t="shared" si="471"/>
        <v>Good Count</v>
      </c>
      <c r="S2296" s="60" t="str">
        <f t="shared" si="472"/>
        <v>Good Count</v>
      </c>
      <c r="T2296" s="60" t="str">
        <f t="shared" si="473"/>
        <v>Good Count</v>
      </c>
    </row>
    <row r="2297" spans="1:20" ht="15" customHeight="1">
      <c r="A2297" s="64">
        <v>44748</v>
      </c>
      <c r="B2297" s="65">
        <f t="shared" si="465"/>
        <v>2022</v>
      </c>
      <c r="C2297" s="58">
        <f t="shared" si="466"/>
        <v>7</v>
      </c>
      <c r="D2297" s="58" t="str">
        <f t="shared" si="461"/>
        <v>Jul/2022</v>
      </c>
      <c r="E2297" s="60" t="s">
        <v>189</v>
      </c>
      <c r="F2297" s="60" t="s">
        <v>188</v>
      </c>
      <c r="G2297" s="60" t="s">
        <v>187</v>
      </c>
      <c r="H2297" s="60">
        <v>3</v>
      </c>
      <c r="I2297" s="60">
        <v>3</v>
      </c>
      <c r="J2297" s="60">
        <f t="shared" si="463"/>
        <v>0</v>
      </c>
      <c r="K2297" s="60" t="str">
        <f t="shared" si="464"/>
        <v>Ok</v>
      </c>
      <c r="L2297" s="60">
        <f t="shared" si="467"/>
        <v>0</v>
      </c>
      <c r="M2297" s="85">
        <f>VLOOKUP(E2297,'DAFTAR ITEM'!B:J,9,FALSE)</f>
        <v>3990</v>
      </c>
      <c r="N2297" s="85">
        <f t="shared" si="468"/>
        <v>11970</v>
      </c>
      <c r="O2297" s="85">
        <f t="shared" si="469"/>
        <v>0</v>
      </c>
      <c r="P2297" s="85">
        <f t="shared" si="470"/>
        <v>0</v>
      </c>
      <c r="Q2297" s="59">
        <f t="shared" si="462"/>
        <v>0</v>
      </c>
      <c r="R2297" s="60" t="str">
        <f t="shared" si="471"/>
        <v>Good Count</v>
      </c>
      <c r="S2297" s="60" t="str">
        <f t="shared" si="472"/>
        <v>Good Count</v>
      </c>
      <c r="T2297" s="60" t="str">
        <f t="shared" si="473"/>
        <v>Good Count</v>
      </c>
    </row>
    <row r="2298" spans="1:20" ht="15" customHeight="1">
      <c r="A2298" s="64">
        <v>44748</v>
      </c>
      <c r="B2298" s="65">
        <f t="shared" si="465"/>
        <v>2022</v>
      </c>
      <c r="C2298" s="58">
        <f t="shared" si="466"/>
        <v>7</v>
      </c>
      <c r="D2298" s="58" t="str">
        <f t="shared" si="461"/>
        <v>Jul/2022</v>
      </c>
      <c r="E2298" s="60" t="s">
        <v>191</v>
      </c>
      <c r="F2298" s="60" t="s">
        <v>190</v>
      </c>
      <c r="G2298" s="60" t="s">
        <v>16</v>
      </c>
      <c r="H2298" s="60">
        <v>3</v>
      </c>
      <c r="I2298" s="60">
        <v>3</v>
      </c>
      <c r="J2298" s="60">
        <f t="shared" si="463"/>
        <v>0</v>
      </c>
      <c r="K2298" s="60" t="str">
        <f t="shared" si="464"/>
        <v>Ok</v>
      </c>
      <c r="L2298" s="60">
        <f t="shared" si="467"/>
        <v>0</v>
      </c>
      <c r="M2298" s="85">
        <f>VLOOKUP(E2298,'DAFTAR ITEM'!B:J,9,FALSE)</f>
        <v>15000</v>
      </c>
      <c r="N2298" s="85">
        <f t="shared" si="468"/>
        <v>45000</v>
      </c>
      <c r="O2298" s="85">
        <f t="shared" si="469"/>
        <v>0</v>
      </c>
      <c r="P2298" s="85">
        <f t="shared" si="470"/>
        <v>0</v>
      </c>
      <c r="Q2298" s="59">
        <f t="shared" si="462"/>
        <v>0</v>
      </c>
      <c r="R2298" s="60" t="str">
        <f t="shared" si="471"/>
        <v>Good Count</v>
      </c>
      <c r="S2298" s="60" t="str">
        <f t="shared" si="472"/>
        <v>Good Count</v>
      </c>
      <c r="T2298" s="60" t="str">
        <f t="shared" si="473"/>
        <v>Good Count</v>
      </c>
    </row>
    <row r="2299" spans="1:20" ht="15" customHeight="1">
      <c r="A2299" s="64">
        <v>44748</v>
      </c>
      <c r="B2299" s="65">
        <f t="shared" si="465"/>
        <v>2022</v>
      </c>
      <c r="C2299" s="58">
        <f t="shared" si="466"/>
        <v>7</v>
      </c>
      <c r="D2299" s="58" t="str">
        <f t="shared" si="461"/>
        <v>Jul/2022</v>
      </c>
      <c r="E2299" s="60" t="s">
        <v>193</v>
      </c>
      <c r="F2299" s="60" t="s">
        <v>192</v>
      </c>
      <c r="G2299" s="60" t="s">
        <v>194</v>
      </c>
      <c r="H2299" s="60">
        <v>8</v>
      </c>
      <c r="I2299" s="60">
        <v>8</v>
      </c>
      <c r="J2299" s="60">
        <f t="shared" si="463"/>
        <v>0</v>
      </c>
      <c r="K2299" s="60" t="str">
        <f t="shared" si="464"/>
        <v>Ok</v>
      </c>
      <c r="L2299" s="60">
        <f t="shared" si="467"/>
        <v>0</v>
      </c>
      <c r="M2299" s="85">
        <f>VLOOKUP(E2299,'DAFTAR ITEM'!B:J,9,FALSE)</f>
        <v>81000</v>
      </c>
      <c r="N2299" s="85">
        <f t="shared" si="468"/>
        <v>648000</v>
      </c>
      <c r="O2299" s="85">
        <f t="shared" si="469"/>
        <v>0</v>
      </c>
      <c r="P2299" s="85">
        <f t="shared" si="470"/>
        <v>0</v>
      </c>
      <c r="Q2299" s="59">
        <f t="shared" si="462"/>
        <v>0</v>
      </c>
      <c r="R2299" s="60" t="str">
        <f t="shared" si="471"/>
        <v>Good Count</v>
      </c>
      <c r="S2299" s="60" t="str">
        <f t="shared" si="472"/>
        <v>Good Count</v>
      </c>
      <c r="T2299" s="60" t="str">
        <f t="shared" si="473"/>
        <v>Good Count</v>
      </c>
    </row>
    <row r="2300" spans="1:20" ht="15" customHeight="1">
      <c r="A2300" s="64">
        <v>44748</v>
      </c>
      <c r="B2300" s="65">
        <f t="shared" si="465"/>
        <v>2022</v>
      </c>
      <c r="C2300" s="58">
        <f t="shared" si="466"/>
        <v>7</v>
      </c>
      <c r="D2300" s="58" t="str">
        <f t="shared" si="461"/>
        <v>Jul/2022</v>
      </c>
      <c r="E2300" s="60" t="s">
        <v>196</v>
      </c>
      <c r="F2300" s="60" t="s">
        <v>195</v>
      </c>
      <c r="G2300" s="60" t="s">
        <v>194</v>
      </c>
      <c r="H2300" s="60">
        <v>27</v>
      </c>
      <c r="I2300" s="60">
        <v>27</v>
      </c>
      <c r="J2300" s="60">
        <f t="shared" si="463"/>
        <v>0</v>
      </c>
      <c r="K2300" s="60" t="str">
        <f t="shared" si="464"/>
        <v>Ok</v>
      </c>
      <c r="L2300" s="60">
        <f t="shared" si="467"/>
        <v>0</v>
      </c>
      <c r="M2300" s="85">
        <f>VLOOKUP(E2300,'DAFTAR ITEM'!B:J,9,FALSE)</f>
        <v>27050</v>
      </c>
      <c r="N2300" s="85">
        <f t="shared" si="468"/>
        <v>730350</v>
      </c>
      <c r="O2300" s="85">
        <f t="shared" si="469"/>
        <v>0</v>
      </c>
      <c r="P2300" s="85">
        <f t="shared" si="470"/>
        <v>0</v>
      </c>
      <c r="Q2300" s="59">
        <f t="shared" si="462"/>
        <v>0</v>
      </c>
      <c r="R2300" s="60" t="str">
        <f t="shared" si="471"/>
        <v>Good Count</v>
      </c>
      <c r="S2300" s="60" t="str">
        <f t="shared" si="472"/>
        <v>Good Count</v>
      </c>
      <c r="T2300" s="60" t="str">
        <f t="shared" si="473"/>
        <v>Good Count</v>
      </c>
    </row>
    <row r="2301" spans="1:20" ht="15" customHeight="1">
      <c r="A2301" s="64">
        <v>44748</v>
      </c>
      <c r="B2301" s="65">
        <f t="shared" si="465"/>
        <v>2022</v>
      </c>
      <c r="C2301" s="58">
        <f t="shared" si="466"/>
        <v>7</v>
      </c>
      <c r="D2301" s="58" t="str">
        <f t="shared" si="461"/>
        <v>Jul/2022</v>
      </c>
      <c r="E2301" s="60" t="s">
        <v>200</v>
      </c>
      <c r="F2301" s="60" t="s">
        <v>199</v>
      </c>
      <c r="G2301" s="60" t="s">
        <v>194</v>
      </c>
      <c r="H2301" s="60">
        <v>7</v>
      </c>
      <c r="I2301" s="60">
        <v>7</v>
      </c>
      <c r="J2301" s="60">
        <f t="shared" si="463"/>
        <v>0</v>
      </c>
      <c r="K2301" s="60" t="str">
        <f t="shared" si="464"/>
        <v>Ok</v>
      </c>
      <c r="L2301" s="60">
        <f t="shared" si="467"/>
        <v>0</v>
      </c>
      <c r="M2301" s="85">
        <f>VLOOKUP(E2301,'DAFTAR ITEM'!B:J,9,FALSE)</f>
        <v>20000</v>
      </c>
      <c r="N2301" s="85">
        <f t="shared" si="468"/>
        <v>140000</v>
      </c>
      <c r="O2301" s="85">
        <f t="shared" si="469"/>
        <v>0</v>
      </c>
      <c r="P2301" s="85">
        <f t="shared" si="470"/>
        <v>0</v>
      </c>
      <c r="Q2301" s="59">
        <f t="shared" si="462"/>
        <v>0</v>
      </c>
      <c r="R2301" s="60" t="str">
        <f t="shared" si="471"/>
        <v>Good Count</v>
      </c>
      <c r="S2301" s="60" t="str">
        <f t="shared" si="472"/>
        <v>Good Count</v>
      </c>
      <c r="T2301" s="60" t="str">
        <f t="shared" si="473"/>
        <v>Good Count</v>
      </c>
    </row>
    <row r="2302" spans="1:20" ht="15" customHeight="1">
      <c r="A2302" s="64">
        <v>44748</v>
      </c>
      <c r="B2302" s="65">
        <f t="shared" si="465"/>
        <v>2022</v>
      </c>
      <c r="C2302" s="58">
        <f t="shared" si="466"/>
        <v>7</v>
      </c>
      <c r="D2302" s="58" t="str">
        <f t="shared" si="461"/>
        <v>Jul/2022</v>
      </c>
      <c r="E2302" s="60" t="s">
        <v>198</v>
      </c>
      <c r="F2302" s="60" t="s">
        <v>197</v>
      </c>
      <c r="G2302" s="60" t="s">
        <v>194</v>
      </c>
      <c r="H2302" s="60">
        <v>130</v>
      </c>
      <c r="I2302" s="60">
        <v>130</v>
      </c>
      <c r="J2302" s="60">
        <f t="shared" si="463"/>
        <v>0</v>
      </c>
      <c r="K2302" s="60" t="str">
        <f t="shared" si="464"/>
        <v>Ok</v>
      </c>
      <c r="L2302" s="60">
        <f t="shared" si="467"/>
        <v>0</v>
      </c>
      <c r="M2302" s="85">
        <f>VLOOKUP(E2302,'DAFTAR ITEM'!B:J,9,FALSE)</f>
        <v>41000</v>
      </c>
      <c r="N2302" s="85">
        <f t="shared" si="468"/>
        <v>5330000</v>
      </c>
      <c r="O2302" s="85">
        <f t="shared" si="469"/>
        <v>0</v>
      </c>
      <c r="P2302" s="85">
        <f t="shared" si="470"/>
        <v>0</v>
      </c>
      <c r="Q2302" s="59">
        <f t="shared" si="462"/>
        <v>0</v>
      </c>
      <c r="R2302" s="60" t="str">
        <f t="shared" si="471"/>
        <v>Good Count</v>
      </c>
      <c r="S2302" s="60" t="str">
        <f t="shared" si="472"/>
        <v>Good Count</v>
      </c>
      <c r="T2302" s="60" t="str">
        <f t="shared" si="473"/>
        <v>Good Count</v>
      </c>
    </row>
    <row r="2303" spans="1:20" ht="15" customHeight="1">
      <c r="A2303" s="64">
        <v>44748</v>
      </c>
      <c r="B2303" s="65">
        <f t="shared" si="465"/>
        <v>2022</v>
      </c>
      <c r="C2303" s="58">
        <f t="shared" si="466"/>
        <v>7</v>
      </c>
      <c r="D2303" s="58" t="str">
        <f t="shared" si="461"/>
        <v>Jul/2022</v>
      </c>
      <c r="E2303" s="60" t="s">
        <v>202</v>
      </c>
      <c r="F2303" s="60" t="s">
        <v>201</v>
      </c>
      <c r="G2303" s="60" t="s">
        <v>194</v>
      </c>
      <c r="H2303" s="60">
        <v>3</v>
      </c>
      <c r="I2303" s="60">
        <v>3</v>
      </c>
      <c r="J2303" s="60">
        <f t="shared" si="463"/>
        <v>0</v>
      </c>
      <c r="K2303" s="60" t="str">
        <f t="shared" si="464"/>
        <v>Ok</v>
      </c>
      <c r="L2303" s="60">
        <f t="shared" si="467"/>
        <v>0</v>
      </c>
      <c r="M2303" s="85">
        <f>VLOOKUP(E2303,'DAFTAR ITEM'!B:J,9,FALSE)</f>
        <v>23000</v>
      </c>
      <c r="N2303" s="85">
        <f t="shared" si="468"/>
        <v>69000</v>
      </c>
      <c r="O2303" s="85">
        <f t="shared" si="469"/>
        <v>0</v>
      </c>
      <c r="P2303" s="85">
        <f t="shared" si="470"/>
        <v>0</v>
      </c>
      <c r="Q2303" s="59">
        <f t="shared" si="462"/>
        <v>0</v>
      </c>
      <c r="R2303" s="60" t="str">
        <f t="shared" si="471"/>
        <v>Good Count</v>
      </c>
      <c r="S2303" s="60" t="str">
        <f t="shared" si="472"/>
        <v>Good Count</v>
      </c>
      <c r="T2303" s="60" t="str">
        <f t="shared" si="473"/>
        <v>Good Count</v>
      </c>
    </row>
    <row r="2304" spans="1:20" ht="15" customHeight="1">
      <c r="A2304" s="64">
        <v>44748</v>
      </c>
      <c r="B2304" s="65">
        <f t="shared" si="465"/>
        <v>2022</v>
      </c>
      <c r="C2304" s="58">
        <f t="shared" si="466"/>
        <v>7</v>
      </c>
      <c r="D2304" s="58" t="str">
        <f t="shared" si="461"/>
        <v>Jul/2022</v>
      </c>
      <c r="E2304" s="60" t="s">
        <v>206</v>
      </c>
      <c r="F2304" s="60" t="s">
        <v>205</v>
      </c>
      <c r="G2304" s="60" t="s">
        <v>194</v>
      </c>
      <c r="H2304" s="60">
        <v>17</v>
      </c>
      <c r="I2304" s="60">
        <v>17</v>
      </c>
      <c r="J2304" s="60">
        <f t="shared" si="463"/>
        <v>0</v>
      </c>
      <c r="K2304" s="60" t="str">
        <f t="shared" si="464"/>
        <v>Ok</v>
      </c>
      <c r="L2304" s="60">
        <f t="shared" si="467"/>
        <v>0</v>
      </c>
      <c r="M2304" s="85">
        <f>VLOOKUP(E2304,'DAFTAR ITEM'!B:J,9,FALSE)</f>
        <v>39091</v>
      </c>
      <c r="N2304" s="85">
        <f t="shared" si="468"/>
        <v>664547</v>
      </c>
      <c r="O2304" s="85">
        <f t="shared" si="469"/>
        <v>0</v>
      </c>
      <c r="P2304" s="85">
        <f t="shared" si="470"/>
        <v>0</v>
      </c>
      <c r="Q2304" s="59">
        <f t="shared" si="462"/>
        <v>0</v>
      </c>
      <c r="R2304" s="60" t="str">
        <f t="shared" si="471"/>
        <v>Good Count</v>
      </c>
      <c r="S2304" s="60" t="str">
        <f t="shared" si="472"/>
        <v>Good Count</v>
      </c>
      <c r="T2304" s="60" t="str">
        <f t="shared" si="473"/>
        <v>Good Count</v>
      </c>
    </row>
    <row r="2305" spans="1:20" ht="15" customHeight="1">
      <c r="A2305" s="64">
        <v>44748</v>
      </c>
      <c r="B2305" s="65">
        <f t="shared" si="465"/>
        <v>2022</v>
      </c>
      <c r="C2305" s="58">
        <f t="shared" si="466"/>
        <v>7</v>
      </c>
      <c r="D2305" s="58" t="str">
        <f t="shared" si="461"/>
        <v>Jul/2022</v>
      </c>
      <c r="E2305" s="60" t="s">
        <v>208</v>
      </c>
      <c r="F2305" s="60" t="s">
        <v>207</v>
      </c>
      <c r="G2305" s="60" t="s">
        <v>16</v>
      </c>
      <c r="H2305" s="60">
        <v>3</v>
      </c>
      <c r="I2305" s="60">
        <v>3</v>
      </c>
      <c r="J2305" s="60">
        <f t="shared" si="463"/>
        <v>0</v>
      </c>
      <c r="K2305" s="60" t="str">
        <f t="shared" si="464"/>
        <v>Ok</v>
      </c>
      <c r="L2305" s="60">
        <f t="shared" si="467"/>
        <v>0</v>
      </c>
      <c r="M2305" s="85">
        <f>VLOOKUP(E2305,'DAFTAR ITEM'!B:J,9,FALSE)</f>
        <v>45000</v>
      </c>
      <c r="N2305" s="85">
        <f t="shared" si="468"/>
        <v>135000</v>
      </c>
      <c r="O2305" s="85">
        <f t="shared" si="469"/>
        <v>0</v>
      </c>
      <c r="P2305" s="85">
        <f t="shared" si="470"/>
        <v>0</v>
      </c>
      <c r="Q2305" s="59">
        <f t="shared" si="462"/>
        <v>0</v>
      </c>
      <c r="R2305" s="60" t="str">
        <f t="shared" si="471"/>
        <v>Good Count</v>
      </c>
      <c r="S2305" s="60" t="str">
        <f t="shared" si="472"/>
        <v>Good Count</v>
      </c>
      <c r="T2305" s="60" t="str">
        <f t="shared" si="473"/>
        <v>Good Count</v>
      </c>
    </row>
    <row r="2306" spans="1:20" ht="15" customHeight="1">
      <c r="A2306" s="64">
        <v>44748</v>
      </c>
      <c r="B2306" s="65">
        <f t="shared" si="465"/>
        <v>2022</v>
      </c>
      <c r="C2306" s="58">
        <f t="shared" si="466"/>
        <v>7</v>
      </c>
      <c r="D2306" s="58" t="str">
        <f t="shared" si="461"/>
        <v>Jul/2022</v>
      </c>
      <c r="E2306" s="60" t="s">
        <v>210</v>
      </c>
      <c r="F2306" s="60" t="s">
        <v>209</v>
      </c>
      <c r="G2306" s="60" t="s">
        <v>95</v>
      </c>
      <c r="H2306" s="60">
        <v>14</v>
      </c>
      <c r="I2306" s="60">
        <v>14</v>
      </c>
      <c r="J2306" s="60">
        <f t="shared" si="463"/>
        <v>0</v>
      </c>
      <c r="K2306" s="60" t="str">
        <f t="shared" si="464"/>
        <v>Ok</v>
      </c>
      <c r="L2306" s="60">
        <f t="shared" si="467"/>
        <v>0</v>
      </c>
      <c r="M2306" s="85">
        <f>VLOOKUP(E2306,'DAFTAR ITEM'!B:J,9,FALSE)</f>
        <v>29200</v>
      </c>
      <c r="N2306" s="85">
        <f t="shared" si="468"/>
        <v>408800</v>
      </c>
      <c r="O2306" s="85">
        <f t="shared" si="469"/>
        <v>0</v>
      </c>
      <c r="P2306" s="85">
        <f t="shared" si="470"/>
        <v>0</v>
      </c>
      <c r="Q2306" s="59">
        <f t="shared" si="462"/>
        <v>0</v>
      </c>
      <c r="R2306" s="60" t="str">
        <f t="shared" si="471"/>
        <v>Good Count</v>
      </c>
      <c r="S2306" s="60" t="str">
        <f t="shared" si="472"/>
        <v>Good Count</v>
      </c>
      <c r="T2306" s="60" t="str">
        <f t="shared" si="473"/>
        <v>Good Count</v>
      </c>
    </row>
    <row r="2307" spans="1:20" ht="15" customHeight="1">
      <c r="A2307" s="64">
        <v>44748</v>
      </c>
      <c r="B2307" s="65">
        <f t="shared" si="465"/>
        <v>2022</v>
      </c>
      <c r="C2307" s="58">
        <f t="shared" si="466"/>
        <v>7</v>
      </c>
      <c r="D2307" s="58" t="str">
        <f t="shared" ref="D2307:D2370" si="474">TEXT(A2307,"MMM")&amp;"/"&amp;(B2307)</f>
        <v>Jul/2022</v>
      </c>
      <c r="E2307" s="60" t="s">
        <v>389</v>
      </c>
      <c r="F2307" s="60" t="s">
        <v>388</v>
      </c>
      <c r="G2307" s="60" t="s">
        <v>194</v>
      </c>
      <c r="H2307" s="60">
        <v>46</v>
      </c>
      <c r="I2307" s="60">
        <v>46</v>
      </c>
      <c r="J2307" s="60">
        <f t="shared" si="463"/>
        <v>0</v>
      </c>
      <c r="K2307" s="60" t="str">
        <f t="shared" si="464"/>
        <v>Ok</v>
      </c>
      <c r="L2307" s="60">
        <f t="shared" si="467"/>
        <v>0</v>
      </c>
      <c r="M2307" s="85">
        <f>VLOOKUP(E2307,'DAFTAR ITEM'!B:J,9,FALSE)</f>
        <v>67500</v>
      </c>
      <c r="N2307" s="85">
        <f t="shared" si="468"/>
        <v>3105000</v>
      </c>
      <c r="O2307" s="85">
        <f t="shared" si="469"/>
        <v>0</v>
      </c>
      <c r="P2307" s="85">
        <f t="shared" si="470"/>
        <v>0</v>
      </c>
      <c r="Q2307" s="59">
        <f t="shared" si="462"/>
        <v>0</v>
      </c>
      <c r="R2307" s="60" t="str">
        <f t="shared" si="471"/>
        <v>Good Count</v>
      </c>
      <c r="S2307" s="60" t="str">
        <f t="shared" si="472"/>
        <v>Good Count</v>
      </c>
      <c r="T2307" s="60" t="str">
        <f t="shared" si="473"/>
        <v>Good Count</v>
      </c>
    </row>
    <row r="2308" spans="1:20" ht="15" customHeight="1">
      <c r="A2308" s="64">
        <v>44748</v>
      </c>
      <c r="B2308" s="65">
        <f t="shared" si="465"/>
        <v>2022</v>
      </c>
      <c r="C2308" s="58">
        <f t="shared" si="466"/>
        <v>7</v>
      </c>
      <c r="D2308" s="58" t="str">
        <f t="shared" si="474"/>
        <v>Jul/2022</v>
      </c>
      <c r="E2308" s="60" t="s">
        <v>212</v>
      </c>
      <c r="F2308" s="60" t="s">
        <v>211</v>
      </c>
      <c r="G2308" s="60" t="s">
        <v>95</v>
      </c>
      <c r="H2308" s="60">
        <v>109</v>
      </c>
      <c r="I2308" s="60">
        <v>109</v>
      </c>
      <c r="J2308" s="60">
        <f t="shared" si="463"/>
        <v>0</v>
      </c>
      <c r="K2308" s="60" t="str">
        <f t="shared" si="464"/>
        <v>Ok</v>
      </c>
      <c r="L2308" s="60">
        <f t="shared" si="467"/>
        <v>0</v>
      </c>
      <c r="M2308" s="85">
        <f>VLOOKUP(E2308,'DAFTAR ITEM'!B:J,9,FALSE)</f>
        <v>7400</v>
      </c>
      <c r="N2308" s="85">
        <f t="shared" si="468"/>
        <v>806600</v>
      </c>
      <c r="O2308" s="85">
        <f t="shared" si="469"/>
        <v>0</v>
      </c>
      <c r="P2308" s="85">
        <f t="shared" si="470"/>
        <v>0</v>
      </c>
      <c r="Q2308" s="59">
        <f t="shared" si="462"/>
        <v>0</v>
      </c>
      <c r="R2308" s="60" t="str">
        <f t="shared" si="471"/>
        <v>Good Count</v>
      </c>
      <c r="S2308" s="60" t="str">
        <f t="shared" si="472"/>
        <v>Good Count</v>
      </c>
      <c r="T2308" s="60" t="str">
        <f t="shared" si="473"/>
        <v>Good Count</v>
      </c>
    </row>
    <row r="2309" spans="1:20" ht="15" customHeight="1">
      <c r="A2309" s="64">
        <v>44748</v>
      </c>
      <c r="B2309" s="65">
        <f t="shared" si="465"/>
        <v>2022</v>
      </c>
      <c r="C2309" s="58">
        <f t="shared" si="466"/>
        <v>7</v>
      </c>
      <c r="D2309" s="58" t="str">
        <f t="shared" si="474"/>
        <v>Jul/2022</v>
      </c>
      <c r="E2309" s="60" t="s">
        <v>214</v>
      </c>
      <c r="F2309" s="60" t="s">
        <v>213</v>
      </c>
      <c r="G2309" s="60" t="s">
        <v>95</v>
      </c>
      <c r="H2309" s="60">
        <v>21</v>
      </c>
      <c r="I2309" s="60">
        <v>21</v>
      </c>
      <c r="J2309" s="60">
        <f t="shared" si="463"/>
        <v>0</v>
      </c>
      <c r="K2309" s="60" t="str">
        <f t="shared" si="464"/>
        <v>Ok</v>
      </c>
      <c r="L2309" s="60">
        <f t="shared" si="467"/>
        <v>0</v>
      </c>
      <c r="M2309" s="85">
        <f>VLOOKUP(E2309,'DAFTAR ITEM'!B:J,9,FALSE)</f>
        <v>13700</v>
      </c>
      <c r="N2309" s="85">
        <f t="shared" si="468"/>
        <v>287700</v>
      </c>
      <c r="O2309" s="85">
        <f t="shared" si="469"/>
        <v>0</v>
      </c>
      <c r="P2309" s="85">
        <f t="shared" si="470"/>
        <v>0</v>
      </c>
      <c r="Q2309" s="59">
        <f t="shared" si="462"/>
        <v>0</v>
      </c>
      <c r="R2309" s="60" t="str">
        <f t="shared" si="471"/>
        <v>Good Count</v>
      </c>
      <c r="S2309" s="60" t="str">
        <f t="shared" si="472"/>
        <v>Good Count</v>
      </c>
      <c r="T2309" s="60" t="str">
        <f t="shared" si="473"/>
        <v>Good Count</v>
      </c>
    </row>
    <row r="2310" spans="1:20" ht="15" customHeight="1">
      <c r="A2310" s="64">
        <v>44748</v>
      </c>
      <c r="B2310" s="65">
        <f t="shared" si="465"/>
        <v>2022</v>
      </c>
      <c r="C2310" s="58">
        <f t="shared" si="466"/>
        <v>7</v>
      </c>
      <c r="D2310" s="58" t="str">
        <f t="shared" si="474"/>
        <v>Jul/2022</v>
      </c>
      <c r="E2310" s="60" t="s">
        <v>216</v>
      </c>
      <c r="F2310" s="60" t="s">
        <v>215</v>
      </c>
      <c r="G2310" s="60" t="s">
        <v>95</v>
      </c>
      <c r="H2310" s="60">
        <v>0</v>
      </c>
      <c r="I2310" s="60">
        <v>0</v>
      </c>
      <c r="J2310" s="60">
        <f t="shared" si="463"/>
        <v>0</v>
      </c>
      <c r="K2310" s="60" t="str">
        <f t="shared" si="464"/>
        <v>Ok</v>
      </c>
      <c r="L2310" s="60">
        <f t="shared" si="467"/>
        <v>0</v>
      </c>
      <c r="M2310" s="85">
        <f>VLOOKUP(E2310,'DAFTAR ITEM'!B:J,9,FALSE)</f>
        <v>10750</v>
      </c>
      <c r="N2310" s="85">
        <f t="shared" si="468"/>
        <v>0</v>
      </c>
      <c r="O2310" s="85">
        <f t="shared" si="469"/>
        <v>0</v>
      </c>
      <c r="P2310" s="85">
        <f t="shared" si="470"/>
        <v>0</v>
      </c>
      <c r="Q2310" s="59">
        <f t="shared" si="462"/>
        <v>0</v>
      </c>
      <c r="R2310" s="60" t="str">
        <f t="shared" si="471"/>
        <v>Good Count</v>
      </c>
      <c r="S2310" s="60" t="str">
        <f t="shared" si="472"/>
        <v>Good Count</v>
      </c>
      <c r="T2310" s="60" t="str">
        <f t="shared" si="473"/>
        <v>Good Count</v>
      </c>
    </row>
    <row r="2311" spans="1:20" ht="15" customHeight="1">
      <c r="A2311" s="64">
        <v>44748</v>
      </c>
      <c r="B2311" s="65">
        <f t="shared" si="465"/>
        <v>2022</v>
      </c>
      <c r="C2311" s="58">
        <f t="shared" si="466"/>
        <v>7</v>
      </c>
      <c r="D2311" s="58" t="str">
        <f t="shared" si="474"/>
        <v>Jul/2022</v>
      </c>
      <c r="E2311" s="60" t="s">
        <v>218</v>
      </c>
      <c r="F2311" s="60" t="s">
        <v>217</v>
      </c>
      <c r="G2311" s="60" t="s">
        <v>33</v>
      </c>
      <c r="H2311" s="60">
        <v>11</v>
      </c>
      <c r="I2311" s="60">
        <v>11</v>
      </c>
      <c r="J2311" s="60">
        <f t="shared" si="463"/>
        <v>0</v>
      </c>
      <c r="K2311" s="60" t="str">
        <f t="shared" si="464"/>
        <v>Ok</v>
      </c>
      <c r="L2311" s="60">
        <f t="shared" si="467"/>
        <v>0</v>
      </c>
      <c r="M2311" s="85">
        <f>VLOOKUP(E2311,'DAFTAR ITEM'!B:J,9,FALSE)</f>
        <v>5000</v>
      </c>
      <c r="N2311" s="85">
        <f t="shared" si="468"/>
        <v>55000</v>
      </c>
      <c r="O2311" s="85">
        <f t="shared" si="469"/>
        <v>0</v>
      </c>
      <c r="P2311" s="85">
        <f t="shared" si="470"/>
        <v>0</v>
      </c>
      <c r="Q2311" s="59">
        <f t="shared" si="462"/>
        <v>0</v>
      </c>
      <c r="R2311" s="60" t="str">
        <f t="shared" si="471"/>
        <v>Good Count</v>
      </c>
      <c r="S2311" s="60" t="str">
        <f t="shared" si="472"/>
        <v>Good Count</v>
      </c>
      <c r="T2311" s="60" t="str">
        <f t="shared" si="473"/>
        <v>Good Count</v>
      </c>
    </row>
    <row r="2312" spans="1:20" ht="15" customHeight="1">
      <c r="A2312" s="64">
        <v>44748</v>
      </c>
      <c r="B2312" s="65">
        <f t="shared" si="465"/>
        <v>2022</v>
      </c>
      <c r="C2312" s="58">
        <f t="shared" si="466"/>
        <v>7</v>
      </c>
      <c r="D2312" s="58" t="str">
        <f t="shared" si="474"/>
        <v>Jul/2022</v>
      </c>
      <c r="E2312" s="60" t="s">
        <v>220</v>
      </c>
      <c r="F2312" s="60" t="s">
        <v>219</v>
      </c>
      <c r="G2312" s="60" t="s">
        <v>139</v>
      </c>
      <c r="H2312" s="60">
        <v>0</v>
      </c>
      <c r="I2312" s="60">
        <v>0</v>
      </c>
      <c r="J2312" s="60">
        <f t="shared" si="463"/>
        <v>0</v>
      </c>
      <c r="K2312" s="60" t="str">
        <f t="shared" si="464"/>
        <v>Ok</v>
      </c>
      <c r="L2312" s="60">
        <f t="shared" si="467"/>
        <v>0</v>
      </c>
      <c r="M2312" s="85">
        <f>VLOOKUP(E2312,'DAFTAR ITEM'!B:J,9,FALSE)</f>
        <v>0</v>
      </c>
      <c r="N2312" s="85">
        <f t="shared" si="468"/>
        <v>0</v>
      </c>
      <c r="O2312" s="85">
        <f t="shared" si="469"/>
        <v>0</v>
      </c>
      <c r="P2312" s="85">
        <f t="shared" si="470"/>
        <v>0</v>
      </c>
      <c r="Q2312" s="59">
        <f t="shared" si="462"/>
        <v>0</v>
      </c>
      <c r="R2312" s="60" t="str">
        <f t="shared" si="471"/>
        <v>Good Count</v>
      </c>
      <c r="S2312" s="60" t="str">
        <f t="shared" si="472"/>
        <v>Good Count</v>
      </c>
      <c r="T2312" s="60" t="str">
        <f t="shared" si="473"/>
        <v>Good Count</v>
      </c>
    </row>
    <row r="2313" spans="1:20" ht="15" customHeight="1">
      <c r="A2313" s="64">
        <v>44748</v>
      </c>
      <c r="B2313" s="65">
        <f t="shared" si="465"/>
        <v>2022</v>
      </c>
      <c r="C2313" s="58">
        <f t="shared" si="466"/>
        <v>7</v>
      </c>
      <c r="D2313" s="58" t="str">
        <f t="shared" si="474"/>
        <v>Jul/2022</v>
      </c>
      <c r="E2313" s="60" t="s">
        <v>222</v>
      </c>
      <c r="F2313" s="60" t="s">
        <v>221</v>
      </c>
      <c r="G2313" s="60" t="s">
        <v>33</v>
      </c>
      <c r="H2313" s="60">
        <v>8</v>
      </c>
      <c r="I2313" s="60">
        <v>8</v>
      </c>
      <c r="J2313" s="60">
        <f t="shared" si="463"/>
        <v>0</v>
      </c>
      <c r="K2313" s="60" t="str">
        <f t="shared" si="464"/>
        <v>Ok</v>
      </c>
      <c r="L2313" s="60">
        <f t="shared" si="467"/>
        <v>0</v>
      </c>
      <c r="M2313" s="85">
        <f>VLOOKUP(E2313,'DAFTAR ITEM'!B:J,9,FALSE)</f>
        <v>3000</v>
      </c>
      <c r="N2313" s="85">
        <f t="shared" si="468"/>
        <v>24000</v>
      </c>
      <c r="O2313" s="85">
        <f t="shared" si="469"/>
        <v>0</v>
      </c>
      <c r="P2313" s="85">
        <f t="shared" si="470"/>
        <v>0</v>
      </c>
      <c r="Q2313" s="59">
        <f t="shared" si="462"/>
        <v>0</v>
      </c>
      <c r="R2313" s="60" t="str">
        <f t="shared" si="471"/>
        <v>Good Count</v>
      </c>
      <c r="S2313" s="60" t="str">
        <f t="shared" si="472"/>
        <v>Good Count</v>
      </c>
      <c r="T2313" s="60" t="str">
        <f t="shared" si="473"/>
        <v>Good Count</v>
      </c>
    </row>
    <row r="2314" spans="1:20" ht="15" customHeight="1">
      <c r="A2314" s="64">
        <v>44748</v>
      </c>
      <c r="B2314" s="65">
        <f t="shared" si="465"/>
        <v>2022</v>
      </c>
      <c r="C2314" s="58">
        <f t="shared" si="466"/>
        <v>7</v>
      </c>
      <c r="D2314" s="58" t="str">
        <f t="shared" si="474"/>
        <v>Jul/2022</v>
      </c>
      <c r="E2314" s="60" t="s">
        <v>224</v>
      </c>
      <c r="F2314" s="60" t="s">
        <v>223</v>
      </c>
      <c r="G2314" s="60" t="s">
        <v>33</v>
      </c>
      <c r="H2314" s="60">
        <v>30</v>
      </c>
      <c r="I2314" s="60">
        <v>30</v>
      </c>
      <c r="J2314" s="60">
        <f t="shared" si="463"/>
        <v>0</v>
      </c>
      <c r="K2314" s="60" t="str">
        <f t="shared" si="464"/>
        <v>Ok</v>
      </c>
      <c r="L2314" s="60">
        <f t="shared" si="467"/>
        <v>0</v>
      </c>
      <c r="M2314" s="85">
        <f>VLOOKUP(E2314,'DAFTAR ITEM'!B:J,9,FALSE)</f>
        <v>5775</v>
      </c>
      <c r="N2314" s="85">
        <f t="shared" si="468"/>
        <v>173250</v>
      </c>
      <c r="O2314" s="85">
        <f t="shared" si="469"/>
        <v>0</v>
      </c>
      <c r="P2314" s="85">
        <f t="shared" si="470"/>
        <v>0</v>
      </c>
      <c r="Q2314" s="59">
        <f t="shared" si="462"/>
        <v>0</v>
      </c>
      <c r="R2314" s="60" t="str">
        <f t="shared" si="471"/>
        <v>Good Count</v>
      </c>
      <c r="S2314" s="60" t="str">
        <f t="shared" si="472"/>
        <v>Good Count</v>
      </c>
      <c r="T2314" s="60" t="str">
        <f t="shared" si="473"/>
        <v>Good Count</v>
      </c>
    </row>
    <row r="2315" spans="1:20" ht="15" customHeight="1">
      <c r="A2315" s="64">
        <v>44748</v>
      </c>
      <c r="B2315" s="65">
        <f t="shared" si="465"/>
        <v>2022</v>
      </c>
      <c r="C2315" s="58">
        <f t="shared" si="466"/>
        <v>7</v>
      </c>
      <c r="D2315" s="58" t="str">
        <f t="shared" si="474"/>
        <v>Jul/2022</v>
      </c>
      <c r="E2315" s="60" t="s">
        <v>226</v>
      </c>
      <c r="F2315" s="60" t="s">
        <v>225</v>
      </c>
      <c r="G2315" s="60" t="s">
        <v>33</v>
      </c>
      <c r="H2315" s="60">
        <v>2</v>
      </c>
      <c r="I2315" s="60">
        <v>2</v>
      </c>
      <c r="J2315" s="60">
        <f t="shared" si="463"/>
        <v>0</v>
      </c>
      <c r="K2315" s="60" t="str">
        <f t="shared" si="464"/>
        <v>Ok</v>
      </c>
      <c r="L2315" s="60">
        <f t="shared" si="467"/>
        <v>0</v>
      </c>
      <c r="M2315" s="85">
        <f>VLOOKUP(E2315,'DAFTAR ITEM'!B:J,9,FALSE)</f>
        <v>2000</v>
      </c>
      <c r="N2315" s="85">
        <f t="shared" si="468"/>
        <v>4000</v>
      </c>
      <c r="O2315" s="85">
        <f t="shared" si="469"/>
        <v>0</v>
      </c>
      <c r="P2315" s="85">
        <f t="shared" si="470"/>
        <v>0</v>
      </c>
      <c r="Q2315" s="59">
        <f t="shared" si="462"/>
        <v>0</v>
      </c>
      <c r="R2315" s="60" t="str">
        <f t="shared" si="471"/>
        <v>Good Count</v>
      </c>
      <c r="S2315" s="60" t="str">
        <f t="shared" si="472"/>
        <v>Good Count</v>
      </c>
      <c r="T2315" s="60" t="str">
        <f t="shared" si="473"/>
        <v>Good Count</v>
      </c>
    </row>
    <row r="2316" spans="1:20" ht="15" customHeight="1">
      <c r="A2316" s="64">
        <v>44748</v>
      </c>
      <c r="B2316" s="65">
        <f t="shared" si="465"/>
        <v>2022</v>
      </c>
      <c r="C2316" s="58">
        <f t="shared" si="466"/>
        <v>7</v>
      </c>
      <c r="D2316" s="58" t="str">
        <f t="shared" si="474"/>
        <v>Jul/2022</v>
      </c>
      <c r="E2316" s="60" t="s">
        <v>228</v>
      </c>
      <c r="F2316" s="60" t="s">
        <v>227</v>
      </c>
      <c r="G2316" s="60" t="s">
        <v>16</v>
      </c>
      <c r="H2316" s="60">
        <v>0</v>
      </c>
      <c r="I2316" s="60">
        <v>0</v>
      </c>
      <c r="J2316" s="60">
        <f t="shared" si="463"/>
        <v>0</v>
      </c>
      <c r="K2316" s="60" t="str">
        <f t="shared" si="464"/>
        <v>Ok</v>
      </c>
      <c r="L2316" s="60">
        <f t="shared" si="467"/>
        <v>0</v>
      </c>
      <c r="M2316" s="85">
        <f>VLOOKUP(E2316,'DAFTAR ITEM'!B:J,9,FALSE)</f>
        <v>2000</v>
      </c>
      <c r="N2316" s="85">
        <f t="shared" si="468"/>
        <v>0</v>
      </c>
      <c r="O2316" s="85">
        <f t="shared" si="469"/>
        <v>0</v>
      </c>
      <c r="P2316" s="85">
        <f t="shared" si="470"/>
        <v>0</v>
      </c>
      <c r="Q2316" s="59">
        <f t="shared" si="462"/>
        <v>0</v>
      </c>
      <c r="R2316" s="60" t="str">
        <f t="shared" si="471"/>
        <v>Good Count</v>
      </c>
      <c r="S2316" s="60" t="str">
        <f t="shared" si="472"/>
        <v>Good Count</v>
      </c>
      <c r="T2316" s="60" t="str">
        <f t="shared" si="473"/>
        <v>Good Count</v>
      </c>
    </row>
    <row r="2317" spans="1:20" ht="15" customHeight="1">
      <c r="A2317" s="64">
        <v>44748</v>
      </c>
      <c r="B2317" s="65">
        <f t="shared" si="465"/>
        <v>2022</v>
      </c>
      <c r="C2317" s="58">
        <f t="shared" si="466"/>
        <v>7</v>
      </c>
      <c r="D2317" s="58" t="str">
        <f t="shared" si="474"/>
        <v>Jul/2022</v>
      </c>
      <c r="E2317" s="60" t="s">
        <v>230</v>
      </c>
      <c r="F2317" s="60" t="s">
        <v>229</v>
      </c>
      <c r="G2317" s="60" t="s">
        <v>16</v>
      </c>
      <c r="H2317" s="60">
        <v>12</v>
      </c>
      <c r="I2317" s="60">
        <v>12</v>
      </c>
      <c r="J2317" s="60">
        <f t="shared" si="463"/>
        <v>0</v>
      </c>
      <c r="K2317" s="60" t="str">
        <f t="shared" si="464"/>
        <v>Ok</v>
      </c>
      <c r="L2317" s="60">
        <f t="shared" si="467"/>
        <v>0</v>
      </c>
      <c r="M2317" s="85">
        <f>VLOOKUP(E2317,'DAFTAR ITEM'!B:J,9,FALSE)</f>
        <v>2000</v>
      </c>
      <c r="N2317" s="85">
        <f t="shared" si="468"/>
        <v>24000</v>
      </c>
      <c r="O2317" s="85">
        <f t="shared" si="469"/>
        <v>0</v>
      </c>
      <c r="P2317" s="85">
        <f t="shared" si="470"/>
        <v>0</v>
      </c>
      <c r="Q2317" s="59">
        <f t="shared" ref="Q2317:Q2380" si="475">ABS(IF(AND((H2317=0),(J2317=0)),0,J2317/H2317))</f>
        <v>0</v>
      </c>
      <c r="R2317" s="60" t="str">
        <f t="shared" si="471"/>
        <v>Good Count</v>
      </c>
      <c r="S2317" s="60" t="str">
        <f t="shared" si="472"/>
        <v>Good Count</v>
      </c>
      <c r="T2317" s="60" t="str">
        <f t="shared" si="473"/>
        <v>Good Count</v>
      </c>
    </row>
    <row r="2318" spans="1:20" ht="15" customHeight="1">
      <c r="A2318" s="64">
        <v>44748</v>
      </c>
      <c r="B2318" s="65">
        <f t="shared" si="465"/>
        <v>2022</v>
      </c>
      <c r="C2318" s="58">
        <f t="shared" si="466"/>
        <v>7</v>
      </c>
      <c r="D2318" s="58" t="str">
        <f t="shared" si="474"/>
        <v>Jul/2022</v>
      </c>
      <c r="E2318" s="60" t="s">
        <v>232</v>
      </c>
      <c r="F2318" s="60" t="s">
        <v>231</v>
      </c>
      <c r="G2318" s="60" t="s">
        <v>33</v>
      </c>
      <c r="H2318" s="60">
        <v>25</v>
      </c>
      <c r="I2318" s="60">
        <v>25</v>
      </c>
      <c r="J2318" s="60">
        <f t="shared" si="463"/>
        <v>0</v>
      </c>
      <c r="K2318" s="60" t="str">
        <f t="shared" si="464"/>
        <v>Ok</v>
      </c>
      <c r="L2318" s="60">
        <f t="shared" si="467"/>
        <v>0</v>
      </c>
      <c r="M2318" s="85">
        <f>VLOOKUP(E2318,'DAFTAR ITEM'!B:J,9,FALSE)</f>
        <v>3500</v>
      </c>
      <c r="N2318" s="85">
        <f t="shared" si="468"/>
        <v>87500</v>
      </c>
      <c r="O2318" s="85">
        <f t="shared" si="469"/>
        <v>0</v>
      </c>
      <c r="P2318" s="85">
        <f t="shared" si="470"/>
        <v>0</v>
      </c>
      <c r="Q2318" s="59">
        <f t="shared" si="475"/>
        <v>0</v>
      </c>
      <c r="R2318" s="60" t="str">
        <f t="shared" si="471"/>
        <v>Good Count</v>
      </c>
      <c r="S2318" s="60" t="str">
        <f t="shared" si="472"/>
        <v>Good Count</v>
      </c>
      <c r="T2318" s="60" t="str">
        <f t="shared" si="473"/>
        <v>Good Count</v>
      </c>
    </row>
    <row r="2319" spans="1:20" ht="15" customHeight="1">
      <c r="A2319" s="64">
        <v>44748</v>
      </c>
      <c r="B2319" s="65">
        <f t="shared" si="465"/>
        <v>2022</v>
      </c>
      <c r="C2319" s="58">
        <f t="shared" si="466"/>
        <v>7</v>
      </c>
      <c r="D2319" s="58" t="str">
        <f t="shared" si="474"/>
        <v>Jul/2022</v>
      </c>
      <c r="E2319" s="60" t="s">
        <v>236</v>
      </c>
      <c r="F2319" s="60" t="s">
        <v>235</v>
      </c>
      <c r="G2319" s="60" t="s">
        <v>33</v>
      </c>
      <c r="H2319" s="60">
        <v>19</v>
      </c>
      <c r="I2319" s="60">
        <v>19</v>
      </c>
      <c r="J2319" s="60">
        <f t="shared" si="463"/>
        <v>0</v>
      </c>
      <c r="K2319" s="60" t="str">
        <f t="shared" si="464"/>
        <v>Ok</v>
      </c>
      <c r="L2319" s="60">
        <f t="shared" si="467"/>
        <v>0</v>
      </c>
      <c r="M2319" s="85">
        <f>VLOOKUP(E2319,'DAFTAR ITEM'!B:J,9,FALSE)</f>
        <v>3833</v>
      </c>
      <c r="N2319" s="85">
        <f t="shared" si="468"/>
        <v>72827</v>
      </c>
      <c r="O2319" s="85">
        <f t="shared" si="469"/>
        <v>0</v>
      </c>
      <c r="P2319" s="85">
        <f t="shared" si="470"/>
        <v>0</v>
      </c>
      <c r="Q2319" s="59">
        <f t="shared" si="475"/>
        <v>0</v>
      </c>
      <c r="R2319" s="60" t="str">
        <f t="shared" si="471"/>
        <v>Good Count</v>
      </c>
      <c r="S2319" s="60" t="str">
        <f t="shared" si="472"/>
        <v>Good Count</v>
      </c>
      <c r="T2319" s="60" t="str">
        <f t="shared" si="473"/>
        <v>Good Count</v>
      </c>
    </row>
    <row r="2320" spans="1:20" ht="15" customHeight="1">
      <c r="A2320" s="64">
        <v>44748</v>
      </c>
      <c r="B2320" s="65">
        <f t="shared" si="465"/>
        <v>2022</v>
      </c>
      <c r="C2320" s="58">
        <f t="shared" si="466"/>
        <v>7</v>
      </c>
      <c r="D2320" s="58" t="str">
        <f t="shared" si="474"/>
        <v>Jul/2022</v>
      </c>
      <c r="E2320" s="60" t="s">
        <v>238</v>
      </c>
      <c r="F2320" s="60" t="s">
        <v>237</v>
      </c>
      <c r="G2320" s="60" t="s">
        <v>16</v>
      </c>
      <c r="H2320" s="60">
        <v>12</v>
      </c>
      <c r="I2320" s="60">
        <v>12</v>
      </c>
      <c r="J2320" s="60">
        <f t="shared" si="463"/>
        <v>0</v>
      </c>
      <c r="K2320" s="60" t="str">
        <f t="shared" si="464"/>
        <v>Ok</v>
      </c>
      <c r="L2320" s="60">
        <f t="shared" si="467"/>
        <v>0</v>
      </c>
      <c r="M2320" s="85">
        <f>VLOOKUP(E2320,'DAFTAR ITEM'!B:J,9,FALSE)</f>
        <v>2000</v>
      </c>
      <c r="N2320" s="85">
        <f t="shared" si="468"/>
        <v>24000</v>
      </c>
      <c r="O2320" s="85">
        <f t="shared" si="469"/>
        <v>0</v>
      </c>
      <c r="P2320" s="85">
        <f t="shared" si="470"/>
        <v>0</v>
      </c>
      <c r="Q2320" s="59">
        <f t="shared" si="475"/>
        <v>0</v>
      </c>
      <c r="R2320" s="60" t="str">
        <f t="shared" si="471"/>
        <v>Good Count</v>
      </c>
      <c r="S2320" s="60" t="str">
        <f t="shared" si="472"/>
        <v>Good Count</v>
      </c>
      <c r="T2320" s="60" t="str">
        <f t="shared" si="473"/>
        <v>Good Count</v>
      </c>
    </row>
    <row r="2321" spans="1:20" ht="15" customHeight="1">
      <c r="A2321" s="64">
        <v>44748</v>
      </c>
      <c r="B2321" s="65">
        <f t="shared" si="465"/>
        <v>2022</v>
      </c>
      <c r="C2321" s="58">
        <f t="shared" si="466"/>
        <v>7</v>
      </c>
      <c r="D2321" s="58" t="str">
        <f t="shared" si="474"/>
        <v>Jul/2022</v>
      </c>
      <c r="E2321" s="60" t="s">
        <v>238</v>
      </c>
      <c r="F2321" s="60" t="s">
        <v>237</v>
      </c>
      <c r="G2321" s="60" t="s">
        <v>16</v>
      </c>
      <c r="H2321" s="60">
        <v>12</v>
      </c>
      <c r="I2321" s="60">
        <v>12</v>
      </c>
      <c r="J2321" s="60">
        <f t="shared" si="463"/>
        <v>0</v>
      </c>
      <c r="K2321" s="60" t="str">
        <f t="shared" si="464"/>
        <v>Ok</v>
      </c>
      <c r="L2321" s="60">
        <f t="shared" si="467"/>
        <v>0</v>
      </c>
      <c r="M2321" s="85">
        <f>VLOOKUP(E2321,'DAFTAR ITEM'!B:J,9,FALSE)</f>
        <v>2000</v>
      </c>
      <c r="N2321" s="85">
        <f t="shared" si="468"/>
        <v>24000</v>
      </c>
      <c r="O2321" s="85">
        <f t="shared" si="469"/>
        <v>0</v>
      </c>
      <c r="P2321" s="85">
        <f t="shared" si="470"/>
        <v>0</v>
      </c>
      <c r="Q2321" s="59">
        <f t="shared" si="475"/>
        <v>0</v>
      </c>
      <c r="R2321" s="60" t="str">
        <f t="shared" si="471"/>
        <v>Good Count</v>
      </c>
      <c r="S2321" s="60" t="str">
        <f t="shared" si="472"/>
        <v>Good Count</v>
      </c>
      <c r="T2321" s="60" t="str">
        <f t="shared" si="473"/>
        <v>Good Count</v>
      </c>
    </row>
    <row r="2322" spans="1:20" ht="15" customHeight="1">
      <c r="A2322" s="64">
        <v>44748</v>
      </c>
      <c r="B2322" s="65">
        <f t="shared" si="465"/>
        <v>2022</v>
      </c>
      <c r="C2322" s="58">
        <f t="shared" si="466"/>
        <v>7</v>
      </c>
      <c r="D2322" s="58" t="str">
        <f t="shared" si="474"/>
        <v>Jul/2022</v>
      </c>
      <c r="E2322" s="60" t="s">
        <v>240</v>
      </c>
      <c r="F2322" s="60" t="s">
        <v>239</v>
      </c>
      <c r="G2322" s="60" t="s">
        <v>33</v>
      </c>
      <c r="H2322" s="60">
        <v>0</v>
      </c>
      <c r="I2322" s="60">
        <v>0</v>
      </c>
      <c r="J2322" s="60">
        <f t="shared" si="463"/>
        <v>0</v>
      </c>
      <c r="K2322" s="60" t="str">
        <f t="shared" si="464"/>
        <v>Ok</v>
      </c>
      <c r="L2322" s="60">
        <f t="shared" si="467"/>
        <v>0</v>
      </c>
      <c r="M2322" s="85">
        <f>VLOOKUP(E2322,'DAFTAR ITEM'!B:J,9,FALSE)</f>
        <v>3000</v>
      </c>
      <c r="N2322" s="85">
        <f t="shared" si="468"/>
        <v>0</v>
      </c>
      <c r="O2322" s="85">
        <f t="shared" si="469"/>
        <v>0</v>
      </c>
      <c r="P2322" s="85">
        <f t="shared" si="470"/>
        <v>0</v>
      </c>
      <c r="Q2322" s="59">
        <f t="shared" si="475"/>
        <v>0</v>
      </c>
      <c r="R2322" s="60" t="str">
        <f t="shared" si="471"/>
        <v>Good Count</v>
      </c>
      <c r="S2322" s="60" t="str">
        <f t="shared" si="472"/>
        <v>Good Count</v>
      </c>
      <c r="T2322" s="60" t="str">
        <f t="shared" si="473"/>
        <v>Good Count</v>
      </c>
    </row>
    <row r="2323" spans="1:20" ht="15" customHeight="1">
      <c r="A2323" s="64">
        <v>44748</v>
      </c>
      <c r="B2323" s="65">
        <f t="shared" si="465"/>
        <v>2022</v>
      </c>
      <c r="C2323" s="58">
        <f t="shared" si="466"/>
        <v>7</v>
      </c>
      <c r="D2323" s="58" t="str">
        <f t="shared" si="474"/>
        <v>Jul/2022</v>
      </c>
      <c r="E2323" s="60" t="s">
        <v>242</v>
      </c>
      <c r="F2323" s="60" t="s">
        <v>241</v>
      </c>
      <c r="G2323" s="60" t="s">
        <v>33</v>
      </c>
      <c r="H2323" s="60">
        <v>0</v>
      </c>
      <c r="I2323" s="60">
        <v>0</v>
      </c>
      <c r="J2323" s="60">
        <f t="shared" ref="J2323:J2386" si="476">I2323-H2323</f>
        <v>0</v>
      </c>
      <c r="K2323" s="60" t="str">
        <f t="shared" ref="K2323:K2386" si="477">IF(J2323=0,"Ok","Selisih")</f>
        <v>Ok</v>
      </c>
      <c r="L2323" s="60">
        <f t="shared" si="467"/>
        <v>0</v>
      </c>
      <c r="M2323" s="85">
        <f>VLOOKUP(E2323,'DAFTAR ITEM'!B:J,9,FALSE)</f>
        <v>6000</v>
      </c>
      <c r="N2323" s="85">
        <f t="shared" si="468"/>
        <v>0</v>
      </c>
      <c r="O2323" s="85">
        <f t="shared" si="469"/>
        <v>0</v>
      </c>
      <c r="P2323" s="85">
        <f t="shared" si="470"/>
        <v>0</v>
      </c>
      <c r="Q2323" s="59">
        <f t="shared" si="475"/>
        <v>0</v>
      </c>
      <c r="R2323" s="60" t="str">
        <f t="shared" si="471"/>
        <v>Good Count</v>
      </c>
      <c r="S2323" s="60" t="str">
        <f t="shared" si="472"/>
        <v>Good Count</v>
      </c>
      <c r="T2323" s="60" t="str">
        <f t="shared" si="473"/>
        <v>Good Count</v>
      </c>
    </row>
    <row r="2324" spans="1:20" ht="15" customHeight="1">
      <c r="A2324" s="64">
        <v>44748</v>
      </c>
      <c r="B2324" s="65">
        <f t="shared" si="465"/>
        <v>2022</v>
      </c>
      <c r="C2324" s="58">
        <f t="shared" si="466"/>
        <v>7</v>
      </c>
      <c r="D2324" s="58" t="str">
        <f t="shared" si="474"/>
        <v>Jul/2022</v>
      </c>
      <c r="E2324" s="60" t="s">
        <v>244</v>
      </c>
      <c r="F2324" s="60" t="s">
        <v>243</v>
      </c>
      <c r="G2324" s="60" t="s">
        <v>88</v>
      </c>
      <c r="H2324" s="60">
        <v>1</v>
      </c>
      <c r="I2324" s="60">
        <v>1</v>
      </c>
      <c r="J2324" s="60">
        <f t="shared" si="476"/>
        <v>0</v>
      </c>
      <c r="K2324" s="60" t="str">
        <f t="shared" si="477"/>
        <v>Ok</v>
      </c>
      <c r="L2324" s="60">
        <f t="shared" si="467"/>
        <v>0</v>
      </c>
      <c r="M2324" s="85">
        <f>VLOOKUP(E2324,'DAFTAR ITEM'!B:J,9,FALSE)</f>
        <v>15000</v>
      </c>
      <c r="N2324" s="85">
        <f t="shared" si="468"/>
        <v>15000</v>
      </c>
      <c r="O2324" s="85">
        <f t="shared" si="469"/>
        <v>0</v>
      </c>
      <c r="P2324" s="85">
        <f t="shared" si="470"/>
        <v>0</v>
      </c>
      <c r="Q2324" s="59">
        <f t="shared" si="475"/>
        <v>0</v>
      </c>
      <c r="R2324" s="60" t="str">
        <f t="shared" si="471"/>
        <v>Good Count</v>
      </c>
      <c r="S2324" s="60" t="str">
        <f t="shared" si="472"/>
        <v>Good Count</v>
      </c>
      <c r="T2324" s="60" t="str">
        <f t="shared" si="473"/>
        <v>Good Count</v>
      </c>
    </row>
    <row r="2325" spans="1:20" ht="15" customHeight="1">
      <c r="A2325" s="64">
        <v>44748</v>
      </c>
      <c r="B2325" s="65">
        <f t="shared" si="465"/>
        <v>2022</v>
      </c>
      <c r="C2325" s="58">
        <f t="shared" si="466"/>
        <v>7</v>
      </c>
      <c r="D2325" s="58" t="str">
        <f t="shared" si="474"/>
        <v>Jul/2022</v>
      </c>
      <c r="E2325" s="60" t="s">
        <v>246</v>
      </c>
      <c r="F2325" s="60" t="s">
        <v>245</v>
      </c>
      <c r="G2325" s="60" t="s">
        <v>33</v>
      </c>
      <c r="H2325" s="60">
        <v>3</v>
      </c>
      <c r="I2325" s="60">
        <v>3</v>
      </c>
      <c r="J2325" s="60">
        <f t="shared" si="476"/>
        <v>0</v>
      </c>
      <c r="K2325" s="60" t="str">
        <f t="shared" si="477"/>
        <v>Ok</v>
      </c>
      <c r="L2325" s="60">
        <f t="shared" si="467"/>
        <v>0</v>
      </c>
      <c r="M2325" s="85">
        <f>VLOOKUP(E2325,'DAFTAR ITEM'!B:J,9,FALSE)</f>
        <v>18900</v>
      </c>
      <c r="N2325" s="85">
        <f t="shared" si="468"/>
        <v>56700</v>
      </c>
      <c r="O2325" s="85">
        <f t="shared" si="469"/>
        <v>0</v>
      </c>
      <c r="P2325" s="85">
        <f t="shared" si="470"/>
        <v>0</v>
      </c>
      <c r="Q2325" s="59">
        <f t="shared" si="475"/>
        <v>0</v>
      </c>
      <c r="R2325" s="60" t="str">
        <f t="shared" si="471"/>
        <v>Good Count</v>
      </c>
      <c r="S2325" s="60" t="str">
        <f t="shared" si="472"/>
        <v>Good Count</v>
      </c>
      <c r="T2325" s="60" t="str">
        <f t="shared" si="473"/>
        <v>Good Count</v>
      </c>
    </row>
    <row r="2326" spans="1:20" ht="15" customHeight="1">
      <c r="A2326" s="64">
        <v>44748</v>
      </c>
      <c r="B2326" s="65">
        <f t="shared" si="465"/>
        <v>2022</v>
      </c>
      <c r="C2326" s="58">
        <f t="shared" si="466"/>
        <v>7</v>
      </c>
      <c r="D2326" s="58" t="str">
        <f t="shared" si="474"/>
        <v>Jul/2022</v>
      </c>
      <c r="E2326" s="60" t="s">
        <v>248</v>
      </c>
      <c r="F2326" s="60" t="s">
        <v>247</v>
      </c>
      <c r="G2326" s="60" t="s">
        <v>33</v>
      </c>
      <c r="H2326" s="60">
        <v>5</v>
      </c>
      <c r="I2326" s="60">
        <v>5</v>
      </c>
      <c r="J2326" s="60">
        <f t="shared" si="476"/>
        <v>0</v>
      </c>
      <c r="K2326" s="60" t="str">
        <f t="shared" si="477"/>
        <v>Ok</v>
      </c>
      <c r="L2326" s="60">
        <f t="shared" si="467"/>
        <v>0</v>
      </c>
      <c r="M2326" s="85">
        <f>VLOOKUP(E2326,'DAFTAR ITEM'!B:J,9,FALSE)</f>
        <v>40000</v>
      </c>
      <c r="N2326" s="85">
        <f t="shared" si="468"/>
        <v>200000</v>
      </c>
      <c r="O2326" s="85">
        <f t="shared" si="469"/>
        <v>0</v>
      </c>
      <c r="P2326" s="85">
        <f t="shared" si="470"/>
        <v>0</v>
      </c>
      <c r="Q2326" s="59">
        <f t="shared" si="475"/>
        <v>0</v>
      </c>
      <c r="R2326" s="60" t="str">
        <f t="shared" si="471"/>
        <v>Good Count</v>
      </c>
      <c r="S2326" s="60" t="str">
        <f t="shared" si="472"/>
        <v>Good Count</v>
      </c>
      <c r="T2326" s="60" t="str">
        <f t="shared" si="473"/>
        <v>Good Count</v>
      </c>
    </row>
    <row r="2327" spans="1:20" ht="15" customHeight="1">
      <c r="A2327" s="64">
        <v>44748</v>
      </c>
      <c r="B2327" s="65">
        <f t="shared" si="465"/>
        <v>2022</v>
      </c>
      <c r="C2327" s="58">
        <f t="shared" si="466"/>
        <v>7</v>
      </c>
      <c r="D2327" s="58" t="str">
        <f t="shared" si="474"/>
        <v>Jul/2022</v>
      </c>
      <c r="E2327" s="60" t="s">
        <v>250</v>
      </c>
      <c r="F2327" s="60" t="s">
        <v>249</v>
      </c>
      <c r="G2327" s="60" t="s">
        <v>33</v>
      </c>
      <c r="H2327" s="60">
        <v>12</v>
      </c>
      <c r="I2327" s="60">
        <v>12</v>
      </c>
      <c r="J2327" s="60">
        <f t="shared" si="476"/>
        <v>0</v>
      </c>
      <c r="K2327" s="60" t="str">
        <f t="shared" si="477"/>
        <v>Ok</v>
      </c>
      <c r="L2327" s="60">
        <f t="shared" si="467"/>
        <v>0</v>
      </c>
      <c r="M2327" s="85">
        <f>VLOOKUP(E2327,'DAFTAR ITEM'!B:J,9,FALSE)</f>
        <v>19792</v>
      </c>
      <c r="N2327" s="85">
        <f t="shared" si="468"/>
        <v>237504</v>
      </c>
      <c r="O2327" s="85">
        <f t="shared" si="469"/>
        <v>0</v>
      </c>
      <c r="P2327" s="85">
        <f t="shared" si="470"/>
        <v>0</v>
      </c>
      <c r="Q2327" s="59">
        <f t="shared" si="475"/>
        <v>0</v>
      </c>
      <c r="R2327" s="60" t="str">
        <f t="shared" si="471"/>
        <v>Good Count</v>
      </c>
      <c r="S2327" s="60" t="str">
        <f t="shared" si="472"/>
        <v>Good Count</v>
      </c>
      <c r="T2327" s="60" t="str">
        <f t="shared" si="473"/>
        <v>Good Count</v>
      </c>
    </row>
    <row r="2328" spans="1:20" ht="15" customHeight="1">
      <c r="A2328" s="64">
        <v>44748</v>
      </c>
      <c r="B2328" s="65">
        <f t="shared" si="465"/>
        <v>2022</v>
      </c>
      <c r="C2328" s="58">
        <f t="shared" si="466"/>
        <v>7</v>
      </c>
      <c r="D2328" s="58" t="str">
        <f t="shared" si="474"/>
        <v>Jul/2022</v>
      </c>
      <c r="E2328" s="60" t="s">
        <v>252</v>
      </c>
      <c r="F2328" s="60" t="s">
        <v>251</v>
      </c>
      <c r="G2328" s="60" t="s">
        <v>33</v>
      </c>
      <c r="H2328" s="60">
        <v>35</v>
      </c>
      <c r="I2328" s="60">
        <v>35</v>
      </c>
      <c r="J2328" s="60">
        <f t="shared" si="476"/>
        <v>0</v>
      </c>
      <c r="K2328" s="60" t="str">
        <f t="shared" si="477"/>
        <v>Ok</v>
      </c>
      <c r="L2328" s="60">
        <f t="shared" si="467"/>
        <v>0</v>
      </c>
      <c r="M2328" s="85">
        <f>VLOOKUP(E2328,'DAFTAR ITEM'!B:J,9,FALSE)</f>
        <v>30000</v>
      </c>
      <c r="N2328" s="85">
        <f t="shared" si="468"/>
        <v>1050000</v>
      </c>
      <c r="O2328" s="85">
        <f t="shared" si="469"/>
        <v>0</v>
      </c>
      <c r="P2328" s="85">
        <f t="shared" si="470"/>
        <v>0</v>
      </c>
      <c r="Q2328" s="59">
        <f t="shared" si="475"/>
        <v>0</v>
      </c>
      <c r="R2328" s="60" t="str">
        <f t="shared" si="471"/>
        <v>Good Count</v>
      </c>
      <c r="S2328" s="60" t="str">
        <f t="shared" si="472"/>
        <v>Good Count</v>
      </c>
      <c r="T2328" s="60" t="str">
        <f t="shared" si="473"/>
        <v>Good Count</v>
      </c>
    </row>
    <row r="2329" spans="1:20" ht="15" customHeight="1">
      <c r="A2329" s="64">
        <v>44748</v>
      </c>
      <c r="B2329" s="65">
        <f t="shared" si="465"/>
        <v>2022</v>
      </c>
      <c r="C2329" s="58">
        <f t="shared" si="466"/>
        <v>7</v>
      </c>
      <c r="D2329" s="58" t="str">
        <f t="shared" si="474"/>
        <v>Jul/2022</v>
      </c>
      <c r="E2329" s="60" t="s">
        <v>254</v>
      </c>
      <c r="F2329" s="60" t="s">
        <v>253</v>
      </c>
      <c r="G2329" s="60" t="s">
        <v>187</v>
      </c>
      <c r="H2329" s="60">
        <v>25</v>
      </c>
      <c r="I2329" s="60">
        <v>25</v>
      </c>
      <c r="J2329" s="60">
        <f t="shared" si="476"/>
        <v>0</v>
      </c>
      <c r="K2329" s="60" t="str">
        <f t="shared" si="477"/>
        <v>Ok</v>
      </c>
      <c r="L2329" s="60">
        <f t="shared" si="467"/>
        <v>0</v>
      </c>
      <c r="M2329" s="85">
        <f>VLOOKUP(E2329,'DAFTAR ITEM'!B:J,9,FALSE)</f>
        <v>3360</v>
      </c>
      <c r="N2329" s="85">
        <f t="shared" si="468"/>
        <v>84000</v>
      </c>
      <c r="O2329" s="85">
        <f t="shared" si="469"/>
        <v>0</v>
      </c>
      <c r="P2329" s="85">
        <f t="shared" si="470"/>
        <v>0</v>
      </c>
      <c r="Q2329" s="59">
        <f t="shared" si="475"/>
        <v>0</v>
      </c>
      <c r="R2329" s="60" t="str">
        <f t="shared" si="471"/>
        <v>Good Count</v>
      </c>
      <c r="S2329" s="60" t="str">
        <f t="shared" si="472"/>
        <v>Good Count</v>
      </c>
      <c r="T2329" s="60" t="str">
        <f t="shared" si="473"/>
        <v>Good Count</v>
      </c>
    </row>
    <row r="2330" spans="1:20" ht="15" customHeight="1">
      <c r="A2330" s="64">
        <v>44748</v>
      </c>
      <c r="B2330" s="65">
        <f t="shared" si="465"/>
        <v>2022</v>
      </c>
      <c r="C2330" s="58">
        <f t="shared" si="466"/>
        <v>7</v>
      </c>
      <c r="D2330" s="58" t="str">
        <f t="shared" si="474"/>
        <v>Jul/2022</v>
      </c>
      <c r="E2330" s="60" t="s">
        <v>256</v>
      </c>
      <c r="F2330" s="60" t="s">
        <v>255</v>
      </c>
      <c r="G2330" s="60" t="s">
        <v>95</v>
      </c>
      <c r="H2330" s="60">
        <v>10</v>
      </c>
      <c r="I2330" s="60">
        <v>10</v>
      </c>
      <c r="J2330" s="60">
        <f t="shared" si="476"/>
        <v>0</v>
      </c>
      <c r="K2330" s="60" t="str">
        <f t="shared" si="477"/>
        <v>Ok</v>
      </c>
      <c r="L2330" s="60">
        <f t="shared" si="467"/>
        <v>0</v>
      </c>
      <c r="M2330" s="85">
        <f>VLOOKUP(E2330,'DAFTAR ITEM'!B:J,9,FALSE)</f>
        <v>38000</v>
      </c>
      <c r="N2330" s="85">
        <f t="shared" si="468"/>
        <v>380000</v>
      </c>
      <c r="O2330" s="85">
        <f t="shared" si="469"/>
        <v>0</v>
      </c>
      <c r="P2330" s="85">
        <f t="shared" si="470"/>
        <v>0</v>
      </c>
      <c r="Q2330" s="59">
        <f t="shared" si="475"/>
        <v>0</v>
      </c>
      <c r="R2330" s="60" t="str">
        <f t="shared" si="471"/>
        <v>Good Count</v>
      </c>
      <c r="S2330" s="60" t="str">
        <f t="shared" si="472"/>
        <v>Good Count</v>
      </c>
      <c r="T2330" s="60" t="str">
        <f t="shared" si="473"/>
        <v>Good Count</v>
      </c>
    </row>
    <row r="2331" spans="1:20" ht="15" customHeight="1">
      <c r="A2331" s="64">
        <v>44748</v>
      </c>
      <c r="B2331" s="65">
        <f t="shared" si="465"/>
        <v>2022</v>
      </c>
      <c r="C2331" s="58">
        <f t="shared" si="466"/>
        <v>7</v>
      </c>
      <c r="D2331" s="58" t="str">
        <f t="shared" si="474"/>
        <v>Jul/2022</v>
      </c>
      <c r="E2331" s="60" t="s">
        <v>258</v>
      </c>
      <c r="F2331" s="60" t="s">
        <v>257</v>
      </c>
      <c r="G2331" s="60" t="s">
        <v>259</v>
      </c>
      <c r="H2331" s="60">
        <v>10</v>
      </c>
      <c r="I2331" s="60">
        <v>10</v>
      </c>
      <c r="J2331" s="60">
        <f t="shared" si="476"/>
        <v>0</v>
      </c>
      <c r="K2331" s="60" t="str">
        <f t="shared" si="477"/>
        <v>Ok</v>
      </c>
      <c r="L2331" s="60">
        <f t="shared" si="467"/>
        <v>0</v>
      </c>
      <c r="M2331" s="85">
        <f>VLOOKUP(E2331,'DAFTAR ITEM'!B:J,9,FALSE)</f>
        <v>10000</v>
      </c>
      <c r="N2331" s="85">
        <f t="shared" si="468"/>
        <v>100000</v>
      </c>
      <c r="O2331" s="85">
        <f t="shared" si="469"/>
        <v>0</v>
      </c>
      <c r="P2331" s="85">
        <f t="shared" si="470"/>
        <v>0</v>
      </c>
      <c r="Q2331" s="59">
        <f t="shared" si="475"/>
        <v>0</v>
      </c>
      <c r="R2331" s="60" t="str">
        <f t="shared" si="471"/>
        <v>Good Count</v>
      </c>
      <c r="S2331" s="60" t="str">
        <f t="shared" si="472"/>
        <v>Good Count</v>
      </c>
      <c r="T2331" s="60" t="str">
        <f t="shared" si="473"/>
        <v>Good Count</v>
      </c>
    </row>
    <row r="2332" spans="1:20" ht="15" customHeight="1">
      <c r="A2332" s="64">
        <v>44748</v>
      </c>
      <c r="B2332" s="65">
        <f t="shared" si="465"/>
        <v>2022</v>
      </c>
      <c r="C2332" s="58">
        <f t="shared" si="466"/>
        <v>7</v>
      </c>
      <c r="D2332" s="58" t="str">
        <f t="shared" si="474"/>
        <v>Jul/2022</v>
      </c>
      <c r="E2332" s="60" t="s">
        <v>261</v>
      </c>
      <c r="F2332" s="60" t="s">
        <v>260</v>
      </c>
      <c r="G2332" s="60" t="s">
        <v>16</v>
      </c>
      <c r="H2332" s="60">
        <v>4</v>
      </c>
      <c r="I2332" s="60">
        <v>4</v>
      </c>
      <c r="J2332" s="60">
        <f t="shared" si="476"/>
        <v>0</v>
      </c>
      <c r="K2332" s="60" t="str">
        <f t="shared" si="477"/>
        <v>Ok</v>
      </c>
      <c r="L2332" s="60">
        <f t="shared" si="467"/>
        <v>0</v>
      </c>
      <c r="M2332" s="85">
        <f>VLOOKUP(E2332,'DAFTAR ITEM'!B:J,9,FALSE)</f>
        <v>11550</v>
      </c>
      <c r="N2332" s="85">
        <f t="shared" si="468"/>
        <v>46200</v>
      </c>
      <c r="O2332" s="85">
        <f t="shared" si="469"/>
        <v>0</v>
      </c>
      <c r="P2332" s="85">
        <f t="shared" si="470"/>
        <v>0</v>
      </c>
      <c r="Q2332" s="59">
        <f t="shared" si="475"/>
        <v>0</v>
      </c>
      <c r="R2332" s="60" t="str">
        <f t="shared" si="471"/>
        <v>Good Count</v>
      </c>
      <c r="S2332" s="60" t="str">
        <f t="shared" si="472"/>
        <v>Good Count</v>
      </c>
      <c r="T2332" s="60" t="str">
        <f t="shared" si="473"/>
        <v>Good Count</v>
      </c>
    </row>
    <row r="2333" spans="1:20" ht="15" customHeight="1">
      <c r="A2333" s="64">
        <v>44748</v>
      </c>
      <c r="B2333" s="65">
        <f t="shared" si="465"/>
        <v>2022</v>
      </c>
      <c r="C2333" s="58">
        <f t="shared" si="466"/>
        <v>7</v>
      </c>
      <c r="D2333" s="58" t="str">
        <f t="shared" si="474"/>
        <v>Jul/2022</v>
      </c>
      <c r="E2333" s="60" t="s">
        <v>263</v>
      </c>
      <c r="F2333" s="60" t="s">
        <v>262</v>
      </c>
      <c r="G2333" s="60" t="s">
        <v>33</v>
      </c>
      <c r="H2333" s="60">
        <v>0</v>
      </c>
      <c r="I2333" s="60">
        <v>0</v>
      </c>
      <c r="J2333" s="60">
        <f t="shared" si="476"/>
        <v>0</v>
      </c>
      <c r="K2333" s="60" t="str">
        <f t="shared" si="477"/>
        <v>Ok</v>
      </c>
      <c r="L2333" s="60">
        <f t="shared" si="467"/>
        <v>0</v>
      </c>
      <c r="M2333" s="85">
        <f>VLOOKUP(E2333,'DAFTAR ITEM'!B:J,9,FALSE)</f>
        <v>10000</v>
      </c>
      <c r="N2333" s="85">
        <f t="shared" si="468"/>
        <v>0</v>
      </c>
      <c r="O2333" s="85">
        <f t="shared" si="469"/>
        <v>0</v>
      </c>
      <c r="P2333" s="85">
        <f t="shared" si="470"/>
        <v>0</v>
      </c>
      <c r="Q2333" s="59">
        <f t="shared" si="475"/>
        <v>0</v>
      </c>
      <c r="R2333" s="60" t="str">
        <f t="shared" si="471"/>
        <v>Good Count</v>
      </c>
      <c r="S2333" s="60" t="str">
        <f t="shared" si="472"/>
        <v>Good Count</v>
      </c>
      <c r="T2333" s="60" t="str">
        <f t="shared" si="473"/>
        <v>Good Count</v>
      </c>
    </row>
    <row r="2334" spans="1:20" ht="15" customHeight="1">
      <c r="A2334" s="64">
        <v>44748</v>
      </c>
      <c r="B2334" s="65">
        <f t="shared" si="465"/>
        <v>2022</v>
      </c>
      <c r="C2334" s="58">
        <f t="shared" si="466"/>
        <v>7</v>
      </c>
      <c r="D2334" s="58" t="str">
        <f t="shared" si="474"/>
        <v>Jul/2022</v>
      </c>
      <c r="E2334" s="60" t="s">
        <v>265</v>
      </c>
      <c r="F2334" s="60" t="s">
        <v>264</v>
      </c>
      <c r="G2334" s="60" t="s">
        <v>33</v>
      </c>
      <c r="H2334" s="60">
        <v>23</v>
      </c>
      <c r="I2334" s="60">
        <v>23</v>
      </c>
      <c r="J2334" s="60">
        <f t="shared" si="476"/>
        <v>0</v>
      </c>
      <c r="K2334" s="60" t="str">
        <f t="shared" si="477"/>
        <v>Ok</v>
      </c>
      <c r="L2334" s="60">
        <f t="shared" si="467"/>
        <v>0</v>
      </c>
      <c r="M2334" s="85">
        <f>VLOOKUP(E2334,'DAFTAR ITEM'!B:J,9,FALSE)</f>
        <v>3000</v>
      </c>
      <c r="N2334" s="85">
        <f t="shared" si="468"/>
        <v>69000</v>
      </c>
      <c r="O2334" s="85">
        <f t="shared" si="469"/>
        <v>0</v>
      </c>
      <c r="P2334" s="85">
        <f t="shared" si="470"/>
        <v>0</v>
      </c>
      <c r="Q2334" s="59">
        <f t="shared" si="475"/>
        <v>0</v>
      </c>
      <c r="R2334" s="60" t="str">
        <f t="shared" si="471"/>
        <v>Good Count</v>
      </c>
      <c r="S2334" s="60" t="str">
        <f t="shared" si="472"/>
        <v>Good Count</v>
      </c>
      <c r="T2334" s="60" t="str">
        <f t="shared" si="473"/>
        <v>Good Count</v>
      </c>
    </row>
    <row r="2335" spans="1:20" ht="15" customHeight="1">
      <c r="A2335" s="64">
        <v>44748</v>
      </c>
      <c r="B2335" s="65">
        <f t="shared" si="465"/>
        <v>2022</v>
      </c>
      <c r="C2335" s="58">
        <f t="shared" si="466"/>
        <v>7</v>
      </c>
      <c r="D2335" s="58" t="str">
        <f t="shared" si="474"/>
        <v>Jul/2022</v>
      </c>
      <c r="E2335" s="60" t="s">
        <v>267</v>
      </c>
      <c r="F2335" s="60" t="s">
        <v>266</v>
      </c>
      <c r="G2335" s="60" t="s">
        <v>33</v>
      </c>
      <c r="H2335" s="60">
        <v>9</v>
      </c>
      <c r="I2335" s="60">
        <v>9</v>
      </c>
      <c r="J2335" s="60">
        <f t="shared" si="476"/>
        <v>0</v>
      </c>
      <c r="K2335" s="60" t="str">
        <f t="shared" si="477"/>
        <v>Ok</v>
      </c>
      <c r="L2335" s="60">
        <f t="shared" si="467"/>
        <v>0</v>
      </c>
      <c r="M2335" s="85">
        <f>VLOOKUP(E2335,'DAFTAR ITEM'!B:J,9,FALSE)</f>
        <v>1575</v>
      </c>
      <c r="N2335" s="85">
        <f t="shared" si="468"/>
        <v>14175</v>
      </c>
      <c r="O2335" s="85">
        <f t="shared" si="469"/>
        <v>0</v>
      </c>
      <c r="P2335" s="85">
        <f t="shared" si="470"/>
        <v>0</v>
      </c>
      <c r="Q2335" s="59">
        <f t="shared" si="475"/>
        <v>0</v>
      </c>
      <c r="R2335" s="60" t="str">
        <f t="shared" si="471"/>
        <v>Good Count</v>
      </c>
      <c r="S2335" s="60" t="str">
        <f t="shared" si="472"/>
        <v>Good Count</v>
      </c>
      <c r="T2335" s="60" t="str">
        <f t="shared" si="473"/>
        <v>Good Count</v>
      </c>
    </row>
    <row r="2336" spans="1:20" ht="15" customHeight="1">
      <c r="A2336" s="64">
        <v>44748</v>
      </c>
      <c r="B2336" s="65">
        <f t="shared" si="465"/>
        <v>2022</v>
      </c>
      <c r="C2336" s="58">
        <f t="shared" si="466"/>
        <v>7</v>
      </c>
      <c r="D2336" s="58" t="str">
        <f t="shared" si="474"/>
        <v>Jul/2022</v>
      </c>
      <c r="E2336" s="60" t="s">
        <v>269</v>
      </c>
      <c r="F2336" s="60" t="s">
        <v>268</v>
      </c>
      <c r="G2336" s="60" t="s">
        <v>33</v>
      </c>
      <c r="H2336" s="60">
        <v>1</v>
      </c>
      <c r="I2336" s="60">
        <v>1</v>
      </c>
      <c r="J2336" s="60">
        <f t="shared" si="476"/>
        <v>0</v>
      </c>
      <c r="K2336" s="60" t="str">
        <f t="shared" si="477"/>
        <v>Ok</v>
      </c>
      <c r="L2336" s="60">
        <f t="shared" si="467"/>
        <v>0</v>
      </c>
      <c r="M2336" s="85">
        <f>VLOOKUP(E2336,'DAFTAR ITEM'!B:J,9,FALSE)</f>
        <v>9500</v>
      </c>
      <c r="N2336" s="85">
        <f t="shared" si="468"/>
        <v>9500</v>
      </c>
      <c r="O2336" s="85">
        <f t="shared" si="469"/>
        <v>0</v>
      </c>
      <c r="P2336" s="85">
        <f t="shared" si="470"/>
        <v>0</v>
      </c>
      <c r="Q2336" s="59">
        <f t="shared" si="475"/>
        <v>0</v>
      </c>
      <c r="R2336" s="60" t="str">
        <f t="shared" si="471"/>
        <v>Good Count</v>
      </c>
      <c r="S2336" s="60" t="str">
        <f t="shared" si="472"/>
        <v>Good Count</v>
      </c>
      <c r="T2336" s="60" t="str">
        <f t="shared" si="473"/>
        <v>Good Count</v>
      </c>
    </row>
    <row r="2337" spans="1:20" ht="15" customHeight="1">
      <c r="A2337" s="64">
        <v>44748</v>
      </c>
      <c r="B2337" s="65">
        <f t="shared" si="465"/>
        <v>2022</v>
      </c>
      <c r="C2337" s="58">
        <f t="shared" si="466"/>
        <v>7</v>
      </c>
      <c r="D2337" s="58" t="str">
        <f t="shared" si="474"/>
        <v>Jul/2022</v>
      </c>
      <c r="E2337" s="60" t="s">
        <v>271</v>
      </c>
      <c r="F2337" s="60" t="s">
        <v>270</v>
      </c>
      <c r="G2337" s="60" t="s">
        <v>33</v>
      </c>
      <c r="H2337" s="60">
        <v>15</v>
      </c>
      <c r="I2337" s="60">
        <v>15</v>
      </c>
      <c r="J2337" s="60">
        <f t="shared" si="476"/>
        <v>0</v>
      </c>
      <c r="K2337" s="60" t="str">
        <f t="shared" si="477"/>
        <v>Ok</v>
      </c>
      <c r="L2337" s="60">
        <f t="shared" si="467"/>
        <v>0</v>
      </c>
      <c r="M2337" s="85">
        <f>VLOOKUP(E2337,'DAFTAR ITEM'!B:J,9,FALSE)</f>
        <v>5000</v>
      </c>
      <c r="N2337" s="85">
        <f t="shared" si="468"/>
        <v>75000</v>
      </c>
      <c r="O2337" s="85">
        <f t="shared" si="469"/>
        <v>0</v>
      </c>
      <c r="P2337" s="85">
        <f t="shared" si="470"/>
        <v>0</v>
      </c>
      <c r="Q2337" s="59">
        <f t="shared" si="475"/>
        <v>0</v>
      </c>
      <c r="R2337" s="60" t="str">
        <f t="shared" si="471"/>
        <v>Good Count</v>
      </c>
      <c r="S2337" s="60" t="str">
        <f t="shared" si="472"/>
        <v>Good Count</v>
      </c>
      <c r="T2337" s="60" t="str">
        <f t="shared" si="473"/>
        <v>Good Count</v>
      </c>
    </row>
    <row r="2338" spans="1:20" ht="15" customHeight="1">
      <c r="A2338" s="64">
        <v>44748</v>
      </c>
      <c r="B2338" s="65">
        <f t="shared" si="465"/>
        <v>2022</v>
      </c>
      <c r="C2338" s="58">
        <f t="shared" si="466"/>
        <v>7</v>
      </c>
      <c r="D2338" s="58" t="str">
        <f t="shared" si="474"/>
        <v>Jul/2022</v>
      </c>
      <c r="E2338" s="60" t="s">
        <v>273</v>
      </c>
      <c r="F2338" s="60" t="s">
        <v>272</v>
      </c>
      <c r="G2338" s="60" t="s">
        <v>33</v>
      </c>
      <c r="H2338" s="60">
        <v>48</v>
      </c>
      <c r="I2338" s="60">
        <v>48</v>
      </c>
      <c r="J2338" s="60">
        <f t="shared" si="476"/>
        <v>0</v>
      </c>
      <c r="K2338" s="60" t="str">
        <f t="shared" si="477"/>
        <v>Ok</v>
      </c>
      <c r="L2338" s="60">
        <f t="shared" si="467"/>
        <v>0</v>
      </c>
      <c r="M2338" s="85">
        <f>VLOOKUP(E2338,'DAFTAR ITEM'!B:J,9,FALSE)</f>
        <v>5000</v>
      </c>
      <c r="N2338" s="85">
        <f t="shared" si="468"/>
        <v>240000</v>
      </c>
      <c r="O2338" s="85">
        <f t="shared" si="469"/>
        <v>0</v>
      </c>
      <c r="P2338" s="85">
        <f t="shared" si="470"/>
        <v>0</v>
      </c>
      <c r="Q2338" s="59">
        <f t="shared" si="475"/>
        <v>0</v>
      </c>
      <c r="R2338" s="60" t="str">
        <f t="shared" si="471"/>
        <v>Good Count</v>
      </c>
      <c r="S2338" s="60" t="str">
        <f t="shared" si="472"/>
        <v>Good Count</v>
      </c>
      <c r="T2338" s="60" t="str">
        <f t="shared" si="473"/>
        <v>Good Count</v>
      </c>
    </row>
    <row r="2339" spans="1:20" ht="15" customHeight="1">
      <c r="A2339" s="64">
        <v>44748</v>
      </c>
      <c r="B2339" s="65">
        <f t="shared" ref="B2339:B2402" si="478">YEAR(A2339)</f>
        <v>2022</v>
      </c>
      <c r="C2339" s="58">
        <f t="shared" si="466"/>
        <v>7</v>
      </c>
      <c r="D2339" s="58" t="str">
        <f t="shared" si="474"/>
        <v>Jul/2022</v>
      </c>
      <c r="E2339" s="60" t="s">
        <v>275</v>
      </c>
      <c r="F2339" s="60" t="s">
        <v>274</v>
      </c>
      <c r="G2339" s="60" t="s">
        <v>33</v>
      </c>
      <c r="H2339" s="60">
        <v>15</v>
      </c>
      <c r="I2339" s="60">
        <v>15</v>
      </c>
      <c r="J2339" s="60">
        <f t="shared" si="476"/>
        <v>0</v>
      </c>
      <c r="K2339" s="60" t="str">
        <f t="shared" si="477"/>
        <v>Ok</v>
      </c>
      <c r="L2339" s="60">
        <f t="shared" si="467"/>
        <v>0</v>
      </c>
      <c r="M2339" s="85">
        <f>VLOOKUP(E2339,'DAFTAR ITEM'!B:J,9,FALSE)</f>
        <v>15000</v>
      </c>
      <c r="N2339" s="85">
        <f t="shared" si="468"/>
        <v>225000</v>
      </c>
      <c r="O2339" s="85">
        <f t="shared" si="469"/>
        <v>0</v>
      </c>
      <c r="P2339" s="85">
        <f t="shared" si="470"/>
        <v>0</v>
      </c>
      <c r="Q2339" s="59">
        <f t="shared" si="475"/>
        <v>0</v>
      </c>
      <c r="R2339" s="60" t="str">
        <f t="shared" si="471"/>
        <v>Good Count</v>
      </c>
      <c r="S2339" s="60" t="str">
        <f t="shared" si="472"/>
        <v>Good Count</v>
      </c>
      <c r="T2339" s="60" t="str">
        <f t="shared" si="473"/>
        <v>Good Count</v>
      </c>
    </row>
    <row r="2340" spans="1:20" ht="15" customHeight="1">
      <c r="A2340" s="64">
        <v>44748</v>
      </c>
      <c r="B2340" s="65">
        <f t="shared" si="478"/>
        <v>2022</v>
      </c>
      <c r="C2340" s="58">
        <f t="shared" si="466"/>
        <v>7</v>
      </c>
      <c r="D2340" s="58" t="str">
        <f t="shared" si="474"/>
        <v>Jul/2022</v>
      </c>
      <c r="E2340" s="60" t="s">
        <v>277</v>
      </c>
      <c r="F2340" s="60" t="s">
        <v>276</v>
      </c>
      <c r="G2340" s="60" t="s">
        <v>33</v>
      </c>
      <c r="H2340" s="60">
        <v>0</v>
      </c>
      <c r="I2340" s="60">
        <v>0</v>
      </c>
      <c r="J2340" s="60">
        <f t="shared" si="476"/>
        <v>0</v>
      </c>
      <c r="K2340" s="60" t="str">
        <f t="shared" si="477"/>
        <v>Ok</v>
      </c>
      <c r="L2340" s="60">
        <f t="shared" si="467"/>
        <v>0</v>
      </c>
      <c r="M2340" s="85">
        <f>VLOOKUP(E2340,'DAFTAR ITEM'!B:J,9,FALSE)</f>
        <v>0</v>
      </c>
      <c r="N2340" s="85">
        <f t="shared" si="468"/>
        <v>0</v>
      </c>
      <c r="O2340" s="85">
        <f t="shared" si="469"/>
        <v>0</v>
      </c>
      <c r="P2340" s="85">
        <f t="shared" si="470"/>
        <v>0</v>
      </c>
      <c r="Q2340" s="59">
        <f t="shared" si="475"/>
        <v>0</v>
      </c>
      <c r="R2340" s="60" t="str">
        <f t="shared" si="471"/>
        <v>Good Count</v>
      </c>
      <c r="S2340" s="60" t="str">
        <f t="shared" si="472"/>
        <v>Good Count</v>
      </c>
      <c r="T2340" s="60" t="str">
        <f t="shared" si="473"/>
        <v>Good Count</v>
      </c>
    </row>
    <row r="2341" spans="1:20" ht="15" customHeight="1">
      <c r="A2341" s="64">
        <v>44748</v>
      </c>
      <c r="B2341" s="65">
        <f t="shared" si="478"/>
        <v>2022</v>
      </c>
      <c r="C2341" s="58">
        <f t="shared" si="466"/>
        <v>7</v>
      </c>
      <c r="D2341" s="58" t="str">
        <f t="shared" si="474"/>
        <v>Jul/2022</v>
      </c>
      <c r="E2341" s="60" t="s">
        <v>279</v>
      </c>
      <c r="F2341" s="60" t="s">
        <v>278</v>
      </c>
      <c r="G2341" s="60" t="s">
        <v>33</v>
      </c>
      <c r="H2341" s="60">
        <v>0</v>
      </c>
      <c r="I2341" s="60">
        <v>0</v>
      </c>
      <c r="J2341" s="60">
        <f t="shared" si="476"/>
        <v>0</v>
      </c>
      <c r="K2341" s="60" t="str">
        <f t="shared" si="477"/>
        <v>Ok</v>
      </c>
      <c r="L2341" s="60">
        <f t="shared" si="467"/>
        <v>0</v>
      </c>
      <c r="M2341" s="85">
        <f>VLOOKUP(E2341,'DAFTAR ITEM'!B:J,9,FALSE)</f>
        <v>36000</v>
      </c>
      <c r="N2341" s="85">
        <f t="shared" si="468"/>
        <v>0</v>
      </c>
      <c r="O2341" s="85">
        <f t="shared" si="469"/>
        <v>0</v>
      </c>
      <c r="P2341" s="85">
        <f t="shared" si="470"/>
        <v>0</v>
      </c>
      <c r="Q2341" s="59">
        <f t="shared" si="475"/>
        <v>0</v>
      </c>
      <c r="R2341" s="60" t="str">
        <f t="shared" si="471"/>
        <v>Good Count</v>
      </c>
      <c r="S2341" s="60" t="str">
        <f t="shared" si="472"/>
        <v>Good Count</v>
      </c>
      <c r="T2341" s="60" t="str">
        <f t="shared" si="473"/>
        <v>Good Count</v>
      </c>
    </row>
    <row r="2342" spans="1:20" ht="15" customHeight="1">
      <c r="A2342" s="64">
        <v>44748</v>
      </c>
      <c r="B2342" s="65">
        <f t="shared" si="478"/>
        <v>2022</v>
      </c>
      <c r="C2342" s="58">
        <f t="shared" si="466"/>
        <v>7</v>
      </c>
      <c r="D2342" s="58" t="str">
        <f t="shared" si="474"/>
        <v>Jul/2022</v>
      </c>
      <c r="E2342" s="60" t="s">
        <v>281</v>
      </c>
      <c r="F2342" s="60" t="s">
        <v>280</v>
      </c>
      <c r="G2342" s="60" t="s">
        <v>139</v>
      </c>
      <c r="H2342" s="60">
        <v>248</v>
      </c>
      <c r="I2342" s="60">
        <v>248</v>
      </c>
      <c r="J2342" s="60">
        <f t="shared" si="476"/>
        <v>0</v>
      </c>
      <c r="K2342" s="60" t="str">
        <f t="shared" si="477"/>
        <v>Ok</v>
      </c>
      <c r="L2342" s="60">
        <f t="shared" si="467"/>
        <v>0</v>
      </c>
      <c r="M2342" s="85">
        <f>VLOOKUP(E2342,'DAFTAR ITEM'!B:J,9,FALSE)</f>
        <v>5000</v>
      </c>
      <c r="N2342" s="85">
        <f t="shared" si="468"/>
        <v>1240000</v>
      </c>
      <c r="O2342" s="85">
        <f t="shared" si="469"/>
        <v>0</v>
      </c>
      <c r="P2342" s="85">
        <f t="shared" si="470"/>
        <v>0</v>
      </c>
      <c r="Q2342" s="59">
        <f t="shared" si="475"/>
        <v>0</v>
      </c>
      <c r="R2342" s="60" t="str">
        <f t="shared" si="471"/>
        <v>Good Count</v>
      </c>
      <c r="S2342" s="60" t="str">
        <f t="shared" si="472"/>
        <v>Good Count</v>
      </c>
      <c r="T2342" s="60" t="str">
        <f t="shared" si="473"/>
        <v>Good Count</v>
      </c>
    </row>
    <row r="2343" spans="1:20" ht="15" customHeight="1">
      <c r="A2343" s="64">
        <v>44748</v>
      </c>
      <c r="B2343" s="65">
        <f t="shared" si="478"/>
        <v>2022</v>
      </c>
      <c r="C2343" s="58">
        <f t="shared" si="466"/>
        <v>7</v>
      </c>
      <c r="D2343" s="58" t="str">
        <f t="shared" si="474"/>
        <v>Jul/2022</v>
      </c>
      <c r="E2343" s="60" t="s">
        <v>283</v>
      </c>
      <c r="F2343" s="60" t="s">
        <v>282</v>
      </c>
      <c r="G2343" s="60" t="s">
        <v>16</v>
      </c>
      <c r="H2343" s="60">
        <v>3</v>
      </c>
      <c r="I2343" s="60">
        <v>3</v>
      </c>
      <c r="J2343" s="60">
        <f t="shared" si="476"/>
        <v>0</v>
      </c>
      <c r="K2343" s="60" t="str">
        <f t="shared" si="477"/>
        <v>Ok</v>
      </c>
      <c r="L2343" s="60">
        <f t="shared" si="467"/>
        <v>0</v>
      </c>
      <c r="M2343" s="85">
        <f>VLOOKUP(E2343,'DAFTAR ITEM'!B:J,9,FALSE)</f>
        <v>131250</v>
      </c>
      <c r="N2343" s="85">
        <f t="shared" si="468"/>
        <v>393750</v>
      </c>
      <c r="O2343" s="85">
        <f t="shared" si="469"/>
        <v>0</v>
      </c>
      <c r="P2343" s="85">
        <f t="shared" si="470"/>
        <v>0</v>
      </c>
      <c r="Q2343" s="59">
        <f t="shared" si="475"/>
        <v>0</v>
      </c>
      <c r="R2343" s="60" t="str">
        <f t="shared" si="471"/>
        <v>Good Count</v>
      </c>
      <c r="S2343" s="60" t="str">
        <f t="shared" si="472"/>
        <v>Good Count</v>
      </c>
      <c r="T2343" s="60" t="str">
        <f t="shared" si="473"/>
        <v>Good Count</v>
      </c>
    </row>
    <row r="2344" spans="1:20" ht="15" customHeight="1">
      <c r="A2344" s="64">
        <v>44748</v>
      </c>
      <c r="B2344" s="65">
        <f t="shared" si="478"/>
        <v>2022</v>
      </c>
      <c r="C2344" s="58">
        <f t="shared" si="466"/>
        <v>7</v>
      </c>
      <c r="D2344" s="58" t="str">
        <f t="shared" si="474"/>
        <v>Jul/2022</v>
      </c>
      <c r="E2344" s="60" t="s">
        <v>285</v>
      </c>
      <c r="F2344" s="60" t="s">
        <v>284</v>
      </c>
      <c r="G2344" s="60" t="s">
        <v>33</v>
      </c>
      <c r="H2344" s="60">
        <v>23</v>
      </c>
      <c r="I2344" s="60">
        <v>23</v>
      </c>
      <c r="J2344" s="60">
        <f t="shared" si="476"/>
        <v>0</v>
      </c>
      <c r="K2344" s="60" t="str">
        <f t="shared" si="477"/>
        <v>Ok</v>
      </c>
      <c r="L2344" s="60">
        <f t="shared" si="467"/>
        <v>0</v>
      </c>
      <c r="M2344" s="85">
        <f>VLOOKUP(E2344,'DAFTAR ITEM'!B:J,9,FALSE)</f>
        <v>2625</v>
      </c>
      <c r="N2344" s="85">
        <f t="shared" si="468"/>
        <v>60375</v>
      </c>
      <c r="O2344" s="85">
        <f t="shared" si="469"/>
        <v>0</v>
      </c>
      <c r="P2344" s="85">
        <f t="shared" si="470"/>
        <v>0</v>
      </c>
      <c r="Q2344" s="59">
        <f t="shared" si="475"/>
        <v>0</v>
      </c>
      <c r="R2344" s="60" t="str">
        <f t="shared" si="471"/>
        <v>Good Count</v>
      </c>
      <c r="S2344" s="60" t="str">
        <f t="shared" si="472"/>
        <v>Good Count</v>
      </c>
      <c r="T2344" s="60" t="str">
        <f t="shared" si="473"/>
        <v>Good Count</v>
      </c>
    </row>
    <row r="2345" spans="1:20" ht="15" customHeight="1">
      <c r="A2345" s="64">
        <v>44748</v>
      </c>
      <c r="B2345" s="65">
        <f t="shared" si="478"/>
        <v>2022</v>
      </c>
      <c r="C2345" s="58">
        <f t="shared" si="466"/>
        <v>7</v>
      </c>
      <c r="D2345" s="58" t="str">
        <f t="shared" si="474"/>
        <v>Jul/2022</v>
      </c>
      <c r="E2345" s="60" t="s">
        <v>287</v>
      </c>
      <c r="F2345" s="60" t="s">
        <v>286</v>
      </c>
      <c r="G2345" s="60" t="s">
        <v>33</v>
      </c>
      <c r="H2345" s="60">
        <v>0</v>
      </c>
      <c r="I2345" s="60">
        <v>0</v>
      </c>
      <c r="J2345" s="60">
        <f t="shared" si="476"/>
        <v>0</v>
      </c>
      <c r="K2345" s="60" t="str">
        <f t="shared" si="477"/>
        <v>Ok</v>
      </c>
      <c r="L2345" s="60">
        <f t="shared" si="467"/>
        <v>0</v>
      </c>
      <c r="M2345" s="85">
        <f>VLOOKUP(E2345,'DAFTAR ITEM'!B:J,9,FALSE)</f>
        <v>6825</v>
      </c>
      <c r="N2345" s="85">
        <f t="shared" si="468"/>
        <v>0</v>
      </c>
      <c r="O2345" s="85">
        <f t="shared" si="469"/>
        <v>0</v>
      </c>
      <c r="P2345" s="85">
        <f t="shared" si="470"/>
        <v>0</v>
      </c>
      <c r="Q2345" s="59">
        <f t="shared" si="475"/>
        <v>0</v>
      </c>
      <c r="R2345" s="60" t="str">
        <f t="shared" si="471"/>
        <v>Good Count</v>
      </c>
      <c r="S2345" s="60" t="str">
        <f t="shared" si="472"/>
        <v>Good Count</v>
      </c>
      <c r="T2345" s="60" t="str">
        <f t="shared" si="473"/>
        <v>Good Count</v>
      </c>
    </row>
    <row r="2346" spans="1:20" ht="15" customHeight="1">
      <c r="A2346" s="64">
        <v>44748</v>
      </c>
      <c r="B2346" s="65">
        <f t="shared" si="478"/>
        <v>2022</v>
      </c>
      <c r="C2346" s="58">
        <f t="shared" si="466"/>
        <v>7</v>
      </c>
      <c r="D2346" s="58" t="str">
        <f t="shared" si="474"/>
        <v>Jul/2022</v>
      </c>
      <c r="E2346" s="60" t="s">
        <v>289</v>
      </c>
      <c r="F2346" s="60" t="s">
        <v>288</v>
      </c>
      <c r="G2346" s="60" t="s">
        <v>33</v>
      </c>
      <c r="H2346" s="60">
        <v>0</v>
      </c>
      <c r="I2346" s="60">
        <v>0</v>
      </c>
      <c r="J2346" s="60">
        <f t="shared" si="476"/>
        <v>0</v>
      </c>
      <c r="K2346" s="60" t="str">
        <f t="shared" si="477"/>
        <v>Ok</v>
      </c>
      <c r="L2346" s="60">
        <f t="shared" si="467"/>
        <v>0</v>
      </c>
      <c r="M2346" s="85">
        <f>VLOOKUP(E2346,'DAFTAR ITEM'!B:J,9,FALSE)</f>
        <v>49350</v>
      </c>
      <c r="N2346" s="85">
        <f t="shared" si="468"/>
        <v>0</v>
      </c>
      <c r="O2346" s="85">
        <f t="shared" si="469"/>
        <v>0</v>
      </c>
      <c r="P2346" s="85">
        <f t="shared" si="470"/>
        <v>0</v>
      </c>
      <c r="Q2346" s="59">
        <f t="shared" si="475"/>
        <v>0</v>
      </c>
      <c r="R2346" s="60" t="str">
        <f t="shared" si="471"/>
        <v>Good Count</v>
      </c>
      <c r="S2346" s="60" t="str">
        <f t="shared" si="472"/>
        <v>Good Count</v>
      </c>
      <c r="T2346" s="60" t="str">
        <f t="shared" si="473"/>
        <v>Good Count</v>
      </c>
    </row>
    <row r="2347" spans="1:20" ht="15" customHeight="1">
      <c r="A2347" s="64">
        <v>44748</v>
      </c>
      <c r="B2347" s="65">
        <f t="shared" si="478"/>
        <v>2022</v>
      </c>
      <c r="C2347" s="58">
        <f t="shared" si="466"/>
        <v>7</v>
      </c>
      <c r="D2347" s="58" t="str">
        <f t="shared" si="474"/>
        <v>Jul/2022</v>
      </c>
      <c r="E2347" s="60" t="s">
        <v>291</v>
      </c>
      <c r="F2347" s="60" t="s">
        <v>290</v>
      </c>
      <c r="G2347" s="60" t="s">
        <v>88</v>
      </c>
      <c r="H2347" s="60">
        <v>0</v>
      </c>
      <c r="I2347" s="60">
        <v>0</v>
      </c>
      <c r="J2347" s="60">
        <f t="shared" si="476"/>
        <v>0</v>
      </c>
      <c r="K2347" s="60" t="str">
        <f t="shared" si="477"/>
        <v>Ok</v>
      </c>
      <c r="L2347" s="60">
        <f t="shared" si="467"/>
        <v>0</v>
      </c>
      <c r="M2347" s="85">
        <f>VLOOKUP(E2347,'DAFTAR ITEM'!B:J,9,FALSE)</f>
        <v>10000</v>
      </c>
      <c r="N2347" s="85">
        <f t="shared" si="468"/>
        <v>0</v>
      </c>
      <c r="O2347" s="85">
        <f t="shared" si="469"/>
        <v>0</v>
      </c>
      <c r="P2347" s="85">
        <f t="shared" si="470"/>
        <v>0</v>
      </c>
      <c r="Q2347" s="59">
        <f t="shared" si="475"/>
        <v>0</v>
      </c>
      <c r="R2347" s="60" t="str">
        <f t="shared" si="471"/>
        <v>Good Count</v>
      </c>
      <c r="S2347" s="60" t="str">
        <f t="shared" si="472"/>
        <v>Good Count</v>
      </c>
      <c r="T2347" s="60" t="str">
        <f t="shared" si="473"/>
        <v>Good Count</v>
      </c>
    </row>
    <row r="2348" spans="1:20" ht="15" customHeight="1">
      <c r="A2348" s="64">
        <v>44748</v>
      </c>
      <c r="B2348" s="65">
        <f t="shared" si="478"/>
        <v>2022</v>
      </c>
      <c r="C2348" s="58">
        <f t="shared" si="466"/>
        <v>7</v>
      </c>
      <c r="D2348" s="58" t="str">
        <f t="shared" si="474"/>
        <v>Jul/2022</v>
      </c>
      <c r="E2348" s="60" t="s">
        <v>293</v>
      </c>
      <c r="F2348" s="60" t="s">
        <v>292</v>
      </c>
      <c r="G2348" s="60" t="s">
        <v>33</v>
      </c>
      <c r="H2348" s="60">
        <v>2</v>
      </c>
      <c r="I2348" s="60">
        <v>2</v>
      </c>
      <c r="J2348" s="60">
        <f t="shared" si="476"/>
        <v>0</v>
      </c>
      <c r="K2348" s="60" t="str">
        <f t="shared" si="477"/>
        <v>Ok</v>
      </c>
      <c r="L2348" s="60">
        <f t="shared" si="467"/>
        <v>0</v>
      </c>
      <c r="M2348" s="85">
        <f>VLOOKUP(E2348,'DAFTAR ITEM'!B:J,9,FALSE)</f>
        <v>5000</v>
      </c>
      <c r="N2348" s="85">
        <f t="shared" si="468"/>
        <v>10000</v>
      </c>
      <c r="O2348" s="85">
        <f t="shared" si="469"/>
        <v>0</v>
      </c>
      <c r="P2348" s="85">
        <f t="shared" si="470"/>
        <v>0</v>
      </c>
      <c r="Q2348" s="59">
        <f t="shared" si="475"/>
        <v>0</v>
      </c>
      <c r="R2348" s="60" t="str">
        <f t="shared" si="471"/>
        <v>Good Count</v>
      </c>
      <c r="S2348" s="60" t="str">
        <f t="shared" si="472"/>
        <v>Good Count</v>
      </c>
      <c r="T2348" s="60" t="str">
        <f t="shared" si="473"/>
        <v>Good Count</v>
      </c>
    </row>
    <row r="2349" spans="1:20" ht="15" customHeight="1">
      <c r="A2349" s="64">
        <v>44748</v>
      </c>
      <c r="B2349" s="65">
        <f t="shared" si="478"/>
        <v>2022</v>
      </c>
      <c r="C2349" s="58">
        <f t="shared" si="466"/>
        <v>7</v>
      </c>
      <c r="D2349" s="58" t="str">
        <f t="shared" si="474"/>
        <v>Jul/2022</v>
      </c>
      <c r="E2349" s="60" t="s">
        <v>295</v>
      </c>
      <c r="F2349" s="60" t="s">
        <v>294</v>
      </c>
      <c r="G2349" s="60" t="s">
        <v>33</v>
      </c>
      <c r="H2349" s="60">
        <v>7</v>
      </c>
      <c r="I2349" s="60">
        <v>7</v>
      </c>
      <c r="J2349" s="60">
        <f t="shared" si="476"/>
        <v>0</v>
      </c>
      <c r="K2349" s="60" t="str">
        <f t="shared" si="477"/>
        <v>Ok</v>
      </c>
      <c r="L2349" s="60">
        <f t="shared" si="467"/>
        <v>0</v>
      </c>
      <c r="M2349" s="85">
        <f>VLOOKUP(E2349,'DAFTAR ITEM'!B:J,9,FALSE)</f>
        <v>22000</v>
      </c>
      <c r="N2349" s="85">
        <f t="shared" si="468"/>
        <v>154000</v>
      </c>
      <c r="O2349" s="85">
        <f t="shared" si="469"/>
        <v>0</v>
      </c>
      <c r="P2349" s="85">
        <f t="shared" si="470"/>
        <v>0</v>
      </c>
      <c r="Q2349" s="59">
        <f t="shared" si="475"/>
        <v>0</v>
      </c>
      <c r="R2349" s="60" t="str">
        <f t="shared" si="471"/>
        <v>Good Count</v>
      </c>
      <c r="S2349" s="60" t="str">
        <f t="shared" si="472"/>
        <v>Good Count</v>
      </c>
      <c r="T2349" s="60" t="str">
        <f t="shared" si="473"/>
        <v>Good Count</v>
      </c>
    </row>
    <row r="2350" spans="1:20" ht="15" customHeight="1">
      <c r="A2350" s="64">
        <v>44748</v>
      </c>
      <c r="B2350" s="65">
        <f t="shared" si="478"/>
        <v>2022</v>
      </c>
      <c r="C2350" s="58">
        <f t="shared" si="466"/>
        <v>7</v>
      </c>
      <c r="D2350" s="58" t="str">
        <f t="shared" si="474"/>
        <v>Jul/2022</v>
      </c>
      <c r="E2350" s="60" t="s">
        <v>297</v>
      </c>
      <c r="F2350" s="60" t="s">
        <v>296</v>
      </c>
      <c r="G2350" s="60" t="s">
        <v>33</v>
      </c>
      <c r="H2350" s="60">
        <v>15</v>
      </c>
      <c r="I2350" s="60">
        <v>15</v>
      </c>
      <c r="J2350" s="60">
        <f t="shared" si="476"/>
        <v>0</v>
      </c>
      <c r="K2350" s="60" t="str">
        <f t="shared" si="477"/>
        <v>Ok</v>
      </c>
      <c r="L2350" s="60">
        <f t="shared" si="467"/>
        <v>0</v>
      </c>
      <c r="M2350" s="85">
        <f>VLOOKUP(E2350,'DAFTAR ITEM'!B:J,9,FALSE)</f>
        <v>8138</v>
      </c>
      <c r="N2350" s="85">
        <f t="shared" si="468"/>
        <v>122070</v>
      </c>
      <c r="O2350" s="85">
        <f t="shared" si="469"/>
        <v>0</v>
      </c>
      <c r="P2350" s="85">
        <f t="shared" si="470"/>
        <v>0</v>
      </c>
      <c r="Q2350" s="59">
        <f t="shared" si="475"/>
        <v>0</v>
      </c>
      <c r="R2350" s="60" t="str">
        <f t="shared" si="471"/>
        <v>Good Count</v>
      </c>
      <c r="S2350" s="60" t="str">
        <f t="shared" si="472"/>
        <v>Good Count</v>
      </c>
      <c r="T2350" s="60" t="str">
        <f t="shared" si="473"/>
        <v>Good Count</v>
      </c>
    </row>
    <row r="2351" spans="1:20" ht="15" customHeight="1">
      <c r="A2351" s="64">
        <v>44748</v>
      </c>
      <c r="B2351" s="65">
        <f t="shared" si="478"/>
        <v>2022</v>
      </c>
      <c r="C2351" s="58">
        <f t="shared" si="466"/>
        <v>7</v>
      </c>
      <c r="D2351" s="58" t="str">
        <f t="shared" si="474"/>
        <v>Jul/2022</v>
      </c>
      <c r="E2351" s="60" t="s">
        <v>301</v>
      </c>
      <c r="F2351" s="60" t="s">
        <v>300</v>
      </c>
      <c r="G2351" s="60" t="s">
        <v>33</v>
      </c>
      <c r="H2351" s="60">
        <v>39</v>
      </c>
      <c r="I2351" s="60">
        <v>39</v>
      </c>
      <c r="J2351" s="60">
        <f t="shared" si="476"/>
        <v>0</v>
      </c>
      <c r="K2351" s="60" t="str">
        <f t="shared" si="477"/>
        <v>Ok</v>
      </c>
      <c r="L2351" s="60">
        <f t="shared" si="467"/>
        <v>0</v>
      </c>
      <c r="M2351" s="85">
        <f>VLOOKUP(E2351,'DAFTAR ITEM'!B:J,9,FALSE)</f>
        <v>10000</v>
      </c>
      <c r="N2351" s="85">
        <f t="shared" si="468"/>
        <v>390000</v>
      </c>
      <c r="O2351" s="85">
        <f t="shared" si="469"/>
        <v>0</v>
      </c>
      <c r="P2351" s="85">
        <f t="shared" si="470"/>
        <v>0</v>
      </c>
      <c r="Q2351" s="59">
        <f t="shared" si="475"/>
        <v>0</v>
      </c>
      <c r="R2351" s="60" t="str">
        <f t="shared" si="471"/>
        <v>Good Count</v>
      </c>
      <c r="S2351" s="60" t="str">
        <f t="shared" si="472"/>
        <v>Good Count</v>
      </c>
      <c r="T2351" s="60" t="str">
        <f t="shared" si="473"/>
        <v>Good Count</v>
      </c>
    </row>
    <row r="2352" spans="1:20" ht="15" customHeight="1">
      <c r="A2352" s="64">
        <v>44748</v>
      </c>
      <c r="B2352" s="65">
        <f t="shared" si="478"/>
        <v>2022</v>
      </c>
      <c r="C2352" s="58">
        <f t="shared" si="466"/>
        <v>7</v>
      </c>
      <c r="D2352" s="58" t="str">
        <f t="shared" si="474"/>
        <v>Jul/2022</v>
      </c>
      <c r="E2352" s="60" t="s">
        <v>303</v>
      </c>
      <c r="F2352" s="60" t="s">
        <v>302</v>
      </c>
      <c r="G2352" s="60" t="s">
        <v>33</v>
      </c>
      <c r="H2352" s="60">
        <v>4</v>
      </c>
      <c r="I2352" s="60">
        <v>4</v>
      </c>
      <c r="J2352" s="60">
        <f t="shared" si="476"/>
        <v>0</v>
      </c>
      <c r="K2352" s="60" t="str">
        <f t="shared" si="477"/>
        <v>Ok</v>
      </c>
      <c r="L2352" s="60">
        <f t="shared" si="467"/>
        <v>0</v>
      </c>
      <c r="M2352" s="85">
        <f>VLOOKUP(E2352,'DAFTAR ITEM'!B:J,9,FALSE)</f>
        <v>9000</v>
      </c>
      <c r="N2352" s="85">
        <f t="shared" si="468"/>
        <v>36000</v>
      </c>
      <c r="O2352" s="85">
        <f t="shared" si="469"/>
        <v>0</v>
      </c>
      <c r="P2352" s="85">
        <f t="shared" si="470"/>
        <v>0</v>
      </c>
      <c r="Q2352" s="59">
        <f t="shared" si="475"/>
        <v>0</v>
      </c>
      <c r="R2352" s="60" t="str">
        <f t="shared" si="471"/>
        <v>Good Count</v>
      </c>
      <c r="S2352" s="60" t="str">
        <f t="shared" si="472"/>
        <v>Good Count</v>
      </c>
      <c r="T2352" s="60" t="str">
        <f t="shared" si="473"/>
        <v>Good Count</v>
      </c>
    </row>
    <row r="2353" spans="1:20" ht="15" customHeight="1">
      <c r="A2353" s="64">
        <v>44748</v>
      </c>
      <c r="B2353" s="65">
        <f t="shared" si="478"/>
        <v>2022</v>
      </c>
      <c r="C2353" s="58">
        <f t="shared" si="466"/>
        <v>7</v>
      </c>
      <c r="D2353" s="58" t="str">
        <f t="shared" si="474"/>
        <v>Jul/2022</v>
      </c>
      <c r="E2353" s="60" t="s">
        <v>305</v>
      </c>
      <c r="F2353" s="60" t="s">
        <v>304</v>
      </c>
      <c r="G2353" s="60" t="s">
        <v>33</v>
      </c>
      <c r="H2353" s="60">
        <v>12</v>
      </c>
      <c r="I2353" s="60">
        <v>12</v>
      </c>
      <c r="J2353" s="60">
        <f t="shared" si="476"/>
        <v>0</v>
      </c>
      <c r="K2353" s="60" t="str">
        <f t="shared" si="477"/>
        <v>Ok</v>
      </c>
      <c r="L2353" s="60">
        <f t="shared" si="467"/>
        <v>0</v>
      </c>
      <c r="M2353" s="85">
        <f>VLOOKUP(E2353,'DAFTAR ITEM'!B:J,9,FALSE)</f>
        <v>6720</v>
      </c>
      <c r="N2353" s="85">
        <f t="shared" si="468"/>
        <v>80640</v>
      </c>
      <c r="O2353" s="85">
        <f t="shared" si="469"/>
        <v>0</v>
      </c>
      <c r="P2353" s="85">
        <f t="shared" si="470"/>
        <v>0</v>
      </c>
      <c r="Q2353" s="59">
        <f t="shared" si="475"/>
        <v>0</v>
      </c>
      <c r="R2353" s="60" t="str">
        <f t="shared" si="471"/>
        <v>Good Count</v>
      </c>
      <c r="S2353" s="60" t="str">
        <f t="shared" si="472"/>
        <v>Good Count</v>
      </c>
      <c r="T2353" s="60" t="str">
        <f t="shared" si="473"/>
        <v>Good Count</v>
      </c>
    </row>
    <row r="2354" spans="1:20" ht="15" customHeight="1">
      <c r="A2354" s="64">
        <v>44748</v>
      </c>
      <c r="B2354" s="65">
        <f t="shared" si="478"/>
        <v>2022</v>
      </c>
      <c r="C2354" s="58">
        <f t="shared" si="466"/>
        <v>7</v>
      </c>
      <c r="D2354" s="58" t="str">
        <f t="shared" si="474"/>
        <v>Jul/2022</v>
      </c>
      <c r="E2354" s="60" t="s">
        <v>307</v>
      </c>
      <c r="F2354" s="60" t="s">
        <v>306</v>
      </c>
      <c r="G2354" s="60" t="s">
        <v>33</v>
      </c>
      <c r="H2354" s="60">
        <v>63</v>
      </c>
      <c r="I2354" s="60">
        <v>63</v>
      </c>
      <c r="J2354" s="60">
        <f t="shared" si="476"/>
        <v>0</v>
      </c>
      <c r="K2354" s="60" t="str">
        <f t="shared" si="477"/>
        <v>Ok</v>
      </c>
      <c r="L2354" s="60">
        <f t="shared" si="467"/>
        <v>0</v>
      </c>
      <c r="M2354" s="85">
        <f>VLOOKUP(E2354,'DAFTAR ITEM'!B:J,9,FALSE)</f>
        <v>9000</v>
      </c>
      <c r="N2354" s="85">
        <f t="shared" si="468"/>
        <v>567000</v>
      </c>
      <c r="O2354" s="85">
        <f t="shared" si="469"/>
        <v>0</v>
      </c>
      <c r="P2354" s="85">
        <f t="shared" si="470"/>
        <v>0</v>
      </c>
      <c r="Q2354" s="59">
        <f t="shared" si="475"/>
        <v>0</v>
      </c>
      <c r="R2354" s="60" t="str">
        <f t="shared" si="471"/>
        <v>Good Count</v>
      </c>
      <c r="S2354" s="60" t="str">
        <f t="shared" si="472"/>
        <v>Good Count</v>
      </c>
      <c r="T2354" s="60" t="str">
        <f t="shared" si="473"/>
        <v>Good Count</v>
      </c>
    </row>
    <row r="2355" spans="1:20" ht="15" customHeight="1">
      <c r="A2355" s="64">
        <v>44748</v>
      </c>
      <c r="B2355" s="65">
        <f t="shared" si="478"/>
        <v>2022</v>
      </c>
      <c r="C2355" s="58">
        <f t="shared" si="466"/>
        <v>7</v>
      </c>
      <c r="D2355" s="58" t="str">
        <f t="shared" si="474"/>
        <v>Jul/2022</v>
      </c>
      <c r="E2355" s="60" t="s">
        <v>309</v>
      </c>
      <c r="F2355" s="60" t="s">
        <v>308</v>
      </c>
      <c r="G2355" s="60" t="s">
        <v>33</v>
      </c>
      <c r="H2355" s="60">
        <v>12</v>
      </c>
      <c r="I2355" s="60">
        <v>12</v>
      </c>
      <c r="J2355" s="60">
        <f t="shared" si="476"/>
        <v>0</v>
      </c>
      <c r="K2355" s="60" t="str">
        <f t="shared" si="477"/>
        <v>Ok</v>
      </c>
      <c r="L2355" s="60">
        <f t="shared" si="467"/>
        <v>0</v>
      </c>
      <c r="M2355" s="85">
        <f>VLOOKUP(E2355,'DAFTAR ITEM'!B:J,9,FALSE)</f>
        <v>840</v>
      </c>
      <c r="N2355" s="85">
        <f t="shared" si="468"/>
        <v>10080</v>
      </c>
      <c r="O2355" s="85">
        <f t="shared" si="469"/>
        <v>0</v>
      </c>
      <c r="P2355" s="85">
        <f t="shared" si="470"/>
        <v>0</v>
      </c>
      <c r="Q2355" s="59">
        <f t="shared" si="475"/>
        <v>0</v>
      </c>
      <c r="R2355" s="60" t="str">
        <f t="shared" si="471"/>
        <v>Good Count</v>
      </c>
      <c r="S2355" s="60" t="str">
        <f t="shared" si="472"/>
        <v>Good Count</v>
      </c>
      <c r="T2355" s="60" t="str">
        <f t="shared" si="473"/>
        <v>Good Count</v>
      </c>
    </row>
    <row r="2356" spans="1:20" ht="15" customHeight="1">
      <c r="A2356" s="64">
        <v>44748</v>
      </c>
      <c r="B2356" s="65">
        <f t="shared" si="478"/>
        <v>2022</v>
      </c>
      <c r="C2356" s="58">
        <f t="shared" si="466"/>
        <v>7</v>
      </c>
      <c r="D2356" s="58" t="str">
        <f t="shared" si="474"/>
        <v>Jul/2022</v>
      </c>
      <c r="E2356" s="60" t="s">
        <v>311</v>
      </c>
      <c r="F2356" s="60" t="s">
        <v>310</v>
      </c>
      <c r="G2356" s="60" t="s">
        <v>33</v>
      </c>
      <c r="H2356" s="60">
        <v>0</v>
      </c>
      <c r="I2356" s="60">
        <v>0</v>
      </c>
      <c r="J2356" s="60">
        <f t="shared" si="476"/>
        <v>0</v>
      </c>
      <c r="K2356" s="60" t="str">
        <f t="shared" si="477"/>
        <v>Ok</v>
      </c>
      <c r="L2356" s="60">
        <f t="shared" si="467"/>
        <v>0</v>
      </c>
      <c r="M2356" s="85">
        <f>VLOOKUP(E2356,'DAFTAR ITEM'!B:J,9,FALSE)</f>
        <v>2000</v>
      </c>
      <c r="N2356" s="85">
        <f t="shared" si="468"/>
        <v>0</v>
      </c>
      <c r="O2356" s="85">
        <f t="shared" si="469"/>
        <v>0</v>
      </c>
      <c r="P2356" s="85">
        <f t="shared" si="470"/>
        <v>0</v>
      </c>
      <c r="Q2356" s="59">
        <f t="shared" si="475"/>
        <v>0</v>
      </c>
      <c r="R2356" s="60" t="str">
        <f t="shared" si="471"/>
        <v>Good Count</v>
      </c>
      <c r="S2356" s="60" t="str">
        <f t="shared" si="472"/>
        <v>Good Count</v>
      </c>
      <c r="T2356" s="60" t="str">
        <f t="shared" si="473"/>
        <v>Good Count</v>
      </c>
    </row>
    <row r="2357" spans="1:20" ht="15" customHeight="1">
      <c r="A2357" s="64">
        <v>44748</v>
      </c>
      <c r="B2357" s="65">
        <f t="shared" si="478"/>
        <v>2022</v>
      </c>
      <c r="C2357" s="58">
        <f t="shared" ref="C2357:C2420" si="479">MONTH(A2357)</f>
        <v>7</v>
      </c>
      <c r="D2357" s="58" t="str">
        <f t="shared" si="474"/>
        <v>Jul/2022</v>
      </c>
      <c r="E2357" s="60" t="s">
        <v>313</v>
      </c>
      <c r="F2357" s="60" t="s">
        <v>312</v>
      </c>
      <c r="G2357" s="60" t="s">
        <v>33</v>
      </c>
      <c r="H2357" s="60">
        <v>8</v>
      </c>
      <c r="I2357" s="60">
        <v>8</v>
      </c>
      <c r="J2357" s="60">
        <f t="shared" si="476"/>
        <v>0</v>
      </c>
      <c r="K2357" s="60" t="str">
        <f t="shared" si="477"/>
        <v>Ok</v>
      </c>
      <c r="L2357" s="60">
        <f t="shared" si="467"/>
        <v>0</v>
      </c>
      <c r="M2357" s="85">
        <f>VLOOKUP(E2357,'DAFTAR ITEM'!B:J,9,FALSE)</f>
        <v>2000</v>
      </c>
      <c r="N2357" s="85">
        <f t="shared" si="468"/>
        <v>16000</v>
      </c>
      <c r="O2357" s="85">
        <f t="shared" si="469"/>
        <v>0</v>
      </c>
      <c r="P2357" s="85">
        <f t="shared" si="470"/>
        <v>0</v>
      </c>
      <c r="Q2357" s="59">
        <f t="shared" si="475"/>
        <v>0</v>
      </c>
      <c r="R2357" s="60" t="str">
        <f t="shared" si="471"/>
        <v>Good Count</v>
      </c>
      <c r="S2357" s="60" t="str">
        <f t="shared" si="472"/>
        <v>Good Count</v>
      </c>
      <c r="T2357" s="60" t="str">
        <f t="shared" si="473"/>
        <v>Good Count</v>
      </c>
    </row>
    <row r="2358" spans="1:20" ht="15" customHeight="1">
      <c r="A2358" s="64">
        <v>44748</v>
      </c>
      <c r="B2358" s="65">
        <f t="shared" si="478"/>
        <v>2022</v>
      </c>
      <c r="C2358" s="58">
        <f t="shared" si="479"/>
        <v>7</v>
      </c>
      <c r="D2358" s="58" t="str">
        <f t="shared" si="474"/>
        <v>Jul/2022</v>
      </c>
      <c r="E2358" s="60" t="s">
        <v>309</v>
      </c>
      <c r="F2358" s="60" t="s">
        <v>308</v>
      </c>
      <c r="G2358" s="60" t="s">
        <v>33</v>
      </c>
      <c r="H2358" s="60">
        <v>12</v>
      </c>
      <c r="I2358" s="60">
        <v>12</v>
      </c>
      <c r="J2358" s="60">
        <f t="shared" si="476"/>
        <v>0</v>
      </c>
      <c r="K2358" s="60" t="str">
        <f t="shared" si="477"/>
        <v>Ok</v>
      </c>
      <c r="L2358" s="60">
        <f t="shared" ref="L2358:L2421" si="480">ABS(J2358)</f>
        <v>0</v>
      </c>
      <c r="M2358" s="85">
        <f>VLOOKUP(E2358,'DAFTAR ITEM'!B:J,9,FALSE)</f>
        <v>840</v>
      </c>
      <c r="N2358" s="85">
        <f t="shared" ref="N2358:N2421" si="481">H2358*M2358</f>
        <v>10080</v>
      </c>
      <c r="O2358" s="85">
        <f t="shared" ref="O2358:O2421" si="482">J2358*M2358</f>
        <v>0</v>
      </c>
      <c r="P2358" s="85">
        <f t="shared" ref="P2358:P2421" si="483">L2358*M2358</f>
        <v>0</v>
      </c>
      <c r="Q2358" s="59">
        <f t="shared" si="475"/>
        <v>0</v>
      </c>
      <c r="R2358" s="60" t="str">
        <f t="shared" ref="R2358:R2421" si="484">IF(ISERROR(Q2358),"Bad Count",IF(Q2358&gt;0%,"Bad Count","Good Count"))</f>
        <v>Good Count</v>
      </c>
      <c r="S2358" s="60" t="str">
        <f t="shared" ref="S2358:S2421" si="485">IF(ISERROR(Q2358),"Bad Count",IF(Q2358&gt;2%,"Bad Count","Good Count"))</f>
        <v>Good Count</v>
      </c>
      <c r="T2358" s="60" t="str">
        <f t="shared" ref="T2358:T2421" si="486">IF(ISERROR(Q2358),"Bad Count",IF(Q2358&gt;5%,"Bad Count","Good Count"))</f>
        <v>Good Count</v>
      </c>
    </row>
    <row r="2359" spans="1:20" ht="15" customHeight="1">
      <c r="A2359" s="64">
        <v>44748</v>
      </c>
      <c r="B2359" s="65">
        <f t="shared" si="478"/>
        <v>2022</v>
      </c>
      <c r="C2359" s="58">
        <f t="shared" si="479"/>
        <v>7</v>
      </c>
      <c r="D2359" s="58" t="str">
        <f t="shared" si="474"/>
        <v>Jul/2022</v>
      </c>
      <c r="E2359" s="60" t="s">
        <v>313</v>
      </c>
      <c r="F2359" s="60" t="s">
        <v>312</v>
      </c>
      <c r="G2359" s="60" t="s">
        <v>33</v>
      </c>
      <c r="H2359" s="60">
        <v>8</v>
      </c>
      <c r="I2359" s="60">
        <v>8</v>
      </c>
      <c r="J2359" s="60">
        <f t="shared" si="476"/>
        <v>0</v>
      </c>
      <c r="K2359" s="60" t="str">
        <f t="shared" si="477"/>
        <v>Ok</v>
      </c>
      <c r="L2359" s="60">
        <f t="shared" si="480"/>
        <v>0</v>
      </c>
      <c r="M2359" s="85">
        <f>VLOOKUP(E2359,'DAFTAR ITEM'!B:J,9,FALSE)</f>
        <v>2000</v>
      </c>
      <c r="N2359" s="85">
        <f t="shared" si="481"/>
        <v>16000</v>
      </c>
      <c r="O2359" s="85">
        <f t="shared" si="482"/>
        <v>0</v>
      </c>
      <c r="P2359" s="85">
        <f t="shared" si="483"/>
        <v>0</v>
      </c>
      <c r="Q2359" s="59">
        <f t="shared" si="475"/>
        <v>0</v>
      </c>
      <c r="R2359" s="60" t="str">
        <f t="shared" si="484"/>
        <v>Good Count</v>
      </c>
      <c r="S2359" s="60" t="str">
        <f t="shared" si="485"/>
        <v>Good Count</v>
      </c>
      <c r="T2359" s="60" t="str">
        <f t="shared" si="486"/>
        <v>Good Count</v>
      </c>
    </row>
    <row r="2360" spans="1:20" ht="15" customHeight="1">
      <c r="A2360" s="64">
        <v>44748</v>
      </c>
      <c r="B2360" s="65">
        <f t="shared" si="478"/>
        <v>2022</v>
      </c>
      <c r="C2360" s="58">
        <f t="shared" si="479"/>
        <v>7</v>
      </c>
      <c r="D2360" s="58" t="str">
        <f t="shared" si="474"/>
        <v>Jul/2022</v>
      </c>
      <c r="E2360" s="60" t="s">
        <v>313</v>
      </c>
      <c r="F2360" s="60" t="s">
        <v>312</v>
      </c>
      <c r="G2360" s="60" t="s">
        <v>33</v>
      </c>
      <c r="H2360" s="60">
        <v>8</v>
      </c>
      <c r="I2360" s="60">
        <v>8</v>
      </c>
      <c r="J2360" s="60">
        <f t="shared" si="476"/>
        <v>0</v>
      </c>
      <c r="K2360" s="60" t="str">
        <f t="shared" si="477"/>
        <v>Ok</v>
      </c>
      <c r="L2360" s="60">
        <f t="shared" si="480"/>
        <v>0</v>
      </c>
      <c r="M2360" s="85">
        <f>VLOOKUP(E2360,'DAFTAR ITEM'!B:J,9,FALSE)</f>
        <v>2000</v>
      </c>
      <c r="N2360" s="85">
        <f t="shared" si="481"/>
        <v>16000</v>
      </c>
      <c r="O2360" s="85">
        <f t="shared" si="482"/>
        <v>0</v>
      </c>
      <c r="P2360" s="85">
        <f t="shared" si="483"/>
        <v>0</v>
      </c>
      <c r="Q2360" s="59">
        <f t="shared" si="475"/>
        <v>0</v>
      </c>
      <c r="R2360" s="60" t="str">
        <f t="shared" si="484"/>
        <v>Good Count</v>
      </c>
      <c r="S2360" s="60" t="str">
        <f t="shared" si="485"/>
        <v>Good Count</v>
      </c>
      <c r="T2360" s="60" t="str">
        <f t="shared" si="486"/>
        <v>Good Count</v>
      </c>
    </row>
    <row r="2361" spans="1:20" ht="15" customHeight="1">
      <c r="A2361" s="64">
        <v>44748</v>
      </c>
      <c r="B2361" s="65">
        <f t="shared" si="478"/>
        <v>2022</v>
      </c>
      <c r="C2361" s="58">
        <f t="shared" si="479"/>
        <v>7</v>
      </c>
      <c r="D2361" s="58" t="str">
        <f t="shared" si="474"/>
        <v>Jul/2022</v>
      </c>
      <c r="E2361" s="60" t="s">
        <v>315</v>
      </c>
      <c r="F2361" s="60" t="s">
        <v>314</v>
      </c>
      <c r="G2361" s="60" t="s">
        <v>33</v>
      </c>
      <c r="H2361" s="60">
        <v>9</v>
      </c>
      <c r="I2361" s="60">
        <v>9</v>
      </c>
      <c r="J2361" s="60">
        <f t="shared" si="476"/>
        <v>0</v>
      </c>
      <c r="K2361" s="60" t="str">
        <f t="shared" si="477"/>
        <v>Ok</v>
      </c>
      <c r="L2361" s="60">
        <f t="shared" si="480"/>
        <v>0</v>
      </c>
      <c r="M2361" s="85">
        <f>VLOOKUP(E2361,'DAFTAR ITEM'!B:J,9,FALSE)</f>
        <v>900</v>
      </c>
      <c r="N2361" s="85">
        <f t="shared" si="481"/>
        <v>8100</v>
      </c>
      <c r="O2361" s="85">
        <f t="shared" si="482"/>
        <v>0</v>
      </c>
      <c r="P2361" s="85">
        <f t="shared" si="483"/>
        <v>0</v>
      </c>
      <c r="Q2361" s="59">
        <f t="shared" si="475"/>
        <v>0</v>
      </c>
      <c r="R2361" s="60" t="str">
        <f t="shared" si="484"/>
        <v>Good Count</v>
      </c>
      <c r="S2361" s="60" t="str">
        <f t="shared" si="485"/>
        <v>Good Count</v>
      </c>
      <c r="T2361" s="60" t="str">
        <f t="shared" si="486"/>
        <v>Good Count</v>
      </c>
    </row>
    <row r="2362" spans="1:20" ht="15" customHeight="1">
      <c r="A2362" s="64">
        <v>44748</v>
      </c>
      <c r="B2362" s="65">
        <f t="shared" si="478"/>
        <v>2022</v>
      </c>
      <c r="C2362" s="58">
        <f t="shared" si="479"/>
        <v>7</v>
      </c>
      <c r="D2362" s="58" t="str">
        <f t="shared" si="474"/>
        <v>Jul/2022</v>
      </c>
      <c r="E2362" s="60" t="s">
        <v>317</v>
      </c>
      <c r="F2362" s="60" t="s">
        <v>316</v>
      </c>
      <c r="G2362" s="60" t="s">
        <v>33</v>
      </c>
      <c r="H2362" s="60">
        <v>12</v>
      </c>
      <c r="I2362" s="60">
        <v>12</v>
      </c>
      <c r="J2362" s="60">
        <f t="shared" si="476"/>
        <v>0</v>
      </c>
      <c r="K2362" s="60" t="str">
        <f t="shared" si="477"/>
        <v>Ok</v>
      </c>
      <c r="L2362" s="60">
        <f t="shared" si="480"/>
        <v>0</v>
      </c>
      <c r="M2362" s="85">
        <f>VLOOKUP(E2362,'DAFTAR ITEM'!B:J,9,FALSE)</f>
        <v>10000</v>
      </c>
      <c r="N2362" s="85">
        <f t="shared" si="481"/>
        <v>120000</v>
      </c>
      <c r="O2362" s="85">
        <f t="shared" si="482"/>
        <v>0</v>
      </c>
      <c r="P2362" s="85">
        <f t="shared" si="483"/>
        <v>0</v>
      </c>
      <c r="Q2362" s="59">
        <f t="shared" si="475"/>
        <v>0</v>
      </c>
      <c r="R2362" s="60" t="str">
        <f t="shared" si="484"/>
        <v>Good Count</v>
      </c>
      <c r="S2362" s="60" t="str">
        <f t="shared" si="485"/>
        <v>Good Count</v>
      </c>
      <c r="T2362" s="60" t="str">
        <f t="shared" si="486"/>
        <v>Good Count</v>
      </c>
    </row>
    <row r="2363" spans="1:20" ht="15" customHeight="1">
      <c r="A2363" s="64">
        <v>44748</v>
      </c>
      <c r="B2363" s="65">
        <f t="shared" si="478"/>
        <v>2022</v>
      </c>
      <c r="C2363" s="58">
        <f t="shared" si="479"/>
        <v>7</v>
      </c>
      <c r="D2363" s="58" t="str">
        <f t="shared" si="474"/>
        <v>Jul/2022</v>
      </c>
      <c r="E2363" s="60" t="s">
        <v>319</v>
      </c>
      <c r="F2363" s="60" t="s">
        <v>318</v>
      </c>
      <c r="G2363" s="60" t="s">
        <v>33</v>
      </c>
      <c r="H2363" s="60">
        <v>7</v>
      </c>
      <c r="I2363" s="60">
        <v>7</v>
      </c>
      <c r="J2363" s="60">
        <f t="shared" si="476"/>
        <v>0</v>
      </c>
      <c r="K2363" s="60" t="str">
        <f t="shared" si="477"/>
        <v>Ok</v>
      </c>
      <c r="L2363" s="60">
        <f t="shared" si="480"/>
        <v>0</v>
      </c>
      <c r="M2363" s="85">
        <f>VLOOKUP(E2363,'DAFTAR ITEM'!B:J,9,FALSE)</f>
        <v>10080</v>
      </c>
      <c r="N2363" s="85">
        <f t="shared" si="481"/>
        <v>70560</v>
      </c>
      <c r="O2363" s="85">
        <f t="shared" si="482"/>
        <v>0</v>
      </c>
      <c r="P2363" s="85">
        <f t="shared" si="483"/>
        <v>0</v>
      </c>
      <c r="Q2363" s="59">
        <f t="shared" si="475"/>
        <v>0</v>
      </c>
      <c r="R2363" s="60" t="str">
        <f t="shared" si="484"/>
        <v>Good Count</v>
      </c>
      <c r="S2363" s="60" t="str">
        <f t="shared" si="485"/>
        <v>Good Count</v>
      </c>
      <c r="T2363" s="60" t="str">
        <f t="shared" si="486"/>
        <v>Good Count</v>
      </c>
    </row>
    <row r="2364" spans="1:20" ht="15" customHeight="1">
      <c r="A2364" s="64">
        <v>44748</v>
      </c>
      <c r="B2364" s="65">
        <f t="shared" si="478"/>
        <v>2022</v>
      </c>
      <c r="C2364" s="58">
        <f t="shared" si="479"/>
        <v>7</v>
      </c>
      <c r="D2364" s="58" t="str">
        <f t="shared" si="474"/>
        <v>Jul/2022</v>
      </c>
      <c r="E2364" s="60" t="s">
        <v>321</v>
      </c>
      <c r="F2364" s="60" t="s">
        <v>320</v>
      </c>
      <c r="G2364" s="60" t="s">
        <v>33</v>
      </c>
      <c r="H2364" s="60">
        <v>3</v>
      </c>
      <c r="I2364" s="60">
        <v>3</v>
      </c>
      <c r="J2364" s="60">
        <f t="shared" si="476"/>
        <v>0</v>
      </c>
      <c r="K2364" s="60" t="str">
        <f t="shared" si="477"/>
        <v>Ok</v>
      </c>
      <c r="L2364" s="60">
        <f t="shared" si="480"/>
        <v>0</v>
      </c>
      <c r="M2364" s="85">
        <f>VLOOKUP(E2364,'DAFTAR ITEM'!B:J,9,FALSE)</f>
        <v>7500</v>
      </c>
      <c r="N2364" s="85">
        <f t="shared" si="481"/>
        <v>22500</v>
      </c>
      <c r="O2364" s="85">
        <f t="shared" si="482"/>
        <v>0</v>
      </c>
      <c r="P2364" s="85">
        <f t="shared" si="483"/>
        <v>0</v>
      </c>
      <c r="Q2364" s="59">
        <f t="shared" si="475"/>
        <v>0</v>
      </c>
      <c r="R2364" s="60" t="str">
        <f t="shared" si="484"/>
        <v>Good Count</v>
      </c>
      <c r="S2364" s="60" t="str">
        <f t="shared" si="485"/>
        <v>Good Count</v>
      </c>
      <c r="T2364" s="60" t="str">
        <f t="shared" si="486"/>
        <v>Good Count</v>
      </c>
    </row>
    <row r="2365" spans="1:20" ht="15" customHeight="1">
      <c r="A2365" s="64">
        <v>44748</v>
      </c>
      <c r="B2365" s="65">
        <f t="shared" si="478"/>
        <v>2022</v>
      </c>
      <c r="C2365" s="58">
        <f t="shared" si="479"/>
        <v>7</v>
      </c>
      <c r="D2365" s="58" t="str">
        <f t="shared" si="474"/>
        <v>Jul/2022</v>
      </c>
      <c r="E2365" s="60" t="s">
        <v>323</v>
      </c>
      <c r="F2365" s="60" t="s">
        <v>322</v>
      </c>
      <c r="G2365" s="60" t="s">
        <v>33</v>
      </c>
      <c r="H2365" s="60">
        <v>14</v>
      </c>
      <c r="I2365" s="60">
        <v>14</v>
      </c>
      <c r="J2365" s="60">
        <f t="shared" si="476"/>
        <v>0</v>
      </c>
      <c r="K2365" s="60" t="str">
        <f t="shared" si="477"/>
        <v>Ok</v>
      </c>
      <c r="L2365" s="60">
        <f t="shared" si="480"/>
        <v>0</v>
      </c>
      <c r="M2365" s="85">
        <f>VLOOKUP(E2365,'DAFTAR ITEM'!B:J,9,FALSE)</f>
        <v>15000</v>
      </c>
      <c r="N2365" s="85">
        <f t="shared" si="481"/>
        <v>210000</v>
      </c>
      <c r="O2365" s="85">
        <f t="shared" si="482"/>
        <v>0</v>
      </c>
      <c r="P2365" s="85">
        <f t="shared" si="483"/>
        <v>0</v>
      </c>
      <c r="Q2365" s="59">
        <f t="shared" si="475"/>
        <v>0</v>
      </c>
      <c r="R2365" s="60" t="str">
        <f t="shared" si="484"/>
        <v>Good Count</v>
      </c>
      <c r="S2365" s="60" t="str">
        <f t="shared" si="485"/>
        <v>Good Count</v>
      </c>
      <c r="T2365" s="60" t="str">
        <f t="shared" si="486"/>
        <v>Good Count</v>
      </c>
    </row>
    <row r="2366" spans="1:20" ht="15" customHeight="1">
      <c r="A2366" s="64">
        <v>44748</v>
      </c>
      <c r="B2366" s="65">
        <f t="shared" si="478"/>
        <v>2022</v>
      </c>
      <c r="C2366" s="58">
        <f t="shared" si="479"/>
        <v>7</v>
      </c>
      <c r="D2366" s="58" t="str">
        <f t="shared" si="474"/>
        <v>Jul/2022</v>
      </c>
      <c r="E2366" s="60" t="s">
        <v>325</v>
      </c>
      <c r="F2366" s="60" t="s">
        <v>324</v>
      </c>
      <c r="G2366" s="60" t="s">
        <v>33</v>
      </c>
      <c r="H2366" s="60">
        <v>2</v>
      </c>
      <c r="I2366" s="60">
        <v>2</v>
      </c>
      <c r="J2366" s="60">
        <f t="shared" si="476"/>
        <v>0</v>
      </c>
      <c r="K2366" s="60" t="str">
        <f t="shared" si="477"/>
        <v>Ok</v>
      </c>
      <c r="L2366" s="60">
        <f t="shared" si="480"/>
        <v>0</v>
      </c>
      <c r="M2366" s="85">
        <f>VLOOKUP(E2366,'DAFTAR ITEM'!B:J,9,FALSE)</f>
        <v>5000</v>
      </c>
      <c r="N2366" s="85">
        <f t="shared" si="481"/>
        <v>10000</v>
      </c>
      <c r="O2366" s="85">
        <f t="shared" si="482"/>
        <v>0</v>
      </c>
      <c r="P2366" s="85">
        <f t="shared" si="483"/>
        <v>0</v>
      </c>
      <c r="Q2366" s="59">
        <f t="shared" si="475"/>
        <v>0</v>
      </c>
      <c r="R2366" s="60" t="str">
        <f t="shared" si="484"/>
        <v>Good Count</v>
      </c>
      <c r="S2366" s="60" t="str">
        <f t="shared" si="485"/>
        <v>Good Count</v>
      </c>
      <c r="T2366" s="60" t="str">
        <f t="shared" si="486"/>
        <v>Good Count</v>
      </c>
    </row>
    <row r="2367" spans="1:20" ht="15" customHeight="1">
      <c r="A2367" s="64">
        <v>44748</v>
      </c>
      <c r="B2367" s="65">
        <f t="shared" si="478"/>
        <v>2022</v>
      </c>
      <c r="C2367" s="58">
        <f t="shared" si="479"/>
        <v>7</v>
      </c>
      <c r="D2367" s="58" t="str">
        <f t="shared" si="474"/>
        <v>Jul/2022</v>
      </c>
      <c r="E2367" s="60" t="s">
        <v>327</v>
      </c>
      <c r="F2367" s="60" t="s">
        <v>326</v>
      </c>
      <c r="G2367" s="60" t="s">
        <v>33</v>
      </c>
      <c r="H2367" s="60">
        <v>2</v>
      </c>
      <c r="I2367" s="60">
        <v>2</v>
      </c>
      <c r="J2367" s="60">
        <f t="shared" si="476"/>
        <v>0</v>
      </c>
      <c r="K2367" s="60" t="str">
        <f t="shared" si="477"/>
        <v>Ok</v>
      </c>
      <c r="L2367" s="60">
        <f t="shared" si="480"/>
        <v>0</v>
      </c>
      <c r="M2367" s="85">
        <f>VLOOKUP(E2367,'DAFTAR ITEM'!B:J,9,FALSE)</f>
        <v>7000</v>
      </c>
      <c r="N2367" s="85">
        <f t="shared" si="481"/>
        <v>14000</v>
      </c>
      <c r="O2367" s="85">
        <f t="shared" si="482"/>
        <v>0</v>
      </c>
      <c r="P2367" s="85">
        <f t="shared" si="483"/>
        <v>0</v>
      </c>
      <c r="Q2367" s="59">
        <f t="shared" si="475"/>
        <v>0</v>
      </c>
      <c r="R2367" s="60" t="str">
        <f t="shared" si="484"/>
        <v>Good Count</v>
      </c>
      <c r="S2367" s="60" t="str">
        <f t="shared" si="485"/>
        <v>Good Count</v>
      </c>
      <c r="T2367" s="60" t="str">
        <f t="shared" si="486"/>
        <v>Good Count</v>
      </c>
    </row>
    <row r="2368" spans="1:20" ht="15" customHeight="1">
      <c r="A2368" s="64">
        <v>44748</v>
      </c>
      <c r="B2368" s="65">
        <f t="shared" si="478"/>
        <v>2022</v>
      </c>
      <c r="C2368" s="58">
        <f t="shared" si="479"/>
        <v>7</v>
      </c>
      <c r="D2368" s="58" t="str">
        <f t="shared" si="474"/>
        <v>Jul/2022</v>
      </c>
      <c r="E2368" s="60" t="s">
        <v>329</v>
      </c>
      <c r="F2368" s="60" t="s">
        <v>328</v>
      </c>
      <c r="G2368" s="60" t="s">
        <v>33</v>
      </c>
      <c r="H2368" s="60">
        <v>11</v>
      </c>
      <c r="I2368" s="60">
        <v>11</v>
      </c>
      <c r="J2368" s="60">
        <f t="shared" si="476"/>
        <v>0</v>
      </c>
      <c r="K2368" s="60" t="str">
        <f t="shared" si="477"/>
        <v>Ok</v>
      </c>
      <c r="L2368" s="60">
        <f t="shared" si="480"/>
        <v>0</v>
      </c>
      <c r="M2368" s="85">
        <f>VLOOKUP(E2368,'DAFTAR ITEM'!B:J,9,FALSE)</f>
        <v>12000</v>
      </c>
      <c r="N2368" s="85">
        <f t="shared" si="481"/>
        <v>132000</v>
      </c>
      <c r="O2368" s="85">
        <f t="shared" si="482"/>
        <v>0</v>
      </c>
      <c r="P2368" s="85">
        <f t="shared" si="483"/>
        <v>0</v>
      </c>
      <c r="Q2368" s="59">
        <f t="shared" si="475"/>
        <v>0</v>
      </c>
      <c r="R2368" s="60" t="str">
        <f t="shared" si="484"/>
        <v>Good Count</v>
      </c>
      <c r="S2368" s="60" t="str">
        <f t="shared" si="485"/>
        <v>Good Count</v>
      </c>
      <c r="T2368" s="60" t="str">
        <f t="shared" si="486"/>
        <v>Good Count</v>
      </c>
    </row>
    <row r="2369" spans="1:20" ht="15" customHeight="1">
      <c r="A2369" s="64">
        <v>44748</v>
      </c>
      <c r="B2369" s="65">
        <f t="shared" si="478"/>
        <v>2022</v>
      </c>
      <c r="C2369" s="58">
        <f t="shared" si="479"/>
        <v>7</v>
      </c>
      <c r="D2369" s="58" t="str">
        <f t="shared" si="474"/>
        <v>Jul/2022</v>
      </c>
      <c r="E2369" s="60" t="s">
        <v>331</v>
      </c>
      <c r="F2369" s="60" t="s">
        <v>330</v>
      </c>
      <c r="G2369" s="60" t="s">
        <v>33</v>
      </c>
      <c r="H2369" s="60">
        <v>7</v>
      </c>
      <c r="I2369" s="60">
        <v>7</v>
      </c>
      <c r="J2369" s="60">
        <f t="shared" si="476"/>
        <v>0</v>
      </c>
      <c r="K2369" s="60" t="str">
        <f t="shared" si="477"/>
        <v>Ok</v>
      </c>
      <c r="L2369" s="60">
        <f t="shared" si="480"/>
        <v>0</v>
      </c>
      <c r="M2369" s="85">
        <f>VLOOKUP(E2369,'DAFTAR ITEM'!B:J,9,FALSE)</f>
        <v>25000</v>
      </c>
      <c r="N2369" s="85">
        <f t="shared" si="481"/>
        <v>175000</v>
      </c>
      <c r="O2369" s="85">
        <f t="shared" si="482"/>
        <v>0</v>
      </c>
      <c r="P2369" s="85">
        <f t="shared" si="483"/>
        <v>0</v>
      </c>
      <c r="Q2369" s="59">
        <f t="shared" si="475"/>
        <v>0</v>
      </c>
      <c r="R2369" s="60" t="str">
        <f t="shared" si="484"/>
        <v>Good Count</v>
      </c>
      <c r="S2369" s="60" t="str">
        <f t="shared" si="485"/>
        <v>Good Count</v>
      </c>
      <c r="T2369" s="60" t="str">
        <f t="shared" si="486"/>
        <v>Good Count</v>
      </c>
    </row>
    <row r="2370" spans="1:20" ht="15" customHeight="1">
      <c r="A2370" s="64">
        <v>44748</v>
      </c>
      <c r="B2370" s="65">
        <f t="shared" si="478"/>
        <v>2022</v>
      </c>
      <c r="C2370" s="58">
        <f t="shared" si="479"/>
        <v>7</v>
      </c>
      <c r="D2370" s="58" t="str">
        <f t="shared" si="474"/>
        <v>Jul/2022</v>
      </c>
      <c r="E2370" s="60" t="s">
        <v>333</v>
      </c>
      <c r="F2370" s="60" t="s">
        <v>332</v>
      </c>
      <c r="G2370" s="60" t="s">
        <v>334</v>
      </c>
      <c r="H2370" s="60">
        <v>4</v>
      </c>
      <c r="I2370" s="60">
        <v>4</v>
      </c>
      <c r="J2370" s="60">
        <f t="shared" si="476"/>
        <v>0</v>
      </c>
      <c r="K2370" s="60" t="str">
        <f t="shared" si="477"/>
        <v>Ok</v>
      </c>
      <c r="L2370" s="60">
        <f t="shared" si="480"/>
        <v>0</v>
      </c>
      <c r="M2370" s="85">
        <f>VLOOKUP(E2370,'DAFTAR ITEM'!B:J,9,FALSE)</f>
        <v>4500</v>
      </c>
      <c r="N2370" s="85">
        <f t="shared" si="481"/>
        <v>18000</v>
      </c>
      <c r="O2370" s="85">
        <f t="shared" si="482"/>
        <v>0</v>
      </c>
      <c r="P2370" s="85">
        <f t="shared" si="483"/>
        <v>0</v>
      </c>
      <c r="Q2370" s="59">
        <f t="shared" si="475"/>
        <v>0</v>
      </c>
      <c r="R2370" s="60" t="str">
        <f t="shared" si="484"/>
        <v>Good Count</v>
      </c>
      <c r="S2370" s="60" t="str">
        <f t="shared" si="485"/>
        <v>Good Count</v>
      </c>
      <c r="T2370" s="60" t="str">
        <f t="shared" si="486"/>
        <v>Good Count</v>
      </c>
    </row>
    <row r="2371" spans="1:20" ht="15" customHeight="1">
      <c r="A2371" s="64">
        <v>44748</v>
      </c>
      <c r="B2371" s="65">
        <f t="shared" si="478"/>
        <v>2022</v>
      </c>
      <c r="C2371" s="58">
        <f t="shared" si="479"/>
        <v>7</v>
      </c>
      <c r="D2371" s="58" t="str">
        <f t="shared" ref="D2371:D2434" si="487">TEXT(A2371,"MMM")&amp;"/"&amp;(B2371)</f>
        <v>Jul/2022</v>
      </c>
      <c r="E2371" s="60" t="s">
        <v>336</v>
      </c>
      <c r="F2371" s="60" t="s">
        <v>335</v>
      </c>
      <c r="G2371" s="60" t="s">
        <v>334</v>
      </c>
      <c r="H2371" s="60">
        <v>5</v>
      </c>
      <c r="I2371" s="60">
        <v>5</v>
      </c>
      <c r="J2371" s="60">
        <f t="shared" si="476"/>
        <v>0</v>
      </c>
      <c r="K2371" s="60" t="str">
        <f t="shared" si="477"/>
        <v>Ok</v>
      </c>
      <c r="L2371" s="60">
        <f t="shared" si="480"/>
        <v>0</v>
      </c>
      <c r="M2371" s="85">
        <f>VLOOKUP(E2371,'DAFTAR ITEM'!B:J,9,FALSE)</f>
        <v>4500</v>
      </c>
      <c r="N2371" s="85">
        <f t="shared" si="481"/>
        <v>22500</v>
      </c>
      <c r="O2371" s="85">
        <f t="shared" si="482"/>
        <v>0</v>
      </c>
      <c r="P2371" s="85">
        <f t="shared" si="483"/>
        <v>0</v>
      </c>
      <c r="Q2371" s="59">
        <f t="shared" si="475"/>
        <v>0</v>
      </c>
      <c r="R2371" s="60" t="str">
        <f t="shared" si="484"/>
        <v>Good Count</v>
      </c>
      <c r="S2371" s="60" t="str">
        <f t="shared" si="485"/>
        <v>Good Count</v>
      </c>
      <c r="T2371" s="60" t="str">
        <f t="shared" si="486"/>
        <v>Good Count</v>
      </c>
    </row>
    <row r="2372" spans="1:20" ht="15" customHeight="1">
      <c r="A2372" s="64">
        <v>44748</v>
      </c>
      <c r="B2372" s="65">
        <f t="shared" si="478"/>
        <v>2022</v>
      </c>
      <c r="C2372" s="58">
        <f t="shared" si="479"/>
        <v>7</v>
      </c>
      <c r="D2372" s="58" t="str">
        <f t="shared" si="487"/>
        <v>Jul/2022</v>
      </c>
      <c r="E2372" s="60" t="s">
        <v>338</v>
      </c>
      <c r="F2372" s="60" t="s">
        <v>337</v>
      </c>
      <c r="G2372" s="60" t="s">
        <v>334</v>
      </c>
      <c r="H2372" s="60">
        <v>26</v>
      </c>
      <c r="I2372" s="60">
        <v>26</v>
      </c>
      <c r="J2372" s="60">
        <f t="shared" si="476"/>
        <v>0</v>
      </c>
      <c r="K2372" s="60" t="str">
        <f t="shared" si="477"/>
        <v>Ok</v>
      </c>
      <c r="L2372" s="60">
        <f t="shared" si="480"/>
        <v>0</v>
      </c>
      <c r="M2372" s="85">
        <f>VLOOKUP(E2372,'DAFTAR ITEM'!B:J,9,FALSE)</f>
        <v>5775</v>
      </c>
      <c r="N2372" s="85">
        <f t="shared" si="481"/>
        <v>150150</v>
      </c>
      <c r="O2372" s="85">
        <f t="shared" si="482"/>
        <v>0</v>
      </c>
      <c r="P2372" s="85">
        <f t="shared" si="483"/>
        <v>0</v>
      </c>
      <c r="Q2372" s="59">
        <f t="shared" si="475"/>
        <v>0</v>
      </c>
      <c r="R2372" s="60" t="str">
        <f t="shared" si="484"/>
        <v>Good Count</v>
      </c>
      <c r="S2372" s="60" t="str">
        <f t="shared" si="485"/>
        <v>Good Count</v>
      </c>
      <c r="T2372" s="60" t="str">
        <f t="shared" si="486"/>
        <v>Good Count</v>
      </c>
    </row>
    <row r="2373" spans="1:20" ht="15" customHeight="1">
      <c r="A2373" s="64">
        <v>44748</v>
      </c>
      <c r="B2373" s="65">
        <f t="shared" si="478"/>
        <v>2022</v>
      </c>
      <c r="C2373" s="58">
        <f t="shared" si="479"/>
        <v>7</v>
      </c>
      <c r="D2373" s="58" t="str">
        <f t="shared" si="487"/>
        <v>Jul/2022</v>
      </c>
      <c r="E2373" s="60" t="s">
        <v>338</v>
      </c>
      <c r="F2373" s="60" t="s">
        <v>337</v>
      </c>
      <c r="G2373" s="60" t="s">
        <v>334</v>
      </c>
      <c r="H2373" s="60">
        <v>26</v>
      </c>
      <c r="I2373" s="60">
        <v>26</v>
      </c>
      <c r="J2373" s="60">
        <f t="shared" si="476"/>
        <v>0</v>
      </c>
      <c r="K2373" s="60" t="str">
        <f t="shared" si="477"/>
        <v>Ok</v>
      </c>
      <c r="L2373" s="60">
        <f t="shared" si="480"/>
        <v>0</v>
      </c>
      <c r="M2373" s="85">
        <f>VLOOKUP(E2373,'DAFTAR ITEM'!B:J,9,FALSE)</f>
        <v>5775</v>
      </c>
      <c r="N2373" s="85">
        <f t="shared" si="481"/>
        <v>150150</v>
      </c>
      <c r="O2373" s="85">
        <f t="shared" si="482"/>
        <v>0</v>
      </c>
      <c r="P2373" s="85">
        <f t="shared" si="483"/>
        <v>0</v>
      </c>
      <c r="Q2373" s="59">
        <f t="shared" si="475"/>
        <v>0</v>
      </c>
      <c r="R2373" s="60" t="str">
        <f t="shared" si="484"/>
        <v>Good Count</v>
      </c>
      <c r="S2373" s="60" t="str">
        <f t="shared" si="485"/>
        <v>Good Count</v>
      </c>
      <c r="T2373" s="60" t="str">
        <f t="shared" si="486"/>
        <v>Good Count</v>
      </c>
    </row>
    <row r="2374" spans="1:20" ht="15" customHeight="1">
      <c r="A2374" s="64">
        <v>44748</v>
      </c>
      <c r="B2374" s="65">
        <f t="shared" si="478"/>
        <v>2022</v>
      </c>
      <c r="C2374" s="58">
        <f t="shared" si="479"/>
        <v>7</v>
      </c>
      <c r="D2374" s="58" t="str">
        <f t="shared" si="487"/>
        <v>Jul/2022</v>
      </c>
      <c r="E2374" s="60" t="s">
        <v>340</v>
      </c>
      <c r="F2374" s="60" t="s">
        <v>339</v>
      </c>
      <c r="G2374" s="60" t="s">
        <v>33</v>
      </c>
      <c r="H2374" s="60">
        <v>5</v>
      </c>
      <c r="I2374" s="60">
        <v>5</v>
      </c>
      <c r="J2374" s="60">
        <f t="shared" si="476"/>
        <v>0</v>
      </c>
      <c r="K2374" s="60" t="str">
        <f t="shared" si="477"/>
        <v>Ok</v>
      </c>
      <c r="L2374" s="60">
        <f t="shared" si="480"/>
        <v>0</v>
      </c>
      <c r="M2374" s="85">
        <f>VLOOKUP(E2374,'DAFTAR ITEM'!B:J,9,FALSE)</f>
        <v>11550</v>
      </c>
      <c r="N2374" s="85">
        <f t="shared" si="481"/>
        <v>57750</v>
      </c>
      <c r="O2374" s="85">
        <f t="shared" si="482"/>
        <v>0</v>
      </c>
      <c r="P2374" s="85">
        <f t="shared" si="483"/>
        <v>0</v>
      </c>
      <c r="Q2374" s="59">
        <f t="shared" si="475"/>
        <v>0</v>
      </c>
      <c r="R2374" s="60" t="str">
        <f t="shared" si="484"/>
        <v>Good Count</v>
      </c>
      <c r="S2374" s="60" t="str">
        <f t="shared" si="485"/>
        <v>Good Count</v>
      </c>
      <c r="T2374" s="60" t="str">
        <f t="shared" si="486"/>
        <v>Good Count</v>
      </c>
    </row>
    <row r="2375" spans="1:20" ht="15" customHeight="1">
      <c r="A2375" s="64">
        <v>44748</v>
      </c>
      <c r="B2375" s="65">
        <f t="shared" si="478"/>
        <v>2022</v>
      </c>
      <c r="C2375" s="58">
        <f t="shared" si="479"/>
        <v>7</v>
      </c>
      <c r="D2375" s="58" t="str">
        <f t="shared" si="487"/>
        <v>Jul/2022</v>
      </c>
      <c r="E2375" s="60" t="s">
        <v>342</v>
      </c>
      <c r="F2375" s="60" t="s">
        <v>341</v>
      </c>
      <c r="G2375" s="60" t="s">
        <v>33</v>
      </c>
      <c r="H2375" s="60">
        <v>4</v>
      </c>
      <c r="I2375" s="60">
        <v>4</v>
      </c>
      <c r="J2375" s="60">
        <f t="shared" si="476"/>
        <v>0</v>
      </c>
      <c r="K2375" s="60" t="str">
        <f t="shared" si="477"/>
        <v>Ok</v>
      </c>
      <c r="L2375" s="60">
        <f t="shared" si="480"/>
        <v>0</v>
      </c>
      <c r="M2375" s="85">
        <f>VLOOKUP(E2375,'DAFTAR ITEM'!B:J,9,FALSE)</f>
        <v>30000</v>
      </c>
      <c r="N2375" s="85">
        <f t="shared" si="481"/>
        <v>120000</v>
      </c>
      <c r="O2375" s="85">
        <f t="shared" si="482"/>
        <v>0</v>
      </c>
      <c r="P2375" s="85">
        <f t="shared" si="483"/>
        <v>0</v>
      </c>
      <c r="Q2375" s="59">
        <f t="shared" si="475"/>
        <v>0</v>
      </c>
      <c r="R2375" s="60" t="str">
        <f t="shared" si="484"/>
        <v>Good Count</v>
      </c>
      <c r="S2375" s="60" t="str">
        <f t="shared" si="485"/>
        <v>Good Count</v>
      </c>
      <c r="T2375" s="60" t="str">
        <f t="shared" si="486"/>
        <v>Good Count</v>
      </c>
    </row>
    <row r="2376" spans="1:20" ht="15" customHeight="1">
      <c r="A2376" s="64">
        <v>44748</v>
      </c>
      <c r="B2376" s="65">
        <f t="shared" si="478"/>
        <v>2022</v>
      </c>
      <c r="C2376" s="58">
        <f t="shared" si="479"/>
        <v>7</v>
      </c>
      <c r="D2376" s="58" t="str">
        <f t="shared" si="487"/>
        <v>Jul/2022</v>
      </c>
      <c r="E2376" s="60" t="s">
        <v>344</v>
      </c>
      <c r="F2376" s="60" t="s">
        <v>343</v>
      </c>
      <c r="G2376" s="60" t="s">
        <v>345</v>
      </c>
      <c r="H2376" s="60">
        <v>2</v>
      </c>
      <c r="I2376" s="60">
        <v>2</v>
      </c>
      <c r="J2376" s="60">
        <f t="shared" si="476"/>
        <v>0</v>
      </c>
      <c r="K2376" s="60" t="str">
        <f t="shared" si="477"/>
        <v>Ok</v>
      </c>
      <c r="L2376" s="60">
        <f t="shared" si="480"/>
        <v>0</v>
      </c>
      <c r="M2376" s="85">
        <f>VLOOKUP(E2376,'DAFTAR ITEM'!B:J,9,FALSE)</f>
        <v>8500</v>
      </c>
      <c r="N2376" s="85">
        <f t="shared" si="481"/>
        <v>17000</v>
      </c>
      <c r="O2376" s="85">
        <f t="shared" si="482"/>
        <v>0</v>
      </c>
      <c r="P2376" s="85">
        <f t="shared" si="483"/>
        <v>0</v>
      </c>
      <c r="Q2376" s="59">
        <f t="shared" si="475"/>
        <v>0</v>
      </c>
      <c r="R2376" s="60" t="str">
        <f t="shared" si="484"/>
        <v>Good Count</v>
      </c>
      <c r="S2376" s="60" t="str">
        <f t="shared" si="485"/>
        <v>Good Count</v>
      </c>
      <c r="T2376" s="60" t="str">
        <f t="shared" si="486"/>
        <v>Good Count</v>
      </c>
    </row>
    <row r="2377" spans="1:20" ht="15" customHeight="1">
      <c r="A2377" s="64">
        <v>44748</v>
      </c>
      <c r="B2377" s="65">
        <f t="shared" si="478"/>
        <v>2022</v>
      </c>
      <c r="C2377" s="58">
        <f t="shared" si="479"/>
        <v>7</v>
      </c>
      <c r="D2377" s="58" t="str">
        <f t="shared" si="487"/>
        <v>Jul/2022</v>
      </c>
      <c r="E2377" s="60" t="s">
        <v>347</v>
      </c>
      <c r="F2377" s="60" t="s">
        <v>346</v>
      </c>
      <c r="G2377" s="60" t="s">
        <v>345</v>
      </c>
      <c r="H2377" s="60">
        <v>2</v>
      </c>
      <c r="I2377" s="60">
        <v>2</v>
      </c>
      <c r="J2377" s="60">
        <f t="shared" si="476"/>
        <v>0</v>
      </c>
      <c r="K2377" s="60" t="str">
        <f t="shared" si="477"/>
        <v>Ok</v>
      </c>
      <c r="L2377" s="60">
        <f t="shared" si="480"/>
        <v>0</v>
      </c>
      <c r="M2377" s="85">
        <f>VLOOKUP(E2377,'DAFTAR ITEM'!B:J,9,FALSE)</f>
        <v>8000</v>
      </c>
      <c r="N2377" s="85">
        <f t="shared" si="481"/>
        <v>16000</v>
      </c>
      <c r="O2377" s="85">
        <f t="shared" si="482"/>
        <v>0</v>
      </c>
      <c r="P2377" s="85">
        <f t="shared" si="483"/>
        <v>0</v>
      </c>
      <c r="Q2377" s="59">
        <f t="shared" si="475"/>
        <v>0</v>
      </c>
      <c r="R2377" s="60" t="str">
        <f t="shared" si="484"/>
        <v>Good Count</v>
      </c>
      <c r="S2377" s="60" t="str">
        <f t="shared" si="485"/>
        <v>Good Count</v>
      </c>
      <c r="T2377" s="60" t="str">
        <f t="shared" si="486"/>
        <v>Good Count</v>
      </c>
    </row>
    <row r="2378" spans="1:20" ht="15" customHeight="1">
      <c r="A2378" s="64">
        <v>44748</v>
      </c>
      <c r="B2378" s="65">
        <f t="shared" si="478"/>
        <v>2022</v>
      </c>
      <c r="C2378" s="58">
        <f t="shared" si="479"/>
        <v>7</v>
      </c>
      <c r="D2378" s="58" t="str">
        <f t="shared" si="487"/>
        <v>Jul/2022</v>
      </c>
      <c r="E2378" s="60" t="s">
        <v>349</v>
      </c>
      <c r="F2378" s="60" t="s">
        <v>348</v>
      </c>
      <c r="G2378" s="60" t="s">
        <v>345</v>
      </c>
      <c r="H2378" s="60">
        <v>9</v>
      </c>
      <c r="I2378" s="60">
        <v>9</v>
      </c>
      <c r="J2378" s="60">
        <f t="shared" si="476"/>
        <v>0</v>
      </c>
      <c r="K2378" s="60" t="str">
        <f t="shared" si="477"/>
        <v>Ok</v>
      </c>
      <c r="L2378" s="60">
        <f t="shared" si="480"/>
        <v>0</v>
      </c>
      <c r="M2378" s="85">
        <f>VLOOKUP(E2378,'DAFTAR ITEM'!B:J,9,FALSE)</f>
        <v>15000</v>
      </c>
      <c r="N2378" s="85">
        <f t="shared" si="481"/>
        <v>135000</v>
      </c>
      <c r="O2378" s="85">
        <f t="shared" si="482"/>
        <v>0</v>
      </c>
      <c r="P2378" s="85">
        <f t="shared" si="483"/>
        <v>0</v>
      </c>
      <c r="Q2378" s="59">
        <f t="shared" si="475"/>
        <v>0</v>
      </c>
      <c r="R2378" s="60" t="str">
        <f t="shared" si="484"/>
        <v>Good Count</v>
      </c>
      <c r="S2378" s="60" t="str">
        <f t="shared" si="485"/>
        <v>Good Count</v>
      </c>
      <c r="T2378" s="60" t="str">
        <f t="shared" si="486"/>
        <v>Good Count</v>
      </c>
    </row>
    <row r="2379" spans="1:20" ht="15" customHeight="1">
      <c r="A2379" s="64">
        <v>44748</v>
      </c>
      <c r="B2379" s="65">
        <f t="shared" si="478"/>
        <v>2022</v>
      </c>
      <c r="C2379" s="58">
        <f t="shared" si="479"/>
        <v>7</v>
      </c>
      <c r="D2379" s="58" t="str">
        <f t="shared" si="487"/>
        <v>Jul/2022</v>
      </c>
      <c r="E2379" s="60" t="s">
        <v>351</v>
      </c>
      <c r="F2379" s="60" t="s">
        <v>350</v>
      </c>
      <c r="G2379" s="60" t="s">
        <v>33</v>
      </c>
      <c r="H2379" s="60">
        <v>3</v>
      </c>
      <c r="I2379" s="60">
        <v>3</v>
      </c>
      <c r="J2379" s="60">
        <f t="shared" si="476"/>
        <v>0</v>
      </c>
      <c r="K2379" s="60" t="str">
        <f t="shared" si="477"/>
        <v>Ok</v>
      </c>
      <c r="L2379" s="60">
        <f t="shared" si="480"/>
        <v>0</v>
      </c>
      <c r="M2379" s="85">
        <f>VLOOKUP(E2379,'DAFTAR ITEM'!B:J,9,FALSE)</f>
        <v>8925</v>
      </c>
      <c r="N2379" s="85">
        <f t="shared" si="481"/>
        <v>26775</v>
      </c>
      <c r="O2379" s="85">
        <f t="shared" si="482"/>
        <v>0</v>
      </c>
      <c r="P2379" s="85">
        <f t="shared" si="483"/>
        <v>0</v>
      </c>
      <c r="Q2379" s="59">
        <f t="shared" si="475"/>
        <v>0</v>
      </c>
      <c r="R2379" s="60" t="str">
        <f t="shared" si="484"/>
        <v>Good Count</v>
      </c>
      <c r="S2379" s="60" t="str">
        <f t="shared" si="485"/>
        <v>Good Count</v>
      </c>
      <c r="T2379" s="60" t="str">
        <f t="shared" si="486"/>
        <v>Good Count</v>
      </c>
    </row>
    <row r="2380" spans="1:20" ht="15" customHeight="1">
      <c r="A2380" s="64">
        <v>44748</v>
      </c>
      <c r="B2380" s="65">
        <f t="shared" si="478"/>
        <v>2022</v>
      </c>
      <c r="C2380" s="58">
        <f t="shared" si="479"/>
        <v>7</v>
      </c>
      <c r="D2380" s="58" t="str">
        <f t="shared" si="487"/>
        <v>Jul/2022</v>
      </c>
      <c r="E2380" s="60" t="s">
        <v>353</v>
      </c>
      <c r="F2380" s="60" t="s">
        <v>352</v>
      </c>
      <c r="G2380" s="60" t="s">
        <v>33</v>
      </c>
      <c r="H2380" s="60">
        <v>7</v>
      </c>
      <c r="I2380" s="60">
        <v>7</v>
      </c>
      <c r="J2380" s="60">
        <f t="shared" si="476"/>
        <v>0</v>
      </c>
      <c r="K2380" s="60" t="str">
        <f t="shared" si="477"/>
        <v>Ok</v>
      </c>
      <c r="L2380" s="60">
        <f t="shared" si="480"/>
        <v>0</v>
      </c>
      <c r="M2380" s="85">
        <f>VLOOKUP(E2380,'DAFTAR ITEM'!B:J,9,FALSE)</f>
        <v>3938</v>
      </c>
      <c r="N2380" s="85">
        <f t="shared" si="481"/>
        <v>27566</v>
      </c>
      <c r="O2380" s="85">
        <f t="shared" si="482"/>
        <v>0</v>
      </c>
      <c r="P2380" s="85">
        <f t="shared" si="483"/>
        <v>0</v>
      </c>
      <c r="Q2380" s="59">
        <f t="shared" si="475"/>
        <v>0</v>
      </c>
      <c r="R2380" s="60" t="str">
        <f t="shared" si="484"/>
        <v>Good Count</v>
      </c>
      <c r="S2380" s="60" t="str">
        <f t="shared" si="485"/>
        <v>Good Count</v>
      </c>
      <c r="T2380" s="60" t="str">
        <f t="shared" si="486"/>
        <v>Good Count</v>
      </c>
    </row>
    <row r="2381" spans="1:20" ht="15" customHeight="1">
      <c r="A2381" s="64">
        <v>44748</v>
      </c>
      <c r="B2381" s="65">
        <f t="shared" si="478"/>
        <v>2022</v>
      </c>
      <c r="C2381" s="58">
        <f t="shared" si="479"/>
        <v>7</v>
      </c>
      <c r="D2381" s="58" t="str">
        <f t="shared" si="487"/>
        <v>Jul/2022</v>
      </c>
      <c r="E2381" s="60" t="s">
        <v>355</v>
      </c>
      <c r="F2381" s="60" t="s">
        <v>354</v>
      </c>
      <c r="G2381" s="60" t="s">
        <v>187</v>
      </c>
      <c r="H2381" s="60">
        <v>18</v>
      </c>
      <c r="I2381" s="60">
        <v>18</v>
      </c>
      <c r="J2381" s="60">
        <f t="shared" si="476"/>
        <v>0</v>
      </c>
      <c r="K2381" s="60" t="str">
        <f t="shared" si="477"/>
        <v>Ok</v>
      </c>
      <c r="L2381" s="60">
        <f t="shared" si="480"/>
        <v>0</v>
      </c>
      <c r="M2381" s="85">
        <f>VLOOKUP(E2381,'DAFTAR ITEM'!B:J,9,FALSE)</f>
        <v>1400</v>
      </c>
      <c r="N2381" s="85">
        <f t="shared" si="481"/>
        <v>25200</v>
      </c>
      <c r="O2381" s="85">
        <f t="shared" si="482"/>
        <v>0</v>
      </c>
      <c r="P2381" s="85">
        <f t="shared" si="483"/>
        <v>0</v>
      </c>
      <c r="Q2381" s="59">
        <f t="shared" ref="Q2381:Q2444" si="488">ABS(IF(AND((H2381=0),(J2381=0)),0,J2381/H2381))</f>
        <v>0</v>
      </c>
      <c r="R2381" s="60" t="str">
        <f t="shared" si="484"/>
        <v>Good Count</v>
      </c>
      <c r="S2381" s="60" t="str">
        <f t="shared" si="485"/>
        <v>Good Count</v>
      </c>
      <c r="T2381" s="60" t="str">
        <f t="shared" si="486"/>
        <v>Good Count</v>
      </c>
    </row>
    <row r="2382" spans="1:20" ht="15" customHeight="1">
      <c r="A2382" s="64">
        <v>44748</v>
      </c>
      <c r="B2382" s="65">
        <f t="shared" si="478"/>
        <v>2022</v>
      </c>
      <c r="C2382" s="58">
        <f t="shared" si="479"/>
        <v>7</v>
      </c>
      <c r="D2382" s="58" t="str">
        <f t="shared" si="487"/>
        <v>Jul/2022</v>
      </c>
      <c r="E2382" s="60" t="s">
        <v>299</v>
      </c>
      <c r="F2382" s="60" t="s">
        <v>298</v>
      </c>
      <c r="G2382" s="60" t="s">
        <v>33</v>
      </c>
      <c r="H2382" s="60">
        <v>12</v>
      </c>
      <c r="I2382" s="60">
        <v>12</v>
      </c>
      <c r="J2382" s="60">
        <f t="shared" si="476"/>
        <v>0</v>
      </c>
      <c r="K2382" s="60" t="str">
        <f t="shared" si="477"/>
        <v>Ok</v>
      </c>
      <c r="L2382" s="60">
        <f t="shared" si="480"/>
        <v>0</v>
      </c>
      <c r="M2382" s="85">
        <f>VLOOKUP(E2382,'DAFTAR ITEM'!B:J,9,FALSE)</f>
        <v>8138</v>
      </c>
      <c r="N2382" s="85">
        <f t="shared" si="481"/>
        <v>97656</v>
      </c>
      <c r="O2382" s="85">
        <f t="shared" si="482"/>
        <v>0</v>
      </c>
      <c r="P2382" s="85">
        <f t="shared" si="483"/>
        <v>0</v>
      </c>
      <c r="Q2382" s="59">
        <f t="shared" si="488"/>
        <v>0</v>
      </c>
      <c r="R2382" s="60" t="str">
        <f t="shared" si="484"/>
        <v>Good Count</v>
      </c>
      <c r="S2382" s="60" t="str">
        <f t="shared" si="485"/>
        <v>Good Count</v>
      </c>
      <c r="T2382" s="60" t="str">
        <f t="shared" si="486"/>
        <v>Good Count</v>
      </c>
    </row>
    <row r="2383" spans="1:20" ht="15" customHeight="1">
      <c r="A2383" s="64">
        <v>44774</v>
      </c>
      <c r="B2383" s="65">
        <f t="shared" si="478"/>
        <v>2022</v>
      </c>
      <c r="C2383" s="58">
        <f t="shared" si="479"/>
        <v>8</v>
      </c>
      <c r="D2383" s="58" t="str">
        <f t="shared" si="487"/>
        <v>Aug/2022</v>
      </c>
      <c r="E2383" s="60" t="s">
        <v>15</v>
      </c>
      <c r="F2383" s="60" t="s">
        <v>14</v>
      </c>
      <c r="G2383" s="60" t="s">
        <v>16</v>
      </c>
      <c r="H2383" s="60">
        <v>7</v>
      </c>
      <c r="I2383" s="60">
        <v>7</v>
      </c>
      <c r="J2383" s="60">
        <f t="shared" si="476"/>
        <v>0</v>
      </c>
      <c r="K2383" s="60" t="str">
        <f t="shared" si="477"/>
        <v>Ok</v>
      </c>
      <c r="L2383" s="60">
        <f t="shared" si="480"/>
        <v>0</v>
      </c>
      <c r="M2383" s="85">
        <f>VLOOKUP(E2383,'DAFTAR ITEM'!B:J,9,FALSE)</f>
        <v>110000</v>
      </c>
      <c r="N2383" s="85">
        <f t="shared" si="481"/>
        <v>770000</v>
      </c>
      <c r="O2383" s="85">
        <f t="shared" si="482"/>
        <v>0</v>
      </c>
      <c r="P2383" s="85">
        <f t="shared" si="483"/>
        <v>0</v>
      </c>
      <c r="Q2383" s="59">
        <f t="shared" si="488"/>
        <v>0</v>
      </c>
      <c r="R2383" s="60" t="str">
        <f t="shared" si="484"/>
        <v>Good Count</v>
      </c>
      <c r="S2383" s="60" t="str">
        <f t="shared" si="485"/>
        <v>Good Count</v>
      </c>
      <c r="T2383" s="60" t="str">
        <f t="shared" si="486"/>
        <v>Good Count</v>
      </c>
    </row>
    <row r="2384" spans="1:20" ht="15" customHeight="1">
      <c r="A2384" s="64">
        <v>44774</v>
      </c>
      <c r="B2384" s="65">
        <f t="shared" si="478"/>
        <v>2022</v>
      </c>
      <c r="C2384" s="58">
        <f t="shared" si="479"/>
        <v>8</v>
      </c>
      <c r="D2384" s="58" t="str">
        <f t="shared" si="487"/>
        <v>Aug/2022</v>
      </c>
      <c r="E2384" s="60" t="s">
        <v>18</v>
      </c>
      <c r="F2384" s="60" t="s">
        <v>17</v>
      </c>
      <c r="G2384" s="60" t="s">
        <v>16</v>
      </c>
      <c r="H2384" s="60">
        <v>9</v>
      </c>
      <c r="I2384" s="60">
        <v>9</v>
      </c>
      <c r="J2384" s="60">
        <f t="shared" si="476"/>
        <v>0</v>
      </c>
      <c r="K2384" s="60" t="str">
        <f t="shared" si="477"/>
        <v>Ok</v>
      </c>
      <c r="L2384" s="60">
        <f t="shared" si="480"/>
        <v>0</v>
      </c>
      <c r="M2384" s="85">
        <f>VLOOKUP(E2384,'DAFTAR ITEM'!B:J,9,FALSE)</f>
        <v>75000</v>
      </c>
      <c r="N2384" s="85">
        <f t="shared" si="481"/>
        <v>675000</v>
      </c>
      <c r="O2384" s="85">
        <f t="shared" si="482"/>
        <v>0</v>
      </c>
      <c r="P2384" s="85">
        <f t="shared" si="483"/>
        <v>0</v>
      </c>
      <c r="Q2384" s="59">
        <f t="shared" si="488"/>
        <v>0</v>
      </c>
      <c r="R2384" s="60" t="str">
        <f t="shared" si="484"/>
        <v>Good Count</v>
      </c>
      <c r="S2384" s="60" t="str">
        <f t="shared" si="485"/>
        <v>Good Count</v>
      </c>
      <c r="T2384" s="60" t="str">
        <f t="shared" si="486"/>
        <v>Good Count</v>
      </c>
    </row>
    <row r="2385" spans="1:20" ht="15" customHeight="1">
      <c r="A2385" s="64">
        <v>44774</v>
      </c>
      <c r="B2385" s="65">
        <f t="shared" si="478"/>
        <v>2022</v>
      </c>
      <c r="C2385" s="58">
        <f t="shared" si="479"/>
        <v>8</v>
      </c>
      <c r="D2385" s="58" t="str">
        <f t="shared" si="487"/>
        <v>Aug/2022</v>
      </c>
      <c r="E2385" s="60" t="s">
        <v>20</v>
      </c>
      <c r="F2385" s="60" t="s">
        <v>19</v>
      </c>
      <c r="G2385" s="60" t="s">
        <v>16</v>
      </c>
      <c r="H2385" s="60">
        <v>0</v>
      </c>
      <c r="I2385" s="60">
        <v>0</v>
      </c>
      <c r="J2385" s="60">
        <f t="shared" si="476"/>
        <v>0</v>
      </c>
      <c r="K2385" s="60" t="str">
        <f t="shared" si="477"/>
        <v>Ok</v>
      </c>
      <c r="L2385" s="60">
        <f t="shared" si="480"/>
        <v>0</v>
      </c>
      <c r="M2385" s="85">
        <f>VLOOKUP(E2385,'DAFTAR ITEM'!B:J,9,FALSE)</f>
        <v>35700</v>
      </c>
      <c r="N2385" s="85">
        <f t="shared" si="481"/>
        <v>0</v>
      </c>
      <c r="O2385" s="85">
        <f t="shared" si="482"/>
        <v>0</v>
      </c>
      <c r="P2385" s="85">
        <f t="shared" si="483"/>
        <v>0</v>
      </c>
      <c r="Q2385" s="59">
        <f t="shared" si="488"/>
        <v>0</v>
      </c>
      <c r="R2385" s="60" t="str">
        <f t="shared" si="484"/>
        <v>Good Count</v>
      </c>
      <c r="S2385" s="60" t="str">
        <f t="shared" si="485"/>
        <v>Good Count</v>
      </c>
      <c r="T2385" s="60" t="str">
        <f t="shared" si="486"/>
        <v>Good Count</v>
      </c>
    </row>
    <row r="2386" spans="1:20" ht="15" customHeight="1">
      <c r="A2386" s="64">
        <v>44774</v>
      </c>
      <c r="B2386" s="65">
        <f t="shared" si="478"/>
        <v>2022</v>
      </c>
      <c r="C2386" s="58">
        <f t="shared" si="479"/>
        <v>8</v>
      </c>
      <c r="D2386" s="58" t="str">
        <f t="shared" si="487"/>
        <v>Aug/2022</v>
      </c>
      <c r="E2386" s="60" t="s">
        <v>22</v>
      </c>
      <c r="F2386" s="60" t="s">
        <v>21</v>
      </c>
      <c r="G2386" s="60" t="s">
        <v>16</v>
      </c>
      <c r="H2386" s="60">
        <v>44</v>
      </c>
      <c r="I2386" s="60">
        <v>44</v>
      </c>
      <c r="J2386" s="60">
        <f t="shared" si="476"/>
        <v>0</v>
      </c>
      <c r="K2386" s="60" t="str">
        <f t="shared" si="477"/>
        <v>Ok</v>
      </c>
      <c r="L2386" s="60">
        <f t="shared" si="480"/>
        <v>0</v>
      </c>
      <c r="M2386" s="85">
        <f>VLOOKUP(E2386,'DAFTAR ITEM'!B:J,9,FALSE)</f>
        <v>33000</v>
      </c>
      <c r="N2386" s="85">
        <f t="shared" si="481"/>
        <v>1452000</v>
      </c>
      <c r="O2386" s="85">
        <f t="shared" si="482"/>
        <v>0</v>
      </c>
      <c r="P2386" s="85">
        <f t="shared" si="483"/>
        <v>0</v>
      </c>
      <c r="Q2386" s="59">
        <f t="shared" si="488"/>
        <v>0</v>
      </c>
      <c r="R2386" s="60" t="str">
        <f t="shared" si="484"/>
        <v>Good Count</v>
      </c>
      <c r="S2386" s="60" t="str">
        <f t="shared" si="485"/>
        <v>Good Count</v>
      </c>
      <c r="T2386" s="60" t="str">
        <f t="shared" si="486"/>
        <v>Good Count</v>
      </c>
    </row>
    <row r="2387" spans="1:20" ht="15" customHeight="1">
      <c r="A2387" s="64">
        <v>44774</v>
      </c>
      <c r="B2387" s="65">
        <f t="shared" si="478"/>
        <v>2022</v>
      </c>
      <c r="C2387" s="58">
        <f t="shared" si="479"/>
        <v>8</v>
      </c>
      <c r="D2387" s="58" t="str">
        <f t="shared" si="487"/>
        <v>Aug/2022</v>
      </c>
      <c r="E2387" s="60" t="s">
        <v>365</v>
      </c>
      <c r="F2387" s="60" t="s">
        <v>364</v>
      </c>
      <c r="G2387" s="60" t="s">
        <v>16</v>
      </c>
      <c r="H2387" s="60">
        <v>29</v>
      </c>
      <c r="I2387" s="60">
        <v>29</v>
      </c>
      <c r="J2387" s="60">
        <f t="shared" ref="J2387:J2450" si="489">I2387-H2387</f>
        <v>0</v>
      </c>
      <c r="K2387" s="60" t="str">
        <f t="shared" ref="K2387:K2450" si="490">IF(J2387=0,"Ok","Selisih")</f>
        <v>Ok</v>
      </c>
      <c r="L2387" s="60">
        <f t="shared" si="480"/>
        <v>0</v>
      </c>
      <c r="M2387" s="85">
        <f>VLOOKUP(E2387,'DAFTAR ITEM'!B:J,9,FALSE)</f>
        <v>56800</v>
      </c>
      <c r="N2387" s="85">
        <f t="shared" si="481"/>
        <v>1647200</v>
      </c>
      <c r="O2387" s="85">
        <f t="shared" si="482"/>
        <v>0</v>
      </c>
      <c r="P2387" s="85">
        <f t="shared" si="483"/>
        <v>0</v>
      </c>
      <c r="Q2387" s="59">
        <f t="shared" si="488"/>
        <v>0</v>
      </c>
      <c r="R2387" s="60" t="str">
        <f t="shared" si="484"/>
        <v>Good Count</v>
      </c>
      <c r="S2387" s="60" t="str">
        <f t="shared" si="485"/>
        <v>Good Count</v>
      </c>
      <c r="T2387" s="60" t="str">
        <f t="shared" si="486"/>
        <v>Good Count</v>
      </c>
    </row>
    <row r="2388" spans="1:20" ht="15" customHeight="1">
      <c r="A2388" s="64">
        <v>44774</v>
      </c>
      <c r="B2388" s="65">
        <f t="shared" si="478"/>
        <v>2022</v>
      </c>
      <c r="C2388" s="58">
        <f t="shared" si="479"/>
        <v>8</v>
      </c>
      <c r="D2388" s="58" t="str">
        <f t="shared" si="487"/>
        <v>Aug/2022</v>
      </c>
      <c r="E2388" s="60" t="s">
        <v>24</v>
      </c>
      <c r="F2388" s="60" t="s">
        <v>23</v>
      </c>
      <c r="G2388" s="60" t="s">
        <v>16</v>
      </c>
      <c r="H2388" s="60">
        <v>23</v>
      </c>
      <c r="I2388" s="60">
        <v>23</v>
      </c>
      <c r="J2388" s="60">
        <f t="shared" si="489"/>
        <v>0</v>
      </c>
      <c r="K2388" s="60" t="str">
        <f t="shared" si="490"/>
        <v>Ok</v>
      </c>
      <c r="L2388" s="60">
        <f t="shared" si="480"/>
        <v>0</v>
      </c>
      <c r="M2388" s="85">
        <f>VLOOKUP(E2388,'DAFTAR ITEM'!B:J,9,FALSE)</f>
        <v>59000</v>
      </c>
      <c r="N2388" s="85">
        <f t="shared" si="481"/>
        <v>1357000</v>
      </c>
      <c r="O2388" s="85">
        <f t="shared" si="482"/>
        <v>0</v>
      </c>
      <c r="P2388" s="85">
        <f t="shared" si="483"/>
        <v>0</v>
      </c>
      <c r="Q2388" s="59">
        <f t="shared" si="488"/>
        <v>0</v>
      </c>
      <c r="R2388" s="60" t="str">
        <f t="shared" si="484"/>
        <v>Good Count</v>
      </c>
      <c r="S2388" s="60" t="str">
        <f t="shared" si="485"/>
        <v>Good Count</v>
      </c>
      <c r="T2388" s="60" t="str">
        <f t="shared" si="486"/>
        <v>Good Count</v>
      </c>
    </row>
    <row r="2389" spans="1:20" ht="15" customHeight="1">
      <c r="A2389" s="64">
        <v>44774</v>
      </c>
      <c r="B2389" s="65">
        <f t="shared" si="478"/>
        <v>2022</v>
      </c>
      <c r="C2389" s="58">
        <f t="shared" si="479"/>
        <v>8</v>
      </c>
      <c r="D2389" s="58" t="str">
        <f t="shared" si="487"/>
        <v>Aug/2022</v>
      </c>
      <c r="E2389" s="60" t="s">
        <v>26</v>
      </c>
      <c r="F2389" s="60" t="s">
        <v>25</v>
      </c>
      <c r="G2389" s="60" t="s">
        <v>16</v>
      </c>
      <c r="H2389" s="60">
        <v>4</v>
      </c>
      <c r="I2389" s="60">
        <v>4</v>
      </c>
      <c r="J2389" s="60">
        <f t="shared" si="489"/>
        <v>0</v>
      </c>
      <c r="K2389" s="60" t="str">
        <f t="shared" si="490"/>
        <v>Ok</v>
      </c>
      <c r="L2389" s="60">
        <f t="shared" si="480"/>
        <v>0</v>
      </c>
      <c r="M2389" s="85">
        <f>VLOOKUP(E2389,'DAFTAR ITEM'!B:J,9,FALSE)</f>
        <v>16250</v>
      </c>
      <c r="N2389" s="85">
        <f t="shared" si="481"/>
        <v>65000</v>
      </c>
      <c r="O2389" s="85">
        <f t="shared" si="482"/>
        <v>0</v>
      </c>
      <c r="P2389" s="85">
        <f t="shared" si="483"/>
        <v>0</v>
      </c>
      <c r="Q2389" s="59">
        <f t="shared" si="488"/>
        <v>0</v>
      </c>
      <c r="R2389" s="60" t="str">
        <f t="shared" si="484"/>
        <v>Good Count</v>
      </c>
      <c r="S2389" s="60" t="str">
        <f t="shared" si="485"/>
        <v>Good Count</v>
      </c>
      <c r="T2389" s="60" t="str">
        <f t="shared" si="486"/>
        <v>Good Count</v>
      </c>
    </row>
    <row r="2390" spans="1:20" ht="15" customHeight="1">
      <c r="A2390" s="64">
        <v>44774</v>
      </c>
      <c r="B2390" s="65">
        <f t="shared" si="478"/>
        <v>2022</v>
      </c>
      <c r="C2390" s="58">
        <f t="shared" si="479"/>
        <v>8</v>
      </c>
      <c r="D2390" s="58" t="str">
        <f t="shared" si="487"/>
        <v>Aug/2022</v>
      </c>
      <c r="E2390" s="60" t="s">
        <v>28</v>
      </c>
      <c r="F2390" s="60" t="s">
        <v>27</v>
      </c>
      <c r="G2390" s="60" t="s">
        <v>16</v>
      </c>
      <c r="H2390" s="60">
        <v>20</v>
      </c>
      <c r="I2390" s="60">
        <v>20</v>
      </c>
      <c r="J2390" s="60">
        <f t="shared" si="489"/>
        <v>0</v>
      </c>
      <c r="K2390" s="60" t="str">
        <f t="shared" si="490"/>
        <v>Ok</v>
      </c>
      <c r="L2390" s="60">
        <f t="shared" si="480"/>
        <v>0</v>
      </c>
      <c r="M2390" s="85">
        <f>VLOOKUP(E2390,'DAFTAR ITEM'!B:J,9,FALSE)</f>
        <v>30000</v>
      </c>
      <c r="N2390" s="85">
        <f t="shared" si="481"/>
        <v>600000</v>
      </c>
      <c r="O2390" s="85">
        <f t="shared" si="482"/>
        <v>0</v>
      </c>
      <c r="P2390" s="85">
        <f t="shared" si="483"/>
        <v>0</v>
      </c>
      <c r="Q2390" s="59">
        <f t="shared" si="488"/>
        <v>0</v>
      </c>
      <c r="R2390" s="60" t="str">
        <f t="shared" si="484"/>
        <v>Good Count</v>
      </c>
      <c r="S2390" s="60" t="str">
        <f t="shared" si="485"/>
        <v>Good Count</v>
      </c>
      <c r="T2390" s="60" t="str">
        <f t="shared" si="486"/>
        <v>Good Count</v>
      </c>
    </row>
    <row r="2391" spans="1:20" ht="15" customHeight="1">
      <c r="A2391" s="64">
        <v>44774</v>
      </c>
      <c r="B2391" s="65">
        <f t="shared" si="478"/>
        <v>2022</v>
      </c>
      <c r="C2391" s="58">
        <f t="shared" si="479"/>
        <v>8</v>
      </c>
      <c r="D2391" s="58" t="str">
        <f t="shared" si="487"/>
        <v>Aug/2022</v>
      </c>
      <c r="E2391" s="60" t="s">
        <v>30</v>
      </c>
      <c r="F2391" s="60" t="s">
        <v>29</v>
      </c>
      <c r="G2391" s="60" t="s">
        <v>16</v>
      </c>
      <c r="H2391" s="60">
        <v>1</v>
      </c>
      <c r="I2391" s="60">
        <v>1</v>
      </c>
      <c r="J2391" s="60">
        <f t="shared" si="489"/>
        <v>0</v>
      </c>
      <c r="K2391" s="60" t="str">
        <f t="shared" si="490"/>
        <v>Ok</v>
      </c>
      <c r="L2391" s="60">
        <f t="shared" si="480"/>
        <v>0</v>
      </c>
      <c r="M2391" s="85">
        <f>VLOOKUP(E2391,'DAFTAR ITEM'!B:J,9,FALSE)</f>
        <v>50000</v>
      </c>
      <c r="N2391" s="85">
        <f t="shared" si="481"/>
        <v>50000</v>
      </c>
      <c r="O2391" s="85">
        <f t="shared" si="482"/>
        <v>0</v>
      </c>
      <c r="P2391" s="85">
        <f t="shared" si="483"/>
        <v>0</v>
      </c>
      <c r="Q2391" s="59">
        <f t="shared" si="488"/>
        <v>0</v>
      </c>
      <c r="R2391" s="60" t="str">
        <f t="shared" si="484"/>
        <v>Good Count</v>
      </c>
      <c r="S2391" s="60" t="str">
        <f t="shared" si="485"/>
        <v>Good Count</v>
      </c>
      <c r="T2391" s="60" t="str">
        <f t="shared" si="486"/>
        <v>Good Count</v>
      </c>
    </row>
    <row r="2392" spans="1:20" ht="15" customHeight="1">
      <c r="A2392" s="64">
        <v>44774</v>
      </c>
      <c r="B2392" s="65">
        <f t="shared" si="478"/>
        <v>2022</v>
      </c>
      <c r="C2392" s="58">
        <f t="shared" si="479"/>
        <v>8</v>
      </c>
      <c r="D2392" s="58" t="str">
        <f t="shared" si="487"/>
        <v>Aug/2022</v>
      </c>
      <c r="E2392" s="60" t="s">
        <v>32</v>
      </c>
      <c r="F2392" s="60" t="s">
        <v>31</v>
      </c>
      <c r="G2392" s="60" t="s">
        <v>33</v>
      </c>
      <c r="H2392" s="60">
        <v>0</v>
      </c>
      <c r="I2392" s="60">
        <v>0</v>
      </c>
      <c r="J2392" s="60">
        <f t="shared" si="489"/>
        <v>0</v>
      </c>
      <c r="K2392" s="60" t="str">
        <f t="shared" si="490"/>
        <v>Ok</v>
      </c>
      <c r="L2392" s="60">
        <f t="shared" si="480"/>
        <v>0</v>
      </c>
      <c r="M2392" s="85">
        <f>VLOOKUP(E2392,'DAFTAR ITEM'!B:J,9,FALSE)</f>
        <v>2100</v>
      </c>
      <c r="N2392" s="85">
        <f t="shared" si="481"/>
        <v>0</v>
      </c>
      <c r="O2392" s="85">
        <f t="shared" si="482"/>
        <v>0</v>
      </c>
      <c r="P2392" s="85">
        <f t="shared" si="483"/>
        <v>0</v>
      </c>
      <c r="Q2392" s="59">
        <f t="shared" si="488"/>
        <v>0</v>
      </c>
      <c r="R2392" s="60" t="str">
        <f t="shared" si="484"/>
        <v>Good Count</v>
      </c>
      <c r="S2392" s="60" t="str">
        <f t="shared" si="485"/>
        <v>Good Count</v>
      </c>
      <c r="T2392" s="60" t="str">
        <f t="shared" si="486"/>
        <v>Good Count</v>
      </c>
    </row>
    <row r="2393" spans="1:20" ht="15" customHeight="1">
      <c r="A2393" s="64">
        <v>44774</v>
      </c>
      <c r="B2393" s="65">
        <f t="shared" si="478"/>
        <v>2022</v>
      </c>
      <c r="C2393" s="58">
        <f t="shared" si="479"/>
        <v>8</v>
      </c>
      <c r="D2393" s="58" t="str">
        <f t="shared" si="487"/>
        <v>Aug/2022</v>
      </c>
      <c r="E2393" s="60" t="s">
        <v>35</v>
      </c>
      <c r="F2393" s="60" t="s">
        <v>34</v>
      </c>
      <c r="G2393" s="60" t="s">
        <v>33</v>
      </c>
      <c r="H2393" s="60">
        <v>83</v>
      </c>
      <c r="I2393" s="60">
        <v>83</v>
      </c>
      <c r="J2393" s="60">
        <f t="shared" si="489"/>
        <v>0</v>
      </c>
      <c r="K2393" s="60" t="str">
        <f t="shared" si="490"/>
        <v>Ok</v>
      </c>
      <c r="L2393" s="60">
        <f t="shared" si="480"/>
        <v>0</v>
      </c>
      <c r="M2393" s="85">
        <f>VLOOKUP(E2393,'DAFTAR ITEM'!B:J,9,FALSE)</f>
        <v>2100</v>
      </c>
      <c r="N2393" s="85">
        <f t="shared" si="481"/>
        <v>174300</v>
      </c>
      <c r="O2393" s="85">
        <f t="shared" si="482"/>
        <v>0</v>
      </c>
      <c r="P2393" s="85">
        <f t="shared" si="483"/>
        <v>0</v>
      </c>
      <c r="Q2393" s="59">
        <f t="shared" si="488"/>
        <v>0</v>
      </c>
      <c r="R2393" s="60" t="str">
        <f t="shared" si="484"/>
        <v>Good Count</v>
      </c>
      <c r="S2393" s="60" t="str">
        <f t="shared" si="485"/>
        <v>Good Count</v>
      </c>
      <c r="T2393" s="60" t="str">
        <f t="shared" si="486"/>
        <v>Good Count</v>
      </c>
    </row>
    <row r="2394" spans="1:20" ht="15" customHeight="1">
      <c r="A2394" s="64">
        <v>44774</v>
      </c>
      <c r="B2394" s="65">
        <f t="shared" si="478"/>
        <v>2022</v>
      </c>
      <c r="C2394" s="58">
        <f t="shared" si="479"/>
        <v>8</v>
      </c>
      <c r="D2394" s="58" t="str">
        <f t="shared" si="487"/>
        <v>Aug/2022</v>
      </c>
      <c r="E2394" s="60" t="s">
        <v>37</v>
      </c>
      <c r="F2394" s="60" t="s">
        <v>36</v>
      </c>
      <c r="G2394" s="60" t="s">
        <v>33</v>
      </c>
      <c r="H2394" s="60">
        <v>21</v>
      </c>
      <c r="I2394" s="60">
        <v>21</v>
      </c>
      <c r="J2394" s="60">
        <f t="shared" si="489"/>
        <v>0</v>
      </c>
      <c r="K2394" s="60" t="str">
        <f t="shared" si="490"/>
        <v>Ok</v>
      </c>
      <c r="L2394" s="60">
        <f t="shared" si="480"/>
        <v>0</v>
      </c>
      <c r="M2394" s="85">
        <f>VLOOKUP(E2394,'DAFTAR ITEM'!B:J,9,FALSE)</f>
        <v>1750</v>
      </c>
      <c r="N2394" s="85">
        <f t="shared" si="481"/>
        <v>36750</v>
      </c>
      <c r="O2394" s="85">
        <f t="shared" si="482"/>
        <v>0</v>
      </c>
      <c r="P2394" s="85">
        <f t="shared" si="483"/>
        <v>0</v>
      </c>
      <c r="Q2394" s="59">
        <f t="shared" si="488"/>
        <v>0</v>
      </c>
      <c r="R2394" s="60" t="str">
        <f t="shared" si="484"/>
        <v>Good Count</v>
      </c>
      <c r="S2394" s="60" t="str">
        <f t="shared" si="485"/>
        <v>Good Count</v>
      </c>
      <c r="T2394" s="60" t="str">
        <f t="shared" si="486"/>
        <v>Good Count</v>
      </c>
    </row>
    <row r="2395" spans="1:20" ht="15" customHeight="1">
      <c r="A2395" s="64">
        <v>44774</v>
      </c>
      <c r="B2395" s="65">
        <f t="shared" si="478"/>
        <v>2022</v>
      </c>
      <c r="C2395" s="58">
        <f t="shared" si="479"/>
        <v>8</v>
      </c>
      <c r="D2395" s="58" t="str">
        <f t="shared" si="487"/>
        <v>Aug/2022</v>
      </c>
      <c r="E2395" s="60" t="s">
        <v>39</v>
      </c>
      <c r="F2395" s="60" t="s">
        <v>38</v>
      </c>
      <c r="G2395" s="60" t="s">
        <v>33</v>
      </c>
      <c r="H2395" s="60">
        <v>10</v>
      </c>
      <c r="I2395" s="60">
        <v>10</v>
      </c>
      <c r="J2395" s="60">
        <f t="shared" si="489"/>
        <v>0</v>
      </c>
      <c r="K2395" s="60" t="str">
        <f t="shared" si="490"/>
        <v>Ok</v>
      </c>
      <c r="L2395" s="60">
        <f t="shared" si="480"/>
        <v>0</v>
      </c>
      <c r="M2395" s="85">
        <f>VLOOKUP(E2395,'DAFTAR ITEM'!B:J,9,FALSE)</f>
        <v>22500</v>
      </c>
      <c r="N2395" s="85">
        <f t="shared" si="481"/>
        <v>225000</v>
      </c>
      <c r="O2395" s="85">
        <f t="shared" si="482"/>
        <v>0</v>
      </c>
      <c r="P2395" s="85">
        <f t="shared" si="483"/>
        <v>0</v>
      </c>
      <c r="Q2395" s="59">
        <f t="shared" si="488"/>
        <v>0</v>
      </c>
      <c r="R2395" s="60" t="str">
        <f t="shared" si="484"/>
        <v>Good Count</v>
      </c>
      <c r="S2395" s="60" t="str">
        <f t="shared" si="485"/>
        <v>Good Count</v>
      </c>
      <c r="T2395" s="60" t="str">
        <f t="shared" si="486"/>
        <v>Good Count</v>
      </c>
    </row>
    <row r="2396" spans="1:20" ht="15" customHeight="1">
      <c r="A2396" s="64">
        <v>44774</v>
      </c>
      <c r="B2396" s="65">
        <f t="shared" si="478"/>
        <v>2022</v>
      </c>
      <c r="C2396" s="58">
        <f t="shared" si="479"/>
        <v>8</v>
      </c>
      <c r="D2396" s="58" t="str">
        <f t="shared" si="487"/>
        <v>Aug/2022</v>
      </c>
      <c r="E2396" s="60" t="s">
        <v>41</v>
      </c>
      <c r="F2396" s="60" t="s">
        <v>40</v>
      </c>
      <c r="G2396" s="60" t="s">
        <v>33</v>
      </c>
      <c r="H2396" s="60">
        <v>8</v>
      </c>
      <c r="I2396" s="60">
        <v>8</v>
      </c>
      <c r="J2396" s="60">
        <f t="shared" si="489"/>
        <v>0</v>
      </c>
      <c r="K2396" s="60" t="str">
        <f t="shared" si="490"/>
        <v>Ok</v>
      </c>
      <c r="L2396" s="60">
        <f t="shared" si="480"/>
        <v>0</v>
      </c>
      <c r="M2396" s="85">
        <f>VLOOKUP(E2396,'DAFTAR ITEM'!B:J,9,FALSE)</f>
        <v>3580</v>
      </c>
      <c r="N2396" s="85">
        <f t="shared" si="481"/>
        <v>28640</v>
      </c>
      <c r="O2396" s="85">
        <f t="shared" si="482"/>
        <v>0</v>
      </c>
      <c r="P2396" s="85">
        <f t="shared" si="483"/>
        <v>0</v>
      </c>
      <c r="Q2396" s="59">
        <f t="shared" si="488"/>
        <v>0</v>
      </c>
      <c r="R2396" s="60" t="str">
        <f t="shared" si="484"/>
        <v>Good Count</v>
      </c>
      <c r="S2396" s="60" t="str">
        <f t="shared" si="485"/>
        <v>Good Count</v>
      </c>
      <c r="T2396" s="60" t="str">
        <f t="shared" si="486"/>
        <v>Good Count</v>
      </c>
    </row>
    <row r="2397" spans="1:20" ht="15" customHeight="1">
      <c r="A2397" s="64">
        <v>44774</v>
      </c>
      <c r="B2397" s="65">
        <f t="shared" si="478"/>
        <v>2022</v>
      </c>
      <c r="C2397" s="58">
        <f t="shared" si="479"/>
        <v>8</v>
      </c>
      <c r="D2397" s="58" t="str">
        <f t="shared" si="487"/>
        <v>Aug/2022</v>
      </c>
      <c r="E2397" s="60" t="s">
        <v>43</v>
      </c>
      <c r="F2397" s="60" t="s">
        <v>42</v>
      </c>
      <c r="G2397" s="60" t="s">
        <v>33</v>
      </c>
      <c r="H2397" s="60">
        <v>19</v>
      </c>
      <c r="I2397" s="60">
        <v>19</v>
      </c>
      <c r="J2397" s="60">
        <f t="shared" si="489"/>
        <v>0</v>
      </c>
      <c r="K2397" s="60" t="str">
        <f t="shared" si="490"/>
        <v>Ok</v>
      </c>
      <c r="L2397" s="60">
        <f t="shared" si="480"/>
        <v>0</v>
      </c>
      <c r="M2397" s="85">
        <f>VLOOKUP(E2397,'DAFTAR ITEM'!B:J,9,FALSE)</f>
        <v>5250</v>
      </c>
      <c r="N2397" s="85">
        <f t="shared" si="481"/>
        <v>99750</v>
      </c>
      <c r="O2397" s="85">
        <f t="shared" si="482"/>
        <v>0</v>
      </c>
      <c r="P2397" s="85">
        <f t="shared" si="483"/>
        <v>0</v>
      </c>
      <c r="Q2397" s="59">
        <f t="shared" si="488"/>
        <v>0</v>
      </c>
      <c r="R2397" s="60" t="str">
        <f t="shared" si="484"/>
        <v>Good Count</v>
      </c>
      <c r="S2397" s="60" t="str">
        <f t="shared" si="485"/>
        <v>Good Count</v>
      </c>
      <c r="T2397" s="60" t="str">
        <f t="shared" si="486"/>
        <v>Good Count</v>
      </c>
    </row>
    <row r="2398" spans="1:20" ht="15" customHeight="1">
      <c r="A2398" s="64">
        <v>44774</v>
      </c>
      <c r="B2398" s="65">
        <f t="shared" si="478"/>
        <v>2022</v>
      </c>
      <c r="C2398" s="58">
        <f t="shared" si="479"/>
        <v>8</v>
      </c>
      <c r="D2398" s="58" t="str">
        <f t="shared" si="487"/>
        <v>Aug/2022</v>
      </c>
      <c r="E2398" s="60" t="s">
        <v>45</v>
      </c>
      <c r="F2398" s="60" t="s">
        <v>44</v>
      </c>
      <c r="G2398" s="60" t="s">
        <v>33</v>
      </c>
      <c r="H2398" s="60">
        <v>24</v>
      </c>
      <c r="I2398" s="60">
        <v>24</v>
      </c>
      <c r="J2398" s="60">
        <f t="shared" si="489"/>
        <v>0</v>
      </c>
      <c r="K2398" s="60" t="str">
        <f t="shared" si="490"/>
        <v>Ok</v>
      </c>
      <c r="L2398" s="60">
        <f t="shared" si="480"/>
        <v>0</v>
      </c>
      <c r="M2398" s="85">
        <f>VLOOKUP(E2398,'DAFTAR ITEM'!B:J,9,FALSE)</f>
        <v>5250</v>
      </c>
      <c r="N2398" s="85">
        <f t="shared" si="481"/>
        <v>126000</v>
      </c>
      <c r="O2398" s="85">
        <f t="shared" si="482"/>
        <v>0</v>
      </c>
      <c r="P2398" s="85">
        <f t="shared" si="483"/>
        <v>0</v>
      </c>
      <c r="Q2398" s="59">
        <f t="shared" si="488"/>
        <v>0</v>
      </c>
      <c r="R2398" s="60" t="str">
        <f t="shared" si="484"/>
        <v>Good Count</v>
      </c>
      <c r="S2398" s="60" t="str">
        <f t="shared" si="485"/>
        <v>Good Count</v>
      </c>
      <c r="T2398" s="60" t="str">
        <f t="shared" si="486"/>
        <v>Good Count</v>
      </c>
    </row>
    <row r="2399" spans="1:20" ht="15" customHeight="1">
      <c r="A2399" s="64">
        <v>44774</v>
      </c>
      <c r="B2399" s="65">
        <f t="shared" si="478"/>
        <v>2022</v>
      </c>
      <c r="C2399" s="58">
        <f t="shared" si="479"/>
        <v>8</v>
      </c>
      <c r="D2399" s="58" t="str">
        <f t="shared" si="487"/>
        <v>Aug/2022</v>
      </c>
      <c r="E2399" s="60" t="s">
        <v>47</v>
      </c>
      <c r="F2399" s="60" t="s">
        <v>46</v>
      </c>
      <c r="G2399" s="60" t="s">
        <v>33</v>
      </c>
      <c r="H2399" s="60">
        <v>0</v>
      </c>
      <c r="I2399" s="60">
        <v>0</v>
      </c>
      <c r="J2399" s="60">
        <f t="shared" si="489"/>
        <v>0</v>
      </c>
      <c r="K2399" s="60" t="str">
        <f t="shared" si="490"/>
        <v>Ok</v>
      </c>
      <c r="L2399" s="60">
        <f t="shared" si="480"/>
        <v>0</v>
      </c>
      <c r="M2399" s="85">
        <f>VLOOKUP(E2399,'DAFTAR ITEM'!B:J,9,FALSE)</f>
        <v>5225</v>
      </c>
      <c r="N2399" s="85">
        <f t="shared" si="481"/>
        <v>0</v>
      </c>
      <c r="O2399" s="85">
        <f t="shared" si="482"/>
        <v>0</v>
      </c>
      <c r="P2399" s="85">
        <f t="shared" si="483"/>
        <v>0</v>
      </c>
      <c r="Q2399" s="59">
        <f t="shared" si="488"/>
        <v>0</v>
      </c>
      <c r="R2399" s="60" t="str">
        <f t="shared" si="484"/>
        <v>Good Count</v>
      </c>
      <c r="S2399" s="60" t="str">
        <f t="shared" si="485"/>
        <v>Good Count</v>
      </c>
      <c r="T2399" s="60" t="str">
        <f t="shared" si="486"/>
        <v>Good Count</v>
      </c>
    </row>
    <row r="2400" spans="1:20" ht="15" customHeight="1">
      <c r="A2400" s="64">
        <v>44774</v>
      </c>
      <c r="B2400" s="65">
        <f t="shared" si="478"/>
        <v>2022</v>
      </c>
      <c r="C2400" s="58">
        <f t="shared" si="479"/>
        <v>8</v>
      </c>
      <c r="D2400" s="58" t="str">
        <f t="shared" si="487"/>
        <v>Aug/2022</v>
      </c>
      <c r="E2400" s="60" t="s">
        <v>49</v>
      </c>
      <c r="F2400" s="60" t="s">
        <v>48</v>
      </c>
      <c r="G2400" s="60" t="s">
        <v>33</v>
      </c>
      <c r="H2400" s="60">
        <v>15</v>
      </c>
      <c r="I2400" s="60">
        <v>15</v>
      </c>
      <c r="J2400" s="60">
        <f t="shared" si="489"/>
        <v>0</v>
      </c>
      <c r="K2400" s="60" t="str">
        <f t="shared" si="490"/>
        <v>Ok</v>
      </c>
      <c r="L2400" s="60">
        <f t="shared" si="480"/>
        <v>0</v>
      </c>
      <c r="M2400" s="85">
        <f>VLOOKUP(E2400,'DAFTAR ITEM'!B:J,9,FALSE)</f>
        <v>4900</v>
      </c>
      <c r="N2400" s="85">
        <f t="shared" si="481"/>
        <v>73500</v>
      </c>
      <c r="O2400" s="85">
        <f t="shared" si="482"/>
        <v>0</v>
      </c>
      <c r="P2400" s="85">
        <f t="shared" si="483"/>
        <v>0</v>
      </c>
      <c r="Q2400" s="59">
        <f t="shared" si="488"/>
        <v>0</v>
      </c>
      <c r="R2400" s="60" t="str">
        <f t="shared" si="484"/>
        <v>Good Count</v>
      </c>
      <c r="S2400" s="60" t="str">
        <f t="shared" si="485"/>
        <v>Good Count</v>
      </c>
      <c r="T2400" s="60" t="str">
        <f t="shared" si="486"/>
        <v>Good Count</v>
      </c>
    </row>
    <row r="2401" spans="1:20" ht="15" customHeight="1">
      <c r="A2401" s="64">
        <v>44774</v>
      </c>
      <c r="B2401" s="65">
        <f t="shared" si="478"/>
        <v>2022</v>
      </c>
      <c r="C2401" s="58">
        <f t="shared" si="479"/>
        <v>8</v>
      </c>
      <c r="D2401" s="58" t="str">
        <f t="shared" si="487"/>
        <v>Aug/2022</v>
      </c>
      <c r="E2401" s="60" t="s">
        <v>51</v>
      </c>
      <c r="F2401" s="60" t="s">
        <v>50</v>
      </c>
      <c r="G2401" s="60" t="s">
        <v>33</v>
      </c>
      <c r="H2401" s="60">
        <v>10</v>
      </c>
      <c r="I2401" s="60">
        <v>10</v>
      </c>
      <c r="J2401" s="60">
        <f t="shared" si="489"/>
        <v>0</v>
      </c>
      <c r="K2401" s="60" t="str">
        <f t="shared" si="490"/>
        <v>Ok</v>
      </c>
      <c r="L2401" s="60">
        <f t="shared" si="480"/>
        <v>0</v>
      </c>
      <c r="M2401" s="85">
        <f>VLOOKUP(E2401,'DAFTAR ITEM'!B:J,9,FALSE)</f>
        <v>7500</v>
      </c>
      <c r="N2401" s="85">
        <f t="shared" si="481"/>
        <v>75000</v>
      </c>
      <c r="O2401" s="85">
        <f t="shared" si="482"/>
        <v>0</v>
      </c>
      <c r="P2401" s="85">
        <f t="shared" si="483"/>
        <v>0</v>
      </c>
      <c r="Q2401" s="59">
        <f t="shared" si="488"/>
        <v>0</v>
      </c>
      <c r="R2401" s="60" t="str">
        <f t="shared" si="484"/>
        <v>Good Count</v>
      </c>
      <c r="S2401" s="60" t="str">
        <f t="shared" si="485"/>
        <v>Good Count</v>
      </c>
      <c r="T2401" s="60" t="str">
        <f t="shared" si="486"/>
        <v>Good Count</v>
      </c>
    </row>
    <row r="2402" spans="1:20" ht="15" customHeight="1">
      <c r="A2402" s="64">
        <v>44774</v>
      </c>
      <c r="B2402" s="65">
        <f t="shared" si="478"/>
        <v>2022</v>
      </c>
      <c r="C2402" s="58">
        <f t="shared" si="479"/>
        <v>8</v>
      </c>
      <c r="D2402" s="58" t="str">
        <f t="shared" si="487"/>
        <v>Aug/2022</v>
      </c>
      <c r="E2402" s="60" t="s">
        <v>53</v>
      </c>
      <c r="F2402" s="60" t="s">
        <v>52</v>
      </c>
      <c r="G2402" s="60" t="s">
        <v>33</v>
      </c>
      <c r="H2402" s="60">
        <v>6</v>
      </c>
      <c r="I2402" s="60">
        <v>6</v>
      </c>
      <c r="J2402" s="60">
        <f t="shared" si="489"/>
        <v>0</v>
      </c>
      <c r="K2402" s="60" t="str">
        <f t="shared" si="490"/>
        <v>Ok</v>
      </c>
      <c r="L2402" s="60">
        <f t="shared" si="480"/>
        <v>0</v>
      </c>
      <c r="M2402" s="85">
        <f>VLOOKUP(E2402,'DAFTAR ITEM'!B:J,9,FALSE)</f>
        <v>10000</v>
      </c>
      <c r="N2402" s="85">
        <f t="shared" si="481"/>
        <v>60000</v>
      </c>
      <c r="O2402" s="85">
        <f t="shared" si="482"/>
        <v>0</v>
      </c>
      <c r="P2402" s="85">
        <f t="shared" si="483"/>
        <v>0</v>
      </c>
      <c r="Q2402" s="59">
        <f t="shared" si="488"/>
        <v>0</v>
      </c>
      <c r="R2402" s="60" t="str">
        <f t="shared" si="484"/>
        <v>Good Count</v>
      </c>
      <c r="S2402" s="60" t="str">
        <f t="shared" si="485"/>
        <v>Good Count</v>
      </c>
      <c r="T2402" s="60" t="str">
        <f t="shared" si="486"/>
        <v>Good Count</v>
      </c>
    </row>
    <row r="2403" spans="1:20" ht="15" customHeight="1">
      <c r="A2403" s="64">
        <v>44774</v>
      </c>
      <c r="B2403" s="65">
        <f t="shared" ref="B2403:B2466" si="491">YEAR(A2403)</f>
        <v>2022</v>
      </c>
      <c r="C2403" s="58">
        <f t="shared" si="479"/>
        <v>8</v>
      </c>
      <c r="D2403" s="58" t="str">
        <f t="shared" si="487"/>
        <v>Aug/2022</v>
      </c>
      <c r="E2403" s="60" t="s">
        <v>55</v>
      </c>
      <c r="F2403" s="60" t="s">
        <v>54</v>
      </c>
      <c r="G2403" s="60" t="s">
        <v>56</v>
      </c>
      <c r="H2403" s="60">
        <v>2</v>
      </c>
      <c r="I2403" s="60">
        <v>2</v>
      </c>
      <c r="J2403" s="60">
        <f t="shared" si="489"/>
        <v>0</v>
      </c>
      <c r="K2403" s="60" t="str">
        <f t="shared" si="490"/>
        <v>Ok</v>
      </c>
      <c r="L2403" s="60">
        <f t="shared" si="480"/>
        <v>0</v>
      </c>
      <c r="M2403" s="85">
        <f>VLOOKUP(E2403,'DAFTAR ITEM'!B:J,9,FALSE)</f>
        <v>2500</v>
      </c>
      <c r="N2403" s="85">
        <f t="shared" si="481"/>
        <v>5000</v>
      </c>
      <c r="O2403" s="85">
        <f t="shared" si="482"/>
        <v>0</v>
      </c>
      <c r="P2403" s="85">
        <f t="shared" si="483"/>
        <v>0</v>
      </c>
      <c r="Q2403" s="59">
        <f t="shared" si="488"/>
        <v>0</v>
      </c>
      <c r="R2403" s="60" t="str">
        <f t="shared" si="484"/>
        <v>Good Count</v>
      </c>
      <c r="S2403" s="60" t="str">
        <f t="shared" si="485"/>
        <v>Good Count</v>
      </c>
      <c r="T2403" s="60" t="str">
        <f t="shared" si="486"/>
        <v>Good Count</v>
      </c>
    </row>
    <row r="2404" spans="1:20" ht="15" customHeight="1">
      <c r="A2404" s="64">
        <v>44774</v>
      </c>
      <c r="B2404" s="65">
        <f t="shared" si="491"/>
        <v>2022</v>
      </c>
      <c r="C2404" s="58">
        <f t="shared" si="479"/>
        <v>8</v>
      </c>
      <c r="D2404" s="58" t="str">
        <f t="shared" si="487"/>
        <v>Aug/2022</v>
      </c>
      <c r="E2404" s="60" t="s">
        <v>58</v>
      </c>
      <c r="F2404" s="60" t="s">
        <v>57</v>
      </c>
      <c r="G2404" s="60" t="s">
        <v>59</v>
      </c>
      <c r="H2404" s="60">
        <v>32</v>
      </c>
      <c r="I2404" s="60">
        <v>32</v>
      </c>
      <c r="J2404" s="60">
        <f t="shared" si="489"/>
        <v>0</v>
      </c>
      <c r="K2404" s="60" t="str">
        <f t="shared" si="490"/>
        <v>Ok</v>
      </c>
      <c r="L2404" s="60">
        <f t="shared" si="480"/>
        <v>0</v>
      </c>
      <c r="M2404" s="85">
        <f>VLOOKUP(E2404,'DAFTAR ITEM'!B:J,9,FALSE)</f>
        <v>5145</v>
      </c>
      <c r="N2404" s="85">
        <f t="shared" si="481"/>
        <v>164640</v>
      </c>
      <c r="O2404" s="85">
        <f t="shared" si="482"/>
        <v>0</v>
      </c>
      <c r="P2404" s="85">
        <f t="shared" si="483"/>
        <v>0</v>
      </c>
      <c r="Q2404" s="59">
        <f t="shared" si="488"/>
        <v>0</v>
      </c>
      <c r="R2404" s="60" t="str">
        <f t="shared" si="484"/>
        <v>Good Count</v>
      </c>
      <c r="S2404" s="60" t="str">
        <f t="shared" si="485"/>
        <v>Good Count</v>
      </c>
      <c r="T2404" s="60" t="str">
        <f t="shared" si="486"/>
        <v>Good Count</v>
      </c>
    </row>
    <row r="2405" spans="1:20" ht="15" customHeight="1">
      <c r="A2405" s="64">
        <v>44774</v>
      </c>
      <c r="B2405" s="65">
        <f t="shared" si="491"/>
        <v>2022</v>
      </c>
      <c r="C2405" s="58">
        <f t="shared" si="479"/>
        <v>8</v>
      </c>
      <c r="D2405" s="58" t="str">
        <f t="shared" si="487"/>
        <v>Aug/2022</v>
      </c>
      <c r="E2405" s="60" t="s">
        <v>61</v>
      </c>
      <c r="F2405" s="60" t="s">
        <v>60</v>
      </c>
      <c r="G2405" s="60" t="s">
        <v>56</v>
      </c>
      <c r="H2405" s="60">
        <v>39</v>
      </c>
      <c r="I2405" s="60">
        <v>39</v>
      </c>
      <c r="J2405" s="60">
        <f t="shared" si="489"/>
        <v>0</v>
      </c>
      <c r="K2405" s="60" t="str">
        <f t="shared" si="490"/>
        <v>Ok</v>
      </c>
      <c r="L2405" s="60">
        <f t="shared" si="480"/>
        <v>0</v>
      </c>
      <c r="M2405" s="85">
        <f>VLOOKUP(E2405,'DAFTAR ITEM'!B:J,9,FALSE)</f>
        <v>13440</v>
      </c>
      <c r="N2405" s="85">
        <f t="shared" si="481"/>
        <v>524160</v>
      </c>
      <c r="O2405" s="85">
        <f t="shared" si="482"/>
        <v>0</v>
      </c>
      <c r="P2405" s="85">
        <f t="shared" si="483"/>
        <v>0</v>
      </c>
      <c r="Q2405" s="59">
        <f t="shared" si="488"/>
        <v>0</v>
      </c>
      <c r="R2405" s="60" t="str">
        <f t="shared" si="484"/>
        <v>Good Count</v>
      </c>
      <c r="S2405" s="60" t="str">
        <f t="shared" si="485"/>
        <v>Good Count</v>
      </c>
      <c r="T2405" s="60" t="str">
        <f t="shared" si="486"/>
        <v>Good Count</v>
      </c>
    </row>
    <row r="2406" spans="1:20" ht="15" customHeight="1">
      <c r="A2406" s="64">
        <v>44774</v>
      </c>
      <c r="B2406" s="65">
        <f t="shared" si="491"/>
        <v>2022</v>
      </c>
      <c r="C2406" s="58">
        <f t="shared" si="479"/>
        <v>8</v>
      </c>
      <c r="D2406" s="58" t="str">
        <f t="shared" si="487"/>
        <v>Aug/2022</v>
      </c>
      <c r="E2406" s="60" t="s">
        <v>63</v>
      </c>
      <c r="F2406" s="60" t="s">
        <v>62</v>
      </c>
      <c r="G2406" s="60" t="s">
        <v>33</v>
      </c>
      <c r="H2406" s="60">
        <v>12</v>
      </c>
      <c r="I2406" s="60">
        <v>12</v>
      </c>
      <c r="J2406" s="60">
        <f t="shared" si="489"/>
        <v>0</v>
      </c>
      <c r="K2406" s="60" t="str">
        <f t="shared" si="490"/>
        <v>Ok</v>
      </c>
      <c r="L2406" s="60">
        <f t="shared" si="480"/>
        <v>0</v>
      </c>
      <c r="M2406" s="85">
        <f>VLOOKUP(E2406,'DAFTAR ITEM'!B:J,9,FALSE)</f>
        <v>20000</v>
      </c>
      <c r="N2406" s="85">
        <f t="shared" si="481"/>
        <v>240000</v>
      </c>
      <c r="O2406" s="85">
        <f t="shared" si="482"/>
        <v>0</v>
      </c>
      <c r="P2406" s="85">
        <f t="shared" si="483"/>
        <v>0</v>
      </c>
      <c r="Q2406" s="59">
        <f t="shared" si="488"/>
        <v>0</v>
      </c>
      <c r="R2406" s="60" t="str">
        <f t="shared" si="484"/>
        <v>Good Count</v>
      </c>
      <c r="S2406" s="60" t="str">
        <f t="shared" si="485"/>
        <v>Good Count</v>
      </c>
      <c r="T2406" s="60" t="str">
        <f t="shared" si="486"/>
        <v>Good Count</v>
      </c>
    </row>
    <row r="2407" spans="1:20" ht="15" customHeight="1">
      <c r="A2407" s="64">
        <v>44774</v>
      </c>
      <c r="B2407" s="65">
        <f t="shared" si="491"/>
        <v>2022</v>
      </c>
      <c r="C2407" s="58">
        <f t="shared" si="479"/>
        <v>8</v>
      </c>
      <c r="D2407" s="58" t="str">
        <f t="shared" si="487"/>
        <v>Aug/2022</v>
      </c>
      <c r="E2407" s="60" t="s">
        <v>65</v>
      </c>
      <c r="F2407" s="60" t="s">
        <v>64</v>
      </c>
      <c r="G2407" s="60" t="s">
        <v>66</v>
      </c>
      <c r="H2407" s="60">
        <v>1</v>
      </c>
      <c r="I2407" s="60">
        <v>1</v>
      </c>
      <c r="J2407" s="60">
        <f t="shared" si="489"/>
        <v>0</v>
      </c>
      <c r="K2407" s="60" t="str">
        <f t="shared" si="490"/>
        <v>Ok</v>
      </c>
      <c r="L2407" s="60">
        <f t="shared" si="480"/>
        <v>0</v>
      </c>
      <c r="M2407" s="85">
        <f>VLOOKUP(E2407,'DAFTAR ITEM'!B:J,9,FALSE)</f>
        <v>90000</v>
      </c>
      <c r="N2407" s="85">
        <f t="shared" si="481"/>
        <v>90000</v>
      </c>
      <c r="O2407" s="85">
        <f t="shared" si="482"/>
        <v>0</v>
      </c>
      <c r="P2407" s="85">
        <f t="shared" si="483"/>
        <v>0</v>
      </c>
      <c r="Q2407" s="59">
        <f t="shared" si="488"/>
        <v>0</v>
      </c>
      <c r="R2407" s="60" t="str">
        <f t="shared" si="484"/>
        <v>Good Count</v>
      </c>
      <c r="S2407" s="60" t="str">
        <f t="shared" si="485"/>
        <v>Good Count</v>
      </c>
      <c r="T2407" s="60" t="str">
        <f t="shared" si="486"/>
        <v>Good Count</v>
      </c>
    </row>
    <row r="2408" spans="1:20" ht="15" customHeight="1">
      <c r="A2408" s="64">
        <v>44774</v>
      </c>
      <c r="B2408" s="65">
        <f t="shared" si="491"/>
        <v>2022</v>
      </c>
      <c r="C2408" s="58">
        <f t="shared" si="479"/>
        <v>8</v>
      </c>
      <c r="D2408" s="58" t="str">
        <f t="shared" si="487"/>
        <v>Aug/2022</v>
      </c>
      <c r="E2408" s="60" t="s">
        <v>69</v>
      </c>
      <c r="F2408" s="60" t="s">
        <v>68</v>
      </c>
      <c r="G2408" s="60" t="s">
        <v>33</v>
      </c>
      <c r="H2408" s="60">
        <v>11</v>
      </c>
      <c r="I2408" s="60">
        <v>11</v>
      </c>
      <c r="J2408" s="60">
        <f t="shared" si="489"/>
        <v>0</v>
      </c>
      <c r="K2408" s="60" t="str">
        <f t="shared" si="490"/>
        <v>Ok</v>
      </c>
      <c r="L2408" s="60">
        <f t="shared" si="480"/>
        <v>0</v>
      </c>
      <c r="M2408" s="85">
        <f>VLOOKUP(E2408,'DAFTAR ITEM'!B:J,9,FALSE)</f>
        <v>6300</v>
      </c>
      <c r="N2408" s="85">
        <f t="shared" si="481"/>
        <v>69300</v>
      </c>
      <c r="O2408" s="85">
        <f t="shared" si="482"/>
        <v>0</v>
      </c>
      <c r="P2408" s="85">
        <f t="shared" si="483"/>
        <v>0</v>
      </c>
      <c r="Q2408" s="59">
        <f t="shared" si="488"/>
        <v>0</v>
      </c>
      <c r="R2408" s="60" t="str">
        <f t="shared" si="484"/>
        <v>Good Count</v>
      </c>
      <c r="S2408" s="60" t="str">
        <f t="shared" si="485"/>
        <v>Good Count</v>
      </c>
      <c r="T2408" s="60" t="str">
        <f t="shared" si="486"/>
        <v>Good Count</v>
      </c>
    </row>
    <row r="2409" spans="1:20" ht="15" customHeight="1">
      <c r="A2409" s="64">
        <v>44774</v>
      </c>
      <c r="B2409" s="65">
        <f t="shared" si="491"/>
        <v>2022</v>
      </c>
      <c r="C2409" s="58">
        <f t="shared" si="479"/>
        <v>8</v>
      </c>
      <c r="D2409" s="58" t="str">
        <f t="shared" si="487"/>
        <v>Aug/2022</v>
      </c>
      <c r="E2409" s="60" t="s">
        <v>71</v>
      </c>
      <c r="F2409" s="60" t="s">
        <v>70</v>
      </c>
      <c r="G2409" s="60" t="s">
        <v>33</v>
      </c>
      <c r="H2409" s="60">
        <v>3</v>
      </c>
      <c r="I2409" s="60">
        <v>3</v>
      </c>
      <c r="J2409" s="60">
        <f t="shared" si="489"/>
        <v>0</v>
      </c>
      <c r="K2409" s="60" t="str">
        <f t="shared" si="490"/>
        <v>Ok</v>
      </c>
      <c r="L2409" s="60">
        <f t="shared" si="480"/>
        <v>0</v>
      </c>
      <c r="M2409" s="85">
        <f>VLOOKUP(E2409,'DAFTAR ITEM'!B:J,9,FALSE)</f>
        <v>12000</v>
      </c>
      <c r="N2409" s="85">
        <f t="shared" si="481"/>
        <v>36000</v>
      </c>
      <c r="O2409" s="85">
        <f t="shared" si="482"/>
        <v>0</v>
      </c>
      <c r="P2409" s="85">
        <f t="shared" si="483"/>
        <v>0</v>
      </c>
      <c r="Q2409" s="59">
        <f t="shared" si="488"/>
        <v>0</v>
      </c>
      <c r="R2409" s="60" t="str">
        <f t="shared" si="484"/>
        <v>Good Count</v>
      </c>
      <c r="S2409" s="60" t="str">
        <f t="shared" si="485"/>
        <v>Good Count</v>
      </c>
      <c r="T2409" s="60" t="str">
        <f t="shared" si="486"/>
        <v>Good Count</v>
      </c>
    </row>
    <row r="2410" spans="1:20" ht="15" customHeight="1">
      <c r="A2410" s="64">
        <v>44774</v>
      </c>
      <c r="B2410" s="65">
        <f t="shared" si="491"/>
        <v>2022</v>
      </c>
      <c r="C2410" s="58">
        <f t="shared" si="479"/>
        <v>8</v>
      </c>
      <c r="D2410" s="58" t="str">
        <f t="shared" si="487"/>
        <v>Aug/2022</v>
      </c>
      <c r="E2410" s="60" t="s">
        <v>73</v>
      </c>
      <c r="F2410" s="60" t="s">
        <v>72</v>
      </c>
      <c r="G2410" s="60" t="s">
        <v>33</v>
      </c>
      <c r="H2410" s="60">
        <v>2</v>
      </c>
      <c r="I2410" s="60">
        <v>2</v>
      </c>
      <c r="J2410" s="60">
        <f t="shared" si="489"/>
        <v>0</v>
      </c>
      <c r="K2410" s="60" t="str">
        <f t="shared" si="490"/>
        <v>Ok</v>
      </c>
      <c r="L2410" s="60">
        <f t="shared" si="480"/>
        <v>0</v>
      </c>
      <c r="M2410" s="85">
        <f>VLOOKUP(E2410,'DAFTAR ITEM'!B:J,9,FALSE)</f>
        <v>24000</v>
      </c>
      <c r="N2410" s="85">
        <f t="shared" si="481"/>
        <v>48000</v>
      </c>
      <c r="O2410" s="85">
        <f t="shared" si="482"/>
        <v>0</v>
      </c>
      <c r="P2410" s="85">
        <f t="shared" si="483"/>
        <v>0</v>
      </c>
      <c r="Q2410" s="59">
        <f t="shared" si="488"/>
        <v>0</v>
      </c>
      <c r="R2410" s="60" t="str">
        <f t="shared" si="484"/>
        <v>Good Count</v>
      </c>
      <c r="S2410" s="60" t="str">
        <f t="shared" si="485"/>
        <v>Good Count</v>
      </c>
      <c r="T2410" s="60" t="str">
        <f t="shared" si="486"/>
        <v>Good Count</v>
      </c>
    </row>
    <row r="2411" spans="1:20" ht="15" customHeight="1">
      <c r="A2411" s="64">
        <v>44774</v>
      </c>
      <c r="B2411" s="65">
        <f t="shared" si="491"/>
        <v>2022</v>
      </c>
      <c r="C2411" s="58">
        <f t="shared" si="479"/>
        <v>8</v>
      </c>
      <c r="D2411" s="58" t="str">
        <f t="shared" si="487"/>
        <v>Aug/2022</v>
      </c>
      <c r="E2411" s="60" t="s">
        <v>75</v>
      </c>
      <c r="F2411" s="60" t="s">
        <v>74</v>
      </c>
      <c r="G2411" s="60" t="s">
        <v>33</v>
      </c>
      <c r="H2411" s="60">
        <v>12</v>
      </c>
      <c r="I2411" s="60">
        <v>12</v>
      </c>
      <c r="J2411" s="60">
        <f t="shared" si="489"/>
        <v>0</v>
      </c>
      <c r="K2411" s="60" t="str">
        <f t="shared" si="490"/>
        <v>Ok</v>
      </c>
      <c r="L2411" s="60">
        <f t="shared" si="480"/>
        <v>0</v>
      </c>
      <c r="M2411" s="85">
        <f>VLOOKUP(E2411,'DAFTAR ITEM'!B:J,9,FALSE)</f>
        <v>6500</v>
      </c>
      <c r="N2411" s="85">
        <f t="shared" si="481"/>
        <v>78000</v>
      </c>
      <c r="O2411" s="85">
        <f t="shared" si="482"/>
        <v>0</v>
      </c>
      <c r="P2411" s="85">
        <f t="shared" si="483"/>
        <v>0</v>
      </c>
      <c r="Q2411" s="59">
        <f t="shared" si="488"/>
        <v>0</v>
      </c>
      <c r="R2411" s="60" t="str">
        <f t="shared" si="484"/>
        <v>Good Count</v>
      </c>
      <c r="S2411" s="60" t="str">
        <f t="shared" si="485"/>
        <v>Good Count</v>
      </c>
      <c r="T2411" s="60" t="str">
        <f t="shared" si="486"/>
        <v>Good Count</v>
      </c>
    </row>
    <row r="2412" spans="1:20" ht="15" customHeight="1">
      <c r="A2412" s="64">
        <v>44774</v>
      </c>
      <c r="B2412" s="65">
        <f t="shared" si="491"/>
        <v>2022</v>
      </c>
      <c r="C2412" s="58">
        <f t="shared" si="479"/>
        <v>8</v>
      </c>
      <c r="D2412" s="58" t="str">
        <f t="shared" si="487"/>
        <v>Aug/2022</v>
      </c>
      <c r="E2412" s="60" t="s">
        <v>77</v>
      </c>
      <c r="F2412" s="60" t="s">
        <v>76</v>
      </c>
      <c r="G2412" s="60" t="s">
        <v>33</v>
      </c>
      <c r="H2412" s="60">
        <v>2</v>
      </c>
      <c r="I2412" s="60">
        <v>2</v>
      </c>
      <c r="J2412" s="60">
        <f t="shared" si="489"/>
        <v>0</v>
      </c>
      <c r="K2412" s="60" t="str">
        <f t="shared" si="490"/>
        <v>Ok</v>
      </c>
      <c r="L2412" s="60">
        <f t="shared" si="480"/>
        <v>0</v>
      </c>
      <c r="M2412" s="85">
        <f>VLOOKUP(E2412,'DAFTAR ITEM'!B:J,9,FALSE)</f>
        <v>50000</v>
      </c>
      <c r="N2412" s="85">
        <f t="shared" si="481"/>
        <v>100000</v>
      </c>
      <c r="O2412" s="85">
        <f t="shared" si="482"/>
        <v>0</v>
      </c>
      <c r="P2412" s="85">
        <f t="shared" si="483"/>
        <v>0</v>
      </c>
      <c r="Q2412" s="59">
        <f t="shared" si="488"/>
        <v>0</v>
      </c>
      <c r="R2412" s="60" t="str">
        <f t="shared" si="484"/>
        <v>Good Count</v>
      </c>
      <c r="S2412" s="60" t="str">
        <f t="shared" si="485"/>
        <v>Good Count</v>
      </c>
      <c r="T2412" s="60" t="str">
        <f t="shared" si="486"/>
        <v>Good Count</v>
      </c>
    </row>
    <row r="2413" spans="1:20" ht="15" customHeight="1">
      <c r="A2413" s="64">
        <v>44774</v>
      </c>
      <c r="B2413" s="65">
        <f t="shared" si="491"/>
        <v>2022</v>
      </c>
      <c r="C2413" s="58">
        <f t="shared" si="479"/>
        <v>8</v>
      </c>
      <c r="D2413" s="58" t="str">
        <f t="shared" si="487"/>
        <v>Aug/2022</v>
      </c>
      <c r="E2413" s="60" t="s">
        <v>79</v>
      </c>
      <c r="F2413" s="60" t="s">
        <v>78</v>
      </c>
      <c r="G2413" s="60" t="s">
        <v>33</v>
      </c>
      <c r="H2413" s="60">
        <v>2</v>
      </c>
      <c r="I2413" s="60">
        <v>2</v>
      </c>
      <c r="J2413" s="60">
        <f t="shared" si="489"/>
        <v>0</v>
      </c>
      <c r="K2413" s="60" t="str">
        <f t="shared" si="490"/>
        <v>Ok</v>
      </c>
      <c r="L2413" s="60">
        <f t="shared" si="480"/>
        <v>0</v>
      </c>
      <c r="M2413" s="85">
        <f>VLOOKUP(E2413,'DAFTAR ITEM'!B:J,9,FALSE)</f>
        <v>3700</v>
      </c>
      <c r="N2413" s="85">
        <f t="shared" si="481"/>
        <v>7400</v>
      </c>
      <c r="O2413" s="85">
        <f t="shared" si="482"/>
        <v>0</v>
      </c>
      <c r="P2413" s="85">
        <f t="shared" si="483"/>
        <v>0</v>
      </c>
      <c r="Q2413" s="59">
        <f t="shared" si="488"/>
        <v>0</v>
      </c>
      <c r="R2413" s="60" t="str">
        <f t="shared" si="484"/>
        <v>Good Count</v>
      </c>
      <c r="S2413" s="60" t="str">
        <f t="shared" si="485"/>
        <v>Good Count</v>
      </c>
      <c r="T2413" s="60" t="str">
        <f t="shared" si="486"/>
        <v>Good Count</v>
      </c>
    </row>
    <row r="2414" spans="1:20" ht="15" customHeight="1">
      <c r="A2414" s="64">
        <v>44774</v>
      </c>
      <c r="B2414" s="65">
        <f t="shared" si="491"/>
        <v>2022</v>
      </c>
      <c r="C2414" s="58">
        <f t="shared" si="479"/>
        <v>8</v>
      </c>
      <c r="D2414" s="58" t="str">
        <f t="shared" si="487"/>
        <v>Aug/2022</v>
      </c>
      <c r="E2414" s="60" t="s">
        <v>81</v>
      </c>
      <c r="F2414" s="60" t="s">
        <v>80</v>
      </c>
      <c r="G2414" s="60" t="s">
        <v>33</v>
      </c>
      <c r="H2414" s="60">
        <v>24</v>
      </c>
      <c r="I2414" s="60">
        <v>24</v>
      </c>
      <c r="J2414" s="60">
        <f t="shared" si="489"/>
        <v>0</v>
      </c>
      <c r="K2414" s="60" t="str">
        <f t="shared" si="490"/>
        <v>Ok</v>
      </c>
      <c r="L2414" s="60">
        <f t="shared" si="480"/>
        <v>0</v>
      </c>
      <c r="M2414" s="85">
        <f>VLOOKUP(E2414,'DAFTAR ITEM'!B:J,9,FALSE)</f>
        <v>1785</v>
      </c>
      <c r="N2414" s="85">
        <f t="shared" si="481"/>
        <v>42840</v>
      </c>
      <c r="O2414" s="85">
        <f t="shared" si="482"/>
        <v>0</v>
      </c>
      <c r="P2414" s="85">
        <f t="shared" si="483"/>
        <v>0</v>
      </c>
      <c r="Q2414" s="59">
        <f t="shared" si="488"/>
        <v>0</v>
      </c>
      <c r="R2414" s="60" t="str">
        <f t="shared" si="484"/>
        <v>Good Count</v>
      </c>
      <c r="S2414" s="60" t="str">
        <f t="shared" si="485"/>
        <v>Good Count</v>
      </c>
      <c r="T2414" s="60" t="str">
        <f t="shared" si="486"/>
        <v>Good Count</v>
      </c>
    </row>
    <row r="2415" spans="1:20" ht="15" customHeight="1">
      <c r="A2415" s="64">
        <v>44774</v>
      </c>
      <c r="B2415" s="65">
        <f t="shared" si="491"/>
        <v>2022</v>
      </c>
      <c r="C2415" s="58">
        <f t="shared" si="479"/>
        <v>8</v>
      </c>
      <c r="D2415" s="58" t="str">
        <f t="shared" si="487"/>
        <v>Aug/2022</v>
      </c>
      <c r="E2415" s="60" t="s">
        <v>83</v>
      </c>
      <c r="F2415" s="60" t="s">
        <v>82</v>
      </c>
      <c r="G2415" s="60" t="s">
        <v>33</v>
      </c>
      <c r="H2415" s="60">
        <v>38</v>
      </c>
      <c r="I2415" s="60">
        <v>38</v>
      </c>
      <c r="J2415" s="60">
        <f t="shared" si="489"/>
        <v>0</v>
      </c>
      <c r="K2415" s="60" t="str">
        <f t="shared" si="490"/>
        <v>Ok</v>
      </c>
      <c r="L2415" s="60">
        <f t="shared" si="480"/>
        <v>0</v>
      </c>
      <c r="M2415" s="85">
        <f>VLOOKUP(E2415,'DAFTAR ITEM'!B:J,9,FALSE)</f>
        <v>15000</v>
      </c>
      <c r="N2415" s="85">
        <f t="shared" si="481"/>
        <v>570000</v>
      </c>
      <c r="O2415" s="85">
        <f t="shared" si="482"/>
        <v>0</v>
      </c>
      <c r="P2415" s="85">
        <f t="shared" si="483"/>
        <v>0</v>
      </c>
      <c r="Q2415" s="59">
        <f t="shared" si="488"/>
        <v>0</v>
      </c>
      <c r="R2415" s="60" t="str">
        <f t="shared" si="484"/>
        <v>Good Count</v>
      </c>
      <c r="S2415" s="60" t="str">
        <f t="shared" si="485"/>
        <v>Good Count</v>
      </c>
      <c r="T2415" s="60" t="str">
        <f t="shared" si="486"/>
        <v>Good Count</v>
      </c>
    </row>
    <row r="2416" spans="1:20" ht="15" customHeight="1">
      <c r="A2416" s="64">
        <v>44774</v>
      </c>
      <c r="B2416" s="65">
        <f t="shared" si="491"/>
        <v>2022</v>
      </c>
      <c r="C2416" s="58">
        <f t="shared" si="479"/>
        <v>8</v>
      </c>
      <c r="D2416" s="58" t="str">
        <f t="shared" si="487"/>
        <v>Aug/2022</v>
      </c>
      <c r="E2416" s="60" t="s">
        <v>85</v>
      </c>
      <c r="F2416" s="60" t="s">
        <v>84</v>
      </c>
      <c r="G2416" s="60" t="s">
        <v>33</v>
      </c>
      <c r="H2416" s="60">
        <v>50</v>
      </c>
      <c r="I2416" s="60">
        <v>50</v>
      </c>
      <c r="J2416" s="60">
        <f t="shared" si="489"/>
        <v>0</v>
      </c>
      <c r="K2416" s="60" t="str">
        <f t="shared" si="490"/>
        <v>Ok</v>
      </c>
      <c r="L2416" s="60">
        <f t="shared" si="480"/>
        <v>0</v>
      </c>
      <c r="M2416" s="85">
        <f>VLOOKUP(E2416,'DAFTAR ITEM'!B:J,9,FALSE)</f>
        <v>9800</v>
      </c>
      <c r="N2416" s="85">
        <f t="shared" si="481"/>
        <v>490000</v>
      </c>
      <c r="O2416" s="85">
        <f t="shared" si="482"/>
        <v>0</v>
      </c>
      <c r="P2416" s="85">
        <f t="shared" si="483"/>
        <v>0</v>
      </c>
      <c r="Q2416" s="59">
        <f t="shared" si="488"/>
        <v>0</v>
      </c>
      <c r="R2416" s="60" t="str">
        <f t="shared" si="484"/>
        <v>Good Count</v>
      </c>
      <c r="S2416" s="60" t="str">
        <f t="shared" si="485"/>
        <v>Good Count</v>
      </c>
      <c r="T2416" s="60" t="str">
        <f t="shared" si="486"/>
        <v>Good Count</v>
      </c>
    </row>
    <row r="2417" spans="1:20" ht="15" customHeight="1">
      <c r="A2417" s="64">
        <v>44774</v>
      </c>
      <c r="B2417" s="65">
        <f t="shared" si="491"/>
        <v>2022</v>
      </c>
      <c r="C2417" s="58">
        <f t="shared" si="479"/>
        <v>8</v>
      </c>
      <c r="D2417" s="58" t="str">
        <f t="shared" si="487"/>
        <v>Aug/2022</v>
      </c>
      <c r="E2417" s="60" t="s">
        <v>87</v>
      </c>
      <c r="F2417" s="60" t="s">
        <v>86</v>
      </c>
      <c r="G2417" s="60" t="s">
        <v>88</v>
      </c>
      <c r="H2417" s="60">
        <v>1</v>
      </c>
      <c r="I2417" s="60">
        <v>1</v>
      </c>
      <c r="J2417" s="60">
        <f t="shared" si="489"/>
        <v>0</v>
      </c>
      <c r="K2417" s="60" t="str">
        <f t="shared" si="490"/>
        <v>Ok</v>
      </c>
      <c r="L2417" s="60">
        <f t="shared" si="480"/>
        <v>0</v>
      </c>
      <c r="M2417" s="85">
        <f>VLOOKUP(E2417,'DAFTAR ITEM'!B:J,9,FALSE)</f>
        <v>15000</v>
      </c>
      <c r="N2417" s="85">
        <f t="shared" si="481"/>
        <v>15000</v>
      </c>
      <c r="O2417" s="85">
        <f t="shared" si="482"/>
        <v>0</v>
      </c>
      <c r="P2417" s="85">
        <f t="shared" si="483"/>
        <v>0</v>
      </c>
      <c r="Q2417" s="59">
        <f t="shared" si="488"/>
        <v>0</v>
      </c>
      <c r="R2417" s="60" t="str">
        <f t="shared" si="484"/>
        <v>Good Count</v>
      </c>
      <c r="S2417" s="60" t="str">
        <f t="shared" si="485"/>
        <v>Good Count</v>
      </c>
      <c r="T2417" s="60" t="str">
        <f t="shared" si="486"/>
        <v>Good Count</v>
      </c>
    </row>
    <row r="2418" spans="1:20" ht="15" customHeight="1">
      <c r="A2418" s="64">
        <v>44774</v>
      </c>
      <c r="B2418" s="65">
        <f t="shared" si="491"/>
        <v>2022</v>
      </c>
      <c r="C2418" s="58">
        <f t="shared" si="479"/>
        <v>8</v>
      </c>
      <c r="D2418" s="58" t="str">
        <f t="shared" si="487"/>
        <v>Aug/2022</v>
      </c>
      <c r="E2418" s="60" t="s">
        <v>90</v>
      </c>
      <c r="F2418" s="60" t="s">
        <v>89</v>
      </c>
      <c r="G2418" s="60" t="s">
        <v>33</v>
      </c>
      <c r="H2418" s="60">
        <v>5</v>
      </c>
      <c r="I2418" s="60">
        <v>5</v>
      </c>
      <c r="J2418" s="60">
        <f t="shared" si="489"/>
        <v>0</v>
      </c>
      <c r="K2418" s="60" t="str">
        <f t="shared" si="490"/>
        <v>Ok</v>
      </c>
      <c r="L2418" s="60">
        <f t="shared" si="480"/>
        <v>0</v>
      </c>
      <c r="M2418" s="85">
        <f>VLOOKUP(E2418,'DAFTAR ITEM'!B:J,9,FALSE)</f>
        <v>23000</v>
      </c>
      <c r="N2418" s="85">
        <f t="shared" si="481"/>
        <v>115000</v>
      </c>
      <c r="O2418" s="85">
        <f t="shared" si="482"/>
        <v>0</v>
      </c>
      <c r="P2418" s="85">
        <f t="shared" si="483"/>
        <v>0</v>
      </c>
      <c r="Q2418" s="59">
        <f t="shared" si="488"/>
        <v>0</v>
      </c>
      <c r="R2418" s="60" t="str">
        <f t="shared" si="484"/>
        <v>Good Count</v>
      </c>
      <c r="S2418" s="60" t="str">
        <f t="shared" si="485"/>
        <v>Good Count</v>
      </c>
      <c r="T2418" s="60" t="str">
        <f t="shared" si="486"/>
        <v>Good Count</v>
      </c>
    </row>
    <row r="2419" spans="1:20" ht="15" customHeight="1">
      <c r="A2419" s="64">
        <v>44774</v>
      </c>
      <c r="B2419" s="65">
        <f t="shared" si="491"/>
        <v>2022</v>
      </c>
      <c r="C2419" s="58">
        <f t="shared" si="479"/>
        <v>8</v>
      </c>
      <c r="D2419" s="58" t="str">
        <f t="shared" si="487"/>
        <v>Aug/2022</v>
      </c>
      <c r="E2419" s="60" t="s">
        <v>92</v>
      </c>
      <c r="F2419" s="60" t="s">
        <v>91</v>
      </c>
      <c r="G2419" s="60" t="s">
        <v>88</v>
      </c>
      <c r="H2419" s="60">
        <v>2</v>
      </c>
      <c r="I2419" s="60">
        <v>2</v>
      </c>
      <c r="J2419" s="60">
        <f t="shared" si="489"/>
        <v>0</v>
      </c>
      <c r="K2419" s="60" t="str">
        <f t="shared" si="490"/>
        <v>Ok</v>
      </c>
      <c r="L2419" s="60">
        <f t="shared" si="480"/>
        <v>0</v>
      </c>
      <c r="M2419" s="85">
        <f>VLOOKUP(E2419,'DAFTAR ITEM'!B:J,9,FALSE)</f>
        <v>95000</v>
      </c>
      <c r="N2419" s="85">
        <f t="shared" si="481"/>
        <v>190000</v>
      </c>
      <c r="O2419" s="85">
        <f t="shared" si="482"/>
        <v>0</v>
      </c>
      <c r="P2419" s="85">
        <f t="shared" si="483"/>
        <v>0</v>
      </c>
      <c r="Q2419" s="59">
        <f t="shared" si="488"/>
        <v>0</v>
      </c>
      <c r="R2419" s="60" t="str">
        <f t="shared" si="484"/>
        <v>Good Count</v>
      </c>
      <c r="S2419" s="60" t="str">
        <f t="shared" si="485"/>
        <v>Good Count</v>
      </c>
      <c r="T2419" s="60" t="str">
        <f t="shared" si="486"/>
        <v>Good Count</v>
      </c>
    </row>
    <row r="2420" spans="1:20" ht="15" customHeight="1">
      <c r="A2420" s="64">
        <v>44774</v>
      </c>
      <c r="B2420" s="65">
        <f t="shared" si="491"/>
        <v>2022</v>
      </c>
      <c r="C2420" s="58">
        <f t="shared" si="479"/>
        <v>8</v>
      </c>
      <c r="D2420" s="58" t="str">
        <f t="shared" si="487"/>
        <v>Aug/2022</v>
      </c>
      <c r="E2420" s="60" t="s">
        <v>94</v>
      </c>
      <c r="F2420" s="60" t="s">
        <v>93</v>
      </c>
      <c r="G2420" s="60" t="s">
        <v>95</v>
      </c>
      <c r="H2420" s="60">
        <v>22</v>
      </c>
      <c r="I2420" s="60">
        <v>22</v>
      </c>
      <c r="J2420" s="60">
        <f t="shared" si="489"/>
        <v>0</v>
      </c>
      <c r="K2420" s="60" t="str">
        <f t="shared" si="490"/>
        <v>Ok</v>
      </c>
      <c r="L2420" s="60">
        <f t="shared" si="480"/>
        <v>0</v>
      </c>
      <c r="M2420" s="85">
        <f>VLOOKUP(E2420,'DAFTAR ITEM'!B:J,9,FALSE)</f>
        <v>5250</v>
      </c>
      <c r="N2420" s="85">
        <f t="shared" si="481"/>
        <v>115500</v>
      </c>
      <c r="O2420" s="85">
        <f t="shared" si="482"/>
        <v>0</v>
      </c>
      <c r="P2420" s="85">
        <f t="shared" si="483"/>
        <v>0</v>
      </c>
      <c r="Q2420" s="59">
        <f t="shared" si="488"/>
        <v>0</v>
      </c>
      <c r="R2420" s="60" t="str">
        <f t="shared" si="484"/>
        <v>Good Count</v>
      </c>
      <c r="S2420" s="60" t="str">
        <f t="shared" si="485"/>
        <v>Good Count</v>
      </c>
      <c r="T2420" s="60" t="str">
        <f t="shared" si="486"/>
        <v>Good Count</v>
      </c>
    </row>
    <row r="2421" spans="1:20" ht="15" customHeight="1">
      <c r="A2421" s="64">
        <v>44774</v>
      </c>
      <c r="B2421" s="65">
        <f t="shared" si="491"/>
        <v>2022</v>
      </c>
      <c r="C2421" s="58">
        <f t="shared" ref="C2421:C2484" si="492">MONTH(A2421)</f>
        <v>8</v>
      </c>
      <c r="D2421" s="58" t="str">
        <f t="shared" si="487"/>
        <v>Aug/2022</v>
      </c>
      <c r="E2421" s="60" t="s">
        <v>97</v>
      </c>
      <c r="F2421" s="60" t="s">
        <v>96</v>
      </c>
      <c r="G2421" s="60" t="s">
        <v>95</v>
      </c>
      <c r="H2421" s="60">
        <v>25</v>
      </c>
      <c r="I2421" s="60">
        <v>25</v>
      </c>
      <c r="J2421" s="60">
        <f t="shared" si="489"/>
        <v>0</v>
      </c>
      <c r="K2421" s="60" t="str">
        <f t="shared" si="490"/>
        <v>Ok</v>
      </c>
      <c r="L2421" s="60">
        <f t="shared" si="480"/>
        <v>0</v>
      </c>
      <c r="M2421" s="85">
        <f>VLOOKUP(E2421,'DAFTAR ITEM'!B:J,9,FALSE)</f>
        <v>12000</v>
      </c>
      <c r="N2421" s="85">
        <f t="shared" si="481"/>
        <v>300000</v>
      </c>
      <c r="O2421" s="85">
        <f t="shared" si="482"/>
        <v>0</v>
      </c>
      <c r="P2421" s="85">
        <f t="shared" si="483"/>
        <v>0</v>
      </c>
      <c r="Q2421" s="59">
        <f t="shared" si="488"/>
        <v>0</v>
      </c>
      <c r="R2421" s="60" t="str">
        <f t="shared" si="484"/>
        <v>Good Count</v>
      </c>
      <c r="S2421" s="60" t="str">
        <f t="shared" si="485"/>
        <v>Good Count</v>
      </c>
      <c r="T2421" s="60" t="str">
        <f t="shared" si="486"/>
        <v>Good Count</v>
      </c>
    </row>
    <row r="2422" spans="1:20" ht="15" customHeight="1">
      <c r="A2422" s="64">
        <v>44774</v>
      </c>
      <c r="B2422" s="65">
        <f t="shared" si="491"/>
        <v>2022</v>
      </c>
      <c r="C2422" s="58">
        <f t="shared" si="492"/>
        <v>8</v>
      </c>
      <c r="D2422" s="58" t="str">
        <f t="shared" si="487"/>
        <v>Aug/2022</v>
      </c>
      <c r="E2422" s="60" t="s">
        <v>99</v>
      </c>
      <c r="F2422" s="60" t="s">
        <v>98</v>
      </c>
      <c r="G2422" s="60" t="s">
        <v>95</v>
      </c>
      <c r="H2422" s="60">
        <v>31</v>
      </c>
      <c r="I2422" s="60">
        <v>31</v>
      </c>
      <c r="J2422" s="60">
        <f t="shared" si="489"/>
        <v>0</v>
      </c>
      <c r="K2422" s="60" t="str">
        <f t="shared" si="490"/>
        <v>Ok</v>
      </c>
      <c r="L2422" s="60">
        <f t="shared" ref="L2422:L2485" si="493">ABS(J2422)</f>
        <v>0</v>
      </c>
      <c r="M2422" s="85">
        <f>VLOOKUP(E2422,'DAFTAR ITEM'!B:J,9,FALSE)</f>
        <v>24150</v>
      </c>
      <c r="N2422" s="85">
        <f t="shared" ref="N2422:N2485" si="494">H2422*M2422</f>
        <v>748650</v>
      </c>
      <c r="O2422" s="85">
        <f t="shared" ref="O2422:O2485" si="495">J2422*M2422</f>
        <v>0</v>
      </c>
      <c r="P2422" s="85">
        <f t="shared" ref="P2422:P2485" si="496">L2422*M2422</f>
        <v>0</v>
      </c>
      <c r="Q2422" s="59">
        <f t="shared" si="488"/>
        <v>0</v>
      </c>
      <c r="R2422" s="60" t="str">
        <f t="shared" ref="R2422:R2485" si="497">IF(ISERROR(Q2422),"Bad Count",IF(Q2422&gt;0%,"Bad Count","Good Count"))</f>
        <v>Good Count</v>
      </c>
      <c r="S2422" s="60" t="str">
        <f t="shared" ref="S2422:S2485" si="498">IF(ISERROR(Q2422),"Bad Count",IF(Q2422&gt;2%,"Bad Count","Good Count"))</f>
        <v>Good Count</v>
      </c>
      <c r="T2422" s="60" t="str">
        <f t="shared" ref="T2422:T2485" si="499">IF(ISERROR(Q2422),"Bad Count",IF(Q2422&gt;5%,"Bad Count","Good Count"))</f>
        <v>Good Count</v>
      </c>
    </row>
    <row r="2423" spans="1:20" ht="15" customHeight="1">
      <c r="A2423" s="64">
        <v>44774</v>
      </c>
      <c r="B2423" s="65">
        <f t="shared" si="491"/>
        <v>2022</v>
      </c>
      <c r="C2423" s="58">
        <f t="shared" si="492"/>
        <v>8</v>
      </c>
      <c r="D2423" s="58" t="str">
        <f t="shared" si="487"/>
        <v>Aug/2022</v>
      </c>
      <c r="E2423" s="60" t="s">
        <v>103</v>
      </c>
      <c r="F2423" s="60" t="s">
        <v>102</v>
      </c>
      <c r="G2423" s="60" t="s">
        <v>104</v>
      </c>
      <c r="H2423" s="60">
        <v>5</v>
      </c>
      <c r="I2423" s="60">
        <v>5</v>
      </c>
      <c r="J2423" s="60">
        <f t="shared" si="489"/>
        <v>0</v>
      </c>
      <c r="K2423" s="60" t="str">
        <f t="shared" si="490"/>
        <v>Ok</v>
      </c>
      <c r="L2423" s="60">
        <f t="shared" si="493"/>
        <v>0</v>
      </c>
      <c r="M2423" s="85">
        <f>VLOOKUP(E2423,'DAFTAR ITEM'!B:J,9,FALSE)</f>
        <v>270000</v>
      </c>
      <c r="N2423" s="85">
        <f t="shared" si="494"/>
        <v>1350000</v>
      </c>
      <c r="O2423" s="85">
        <f t="shared" si="495"/>
        <v>0</v>
      </c>
      <c r="P2423" s="85">
        <f t="shared" si="496"/>
        <v>0</v>
      </c>
      <c r="Q2423" s="59">
        <f t="shared" si="488"/>
        <v>0</v>
      </c>
      <c r="R2423" s="60" t="str">
        <f t="shared" si="497"/>
        <v>Good Count</v>
      </c>
      <c r="S2423" s="60" t="str">
        <f t="shared" si="498"/>
        <v>Good Count</v>
      </c>
      <c r="T2423" s="60" t="str">
        <f t="shared" si="499"/>
        <v>Good Count</v>
      </c>
    </row>
    <row r="2424" spans="1:20" ht="15" customHeight="1">
      <c r="A2424" s="64">
        <v>44774</v>
      </c>
      <c r="B2424" s="65">
        <f t="shared" si="491"/>
        <v>2022</v>
      </c>
      <c r="C2424" s="58">
        <f t="shared" si="492"/>
        <v>8</v>
      </c>
      <c r="D2424" s="58" t="str">
        <f t="shared" si="487"/>
        <v>Aug/2022</v>
      </c>
      <c r="E2424" s="60" t="s">
        <v>106</v>
      </c>
      <c r="F2424" s="60" t="s">
        <v>105</v>
      </c>
      <c r="G2424" s="60" t="s">
        <v>104</v>
      </c>
      <c r="H2424" s="60">
        <v>2</v>
      </c>
      <c r="I2424" s="60">
        <v>2</v>
      </c>
      <c r="J2424" s="60">
        <f t="shared" si="489"/>
        <v>0</v>
      </c>
      <c r="K2424" s="60" t="str">
        <f t="shared" si="490"/>
        <v>Ok</v>
      </c>
      <c r="L2424" s="60">
        <f t="shared" si="493"/>
        <v>0</v>
      </c>
      <c r="M2424" s="85">
        <f>VLOOKUP(E2424,'DAFTAR ITEM'!B:J,9,FALSE)</f>
        <v>337800</v>
      </c>
      <c r="N2424" s="85">
        <f t="shared" si="494"/>
        <v>675600</v>
      </c>
      <c r="O2424" s="85">
        <f t="shared" si="495"/>
        <v>0</v>
      </c>
      <c r="P2424" s="85">
        <f t="shared" si="496"/>
        <v>0</v>
      </c>
      <c r="Q2424" s="59">
        <f t="shared" si="488"/>
        <v>0</v>
      </c>
      <c r="R2424" s="60" t="str">
        <f t="shared" si="497"/>
        <v>Good Count</v>
      </c>
      <c r="S2424" s="60" t="str">
        <f t="shared" si="498"/>
        <v>Good Count</v>
      </c>
      <c r="T2424" s="60" t="str">
        <f t="shared" si="499"/>
        <v>Good Count</v>
      </c>
    </row>
    <row r="2425" spans="1:20" ht="15" customHeight="1">
      <c r="A2425" s="64">
        <v>44774</v>
      </c>
      <c r="B2425" s="65">
        <f t="shared" si="491"/>
        <v>2022</v>
      </c>
      <c r="C2425" s="58">
        <f t="shared" si="492"/>
        <v>8</v>
      </c>
      <c r="D2425" s="58" t="str">
        <f t="shared" si="487"/>
        <v>Aug/2022</v>
      </c>
      <c r="E2425" s="60" t="s">
        <v>108</v>
      </c>
      <c r="F2425" s="60" t="s">
        <v>107</v>
      </c>
      <c r="G2425" s="60" t="s">
        <v>104</v>
      </c>
      <c r="H2425" s="60">
        <v>9</v>
      </c>
      <c r="I2425" s="60">
        <v>9</v>
      </c>
      <c r="J2425" s="60">
        <f t="shared" si="489"/>
        <v>0</v>
      </c>
      <c r="K2425" s="60" t="str">
        <f t="shared" si="490"/>
        <v>Ok</v>
      </c>
      <c r="L2425" s="60">
        <f t="shared" si="493"/>
        <v>0</v>
      </c>
      <c r="M2425" s="85">
        <f>VLOOKUP(E2425,'DAFTAR ITEM'!B:J,9,FALSE)</f>
        <v>270000</v>
      </c>
      <c r="N2425" s="85">
        <f t="shared" si="494"/>
        <v>2430000</v>
      </c>
      <c r="O2425" s="85">
        <f t="shared" si="495"/>
        <v>0</v>
      </c>
      <c r="P2425" s="85">
        <f t="shared" si="496"/>
        <v>0</v>
      </c>
      <c r="Q2425" s="59">
        <f t="shared" si="488"/>
        <v>0</v>
      </c>
      <c r="R2425" s="60" t="str">
        <f t="shared" si="497"/>
        <v>Good Count</v>
      </c>
      <c r="S2425" s="60" t="str">
        <f t="shared" si="498"/>
        <v>Good Count</v>
      </c>
      <c r="T2425" s="60" t="str">
        <f t="shared" si="499"/>
        <v>Good Count</v>
      </c>
    </row>
    <row r="2426" spans="1:20" ht="15" customHeight="1">
      <c r="A2426" s="64">
        <v>44774</v>
      </c>
      <c r="B2426" s="65">
        <f t="shared" si="491"/>
        <v>2022</v>
      </c>
      <c r="C2426" s="58">
        <f t="shared" si="492"/>
        <v>8</v>
      </c>
      <c r="D2426" s="58" t="str">
        <f t="shared" si="487"/>
        <v>Aug/2022</v>
      </c>
      <c r="E2426" s="60" t="s">
        <v>110</v>
      </c>
      <c r="F2426" s="60" t="s">
        <v>109</v>
      </c>
      <c r="G2426" s="60" t="s">
        <v>104</v>
      </c>
      <c r="H2426" s="60">
        <v>0</v>
      </c>
      <c r="I2426" s="60">
        <v>0</v>
      </c>
      <c r="J2426" s="60">
        <f t="shared" si="489"/>
        <v>0</v>
      </c>
      <c r="K2426" s="60" t="str">
        <f t="shared" si="490"/>
        <v>Ok</v>
      </c>
      <c r="L2426" s="60">
        <f t="shared" si="493"/>
        <v>0</v>
      </c>
      <c r="M2426" s="85">
        <f>VLOOKUP(E2426,'DAFTAR ITEM'!B:J,9,FALSE)</f>
        <v>270000</v>
      </c>
      <c r="N2426" s="85">
        <f t="shared" si="494"/>
        <v>0</v>
      </c>
      <c r="O2426" s="85">
        <f t="shared" si="495"/>
        <v>0</v>
      </c>
      <c r="P2426" s="85">
        <f t="shared" si="496"/>
        <v>0</v>
      </c>
      <c r="Q2426" s="59">
        <f t="shared" si="488"/>
        <v>0</v>
      </c>
      <c r="R2426" s="60" t="str">
        <f t="shared" si="497"/>
        <v>Good Count</v>
      </c>
      <c r="S2426" s="60" t="str">
        <f t="shared" si="498"/>
        <v>Good Count</v>
      </c>
      <c r="T2426" s="60" t="str">
        <f t="shared" si="499"/>
        <v>Good Count</v>
      </c>
    </row>
    <row r="2427" spans="1:20" ht="15" customHeight="1">
      <c r="A2427" s="64">
        <v>44774</v>
      </c>
      <c r="B2427" s="65">
        <f t="shared" si="491"/>
        <v>2022</v>
      </c>
      <c r="C2427" s="58">
        <f t="shared" si="492"/>
        <v>8</v>
      </c>
      <c r="D2427" s="58" t="str">
        <f t="shared" si="487"/>
        <v>Aug/2022</v>
      </c>
      <c r="E2427" s="60" t="s">
        <v>112</v>
      </c>
      <c r="F2427" s="60" t="s">
        <v>111</v>
      </c>
      <c r="G2427" s="60" t="s">
        <v>104</v>
      </c>
      <c r="H2427" s="60">
        <v>4</v>
      </c>
      <c r="I2427" s="60">
        <v>4</v>
      </c>
      <c r="J2427" s="60">
        <f t="shared" si="489"/>
        <v>0</v>
      </c>
      <c r="K2427" s="60" t="str">
        <f t="shared" si="490"/>
        <v>Ok</v>
      </c>
      <c r="L2427" s="60">
        <f t="shared" si="493"/>
        <v>0</v>
      </c>
      <c r="M2427" s="85">
        <f>VLOOKUP(E2427,'DAFTAR ITEM'!B:J,9,FALSE)</f>
        <v>270000</v>
      </c>
      <c r="N2427" s="85">
        <f t="shared" si="494"/>
        <v>1080000</v>
      </c>
      <c r="O2427" s="85">
        <f t="shared" si="495"/>
        <v>0</v>
      </c>
      <c r="P2427" s="85">
        <f t="shared" si="496"/>
        <v>0</v>
      </c>
      <c r="Q2427" s="59">
        <f t="shared" si="488"/>
        <v>0</v>
      </c>
      <c r="R2427" s="60" t="str">
        <f t="shared" si="497"/>
        <v>Good Count</v>
      </c>
      <c r="S2427" s="60" t="str">
        <f t="shared" si="498"/>
        <v>Good Count</v>
      </c>
      <c r="T2427" s="60" t="str">
        <f t="shared" si="499"/>
        <v>Good Count</v>
      </c>
    </row>
    <row r="2428" spans="1:20" ht="15" customHeight="1">
      <c r="A2428" s="64">
        <v>44774</v>
      </c>
      <c r="B2428" s="65">
        <f t="shared" si="491"/>
        <v>2022</v>
      </c>
      <c r="C2428" s="58">
        <f t="shared" si="492"/>
        <v>8</v>
      </c>
      <c r="D2428" s="58" t="str">
        <f t="shared" si="487"/>
        <v>Aug/2022</v>
      </c>
      <c r="E2428" s="60" t="s">
        <v>114</v>
      </c>
      <c r="F2428" s="60" t="s">
        <v>113</v>
      </c>
      <c r="G2428" s="60" t="s">
        <v>104</v>
      </c>
      <c r="H2428" s="60">
        <v>3</v>
      </c>
      <c r="I2428" s="60">
        <v>3</v>
      </c>
      <c r="J2428" s="60">
        <f t="shared" si="489"/>
        <v>0</v>
      </c>
      <c r="K2428" s="60" t="str">
        <f t="shared" si="490"/>
        <v>Ok</v>
      </c>
      <c r="L2428" s="60">
        <f t="shared" si="493"/>
        <v>0</v>
      </c>
      <c r="M2428" s="85">
        <f>VLOOKUP(E2428,'DAFTAR ITEM'!B:J,9,FALSE)</f>
        <v>270000</v>
      </c>
      <c r="N2428" s="85">
        <f t="shared" si="494"/>
        <v>810000</v>
      </c>
      <c r="O2428" s="85">
        <f t="shared" si="495"/>
        <v>0</v>
      </c>
      <c r="P2428" s="85">
        <f t="shared" si="496"/>
        <v>0</v>
      </c>
      <c r="Q2428" s="59">
        <f t="shared" si="488"/>
        <v>0</v>
      </c>
      <c r="R2428" s="60" t="str">
        <f t="shared" si="497"/>
        <v>Good Count</v>
      </c>
      <c r="S2428" s="60" t="str">
        <f t="shared" si="498"/>
        <v>Good Count</v>
      </c>
      <c r="T2428" s="60" t="str">
        <f t="shared" si="499"/>
        <v>Good Count</v>
      </c>
    </row>
    <row r="2429" spans="1:20" ht="15" customHeight="1">
      <c r="A2429" s="64">
        <v>44774</v>
      </c>
      <c r="B2429" s="65">
        <f t="shared" si="491"/>
        <v>2022</v>
      </c>
      <c r="C2429" s="58">
        <f t="shared" si="492"/>
        <v>8</v>
      </c>
      <c r="D2429" s="58" t="str">
        <f t="shared" si="487"/>
        <v>Aug/2022</v>
      </c>
      <c r="E2429" s="60" t="s">
        <v>116</v>
      </c>
      <c r="F2429" s="60" t="s">
        <v>115</v>
      </c>
      <c r="G2429" s="60" t="s">
        <v>104</v>
      </c>
      <c r="H2429" s="60">
        <v>9</v>
      </c>
      <c r="I2429" s="60">
        <v>9</v>
      </c>
      <c r="J2429" s="60">
        <f t="shared" si="489"/>
        <v>0</v>
      </c>
      <c r="K2429" s="60" t="str">
        <f t="shared" si="490"/>
        <v>Ok</v>
      </c>
      <c r="L2429" s="60">
        <f t="shared" si="493"/>
        <v>0</v>
      </c>
      <c r="M2429" s="85">
        <f>VLOOKUP(E2429,'DAFTAR ITEM'!B:J,9,FALSE)</f>
        <v>270000</v>
      </c>
      <c r="N2429" s="85">
        <f t="shared" si="494"/>
        <v>2430000</v>
      </c>
      <c r="O2429" s="85">
        <f t="shared" si="495"/>
        <v>0</v>
      </c>
      <c r="P2429" s="85">
        <f t="shared" si="496"/>
        <v>0</v>
      </c>
      <c r="Q2429" s="59">
        <f t="shared" si="488"/>
        <v>0</v>
      </c>
      <c r="R2429" s="60" t="str">
        <f t="shared" si="497"/>
        <v>Good Count</v>
      </c>
      <c r="S2429" s="60" t="str">
        <f t="shared" si="498"/>
        <v>Good Count</v>
      </c>
      <c r="T2429" s="60" t="str">
        <f t="shared" si="499"/>
        <v>Good Count</v>
      </c>
    </row>
    <row r="2430" spans="1:20" ht="15" customHeight="1">
      <c r="A2430" s="64">
        <v>44774</v>
      </c>
      <c r="B2430" s="65">
        <f t="shared" si="491"/>
        <v>2022</v>
      </c>
      <c r="C2430" s="58">
        <f t="shared" si="492"/>
        <v>8</v>
      </c>
      <c r="D2430" s="58" t="str">
        <f t="shared" si="487"/>
        <v>Aug/2022</v>
      </c>
      <c r="E2430" s="60" t="s">
        <v>118</v>
      </c>
      <c r="F2430" s="60" t="s">
        <v>117</v>
      </c>
      <c r="G2430" s="60" t="s">
        <v>104</v>
      </c>
      <c r="H2430" s="60">
        <v>0</v>
      </c>
      <c r="I2430" s="60">
        <v>0</v>
      </c>
      <c r="J2430" s="60">
        <f t="shared" si="489"/>
        <v>0</v>
      </c>
      <c r="K2430" s="60" t="str">
        <f t="shared" si="490"/>
        <v>Ok</v>
      </c>
      <c r="L2430" s="60">
        <f t="shared" si="493"/>
        <v>0</v>
      </c>
      <c r="M2430" s="85">
        <f>VLOOKUP(E2430,'DAFTAR ITEM'!B:J,9,FALSE)</f>
        <v>220540</v>
      </c>
      <c r="N2430" s="85">
        <f t="shared" si="494"/>
        <v>0</v>
      </c>
      <c r="O2430" s="85">
        <f t="shared" si="495"/>
        <v>0</v>
      </c>
      <c r="P2430" s="85">
        <f t="shared" si="496"/>
        <v>0</v>
      </c>
      <c r="Q2430" s="59">
        <f t="shared" si="488"/>
        <v>0</v>
      </c>
      <c r="R2430" s="60" t="str">
        <f t="shared" si="497"/>
        <v>Good Count</v>
      </c>
      <c r="S2430" s="60" t="str">
        <f t="shared" si="498"/>
        <v>Good Count</v>
      </c>
      <c r="T2430" s="60" t="str">
        <f t="shared" si="499"/>
        <v>Good Count</v>
      </c>
    </row>
    <row r="2431" spans="1:20" ht="15" customHeight="1">
      <c r="A2431" s="64">
        <v>44774</v>
      </c>
      <c r="B2431" s="65">
        <f t="shared" si="491"/>
        <v>2022</v>
      </c>
      <c r="C2431" s="58">
        <f t="shared" si="492"/>
        <v>8</v>
      </c>
      <c r="D2431" s="58" t="str">
        <f t="shared" si="487"/>
        <v>Aug/2022</v>
      </c>
      <c r="E2431" s="60" t="s">
        <v>120</v>
      </c>
      <c r="F2431" s="60" t="s">
        <v>119</v>
      </c>
      <c r="G2431" s="60" t="s">
        <v>104</v>
      </c>
      <c r="H2431" s="60">
        <v>0</v>
      </c>
      <c r="I2431" s="60">
        <v>0</v>
      </c>
      <c r="J2431" s="60">
        <f t="shared" si="489"/>
        <v>0</v>
      </c>
      <c r="K2431" s="60" t="str">
        <f t="shared" si="490"/>
        <v>Ok</v>
      </c>
      <c r="L2431" s="60">
        <f t="shared" si="493"/>
        <v>0</v>
      </c>
      <c r="M2431" s="85">
        <f>VLOOKUP(E2431,'DAFTAR ITEM'!B:J,9,FALSE)</f>
        <v>0</v>
      </c>
      <c r="N2431" s="85">
        <f t="shared" si="494"/>
        <v>0</v>
      </c>
      <c r="O2431" s="85">
        <f t="shared" si="495"/>
        <v>0</v>
      </c>
      <c r="P2431" s="85">
        <f t="shared" si="496"/>
        <v>0</v>
      </c>
      <c r="Q2431" s="59">
        <f t="shared" si="488"/>
        <v>0</v>
      </c>
      <c r="R2431" s="60" t="str">
        <f t="shared" si="497"/>
        <v>Good Count</v>
      </c>
      <c r="S2431" s="60" t="str">
        <f t="shared" si="498"/>
        <v>Good Count</v>
      </c>
      <c r="T2431" s="60" t="str">
        <f t="shared" si="499"/>
        <v>Good Count</v>
      </c>
    </row>
    <row r="2432" spans="1:20" ht="15" customHeight="1">
      <c r="A2432" s="64">
        <v>44774</v>
      </c>
      <c r="B2432" s="65">
        <f t="shared" si="491"/>
        <v>2022</v>
      </c>
      <c r="C2432" s="58">
        <f t="shared" si="492"/>
        <v>8</v>
      </c>
      <c r="D2432" s="58" t="str">
        <f t="shared" si="487"/>
        <v>Aug/2022</v>
      </c>
      <c r="E2432" s="60" t="s">
        <v>122</v>
      </c>
      <c r="F2432" s="60" t="s">
        <v>121</v>
      </c>
      <c r="G2432" s="60" t="s">
        <v>104</v>
      </c>
      <c r="H2432" s="60">
        <v>0</v>
      </c>
      <c r="I2432" s="60">
        <v>0</v>
      </c>
      <c r="J2432" s="60">
        <f t="shared" si="489"/>
        <v>0</v>
      </c>
      <c r="K2432" s="60" t="str">
        <f t="shared" si="490"/>
        <v>Ok</v>
      </c>
      <c r="L2432" s="60">
        <f t="shared" si="493"/>
        <v>0</v>
      </c>
      <c r="M2432" s="85">
        <f>VLOOKUP(E2432,'DAFTAR ITEM'!B:J,9,FALSE)</f>
        <v>0</v>
      </c>
      <c r="N2432" s="85">
        <f t="shared" si="494"/>
        <v>0</v>
      </c>
      <c r="O2432" s="85">
        <f t="shared" si="495"/>
        <v>0</v>
      </c>
      <c r="P2432" s="85">
        <f t="shared" si="496"/>
        <v>0</v>
      </c>
      <c r="Q2432" s="59">
        <f t="shared" si="488"/>
        <v>0</v>
      </c>
      <c r="R2432" s="60" t="str">
        <f t="shared" si="497"/>
        <v>Good Count</v>
      </c>
      <c r="S2432" s="60" t="str">
        <f t="shared" si="498"/>
        <v>Good Count</v>
      </c>
      <c r="T2432" s="60" t="str">
        <f t="shared" si="499"/>
        <v>Good Count</v>
      </c>
    </row>
    <row r="2433" spans="1:20" ht="15" customHeight="1">
      <c r="A2433" s="64">
        <v>44774</v>
      </c>
      <c r="B2433" s="65">
        <f t="shared" si="491"/>
        <v>2022</v>
      </c>
      <c r="C2433" s="58">
        <f t="shared" si="492"/>
        <v>8</v>
      </c>
      <c r="D2433" s="58" t="str">
        <f t="shared" si="487"/>
        <v>Aug/2022</v>
      </c>
      <c r="E2433" s="60" t="s">
        <v>124</v>
      </c>
      <c r="F2433" s="60" t="s">
        <v>123</v>
      </c>
      <c r="G2433" s="60" t="s">
        <v>104</v>
      </c>
      <c r="H2433" s="60">
        <v>6</v>
      </c>
      <c r="I2433" s="60">
        <v>6</v>
      </c>
      <c r="J2433" s="60">
        <f t="shared" si="489"/>
        <v>0</v>
      </c>
      <c r="K2433" s="60" t="str">
        <f t="shared" si="490"/>
        <v>Ok</v>
      </c>
      <c r="L2433" s="60">
        <f t="shared" si="493"/>
        <v>0</v>
      </c>
      <c r="M2433" s="85">
        <f>VLOOKUP(E2433,'DAFTAR ITEM'!B:J,9,FALSE)</f>
        <v>0</v>
      </c>
      <c r="N2433" s="85">
        <f t="shared" si="494"/>
        <v>0</v>
      </c>
      <c r="O2433" s="85">
        <f t="shared" si="495"/>
        <v>0</v>
      </c>
      <c r="P2433" s="85">
        <f t="shared" si="496"/>
        <v>0</v>
      </c>
      <c r="Q2433" s="59">
        <f t="shared" si="488"/>
        <v>0</v>
      </c>
      <c r="R2433" s="60" t="str">
        <f t="shared" si="497"/>
        <v>Good Count</v>
      </c>
      <c r="S2433" s="60" t="str">
        <f t="shared" si="498"/>
        <v>Good Count</v>
      </c>
      <c r="T2433" s="60" t="str">
        <f t="shared" si="499"/>
        <v>Good Count</v>
      </c>
    </row>
    <row r="2434" spans="1:20" ht="15" customHeight="1">
      <c r="A2434" s="64">
        <v>44774</v>
      </c>
      <c r="B2434" s="65">
        <f t="shared" si="491"/>
        <v>2022</v>
      </c>
      <c r="C2434" s="58">
        <f t="shared" si="492"/>
        <v>8</v>
      </c>
      <c r="D2434" s="58" t="str">
        <f t="shared" si="487"/>
        <v>Aug/2022</v>
      </c>
      <c r="E2434" s="60" t="s">
        <v>126</v>
      </c>
      <c r="F2434" s="60" t="s">
        <v>125</v>
      </c>
      <c r="G2434" s="60" t="s">
        <v>104</v>
      </c>
      <c r="H2434" s="60">
        <v>0</v>
      </c>
      <c r="I2434" s="60">
        <v>0</v>
      </c>
      <c r="J2434" s="60">
        <f t="shared" si="489"/>
        <v>0</v>
      </c>
      <c r="K2434" s="60" t="str">
        <f t="shared" si="490"/>
        <v>Ok</v>
      </c>
      <c r="L2434" s="60">
        <f t="shared" si="493"/>
        <v>0</v>
      </c>
      <c r="M2434" s="85">
        <f>VLOOKUP(E2434,'DAFTAR ITEM'!B:J,9,FALSE)</f>
        <v>190000</v>
      </c>
      <c r="N2434" s="85">
        <f t="shared" si="494"/>
        <v>0</v>
      </c>
      <c r="O2434" s="85">
        <f t="shared" si="495"/>
        <v>0</v>
      </c>
      <c r="P2434" s="85">
        <f t="shared" si="496"/>
        <v>0</v>
      </c>
      <c r="Q2434" s="59">
        <f t="shared" si="488"/>
        <v>0</v>
      </c>
      <c r="R2434" s="60" t="str">
        <f t="shared" si="497"/>
        <v>Good Count</v>
      </c>
      <c r="S2434" s="60" t="str">
        <f t="shared" si="498"/>
        <v>Good Count</v>
      </c>
      <c r="T2434" s="60" t="str">
        <f t="shared" si="499"/>
        <v>Good Count</v>
      </c>
    </row>
    <row r="2435" spans="1:20" ht="15" customHeight="1">
      <c r="A2435" s="64">
        <v>44774</v>
      </c>
      <c r="B2435" s="65">
        <f t="shared" si="491"/>
        <v>2022</v>
      </c>
      <c r="C2435" s="58">
        <f t="shared" si="492"/>
        <v>8</v>
      </c>
      <c r="D2435" s="58" t="str">
        <f t="shared" ref="D2435:D2498" si="500">TEXT(A2435,"MMM")&amp;"/"&amp;(B2435)</f>
        <v>Aug/2022</v>
      </c>
      <c r="E2435" s="60" t="s">
        <v>367</v>
      </c>
      <c r="F2435" s="60" t="s">
        <v>366</v>
      </c>
      <c r="G2435" s="60" t="s">
        <v>104</v>
      </c>
      <c r="H2435" s="60">
        <v>0</v>
      </c>
      <c r="I2435" s="60">
        <v>0</v>
      </c>
      <c r="J2435" s="60">
        <f t="shared" si="489"/>
        <v>0</v>
      </c>
      <c r="K2435" s="60" t="str">
        <f t="shared" si="490"/>
        <v>Ok</v>
      </c>
      <c r="L2435" s="60">
        <f t="shared" si="493"/>
        <v>0</v>
      </c>
      <c r="M2435" s="85">
        <f>VLOOKUP(E2435,'DAFTAR ITEM'!B:J,9,FALSE)</f>
        <v>385000</v>
      </c>
      <c r="N2435" s="85">
        <f t="shared" si="494"/>
        <v>0</v>
      </c>
      <c r="O2435" s="85">
        <f t="shared" si="495"/>
        <v>0</v>
      </c>
      <c r="P2435" s="85">
        <f t="shared" si="496"/>
        <v>0</v>
      </c>
      <c r="Q2435" s="59">
        <f t="shared" si="488"/>
        <v>0</v>
      </c>
      <c r="R2435" s="60" t="str">
        <f t="shared" si="497"/>
        <v>Good Count</v>
      </c>
      <c r="S2435" s="60" t="str">
        <f t="shared" si="498"/>
        <v>Good Count</v>
      </c>
      <c r="T2435" s="60" t="str">
        <f t="shared" si="499"/>
        <v>Good Count</v>
      </c>
    </row>
    <row r="2436" spans="1:20" ht="15" customHeight="1">
      <c r="A2436" s="64">
        <v>44774</v>
      </c>
      <c r="B2436" s="65">
        <f t="shared" si="491"/>
        <v>2022</v>
      </c>
      <c r="C2436" s="58">
        <f t="shared" si="492"/>
        <v>8</v>
      </c>
      <c r="D2436" s="58" t="str">
        <f t="shared" si="500"/>
        <v>Aug/2022</v>
      </c>
      <c r="E2436" s="60" t="s">
        <v>128</v>
      </c>
      <c r="F2436" s="60" t="s">
        <v>127</v>
      </c>
      <c r="G2436" s="60" t="s">
        <v>104</v>
      </c>
      <c r="H2436" s="60">
        <v>0</v>
      </c>
      <c r="I2436" s="60">
        <v>0</v>
      </c>
      <c r="J2436" s="60">
        <f t="shared" si="489"/>
        <v>0</v>
      </c>
      <c r="K2436" s="60" t="str">
        <f t="shared" si="490"/>
        <v>Ok</v>
      </c>
      <c r="L2436" s="60">
        <f t="shared" si="493"/>
        <v>0</v>
      </c>
      <c r="M2436" s="85">
        <f>VLOOKUP(E2436,'DAFTAR ITEM'!B:J,9,FALSE)</f>
        <v>0</v>
      </c>
      <c r="N2436" s="85">
        <f t="shared" si="494"/>
        <v>0</v>
      </c>
      <c r="O2436" s="85">
        <f t="shared" si="495"/>
        <v>0</v>
      </c>
      <c r="P2436" s="85">
        <f t="shared" si="496"/>
        <v>0</v>
      </c>
      <c r="Q2436" s="59">
        <f t="shared" si="488"/>
        <v>0</v>
      </c>
      <c r="R2436" s="60" t="str">
        <f t="shared" si="497"/>
        <v>Good Count</v>
      </c>
      <c r="S2436" s="60" t="str">
        <f t="shared" si="498"/>
        <v>Good Count</v>
      </c>
      <c r="T2436" s="60" t="str">
        <f t="shared" si="499"/>
        <v>Good Count</v>
      </c>
    </row>
    <row r="2437" spans="1:20" ht="15" customHeight="1">
      <c r="A2437" s="64">
        <v>44774</v>
      </c>
      <c r="B2437" s="65">
        <f t="shared" si="491"/>
        <v>2022</v>
      </c>
      <c r="C2437" s="58">
        <f t="shared" si="492"/>
        <v>8</v>
      </c>
      <c r="D2437" s="58" t="str">
        <f t="shared" si="500"/>
        <v>Aug/2022</v>
      </c>
      <c r="E2437" s="60" t="s">
        <v>130</v>
      </c>
      <c r="F2437" s="60" t="s">
        <v>129</v>
      </c>
      <c r="G2437" s="60" t="s">
        <v>104</v>
      </c>
      <c r="H2437" s="60">
        <v>3</v>
      </c>
      <c r="I2437" s="60">
        <v>3</v>
      </c>
      <c r="J2437" s="60">
        <f t="shared" si="489"/>
        <v>0</v>
      </c>
      <c r="K2437" s="60" t="str">
        <f t="shared" si="490"/>
        <v>Ok</v>
      </c>
      <c r="L2437" s="60">
        <f t="shared" si="493"/>
        <v>0</v>
      </c>
      <c r="M2437" s="85">
        <f>VLOOKUP(E2437,'DAFTAR ITEM'!B:J,9,FALSE)</f>
        <v>270000</v>
      </c>
      <c r="N2437" s="85">
        <f t="shared" si="494"/>
        <v>810000</v>
      </c>
      <c r="O2437" s="85">
        <f t="shared" si="495"/>
        <v>0</v>
      </c>
      <c r="P2437" s="85">
        <f t="shared" si="496"/>
        <v>0</v>
      </c>
      <c r="Q2437" s="59">
        <f t="shared" si="488"/>
        <v>0</v>
      </c>
      <c r="R2437" s="60" t="str">
        <f t="shared" si="497"/>
        <v>Good Count</v>
      </c>
      <c r="S2437" s="60" t="str">
        <f t="shared" si="498"/>
        <v>Good Count</v>
      </c>
      <c r="T2437" s="60" t="str">
        <f t="shared" si="499"/>
        <v>Good Count</v>
      </c>
    </row>
    <row r="2438" spans="1:20" ht="15" customHeight="1">
      <c r="A2438" s="64">
        <v>44774</v>
      </c>
      <c r="B2438" s="65">
        <f t="shared" si="491"/>
        <v>2022</v>
      </c>
      <c r="C2438" s="58">
        <f t="shared" si="492"/>
        <v>8</v>
      </c>
      <c r="D2438" s="58" t="str">
        <f t="shared" si="500"/>
        <v>Aug/2022</v>
      </c>
      <c r="E2438" s="60" t="s">
        <v>369</v>
      </c>
      <c r="F2438" s="60" t="s">
        <v>368</v>
      </c>
      <c r="G2438" s="60" t="s">
        <v>104</v>
      </c>
      <c r="H2438" s="60">
        <v>0</v>
      </c>
      <c r="I2438" s="60">
        <v>0</v>
      </c>
      <c r="J2438" s="60">
        <f t="shared" si="489"/>
        <v>0</v>
      </c>
      <c r="K2438" s="60" t="str">
        <f t="shared" si="490"/>
        <v>Ok</v>
      </c>
      <c r="L2438" s="60">
        <f t="shared" si="493"/>
        <v>0</v>
      </c>
      <c r="M2438" s="85">
        <f>VLOOKUP(E2438,'DAFTAR ITEM'!B:J,9,FALSE)</f>
        <v>265000</v>
      </c>
      <c r="N2438" s="85">
        <f t="shared" si="494"/>
        <v>0</v>
      </c>
      <c r="O2438" s="85">
        <f t="shared" si="495"/>
        <v>0</v>
      </c>
      <c r="P2438" s="85">
        <f t="shared" si="496"/>
        <v>0</v>
      </c>
      <c r="Q2438" s="59">
        <f t="shared" si="488"/>
        <v>0</v>
      </c>
      <c r="R2438" s="60" t="str">
        <f t="shared" si="497"/>
        <v>Good Count</v>
      </c>
      <c r="S2438" s="60" t="str">
        <f t="shared" si="498"/>
        <v>Good Count</v>
      </c>
      <c r="T2438" s="60" t="str">
        <f t="shared" si="499"/>
        <v>Good Count</v>
      </c>
    </row>
    <row r="2439" spans="1:20" ht="15" customHeight="1">
      <c r="A2439" s="64">
        <v>44774</v>
      </c>
      <c r="B2439" s="65">
        <f t="shared" si="491"/>
        <v>2022</v>
      </c>
      <c r="C2439" s="58">
        <f t="shared" si="492"/>
        <v>8</v>
      </c>
      <c r="D2439" s="58" t="str">
        <f t="shared" si="500"/>
        <v>Aug/2022</v>
      </c>
      <c r="E2439" s="60" t="s">
        <v>132</v>
      </c>
      <c r="F2439" s="60" t="s">
        <v>131</v>
      </c>
      <c r="G2439" s="60" t="s">
        <v>104</v>
      </c>
      <c r="H2439" s="60">
        <v>0</v>
      </c>
      <c r="I2439" s="60">
        <v>0</v>
      </c>
      <c r="J2439" s="60">
        <f t="shared" si="489"/>
        <v>0</v>
      </c>
      <c r="K2439" s="60" t="str">
        <f t="shared" si="490"/>
        <v>Ok</v>
      </c>
      <c r="L2439" s="60">
        <f t="shared" si="493"/>
        <v>0</v>
      </c>
      <c r="M2439" s="85">
        <f>VLOOKUP(E2439,'DAFTAR ITEM'!B:J,9,FALSE)</f>
        <v>0</v>
      </c>
      <c r="N2439" s="85">
        <f t="shared" si="494"/>
        <v>0</v>
      </c>
      <c r="O2439" s="85">
        <f t="shared" si="495"/>
        <v>0</v>
      </c>
      <c r="P2439" s="85">
        <f t="shared" si="496"/>
        <v>0</v>
      </c>
      <c r="Q2439" s="59">
        <f t="shared" si="488"/>
        <v>0</v>
      </c>
      <c r="R2439" s="60" t="str">
        <f t="shared" si="497"/>
        <v>Good Count</v>
      </c>
      <c r="S2439" s="60" t="str">
        <f t="shared" si="498"/>
        <v>Good Count</v>
      </c>
      <c r="T2439" s="60" t="str">
        <f t="shared" si="499"/>
        <v>Good Count</v>
      </c>
    </row>
    <row r="2440" spans="1:20" ht="15" customHeight="1">
      <c r="A2440" s="64">
        <v>44774</v>
      </c>
      <c r="B2440" s="65">
        <f t="shared" si="491"/>
        <v>2022</v>
      </c>
      <c r="C2440" s="58">
        <f t="shared" si="492"/>
        <v>8</v>
      </c>
      <c r="D2440" s="58" t="str">
        <f t="shared" si="500"/>
        <v>Aug/2022</v>
      </c>
      <c r="E2440" s="60" t="s">
        <v>362</v>
      </c>
      <c r="F2440" s="60" t="s">
        <v>361</v>
      </c>
      <c r="G2440" s="60" t="s">
        <v>363</v>
      </c>
      <c r="H2440" s="60">
        <v>0</v>
      </c>
      <c r="I2440" s="60">
        <v>0</v>
      </c>
      <c r="J2440" s="60">
        <f t="shared" si="489"/>
        <v>0</v>
      </c>
      <c r="K2440" s="60" t="str">
        <f t="shared" si="490"/>
        <v>Ok</v>
      </c>
      <c r="L2440" s="60">
        <f t="shared" si="493"/>
        <v>0</v>
      </c>
      <c r="M2440" s="85">
        <f>VLOOKUP(E2440,'DAFTAR ITEM'!B:J,9,FALSE)</f>
        <v>410000</v>
      </c>
      <c r="N2440" s="85">
        <f t="shared" si="494"/>
        <v>0</v>
      </c>
      <c r="O2440" s="85">
        <f t="shared" si="495"/>
        <v>0</v>
      </c>
      <c r="P2440" s="85">
        <f t="shared" si="496"/>
        <v>0</v>
      </c>
      <c r="Q2440" s="59">
        <f t="shared" si="488"/>
        <v>0</v>
      </c>
      <c r="R2440" s="60" t="str">
        <f t="shared" si="497"/>
        <v>Good Count</v>
      </c>
      <c r="S2440" s="60" t="str">
        <f t="shared" si="498"/>
        <v>Good Count</v>
      </c>
      <c r="T2440" s="60" t="str">
        <f t="shared" si="499"/>
        <v>Good Count</v>
      </c>
    </row>
    <row r="2441" spans="1:20" ht="15" customHeight="1">
      <c r="A2441" s="64">
        <v>44774</v>
      </c>
      <c r="B2441" s="65">
        <f t="shared" si="491"/>
        <v>2022</v>
      </c>
      <c r="C2441" s="58">
        <f t="shared" si="492"/>
        <v>8</v>
      </c>
      <c r="D2441" s="58" t="str">
        <f t="shared" si="500"/>
        <v>Aug/2022</v>
      </c>
      <c r="E2441" s="60" t="s">
        <v>371</v>
      </c>
      <c r="F2441" s="60" t="s">
        <v>370</v>
      </c>
      <c r="G2441" s="60" t="s">
        <v>104</v>
      </c>
      <c r="H2441" s="60">
        <v>0</v>
      </c>
      <c r="I2441" s="60">
        <v>0</v>
      </c>
      <c r="J2441" s="60">
        <f t="shared" si="489"/>
        <v>0</v>
      </c>
      <c r="K2441" s="60" t="str">
        <f t="shared" si="490"/>
        <v>Ok</v>
      </c>
      <c r="L2441" s="60">
        <f t="shared" si="493"/>
        <v>0</v>
      </c>
      <c r="M2441" s="85">
        <f>VLOOKUP(E2441,'DAFTAR ITEM'!B:J,9,FALSE)</f>
        <v>255000</v>
      </c>
      <c r="N2441" s="85">
        <f t="shared" si="494"/>
        <v>0</v>
      </c>
      <c r="O2441" s="85">
        <f t="shared" si="495"/>
        <v>0</v>
      </c>
      <c r="P2441" s="85">
        <f t="shared" si="496"/>
        <v>0</v>
      </c>
      <c r="Q2441" s="59">
        <f t="shared" si="488"/>
        <v>0</v>
      </c>
      <c r="R2441" s="60" t="str">
        <f t="shared" si="497"/>
        <v>Good Count</v>
      </c>
      <c r="S2441" s="60" t="str">
        <f t="shared" si="498"/>
        <v>Good Count</v>
      </c>
      <c r="T2441" s="60" t="str">
        <f t="shared" si="499"/>
        <v>Good Count</v>
      </c>
    </row>
    <row r="2442" spans="1:20" ht="15" customHeight="1">
      <c r="A2442" s="64">
        <v>44774</v>
      </c>
      <c r="B2442" s="65">
        <f t="shared" si="491"/>
        <v>2022</v>
      </c>
      <c r="C2442" s="58">
        <f t="shared" si="492"/>
        <v>8</v>
      </c>
      <c r="D2442" s="58" t="str">
        <f t="shared" si="500"/>
        <v>Aug/2022</v>
      </c>
      <c r="E2442" s="60" t="s">
        <v>134</v>
      </c>
      <c r="F2442" s="60" t="s">
        <v>133</v>
      </c>
      <c r="G2442" s="60" t="s">
        <v>104</v>
      </c>
      <c r="H2442" s="60">
        <v>27</v>
      </c>
      <c r="I2442" s="60">
        <v>27</v>
      </c>
      <c r="J2442" s="60">
        <f t="shared" si="489"/>
        <v>0</v>
      </c>
      <c r="K2442" s="60" t="str">
        <f t="shared" si="490"/>
        <v>Ok</v>
      </c>
      <c r="L2442" s="60">
        <f t="shared" si="493"/>
        <v>0</v>
      </c>
      <c r="M2442" s="85">
        <f>VLOOKUP(E2442,'DAFTAR ITEM'!B:J,9,FALSE)</f>
        <v>270000</v>
      </c>
      <c r="N2442" s="85">
        <f t="shared" si="494"/>
        <v>7290000</v>
      </c>
      <c r="O2442" s="85">
        <f t="shared" si="495"/>
        <v>0</v>
      </c>
      <c r="P2442" s="85">
        <f t="shared" si="496"/>
        <v>0</v>
      </c>
      <c r="Q2442" s="59">
        <f t="shared" si="488"/>
        <v>0</v>
      </c>
      <c r="R2442" s="60" t="str">
        <f t="shared" si="497"/>
        <v>Good Count</v>
      </c>
      <c r="S2442" s="60" t="str">
        <f t="shared" si="498"/>
        <v>Good Count</v>
      </c>
      <c r="T2442" s="60" t="str">
        <f t="shared" si="499"/>
        <v>Good Count</v>
      </c>
    </row>
    <row r="2443" spans="1:20" ht="15" customHeight="1">
      <c r="A2443" s="64">
        <v>44774</v>
      </c>
      <c r="B2443" s="65">
        <f t="shared" si="491"/>
        <v>2022</v>
      </c>
      <c r="C2443" s="58">
        <f t="shared" si="492"/>
        <v>8</v>
      </c>
      <c r="D2443" s="58" t="str">
        <f t="shared" si="500"/>
        <v>Aug/2022</v>
      </c>
      <c r="E2443" s="60" t="s">
        <v>136</v>
      </c>
      <c r="F2443" s="60" t="s">
        <v>135</v>
      </c>
      <c r="G2443" s="60" t="s">
        <v>16</v>
      </c>
      <c r="H2443" s="60">
        <v>0</v>
      </c>
      <c r="I2443" s="60">
        <v>0</v>
      </c>
      <c r="J2443" s="60">
        <f t="shared" si="489"/>
        <v>0</v>
      </c>
      <c r="K2443" s="60" t="str">
        <f t="shared" si="490"/>
        <v>Ok</v>
      </c>
      <c r="L2443" s="60">
        <f t="shared" si="493"/>
        <v>0</v>
      </c>
      <c r="M2443" s="85">
        <f>VLOOKUP(E2443,'DAFTAR ITEM'!B:J,9,FALSE)</f>
        <v>33600</v>
      </c>
      <c r="N2443" s="85">
        <f t="shared" si="494"/>
        <v>0</v>
      </c>
      <c r="O2443" s="85">
        <f t="shared" si="495"/>
        <v>0</v>
      </c>
      <c r="P2443" s="85">
        <f t="shared" si="496"/>
        <v>0</v>
      </c>
      <c r="Q2443" s="59">
        <f t="shared" si="488"/>
        <v>0</v>
      </c>
      <c r="R2443" s="60" t="str">
        <f t="shared" si="497"/>
        <v>Good Count</v>
      </c>
      <c r="S2443" s="60" t="str">
        <f t="shared" si="498"/>
        <v>Good Count</v>
      </c>
      <c r="T2443" s="60" t="str">
        <f t="shared" si="499"/>
        <v>Good Count</v>
      </c>
    </row>
    <row r="2444" spans="1:20" ht="15" customHeight="1">
      <c r="A2444" s="64">
        <v>44774</v>
      </c>
      <c r="B2444" s="65">
        <f t="shared" si="491"/>
        <v>2022</v>
      </c>
      <c r="C2444" s="58">
        <f t="shared" si="492"/>
        <v>8</v>
      </c>
      <c r="D2444" s="58" t="str">
        <f t="shared" si="500"/>
        <v>Aug/2022</v>
      </c>
      <c r="E2444" s="60" t="s">
        <v>138</v>
      </c>
      <c r="F2444" s="60" t="s">
        <v>137</v>
      </c>
      <c r="G2444" s="60" t="s">
        <v>139</v>
      </c>
      <c r="H2444" s="60">
        <v>259</v>
      </c>
      <c r="I2444" s="60">
        <v>259</v>
      </c>
      <c r="J2444" s="60">
        <f t="shared" si="489"/>
        <v>0</v>
      </c>
      <c r="K2444" s="60" t="str">
        <f t="shared" si="490"/>
        <v>Ok</v>
      </c>
      <c r="L2444" s="60">
        <f t="shared" si="493"/>
        <v>0</v>
      </c>
      <c r="M2444" s="85">
        <f>VLOOKUP(E2444,'DAFTAR ITEM'!B:J,9,FALSE)</f>
        <v>1000</v>
      </c>
      <c r="N2444" s="85">
        <f t="shared" si="494"/>
        <v>259000</v>
      </c>
      <c r="O2444" s="85">
        <f t="shared" si="495"/>
        <v>0</v>
      </c>
      <c r="P2444" s="85">
        <f t="shared" si="496"/>
        <v>0</v>
      </c>
      <c r="Q2444" s="59">
        <f t="shared" si="488"/>
        <v>0</v>
      </c>
      <c r="R2444" s="60" t="str">
        <f t="shared" si="497"/>
        <v>Good Count</v>
      </c>
      <c r="S2444" s="60" t="str">
        <f t="shared" si="498"/>
        <v>Good Count</v>
      </c>
      <c r="T2444" s="60" t="str">
        <f t="shared" si="499"/>
        <v>Good Count</v>
      </c>
    </row>
    <row r="2445" spans="1:20" ht="15" customHeight="1">
      <c r="A2445" s="64">
        <v>44774</v>
      </c>
      <c r="B2445" s="65">
        <f t="shared" si="491"/>
        <v>2022</v>
      </c>
      <c r="C2445" s="58">
        <f t="shared" si="492"/>
        <v>8</v>
      </c>
      <c r="D2445" s="58" t="str">
        <f t="shared" si="500"/>
        <v>Aug/2022</v>
      </c>
      <c r="E2445" s="60" t="s">
        <v>141</v>
      </c>
      <c r="F2445" s="60" t="s">
        <v>140</v>
      </c>
      <c r="G2445" s="60" t="s">
        <v>33</v>
      </c>
      <c r="H2445" s="60">
        <v>0</v>
      </c>
      <c r="I2445" s="60">
        <v>0</v>
      </c>
      <c r="J2445" s="60">
        <f t="shared" si="489"/>
        <v>0</v>
      </c>
      <c r="K2445" s="60" t="str">
        <f t="shared" si="490"/>
        <v>Ok</v>
      </c>
      <c r="L2445" s="60">
        <f t="shared" si="493"/>
        <v>0</v>
      </c>
      <c r="M2445" s="85">
        <f>VLOOKUP(E2445,'DAFTAR ITEM'!B:J,9,FALSE)</f>
        <v>7875</v>
      </c>
      <c r="N2445" s="85">
        <f t="shared" si="494"/>
        <v>0</v>
      </c>
      <c r="O2445" s="85">
        <f t="shared" si="495"/>
        <v>0</v>
      </c>
      <c r="P2445" s="85">
        <f t="shared" si="496"/>
        <v>0</v>
      </c>
      <c r="Q2445" s="59">
        <f t="shared" ref="Q2445:Q2508" si="501">ABS(IF(AND((H2445=0),(J2445=0)),0,J2445/H2445))</f>
        <v>0</v>
      </c>
      <c r="R2445" s="60" t="str">
        <f t="shared" si="497"/>
        <v>Good Count</v>
      </c>
      <c r="S2445" s="60" t="str">
        <f t="shared" si="498"/>
        <v>Good Count</v>
      </c>
      <c r="T2445" s="60" t="str">
        <f t="shared" si="499"/>
        <v>Good Count</v>
      </c>
    </row>
    <row r="2446" spans="1:20" ht="15" customHeight="1">
      <c r="A2446" s="64">
        <v>44774</v>
      </c>
      <c r="B2446" s="65">
        <f t="shared" si="491"/>
        <v>2022</v>
      </c>
      <c r="C2446" s="58">
        <f t="shared" si="492"/>
        <v>8</v>
      </c>
      <c r="D2446" s="58" t="str">
        <f t="shared" si="500"/>
        <v>Aug/2022</v>
      </c>
      <c r="E2446" s="60" t="s">
        <v>143</v>
      </c>
      <c r="F2446" s="60" t="s">
        <v>142</v>
      </c>
      <c r="G2446" s="60" t="s">
        <v>88</v>
      </c>
      <c r="H2446" s="60">
        <v>3</v>
      </c>
      <c r="I2446" s="60">
        <v>3</v>
      </c>
      <c r="J2446" s="60">
        <f t="shared" si="489"/>
        <v>0</v>
      </c>
      <c r="K2446" s="60" t="str">
        <f t="shared" si="490"/>
        <v>Ok</v>
      </c>
      <c r="L2446" s="60">
        <f t="shared" si="493"/>
        <v>0</v>
      </c>
      <c r="M2446" s="85">
        <f>VLOOKUP(E2446,'DAFTAR ITEM'!B:J,9,FALSE)</f>
        <v>17300</v>
      </c>
      <c r="N2446" s="85">
        <f t="shared" si="494"/>
        <v>51900</v>
      </c>
      <c r="O2446" s="85">
        <f t="shared" si="495"/>
        <v>0</v>
      </c>
      <c r="P2446" s="85">
        <f t="shared" si="496"/>
        <v>0</v>
      </c>
      <c r="Q2446" s="59">
        <f t="shared" si="501"/>
        <v>0</v>
      </c>
      <c r="R2446" s="60" t="str">
        <f t="shared" si="497"/>
        <v>Good Count</v>
      </c>
      <c r="S2446" s="60" t="str">
        <f t="shared" si="498"/>
        <v>Good Count</v>
      </c>
      <c r="T2446" s="60" t="str">
        <f t="shared" si="499"/>
        <v>Good Count</v>
      </c>
    </row>
    <row r="2447" spans="1:20" ht="15" customHeight="1">
      <c r="A2447" s="64">
        <v>44774</v>
      </c>
      <c r="B2447" s="65">
        <f t="shared" si="491"/>
        <v>2022</v>
      </c>
      <c r="C2447" s="58">
        <f t="shared" si="492"/>
        <v>8</v>
      </c>
      <c r="D2447" s="58" t="str">
        <f t="shared" si="500"/>
        <v>Aug/2022</v>
      </c>
      <c r="E2447" s="60" t="s">
        <v>145</v>
      </c>
      <c r="F2447" s="60" t="s">
        <v>144</v>
      </c>
      <c r="G2447" s="60" t="s">
        <v>95</v>
      </c>
      <c r="H2447" s="60">
        <v>22</v>
      </c>
      <c r="I2447" s="60">
        <v>22</v>
      </c>
      <c r="J2447" s="60">
        <f t="shared" si="489"/>
        <v>0</v>
      </c>
      <c r="K2447" s="60" t="str">
        <f t="shared" si="490"/>
        <v>Ok</v>
      </c>
      <c r="L2447" s="60">
        <f t="shared" si="493"/>
        <v>0</v>
      </c>
      <c r="M2447" s="85">
        <f>VLOOKUP(E2447,'DAFTAR ITEM'!B:J,9,FALSE)</f>
        <v>5000</v>
      </c>
      <c r="N2447" s="85">
        <f t="shared" si="494"/>
        <v>110000</v>
      </c>
      <c r="O2447" s="85">
        <f t="shared" si="495"/>
        <v>0</v>
      </c>
      <c r="P2447" s="85">
        <f t="shared" si="496"/>
        <v>0</v>
      </c>
      <c r="Q2447" s="59">
        <f t="shared" si="501"/>
        <v>0</v>
      </c>
      <c r="R2447" s="60" t="str">
        <f t="shared" si="497"/>
        <v>Good Count</v>
      </c>
      <c r="S2447" s="60" t="str">
        <f t="shared" si="498"/>
        <v>Good Count</v>
      </c>
      <c r="T2447" s="60" t="str">
        <f t="shared" si="499"/>
        <v>Good Count</v>
      </c>
    </row>
    <row r="2448" spans="1:20" ht="15" customHeight="1">
      <c r="A2448" s="64">
        <v>44774</v>
      </c>
      <c r="B2448" s="65">
        <f t="shared" si="491"/>
        <v>2022</v>
      </c>
      <c r="C2448" s="58">
        <f t="shared" si="492"/>
        <v>8</v>
      </c>
      <c r="D2448" s="58" t="str">
        <f t="shared" si="500"/>
        <v>Aug/2022</v>
      </c>
      <c r="E2448" s="60" t="s">
        <v>149</v>
      </c>
      <c r="F2448" s="60" t="s">
        <v>148</v>
      </c>
      <c r="G2448" s="60" t="s">
        <v>95</v>
      </c>
      <c r="H2448" s="60">
        <v>6</v>
      </c>
      <c r="I2448" s="60">
        <v>6</v>
      </c>
      <c r="J2448" s="60">
        <f t="shared" si="489"/>
        <v>0</v>
      </c>
      <c r="K2448" s="60" t="str">
        <f t="shared" si="490"/>
        <v>Ok</v>
      </c>
      <c r="L2448" s="60">
        <f t="shared" si="493"/>
        <v>0</v>
      </c>
      <c r="M2448" s="85">
        <f>VLOOKUP(E2448,'DAFTAR ITEM'!B:J,9,FALSE)</f>
        <v>3000</v>
      </c>
      <c r="N2448" s="85">
        <f t="shared" si="494"/>
        <v>18000</v>
      </c>
      <c r="O2448" s="85">
        <f t="shared" si="495"/>
        <v>0</v>
      </c>
      <c r="P2448" s="85">
        <f t="shared" si="496"/>
        <v>0</v>
      </c>
      <c r="Q2448" s="59">
        <f t="shared" si="501"/>
        <v>0</v>
      </c>
      <c r="R2448" s="60" t="str">
        <f t="shared" si="497"/>
        <v>Good Count</v>
      </c>
      <c r="S2448" s="60" t="str">
        <f t="shared" si="498"/>
        <v>Good Count</v>
      </c>
      <c r="T2448" s="60" t="str">
        <f t="shared" si="499"/>
        <v>Good Count</v>
      </c>
    </row>
    <row r="2449" spans="1:20" ht="15" customHeight="1">
      <c r="A2449" s="64">
        <v>44774</v>
      </c>
      <c r="B2449" s="65">
        <f t="shared" si="491"/>
        <v>2022</v>
      </c>
      <c r="C2449" s="58">
        <f t="shared" si="492"/>
        <v>8</v>
      </c>
      <c r="D2449" s="58" t="str">
        <f t="shared" si="500"/>
        <v>Aug/2022</v>
      </c>
      <c r="E2449" s="60" t="s">
        <v>373</v>
      </c>
      <c r="F2449" s="60" t="s">
        <v>372</v>
      </c>
      <c r="G2449" s="60" t="s">
        <v>171</v>
      </c>
      <c r="H2449" s="60">
        <v>0</v>
      </c>
      <c r="I2449" s="60">
        <v>0</v>
      </c>
      <c r="J2449" s="60">
        <f t="shared" si="489"/>
        <v>0</v>
      </c>
      <c r="K2449" s="60" t="str">
        <f t="shared" si="490"/>
        <v>Ok</v>
      </c>
      <c r="L2449" s="60">
        <f t="shared" si="493"/>
        <v>0</v>
      </c>
      <c r="M2449" s="85">
        <f>VLOOKUP(E2449,'DAFTAR ITEM'!B:J,9,FALSE)</f>
        <v>0</v>
      </c>
      <c r="N2449" s="85">
        <f t="shared" si="494"/>
        <v>0</v>
      </c>
      <c r="O2449" s="85">
        <f t="shared" si="495"/>
        <v>0</v>
      </c>
      <c r="P2449" s="85">
        <f t="shared" si="496"/>
        <v>0</v>
      </c>
      <c r="Q2449" s="59">
        <f t="shared" si="501"/>
        <v>0</v>
      </c>
      <c r="R2449" s="60" t="str">
        <f t="shared" si="497"/>
        <v>Good Count</v>
      </c>
      <c r="S2449" s="60" t="str">
        <f t="shared" si="498"/>
        <v>Good Count</v>
      </c>
      <c r="T2449" s="60" t="str">
        <f t="shared" si="499"/>
        <v>Good Count</v>
      </c>
    </row>
    <row r="2450" spans="1:20" ht="15" customHeight="1">
      <c r="A2450" s="64">
        <v>44774</v>
      </c>
      <c r="B2450" s="65">
        <f t="shared" si="491"/>
        <v>2022</v>
      </c>
      <c r="C2450" s="58">
        <f t="shared" si="492"/>
        <v>8</v>
      </c>
      <c r="D2450" s="58" t="str">
        <f t="shared" si="500"/>
        <v>Aug/2022</v>
      </c>
      <c r="E2450" s="60" t="s">
        <v>151</v>
      </c>
      <c r="F2450" s="60" t="s">
        <v>150</v>
      </c>
      <c r="G2450" s="60" t="s">
        <v>33</v>
      </c>
      <c r="H2450" s="60">
        <v>0</v>
      </c>
      <c r="I2450" s="60">
        <v>0</v>
      </c>
      <c r="J2450" s="60">
        <f t="shared" si="489"/>
        <v>0</v>
      </c>
      <c r="K2450" s="60" t="str">
        <f t="shared" si="490"/>
        <v>Ok</v>
      </c>
      <c r="L2450" s="60">
        <f t="shared" si="493"/>
        <v>0</v>
      </c>
      <c r="M2450" s="85">
        <f>VLOOKUP(E2450,'DAFTAR ITEM'!B:J,9,FALSE)</f>
        <v>0</v>
      </c>
      <c r="N2450" s="85">
        <f t="shared" si="494"/>
        <v>0</v>
      </c>
      <c r="O2450" s="85">
        <f t="shared" si="495"/>
        <v>0</v>
      </c>
      <c r="P2450" s="85">
        <f t="shared" si="496"/>
        <v>0</v>
      </c>
      <c r="Q2450" s="59">
        <f t="shared" si="501"/>
        <v>0</v>
      </c>
      <c r="R2450" s="60" t="str">
        <f t="shared" si="497"/>
        <v>Good Count</v>
      </c>
      <c r="S2450" s="60" t="str">
        <f t="shared" si="498"/>
        <v>Good Count</v>
      </c>
      <c r="T2450" s="60" t="str">
        <f t="shared" si="499"/>
        <v>Good Count</v>
      </c>
    </row>
    <row r="2451" spans="1:20" ht="15" customHeight="1">
      <c r="A2451" s="64">
        <v>44774</v>
      </c>
      <c r="B2451" s="65">
        <f t="shared" si="491"/>
        <v>2022</v>
      </c>
      <c r="C2451" s="58">
        <f t="shared" si="492"/>
        <v>8</v>
      </c>
      <c r="D2451" s="58" t="str">
        <f t="shared" si="500"/>
        <v>Aug/2022</v>
      </c>
      <c r="E2451" s="60" t="s">
        <v>375</v>
      </c>
      <c r="F2451" s="60" t="s">
        <v>374</v>
      </c>
      <c r="G2451" s="60" t="s">
        <v>171</v>
      </c>
      <c r="H2451" s="60">
        <v>27</v>
      </c>
      <c r="I2451" s="60">
        <v>27</v>
      </c>
      <c r="J2451" s="60">
        <f t="shared" ref="J2451:J2514" si="502">I2451-H2451</f>
        <v>0</v>
      </c>
      <c r="K2451" s="60" t="str">
        <f t="shared" ref="K2451:K2514" si="503">IF(J2451=0,"Ok","Selisih")</f>
        <v>Ok</v>
      </c>
      <c r="L2451" s="60">
        <f t="shared" si="493"/>
        <v>0</v>
      </c>
      <c r="M2451" s="85">
        <f>VLOOKUP(E2451,'DAFTAR ITEM'!B:J,9,FALSE)</f>
        <v>14300</v>
      </c>
      <c r="N2451" s="85">
        <f t="shared" si="494"/>
        <v>386100</v>
      </c>
      <c r="O2451" s="85">
        <f t="shared" si="495"/>
        <v>0</v>
      </c>
      <c r="P2451" s="85">
        <f t="shared" si="496"/>
        <v>0</v>
      </c>
      <c r="Q2451" s="59">
        <f t="shared" si="501"/>
        <v>0</v>
      </c>
      <c r="R2451" s="60" t="str">
        <f t="shared" si="497"/>
        <v>Good Count</v>
      </c>
      <c r="S2451" s="60" t="str">
        <f t="shared" si="498"/>
        <v>Good Count</v>
      </c>
      <c r="T2451" s="60" t="str">
        <f t="shared" si="499"/>
        <v>Good Count</v>
      </c>
    </row>
    <row r="2452" spans="1:20" ht="15" customHeight="1">
      <c r="A2452" s="64">
        <v>44774</v>
      </c>
      <c r="B2452" s="65">
        <f t="shared" si="491"/>
        <v>2022</v>
      </c>
      <c r="C2452" s="58">
        <f t="shared" si="492"/>
        <v>8</v>
      </c>
      <c r="D2452" s="58" t="str">
        <f t="shared" si="500"/>
        <v>Aug/2022</v>
      </c>
      <c r="E2452" s="60" t="s">
        <v>377</v>
      </c>
      <c r="F2452" s="60" t="s">
        <v>376</v>
      </c>
      <c r="G2452" s="60" t="s">
        <v>171</v>
      </c>
      <c r="H2452" s="60">
        <v>0</v>
      </c>
      <c r="I2452" s="60">
        <v>0</v>
      </c>
      <c r="J2452" s="60">
        <f t="shared" si="502"/>
        <v>0</v>
      </c>
      <c r="K2452" s="60" t="str">
        <f t="shared" si="503"/>
        <v>Ok</v>
      </c>
      <c r="L2452" s="60">
        <f t="shared" si="493"/>
        <v>0</v>
      </c>
      <c r="M2452" s="85">
        <f>VLOOKUP(E2452,'DAFTAR ITEM'!B:J,9,FALSE)</f>
        <v>0</v>
      </c>
      <c r="N2452" s="85">
        <f t="shared" si="494"/>
        <v>0</v>
      </c>
      <c r="O2452" s="85">
        <f t="shared" si="495"/>
        <v>0</v>
      </c>
      <c r="P2452" s="85">
        <f t="shared" si="496"/>
        <v>0</v>
      </c>
      <c r="Q2452" s="59">
        <f t="shared" si="501"/>
        <v>0</v>
      </c>
      <c r="R2452" s="60" t="str">
        <f t="shared" si="497"/>
        <v>Good Count</v>
      </c>
      <c r="S2452" s="60" t="str">
        <f t="shared" si="498"/>
        <v>Good Count</v>
      </c>
      <c r="T2452" s="60" t="str">
        <f t="shared" si="499"/>
        <v>Good Count</v>
      </c>
    </row>
    <row r="2453" spans="1:20" ht="15" customHeight="1">
      <c r="A2453" s="64">
        <v>44774</v>
      </c>
      <c r="B2453" s="65">
        <f t="shared" si="491"/>
        <v>2022</v>
      </c>
      <c r="C2453" s="58">
        <f t="shared" si="492"/>
        <v>8</v>
      </c>
      <c r="D2453" s="58" t="str">
        <f t="shared" si="500"/>
        <v>Aug/2022</v>
      </c>
      <c r="E2453" s="60" t="s">
        <v>379</v>
      </c>
      <c r="F2453" s="60" t="s">
        <v>378</v>
      </c>
      <c r="G2453" s="60" t="s">
        <v>171</v>
      </c>
      <c r="H2453" s="60">
        <v>0</v>
      </c>
      <c r="I2453" s="60">
        <v>0</v>
      </c>
      <c r="J2453" s="60">
        <f t="shared" si="502"/>
        <v>0</v>
      </c>
      <c r="K2453" s="60" t="str">
        <f t="shared" si="503"/>
        <v>Ok</v>
      </c>
      <c r="L2453" s="60">
        <f t="shared" si="493"/>
        <v>0</v>
      </c>
      <c r="M2453" s="85">
        <f>VLOOKUP(E2453,'DAFTAR ITEM'!B:J,9,FALSE)</f>
        <v>0</v>
      </c>
      <c r="N2453" s="85">
        <f t="shared" si="494"/>
        <v>0</v>
      </c>
      <c r="O2453" s="85">
        <f t="shared" si="495"/>
        <v>0</v>
      </c>
      <c r="P2453" s="85">
        <f t="shared" si="496"/>
        <v>0</v>
      </c>
      <c r="Q2453" s="59">
        <f t="shared" si="501"/>
        <v>0</v>
      </c>
      <c r="R2453" s="60" t="str">
        <f t="shared" si="497"/>
        <v>Good Count</v>
      </c>
      <c r="S2453" s="60" t="str">
        <f t="shared" si="498"/>
        <v>Good Count</v>
      </c>
      <c r="T2453" s="60" t="str">
        <f t="shared" si="499"/>
        <v>Good Count</v>
      </c>
    </row>
    <row r="2454" spans="1:20" ht="15" customHeight="1">
      <c r="A2454" s="64">
        <v>44774</v>
      </c>
      <c r="B2454" s="65">
        <f t="shared" si="491"/>
        <v>2022</v>
      </c>
      <c r="C2454" s="58">
        <f t="shared" si="492"/>
        <v>8</v>
      </c>
      <c r="D2454" s="58" t="str">
        <f t="shared" si="500"/>
        <v>Aug/2022</v>
      </c>
      <c r="E2454" s="60" t="s">
        <v>381</v>
      </c>
      <c r="F2454" s="60" t="s">
        <v>380</v>
      </c>
      <c r="G2454" s="60" t="s">
        <v>104</v>
      </c>
      <c r="H2454" s="60">
        <v>0</v>
      </c>
      <c r="I2454" s="60">
        <v>0</v>
      </c>
      <c r="J2454" s="60">
        <f t="shared" si="502"/>
        <v>0</v>
      </c>
      <c r="K2454" s="60" t="str">
        <f t="shared" si="503"/>
        <v>Ok</v>
      </c>
      <c r="L2454" s="60">
        <f t="shared" si="493"/>
        <v>0</v>
      </c>
      <c r="M2454" s="85">
        <f>VLOOKUP(E2454,'DAFTAR ITEM'!B:J,9,FALSE)</f>
        <v>0</v>
      </c>
      <c r="N2454" s="85">
        <f t="shared" si="494"/>
        <v>0</v>
      </c>
      <c r="O2454" s="85">
        <f t="shared" si="495"/>
        <v>0</v>
      </c>
      <c r="P2454" s="85">
        <f t="shared" si="496"/>
        <v>0</v>
      </c>
      <c r="Q2454" s="59">
        <f t="shared" si="501"/>
        <v>0</v>
      </c>
      <c r="R2454" s="60" t="str">
        <f t="shared" si="497"/>
        <v>Good Count</v>
      </c>
      <c r="S2454" s="60" t="str">
        <f t="shared" si="498"/>
        <v>Good Count</v>
      </c>
      <c r="T2454" s="60" t="str">
        <f t="shared" si="499"/>
        <v>Good Count</v>
      </c>
    </row>
    <row r="2455" spans="1:20" ht="15" customHeight="1">
      <c r="A2455" s="64">
        <v>44774</v>
      </c>
      <c r="B2455" s="65">
        <f t="shared" si="491"/>
        <v>2022</v>
      </c>
      <c r="C2455" s="58">
        <f t="shared" si="492"/>
        <v>8</v>
      </c>
      <c r="D2455" s="58" t="str">
        <f t="shared" si="500"/>
        <v>Aug/2022</v>
      </c>
      <c r="E2455" s="60" t="s">
        <v>153</v>
      </c>
      <c r="F2455" s="60" t="s">
        <v>152</v>
      </c>
      <c r="G2455" s="60" t="s">
        <v>33</v>
      </c>
      <c r="H2455" s="60">
        <v>0</v>
      </c>
      <c r="I2455" s="60">
        <v>0</v>
      </c>
      <c r="J2455" s="60">
        <f t="shared" si="502"/>
        <v>0</v>
      </c>
      <c r="K2455" s="60" t="str">
        <f t="shared" si="503"/>
        <v>Ok</v>
      </c>
      <c r="L2455" s="60">
        <f t="shared" si="493"/>
        <v>0</v>
      </c>
      <c r="M2455" s="85">
        <f>VLOOKUP(E2455,'DAFTAR ITEM'!B:J,9,FALSE)</f>
        <v>0</v>
      </c>
      <c r="N2455" s="85">
        <f t="shared" si="494"/>
        <v>0</v>
      </c>
      <c r="O2455" s="85">
        <f t="shared" si="495"/>
        <v>0</v>
      </c>
      <c r="P2455" s="85">
        <f t="shared" si="496"/>
        <v>0</v>
      </c>
      <c r="Q2455" s="59">
        <f t="shared" si="501"/>
        <v>0</v>
      </c>
      <c r="R2455" s="60" t="str">
        <f t="shared" si="497"/>
        <v>Good Count</v>
      </c>
      <c r="S2455" s="60" t="str">
        <f t="shared" si="498"/>
        <v>Good Count</v>
      </c>
      <c r="T2455" s="60" t="str">
        <f t="shared" si="499"/>
        <v>Good Count</v>
      </c>
    </row>
    <row r="2456" spans="1:20" ht="15" customHeight="1">
      <c r="A2456" s="64">
        <v>44774</v>
      </c>
      <c r="B2456" s="65">
        <f t="shared" si="491"/>
        <v>2022</v>
      </c>
      <c r="C2456" s="58">
        <f t="shared" si="492"/>
        <v>8</v>
      </c>
      <c r="D2456" s="58" t="str">
        <f t="shared" si="500"/>
        <v>Aug/2022</v>
      </c>
      <c r="E2456" s="60" t="s">
        <v>383</v>
      </c>
      <c r="F2456" s="60" t="s">
        <v>382</v>
      </c>
      <c r="G2456" s="60" t="s">
        <v>171</v>
      </c>
      <c r="H2456" s="60">
        <v>0</v>
      </c>
      <c r="I2456" s="60">
        <v>0</v>
      </c>
      <c r="J2456" s="60">
        <f t="shared" si="502"/>
        <v>0</v>
      </c>
      <c r="K2456" s="60" t="str">
        <f t="shared" si="503"/>
        <v>Ok</v>
      </c>
      <c r="L2456" s="60">
        <f t="shared" si="493"/>
        <v>0</v>
      </c>
      <c r="M2456" s="85">
        <f>VLOOKUP(E2456,'DAFTAR ITEM'!B:J,9,FALSE)</f>
        <v>14300</v>
      </c>
      <c r="N2456" s="85">
        <f t="shared" si="494"/>
        <v>0</v>
      </c>
      <c r="O2456" s="85">
        <f t="shared" si="495"/>
        <v>0</v>
      </c>
      <c r="P2456" s="85">
        <f t="shared" si="496"/>
        <v>0</v>
      </c>
      <c r="Q2456" s="59">
        <f t="shared" si="501"/>
        <v>0</v>
      </c>
      <c r="R2456" s="60" t="str">
        <f t="shared" si="497"/>
        <v>Good Count</v>
      </c>
      <c r="S2456" s="60" t="str">
        <f t="shared" si="498"/>
        <v>Good Count</v>
      </c>
      <c r="T2456" s="60" t="str">
        <f t="shared" si="499"/>
        <v>Good Count</v>
      </c>
    </row>
    <row r="2457" spans="1:20" ht="15" customHeight="1">
      <c r="A2457" s="64">
        <v>44774</v>
      </c>
      <c r="B2457" s="65">
        <f t="shared" si="491"/>
        <v>2022</v>
      </c>
      <c r="C2457" s="58">
        <f t="shared" si="492"/>
        <v>8</v>
      </c>
      <c r="D2457" s="58" t="str">
        <f t="shared" si="500"/>
        <v>Aug/2022</v>
      </c>
      <c r="E2457" s="60" t="s">
        <v>156</v>
      </c>
      <c r="F2457" s="60" t="s">
        <v>155</v>
      </c>
      <c r="G2457" s="60" t="s">
        <v>33</v>
      </c>
      <c r="H2457" s="60">
        <v>0</v>
      </c>
      <c r="I2457" s="60">
        <v>0</v>
      </c>
      <c r="J2457" s="60">
        <f t="shared" si="502"/>
        <v>0</v>
      </c>
      <c r="K2457" s="60" t="str">
        <f t="shared" si="503"/>
        <v>Ok</v>
      </c>
      <c r="L2457" s="60">
        <f t="shared" si="493"/>
        <v>0</v>
      </c>
      <c r="M2457" s="85">
        <f>VLOOKUP(E2457,'DAFTAR ITEM'!B:J,9,FALSE)</f>
        <v>0</v>
      </c>
      <c r="N2457" s="85">
        <f t="shared" si="494"/>
        <v>0</v>
      </c>
      <c r="O2457" s="85">
        <f t="shared" si="495"/>
        <v>0</v>
      </c>
      <c r="P2457" s="85">
        <f t="shared" si="496"/>
        <v>0</v>
      </c>
      <c r="Q2457" s="59">
        <f t="shared" si="501"/>
        <v>0</v>
      </c>
      <c r="R2457" s="60" t="str">
        <f t="shared" si="497"/>
        <v>Good Count</v>
      </c>
      <c r="S2457" s="60" t="str">
        <f t="shared" si="498"/>
        <v>Good Count</v>
      </c>
      <c r="T2457" s="60" t="str">
        <f t="shared" si="499"/>
        <v>Good Count</v>
      </c>
    </row>
    <row r="2458" spans="1:20" ht="15" customHeight="1">
      <c r="A2458" s="64">
        <v>44774</v>
      </c>
      <c r="B2458" s="65">
        <f t="shared" si="491"/>
        <v>2022</v>
      </c>
      <c r="C2458" s="58">
        <f t="shared" si="492"/>
        <v>8</v>
      </c>
      <c r="D2458" s="58" t="str">
        <f t="shared" si="500"/>
        <v>Aug/2022</v>
      </c>
      <c r="E2458" s="60" t="s">
        <v>158</v>
      </c>
      <c r="F2458" s="60" t="s">
        <v>157</v>
      </c>
      <c r="G2458" s="60" t="s">
        <v>33</v>
      </c>
      <c r="H2458" s="60">
        <v>0</v>
      </c>
      <c r="I2458" s="60">
        <v>0</v>
      </c>
      <c r="J2458" s="60">
        <f t="shared" si="502"/>
        <v>0</v>
      </c>
      <c r="K2458" s="60" t="str">
        <f t="shared" si="503"/>
        <v>Ok</v>
      </c>
      <c r="L2458" s="60">
        <f t="shared" si="493"/>
        <v>0</v>
      </c>
      <c r="M2458" s="85">
        <f>VLOOKUP(E2458,'DAFTAR ITEM'!B:J,9,FALSE)</f>
        <v>0</v>
      </c>
      <c r="N2458" s="85">
        <f t="shared" si="494"/>
        <v>0</v>
      </c>
      <c r="O2458" s="85">
        <f t="shared" si="495"/>
        <v>0</v>
      </c>
      <c r="P2458" s="85">
        <f t="shared" si="496"/>
        <v>0</v>
      </c>
      <c r="Q2458" s="59">
        <f t="shared" si="501"/>
        <v>0</v>
      </c>
      <c r="R2458" s="60" t="str">
        <f t="shared" si="497"/>
        <v>Good Count</v>
      </c>
      <c r="S2458" s="60" t="str">
        <f t="shared" si="498"/>
        <v>Good Count</v>
      </c>
      <c r="T2458" s="60" t="str">
        <f t="shared" si="499"/>
        <v>Good Count</v>
      </c>
    </row>
    <row r="2459" spans="1:20" ht="15" customHeight="1">
      <c r="A2459" s="64">
        <v>44774</v>
      </c>
      <c r="B2459" s="65">
        <f t="shared" si="491"/>
        <v>2022</v>
      </c>
      <c r="C2459" s="58">
        <f t="shared" si="492"/>
        <v>8</v>
      </c>
      <c r="D2459" s="58" t="str">
        <f t="shared" si="500"/>
        <v>Aug/2022</v>
      </c>
      <c r="E2459" s="60" t="s">
        <v>160</v>
      </c>
      <c r="F2459" s="60" t="s">
        <v>159</v>
      </c>
      <c r="G2459" s="60" t="s">
        <v>33</v>
      </c>
      <c r="H2459" s="60">
        <v>0</v>
      </c>
      <c r="I2459" s="60">
        <v>0</v>
      </c>
      <c r="J2459" s="60">
        <f t="shared" si="502"/>
        <v>0</v>
      </c>
      <c r="K2459" s="60" t="str">
        <f t="shared" si="503"/>
        <v>Ok</v>
      </c>
      <c r="L2459" s="60">
        <f t="shared" si="493"/>
        <v>0</v>
      </c>
      <c r="M2459" s="85">
        <f>VLOOKUP(E2459,'DAFTAR ITEM'!B:J,9,FALSE)</f>
        <v>0</v>
      </c>
      <c r="N2459" s="85">
        <f t="shared" si="494"/>
        <v>0</v>
      </c>
      <c r="O2459" s="85">
        <f t="shared" si="495"/>
        <v>0</v>
      </c>
      <c r="P2459" s="85">
        <f t="shared" si="496"/>
        <v>0</v>
      </c>
      <c r="Q2459" s="59">
        <f t="shared" si="501"/>
        <v>0</v>
      </c>
      <c r="R2459" s="60" t="str">
        <f t="shared" si="497"/>
        <v>Good Count</v>
      </c>
      <c r="S2459" s="60" t="str">
        <f t="shared" si="498"/>
        <v>Good Count</v>
      </c>
      <c r="T2459" s="60" t="str">
        <f t="shared" si="499"/>
        <v>Good Count</v>
      </c>
    </row>
    <row r="2460" spans="1:20" ht="15" customHeight="1">
      <c r="A2460" s="64">
        <v>44774</v>
      </c>
      <c r="B2460" s="65">
        <f t="shared" si="491"/>
        <v>2022</v>
      </c>
      <c r="C2460" s="58">
        <f t="shared" si="492"/>
        <v>8</v>
      </c>
      <c r="D2460" s="58" t="str">
        <f t="shared" si="500"/>
        <v>Aug/2022</v>
      </c>
      <c r="E2460" s="60" t="s">
        <v>385</v>
      </c>
      <c r="F2460" s="60" t="s">
        <v>384</v>
      </c>
      <c r="G2460" s="60" t="s">
        <v>171</v>
      </c>
      <c r="H2460" s="60">
        <v>0</v>
      </c>
      <c r="I2460" s="60">
        <v>0</v>
      </c>
      <c r="J2460" s="60">
        <f t="shared" si="502"/>
        <v>0</v>
      </c>
      <c r="K2460" s="60" t="str">
        <f t="shared" si="503"/>
        <v>Ok</v>
      </c>
      <c r="L2460" s="60">
        <f t="shared" si="493"/>
        <v>0</v>
      </c>
      <c r="M2460" s="85">
        <f>VLOOKUP(E2460,'DAFTAR ITEM'!B:J,9,FALSE)</f>
        <v>12800</v>
      </c>
      <c r="N2460" s="85">
        <f t="shared" si="494"/>
        <v>0</v>
      </c>
      <c r="O2460" s="85">
        <f t="shared" si="495"/>
        <v>0</v>
      </c>
      <c r="P2460" s="85">
        <f t="shared" si="496"/>
        <v>0</v>
      </c>
      <c r="Q2460" s="59">
        <f t="shared" si="501"/>
        <v>0</v>
      </c>
      <c r="R2460" s="60" t="str">
        <f t="shared" si="497"/>
        <v>Good Count</v>
      </c>
      <c r="S2460" s="60" t="str">
        <f t="shared" si="498"/>
        <v>Good Count</v>
      </c>
      <c r="T2460" s="60" t="str">
        <f t="shared" si="499"/>
        <v>Good Count</v>
      </c>
    </row>
    <row r="2461" spans="1:20" ht="15" customHeight="1">
      <c r="A2461" s="64">
        <v>44774</v>
      </c>
      <c r="B2461" s="65">
        <f t="shared" si="491"/>
        <v>2022</v>
      </c>
      <c r="C2461" s="58">
        <f t="shared" si="492"/>
        <v>8</v>
      </c>
      <c r="D2461" s="58" t="str">
        <f t="shared" si="500"/>
        <v>Aug/2022</v>
      </c>
      <c r="E2461" s="60" t="s">
        <v>162</v>
      </c>
      <c r="F2461" s="60" t="s">
        <v>161</v>
      </c>
      <c r="G2461" s="60" t="s">
        <v>33</v>
      </c>
      <c r="H2461" s="60">
        <v>0</v>
      </c>
      <c r="I2461" s="60">
        <v>0</v>
      </c>
      <c r="J2461" s="60">
        <f t="shared" si="502"/>
        <v>0</v>
      </c>
      <c r="K2461" s="60" t="str">
        <f t="shared" si="503"/>
        <v>Ok</v>
      </c>
      <c r="L2461" s="60">
        <f t="shared" si="493"/>
        <v>0</v>
      </c>
      <c r="M2461" s="85">
        <f>VLOOKUP(E2461,'DAFTAR ITEM'!B:J,9,FALSE)</f>
        <v>0</v>
      </c>
      <c r="N2461" s="85">
        <f t="shared" si="494"/>
        <v>0</v>
      </c>
      <c r="O2461" s="85">
        <f t="shared" si="495"/>
        <v>0</v>
      </c>
      <c r="P2461" s="85">
        <f t="shared" si="496"/>
        <v>0</v>
      </c>
      <c r="Q2461" s="59">
        <f t="shared" si="501"/>
        <v>0</v>
      </c>
      <c r="R2461" s="60" t="str">
        <f t="shared" si="497"/>
        <v>Good Count</v>
      </c>
      <c r="S2461" s="60" t="str">
        <f t="shared" si="498"/>
        <v>Good Count</v>
      </c>
      <c r="T2461" s="60" t="str">
        <f t="shared" si="499"/>
        <v>Good Count</v>
      </c>
    </row>
    <row r="2462" spans="1:20" ht="15" customHeight="1">
      <c r="A2462" s="64">
        <v>44774</v>
      </c>
      <c r="B2462" s="65">
        <f t="shared" si="491"/>
        <v>2022</v>
      </c>
      <c r="C2462" s="58">
        <f t="shared" si="492"/>
        <v>8</v>
      </c>
      <c r="D2462" s="58" t="str">
        <f t="shared" si="500"/>
        <v>Aug/2022</v>
      </c>
      <c r="E2462" s="60" t="s">
        <v>164</v>
      </c>
      <c r="F2462" s="60" t="s">
        <v>163</v>
      </c>
      <c r="G2462" s="60" t="s">
        <v>33</v>
      </c>
      <c r="H2462" s="60">
        <v>60</v>
      </c>
      <c r="I2462" s="60">
        <v>60</v>
      </c>
      <c r="J2462" s="60">
        <f t="shared" si="502"/>
        <v>0</v>
      </c>
      <c r="K2462" s="60" t="str">
        <f t="shared" si="503"/>
        <v>Ok</v>
      </c>
      <c r="L2462" s="60">
        <f t="shared" si="493"/>
        <v>0</v>
      </c>
      <c r="M2462" s="85">
        <f>VLOOKUP(E2462,'DAFTAR ITEM'!B:J,9,FALSE)</f>
        <v>18700</v>
      </c>
      <c r="N2462" s="85">
        <f t="shared" si="494"/>
        <v>1122000</v>
      </c>
      <c r="O2462" s="85">
        <f t="shared" si="495"/>
        <v>0</v>
      </c>
      <c r="P2462" s="85">
        <f t="shared" si="496"/>
        <v>0</v>
      </c>
      <c r="Q2462" s="59">
        <f t="shared" si="501"/>
        <v>0</v>
      </c>
      <c r="R2462" s="60" t="str">
        <f t="shared" si="497"/>
        <v>Good Count</v>
      </c>
      <c r="S2462" s="60" t="str">
        <f t="shared" si="498"/>
        <v>Good Count</v>
      </c>
      <c r="T2462" s="60" t="str">
        <f t="shared" si="499"/>
        <v>Good Count</v>
      </c>
    </row>
    <row r="2463" spans="1:20" ht="15" customHeight="1">
      <c r="A2463" s="64">
        <v>44774</v>
      </c>
      <c r="B2463" s="65">
        <f t="shared" si="491"/>
        <v>2022</v>
      </c>
      <c r="C2463" s="58">
        <f t="shared" si="492"/>
        <v>8</v>
      </c>
      <c r="D2463" s="58" t="str">
        <f t="shared" si="500"/>
        <v>Aug/2022</v>
      </c>
      <c r="E2463" s="60" t="s">
        <v>166</v>
      </c>
      <c r="F2463" s="60" t="s">
        <v>165</v>
      </c>
      <c r="G2463" s="60" t="s">
        <v>33</v>
      </c>
      <c r="H2463" s="60">
        <v>0</v>
      </c>
      <c r="I2463" s="60">
        <v>0</v>
      </c>
      <c r="J2463" s="60">
        <f t="shared" si="502"/>
        <v>0</v>
      </c>
      <c r="K2463" s="60" t="str">
        <f t="shared" si="503"/>
        <v>Ok</v>
      </c>
      <c r="L2463" s="60">
        <f t="shared" si="493"/>
        <v>0</v>
      </c>
      <c r="M2463" s="85">
        <f>VLOOKUP(E2463,'DAFTAR ITEM'!B:J,9,FALSE)</f>
        <v>0</v>
      </c>
      <c r="N2463" s="85">
        <f t="shared" si="494"/>
        <v>0</v>
      </c>
      <c r="O2463" s="85">
        <f t="shared" si="495"/>
        <v>0</v>
      </c>
      <c r="P2463" s="85">
        <f t="shared" si="496"/>
        <v>0</v>
      </c>
      <c r="Q2463" s="59">
        <f t="shared" si="501"/>
        <v>0</v>
      </c>
      <c r="R2463" s="60" t="str">
        <f t="shared" si="497"/>
        <v>Good Count</v>
      </c>
      <c r="S2463" s="60" t="str">
        <f t="shared" si="498"/>
        <v>Good Count</v>
      </c>
      <c r="T2463" s="60" t="str">
        <f t="shared" si="499"/>
        <v>Good Count</v>
      </c>
    </row>
    <row r="2464" spans="1:20" ht="15" customHeight="1">
      <c r="A2464" s="64">
        <v>44774</v>
      </c>
      <c r="B2464" s="65">
        <f t="shared" si="491"/>
        <v>2022</v>
      </c>
      <c r="C2464" s="58">
        <f t="shared" si="492"/>
        <v>8</v>
      </c>
      <c r="D2464" s="58" t="str">
        <f t="shared" si="500"/>
        <v>Aug/2022</v>
      </c>
      <c r="E2464" s="60" t="s">
        <v>360</v>
      </c>
      <c r="F2464" s="60" t="s">
        <v>359</v>
      </c>
      <c r="G2464" s="60" t="s">
        <v>33</v>
      </c>
      <c r="H2464" s="60">
        <v>0</v>
      </c>
      <c r="I2464" s="60">
        <v>0</v>
      </c>
      <c r="J2464" s="60">
        <f t="shared" si="502"/>
        <v>0</v>
      </c>
      <c r="K2464" s="60" t="str">
        <f t="shared" si="503"/>
        <v>Ok</v>
      </c>
      <c r="L2464" s="60">
        <f t="shared" si="493"/>
        <v>0</v>
      </c>
      <c r="M2464" s="85">
        <f>VLOOKUP(E2464,'DAFTAR ITEM'!B:J,9,FALSE)</f>
        <v>0</v>
      </c>
      <c r="N2464" s="85">
        <f t="shared" si="494"/>
        <v>0</v>
      </c>
      <c r="O2464" s="85">
        <f t="shared" si="495"/>
        <v>0</v>
      </c>
      <c r="P2464" s="85">
        <f t="shared" si="496"/>
        <v>0</v>
      </c>
      <c r="Q2464" s="59">
        <f t="shared" si="501"/>
        <v>0</v>
      </c>
      <c r="R2464" s="60" t="str">
        <f t="shared" si="497"/>
        <v>Good Count</v>
      </c>
      <c r="S2464" s="60" t="str">
        <f t="shared" si="498"/>
        <v>Good Count</v>
      </c>
      <c r="T2464" s="60" t="str">
        <f t="shared" si="499"/>
        <v>Good Count</v>
      </c>
    </row>
    <row r="2465" spans="1:20" ht="15" customHeight="1">
      <c r="A2465" s="64">
        <v>44774</v>
      </c>
      <c r="B2465" s="65">
        <f t="shared" si="491"/>
        <v>2022</v>
      </c>
      <c r="C2465" s="58">
        <f t="shared" si="492"/>
        <v>8</v>
      </c>
      <c r="D2465" s="58" t="str">
        <f t="shared" si="500"/>
        <v>Aug/2022</v>
      </c>
      <c r="E2465" s="60" t="s">
        <v>387</v>
      </c>
      <c r="F2465" s="60" t="s">
        <v>386</v>
      </c>
      <c r="G2465" s="60" t="s">
        <v>171</v>
      </c>
      <c r="H2465" s="60">
        <v>42</v>
      </c>
      <c r="I2465" s="60">
        <v>42</v>
      </c>
      <c r="J2465" s="60">
        <f t="shared" si="502"/>
        <v>0</v>
      </c>
      <c r="K2465" s="60" t="str">
        <f t="shared" si="503"/>
        <v>Ok</v>
      </c>
      <c r="L2465" s="60">
        <f t="shared" si="493"/>
        <v>0</v>
      </c>
      <c r="M2465" s="85">
        <f>VLOOKUP(E2465,'DAFTAR ITEM'!B:J,9,FALSE)</f>
        <v>12800</v>
      </c>
      <c r="N2465" s="85">
        <f t="shared" si="494"/>
        <v>537600</v>
      </c>
      <c r="O2465" s="85">
        <f t="shared" si="495"/>
        <v>0</v>
      </c>
      <c r="P2465" s="85">
        <f t="shared" si="496"/>
        <v>0</v>
      </c>
      <c r="Q2465" s="59">
        <f t="shared" si="501"/>
        <v>0</v>
      </c>
      <c r="R2465" s="60" t="str">
        <f t="shared" si="497"/>
        <v>Good Count</v>
      </c>
      <c r="S2465" s="60" t="str">
        <f t="shared" si="498"/>
        <v>Good Count</v>
      </c>
      <c r="T2465" s="60" t="str">
        <f t="shared" si="499"/>
        <v>Good Count</v>
      </c>
    </row>
    <row r="2466" spans="1:20" ht="15" customHeight="1">
      <c r="A2466" s="64">
        <v>44774</v>
      </c>
      <c r="B2466" s="65">
        <f t="shared" si="491"/>
        <v>2022</v>
      </c>
      <c r="C2466" s="58">
        <f t="shared" si="492"/>
        <v>8</v>
      </c>
      <c r="D2466" s="58" t="str">
        <f t="shared" si="500"/>
        <v>Aug/2022</v>
      </c>
      <c r="E2466" s="60" t="s">
        <v>168</v>
      </c>
      <c r="F2466" s="60" t="s">
        <v>167</v>
      </c>
      <c r="G2466" s="60" t="s">
        <v>33</v>
      </c>
      <c r="H2466" s="60">
        <v>0</v>
      </c>
      <c r="I2466" s="60">
        <v>0</v>
      </c>
      <c r="J2466" s="60">
        <f t="shared" si="502"/>
        <v>0</v>
      </c>
      <c r="K2466" s="60" t="str">
        <f t="shared" si="503"/>
        <v>Ok</v>
      </c>
      <c r="L2466" s="60">
        <f t="shared" si="493"/>
        <v>0</v>
      </c>
      <c r="M2466" s="85">
        <f>VLOOKUP(E2466,'DAFTAR ITEM'!B:J,9,FALSE)</f>
        <v>0</v>
      </c>
      <c r="N2466" s="85">
        <f t="shared" si="494"/>
        <v>0</v>
      </c>
      <c r="O2466" s="85">
        <f t="shared" si="495"/>
        <v>0</v>
      </c>
      <c r="P2466" s="85">
        <f t="shared" si="496"/>
        <v>0</v>
      </c>
      <c r="Q2466" s="59">
        <f t="shared" si="501"/>
        <v>0</v>
      </c>
      <c r="R2466" s="60" t="str">
        <f t="shared" si="497"/>
        <v>Good Count</v>
      </c>
      <c r="S2466" s="60" t="str">
        <f t="shared" si="498"/>
        <v>Good Count</v>
      </c>
      <c r="T2466" s="60" t="str">
        <f t="shared" si="499"/>
        <v>Good Count</v>
      </c>
    </row>
    <row r="2467" spans="1:20" ht="15" customHeight="1">
      <c r="A2467" s="64">
        <v>44774</v>
      </c>
      <c r="B2467" s="65">
        <f t="shared" ref="B2467:B2530" si="504">YEAR(A2467)</f>
        <v>2022</v>
      </c>
      <c r="C2467" s="58">
        <f t="shared" si="492"/>
        <v>8</v>
      </c>
      <c r="D2467" s="58" t="str">
        <f t="shared" si="500"/>
        <v>Aug/2022</v>
      </c>
      <c r="E2467" s="60" t="s">
        <v>170</v>
      </c>
      <c r="F2467" s="60" t="s">
        <v>169</v>
      </c>
      <c r="G2467" s="60" t="s">
        <v>171</v>
      </c>
      <c r="H2467" s="60">
        <v>0</v>
      </c>
      <c r="I2467" s="60">
        <v>0</v>
      </c>
      <c r="J2467" s="60">
        <f t="shared" si="502"/>
        <v>0</v>
      </c>
      <c r="K2467" s="60" t="str">
        <f t="shared" si="503"/>
        <v>Ok</v>
      </c>
      <c r="L2467" s="60">
        <f t="shared" si="493"/>
        <v>0</v>
      </c>
      <c r="M2467" s="85">
        <f>VLOOKUP(E2467,'DAFTAR ITEM'!B:J,9,FALSE)</f>
        <v>8410</v>
      </c>
      <c r="N2467" s="85">
        <f t="shared" si="494"/>
        <v>0</v>
      </c>
      <c r="O2467" s="85">
        <f t="shared" si="495"/>
        <v>0</v>
      </c>
      <c r="P2467" s="85">
        <f t="shared" si="496"/>
        <v>0</v>
      </c>
      <c r="Q2467" s="59">
        <f t="shared" si="501"/>
        <v>0</v>
      </c>
      <c r="R2467" s="60" t="str">
        <f t="shared" si="497"/>
        <v>Good Count</v>
      </c>
      <c r="S2467" s="60" t="str">
        <f t="shared" si="498"/>
        <v>Good Count</v>
      </c>
      <c r="T2467" s="60" t="str">
        <f t="shared" si="499"/>
        <v>Good Count</v>
      </c>
    </row>
    <row r="2468" spans="1:20" ht="15" customHeight="1">
      <c r="A2468" s="64">
        <v>44774</v>
      </c>
      <c r="B2468" s="65">
        <f t="shared" si="504"/>
        <v>2022</v>
      </c>
      <c r="C2468" s="58">
        <f t="shared" si="492"/>
        <v>8</v>
      </c>
      <c r="D2468" s="58" t="str">
        <f t="shared" si="500"/>
        <v>Aug/2022</v>
      </c>
      <c r="E2468" s="60" t="s">
        <v>173</v>
      </c>
      <c r="F2468" s="60" t="s">
        <v>172</v>
      </c>
      <c r="G2468" s="60" t="s">
        <v>33</v>
      </c>
      <c r="H2468" s="60">
        <v>2</v>
      </c>
      <c r="I2468" s="60">
        <v>2</v>
      </c>
      <c r="J2468" s="60">
        <f t="shared" si="502"/>
        <v>0</v>
      </c>
      <c r="K2468" s="60" t="str">
        <f t="shared" si="503"/>
        <v>Ok</v>
      </c>
      <c r="L2468" s="60">
        <f t="shared" si="493"/>
        <v>0</v>
      </c>
      <c r="M2468" s="85">
        <f>VLOOKUP(E2468,'DAFTAR ITEM'!B:J,9,FALSE)</f>
        <v>5513</v>
      </c>
      <c r="N2468" s="85">
        <f t="shared" si="494"/>
        <v>11026</v>
      </c>
      <c r="O2468" s="85">
        <f t="shared" si="495"/>
        <v>0</v>
      </c>
      <c r="P2468" s="85">
        <f t="shared" si="496"/>
        <v>0</v>
      </c>
      <c r="Q2468" s="59">
        <f t="shared" si="501"/>
        <v>0</v>
      </c>
      <c r="R2468" s="60" t="str">
        <f t="shared" si="497"/>
        <v>Good Count</v>
      </c>
      <c r="S2468" s="60" t="str">
        <f t="shared" si="498"/>
        <v>Good Count</v>
      </c>
      <c r="T2468" s="60" t="str">
        <f t="shared" si="499"/>
        <v>Good Count</v>
      </c>
    </row>
    <row r="2469" spans="1:20" ht="15" customHeight="1">
      <c r="A2469" s="64">
        <v>44774</v>
      </c>
      <c r="B2469" s="65">
        <f t="shared" si="504"/>
        <v>2022</v>
      </c>
      <c r="C2469" s="58">
        <f t="shared" si="492"/>
        <v>8</v>
      </c>
      <c r="D2469" s="58" t="str">
        <f t="shared" si="500"/>
        <v>Aug/2022</v>
      </c>
      <c r="E2469" s="60" t="s">
        <v>175</v>
      </c>
      <c r="F2469" s="60" t="s">
        <v>174</v>
      </c>
      <c r="G2469" s="60" t="s">
        <v>176</v>
      </c>
      <c r="H2469" s="60">
        <v>10</v>
      </c>
      <c r="I2469" s="60">
        <v>10</v>
      </c>
      <c r="J2469" s="60">
        <f t="shared" si="502"/>
        <v>0</v>
      </c>
      <c r="K2469" s="60" t="str">
        <f t="shared" si="503"/>
        <v>Ok</v>
      </c>
      <c r="L2469" s="60">
        <f t="shared" si="493"/>
        <v>0</v>
      </c>
      <c r="M2469" s="85">
        <f>VLOOKUP(E2469,'DAFTAR ITEM'!B:J,9,FALSE)</f>
        <v>3780</v>
      </c>
      <c r="N2469" s="85">
        <f t="shared" si="494"/>
        <v>37800</v>
      </c>
      <c r="O2469" s="85">
        <f t="shared" si="495"/>
        <v>0</v>
      </c>
      <c r="P2469" s="85">
        <f t="shared" si="496"/>
        <v>0</v>
      </c>
      <c r="Q2469" s="59">
        <f t="shared" si="501"/>
        <v>0</v>
      </c>
      <c r="R2469" s="60" t="str">
        <f t="shared" si="497"/>
        <v>Good Count</v>
      </c>
      <c r="S2469" s="60" t="str">
        <f t="shared" si="498"/>
        <v>Good Count</v>
      </c>
      <c r="T2469" s="60" t="str">
        <f t="shared" si="499"/>
        <v>Good Count</v>
      </c>
    </row>
    <row r="2470" spans="1:20" ht="15" customHeight="1">
      <c r="A2470" s="64">
        <v>44774</v>
      </c>
      <c r="B2470" s="65">
        <f t="shared" si="504"/>
        <v>2022</v>
      </c>
      <c r="C2470" s="58">
        <f t="shared" si="492"/>
        <v>8</v>
      </c>
      <c r="D2470" s="58" t="str">
        <f t="shared" si="500"/>
        <v>Aug/2022</v>
      </c>
      <c r="E2470" s="60" t="s">
        <v>178</v>
      </c>
      <c r="F2470" s="60" t="s">
        <v>177</v>
      </c>
      <c r="G2470" s="60" t="s">
        <v>176</v>
      </c>
      <c r="H2470" s="60">
        <v>1</v>
      </c>
      <c r="I2470" s="60">
        <v>1</v>
      </c>
      <c r="J2470" s="60">
        <f t="shared" si="502"/>
        <v>0</v>
      </c>
      <c r="K2470" s="60" t="str">
        <f t="shared" si="503"/>
        <v>Ok</v>
      </c>
      <c r="L2470" s="60">
        <f t="shared" si="493"/>
        <v>0</v>
      </c>
      <c r="M2470" s="85">
        <f>VLOOKUP(E2470,'DAFTAR ITEM'!B:J,9,FALSE)</f>
        <v>2625</v>
      </c>
      <c r="N2470" s="85">
        <f t="shared" si="494"/>
        <v>2625</v>
      </c>
      <c r="O2470" s="85">
        <f t="shared" si="495"/>
        <v>0</v>
      </c>
      <c r="P2470" s="85">
        <f t="shared" si="496"/>
        <v>0</v>
      </c>
      <c r="Q2470" s="59">
        <f t="shared" si="501"/>
        <v>0</v>
      </c>
      <c r="R2470" s="60" t="str">
        <f t="shared" si="497"/>
        <v>Good Count</v>
      </c>
      <c r="S2470" s="60" t="str">
        <f t="shared" si="498"/>
        <v>Good Count</v>
      </c>
      <c r="T2470" s="60" t="str">
        <f t="shared" si="499"/>
        <v>Good Count</v>
      </c>
    </row>
    <row r="2471" spans="1:20" ht="15" customHeight="1">
      <c r="A2471" s="64">
        <v>44774</v>
      </c>
      <c r="B2471" s="65">
        <f t="shared" si="504"/>
        <v>2022</v>
      </c>
      <c r="C2471" s="58">
        <f t="shared" si="492"/>
        <v>8</v>
      </c>
      <c r="D2471" s="58" t="str">
        <f t="shared" si="500"/>
        <v>Aug/2022</v>
      </c>
      <c r="E2471" s="60" t="s">
        <v>180</v>
      </c>
      <c r="F2471" s="60" t="s">
        <v>179</v>
      </c>
      <c r="G2471" s="60" t="s">
        <v>33</v>
      </c>
      <c r="H2471" s="60">
        <v>3</v>
      </c>
      <c r="I2471" s="60">
        <v>3</v>
      </c>
      <c r="J2471" s="60">
        <f t="shared" si="502"/>
        <v>0</v>
      </c>
      <c r="K2471" s="60" t="str">
        <f t="shared" si="503"/>
        <v>Ok</v>
      </c>
      <c r="L2471" s="60">
        <f t="shared" si="493"/>
        <v>0</v>
      </c>
      <c r="M2471" s="85">
        <f>VLOOKUP(E2471,'DAFTAR ITEM'!B:J,9,FALSE)</f>
        <v>20000</v>
      </c>
      <c r="N2471" s="85">
        <f t="shared" si="494"/>
        <v>60000</v>
      </c>
      <c r="O2471" s="85">
        <f t="shared" si="495"/>
        <v>0</v>
      </c>
      <c r="P2471" s="85">
        <f t="shared" si="496"/>
        <v>0</v>
      </c>
      <c r="Q2471" s="59">
        <f t="shared" si="501"/>
        <v>0</v>
      </c>
      <c r="R2471" s="60" t="str">
        <f t="shared" si="497"/>
        <v>Good Count</v>
      </c>
      <c r="S2471" s="60" t="str">
        <f t="shared" si="498"/>
        <v>Good Count</v>
      </c>
      <c r="T2471" s="60" t="str">
        <f t="shared" si="499"/>
        <v>Good Count</v>
      </c>
    </row>
    <row r="2472" spans="1:20" ht="15" customHeight="1">
      <c r="A2472" s="64">
        <v>44774</v>
      </c>
      <c r="B2472" s="65">
        <f t="shared" si="504"/>
        <v>2022</v>
      </c>
      <c r="C2472" s="58">
        <f t="shared" si="492"/>
        <v>8</v>
      </c>
      <c r="D2472" s="58" t="str">
        <f t="shared" si="500"/>
        <v>Aug/2022</v>
      </c>
      <c r="E2472" s="60" t="s">
        <v>182</v>
      </c>
      <c r="F2472" s="60" t="s">
        <v>181</v>
      </c>
      <c r="G2472" s="60" t="s">
        <v>33</v>
      </c>
      <c r="H2472" s="60">
        <v>6</v>
      </c>
      <c r="I2472" s="60">
        <v>6</v>
      </c>
      <c r="J2472" s="60">
        <f t="shared" si="502"/>
        <v>0</v>
      </c>
      <c r="K2472" s="60" t="str">
        <f t="shared" si="503"/>
        <v>Ok</v>
      </c>
      <c r="L2472" s="60">
        <f t="shared" si="493"/>
        <v>0</v>
      </c>
      <c r="M2472" s="85">
        <f>VLOOKUP(E2472,'DAFTAR ITEM'!B:J,9,FALSE)</f>
        <v>20000</v>
      </c>
      <c r="N2472" s="85">
        <f t="shared" si="494"/>
        <v>120000</v>
      </c>
      <c r="O2472" s="85">
        <f t="shared" si="495"/>
        <v>0</v>
      </c>
      <c r="P2472" s="85">
        <f t="shared" si="496"/>
        <v>0</v>
      </c>
      <c r="Q2472" s="59">
        <f t="shared" si="501"/>
        <v>0</v>
      </c>
      <c r="R2472" s="60" t="str">
        <f t="shared" si="497"/>
        <v>Good Count</v>
      </c>
      <c r="S2472" s="60" t="str">
        <f t="shared" si="498"/>
        <v>Good Count</v>
      </c>
      <c r="T2472" s="60" t="str">
        <f t="shared" si="499"/>
        <v>Good Count</v>
      </c>
    </row>
    <row r="2473" spans="1:20" ht="15" customHeight="1">
      <c r="A2473" s="64">
        <v>44774</v>
      </c>
      <c r="B2473" s="65">
        <f t="shared" si="504"/>
        <v>2022</v>
      </c>
      <c r="C2473" s="58">
        <f t="shared" si="492"/>
        <v>8</v>
      </c>
      <c r="D2473" s="58" t="str">
        <f t="shared" si="500"/>
        <v>Aug/2022</v>
      </c>
      <c r="E2473" s="60" t="s">
        <v>184</v>
      </c>
      <c r="F2473" s="60" t="s">
        <v>183</v>
      </c>
      <c r="G2473" s="60" t="s">
        <v>33</v>
      </c>
      <c r="H2473" s="60">
        <v>5</v>
      </c>
      <c r="I2473" s="60">
        <v>5</v>
      </c>
      <c r="J2473" s="60">
        <f t="shared" si="502"/>
        <v>0</v>
      </c>
      <c r="K2473" s="60" t="str">
        <f t="shared" si="503"/>
        <v>Ok</v>
      </c>
      <c r="L2473" s="60">
        <f t="shared" si="493"/>
        <v>0</v>
      </c>
      <c r="M2473" s="85">
        <f>VLOOKUP(E2473,'DAFTAR ITEM'!B:J,9,FALSE)</f>
        <v>20000</v>
      </c>
      <c r="N2473" s="85">
        <f t="shared" si="494"/>
        <v>100000</v>
      </c>
      <c r="O2473" s="85">
        <f t="shared" si="495"/>
        <v>0</v>
      </c>
      <c r="P2473" s="85">
        <f t="shared" si="496"/>
        <v>0</v>
      </c>
      <c r="Q2473" s="59">
        <f t="shared" si="501"/>
        <v>0</v>
      </c>
      <c r="R2473" s="60" t="str">
        <f t="shared" si="497"/>
        <v>Good Count</v>
      </c>
      <c r="S2473" s="60" t="str">
        <f t="shared" si="498"/>
        <v>Good Count</v>
      </c>
      <c r="T2473" s="60" t="str">
        <f t="shared" si="499"/>
        <v>Good Count</v>
      </c>
    </row>
    <row r="2474" spans="1:20" ht="15" customHeight="1">
      <c r="A2474" s="64">
        <v>44774</v>
      </c>
      <c r="B2474" s="65">
        <f t="shared" si="504"/>
        <v>2022</v>
      </c>
      <c r="C2474" s="58">
        <f t="shared" si="492"/>
        <v>8</v>
      </c>
      <c r="D2474" s="58" t="str">
        <f t="shared" si="500"/>
        <v>Aug/2022</v>
      </c>
      <c r="E2474" s="60" t="s">
        <v>186</v>
      </c>
      <c r="F2474" s="60" t="s">
        <v>185</v>
      </c>
      <c r="G2474" s="60" t="s">
        <v>187</v>
      </c>
      <c r="H2474" s="60">
        <v>104</v>
      </c>
      <c r="I2474" s="60">
        <v>104</v>
      </c>
      <c r="J2474" s="60">
        <f t="shared" si="502"/>
        <v>0</v>
      </c>
      <c r="K2474" s="60" t="str">
        <f t="shared" si="503"/>
        <v>Ok</v>
      </c>
      <c r="L2474" s="60">
        <f t="shared" si="493"/>
        <v>0</v>
      </c>
      <c r="M2474" s="85">
        <f>VLOOKUP(E2474,'DAFTAR ITEM'!B:J,9,FALSE)</f>
        <v>1950</v>
      </c>
      <c r="N2474" s="85">
        <f t="shared" si="494"/>
        <v>202800</v>
      </c>
      <c r="O2474" s="85">
        <f t="shared" si="495"/>
        <v>0</v>
      </c>
      <c r="P2474" s="85">
        <f t="shared" si="496"/>
        <v>0</v>
      </c>
      <c r="Q2474" s="59">
        <f t="shared" si="501"/>
        <v>0</v>
      </c>
      <c r="R2474" s="60" t="str">
        <f t="shared" si="497"/>
        <v>Good Count</v>
      </c>
      <c r="S2474" s="60" t="str">
        <f t="shared" si="498"/>
        <v>Good Count</v>
      </c>
      <c r="T2474" s="60" t="str">
        <f t="shared" si="499"/>
        <v>Good Count</v>
      </c>
    </row>
    <row r="2475" spans="1:20" ht="15" customHeight="1">
      <c r="A2475" s="64">
        <v>44774</v>
      </c>
      <c r="B2475" s="65">
        <f t="shared" si="504"/>
        <v>2022</v>
      </c>
      <c r="C2475" s="58">
        <f t="shared" si="492"/>
        <v>8</v>
      </c>
      <c r="D2475" s="58" t="str">
        <f t="shared" si="500"/>
        <v>Aug/2022</v>
      </c>
      <c r="E2475" s="60" t="s">
        <v>189</v>
      </c>
      <c r="F2475" s="60" t="s">
        <v>188</v>
      </c>
      <c r="G2475" s="60" t="s">
        <v>187</v>
      </c>
      <c r="H2475" s="60">
        <v>3</v>
      </c>
      <c r="I2475" s="60">
        <v>3</v>
      </c>
      <c r="J2475" s="60">
        <f t="shared" si="502"/>
        <v>0</v>
      </c>
      <c r="K2475" s="60" t="str">
        <f t="shared" si="503"/>
        <v>Ok</v>
      </c>
      <c r="L2475" s="60">
        <f t="shared" si="493"/>
        <v>0</v>
      </c>
      <c r="M2475" s="85">
        <f>VLOOKUP(E2475,'DAFTAR ITEM'!B:J,9,FALSE)</f>
        <v>3990</v>
      </c>
      <c r="N2475" s="85">
        <f t="shared" si="494"/>
        <v>11970</v>
      </c>
      <c r="O2475" s="85">
        <f t="shared" si="495"/>
        <v>0</v>
      </c>
      <c r="P2475" s="85">
        <f t="shared" si="496"/>
        <v>0</v>
      </c>
      <c r="Q2475" s="59">
        <f t="shared" si="501"/>
        <v>0</v>
      </c>
      <c r="R2475" s="60" t="str">
        <f t="shared" si="497"/>
        <v>Good Count</v>
      </c>
      <c r="S2475" s="60" t="str">
        <f t="shared" si="498"/>
        <v>Good Count</v>
      </c>
      <c r="T2475" s="60" t="str">
        <f t="shared" si="499"/>
        <v>Good Count</v>
      </c>
    </row>
    <row r="2476" spans="1:20" ht="15" customHeight="1">
      <c r="A2476" s="64">
        <v>44774</v>
      </c>
      <c r="B2476" s="65">
        <f t="shared" si="504"/>
        <v>2022</v>
      </c>
      <c r="C2476" s="58">
        <f t="shared" si="492"/>
        <v>8</v>
      </c>
      <c r="D2476" s="58" t="str">
        <f t="shared" si="500"/>
        <v>Aug/2022</v>
      </c>
      <c r="E2476" s="60" t="s">
        <v>191</v>
      </c>
      <c r="F2476" s="60" t="s">
        <v>190</v>
      </c>
      <c r="G2476" s="60" t="s">
        <v>16</v>
      </c>
      <c r="H2476" s="60">
        <v>3</v>
      </c>
      <c r="I2476" s="60">
        <v>3</v>
      </c>
      <c r="J2476" s="60">
        <f t="shared" si="502"/>
        <v>0</v>
      </c>
      <c r="K2476" s="60" t="str">
        <f t="shared" si="503"/>
        <v>Ok</v>
      </c>
      <c r="L2476" s="60">
        <f t="shared" si="493"/>
        <v>0</v>
      </c>
      <c r="M2476" s="85">
        <f>VLOOKUP(E2476,'DAFTAR ITEM'!B:J,9,FALSE)</f>
        <v>15000</v>
      </c>
      <c r="N2476" s="85">
        <f t="shared" si="494"/>
        <v>45000</v>
      </c>
      <c r="O2476" s="85">
        <f t="shared" si="495"/>
        <v>0</v>
      </c>
      <c r="P2476" s="85">
        <f t="shared" si="496"/>
        <v>0</v>
      </c>
      <c r="Q2476" s="59">
        <f t="shared" si="501"/>
        <v>0</v>
      </c>
      <c r="R2476" s="60" t="str">
        <f t="shared" si="497"/>
        <v>Good Count</v>
      </c>
      <c r="S2476" s="60" t="str">
        <f t="shared" si="498"/>
        <v>Good Count</v>
      </c>
      <c r="T2476" s="60" t="str">
        <f t="shared" si="499"/>
        <v>Good Count</v>
      </c>
    </row>
    <row r="2477" spans="1:20" ht="15" customHeight="1">
      <c r="A2477" s="64">
        <v>44774</v>
      </c>
      <c r="B2477" s="65">
        <f t="shared" si="504"/>
        <v>2022</v>
      </c>
      <c r="C2477" s="58">
        <f t="shared" si="492"/>
        <v>8</v>
      </c>
      <c r="D2477" s="58" t="str">
        <f t="shared" si="500"/>
        <v>Aug/2022</v>
      </c>
      <c r="E2477" s="60" t="s">
        <v>198</v>
      </c>
      <c r="F2477" s="60" t="s">
        <v>197</v>
      </c>
      <c r="G2477" s="60" t="s">
        <v>194</v>
      </c>
      <c r="H2477" s="60">
        <v>67</v>
      </c>
      <c r="I2477" s="60">
        <v>67</v>
      </c>
      <c r="J2477" s="60">
        <f t="shared" si="502"/>
        <v>0</v>
      </c>
      <c r="K2477" s="60" t="str">
        <f t="shared" si="503"/>
        <v>Ok</v>
      </c>
      <c r="L2477" s="60">
        <f t="shared" si="493"/>
        <v>0</v>
      </c>
      <c r="M2477" s="85">
        <f>VLOOKUP(E2477,'DAFTAR ITEM'!B:J,9,FALSE)</f>
        <v>41000</v>
      </c>
      <c r="N2477" s="85">
        <f t="shared" si="494"/>
        <v>2747000</v>
      </c>
      <c r="O2477" s="85">
        <f t="shared" si="495"/>
        <v>0</v>
      </c>
      <c r="P2477" s="85">
        <f t="shared" si="496"/>
        <v>0</v>
      </c>
      <c r="Q2477" s="59">
        <f t="shared" si="501"/>
        <v>0</v>
      </c>
      <c r="R2477" s="60" t="str">
        <f t="shared" si="497"/>
        <v>Good Count</v>
      </c>
      <c r="S2477" s="60" t="str">
        <f t="shared" si="498"/>
        <v>Good Count</v>
      </c>
      <c r="T2477" s="60" t="str">
        <f t="shared" si="499"/>
        <v>Good Count</v>
      </c>
    </row>
    <row r="2478" spans="1:20" ht="15" customHeight="1">
      <c r="A2478" s="64">
        <v>44774</v>
      </c>
      <c r="B2478" s="65">
        <f t="shared" si="504"/>
        <v>2022</v>
      </c>
      <c r="C2478" s="58">
        <f t="shared" si="492"/>
        <v>8</v>
      </c>
      <c r="D2478" s="58" t="str">
        <f t="shared" si="500"/>
        <v>Aug/2022</v>
      </c>
      <c r="E2478" s="60" t="s">
        <v>193</v>
      </c>
      <c r="F2478" s="60" t="s">
        <v>192</v>
      </c>
      <c r="G2478" s="60" t="s">
        <v>194</v>
      </c>
      <c r="H2478" s="60">
        <v>8</v>
      </c>
      <c r="I2478" s="60">
        <v>8</v>
      </c>
      <c r="J2478" s="60">
        <f t="shared" si="502"/>
        <v>0</v>
      </c>
      <c r="K2478" s="60" t="str">
        <f t="shared" si="503"/>
        <v>Ok</v>
      </c>
      <c r="L2478" s="60">
        <f t="shared" si="493"/>
        <v>0</v>
      </c>
      <c r="M2478" s="85">
        <f>VLOOKUP(E2478,'DAFTAR ITEM'!B:J,9,FALSE)</f>
        <v>81000</v>
      </c>
      <c r="N2478" s="85">
        <f t="shared" si="494"/>
        <v>648000</v>
      </c>
      <c r="O2478" s="85">
        <f t="shared" si="495"/>
        <v>0</v>
      </c>
      <c r="P2478" s="85">
        <f t="shared" si="496"/>
        <v>0</v>
      </c>
      <c r="Q2478" s="59">
        <f t="shared" si="501"/>
        <v>0</v>
      </c>
      <c r="R2478" s="60" t="str">
        <f t="shared" si="497"/>
        <v>Good Count</v>
      </c>
      <c r="S2478" s="60" t="str">
        <f t="shared" si="498"/>
        <v>Good Count</v>
      </c>
      <c r="T2478" s="60" t="str">
        <f t="shared" si="499"/>
        <v>Good Count</v>
      </c>
    </row>
    <row r="2479" spans="1:20" ht="15" customHeight="1">
      <c r="A2479" s="64">
        <v>44774</v>
      </c>
      <c r="B2479" s="65">
        <f t="shared" si="504"/>
        <v>2022</v>
      </c>
      <c r="C2479" s="58">
        <f t="shared" si="492"/>
        <v>8</v>
      </c>
      <c r="D2479" s="58" t="str">
        <f t="shared" si="500"/>
        <v>Aug/2022</v>
      </c>
      <c r="E2479" s="60" t="s">
        <v>196</v>
      </c>
      <c r="F2479" s="60" t="s">
        <v>195</v>
      </c>
      <c r="G2479" s="60" t="s">
        <v>194</v>
      </c>
      <c r="H2479" s="60">
        <v>22</v>
      </c>
      <c r="I2479" s="60">
        <v>22</v>
      </c>
      <c r="J2479" s="60">
        <f t="shared" si="502"/>
        <v>0</v>
      </c>
      <c r="K2479" s="60" t="str">
        <f t="shared" si="503"/>
        <v>Ok</v>
      </c>
      <c r="L2479" s="60">
        <f t="shared" si="493"/>
        <v>0</v>
      </c>
      <c r="M2479" s="85">
        <f>VLOOKUP(E2479,'DAFTAR ITEM'!B:J,9,FALSE)</f>
        <v>27050</v>
      </c>
      <c r="N2479" s="85">
        <f t="shared" si="494"/>
        <v>595100</v>
      </c>
      <c r="O2479" s="85">
        <f t="shared" si="495"/>
        <v>0</v>
      </c>
      <c r="P2479" s="85">
        <f t="shared" si="496"/>
        <v>0</v>
      </c>
      <c r="Q2479" s="59">
        <f t="shared" si="501"/>
        <v>0</v>
      </c>
      <c r="R2479" s="60" t="str">
        <f t="shared" si="497"/>
        <v>Good Count</v>
      </c>
      <c r="S2479" s="60" t="str">
        <f t="shared" si="498"/>
        <v>Good Count</v>
      </c>
      <c r="T2479" s="60" t="str">
        <f t="shared" si="499"/>
        <v>Good Count</v>
      </c>
    </row>
    <row r="2480" spans="1:20" ht="15" customHeight="1">
      <c r="A2480" s="64">
        <v>44774</v>
      </c>
      <c r="B2480" s="65">
        <f t="shared" si="504"/>
        <v>2022</v>
      </c>
      <c r="C2480" s="58">
        <f t="shared" si="492"/>
        <v>8</v>
      </c>
      <c r="D2480" s="58" t="str">
        <f t="shared" si="500"/>
        <v>Aug/2022</v>
      </c>
      <c r="E2480" s="60" t="s">
        <v>200</v>
      </c>
      <c r="F2480" s="60" t="s">
        <v>199</v>
      </c>
      <c r="G2480" s="60" t="s">
        <v>194</v>
      </c>
      <c r="H2480" s="60">
        <v>7</v>
      </c>
      <c r="I2480" s="60">
        <v>7</v>
      </c>
      <c r="J2480" s="60">
        <f t="shared" si="502"/>
        <v>0</v>
      </c>
      <c r="K2480" s="60" t="str">
        <f t="shared" si="503"/>
        <v>Ok</v>
      </c>
      <c r="L2480" s="60">
        <f t="shared" si="493"/>
        <v>0</v>
      </c>
      <c r="M2480" s="85">
        <f>VLOOKUP(E2480,'DAFTAR ITEM'!B:J,9,FALSE)</f>
        <v>20000</v>
      </c>
      <c r="N2480" s="85">
        <f t="shared" si="494"/>
        <v>140000</v>
      </c>
      <c r="O2480" s="85">
        <f t="shared" si="495"/>
        <v>0</v>
      </c>
      <c r="P2480" s="85">
        <f t="shared" si="496"/>
        <v>0</v>
      </c>
      <c r="Q2480" s="59">
        <f t="shared" si="501"/>
        <v>0</v>
      </c>
      <c r="R2480" s="60" t="str">
        <f t="shared" si="497"/>
        <v>Good Count</v>
      </c>
      <c r="S2480" s="60" t="str">
        <f t="shared" si="498"/>
        <v>Good Count</v>
      </c>
      <c r="T2480" s="60" t="str">
        <f t="shared" si="499"/>
        <v>Good Count</v>
      </c>
    </row>
    <row r="2481" spans="1:20" ht="15" customHeight="1">
      <c r="A2481" s="64">
        <v>44774</v>
      </c>
      <c r="B2481" s="65">
        <f t="shared" si="504"/>
        <v>2022</v>
      </c>
      <c r="C2481" s="58">
        <f t="shared" si="492"/>
        <v>8</v>
      </c>
      <c r="D2481" s="58" t="str">
        <f t="shared" si="500"/>
        <v>Aug/2022</v>
      </c>
      <c r="E2481" s="60" t="s">
        <v>202</v>
      </c>
      <c r="F2481" s="60" t="s">
        <v>201</v>
      </c>
      <c r="G2481" s="60" t="s">
        <v>194</v>
      </c>
      <c r="H2481" s="60">
        <v>3</v>
      </c>
      <c r="I2481" s="60">
        <v>3</v>
      </c>
      <c r="J2481" s="60">
        <f t="shared" si="502"/>
        <v>0</v>
      </c>
      <c r="K2481" s="60" t="str">
        <f t="shared" si="503"/>
        <v>Ok</v>
      </c>
      <c r="L2481" s="60">
        <f t="shared" si="493"/>
        <v>0</v>
      </c>
      <c r="M2481" s="85">
        <f>VLOOKUP(E2481,'DAFTAR ITEM'!B:J,9,FALSE)</f>
        <v>23000</v>
      </c>
      <c r="N2481" s="85">
        <f t="shared" si="494"/>
        <v>69000</v>
      </c>
      <c r="O2481" s="85">
        <f t="shared" si="495"/>
        <v>0</v>
      </c>
      <c r="P2481" s="85">
        <f t="shared" si="496"/>
        <v>0</v>
      </c>
      <c r="Q2481" s="59">
        <f t="shared" si="501"/>
        <v>0</v>
      </c>
      <c r="R2481" s="60" t="str">
        <f t="shared" si="497"/>
        <v>Good Count</v>
      </c>
      <c r="S2481" s="60" t="str">
        <f t="shared" si="498"/>
        <v>Good Count</v>
      </c>
      <c r="T2481" s="60" t="str">
        <f t="shared" si="499"/>
        <v>Good Count</v>
      </c>
    </row>
    <row r="2482" spans="1:20" ht="15" customHeight="1">
      <c r="A2482" s="64">
        <v>44774</v>
      </c>
      <c r="B2482" s="65">
        <f t="shared" si="504"/>
        <v>2022</v>
      </c>
      <c r="C2482" s="58">
        <f t="shared" si="492"/>
        <v>8</v>
      </c>
      <c r="D2482" s="58" t="str">
        <f t="shared" si="500"/>
        <v>Aug/2022</v>
      </c>
      <c r="E2482" s="60" t="s">
        <v>206</v>
      </c>
      <c r="F2482" s="60" t="s">
        <v>205</v>
      </c>
      <c r="G2482" s="60" t="s">
        <v>194</v>
      </c>
      <c r="H2482" s="60">
        <v>17</v>
      </c>
      <c r="I2482" s="60">
        <v>17</v>
      </c>
      <c r="J2482" s="60">
        <f t="shared" si="502"/>
        <v>0</v>
      </c>
      <c r="K2482" s="60" t="str">
        <f t="shared" si="503"/>
        <v>Ok</v>
      </c>
      <c r="L2482" s="60">
        <f t="shared" si="493"/>
        <v>0</v>
      </c>
      <c r="M2482" s="85">
        <f>VLOOKUP(E2482,'DAFTAR ITEM'!B:J,9,FALSE)</f>
        <v>39091</v>
      </c>
      <c r="N2482" s="85">
        <f t="shared" si="494"/>
        <v>664547</v>
      </c>
      <c r="O2482" s="85">
        <f t="shared" si="495"/>
        <v>0</v>
      </c>
      <c r="P2482" s="85">
        <f t="shared" si="496"/>
        <v>0</v>
      </c>
      <c r="Q2482" s="59">
        <f t="shared" si="501"/>
        <v>0</v>
      </c>
      <c r="R2482" s="60" t="str">
        <f t="shared" si="497"/>
        <v>Good Count</v>
      </c>
      <c r="S2482" s="60" t="str">
        <f t="shared" si="498"/>
        <v>Good Count</v>
      </c>
      <c r="T2482" s="60" t="str">
        <f t="shared" si="499"/>
        <v>Good Count</v>
      </c>
    </row>
    <row r="2483" spans="1:20" ht="15" customHeight="1">
      <c r="A2483" s="64">
        <v>44774</v>
      </c>
      <c r="B2483" s="65">
        <f t="shared" si="504"/>
        <v>2022</v>
      </c>
      <c r="C2483" s="58">
        <f t="shared" si="492"/>
        <v>8</v>
      </c>
      <c r="D2483" s="58" t="str">
        <f t="shared" si="500"/>
        <v>Aug/2022</v>
      </c>
      <c r="E2483" s="60" t="s">
        <v>208</v>
      </c>
      <c r="F2483" s="60" t="s">
        <v>207</v>
      </c>
      <c r="G2483" s="60" t="s">
        <v>16</v>
      </c>
      <c r="H2483" s="60">
        <v>3</v>
      </c>
      <c r="I2483" s="60">
        <v>3</v>
      </c>
      <c r="J2483" s="60">
        <f t="shared" si="502"/>
        <v>0</v>
      </c>
      <c r="K2483" s="60" t="str">
        <f t="shared" si="503"/>
        <v>Ok</v>
      </c>
      <c r="L2483" s="60">
        <f t="shared" si="493"/>
        <v>0</v>
      </c>
      <c r="M2483" s="85">
        <f>VLOOKUP(E2483,'DAFTAR ITEM'!B:J,9,FALSE)</f>
        <v>45000</v>
      </c>
      <c r="N2483" s="85">
        <f t="shared" si="494"/>
        <v>135000</v>
      </c>
      <c r="O2483" s="85">
        <f t="shared" si="495"/>
        <v>0</v>
      </c>
      <c r="P2483" s="85">
        <f t="shared" si="496"/>
        <v>0</v>
      </c>
      <c r="Q2483" s="59">
        <f t="shared" si="501"/>
        <v>0</v>
      </c>
      <c r="R2483" s="60" t="str">
        <f t="shared" si="497"/>
        <v>Good Count</v>
      </c>
      <c r="S2483" s="60" t="str">
        <f t="shared" si="498"/>
        <v>Good Count</v>
      </c>
      <c r="T2483" s="60" t="str">
        <f t="shared" si="499"/>
        <v>Good Count</v>
      </c>
    </row>
    <row r="2484" spans="1:20" ht="15" customHeight="1">
      <c r="A2484" s="64">
        <v>44774</v>
      </c>
      <c r="B2484" s="65">
        <f t="shared" si="504"/>
        <v>2022</v>
      </c>
      <c r="C2484" s="58">
        <f t="shared" si="492"/>
        <v>8</v>
      </c>
      <c r="D2484" s="58" t="str">
        <f t="shared" si="500"/>
        <v>Aug/2022</v>
      </c>
      <c r="E2484" s="60" t="s">
        <v>210</v>
      </c>
      <c r="F2484" s="60" t="s">
        <v>209</v>
      </c>
      <c r="G2484" s="60" t="s">
        <v>95</v>
      </c>
      <c r="H2484" s="60">
        <v>14</v>
      </c>
      <c r="I2484" s="60">
        <v>14</v>
      </c>
      <c r="J2484" s="60">
        <f t="shared" si="502"/>
        <v>0</v>
      </c>
      <c r="K2484" s="60" t="str">
        <f t="shared" si="503"/>
        <v>Ok</v>
      </c>
      <c r="L2484" s="60">
        <f t="shared" si="493"/>
        <v>0</v>
      </c>
      <c r="M2484" s="85">
        <f>VLOOKUP(E2484,'DAFTAR ITEM'!B:J,9,FALSE)</f>
        <v>29200</v>
      </c>
      <c r="N2484" s="85">
        <f t="shared" si="494"/>
        <v>408800</v>
      </c>
      <c r="O2484" s="85">
        <f t="shared" si="495"/>
        <v>0</v>
      </c>
      <c r="P2484" s="85">
        <f t="shared" si="496"/>
        <v>0</v>
      </c>
      <c r="Q2484" s="59">
        <f t="shared" si="501"/>
        <v>0</v>
      </c>
      <c r="R2484" s="60" t="str">
        <f t="shared" si="497"/>
        <v>Good Count</v>
      </c>
      <c r="S2484" s="60" t="str">
        <f t="shared" si="498"/>
        <v>Good Count</v>
      </c>
      <c r="T2484" s="60" t="str">
        <f t="shared" si="499"/>
        <v>Good Count</v>
      </c>
    </row>
    <row r="2485" spans="1:20" ht="15" customHeight="1">
      <c r="A2485" s="64">
        <v>44774</v>
      </c>
      <c r="B2485" s="65">
        <f t="shared" si="504"/>
        <v>2022</v>
      </c>
      <c r="C2485" s="58">
        <f t="shared" ref="C2485:C2548" si="505">MONTH(A2485)</f>
        <v>8</v>
      </c>
      <c r="D2485" s="58" t="str">
        <f t="shared" si="500"/>
        <v>Aug/2022</v>
      </c>
      <c r="E2485" s="60" t="s">
        <v>389</v>
      </c>
      <c r="F2485" s="60" t="s">
        <v>388</v>
      </c>
      <c r="G2485" s="60" t="s">
        <v>194</v>
      </c>
      <c r="H2485" s="60">
        <v>36</v>
      </c>
      <c r="I2485" s="60">
        <v>36</v>
      </c>
      <c r="J2485" s="60">
        <f t="shared" si="502"/>
        <v>0</v>
      </c>
      <c r="K2485" s="60" t="str">
        <f t="shared" si="503"/>
        <v>Ok</v>
      </c>
      <c r="L2485" s="60">
        <f t="shared" si="493"/>
        <v>0</v>
      </c>
      <c r="M2485" s="85">
        <f>VLOOKUP(E2485,'DAFTAR ITEM'!B:J,9,FALSE)</f>
        <v>67500</v>
      </c>
      <c r="N2485" s="85">
        <f t="shared" si="494"/>
        <v>2430000</v>
      </c>
      <c r="O2485" s="85">
        <f t="shared" si="495"/>
        <v>0</v>
      </c>
      <c r="P2485" s="85">
        <f t="shared" si="496"/>
        <v>0</v>
      </c>
      <c r="Q2485" s="59">
        <f t="shared" si="501"/>
        <v>0</v>
      </c>
      <c r="R2485" s="60" t="str">
        <f t="shared" si="497"/>
        <v>Good Count</v>
      </c>
      <c r="S2485" s="60" t="str">
        <f t="shared" si="498"/>
        <v>Good Count</v>
      </c>
      <c r="T2485" s="60" t="str">
        <f t="shared" si="499"/>
        <v>Good Count</v>
      </c>
    </row>
    <row r="2486" spans="1:20" ht="15" customHeight="1">
      <c r="A2486" s="64">
        <v>44774</v>
      </c>
      <c r="B2486" s="65">
        <f t="shared" si="504"/>
        <v>2022</v>
      </c>
      <c r="C2486" s="58">
        <f t="shared" si="505"/>
        <v>8</v>
      </c>
      <c r="D2486" s="58" t="str">
        <f t="shared" si="500"/>
        <v>Aug/2022</v>
      </c>
      <c r="E2486" s="60" t="s">
        <v>212</v>
      </c>
      <c r="F2486" s="60" t="s">
        <v>211</v>
      </c>
      <c r="G2486" s="60" t="s">
        <v>95</v>
      </c>
      <c r="H2486" s="60">
        <v>97</v>
      </c>
      <c r="I2486" s="60">
        <v>97</v>
      </c>
      <c r="J2486" s="60">
        <f t="shared" si="502"/>
        <v>0</v>
      </c>
      <c r="K2486" s="60" t="str">
        <f t="shared" si="503"/>
        <v>Ok</v>
      </c>
      <c r="L2486" s="60">
        <f t="shared" ref="L2486:L2549" si="506">ABS(J2486)</f>
        <v>0</v>
      </c>
      <c r="M2486" s="85">
        <f>VLOOKUP(E2486,'DAFTAR ITEM'!B:J,9,FALSE)</f>
        <v>7400</v>
      </c>
      <c r="N2486" s="85">
        <f t="shared" ref="N2486:N2549" si="507">H2486*M2486</f>
        <v>717800</v>
      </c>
      <c r="O2486" s="85">
        <f t="shared" ref="O2486:O2549" si="508">J2486*M2486</f>
        <v>0</v>
      </c>
      <c r="P2486" s="85">
        <f t="shared" ref="P2486:P2549" si="509">L2486*M2486</f>
        <v>0</v>
      </c>
      <c r="Q2486" s="59">
        <f t="shared" si="501"/>
        <v>0</v>
      </c>
      <c r="R2486" s="60" t="str">
        <f t="shared" ref="R2486:R2549" si="510">IF(ISERROR(Q2486),"Bad Count",IF(Q2486&gt;0%,"Bad Count","Good Count"))</f>
        <v>Good Count</v>
      </c>
      <c r="S2486" s="60" t="str">
        <f t="shared" ref="S2486:S2549" si="511">IF(ISERROR(Q2486),"Bad Count",IF(Q2486&gt;2%,"Bad Count","Good Count"))</f>
        <v>Good Count</v>
      </c>
      <c r="T2486" s="60" t="str">
        <f t="shared" ref="T2486:T2549" si="512">IF(ISERROR(Q2486),"Bad Count",IF(Q2486&gt;5%,"Bad Count","Good Count"))</f>
        <v>Good Count</v>
      </c>
    </row>
    <row r="2487" spans="1:20" ht="15" customHeight="1">
      <c r="A2487" s="64">
        <v>44774</v>
      </c>
      <c r="B2487" s="65">
        <f t="shared" si="504"/>
        <v>2022</v>
      </c>
      <c r="C2487" s="58">
        <f t="shared" si="505"/>
        <v>8</v>
      </c>
      <c r="D2487" s="58" t="str">
        <f t="shared" si="500"/>
        <v>Aug/2022</v>
      </c>
      <c r="E2487" s="60" t="s">
        <v>214</v>
      </c>
      <c r="F2487" s="60" t="s">
        <v>213</v>
      </c>
      <c r="G2487" s="60" t="s">
        <v>95</v>
      </c>
      <c r="H2487" s="60">
        <v>21</v>
      </c>
      <c r="I2487" s="60">
        <v>21</v>
      </c>
      <c r="J2487" s="60">
        <f t="shared" si="502"/>
        <v>0</v>
      </c>
      <c r="K2487" s="60" t="str">
        <f t="shared" si="503"/>
        <v>Ok</v>
      </c>
      <c r="L2487" s="60">
        <f t="shared" si="506"/>
        <v>0</v>
      </c>
      <c r="M2487" s="85">
        <f>VLOOKUP(E2487,'DAFTAR ITEM'!B:J,9,FALSE)</f>
        <v>13700</v>
      </c>
      <c r="N2487" s="85">
        <f t="shared" si="507"/>
        <v>287700</v>
      </c>
      <c r="O2487" s="85">
        <f t="shared" si="508"/>
        <v>0</v>
      </c>
      <c r="P2487" s="85">
        <f t="shared" si="509"/>
        <v>0</v>
      </c>
      <c r="Q2487" s="59">
        <f t="shared" si="501"/>
        <v>0</v>
      </c>
      <c r="R2487" s="60" t="str">
        <f t="shared" si="510"/>
        <v>Good Count</v>
      </c>
      <c r="S2487" s="60" t="str">
        <f t="shared" si="511"/>
        <v>Good Count</v>
      </c>
      <c r="T2487" s="60" t="str">
        <f t="shared" si="512"/>
        <v>Good Count</v>
      </c>
    </row>
    <row r="2488" spans="1:20" ht="15" customHeight="1">
      <c r="A2488" s="64">
        <v>44775</v>
      </c>
      <c r="B2488" s="65">
        <f t="shared" si="504"/>
        <v>2022</v>
      </c>
      <c r="C2488" s="58">
        <f t="shared" si="505"/>
        <v>8</v>
      </c>
      <c r="D2488" s="58" t="str">
        <f t="shared" si="500"/>
        <v>Aug/2022</v>
      </c>
      <c r="E2488" s="60" t="s">
        <v>216</v>
      </c>
      <c r="F2488" s="60" t="s">
        <v>215</v>
      </c>
      <c r="G2488" s="60" t="s">
        <v>95</v>
      </c>
      <c r="H2488" s="60">
        <v>0</v>
      </c>
      <c r="I2488" s="60">
        <v>0</v>
      </c>
      <c r="J2488" s="60">
        <f t="shared" si="502"/>
        <v>0</v>
      </c>
      <c r="K2488" s="60" t="str">
        <f t="shared" si="503"/>
        <v>Ok</v>
      </c>
      <c r="L2488" s="60">
        <f t="shared" si="506"/>
        <v>0</v>
      </c>
      <c r="M2488" s="85">
        <f>VLOOKUP(E2488,'DAFTAR ITEM'!B:J,9,FALSE)</f>
        <v>10750</v>
      </c>
      <c r="N2488" s="85">
        <f t="shared" si="507"/>
        <v>0</v>
      </c>
      <c r="O2488" s="85">
        <f t="shared" si="508"/>
        <v>0</v>
      </c>
      <c r="P2488" s="85">
        <f t="shared" si="509"/>
        <v>0</v>
      </c>
      <c r="Q2488" s="59">
        <f t="shared" si="501"/>
        <v>0</v>
      </c>
      <c r="R2488" s="60" t="str">
        <f t="shared" si="510"/>
        <v>Good Count</v>
      </c>
      <c r="S2488" s="60" t="str">
        <f t="shared" si="511"/>
        <v>Good Count</v>
      </c>
      <c r="T2488" s="60" t="str">
        <f t="shared" si="512"/>
        <v>Good Count</v>
      </c>
    </row>
    <row r="2489" spans="1:20" ht="15" customHeight="1">
      <c r="A2489" s="64">
        <v>44775</v>
      </c>
      <c r="B2489" s="65">
        <f t="shared" si="504"/>
        <v>2022</v>
      </c>
      <c r="C2489" s="58">
        <f t="shared" si="505"/>
        <v>8</v>
      </c>
      <c r="D2489" s="58" t="str">
        <f t="shared" si="500"/>
        <v>Aug/2022</v>
      </c>
      <c r="E2489" s="60" t="s">
        <v>218</v>
      </c>
      <c r="F2489" s="60" t="s">
        <v>217</v>
      </c>
      <c r="G2489" s="60" t="s">
        <v>33</v>
      </c>
      <c r="H2489" s="60">
        <v>4</v>
      </c>
      <c r="I2489" s="60">
        <v>4</v>
      </c>
      <c r="J2489" s="60">
        <f t="shared" si="502"/>
        <v>0</v>
      </c>
      <c r="K2489" s="60" t="str">
        <f t="shared" si="503"/>
        <v>Ok</v>
      </c>
      <c r="L2489" s="60">
        <f t="shared" si="506"/>
        <v>0</v>
      </c>
      <c r="M2489" s="85">
        <f>VLOOKUP(E2489,'DAFTAR ITEM'!B:J,9,FALSE)</f>
        <v>5000</v>
      </c>
      <c r="N2489" s="85">
        <f t="shared" si="507"/>
        <v>20000</v>
      </c>
      <c r="O2489" s="85">
        <f t="shared" si="508"/>
        <v>0</v>
      </c>
      <c r="P2489" s="85">
        <f t="shared" si="509"/>
        <v>0</v>
      </c>
      <c r="Q2489" s="59">
        <f t="shared" si="501"/>
        <v>0</v>
      </c>
      <c r="R2489" s="60" t="str">
        <f t="shared" si="510"/>
        <v>Good Count</v>
      </c>
      <c r="S2489" s="60" t="str">
        <f t="shared" si="511"/>
        <v>Good Count</v>
      </c>
      <c r="T2489" s="60" t="str">
        <f t="shared" si="512"/>
        <v>Good Count</v>
      </c>
    </row>
    <row r="2490" spans="1:20" ht="15" customHeight="1">
      <c r="A2490" s="64">
        <v>44774</v>
      </c>
      <c r="B2490" s="65">
        <f t="shared" si="504"/>
        <v>2022</v>
      </c>
      <c r="C2490" s="58">
        <f t="shared" si="505"/>
        <v>8</v>
      </c>
      <c r="D2490" s="58" t="str">
        <f t="shared" si="500"/>
        <v>Aug/2022</v>
      </c>
      <c r="E2490" s="60" t="s">
        <v>220</v>
      </c>
      <c r="F2490" s="60" t="s">
        <v>219</v>
      </c>
      <c r="G2490" s="60" t="s">
        <v>139</v>
      </c>
      <c r="H2490" s="60">
        <v>0</v>
      </c>
      <c r="I2490" s="60">
        <v>0</v>
      </c>
      <c r="J2490" s="60">
        <f t="shared" si="502"/>
        <v>0</v>
      </c>
      <c r="K2490" s="60" t="str">
        <f t="shared" si="503"/>
        <v>Ok</v>
      </c>
      <c r="L2490" s="60">
        <f t="shared" si="506"/>
        <v>0</v>
      </c>
      <c r="M2490" s="85">
        <f>VLOOKUP(E2490,'DAFTAR ITEM'!B:J,9,FALSE)</f>
        <v>0</v>
      </c>
      <c r="N2490" s="85">
        <f t="shared" si="507"/>
        <v>0</v>
      </c>
      <c r="O2490" s="85">
        <f t="shared" si="508"/>
        <v>0</v>
      </c>
      <c r="P2490" s="85">
        <f t="shared" si="509"/>
        <v>0</v>
      </c>
      <c r="Q2490" s="59">
        <f t="shared" si="501"/>
        <v>0</v>
      </c>
      <c r="R2490" s="60" t="str">
        <f t="shared" si="510"/>
        <v>Good Count</v>
      </c>
      <c r="S2490" s="60" t="str">
        <f t="shared" si="511"/>
        <v>Good Count</v>
      </c>
      <c r="T2490" s="60" t="str">
        <f t="shared" si="512"/>
        <v>Good Count</v>
      </c>
    </row>
    <row r="2491" spans="1:20" ht="15" customHeight="1">
      <c r="A2491" s="64">
        <v>44774</v>
      </c>
      <c r="B2491" s="65">
        <f t="shared" si="504"/>
        <v>2022</v>
      </c>
      <c r="C2491" s="58">
        <f t="shared" si="505"/>
        <v>8</v>
      </c>
      <c r="D2491" s="58" t="str">
        <f t="shared" si="500"/>
        <v>Aug/2022</v>
      </c>
      <c r="E2491" s="60" t="s">
        <v>222</v>
      </c>
      <c r="F2491" s="60" t="s">
        <v>221</v>
      </c>
      <c r="G2491" s="60" t="s">
        <v>33</v>
      </c>
      <c r="H2491" s="60">
        <v>8</v>
      </c>
      <c r="I2491" s="60">
        <v>8</v>
      </c>
      <c r="J2491" s="60">
        <f t="shared" si="502"/>
        <v>0</v>
      </c>
      <c r="K2491" s="60" t="str">
        <f t="shared" si="503"/>
        <v>Ok</v>
      </c>
      <c r="L2491" s="60">
        <f t="shared" si="506"/>
        <v>0</v>
      </c>
      <c r="M2491" s="85">
        <f>VLOOKUP(E2491,'DAFTAR ITEM'!B:J,9,FALSE)</f>
        <v>3000</v>
      </c>
      <c r="N2491" s="85">
        <f t="shared" si="507"/>
        <v>24000</v>
      </c>
      <c r="O2491" s="85">
        <f t="shared" si="508"/>
        <v>0</v>
      </c>
      <c r="P2491" s="85">
        <f t="shared" si="509"/>
        <v>0</v>
      </c>
      <c r="Q2491" s="59">
        <f t="shared" si="501"/>
        <v>0</v>
      </c>
      <c r="R2491" s="60" t="str">
        <f t="shared" si="510"/>
        <v>Good Count</v>
      </c>
      <c r="S2491" s="60" t="str">
        <f t="shared" si="511"/>
        <v>Good Count</v>
      </c>
      <c r="T2491" s="60" t="str">
        <f t="shared" si="512"/>
        <v>Good Count</v>
      </c>
    </row>
    <row r="2492" spans="1:20" ht="15" customHeight="1">
      <c r="A2492" s="64">
        <v>44774</v>
      </c>
      <c r="B2492" s="65">
        <f t="shared" si="504"/>
        <v>2022</v>
      </c>
      <c r="C2492" s="58">
        <f t="shared" si="505"/>
        <v>8</v>
      </c>
      <c r="D2492" s="58" t="str">
        <f t="shared" si="500"/>
        <v>Aug/2022</v>
      </c>
      <c r="E2492" s="60" t="s">
        <v>224</v>
      </c>
      <c r="F2492" s="60" t="s">
        <v>223</v>
      </c>
      <c r="G2492" s="60" t="s">
        <v>33</v>
      </c>
      <c r="H2492" s="60">
        <v>30</v>
      </c>
      <c r="I2492" s="60">
        <v>30</v>
      </c>
      <c r="J2492" s="60">
        <f t="shared" si="502"/>
        <v>0</v>
      </c>
      <c r="K2492" s="60" t="str">
        <f t="shared" si="503"/>
        <v>Ok</v>
      </c>
      <c r="L2492" s="60">
        <f t="shared" si="506"/>
        <v>0</v>
      </c>
      <c r="M2492" s="85">
        <f>VLOOKUP(E2492,'DAFTAR ITEM'!B:J,9,FALSE)</f>
        <v>5775</v>
      </c>
      <c r="N2492" s="85">
        <f t="shared" si="507"/>
        <v>173250</v>
      </c>
      <c r="O2492" s="85">
        <f t="shared" si="508"/>
        <v>0</v>
      </c>
      <c r="P2492" s="85">
        <f t="shared" si="509"/>
        <v>0</v>
      </c>
      <c r="Q2492" s="59">
        <f t="shared" si="501"/>
        <v>0</v>
      </c>
      <c r="R2492" s="60" t="str">
        <f t="shared" si="510"/>
        <v>Good Count</v>
      </c>
      <c r="S2492" s="60" t="str">
        <f t="shared" si="511"/>
        <v>Good Count</v>
      </c>
      <c r="T2492" s="60" t="str">
        <f t="shared" si="512"/>
        <v>Good Count</v>
      </c>
    </row>
    <row r="2493" spans="1:20" ht="15" customHeight="1">
      <c r="A2493" s="64">
        <v>44774</v>
      </c>
      <c r="B2493" s="65">
        <f t="shared" si="504"/>
        <v>2022</v>
      </c>
      <c r="C2493" s="58">
        <f t="shared" si="505"/>
        <v>8</v>
      </c>
      <c r="D2493" s="58" t="str">
        <f t="shared" si="500"/>
        <v>Aug/2022</v>
      </c>
      <c r="E2493" s="60" t="s">
        <v>226</v>
      </c>
      <c r="F2493" s="60" t="s">
        <v>225</v>
      </c>
      <c r="G2493" s="60" t="s">
        <v>33</v>
      </c>
      <c r="H2493" s="60">
        <v>122</v>
      </c>
      <c r="I2493" s="60">
        <v>122</v>
      </c>
      <c r="J2493" s="60">
        <f t="shared" si="502"/>
        <v>0</v>
      </c>
      <c r="K2493" s="60" t="str">
        <f t="shared" si="503"/>
        <v>Ok</v>
      </c>
      <c r="L2493" s="60">
        <f t="shared" si="506"/>
        <v>0</v>
      </c>
      <c r="M2493" s="85">
        <f>VLOOKUP(E2493,'DAFTAR ITEM'!B:J,9,FALSE)</f>
        <v>2000</v>
      </c>
      <c r="N2493" s="85">
        <f t="shared" si="507"/>
        <v>244000</v>
      </c>
      <c r="O2493" s="85">
        <f t="shared" si="508"/>
        <v>0</v>
      </c>
      <c r="P2493" s="85">
        <f t="shared" si="509"/>
        <v>0</v>
      </c>
      <c r="Q2493" s="59">
        <f t="shared" si="501"/>
        <v>0</v>
      </c>
      <c r="R2493" s="60" t="str">
        <f t="shared" si="510"/>
        <v>Good Count</v>
      </c>
      <c r="S2493" s="60" t="str">
        <f t="shared" si="511"/>
        <v>Good Count</v>
      </c>
      <c r="T2493" s="60" t="str">
        <f t="shared" si="512"/>
        <v>Good Count</v>
      </c>
    </row>
    <row r="2494" spans="1:20" ht="15" customHeight="1">
      <c r="A2494" s="64">
        <v>44774</v>
      </c>
      <c r="B2494" s="65">
        <f t="shared" si="504"/>
        <v>2022</v>
      </c>
      <c r="C2494" s="58">
        <f t="shared" si="505"/>
        <v>8</v>
      </c>
      <c r="D2494" s="58" t="str">
        <f t="shared" si="500"/>
        <v>Aug/2022</v>
      </c>
      <c r="E2494" s="60" t="s">
        <v>228</v>
      </c>
      <c r="F2494" s="60" t="s">
        <v>227</v>
      </c>
      <c r="G2494" s="60" t="s">
        <v>16</v>
      </c>
      <c r="H2494" s="60">
        <v>0</v>
      </c>
      <c r="I2494" s="60">
        <v>0</v>
      </c>
      <c r="J2494" s="60">
        <f t="shared" si="502"/>
        <v>0</v>
      </c>
      <c r="K2494" s="60" t="str">
        <f t="shared" si="503"/>
        <v>Ok</v>
      </c>
      <c r="L2494" s="60">
        <f t="shared" si="506"/>
        <v>0</v>
      </c>
      <c r="M2494" s="85">
        <f>VLOOKUP(E2494,'DAFTAR ITEM'!B:J,9,FALSE)</f>
        <v>2000</v>
      </c>
      <c r="N2494" s="85">
        <f t="shared" si="507"/>
        <v>0</v>
      </c>
      <c r="O2494" s="85">
        <f t="shared" si="508"/>
        <v>0</v>
      </c>
      <c r="P2494" s="85">
        <f t="shared" si="509"/>
        <v>0</v>
      </c>
      <c r="Q2494" s="59">
        <f t="shared" si="501"/>
        <v>0</v>
      </c>
      <c r="R2494" s="60" t="str">
        <f t="shared" si="510"/>
        <v>Good Count</v>
      </c>
      <c r="S2494" s="60" t="str">
        <f t="shared" si="511"/>
        <v>Good Count</v>
      </c>
      <c r="T2494" s="60" t="str">
        <f t="shared" si="512"/>
        <v>Good Count</v>
      </c>
    </row>
    <row r="2495" spans="1:20" ht="15" customHeight="1">
      <c r="A2495" s="64">
        <v>44774</v>
      </c>
      <c r="B2495" s="65">
        <f t="shared" si="504"/>
        <v>2022</v>
      </c>
      <c r="C2495" s="58">
        <f t="shared" si="505"/>
        <v>8</v>
      </c>
      <c r="D2495" s="58" t="str">
        <f t="shared" si="500"/>
        <v>Aug/2022</v>
      </c>
      <c r="E2495" s="60" t="s">
        <v>230</v>
      </c>
      <c r="F2495" s="60" t="s">
        <v>229</v>
      </c>
      <c r="G2495" s="60" t="s">
        <v>16</v>
      </c>
      <c r="H2495" s="60">
        <v>12</v>
      </c>
      <c r="I2495" s="60">
        <v>12</v>
      </c>
      <c r="J2495" s="60">
        <f t="shared" si="502"/>
        <v>0</v>
      </c>
      <c r="K2495" s="60" t="str">
        <f t="shared" si="503"/>
        <v>Ok</v>
      </c>
      <c r="L2495" s="60">
        <f t="shared" si="506"/>
        <v>0</v>
      </c>
      <c r="M2495" s="85">
        <f>VLOOKUP(E2495,'DAFTAR ITEM'!B:J,9,FALSE)</f>
        <v>2000</v>
      </c>
      <c r="N2495" s="85">
        <f t="shared" si="507"/>
        <v>24000</v>
      </c>
      <c r="O2495" s="85">
        <f t="shared" si="508"/>
        <v>0</v>
      </c>
      <c r="P2495" s="85">
        <f t="shared" si="509"/>
        <v>0</v>
      </c>
      <c r="Q2495" s="59">
        <f t="shared" si="501"/>
        <v>0</v>
      </c>
      <c r="R2495" s="60" t="str">
        <f t="shared" si="510"/>
        <v>Good Count</v>
      </c>
      <c r="S2495" s="60" t="str">
        <f t="shared" si="511"/>
        <v>Good Count</v>
      </c>
      <c r="T2495" s="60" t="str">
        <f t="shared" si="512"/>
        <v>Good Count</v>
      </c>
    </row>
    <row r="2496" spans="1:20" ht="15" customHeight="1">
      <c r="A2496" s="64">
        <v>44774</v>
      </c>
      <c r="B2496" s="65">
        <f t="shared" si="504"/>
        <v>2022</v>
      </c>
      <c r="C2496" s="58">
        <f t="shared" si="505"/>
        <v>8</v>
      </c>
      <c r="D2496" s="58" t="str">
        <f t="shared" si="500"/>
        <v>Aug/2022</v>
      </c>
      <c r="E2496" s="60" t="s">
        <v>232</v>
      </c>
      <c r="F2496" s="60" t="s">
        <v>231</v>
      </c>
      <c r="G2496" s="60" t="s">
        <v>33</v>
      </c>
      <c r="H2496" s="60">
        <v>25</v>
      </c>
      <c r="I2496" s="60">
        <v>25</v>
      </c>
      <c r="J2496" s="60">
        <f t="shared" si="502"/>
        <v>0</v>
      </c>
      <c r="K2496" s="60" t="str">
        <f t="shared" si="503"/>
        <v>Ok</v>
      </c>
      <c r="L2496" s="60">
        <f t="shared" si="506"/>
        <v>0</v>
      </c>
      <c r="M2496" s="85">
        <f>VLOOKUP(E2496,'DAFTAR ITEM'!B:J,9,FALSE)</f>
        <v>3500</v>
      </c>
      <c r="N2496" s="85">
        <f t="shared" si="507"/>
        <v>87500</v>
      </c>
      <c r="O2496" s="85">
        <f t="shared" si="508"/>
        <v>0</v>
      </c>
      <c r="P2496" s="85">
        <f t="shared" si="509"/>
        <v>0</v>
      </c>
      <c r="Q2496" s="59">
        <f t="shared" si="501"/>
        <v>0</v>
      </c>
      <c r="R2496" s="60" t="str">
        <f t="shared" si="510"/>
        <v>Good Count</v>
      </c>
      <c r="S2496" s="60" t="str">
        <f t="shared" si="511"/>
        <v>Good Count</v>
      </c>
      <c r="T2496" s="60" t="str">
        <f t="shared" si="512"/>
        <v>Good Count</v>
      </c>
    </row>
    <row r="2497" spans="1:20" ht="15" customHeight="1">
      <c r="A2497" s="64">
        <v>44775</v>
      </c>
      <c r="B2497" s="65">
        <f t="shared" si="504"/>
        <v>2022</v>
      </c>
      <c r="C2497" s="58">
        <f t="shared" si="505"/>
        <v>8</v>
      </c>
      <c r="D2497" s="58" t="str">
        <f t="shared" si="500"/>
        <v>Aug/2022</v>
      </c>
      <c r="E2497" s="60" t="s">
        <v>234</v>
      </c>
      <c r="F2497" s="60" t="s">
        <v>233</v>
      </c>
      <c r="G2497" s="60" t="s">
        <v>33</v>
      </c>
      <c r="H2497" s="60">
        <v>0</v>
      </c>
      <c r="I2497" s="60">
        <v>0</v>
      </c>
      <c r="J2497" s="60">
        <f t="shared" si="502"/>
        <v>0</v>
      </c>
      <c r="K2497" s="60" t="str">
        <f t="shared" si="503"/>
        <v>Ok</v>
      </c>
      <c r="L2497" s="60">
        <f t="shared" si="506"/>
        <v>0</v>
      </c>
      <c r="M2497" s="85">
        <f>VLOOKUP(E2497,'DAFTAR ITEM'!B:J,9,FALSE)</f>
        <v>0</v>
      </c>
      <c r="N2497" s="85">
        <f t="shared" si="507"/>
        <v>0</v>
      </c>
      <c r="O2497" s="85">
        <f t="shared" si="508"/>
        <v>0</v>
      </c>
      <c r="P2497" s="85">
        <f t="shared" si="509"/>
        <v>0</v>
      </c>
      <c r="Q2497" s="59">
        <f t="shared" si="501"/>
        <v>0</v>
      </c>
      <c r="R2497" s="60" t="str">
        <f t="shared" si="510"/>
        <v>Good Count</v>
      </c>
      <c r="S2497" s="60" t="str">
        <f t="shared" si="511"/>
        <v>Good Count</v>
      </c>
      <c r="T2497" s="60" t="str">
        <f t="shared" si="512"/>
        <v>Good Count</v>
      </c>
    </row>
    <row r="2498" spans="1:20" ht="15" customHeight="1">
      <c r="A2498" s="64">
        <v>44774</v>
      </c>
      <c r="B2498" s="65">
        <f t="shared" si="504"/>
        <v>2022</v>
      </c>
      <c r="C2498" s="58">
        <f t="shared" si="505"/>
        <v>8</v>
      </c>
      <c r="D2498" s="58" t="str">
        <f t="shared" si="500"/>
        <v>Aug/2022</v>
      </c>
      <c r="E2498" s="60" t="s">
        <v>236</v>
      </c>
      <c r="F2498" s="60" t="s">
        <v>235</v>
      </c>
      <c r="G2498" s="60" t="s">
        <v>33</v>
      </c>
      <c r="H2498" s="60">
        <v>19</v>
      </c>
      <c r="I2498" s="60">
        <v>19</v>
      </c>
      <c r="J2498" s="60">
        <f t="shared" si="502"/>
        <v>0</v>
      </c>
      <c r="K2498" s="60" t="str">
        <f t="shared" si="503"/>
        <v>Ok</v>
      </c>
      <c r="L2498" s="60">
        <f t="shared" si="506"/>
        <v>0</v>
      </c>
      <c r="M2498" s="85">
        <f>VLOOKUP(E2498,'DAFTAR ITEM'!B:J,9,FALSE)</f>
        <v>3833</v>
      </c>
      <c r="N2498" s="85">
        <f t="shared" si="507"/>
        <v>72827</v>
      </c>
      <c r="O2498" s="85">
        <f t="shared" si="508"/>
        <v>0</v>
      </c>
      <c r="P2498" s="85">
        <f t="shared" si="509"/>
        <v>0</v>
      </c>
      <c r="Q2498" s="59">
        <f t="shared" si="501"/>
        <v>0</v>
      </c>
      <c r="R2498" s="60" t="str">
        <f t="shared" si="510"/>
        <v>Good Count</v>
      </c>
      <c r="S2498" s="60" t="str">
        <f t="shared" si="511"/>
        <v>Good Count</v>
      </c>
      <c r="T2498" s="60" t="str">
        <f t="shared" si="512"/>
        <v>Good Count</v>
      </c>
    </row>
    <row r="2499" spans="1:20" ht="15" customHeight="1">
      <c r="A2499" s="64">
        <v>44774</v>
      </c>
      <c r="B2499" s="65">
        <f t="shared" si="504"/>
        <v>2022</v>
      </c>
      <c r="C2499" s="58">
        <f t="shared" si="505"/>
        <v>8</v>
      </c>
      <c r="D2499" s="58" t="str">
        <f t="shared" ref="D2499:D2562" si="513">TEXT(A2499,"MMM")&amp;"/"&amp;(B2499)</f>
        <v>Aug/2022</v>
      </c>
      <c r="E2499" s="60" t="s">
        <v>238</v>
      </c>
      <c r="F2499" s="60" t="s">
        <v>237</v>
      </c>
      <c r="G2499" s="60" t="s">
        <v>16</v>
      </c>
      <c r="H2499" s="60">
        <v>12</v>
      </c>
      <c r="I2499" s="60">
        <v>12</v>
      </c>
      <c r="J2499" s="60">
        <f t="shared" si="502"/>
        <v>0</v>
      </c>
      <c r="K2499" s="60" t="str">
        <f t="shared" si="503"/>
        <v>Ok</v>
      </c>
      <c r="L2499" s="60">
        <f t="shared" si="506"/>
        <v>0</v>
      </c>
      <c r="M2499" s="85">
        <f>VLOOKUP(E2499,'DAFTAR ITEM'!B:J,9,FALSE)</f>
        <v>2000</v>
      </c>
      <c r="N2499" s="85">
        <f t="shared" si="507"/>
        <v>24000</v>
      </c>
      <c r="O2499" s="85">
        <f t="shared" si="508"/>
        <v>0</v>
      </c>
      <c r="P2499" s="85">
        <f t="shared" si="509"/>
        <v>0</v>
      </c>
      <c r="Q2499" s="59">
        <f t="shared" si="501"/>
        <v>0</v>
      </c>
      <c r="R2499" s="60" t="str">
        <f t="shared" si="510"/>
        <v>Good Count</v>
      </c>
      <c r="S2499" s="60" t="str">
        <f t="shared" si="511"/>
        <v>Good Count</v>
      </c>
      <c r="T2499" s="60" t="str">
        <f t="shared" si="512"/>
        <v>Good Count</v>
      </c>
    </row>
    <row r="2500" spans="1:20" ht="15" customHeight="1">
      <c r="A2500" s="64">
        <v>44774</v>
      </c>
      <c r="B2500" s="65">
        <f t="shared" si="504"/>
        <v>2022</v>
      </c>
      <c r="C2500" s="58">
        <f t="shared" si="505"/>
        <v>8</v>
      </c>
      <c r="D2500" s="58" t="str">
        <f t="shared" si="513"/>
        <v>Aug/2022</v>
      </c>
      <c r="E2500" s="60" t="s">
        <v>240</v>
      </c>
      <c r="F2500" s="60" t="s">
        <v>239</v>
      </c>
      <c r="G2500" s="60" t="s">
        <v>33</v>
      </c>
      <c r="H2500" s="60">
        <v>0</v>
      </c>
      <c r="I2500" s="60">
        <v>0</v>
      </c>
      <c r="J2500" s="60">
        <f t="shared" si="502"/>
        <v>0</v>
      </c>
      <c r="K2500" s="60" t="str">
        <f t="shared" si="503"/>
        <v>Ok</v>
      </c>
      <c r="L2500" s="60">
        <f t="shared" si="506"/>
        <v>0</v>
      </c>
      <c r="M2500" s="85">
        <f>VLOOKUP(E2500,'DAFTAR ITEM'!B:J,9,FALSE)</f>
        <v>3000</v>
      </c>
      <c r="N2500" s="85">
        <f t="shared" si="507"/>
        <v>0</v>
      </c>
      <c r="O2500" s="85">
        <f t="shared" si="508"/>
        <v>0</v>
      </c>
      <c r="P2500" s="85">
        <f t="shared" si="509"/>
        <v>0</v>
      </c>
      <c r="Q2500" s="59">
        <f t="shared" si="501"/>
        <v>0</v>
      </c>
      <c r="R2500" s="60" t="str">
        <f t="shared" si="510"/>
        <v>Good Count</v>
      </c>
      <c r="S2500" s="60" t="str">
        <f t="shared" si="511"/>
        <v>Good Count</v>
      </c>
      <c r="T2500" s="60" t="str">
        <f t="shared" si="512"/>
        <v>Good Count</v>
      </c>
    </row>
    <row r="2501" spans="1:20" ht="15" customHeight="1">
      <c r="A2501" s="64">
        <v>44774</v>
      </c>
      <c r="B2501" s="65">
        <f t="shared" si="504"/>
        <v>2022</v>
      </c>
      <c r="C2501" s="58">
        <f t="shared" si="505"/>
        <v>8</v>
      </c>
      <c r="D2501" s="58" t="str">
        <f t="shared" si="513"/>
        <v>Aug/2022</v>
      </c>
      <c r="E2501" s="60" t="s">
        <v>242</v>
      </c>
      <c r="F2501" s="60" t="s">
        <v>241</v>
      </c>
      <c r="G2501" s="60" t="s">
        <v>33</v>
      </c>
      <c r="H2501" s="60">
        <v>0</v>
      </c>
      <c r="I2501" s="60">
        <v>0</v>
      </c>
      <c r="J2501" s="60">
        <f t="shared" si="502"/>
        <v>0</v>
      </c>
      <c r="K2501" s="60" t="str">
        <f t="shared" si="503"/>
        <v>Ok</v>
      </c>
      <c r="L2501" s="60">
        <f t="shared" si="506"/>
        <v>0</v>
      </c>
      <c r="M2501" s="85">
        <f>VLOOKUP(E2501,'DAFTAR ITEM'!B:J,9,FALSE)</f>
        <v>6000</v>
      </c>
      <c r="N2501" s="85">
        <f t="shared" si="507"/>
        <v>0</v>
      </c>
      <c r="O2501" s="85">
        <f t="shared" si="508"/>
        <v>0</v>
      </c>
      <c r="P2501" s="85">
        <f t="shared" si="509"/>
        <v>0</v>
      </c>
      <c r="Q2501" s="59">
        <f t="shared" si="501"/>
        <v>0</v>
      </c>
      <c r="R2501" s="60" t="str">
        <f t="shared" si="510"/>
        <v>Good Count</v>
      </c>
      <c r="S2501" s="60" t="str">
        <f t="shared" si="511"/>
        <v>Good Count</v>
      </c>
      <c r="T2501" s="60" t="str">
        <f t="shared" si="512"/>
        <v>Good Count</v>
      </c>
    </row>
    <row r="2502" spans="1:20" ht="15" customHeight="1">
      <c r="A2502" s="64">
        <v>44774</v>
      </c>
      <c r="B2502" s="65">
        <f t="shared" si="504"/>
        <v>2022</v>
      </c>
      <c r="C2502" s="58">
        <f t="shared" si="505"/>
        <v>8</v>
      </c>
      <c r="D2502" s="58" t="str">
        <f t="shared" si="513"/>
        <v>Aug/2022</v>
      </c>
      <c r="E2502" s="60" t="s">
        <v>244</v>
      </c>
      <c r="F2502" s="60" t="s">
        <v>243</v>
      </c>
      <c r="G2502" s="60" t="s">
        <v>88</v>
      </c>
      <c r="H2502" s="60">
        <v>1</v>
      </c>
      <c r="I2502" s="60">
        <v>1</v>
      </c>
      <c r="J2502" s="60">
        <f t="shared" si="502"/>
        <v>0</v>
      </c>
      <c r="K2502" s="60" t="str">
        <f t="shared" si="503"/>
        <v>Ok</v>
      </c>
      <c r="L2502" s="60">
        <f t="shared" si="506"/>
        <v>0</v>
      </c>
      <c r="M2502" s="85">
        <f>VLOOKUP(E2502,'DAFTAR ITEM'!B:J,9,FALSE)</f>
        <v>15000</v>
      </c>
      <c r="N2502" s="85">
        <f t="shared" si="507"/>
        <v>15000</v>
      </c>
      <c r="O2502" s="85">
        <f t="shared" si="508"/>
        <v>0</v>
      </c>
      <c r="P2502" s="85">
        <f t="shared" si="509"/>
        <v>0</v>
      </c>
      <c r="Q2502" s="59">
        <f t="shared" si="501"/>
        <v>0</v>
      </c>
      <c r="R2502" s="60" t="str">
        <f t="shared" si="510"/>
        <v>Good Count</v>
      </c>
      <c r="S2502" s="60" t="str">
        <f t="shared" si="511"/>
        <v>Good Count</v>
      </c>
      <c r="T2502" s="60" t="str">
        <f t="shared" si="512"/>
        <v>Good Count</v>
      </c>
    </row>
    <row r="2503" spans="1:20" ht="15" customHeight="1">
      <c r="A2503" s="64">
        <v>44774</v>
      </c>
      <c r="B2503" s="65">
        <f t="shared" si="504"/>
        <v>2022</v>
      </c>
      <c r="C2503" s="58">
        <f t="shared" si="505"/>
        <v>8</v>
      </c>
      <c r="D2503" s="58" t="str">
        <f t="shared" si="513"/>
        <v>Aug/2022</v>
      </c>
      <c r="E2503" s="60" t="s">
        <v>246</v>
      </c>
      <c r="F2503" s="60" t="s">
        <v>245</v>
      </c>
      <c r="G2503" s="60" t="s">
        <v>33</v>
      </c>
      <c r="H2503" s="60">
        <v>0</v>
      </c>
      <c r="I2503" s="60">
        <v>0</v>
      </c>
      <c r="J2503" s="60">
        <f t="shared" si="502"/>
        <v>0</v>
      </c>
      <c r="K2503" s="60" t="str">
        <f t="shared" si="503"/>
        <v>Ok</v>
      </c>
      <c r="L2503" s="60">
        <f t="shared" si="506"/>
        <v>0</v>
      </c>
      <c r="M2503" s="85">
        <f>VLOOKUP(E2503,'DAFTAR ITEM'!B:J,9,FALSE)</f>
        <v>18900</v>
      </c>
      <c r="N2503" s="85">
        <f t="shared" si="507"/>
        <v>0</v>
      </c>
      <c r="O2503" s="85">
        <f t="shared" si="508"/>
        <v>0</v>
      </c>
      <c r="P2503" s="85">
        <f t="shared" si="509"/>
        <v>0</v>
      </c>
      <c r="Q2503" s="59">
        <f t="shared" si="501"/>
        <v>0</v>
      </c>
      <c r="R2503" s="60" t="str">
        <f t="shared" si="510"/>
        <v>Good Count</v>
      </c>
      <c r="S2503" s="60" t="str">
        <f t="shared" si="511"/>
        <v>Good Count</v>
      </c>
      <c r="T2503" s="60" t="str">
        <f t="shared" si="512"/>
        <v>Good Count</v>
      </c>
    </row>
    <row r="2504" spans="1:20" ht="15" customHeight="1">
      <c r="A2504" s="64">
        <v>44774</v>
      </c>
      <c r="B2504" s="65">
        <f t="shared" si="504"/>
        <v>2022</v>
      </c>
      <c r="C2504" s="58">
        <f t="shared" si="505"/>
        <v>8</v>
      </c>
      <c r="D2504" s="58" t="str">
        <f t="shared" si="513"/>
        <v>Aug/2022</v>
      </c>
      <c r="E2504" s="60" t="s">
        <v>248</v>
      </c>
      <c r="F2504" s="60" t="s">
        <v>247</v>
      </c>
      <c r="G2504" s="60" t="s">
        <v>33</v>
      </c>
      <c r="H2504" s="60">
        <v>5</v>
      </c>
      <c r="I2504" s="60">
        <v>5</v>
      </c>
      <c r="J2504" s="60">
        <f t="shared" si="502"/>
        <v>0</v>
      </c>
      <c r="K2504" s="60" t="str">
        <f t="shared" si="503"/>
        <v>Ok</v>
      </c>
      <c r="L2504" s="60">
        <f t="shared" si="506"/>
        <v>0</v>
      </c>
      <c r="M2504" s="85">
        <f>VLOOKUP(E2504,'DAFTAR ITEM'!B:J,9,FALSE)</f>
        <v>40000</v>
      </c>
      <c r="N2504" s="85">
        <f t="shared" si="507"/>
        <v>200000</v>
      </c>
      <c r="O2504" s="85">
        <f t="shared" si="508"/>
        <v>0</v>
      </c>
      <c r="P2504" s="85">
        <f t="shared" si="509"/>
        <v>0</v>
      </c>
      <c r="Q2504" s="59">
        <f t="shared" si="501"/>
        <v>0</v>
      </c>
      <c r="R2504" s="60" t="str">
        <f t="shared" si="510"/>
        <v>Good Count</v>
      </c>
      <c r="S2504" s="60" t="str">
        <f t="shared" si="511"/>
        <v>Good Count</v>
      </c>
      <c r="T2504" s="60" t="str">
        <f t="shared" si="512"/>
        <v>Good Count</v>
      </c>
    </row>
    <row r="2505" spans="1:20" ht="15" customHeight="1">
      <c r="A2505" s="64">
        <v>44774</v>
      </c>
      <c r="B2505" s="65">
        <f t="shared" si="504"/>
        <v>2022</v>
      </c>
      <c r="C2505" s="58">
        <f t="shared" si="505"/>
        <v>8</v>
      </c>
      <c r="D2505" s="58" t="str">
        <f t="shared" si="513"/>
        <v>Aug/2022</v>
      </c>
      <c r="E2505" s="60" t="s">
        <v>250</v>
      </c>
      <c r="F2505" s="60" t="s">
        <v>249</v>
      </c>
      <c r="G2505" s="60" t="s">
        <v>33</v>
      </c>
      <c r="H2505" s="60">
        <v>0</v>
      </c>
      <c r="I2505" s="60">
        <v>0</v>
      </c>
      <c r="J2505" s="60">
        <f t="shared" si="502"/>
        <v>0</v>
      </c>
      <c r="K2505" s="60" t="str">
        <f t="shared" si="503"/>
        <v>Ok</v>
      </c>
      <c r="L2505" s="60">
        <f t="shared" si="506"/>
        <v>0</v>
      </c>
      <c r="M2505" s="85">
        <f>VLOOKUP(E2505,'DAFTAR ITEM'!B:J,9,FALSE)</f>
        <v>19792</v>
      </c>
      <c r="N2505" s="85">
        <f t="shared" si="507"/>
        <v>0</v>
      </c>
      <c r="O2505" s="85">
        <f t="shared" si="508"/>
        <v>0</v>
      </c>
      <c r="P2505" s="85">
        <f t="shared" si="509"/>
        <v>0</v>
      </c>
      <c r="Q2505" s="59">
        <f t="shared" si="501"/>
        <v>0</v>
      </c>
      <c r="R2505" s="60" t="str">
        <f t="shared" si="510"/>
        <v>Good Count</v>
      </c>
      <c r="S2505" s="60" t="str">
        <f t="shared" si="511"/>
        <v>Good Count</v>
      </c>
      <c r="T2505" s="60" t="str">
        <f t="shared" si="512"/>
        <v>Good Count</v>
      </c>
    </row>
    <row r="2506" spans="1:20" ht="15" customHeight="1">
      <c r="A2506" s="64">
        <v>44774</v>
      </c>
      <c r="B2506" s="65">
        <f t="shared" si="504"/>
        <v>2022</v>
      </c>
      <c r="C2506" s="58">
        <f t="shared" si="505"/>
        <v>8</v>
      </c>
      <c r="D2506" s="58" t="str">
        <f t="shared" si="513"/>
        <v>Aug/2022</v>
      </c>
      <c r="E2506" s="60" t="s">
        <v>252</v>
      </c>
      <c r="F2506" s="60" t="s">
        <v>251</v>
      </c>
      <c r="G2506" s="60" t="s">
        <v>33</v>
      </c>
      <c r="H2506" s="60">
        <v>35</v>
      </c>
      <c r="I2506" s="60">
        <v>35</v>
      </c>
      <c r="J2506" s="60">
        <f t="shared" si="502"/>
        <v>0</v>
      </c>
      <c r="K2506" s="60" t="str">
        <f t="shared" si="503"/>
        <v>Ok</v>
      </c>
      <c r="L2506" s="60">
        <f t="shared" si="506"/>
        <v>0</v>
      </c>
      <c r="M2506" s="85">
        <f>VLOOKUP(E2506,'DAFTAR ITEM'!B:J,9,FALSE)</f>
        <v>30000</v>
      </c>
      <c r="N2506" s="85">
        <f t="shared" si="507"/>
        <v>1050000</v>
      </c>
      <c r="O2506" s="85">
        <f t="shared" si="508"/>
        <v>0</v>
      </c>
      <c r="P2506" s="85">
        <f t="shared" si="509"/>
        <v>0</v>
      </c>
      <c r="Q2506" s="59">
        <f t="shared" si="501"/>
        <v>0</v>
      </c>
      <c r="R2506" s="60" t="str">
        <f t="shared" si="510"/>
        <v>Good Count</v>
      </c>
      <c r="S2506" s="60" t="str">
        <f t="shared" si="511"/>
        <v>Good Count</v>
      </c>
      <c r="T2506" s="60" t="str">
        <f t="shared" si="512"/>
        <v>Good Count</v>
      </c>
    </row>
    <row r="2507" spans="1:20" ht="15" customHeight="1">
      <c r="A2507" s="64">
        <v>44774</v>
      </c>
      <c r="B2507" s="65">
        <f t="shared" si="504"/>
        <v>2022</v>
      </c>
      <c r="C2507" s="58">
        <f t="shared" si="505"/>
        <v>8</v>
      </c>
      <c r="D2507" s="58" t="str">
        <f t="shared" si="513"/>
        <v>Aug/2022</v>
      </c>
      <c r="E2507" s="60" t="s">
        <v>254</v>
      </c>
      <c r="F2507" s="60" t="s">
        <v>253</v>
      </c>
      <c r="G2507" s="60" t="s">
        <v>187</v>
      </c>
      <c r="H2507" s="60">
        <v>21</v>
      </c>
      <c r="I2507" s="60">
        <v>21</v>
      </c>
      <c r="J2507" s="60">
        <f t="shared" si="502"/>
        <v>0</v>
      </c>
      <c r="K2507" s="60" t="str">
        <f t="shared" si="503"/>
        <v>Ok</v>
      </c>
      <c r="L2507" s="60">
        <f t="shared" si="506"/>
        <v>0</v>
      </c>
      <c r="M2507" s="85">
        <f>VLOOKUP(E2507,'DAFTAR ITEM'!B:J,9,FALSE)</f>
        <v>3360</v>
      </c>
      <c r="N2507" s="85">
        <f t="shared" si="507"/>
        <v>70560</v>
      </c>
      <c r="O2507" s="85">
        <f t="shared" si="508"/>
        <v>0</v>
      </c>
      <c r="P2507" s="85">
        <f t="shared" si="509"/>
        <v>0</v>
      </c>
      <c r="Q2507" s="59">
        <f t="shared" si="501"/>
        <v>0</v>
      </c>
      <c r="R2507" s="60" t="str">
        <f t="shared" si="510"/>
        <v>Good Count</v>
      </c>
      <c r="S2507" s="60" t="str">
        <f t="shared" si="511"/>
        <v>Good Count</v>
      </c>
      <c r="T2507" s="60" t="str">
        <f t="shared" si="512"/>
        <v>Good Count</v>
      </c>
    </row>
    <row r="2508" spans="1:20" ht="15" customHeight="1">
      <c r="A2508" s="64">
        <v>44774</v>
      </c>
      <c r="B2508" s="65">
        <f t="shared" si="504"/>
        <v>2022</v>
      </c>
      <c r="C2508" s="58">
        <f t="shared" si="505"/>
        <v>8</v>
      </c>
      <c r="D2508" s="58" t="str">
        <f t="shared" si="513"/>
        <v>Aug/2022</v>
      </c>
      <c r="E2508" s="60" t="s">
        <v>256</v>
      </c>
      <c r="F2508" s="60" t="s">
        <v>255</v>
      </c>
      <c r="G2508" s="60" t="s">
        <v>95</v>
      </c>
      <c r="H2508" s="60">
        <v>10</v>
      </c>
      <c r="I2508" s="60">
        <v>10</v>
      </c>
      <c r="J2508" s="60">
        <f t="shared" si="502"/>
        <v>0</v>
      </c>
      <c r="K2508" s="60" t="str">
        <f t="shared" si="503"/>
        <v>Ok</v>
      </c>
      <c r="L2508" s="60">
        <f t="shared" si="506"/>
        <v>0</v>
      </c>
      <c r="M2508" s="85">
        <f>VLOOKUP(E2508,'DAFTAR ITEM'!B:J,9,FALSE)</f>
        <v>38000</v>
      </c>
      <c r="N2508" s="85">
        <f t="shared" si="507"/>
        <v>380000</v>
      </c>
      <c r="O2508" s="85">
        <f t="shared" si="508"/>
        <v>0</v>
      </c>
      <c r="P2508" s="85">
        <f t="shared" si="509"/>
        <v>0</v>
      </c>
      <c r="Q2508" s="59">
        <f t="shared" si="501"/>
        <v>0</v>
      </c>
      <c r="R2508" s="60" t="str">
        <f t="shared" si="510"/>
        <v>Good Count</v>
      </c>
      <c r="S2508" s="60" t="str">
        <f t="shared" si="511"/>
        <v>Good Count</v>
      </c>
      <c r="T2508" s="60" t="str">
        <f t="shared" si="512"/>
        <v>Good Count</v>
      </c>
    </row>
    <row r="2509" spans="1:20" ht="15" customHeight="1">
      <c r="A2509" s="64">
        <v>44774</v>
      </c>
      <c r="B2509" s="65">
        <f t="shared" si="504"/>
        <v>2022</v>
      </c>
      <c r="C2509" s="58">
        <f t="shared" si="505"/>
        <v>8</v>
      </c>
      <c r="D2509" s="58" t="str">
        <f t="shared" si="513"/>
        <v>Aug/2022</v>
      </c>
      <c r="E2509" s="60" t="s">
        <v>258</v>
      </c>
      <c r="F2509" s="60" t="s">
        <v>257</v>
      </c>
      <c r="G2509" s="60" t="s">
        <v>259</v>
      </c>
      <c r="H2509" s="60">
        <v>10</v>
      </c>
      <c r="I2509" s="60">
        <v>10</v>
      </c>
      <c r="J2509" s="60">
        <f t="shared" si="502"/>
        <v>0</v>
      </c>
      <c r="K2509" s="60" t="str">
        <f t="shared" si="503"/>
        <v>Ok</v>
      </c>
      <c r="L2509" s="60">
        <f t="shared" si="506"/>
        <v>0</v>
      </c>
      <c r="M2509" s="85">
        <f>VLOOKUP(E2509,'DAFTAR ITEM'!B:J,9,FALSE)</f>
        <v>10000</v>
      </c>
      <c r="N2509" s="85">
        <f t="shared" si="507"/>
        <v>100000</v>
      </c>
      <c r="O2509" s="85">
        <f t="shared" si="508"/>
        <v>0</v>
      </c>
      <c r="P2509" s="85">
        <f t="shared" si="509"/>
        <v>0</v>
      </c>
      <c r="Q2509" s="59">
        <f t="shared" ref="Q2509:Q2572" si="514">ABS(IF(AND((H2509=0),(J2509=0)),0,J2509/H2509))</f>
        <v>0</v>
      </c>
      <c r="R2509" s="60" t="str">
        <f t="shared" si="510"/>
        <v>Good Count</v>
      </c>
      <c r="S2509" s="60" t="str">
        <f t="shared" si="511"/>
        <v>Good Count</v>
      </c>
      <c r="T2509" s="60" t="str">
        <f t="shared" si="512"/>
        <v>Good Count</v>
      </c>
    </row>
    <row r="2510" spans="1:20" ht="15" customHeight="1">
      <c r="A2510" s="64">
        <v>44774</v>
      </c>
      <c r="B2510" s="65">
        <f t="shared" si="504"/>
        <v>2022</v>
      </c>
      <c r="C2510" s="58">
        <f t="shared" si="505"/>
        <v>8</v>
      </c>
      <c r="D2510" s="58" t="str">
        <f t="shared" si="513"/>
        <v>Aug/2022</v>
      </c>
      <c r="E2510" s="60" t="s">
        <v>261</v>
      </c>
      <c r="F2510" s="60" t="s">
        <v>260</v>
      </c>
      <c r="G2510" s="60" t="s">
        <v>16</v>
      </c>
      <c r="H2510" s="60">
        <v>4</v>
      </c>
      <c r="I2510" s="60">
        <v>4</v>
      </c>
      <c r="J2510" s="60">
        <f t="shared" si="502"/>
        <v>0</v>
      </c>
      <c r="K2510" s="60" t="str">
        <f t="shared" si="503"/>
        <v>Ok</v>
      </c>
      <c r="L2510" s="60">
        <f t="shared" si="506"/>
        <v>0</v>
      </c>
      <c r="M2510" s="85">
        <f>VLOOKUP(E2510,'DAFTAR ITEM'!B:J,9,FALSE)</f>
        <v>11550</v>
      </c>
      <c r="N2510" s="85">
        <f t="shared" si="507"/>
        <v>46200</v>
      </c>
      <c r="O2510" s="85">
        <f t="shared" si="508"/>
        <v>0</v>
      </c>
      <c r="P2510" s="85">
        <f t="shared" si="509"/>
        <v>0</v>
      </c>
      <c r="Q2510" s="59">
        <f t="shared" si="514"/>
        <v>0</v>
      </c>
      <c r="R2510" s="60" t="str">
        <f t="shared" si="510"/>
        <v>Good Count</v>
      </c>
      <c r="S2510" s="60" t="str">
        <f t="shared" si="511"/>
        <v>Good Count</v>
      </c>
      <c r="T2510" s="60" t="str">
        <f t="shared" si="512"/>
        <v>Good Count</v>
      </c>
    </row>
    <row r="2511" spans="1:20" ht="15" customHeight="1">
      <c r="A2511" s="64">
        <v>44774</v>
      </c>
      <c r="B2511" s="65">
        <f t="shared" si="504"/>
        <v>2022</v>
      </c>
      <c r="C2511" s="58">
        <f t="shared" si="505"/>
        <v>8</v>
      </c>
      <c r="D2511" s="58" t="str">
        <f t="shared" si="513"/>
        <v>Aug/2022</v>
      </c>
      <c r="E2511" s="60" t="s">
        <v>263</v>
      </c>
      <c r="F2511" s="60" t="s">
        <v>262</v>
      </c>
      <c r="G2511" s="60" t="s">
        <v>33</v>
      </c>
      <c r="H2511" s="60">
        <v>0</v>
      </c>
      <c r="I2511" s="60">
        <v>0</v>
      </c>
      <c r="J2511" s="60">
        <f t="shared" si="502"/>
        <v>0</v>
      </c>
      <c r="K2511" s="60" t="str">
        <f t="shared" si="503"/>
        <v>Ok</v>
      </c>
      <c r="L2511" s="60">
        <f t="shared" si="506"/>
        <v>0</v>
      </c>
      <c r="M2511" s="85">
        <f>VLOOKUP(E2511,'DAFTAR ITEM'!B:J,9,FALSE)</f>
        <v>10000</v>
      </c>
      <c r="N2511" s="85">
        <f t="shared" si="507"/>
        <v>0</v>
      </c>
      <c r="O2511" s="85">
        <f t="shared" si="508"/>
        <v>0</v>
      </c>
      <c r="P2511" s="85">
        <f t="shared" si="509"/>
        <v>0</v>
      </c>
      <c r="Q2511" s="59">
        <f t="shared" si="514"/>
        <v>0</v>
      </c>
      <c r="R2511" s="60" t="str">
        <f t="shared" si="510"/>
        <v>Good Count</v>
      </c>
      <c r="S2511" s="60" t="str">
        <f t="shared" si="511"/>
        <v>Good Count</v>
      </c>
      <c r="T2511" s="60" t="str">
        <f t="shared" si="512"/>
        <v>Good Count</v>
      </c>
    </row>
    <row r="2512" spans="1:20" ht="15" customHeight="1">
      <c r="A2512" s="64">
        <v>44774</v>
      </c>
      <c r="B2512" s="65">
        <f t="shared" si="504"/>
        <v>2022</v>
      </c>
      <c r="C2512" s="58">
        <f t="shared" si="505"/>
        <v>8</v>
      </c>
      <c r="D2512" s="58" t="str">
        <f t="shared" si="513"/>
        <v>Aug/2022</v>
      </c>
      <c r="E2512" s="60" t="s">
        <v>265</v>
      </c>
      <c r="F2512" s="60" t="s">
        <v>264</v>
      </c>
      <c r="G2512" s="60" t="s">
        <v>33</v>
      </c>
      <c r="H2512" s="60">
        <v>22</v>
      </c>
      <c r="I2512" s="60">
        <v>22</v>
      </c>
      <c r="J2512" s="60">
        <f t="shared" si="502"/>
        <v>0</v>
      </c>
      <c r="K2512" s="60" t="str">
        <f t="shared" si="503"/>
        <v>Ok</v>
      </c>
      <c r="L2512" s="60">
        <f t="shared" si="506"/>
        <v>0</v>
      </c>
      <c r="M2512" s="85">
        <f>VLOOKUP(E2512,'DAFTAR ITEM'!B:J,9,FALSE)</f>
        <v>3000</v>
      </c>
      <c r="N2512" s="85">
        <f t="shared" si="507"/>
        <v>66000</v>
      </c>
      <c r="O2512" s="85">
        <f t="shared" si="508"/>
        <v>0</v>
      </c>
      <c r="P2512" s="85">
        <f t="shared" si="509"/>
        <v>0</v>
      </c>
      <c r="Q2512" s="59">
        <f t="shared" si="514"/>
        <v>0</v>
      </c>
      <c r="R2512" s="60" t="str">
        <f t="shared" si="510"/>
        <v>Good Count</v>
      </c>
      <c r="S2512" s="60" t="str">
        <f t="shared" si="511"/>
        <v>Good Count</v>
      </c>
      <c r="T2512" s="60" t="str">
        <f t="shared" si="512"/>
        <v>Good Count</v>
      </c>
    </row>
    <row r="2513" spans="1:20" ht="15" customHeight="1">
      <c r="A2513" s="64">
        <v>44774</v>
      </c>
      <c r="B2513" s="65">
        <f t="shared" si="504"/>
        <v>2022</v>
      </c>
      <c r="C2513" s="58">
        <f t="shared" si="505"/>
        <v>8</v>
      </c>
      <c r="D2513" s="58" t="str">
        <f t="shared" si="513"/>
        <v>Aug/2022</v>
      </c>
      <c r="E2513" s="60" t="s">
        <v>267</v>
      </c>
      <c r="F2513" s="60" t="s">
        <v>266</v>
      </c>
      <c r="G2513" s="60" t="s">
        <v>33</v>
      </c>
      <c r="H2513" s="60">
        <v>6</v>
      </c>
      <c r="I2513" s="60">
        <v>6</v>
      </c>
      <c r="J2513" s="60">
        <f t="shared" si="502"/>
        <v>0</v>
      </c>
      <c r="K2513" s="60" t="str">
        <f t="shared" si="503"/>
        <v>Ok</v>
      </c>
      <c r="L2513" s="60">
        <f t="shared" si="506"/>
        <v>0</v>
      </c>
      <c r="M2513" s="85">
        <f>VLOOKUP(E2513,'DAFTAR ITEM'!B:J,9,FALSE)</f>
        <v>1575</v>
      </c>
      <c r="N2513" s="85">
        <f t="shared" si="507"/>
        <v>9450</v>
      </c>
      <c r="O2513" s="85">
        <f t="shared" si="508"/>
        <v>0</v>
      </c>
      <c r="P2513" s="85">
        <f t="shared" si="509"/>
        <v>0</v>
      </c>
      <c r="Q2513" s="59">
        <f t="shared" si="514"/>
        <v>0</v>
      </c>
      <c r="R2513" s="60" t="str">
        <f t="shared" si="510"/>
        <v>Good Count</v>
      </c>
      <c r="S2513" s="60" t="str">
        <f t="shared" si="511"/>
        <v>Good Count</v>
      </c>
      <c r="T2513" s="60" t="str">
        <f t="shared" si="512"/>
        <v>Good Count</v>
      </c>
    </row>
    <row r="2514" spans="1:20" ht="15" customHeight="1">
      <c r="A2514" s="64">
        <v>44774</v>
      </c>
      <c r="B2514" s="65">
        <f t="shared" si="504"/>
        <v>2022</v>
      </c>
      <c r="C2514" s="58">
        <f t="shared" si="505"/>
        <v>8</v>
      </c>
      <c r="D2514" s="58" t="str">
        <f t="shared" si="513"/>
        <v>Aug/2022</v>
      </c>
      <c r="E2514" s="60" t="s">
        <v>269</v>
      </c>
      <c r="F2514" s="60" t="s">
        <v>268</v>
      </c>
      <c r="G2514" s="60" t="s">
        <v>33</v>
      </c>
      <c r="H2514" s="60">
        <v>1</v>
      </c>
      <c r="I2514" s="60">
        <v>1</v>
      </c>
      <c r="J2514" s="60">
        <f t="shared" si="502"/>
        <v>0</v>
      </c>
      <c r="K2514" s="60" t="str">
        <f t="shared" si="503"/>
        <v>Ok</v>
      </c>
      <c r="L2514" s="60">
        <f t="shared" si="506"/>
        <v>0</v>
      </c>
      <c r="M2514" s="85">
        <f>VLOOKUP(E2514,'DAFTAR ITEM'!B:J,9,FALSE)</f>
        <v>9500</v>
      </c>
      <c r="N2514" s="85">
        <f t="shared" si="507"/>
        <v>9500</v>
      </c>
      <c r="O2514" s="85">
        <f t="shared" si="508"/>
        <v>0</v>
      </c>
      <c r="P2514" s="85">
        <f t="shared" si="509"/>
        <v>0</v>
      </c>
      <c r="Q2514" s="59">
        <f t="shared" si="514"/>
        <v>0</v>
      </c>
      <c r="R2514" s="60" t="str">
        <f t="shared" si="510"/>
        <v>Good Count</v>
      </c>
      <c r="S2514" s="60" t="str">
        <f t="shared" si="511"/>
        <v>Good Count</v>
      </c>
      <c r="T2514" s="60" t="str">
        <f t="shared" si="512"/>
        <v>Good Count</v>
      </c>
    </row>
    <row r="2515" spans="1:20" ht="15" customHeight="1">
      <c r="A2515" s="64">
        <v>44774</v>
      </c>
      <c r="B2515" s="65">
        <f t="shared" si="504"/>
        <v>2022</v>
      </c>
      <c r="C2515" s="58">
        <f t="shared" si="505"/>
        <v>8</v>
      </c>
      <c r="D2515" s="58" t="str">
        <f t="shared" si="513"/>
        <v>Aug/2022</v>
      </c>
      <c r="E2515" s="60" t="s">
        <v>271</v>
      </c>
      <c r="F2515" s="60" t="s">
        <v>270</v>
      </c>
      <c r="G2515" s="60" t="s">
        <v>33</v>
      </c>
      <c r="H2515" s="60">
        <v>15</v>
      </c>
      <c r="I2515" s="60">
        <v>15</v>
      </c>
      <c r="J2515" s="60">
        <f t="shared" ref="J2515:J2578" si="515">I2515-H2515</f>
        <v>0</v>
      </c>
      <c r="K2515" s="60" t="str">
        <f t="shared" ref="K2515:K2578" si="516">IF(J2515=0,"Ok","Selisih")</f>
        <v>Ok</v>
      </c>
      <c r="L2515" s="60">
        <f t="shared" si="506"/>
        <v>0</v>
      </c>
      <c r="M2515" s="85">
        <f>VLOOKUP(E2515,'DAFTAR ITEM'!B:J,9,FALSE)</f>
        <v>5000</v>
      </c>
      <c r="N2515" s="85">
        <f t="shared" si="507"/>
        <v>75000</v>
      </c>
      <c r="O2515" s="85">
        <f t="shared" si="508"/>
        <v>0</v>
      </c>
      <c r="P2515" s="85">
        <f t="shared" si="509"/>
        <v>0</v>
      </c>
      <c r="Q2515" s="59">
        <f t="shared" si="514"/>
        <v>0</v>
      </c>
      <c r="R2515" s="60" t="str">
        <f t="shared" si="510"/>
        <v>Good Count</v>
      </c>
      <c r="S2515" s="60" t="str">
        <f t="shared" si="511"/>
        <v>Good Count</v>
      </c>
      <c r="T2515" s="60" t="str">
        <f t="shared" si="512"/>
        <v>Good Count</v>
      </c>
    </row>
    <row r="2516" spans="1:20" ht="15" customHeight="1">
      <c r="A2516" s="64">
        <v>44774</v>
      </c>
      <c r="B2516" s="65">
        <f t="shared" si="504"/>
        <v>2022</v>
      </c>
      <c r="C2516" s="58">
        <f t="shared" si="505"/>
        <v>8</v>
      </c>
      <c r="D2516" s="58" t="str">
        <f t="shared" si="513"/>
        <v>Aug/2022</v>
      </c>
      <c r="E2516" s="60" t="s">
        <v>273</v>
      </c>
      <c r="F2516" s="60" t="s">
        <v>272</v>
      </c>
      <c r="G2516" s="60" t="s">
        <v>33</v>
      </c>
      <c r="H2516" s="60">
        <v>48</v>
      </c>
      <c r="I2516" s="60">
        <v>48</v>
      </c>
      <c r="J2516" s="60">
        <f t="shared" si="515"/>
        <v>0</v>
      </c>
      <c r="K2516" s="60" t="str">
        <f t="shared" si="516"/>
        <v>Ok</v>
      </c>
      <c r="L2516" s="60">
        <f t="shared" si="506"/>
        <v>0</v>
      </c>
      <c r="M2516" s="85">
        <f>VLOOKUP(E2516,'DAFTAR ITEM'!B:J,9,FALSE)</f>
        <v>5000</v>
      </c>
      <c r="N2516" s="85">
        <f t="shared" si="507"/>
        <v>240000</v>
      </c>
      <c r="O2516" s="85">
        <f t="shared" si="508"/>
        <v>0</v>
      </c>
      <c r="P2516" s="85">
        <f t="shared" si="509"/>
        <v>0</v>
      </c>
      <c r="Q2516" s="59">
        <f t="shared" si="514"/>
        <v>0</v>
      </c>
      <c r="R2516" s="60" t="str">
        <f t="shared" si="510"/>
        <v>Good Count</v>
      </c>
      <c r="S2516" s="60" t="str">
        <f t="shared" si="511"/>
        <v>Good Count</v>
      </c>
      <c r="T2516" s="60" t="str">
        <f t="shared" si="512"/>
        <v>Good Count</v>
      </c>
    </row>
    <row r="2517" spans="1:20" ht="15" customHeight="1">
      <c r="A2517" s="64">
        <v>44774</v>
      </c>
      <c r="B2517" s="65">
        <f t="shared" si="504"/>
        <v>2022</v>
      </c>
      <c r="C2517" s="58">
        <f t="shared" si="505"/>
        <v>8</v>
      </c>
      <c r="D2517" s="58" t="str">
        <f t="shared" si="513"/>
        <v>Aug/2022</v>
      </c>
      <c r="E2517" s="60" t="s">
        <v>275</v>
      </c>
      <c r="F2517" s="60" t="s">
        <v>274</v>
      </c>
      <c r="G2517" s="60" t="s">
        <v>33</v>
      </c>
      <c r="H2517" s="60">
        <v>13</v>
      </c>
      <c r="I2517" s="60">
        <v>13</v>
      </c>
      <c r="J2517" s="60">
        <f t="shared" si="515"/>
        <v>0</v>
      </c>
      <c r="K2517" s="60" t="str">
        <f t="shared" si="516"/>
        <v>Ok</v>
      </c>
      <c r="L2517" s="60">
        <f t="shared" si="506"/>
        <v>0</v>
      </c>
      <c r="M2517" s="85">
        <f>VLOOKUP(E2517,'DAFTAR ITEM'!B:J,9,FALSE)</f>
        <v>15000</v>
      </c>
      <c r="N2517" s="85">
        <f t="shared" si="507"/>
        <v>195000</v>
      </c>
      <c r="O2517" s="85">
        <f t="shared" si="508"/>
        <v>0</v>
      </c>
      <c r="P2517" s="85">
        <f t="shared" si="509"/>
        <v>0</v>
      </c>
      <c r="Q2517" s="59">
        <f t="shared" si="514"/>
        <v>0</v>
      </c>
      <c r="R2517" s="60" t="str">
        <f t="shared" si="510"/>
        <v>Good Count</v>
      </c>
      <c r="S2517" s="60" t="str">
        <f t="shared" si="511"/>
        <v>Good Count</v>
      </c>
      <c r="T2517" s="60" t="str">
        <f t="shared" si="512"/>
        <v>Good Count</v>
      </c>
    </row>
    <row r="2518" spans="1:20" ht="15" customHeight="1">
      <c r="A2518" s="64">
        <v>44774</v>
      </c>
      <c r="B2518" s="65">
        <f t="shared" si="504"/>
        <v>2022</v>
      </c>
      <c r="C2518" s="58">
        <f t="shared" si="505"/>
        <v>8</v>
      </c>
      <c r="D2518" s="58" t="str">
        <f t="shared" si="513"/>
        <v>Aug/2022</v>
      </c>
      <c r="E2518" s="60" t="s">
        <v>277</v>
      </c>
      <c r="F2518" s="60" t="s">
        <v>276</v>
      </c>
      <c r="G2518" s="60" t="s">
        <v>33</v>
      </c>
      <c r="H2518" s="60">
        <v>0</v>
      </c>
      <c r="I2518" s="60">
        <v>0</v>
      </c>
      <c r="J2518" s="60">
        <f t="shared" si="515"/>
        <v>0</v>
      </c>
      <c r="K2518" s="60" t="str">
        <f t="shared" si="516"/>
        <v>Ok</v>
      </c>
      <c r="L2518" s="60">
        <f t="shared" si="506"/>
        <v>0</v>
      </c>
      <c r="M2518" s="85">
        <f>VLOOKUP(E2518,'DAFTAR ITEM'!B:J,9,FALSE)</f>
        <v>0</v>
      </c>
      <c r="N2518" s="85">
        <f t="shared" si="507"/>
        <v>0</v>
      </c>
      <c r="O2518" s="85">
        <f t="shared" si="508"/>
        <v>0</v>
      </c>
      <c r="P2518" s="85">
        <f t="shared" si="509"/>
        <v>0</v>
      </c>
      <c r="Q2518" s="59">
        <f t="shared" si="514"/>
        <v>0</v>
      </c>
      <c r="R2518" s="60" t="str">
        <f t="shared" si="510"/>
        <v>Good Count</v>
      </c>
      <c r="S2518" s="60" t="str">
        <f t="shared" si="511"/>
        <v>Good Count</v>
      </c>
      <c r="T2518" s="60" t="str">
        <f t="shared" si="512"/>
        <v>Good Count</v>
      </c>
    </row>
    <row r="2519" spans="1:20" ht="15" customHeight="1">
      <c r="A2519" s="64">
        <v>44774</v>
      </c>
      <c r="B2519" s="65">
        <f t="shared" si="504"/>
        <v>2022</v>
      </c>
      <c r="C2519" s="58">
        <f t="shared" si="505"/>
        <v>8</v>
      </c>
      <c r="D2519" s="58" t="str">
        <f t="shared" si="513"/>
        <v>Aug/2022</v>
      </c>
      <c r="E2519" s="60" t="s">
        <v>279</v>
      </c>
      <c r="F2519" s="60" t="s">
        <v>278</v>
      </c>
      <c r="G2519" s="60" t="s">
        <v>33</v>
      </c>
      <c r="H2519" s="60">
        <v>0</v>
      </c>
      <c r="I2519" s="60">
        <v>0</v>
      </c>
      <c r="J2519" s="60">
        <f t="shared" si="515"/>
        <v>0</v>
      </c>
      <c r="K2519" s="60" t="str">
        <f t="shared" si="516"/>
        <v>Ok</v>
      </c>
      <c r="L2519" s="60">
        <f t="shared" si="506"/>
        <v>0</v>
      </c>
      <c r="M2519" s="85">
        <f>VLOOKUP(E2519,'DAFTAR ITEM'!B:J,9,FALSE)</f>
        <v>36000</v>
      </c>
      <c r="N2519" s="85">
        <f t="shared" si="507"/>
        <v>0</v>
      </c>
      <c r="O2519" s="85">
        <f t="shared" si="508"/>
        <v>0</v>
      </c>
      <c r="P2519" s="85">
        <f t="shared" si="509"/>
        <v>0</v>
      </c>
      <c r="Q2519" s="59">
        <f t="shared" si="514"/>
        <v>0</v>
      </c>
      <c r="R2519" s="60" t="str">
        <f t="shared" si="510"/>
        <v>Good Count</v>
      </c>
      <c r="S2519" s="60" t="str">
        <f t="shared" si="511"/>
        <v>Good Count</v>
      </c>
      <c r="T2519" s="60" t="str">
        <f t="shared" si="512"/>
        <v>Good Count</v>
      </c>
    </row>
    <row r="2520" spans="1:20" ht="15" customHeight="1">
      <c r="A2520" s="64">
        <v>44774</v>
      </c>
      <c r="B2520" s="65">
        <f t="shared" si="504"/>
        <v>2022</v>
      </c>
      <c r="C2520" s="58">
        <f t="shared" si="505"/>
        <v>8</v>
      </c>
      <c r="D2520" s="58" t="str">
        <f t="shared" si="513"/>
        <v>Aug/2022</v>
      </c>
      <c r="E2520" s="60" t="s">
        <v>281</v>
      </c>
      <c r="F2520" s="60" t="s">
        <v>280</v>
      </c>
      <c r="G2520" s="60" t="s">
        <v>139</v>
      </c>
      <c r="H2520" s="60">
        <v>248</v>
      </c>
      <c r="I2520" s="60">
        <v>248</v>
      </c>
      <c r="J2520" s="60">
        <f t="shared" si="515"/>
        <v>0</v>
      </c>
      <c r="K2520" s="60" t="str">
        <f t="shared" si="516"/>
        <v>Ok</v>
      </c>
      <c r="L2520" s="60">
        <f t="shared" si="506"/>
        <v>0</v>
      </c>
      <c r="M2520" s="85">
        <f>VLOOKUP(E2520,'DAFTAR ITEM'!B:J,9,FALSE)</f>
        <v>5000</v>
      </c>
      <c r="N2520" s="85">
        <f t="shared" si="507"/>
        <v>1240000</v>
      </c>
      <c r="O2520" s="85">
        <f t="shared" si="508"/>
        <v>0</v>
      </c>
      <c r="P2520" s="85">
        <f t="shared" si="509"/>
        <v>0</v>
      </c>
      <c r="Q2520" s="59">
        <f t="shared" si="514"/>
        <v>0</v>
      </c>
      <c r="R2520" s="60" t="str">
        <f t="shared" si="510"/>
        <v>Good Count</v>
      </c>
      <c r="S2520" s="60" t="str">
        <f t="shared" si="511"/>
        <v>Good Count</v>
      </c>
      <c r="T2520" s="60" t="str">
        <f t="shared" si="512"/>
        <v>Good Count</v>
      </c>
    </row>
    <row r="2521" spans="1:20" ht="15" customHeight="1">
      <c r="A2521" s="64">
        <v>44774</v>
      </c>
      <c r="B2521" s="65">
        <f t="shared" si="504"/>
        <v>2022</v>
      </c>
      <c r="C2521" s="58">
        <f t="shared" si="505"/>
        <v>8</v>
      </c>
      <c r="D2521" s="58" t="str">
        <f t="shared" si="513"/>
        <v>Aug/2022</v>
      </c>
      <c r="E2521" s="60" t="s">
        <v>283</v>
      </c>
      <c r="F2521" s="60" t="s">
        <v>282</v>
      </c>
      <c r="G2521" s="60" t="s">
        <v>16</v>
      </c>
      <c r="H2521" s="60">
        <v>3</v>
      </c>
      <c r="I2521" s="60">
        <v>3</v>
      </c>
      <c r="J2521" s="60">
        <f t="shared" si="515"/>
        <v>0</v>
      </c>
      <c r="K2521" s="60" t="str">
        <f t="shared" si="516"/>
        <v>Ok</v>
      </c>
      <c r="L2521" s="60">
        <f t="shared" si="506"/>
        <v>0</v>
      </c>
      <c r="M2521" s="85">
        <f>VLOOKUP(E2521,'DAFTAR ITEM'!B:J,9,FALSE)</f>
        <v>131250</v>
      </c>
      <c r="N2521" s="85">
        <f t="shared" si="507"/>
        <v>393750</v>
      </c>
      <c r="O2521" s="85">
        <f t="shared" si="508"/>
        <v>0</v>
      </c>
      <c r="P2521" s="85">
        <f t="shared" si="509"/>
        <v>0</v>
      </c>
      <c r="Q2521" s="59">
        <f t="shared" si="514"/>
        <v>0</v>
      </c>
      <c r="R2521" s="60" t="str">
        <f t="shared" si="510"/>
        <v>Good Count</v>
      </c>
      <c r="S2521" s="60" t="str">
        <f t="shared" si="511"/>
        <v>Good Count</v>
      </c>
      <c r="T2521" s="60" t="str">
        <f t="shared" si="512"/>
        <v>Good Count</v>
      </c>
    </row>
    <row r="2522" spans="1:20" ht="15" customHeight="1">
      <c r="A2522" s="64">
        <v>44775</v>
      </c>
      <c r="B2522" s="65">
        <f t="shared" si="504"/>
        <v>2022</v>
      </c>
      <c r="C2522" s="58">
        <f t="shared" si="505"/>
        <v>8</v>
      </c>
      <c r="D2522" s="58" t="str">
        <f t="shared" si="513"/>
        <v>Aug/2022</v>
      </c>
      <c r="E2522" s="60" t="s">
        <v>285</v>
      </c>
      <c r="F2522" s="60" t="s">
        <v>284</v>
      </c>
      <c r="G2522" s="60" t="s">
        <v>33</v>
      </c>
      <c r="H2522" s="60">
        <v>23</v>
      </c>
      <c r="I2522" s="60">
        <v>23</v>
      </c>
      <c r="J2522" s="60">
        <f t="shared" si="515"/>
        <v>0</v>
      </c>
      <c r="K2522" s="60" t="str">
        <f t="shared" si="516"/>
        <v>Ok</v>
      </c>
      <c r="L2522" s="60">
        <f t="shared" si="506"/>
        <v>0</v>
      </c>
      <c r="M2522" s="85">
        <f>VLOOKUP(E2522,'DAFTAR ITEM'!B:J,9,FALSE)</f>
        <v>2625</v>
      </c>
      <c r="N2522" s="85">
        <f t="shared" si="507"/>
        <v>60375</v>
      </c>
      <c r="O2522" s="85">
        <f t="shared" si="508"/>
        <v>0</v>
      </c>
      <c r="P2522" s="85">
        <f t="shared" si="509"/>
        <v>0</v>
      </c>
      <c r="Q2522" s="59">
        <f t="shared" si="514"/>
        <v>0</v>
      </c>
      <c r="R2522" s="60" t="str">
        <f t="shared" si="510"/>
        <v>Good Count</v>
      </c>
      <c r="S2522" s="60" t="str">
        <f t="shared" si="511"/>
        <v>Good Count</v>
      </c>
      <c r="T2522" s="60" t="str">
        <f t="shared" si="512"/>
        <v>Good Count</v>
      </c>
    </row>
    <row r="2523" spans="1:20" ht="15" customHeight="1">
      <c r="A2523" s="64">
        <v>44774</v>
      </c>
      <c r="B2523" s="65">
        <f t="shared" si="504"/>
        <v>2022</v>
      </c>
      <c r="C2523" s="58">
        <f t="shared" si="505"/>
        <v>8</v>
      </c>
      <c r="D2523" s="58" t="str">
        <f t="shared" si="513"/>
        <v>Aug/2022</v>
      </c>
      <c r="E2523" s="60" t="s">
        <v>287</v>
      </c>
      <c r="F2523" s="60" t="s">
        <v>286</v>
      </c>
      <c r="G2523" s="60" t="s">
        <v>33</v>
      </c>
      <c r="H2523" s="60">
        <v>21</v>
      </c>
      <c r="I2523" s="60">
        <v>21</v>
      </c>
      <c r="J2523" s="60">
        <f t="shared" si="515"/>
        <v>0</v>
      </c>
      <c r="K2523" s="60" t="str">
        <f t="shared" si="516"/>
        <v>Ok</v>
      </c>
      <c r="L2523" s="60">
        <f t="shared" si="506"/>
        <v>0</v>
      </c>
      <c r="M2523" s="85">
        <f>VLOOKUP(E2523,'DAFTAR ITEM'!B:J,9,FALSE)</f>
        <v>6825</v>
      </c>
      <c r="N2523" s="85">
        <f t="shared" si="507"/>
        <v>143325</v>
      </c>
      <c r="O2523" s="85">
        <f t="shared" si="508"/>
        <v>0</v>
      </c>
      <c r="P2523" s="85">
        <f t="shared" si="509"/>
        <v>0</v>
      </c>
      <c r="Q2523" s="59">
        <f t="shared" si="514"/>
        <v>0</v>
      </c>
      <c r="R2523" s="60" t="str">
        <f t="shared" si="510"/>
        <v>Good Count</v>
      </c>
      <c r="S2523" s="60" t="str">
        <f t="shared" si="511"/>
        <v>Good Count</v>
      </c>
      <c r="T2523" s="60" t="str">
        <f t="shared" si="512"/>
        <v>Good Count</v>
      </c>
    </row>
    <row r="2524" spans="1:20" ht="15" customHeight="1">
      <c r="A2524" s="64">
        <v>44774</v>
      </c>
      <c r="B2524" s="65">
        <f t="shared" si="504"/>
        <v>2022</v>
      </c>
      <c r="C2524" s="58">
        <f t="shared" si="505"/>
        <v>8</v>
      </c>
      <c r="D2524" s="58" t="str">
        <f t="shared" si="513"/>
        <v>Aug/2022</v>
      </c>
      <c r="E2524" s="60" t="s">
        <v>289</v>
      </c>
      <c r="F2524" s="60" t="s">
        <v>288</v>
      </c>
      <c r="G2524" s="60" t="s">
        <v>33</v>
      </c>
      <c r="H2524" s="60">
        <v>0</v>
      </c>
      <c r="I2524" s="60">
        <v>0</v>
      </c>
      <c r="J2524" s="60">
        <f t="shared" si="515"/>
        <v>0</v>
      </c>
      <c r="K2524" s="60" t="str">
        <f t="shared" si="516"/>
        <v>Ok</v>
      </c>
      <c r="L2524" s="60">
        <f t="shared" si="506"/>
        <v>0</v>
      </c>
      <c r="M2524" s="85">
        <f>VLOOKUP(E2524,'DAFTAR ITEM'!B:J,9,FALSE)</f>
        <v>49350</v>
      </c>
      <c r="N2524" s="85">
        <f t="shared" si="507"/>
        <v>0</v>
      </c>
      <c r="O2524" s="85">
        <f t="shared" si="508"/>
        <v>0</v>
      </c>
      <c r="P2524" s="85">
        <f t="shared" si="509"/>
        <v>0</v>
      </c>
      <c r="Q2524" s="59">
        <f t="shared" si="514"/>
        <v>0</v>
      </c>
      <c r="R2524" s="60" t="str">
        <f t="shared" si="510"/>
        <v>Good Count</v>
      </c>
      <c r="S2524" s="60" t="str">
        <f t="shared" si="511"/>
        <v>Good Count</v>
      </c>
      <c r="T2524" s="60" t="str">
        <f t="shared" si="512"/>
        <v>Good Count</v>
      </c>
    </row>
    <row r="2525" spans="1:20" ht="15" customHeight="1">
      <c r="A2525" s="64">
        <v>44774</v>
      </c>
      <c r="B2525" s="65">
        <f t="shared" si="504"/>
        <v>2022</v>
      </c>
      <c r="C2525" s="58">
        <f t="shared" si="505"/>
        <v>8</v>
      </c>
      <c r="D2525" s="58" t="str">
        <f t="shared" si="513"/>
        <v>Aug/2022</v>
      </c>
      <c r="E2525" s="60" t="s">
        <v>291</v>
      </c>
      <c r="F2525" s="60" t="s">
        <v>290</v>
      </c>
      <c r="G2525" s="60" t="s">
        <v>88</v>
      </c>
      <c r="H2525" s="60">
        <v>0</v>
      </c>
      <c r="I2525" s="60">
        <v>0</v>
      </c>
      <c r="J2525" s="60">
        <f t="shared" si="515"/>
        <v>0</v>
      </c>
      <c r="K2525" s="60" t="str">
        <f t="shared" si="516"/>
        <v>Ok</v>
      </c>
      <c r="L2525" s="60">
        <f t="shared" si="506"/>
        <v>0</v>
      </c>
      <c r="M2525" s="85">
        <f>VLOOKUP(E2525,'DAFTAR ITEM'!B:J,9,FALSE)</f>
        <v>10000</v>
      </c>
      <c r="N2525" s="85">
        <f t="shared" si="507"/>
        <v>0</v>
      </c>
      <c r="O2525" s="85">
        <f t="shared" si="508"/>
        <v>0</v>
      </c>
      <c r="P2525" s="85">
        <f t="shared" si="509"/>
        <v>0</v>
      </c>
      <c r="Q2525" s="59">
        <f t="shared" si="514"/>
        <v>0</v>
      </c>
      <c r="R2525" s="60" t="str">
        <f t="shared" si="510"/>
        <v>Good Count</v>
      </c>
      <c r="S2525" s="60" t="str">
        <f t="shared" si="511"/>
        <v>Good Count</v>
      </c>
      <c r="T2525" s="60" t="str">
        <f t="shared" si="512"/>
        <v>Good Count</v>
      </c>
    </row>
    <row r="2526" spans="1:20" ht="15" customHeight="1">
      <c r="A2526" s="64">
        <v>44774</v>
      </c>
      <c r="B2526" s="65">
        <f t="shared" si="504"/>
        <v>2022</v>
      </c>
      <c r="C2526" s="58">
        <f t="shared" si="505"/>
        <v>8</v>
      </c>
      <c r="D2526" s="58" t="str">
        <f t="shared" si="513"/>
        <v>Aug/2022</v>
      </c>
      <c r="E2526" s="60" t="s">
        <v>293</v>
      </c>
      <c r="F2526" s="60" t="s">
        <v>292</v>
      </c>
      <c r="G2526" s="60" t="s">
        <v>33</v>
      </c>
      <c r="H2526" s="60">
        <v>2</v>
      </c>
      <c r="I2526" s="60">
        <v>2</v>
      </c>
      <c r="J2526" s="60">
        <f t="shared" si="515"/>
        <v>0</v>
      </c>
      <c r="K2526" s="60" t="str">
        <f t="shared" si="516"/>
        <v>Ok</v>
      </c>
      <c r="L2526" s="60">
        <f t="shared" si="506"/>
        <v>0</v>
      </c>
      <c r="M2526" s="85">
        <f>VLOOKUP(E2526,'DAFTAR ITEM'!B:J,9,FALSE)</f>
        <v>5000</v>
      </c>
      <c r="N2526" s="85">
        <f t="shared" si="507"/>
        <v>10000</v>
      </c>
      <c r="O2526" s="85">
        <f t="shared" si="508"/>
        <v>0</v>
      </c>
      <c r="P2526" s="85">
        <f t="shared" si="509"/>
        <v>0</v>
      </c>
      <c r="Q2526" s="59">
        <f t="shared" si="514"/>
        <v>0</v>
      </c>
      <c r="R2526" s="60" t="str">
        <f t="shared" si="510"/>
        <v>Good Count</v>
      </c>
      <c r="S2526" s="60" t="str">
        <f t="shared" si="511"/>
        <v>Good Count</v>
      </c>
      <c r="T2526" s="60" t="str">
        <f t="shared" si="512"/>
        <v>Good Count</v>
      </c>
    </row>
    <row r="2527" spans="1:20" ht="15" customHeight="1">
      <c r="A2527" s="64">
        <v>44774</v>
      </c>
      <c r="B2527" s="65">
        <f t="shared" si="504"/>
        <v>2022</v>
      </c>
      <c r="C2527" s="58">
        <f t="shared" si="505"/>
        <v>8</v>
      </c>
      <c r="D2527" s="58" t="str">
        <f t="shared" si="513"/>
        <v>Aug/2022</v>
      </c>
      <c r="E2527" s="60" t="s">
        <v>295</v>
      </c>
      <c r="F2527" s="60" t="s">
        <v>294</v>
      </c>
      <c r="G2527" s="60" t="s">
        <v>33</v>
      </c>
      <c r="H2527" s="60">
        <v>7</v>
      </c>
      <c r="I2527" s="60">
        <v>7</v>
      </c>
      <c r="J2527" s="60">
        <f t="shared" si="515"/>
        <v>0</v>
      </c>
      <c r="K2527" s="60" t="str">
        <f t="shared" si="516"/>
        <v>Ok</v>
      </c>
      <c r="L2527" s="60">
        <f t="shared" si="506"/>
        <v>0</v>
      </c>
      <c r="M2527" s="85">
        <f>VLOOKUP(E2527,'DAFTAR ITEM'!B:J,9,FALSE)</f>
        <v>22000</v>
      </c>
      <c r="N2527" s="85">
        <f t="shared" si="507"/>
        <v>154000</v>
      </c>
      <c r="O2527" s="85">
        <f t="shared" si="508"/>
        <v>0</v>
      </c>
      <c r="P2527" s="85">
        <f t="shared" si="509"/>
        <v>0</v>
      </c>
      <c r="Q2527" s="59">
        <f t="shared" si="514"/>
        <v>0</v>
      </c>
      <c r="R2527" s="60" t="str">
        <f t="shared" si="510"/>
        <v>Good Count</v>
      </c>
      <c r="S2527" s="60" t="str">
        <f t="shared" si="511"/>
        <v>Good Count</v>
      </c>
      <c r="T2527" s="60" t="str">
        <f t="shared" si="512"/>
        <v>Good Count</v>
      </c>
    </row>
    <row r="2528" spans="1:20" ht="15" customHeight="1">
      <c r="A2528" s="64">
        <v>44774</v>
      </c>
      <c r="B2528" s="65">
        <f t="shared" si="504"/>
        <v>2022</v>
      </c>
      <c r="C2528" s="58">
        <f t="shared" si="505"/>
        <v>8</v>
      </c>
      <c r="D2528" s="58" t="str">
        <f t="shared" si="513"/>
        <v>Aug/2022</v>
      </c>
      <c r="E2528" s="60" t="s">
        <v>297</v>
      </c>
      <c r="F2528" s="60" t="s">
        <v>296</v>
      </c>
      <c r="G2528" s="60" t="s">
        <v>33</v>
      </c>
      <c r="H2528" s="60">
        <v>15</v>
      </c>
      <c r="I2528" s="60">
        <v>15</v>
      </c>
      <c r="J2528" s="60">
        <f t="shared" si="515"/>
        <v>0</v>
      </c>
      <c r="K2528" s="60" t="str">
        <f t="shared" si="516"/>
        <v>Ok</v>
      </c>
      <c r="L2528" s="60">
        <f t="shared" si="506"/>
        <v>0</v>
      </c>
      <c r="M2528" s="85">
        <f>VLOOKUP(E2528,'DAFTAR ITEM'!B:J,9,FALSE)</f>
        <v>8138</v>
      </c>
      <c r="N2528" s="85">
        <f t="shared" si="507"/>
        <v>122070</v>
      </c>
      <c r="O2528" s="85">
        <f t="shared" si="508"/>
        <v>0</v>
      </c>
      <c r="P2528" s="85">
        <f t="shared" si="509"/>
        <v>0</v>
      </c>
      <c r="Q2528" s="59">
        <f t="shared" si="514"/>
        <v>0</v>
      </c>
      <c r="R2528" s="60" t="str">
        <f t="shared" si="510"/>
        <v>Good Count</v>
      </c>
      <c r="S2528" s="60" t="str">
        <f t="shared" si="511"/>
        <v>Good Count</v>
      </c>
      <c r="T2528" s="60" t="str">
        <f t="shared" si="512"/>
        <v>Good Count</v>
      </c>
    </row>
    <row r="2529" spans="1:20" ht="15" customHeight="1">
      <c r="A2529" s="64">
        <v>44775</v>
      </c>
      <c r="B2529" s="65">
        <f t="shared" si="504"/>
        <v>2022</v>
      </c>
      <c r="C2529" s="58">
        <f t="shared" si="505"/>
        <v>8</v>
      </c>
      <c r="D2529" s="58" t="str">
        <f t="shared" si="513"/>
        <v>Aug/2022</v>
      </c>
      <c r="E2529" s="60" t="s">
        <v>299</v>
      </c>
      <c r="F2529" s="60" t="s">
        <v>298</v>
      </c>
      <c r="G2529" s="60" t="s">
        <v>33</v>
      </c>
      <c r="H2529" s="60">
        <v>12</v>
      </c>
      <c r="I2529" s="60">
        <v>12</v>
      </c>
      <c r="J2529" s="60">
        <f t="shared" si="515"/>
        <v>0</v>
      </c>
      <c r="K2529" s="60" t="str">
        <f t="shared" si="516"/>
        <v>Ok</v>
      </c>
      <c r="L2529" s="60">
        <f t="shared" si="506"/>
        <v>0</v>
      </c>
      <c r="M2529" s="85">
        <f>VLOOKUP(E2529,'DAFTAR ITEM'!B:J,9,FALSE)</f>
        <v>8138</v>
      </c>
      <c r="N2529" s="85">
        <f t="shared" si="507"/>
        <v>97656</v>
      </c>
      <c r="O2529" s="85">
        <f t="shared" si="508"/>
        <v>0</v>
      </c>
      <c r="P2529" s="85">
        <f t="shared" si="509"/>
        <v>0</v>
      </c>
      <c r="Q2529" s="59">
        <f t="shared" si="514"/>
        <v>0</v>
      </c>
      <c r="R2529" s="60" t="str">
        <f t="shared" si="510"/>
        <v>Good Count</v>
      </c>
      <c r="S2529" s="60" t="str">
        <f t="shared" si="511"/>
        <v>Good Count</v>
      </c>
      <c r="T2529" s="60" t="str">
        <f t="shared" si="512"/>
        <v>Good Count</v>
      </c>
    </row>
    <row r="2530" spans="1:20" ht="15" customHeight="1">
      <c r="A2530" s="64">
        <v>44774</v>
      </c>
      <c r="B2530" s="65">
        <f t="shared" si="504"/>
        <v>2022</v>
      </c>
      <c r="C2530" s="58">
        <f t="shared" si="505"/>
        <v>8</v>
      </c>
      <c r="D2530" s="58" t="str">
        <f t="shared" si="513"/>
        <v>Aug/2022</v>
      </c>
      <c r="E2530" s="60" t="s">
        <v>301</v>
      </c>
      <c r="F2530" s="60" t="s">
        <v>300</v>
      </c>
      <c r="G2530" s="60" t="s">
        <v>33</v>
      </c>
      <c r="H2530" s="60">
        <v>39</v>
      </c>
      <c r="I2530" s="60">
        <v>39</v>
      </c>
      <c r="J2530" s="60">
        <f t="shared" si="515"/>
        <v>0</v>
      </c>
      <c r="K2530" s="60" t="str">
        <f t="shared" si="516"/>
        <v>Ok</v>
      </c>
      <c r="L2530" s="60">
        <f t="shared" si="506"/>
        <v>0</v>
      </c>
      <c r="M2530" s="85">
        <f>VLOOKUP(E2530,'DAFTAR ITEM'!B:J,9,FALSE)</f>
        <v>10000</v>
      </c>
      <c r="N2530" s="85">
        <f t="shared" si="507"/>
        <v>390000</v>
      </c>
      <c r="O2530" s="85">
        <f t="shared" si="508"/>
        <v>0</v>
      </c>
      <c r="P2530" s="85">
        <f t="shared" si="509"/>
        <v>0</v>
      </c>
      <c r="Q2530" s="59">
        <f t="shared" si="514"/>
        <v>0</v>
      </c>
      <c r="R2530" s="60" t="str">
        <f t="shared" si="510"/>
        <v>Good Count</v>
      </c>
      <c r="S2530" s="60" t="str">
        <f t="shared" si="511"/>
        <v>Good Count</v>
      </c>
      <c r="T2530" s="60" t="str">
        <f t="shared" si="512"/>
        <v>Good Count</v>
      </c>
    </row>
    <row r="2531" spans="1:20" ht="15" customHeight="1">
      <c r="A2531" s="64">
        <v>44774</v>
      </c>
      <c r="B2531" s="65">
        <f t="shared" ref="B2531:B2594" si="517">YEAR(A2531)</f>
        <v>2022</v>
      </c>
      <c r="C2531" s="58">
        <f t="shared" si="505"/>
        <v>8</v>
      </c>
      <c r="D2531" s="58" t="str">
        <f t="shared" si="513"/>
        <v>Aug/2022</v>
      </c>
      <c r="E2531" s="60" t="s">
        <v>303</v>
      </c>
      <c r="F2531" s="60" t="s">
        <v>302</v>
      </c>
      <c r="G2531" s="60" t="s">
        <v>33</v>
      </c>
      <c r="H2531" s="60">
        <v>11</v>
      </c>
      <c r="I2531" s="60">
        <v>11</v>
      </c>
      <c r="J2531" s="60">
        <f t="shared" si="515"/>
        <v>0</v>
      </c>
      <c r="K2531" s="60" t="str">
        <f t="shared" si="516"/>
        <v>Ok</v>
      </c>
      <c r="L2531" s="60">
        <f t="shared" si="506"/>
        <v>0</v>
      </c>
      <c r="M2531" s="85">
        <f>VLOOKUP(E2531,'DAFTAR ITEM'!B:J,9,FALSE)</f>
        <v>9000</v>
      </c>
      <c r="N2531" s="85">
        <f t="shared" si="507"/>
        <v>99000</v>
      </c>
      <c r="O2531" s="85">
        <f t="shared" si="508"/>
        <v>0</v>
      </c>
      <c r="P2531" s="85">
        <f t="shared" si="509"/>
        <v>0</v>
      </c>
      <c r="Q2531" s="59">
        <f t="shared" si="514"/>
        <v>0</v>
      </c>
      <c r="R2531" s="60" t="str">
        <f t="shared" si="510"/>
        <v>Good Count</v>
      </c>
      <c r="S2531" s="60" t="str">
        <f t="shared" si="511"/>
        <v>Good Count</v>
      </c>
      <c r="T2531" s="60" t="str">
        <f t="shared" si="512"/>
        <v>Good Count</v>
      </c>
    </row>
    <row r="2532" spans="1:20" ht="15" customHeight="1">
      <c r="A2532" s="64">
        <v>44774</v>
      </c>
      <c r="B2532" s="65">
        <f t="shared" si="517"/>
        <v>2022</v>
      </c>
      <c r="C2532" s="58">
        <f t="shared" si="505"/>
        <v>8</v>
      </c>
      <c r="D2532" s="58" t="str">
        <f t="shared" si="513"/>
        <v>Aug/2022</v>
      </c>
      <c r="E2532" s="60" t="s">
        <v>305</v>
      </c>
      <c r="F2532" s="60" t="s">
        <v>304</v>
      </c>
      <c r="G2532" s="60" t="s">
        <v>33</v>
      </c>
      <c r="H2532" s="60">
        <v>12</v>
      </c>
      <c r="I2532" s="60">
        <v>12</v>
      </c>
      <c r="J2532" s="60">
        <f t="shared" si="515"/>
        <v>0</v>
      </c>
      <c r="K2532" s="60" t="str">
        <f t="shared" si="516"/>
        <v>Ok</v>
      </c>
      <c r="L2532" s="60">
        <f t="shared" si="506"/>
        <v>0</v>
      </c>
      <c r="M2532" s="85">
        <f>VLOOKUP(E2532,'DAFTAR ITEM'!B:J,9,FALSE)</f>
        <v>6720</v>
      </c>
      <c r="N2532" s="85">
        <f t="shared" si="507"/>
        <v>80640</v>
      </c>
      <c r="O2532" s="85">
        <f t="shared" si="508"/>
        <v>0</v>
      </c>
      <c r="P2532" s="85">
        <f t="shared" si="509"/>
        <v>0</v>
      </c>
      <c r="Q2532" s="59">
        <f t="shared" si="514"/>
        <v>0</v>
      </c>
      <c r="R2532" s="60" t="str">
        <f t="shared" si="510"/>
        <v>Good Count</v>
      </c>
      <c r="S2532" s="60" t="str">
        <f t="shared" si="511"/>
        <v>Good Count</v>
      </c>
      <c r="T2532" s="60" t="str">
        <f t="shared" si="512"/>
        <v>Good Count</v>
      </c>
    </row>
    <row r="2533" spans="1:20" ht="15" customHeight="1">
      <c r="A2533" s="64">
        <v>44774</v>
      </c>
      <c r="B2533" s="65">
        <f t="shared" si="517"/>
        <v>2022</v>
      </c>
      <c r="C2533" s="58">
        <f t="shared" si="505"/>
        <v>8</v>
      </c>
      <c r="D2533" s="58" t="str">
        <f t="shared" si="513"/>
        <v>Aug/2022</v>
      </c>
      <c r="E2533" s="60" t="s">
        <v>307</v>
      </c>
      <c r="F2533" s="60" t="s">
        <v>306</v>
      </c>
      <c r="G2533" s="60" t="s">
        <v>33</v>
      </c>
      <c r="H2533" s="60">
        <v>63</v>
      </c>
      <c r="I2533" s="60">
        <v>63</v>
      </c>
      <c r="J2533" s="60">
        <f t="shared" si="515"/>
        <v>0</v>
      </c>
      <c r="K2533" s="60" t="str">
        <f t="shared" si="516"/>
        <v>Ok</v>
      </c>
      <c r="L2533" s="60">
        <f t="shared" si="506"/>
        <v>0</v>
      </c>
      <c r="M2533" s="85">
        <f>VLOOKUP(E2533,'DAFTAR ITEM'!B:J,9,FALSE)</f>
        <v>9000</v>
      </c>
      <c r="N2533" s="85">
        <f t="shared" si="507"/>
        <v>567000</v>
      </c>
      <c r="O2533" s="85">
        <f t="shared" si="508"/>
        <v>0</v>
      </c>
      <c r="P2533" s="85">
        <f t="shared" si="509"/>
        <v>0</v>
      </c>
      <c r="Q2533" s="59">
        <f t="shared" si="514"/>
        <v>0</v>
      </c>
      <c r="R2533" s="60" t="str">
        <f t="shared" si="510"/>
        <v>Good Count</v>
      </c>
      <c r="S2533" s="60" t="str">
        <f t="shared" si="511"/>
        <v>Good Count</v>
      </c>
      <c r="T2533" s="60" t="str">
        <f t="shared" si="512"/>
        <v>Good Count</v>
      </c>
    </row>
    <row r="2534" spans="1:20" ht="15" customHeight="1">
      <c r="A2534" s="64">
        <v>44774</v>
      </c>
      <c r="B2534" s="65">
        <f t="shared" si="517"/>
        <v>2022</v>
      </c>
      <c r="C2534" s="58">
        <f t="shared" si="505"/>
        <v>8</v>
      </c>
      <c r="D2534" s="58" t="str">
        <f t="shared" si="513"/>
        <v>Aug/2022</v>
      </c>
      <c r="E2534" s="60" t="s">
        <v>309</v>
      </c>
      <c r="F2534" s="60" t="s">
        <v>308</v>
      </c>
      <c r="G2534" s="60" t="s">
        <v>33</v>
      </c>
      <c r="H2534" s="60">
        <v>12</v>
      </c>
      <c r="I2534" s="60">
        <v>12</v>
      </c>
      <c r="J2534" s="60">
        <f t="shared" si="515"/>
        <v>0</v>
      </c>
      <c r="K2534" s="60" t="str">
        <f t="shared" si="516"/>
        <v>Ok</v>
      </c>
      <c r="L2534" s="60">
        <f t="shared" si="506"/>
        <v>0</v>
      </c>
      <c r="M2534" s="85">
        <f>VLOOKUP(E2534,'DAFTAR ITEM'!B:J,9,FALSE)</f>
        <v>840</v>
      </c>
      <c r="N2534" s="85">
        <f t="shared" si="507"/>
        <v>10080</v>
      </c>
      <c r="O2534" s="85">
        <f t="shared" si="508"/>
        <v>0</v>
      </c>
      <c r="P2534" s="85">
        <f t="shared" si="509"/>
        <v>0</v>
      </c>
      <c r="Q2534" s="59">
        <f t="shared" si="514"/>
        <v>0</v>
      </c>
      <c r="R2534" s="60" t="str">
        <f t="shared" si="510"/>
        <v>Good Count</v>
      </c>
      <c r="S2534" s="60" t="str">
        <f t="shared" si="511"/>
        <v>Good Count</v>
      </c>
      <c r="T2534" s="60" t="str">
        <f t="shared" si="512"/>
        <v>Good Count</v>
      </c>
    </row>
    <row r="2535" spans="1:20" ht="15" customHeight="1">
      <c r="A2535" s="64">
        <v>44774</v>
      </c>
      <c r="B2535" s="65">
        <f t="shared" si="517"/>
        <v>2022</v>
      </c>
      <c r="C2535" s="58">
        <f t="shared" si="505"/>
        <v>8</v>
      </c>
      <c r="D2535" s="58" t="str">
        <f t="shared" si="513"/>
        <v>Aug/2022</v>
      </c>
      <c r="E2535" s="60" t="s">
        <v>311</v>
      </c>
      <c r="F2535" s="60" t="s">
        <v>310</v>
      </c>
      <c r="G2535" s="60" t="s">
        <v>33</v>
      </c>
      <c r="H2535" s="60">
        <v>12</v>
      </c>
      <c r="I2535" s="60">
        <v>12</v>
      </c>
      <c r="J2535" s="60">
        <f t="shared" si="515"/>
        <v>0</v>
      </c>
      <c r="K2535" s="60" t="str">
        <f t="shared" si="516"/>
        <v>Ok</v>
      </c>
      <c r="L2535" s="60">
        <f t="shared" si="506"/>
        <v>0</v>
      </c>
      <c r="M2535" s="85">
        <f>VLOOKUP(E2535,'DAFTAR ITEM'!B:J,9,FALSE)</f>
        <v>2000</v>
      </c>
      <c r="N2535" s="85">
        <f t="shared" si="507"/>
        <v>24000</v>
      </c>
      <c r="O2535" s="85">
        <f t="shared" si="508"/>
        <v>0</v>
      </c>
      <c r="P2535" s="85">
        <f t="shared" si="509"/>
        <v>0</v>
      </c>
      <c r="Q2535" s="59">
        <f t="shared" si="514"/>
        <v>0</v>
      </c>
      <c r="R2535" s="60" t="str">
        <f t="shared" si="510"/>
        <v>Good Count</v>
      </c>
      <c r="S2535" s="60" t="str">
        <f t="shared" si="511"/>
        <v>Good Count</v>
      </c>
      <c r="T2535" s="60" t="str">
        <f t="shared" si="512"/>
        <v>Good Count</v>
      </c>
    </row>
    <row r="2536" spans="1:20" ht="15" customHeight="1">
      <c r="A2536" s="64">
        <v>44774</v>
      </c>
      <c r="B2536" s="65">
        <f t="shared" si="517"/>
        <v>2022</v>
      </c>
      <c r="C2536" s="58">
        <f t="shared" si="505"/>
        <v>8</v>
      </c>
      <c r="D2536" s="58" t="str">
        <f t="shared" si="513"/>
        <v>Aug/2022</v>
      </c>
      <c r="E2536" s="60" t="s">
        <v>315</v>
      </c>
      <c r="F2536" s="60" t="s">
        <v>314</v>
      </c>
      <c r="G2536" s="60" t="s">
        <v>33</v>
      </c>
      <c r="H2536" s="60">
        <v>9</v>
      </c>
      <c r="I2536" s="60">
        <v>9</v>
      </c>
      <c r="J2536" s="60">
        <f t="shared" si="515"/>
        <v>0</v>
      </c>
      <c r="K2536" s="60" t="str">
        <f t="shared" si="516"/>
        <v>Ok</v>
      </c>
      <c r="L2536" s="60">
        <f t="shared" si="506"/>
        <v>0</v>
      </c>
      <c r="M2536" s="85">
        <f>VLOOKUP(E2536,'DAFTAR ITEM'!B:J,9,FALSE)</f>
        <v>900</v>
      </c>
      <c r="N2536" s="85">
        <f t="shared" si="507"/>
        <v>8100</v>
      </c>
      <c r="O2536" s="85">
        <f t="shared" si="508"/>
        <v>0</v>
      </c>
      <c r="P2536" s="85">
        <f t="shared" si="509"/>
        <v>0</v>
      </c>
      <c r="Q2536" s="59">
        <f t="shared" si="514"/>
        <v>0</v>
      </c>
      <c r="R2536" s="60" t="str">
        <f t="shared" si="510"/>
        <v>Good Count</v>
      </c>
      <c r="S2536" s="60" t="str">
        <f t="shared" si="511"/>
        <v>Good Count</v>
      </c>
      <c r="T2536" s="60" t="str">
        <f t="shared" si="512"/>
        <v>Good Count</v>
      </c>
    </row>
    <row r="2537" spans="1:20" ht="15" customHeight="1">
      <c r="A2537" s="64">
        <v>44775</v>
      </c>
      <c r="B2537" s="65">
        <f t="shared" si="517"/>
        <v>2022</v>
      </c>
      <c r="C2537" s="58">
        <f t="shared" si="505"/>
        <v>8</v>
      </c>
      <c r="D2537" s="58" t="str">
        <f t="shared" si="513"/>
        <v>Aug/2022</v>
      </c>
      <c r="E2537" s="60" t="s">
        <v>313</v>
      </c>
      <c r="F2537" s="60" t="s">
        <v>312</v>
      </c>
      <c r="G2537" s="60" t="s">
        <v>33</v>
      </c>
      <c r="H2537" s="60">
        <v>8</v>
      </c>
      <c r="I2537" s="60">
        <v>8</v>
      </c>
      <c r="J2537" s="60">
        <f t="shared" si="515"/>
        <v>0</v>
      </c>
      <c r="K2537" s="60" t="str">
        <f t="shared" si="516"/>
        <v>Ok</v>
      </c>
      <c r="L2537" s="60">
        <f t="shared" si="506"/>
        <v>0</v>
      </c>
      <c r="M2537" s="85">
        <f>VLOOKUP(E2537,'DAFTAR ITEM'!B:J,9,FALSE)</f>
        <v>2000</v>
      </c>
      <c r="N2537" s="85">
        <f t="shared" si="507"/>
        <v>16000</v>
      </c>
      <c r="O2537" s="85">
        <f t="shared" si="508"/>
        <v>0</v>
      </c>
      <c r="P2537" s="85">
        <f t="shared" si="509"/>
        <v>0</v>
      </c>
      <c r="Q2537" s="59">
        <f t="shared" si="514"/>
        <v>0</v>
      </c>
      <c r="R2537" s="60" t="str">
        <f t="shared" si="510"/>
        <v>Good Count</v>
      </c>
      <c r="S2537" s="60" t="str">
        <f t="shared" si="511"/>
        <v>Good Count</v>
      </c>
      <c r="T2537" s="60" t="str">
        <f t="shared" si="512"/>
        <v>Good Count</v>
      </c>
    </row>
    <row r="2538" spans="1:20" ht="15" customHeight="1">
      <c r="A2538" s="64">
        <v>44774</v>
      </c>
      <c r="B2538" s="65">
        <f t="shared" si="517"/>
        <v>2022</v>
      </c>
      <c r="C2538" s="58">
        <f t="shared" si="505"/>
        <v>8</v>
      </c>
      <c r="D2538" s="58" t="str">
        <f t="shared" si="513"/>
        <v>Aug/2022</v>
      </c>
      <c r="E2538" s="60" t="s">
        <v>313</v>
      </c>
      <c r="F2538" s="60" t="s">
        <v>312</v>
      </c>
      <c r="G2538" s="60" t="s">
        <v>33</v>
      </c>
      <c r="H2538" s="60">
        <v>8</v>
      </c>
      <c r="I2538" s="60">
        <v>8</v>
      </c>
      <c r="J2538" s="60">
        <f t="shared" si="515"/>
        <v>0</v>
      </c>
      <c r="K2538" s="60" t="str">
        <f t="shared" si="516"/>
        <v>Ok</v>
      </c>
      <c r="L2538" s="60">
        <f t="shared" si="506"/>
        <v>0</v>
      </c>
      <c r="M2538" s="85">
        <f>VLOOKUP(E2538,'DAFTAR ITEM'!B:J,9,FALSE)</f>
        <v>2000</v>
      </c>
      <c r="N2538" s="85">
        <f t="shared" si="507"/>
        <v>16000</v>
      </c>
      <c r="O2538" s="85">
        <f t="shared" si="508"/>
        <v>0</v>
      </c>
      <c r="P2538" s="85">
        <f t="shared" si="509"/>
        <v>0</v>
      </c>
      <c r="Q2538" s="59">
        <f t="shared" si="514"/>
        <v>0</v>
      </c>
      <c r="R2538" s="60" t="str">
        <f t="shared" si="510"/>
        <v>Good Count</v>
      </c>
      <c r="S2538" s="60" t="str">
        <f t="shared" si="511"/>
        <v>Good Count</v>
      </c>
      <c r="T2538" s="60" t="str">
        <f t="shared" si="512"/>
        <v>Good Count</v>
      </c>
    </row>
    <row r="2539" spans="1:20" ht="15" customHeight="1">
      <c r="A2539" s="64">
        <v>44774</v>
      </c>
      <c r="B2539" s="65">
        <f t="shared" si="517"/>
        <v>2022</v>
      </c>
      <c r="C2539" s="58">
        <f t="shared" si="505"/>
        <v>8</v>
      </c>
      <c r="D2539" s="58" t="str">
        <f t="shared" si="513"/>
        <v>Aug/2022</v>
      </c>
      <c r="E2539" s="60" t="s">
        <v>321</v>
      </c>
      <c r="F2539" s="60" t="s">
        <v>320</v>
      </c>
      <c r="G2539" s="60" t="s">
        <v>33</v>
      </c>
      <c r="H2539" s="60">
        <v>3</v>
      </c>
      <c r="I2539" s="60">
        <v>3</v>
      </c>
      <c r="J2539" s="60">
        <f t="shared" si="515"/>
        <v>0</v>
      </c>
      <c r="K2539" s="60" t="str">
        <f t="shared" si="516"/>
        <v>Ok</v>
      </c>
      <c r="L2539" s="60">
        <f t="shared" si="506"/>
        <v>0</v>
      </c>
      <c r="M2539" s="85">
        <f>VLOOKUP(E2539,'DAFTAR ITEM'!B:J,9,FALSE)</f>
        <v>7500</v>
      </c>
      <c r="N2539" s="85">
        <f t="shared" si="507"/>
        <v>22500</v>
      </c>
      <c r="O2539" s="85">
        <f t="shared" si="508"/>
        <v>0</v>
      </c>
      <c r="P2539" s="85">
        <f t="shared" si="509"/>
        <v>0</v>
      </c>
      <c r="Q2539" s="59">
        <f t="shared" si="514"/>
        <v>0</v>
      </c>
      <c r="R2539" s="60" t="str">
        <f t="shared" si="510"/>
        <v>Good Count</v>
      </c>
      <c r="S2539" s="60" t="str">
        <f t="shared" si="511"/>
        <v>Good Count</v>
      </c>
      <c r="T2539" s="60" t="str">
        <f t="shared" si="512"/>
        <v>Good Count</v>
      </c>
    </row>
    <row r="2540" spans="1:20" ht="15" customHeight="1">
      <c r="A2540" s="64">
        <v>44775</v>
      </c>
      <c r="B2540" s="65">
        <f t="shared" si="517"/>
        <v>2022</v>
      </c>
      <c r="C2540" s="58">
        <f t="shared" si="505"/>
        <v>8</v>
      </c>
      <c r="D2540" s="58" t="str">
        <f t="shared" si="513"/>
        <v>Aug/2022</v>
      </c>
      <c r="E2540" s="60" t="s">
        <v>317</v>
      </c>
      <c r="F2540" s="60" t="s">
        <v>316</v>
      </c>
      <c r="G2540" s="60" t="s">
        <v>33</v>
      </c>
      <c r="H2540" s="60">
        <v>12</v>
      </c>
      <c r="I2540" s="60">
        <v>12</v>
      </c>
      <c r="J2540" s="60">
        <f t="shared" si="515"/>
        <v>0</v>
      </c>
      <c r="K2540" s="60" t="str">
        <f t="shared" si="516"/>
        <v>Ok</v>
      </c>
      <c r="L2540" s="60">
        <f t="shared" si="506"/>
        <v>0</v>
      </c>
      <c r="M2540" s="85">
        <f>VLOOKUP(E2540,'DAFTAR ITEM'!B:J,9,FALSE)</f>
        <v>10000</v>
      </c>
      <c r="N2540" s="85">
        <f t="shared" si="507"/>
        <v>120000</v>
      </c>
      <c r="O2540" s="85">
        <f t="shared" si="508"/>
        <v>0</v>
      </c>
      <c r="P2540" s="85">
        <f t="shared" si="509"/>
        <v>0</v>
      </c>
      <c r="Q2540" s="59">
        <f t="shared" si="514"/>
        <v>0</v>
      </c>
      <c r="R2540" s="60" t="str">
        <f t="shared" si="510"/>
        <v>Good Count</v>
      </c>
      <c r="S2540" s="60" t="str">
        <f t="shared" si="511"/>
        <v>Good Count</v>
      </c>
      <c r="T2540" s="60" t="str">
        <f t="shared" si="512"/>
        <v>Good Count</v>
      </c>
    </row>
    <row r="2541" spans="1:20" ht="15" customHeight="1">
      <c r="A2541" s="64">
        <v>44774</v>
      </c>
      <c r="B2541" s="65">
        <f t="shared" si="517"/>
        <v>2022</v>
      </c>
      <c r="C2541" s="58">
        <f t="shared" si="505"/>
        <v>8</v>
      </c>
      <c r="D2541" s="58" t="str">
        <f t="shared" si="513"/>
        <v>Aug/2022</v>
      </c>
      <c r="E2541" s="60" t="s">
        <v>319</v>
      </c>
      <c r="F2541" s="60" t="s">
        <v>318</v>
      </c>
      <c r="G2541" s="60" t="s">
        <v>33</v>
      </c>
      <c r="H2541" s="60">
        <v>7</v>
      </c>
      <c r="I2541" s="60">
        <v>7</v>
      </c>
      <c r="J2541" s="60">
        <f t="shared" si="515"/>
        <v>0</v>
      </c>
      <c r="K2541" s="60" t="str">
        <f t="shared" si="516"/>
        <v>Ok</v>
      </c>
      <c r="L2541" s="60">
        <f t="shared" si="506"/>
        <v>0</v>
      </c>
      <c r="M2541" s="85">
        <f>VLOOKUP(E2541,'DAFTAR ITEM'!B:J,9,FALSE)</f>
        <v>10080</v>
      </c>
      <c r="N2541" s="85">
        <f t="shared" si="507"/>
        <v>70560</v>
      </c>
      <c r="O2541" s="85">
        <f t="shared" si="508"/>
        <v>0</v>
      </c>
      <c r="P2541" s="85">
        <f t="shared" si="509"/>
        <v>0</v>
      </c>
      <c r="Q2541" s="59">
        <f t="shared" si="514"/>
        <v>0</v>
      </c>
      <c r="R2541" s="60" t="str">
        <f t="shared" si="510"/>
        <v>Good Count</v>
      </c>
      <c r="S2541" s="60" t="str">
        <f t="shared" si="511"/>
        <v>Good Count</v>
      </c>
      <c r="T2541" s="60" t="str">
        <f t="shared" si="512"/>
        <v>Good Count</v>
      </c>
    </row>
    <row r="2542" spans="1:20" ht="15" customHeight="1">
      <c r="A2542" s="64">
        <v>44774</v>
      </c>
      <c r="B2542" s="65">
        <f t="shared" si="517"/>
        <v>2022</v>
      </c>
      <c r="C2542" s="58">
        <f t="shared" si="505"/>
        <v>8</v>
      </c>
      <c r="D2542" s="58" t="str">
        <f t="shared" si="513"/>
        <v>Aug/2022</v>
      </c>
      <c r="E2542" s="60" t="s">
        <v>323</v>
      </c>
      <c r="F2542" s="60" t="s">
        <v>322</v>
      </c>
      <c r="G2542" s="60" t="s">
        <v>33</v>
      </c>
      <c r="H2542" s="60">
        <v>14</v>
      </c>
      <c r="I2542" s="60">
        <v>14</v>
      </c>
      <c r="J2542" s="60">
        <f t="shared" si="515"/>
        <v>0</v>
      </c>
      <c r="K2542" s="60" t="str">
        <f t="shared" si="516"/>
        <v>Ok</v>
      </c>
      <c r="L2542" s="60">
        <f t="shared" si="506"/>
        <v>0</v>
      </c>
      <c r="M2542" s="85">
        <f>VLOOKUP(E2542,'DAFTAR ITEM'!B:J,9,FALSE)</f>
        <v>15000</v>
      </c>
      <c r="N2542" s="85">
        <f t="shared" si="507"/>
        <v>210000</v>
      </c>
      <c r="O2542" s="85">
        <f t="shared" si="508"/>
        <v>0</v>
      </c>
      <c r="P2542" s="85">
        <f t="shared" si="509"/>
        <v>0</v>
      </c>
      <c r="Q2542" s="59">
        <f t="shared" si="514"/>
        <v>0</v>
      </c>
      <c r="R2542" s="60" t="str">
        <f t="shared" si="510"/>
        <v>Good Count</v>
      </c>
      <c r="S2542" s="60" t="str">
        <f t="shared" si="511"/>
        <v>Good Count</v>
      </c>
      <c r="T2542" s="60" t="str">
        <f t="shared" si="512"/>
        <v>Good Count</v>
      </c>
    </row>
    <row r="2543" spans="1:20" ht="15" customHeight="1">
      <c r="A2543" s="64">
        <v>44774</v>
      </c>
      <c r="B2543" s="65">
        <f t="shared" si="517"/>
        <v>2022</v>
      </c>
      <c r="C2543" s="58">
        <f t="shared" si="505"/>
        <v>8</v>
      </c>
      <c r="D2543" s="58" t="str">
        <f t="shared" si="513"/>
        <v>Aug/2022</v>
      </c>
      <c r="E2543" s="60" t="s">
        <v>325</v>
      </c>
      <c r="F2543" s="60" t="s">
        <v>324</v>
      </c>
      <c r="G2543" s="60" t="s">
        <v>33</v>
      </c>
      <c r="H2543" s="60">
        <v>2</v>
      </c>
      <c r="I2543" s="60">
        <v>2</v>
      </c>
      <c r="J2543" s="60">
        <f t="shared" si="515"/>
        <v>0</v>
      </c>
      <c r="K2543" s="60" t="str">
        <f t="shared" si="516"/>
        <v>Ok</v>
      </c>
      <c r="L2543" s="60">
        <f t="shared" si="506"/>
        <v>0</v>
      </c>
      <c r="M2543" s="85">
        <f>VLOOKUP(E2543,'DAFTAR ITEM'!B:J,9,FALSE)</f>
        <v>5000</v>
      </c>
      <c r="N2543" s="85">
        <f t="shared" si="507"/>
        <v>10000</v>
      </c>
      <c r="O2543" s="85">
        <f t="shared" si="508"/>
        <v>0</v>
      </c>
      <c r="P2543" s="85">
        <f t="shared" si="509"/>
        <v>0</v>
      </c>
      <c r="Q2543" s="59">
        <f t="shared" si="514"/>
        <v>0</v>
      </c>
      <c r="R2543" s="60" t="str">
        <f t="shared" si="510"/>
        <v>Good Count</v>
      </c>
      <c r="S2543" s="60" t="str">
        <f t="shared" si="511"/>
        <v>Good Count</v>
      </c>
      <c r="T2543" s="60" t="str">
        <f t="shared" si="512"/>
        <v>Good Count</v>
      </c>
    </row>
    <row r="2544" spans="1:20" ht="15" customHeight="1">
      <c r="A2544" s="64">
        <v>44774</v>
      </c>
      <c r="B2544" s="65">
        <f t="shared" si="517"/>
        <v>2022</v>
      </c>
      <c r="C2544" s="58">
        <f t="shared" si="505"/>
        <v>8</v>
      </c>
      <c r="D2544" s="58" t="str">
        <f t="shared" si="513"/>
        <v>Aug/2022</v>
      </c>
      <c r="E2544" s="60" t="s">
        <v>327</v>
      </c>
      <c r="F2544" s="60" t="s">
        <v>326</v>
      </c>
      <c r="G2544" s="60" t="s">
        <v>33</v>
      </c>
      <c r="H2544" s="60">
        <v>2</v>
      </c>
      <c r="I2544" s="60">
        <v>2</v>
      </c>
      <c r="J2544" s="60">
        <f t="shared" si="515"/>
        <v>0</v>
      </c>
      <c r="K2544" s="60" t="str">
        <f t="shared" si="516"/>
        <v>Ok</v>
      </c>
      <c r="L2544" s="60">
        <f t="shared" si="506"/>
        <v>0</v>
      </c>
      <c r="M2544" s="85">
        <f>VLOOKUP(E2544,'DAFTAR ITEM'!B:J,9,FALSE)</f>
        <v>7000</v>
      </c>
      <c r="N2544" s="85">
        <f t="shared" si="507"/>
        <v>14000</v>
      </c>
      <c r="O2544" s="85">
        <f t="shared" si="508"/>
        <v>0</v>
      </c>
      <c r="P2544" s="85">
        <f t="shared" si="509"/>
        <v>0</v>
      </c>
      <c r="Q2544" s="59">
        <f t="shared" si="514"/>
        <v>0</v>
      </c>
      <c r="R2544" s="60" t="str">
        <f t="shared" si="510"/>
        <v>Good Count</v>
      </c>
      <c r="S2544" s="60" t="str">
        <f t="shared" si="511"/>
        <v>Good Count</v>
      </c>
      <c r="T2544" s="60" t="str">
        <f t="shared" si="512"/>
        <v>Good Count</v>
      </c>
    </row>
    <row r="2545" spans="1:20" ht="15" customHeight="1">
      <c r="A2545" s="64">
        <v>44774</v>
      </c>
      <c r="B2545" s="65">
        <f t="shared" si="517"/>
        <v>2022</v>
      </c>
      <c r="C2545" s="58">
        <f t="shared" si="505"/>
        <v>8</v>
      </c>
      <c r="D2545" s="58" t="str">
        <f t="shared" si="513"/>
        <v>Aug/2022</v>
      </c>
      <c r="E2545" s="60" t="s">
        <v>329</v>
      </c>
      <c r="F2545" s="60" t="s">
        <v>328</v>
      </c>
      <c r="G2545" s="60" t="s">
        <v>33</v>
      </c>
      <c r="H2545" s="60">
        <v>9</v>
      </c>
      <c r="I2545" s="60">
        <v>9</v>
      </c>
      <c r="J2545" s="60">
        <f t="shared" si="515"/>
        <v>0</v>
      </c>
      <c r="K2545" s="60" t="str">
        <f t="shared" si="516"/>
        <v>Ok</v>
      </c>
      <c r="L2545" s="60">
        <f t="shared" si="506"/>
        <v>0</v>
      </c>
      <c r="M2545" s="85">
        <f>VLOOKUP(E2545,'DAFTAR ITEM'!B:J,9,FALSE)</f>
        <v>12000</v>
      </c>
      <c r="N2545" s="85">
        <f t="shared" si="507"/>
        <v>108000</v>
      </c>
      <c r="O2545" s="85">
        <f t="shared" si="508"/>
        <v>0</v>
      </c>
      <c r="P2545" s="85">
        <f t="shared" si="509"/>
        <v>0</v>
      </c>
      <c r="Q2545" s="59">
        <f t="shared" si="514"/>
        <v>0</v>
      </c>
      <c r="R2545" s="60" t="str">
        <f t="shared" si="510"/>
        <v>Good Count</v>
      </c>
      <c r="S2545" s="60" t="str">
        <f t="shared" si="511"/>
        <v>Good Count</v>
      </c>
      <c r="T2545" s="60" t="str">
        <f t="shared" si="512"/>
        <v>Good Count</v>
      </c>
    </row>
    <row r="2546" spans="1:20" ht="15" customHeight="1">
      <c r="A2546" s="64">
        <v>44774</v>
      </c>
      <c r="B2546" s="65">
        <f t="shared" si="517"/>
        <v>2022</v>
      </c>
      <c r="C2546" s="58">
        <f t="shared" si="505"/>
        <v>8</v>
      </c>
      <c r="D2546" s="58" t="str">
        <f t="shared" si="513"/>
        <v>Aug/2022</v>
      </c>
      <c r="E2546" s="60" t="s">
        <v>331</v>
      </c>
      <c r="F2546" s="60" t="s">
        <v>330</v>
      </c>
      <c r="G2546" s="60" t="s">
        <v>33</v>
      </c>
      <c r="H2546" s="60">
        <v>7</v>
      </c>
      <c r="I2546" s="60">
        <v>7</v>
      </c>
      <c r="J2546" s="60">
        <f t="shared" si="515"/>
        <v>0</v>
      </c>
      <c r="K2546" s="60" t="str">
        <f t="shared" si="516"/>
        <v>Ok</v>
      </c>
      <c r="L2546" s="60">
        <f t="shared" si="506"/>
        <v>0</v>
      </c>
      <c r="M2546" s="85">
        <f>VLOOKUP(E2546,'DAFTAR ITEM'!B:J,9,FALSE)</f>
        <v>25000</v>
      </c>
      <c r="N2546" s="85">
        <f t="shared" si="507"/>
        <v>175000</v>
      </c>
      <c r="O2546" s="85">
        <f t="shared" si="508"/>
        <v>0</v>
      </c>
      <c r="P2546" s="85">
        <f t="shared" si="509"/>
        <v>0</v>
      </c>
      <c r="Q2546" s="59">
        <f t="shared" si="514"/>
        <v>0</v>
      </c>
      <c r="R2546" s="60" t="str">
        <f t="shared" si="510"/>
        <v>Good Count</v>
      </c>
      <c r="S2546" s="60" t="str">
        <f t="shared" si="511"/>
        <v>Good Count</v>
      </c>
      <c r="T2546" s="60" t="str">
        <f t="shared" si="512"/>
        <v>Good Count</v>
      </c>
    </row>
    <row r="2547" spans="1:20" ht="15" customHeight="1">
      <c r="A2547" s="64">
        <v>44774</v>
      </c>
      <c r="B2547" s="65">
        <f t="shared" si="517"/>
        <v>2022</v>
      </c>
      <c r="C2547" s="58">
        <f t="shared" si="505"/>
        <v>8</v>
      </c>
      <c r="D2547" s="58" t="str">
        <f t="shared" si="513"/>
        <v>Aug/2022</v>
      </c>
      <c r="E2547" s="60" t="s">
        <v>333</v>
      </c>
      <c r="F2547" s="60" t="s">
        <v>332</v>
      </c>
      <c r="G2547" s="60" t="s">
        <v>334</v>
      </c>
      <c r="H2547" s="60">
        <v>4</v>
      </c>
      <c r="I2547" s="60">
        <v>4</v>
      </c>
      <c r="J2547" s="60">
        <f t="shared" si="515"/>
        <v>0</v>
      </c>
      <c r="K2547" s="60" t="str">
        <f t="shared" si="516"/>
        <v>Ok</v>
      </c>
      <c r="L2547" s="60">
        <f t="shared" si="506"/>
        <v>0</v>
      </c>
      <c r="M2547" s="85">
        <f>VLOOKUP(E2547,'DAFTAR ITEM'!B:J,9,FALSE)</f>
        <v>4500</v>
      </c>
      <c r="N2547" s="85">
        <f t="shared" si="507"/>
        <v>18000</v>
      </c>
      <c r="O2547" s="85">
        <f t="shared" si="508"/>
        <v>0</v>
      </c>
      <c r="P2547" s="85">
        <f t="shared" si="509"/>
        <v>0</v>
      </c>
      <c r="Q2547" s="59">
        <f t="shared" si="514"/>
        <v>0</v>
      </c>
      <c r="R2547" s="60" t="str">
        <f t="shared" si="510"/>
        <v>Good Count</v>
      </c>
      <c r="S2547" s="60" t="str">
        <f t="shared" si="511"/>
        <v>Good Count</v>
      </c>
      <c r="T2547" s="60" t="str">
        <f t="shared" si="512"/>
        <v>Good Count</v>
      </c>
    </row>
    <row r="2548" spans="1:20" ht="15" customHeight="1">
      <c r="A2548" s="64">
        <v>44774</v>
      </c>
      <c r="B2548" s="65">
        <f t="shared" si="517"/>
        <v>2022</v>
      </c>
      <c r="C2548" s="58">
        <f t="shared" si="505"/>
        <v>8</v>
      </c>
      <c r="D2548" s="58" t="str">
        <f t="shared" si="513"/>
        <v>Aug/2022</v>
      </c>
      <c r="E2548" s="60" t="s">
        <v>336</v>
      </c>
      <c r="F2548" s="60" t="s">
        <v>335</v>
      </c>
      <c r="G2548" s="60" t="s">
        <v>334</v>
      </c>
      <c r="H2548" s="60">
        <v>5</v>
      </c>
      <c r="I2548" s="60">
        <v>5</v>
      </c>
      <c r="J2548" s="60">
        <f t="shared" si="515"/>
        <v>0</v>
      </c>
      <c r="K2548" s="60" t="str">
        <f t="shared" si="516"/>
        <v>Ok</v>
      </c>
      <c r="L2548" s="60">
        <f t="shared" si="506"/>
        <v>0</v>
      </c>
      <c r="M2548" s="85">
        <f>VLOOKUP(E2548,'DAFTAR ITEM'!B:J,9,FALSE)</f>
        <v>4500</v>
      </c>
      <c r="N2548" s="85">
        <f t="shared" si="507"/>
        <v>22500</v>
      </c>
      <c r="O2548" s="85">
        <f t="shared" si="508"/>
        <v>0</v>
      </c>
      <c r="P2548" s="85">
        <f t="shared" si="509"/>
        <v>0</v>
      </c>
      <c r="Q2548" s="59">
        <f t="shared" si="514"/>
        <v>0</v>
      </c>
      <c r="R2548" s="60" t="str">
        <f t="shared" si="510"/>
        <v>Good Count</v>
      </c>
      <c r="S2548" s="60" t="str">
        <f t="shared" si="511"/>
        <v>Good Count</v>
      </c>
      <c r="T2548" s="60" t="str">
        <f t="shared" si="512"/>
        <v>Good Count</v>
      </c>
    </row>
    <row r="2549" spans="1:20" ht="15" customHeight="1">
      <c r="A2549" s="64">
        <v>44774</v>
      </c>
      <c r="B2549" s="65">
        <f t="shared" si="517"/>
        <v>2022</v>
      </c>
      <c r="C2549" s="58">
        <f t="shared" ref="C2549:C2612" si="518">MONTH(A2549)</f>
        <v>8</v>
      </c>
      <c r="D2549" s="58" t="str">
        <f t="shared" si="513"/>
        <v>Aug/2022</v>
      </c>
      <c r="E2549" s="60" t="s">
        <v>338</v>
      </c>
      <c r="F2549" s="60" t="s">
        <v>337</v>
      </c>
      <c r="G2549" s="60" t="s">
        <v>334</v>
      </c>
      <c r="H2549" s="60">
        <v>26</v>
      </c>
      <c r="I2549" s="60">
        <v>26</v>
      </c>
      <c r="J2549" s="60">
        <f t="shared" si="515"/>
        <v>0</v>
      </c>
      <c r="K2549" s="60" t="str">
        <f t="shared" si="516"/>
        <v>Ok</v>
      </c>
      <c r="L2549" s="60">
        <f t="shared" si="506"/>
        <v>0</v>
      </c>
      <c r="M2549" s="85">
        <f>VLOOKUP(E2549,'DAFTAR ITEM'!B:J,9,FALSE)</f>
        <v>5775</v>
      </c>
      <c r="N2549" s="85">
        <f t="shared" si="507"/>
        <v>150150</v>
      </c>
      <c r="O2549" s="85">
        <f t="shared" si="508"/>
        <v>0</v>
      </c>
      <c r="P2549" s="85">
        <f t="shared" si="509"/>
        <v>0</v>
      </c>
      <c r="Q2549" s="59">
        <f t="shared" si="514"/>
        <v>0</v>
      </c>
      <c r="R2549" s="60" t="str">
        <f t="shared" si="510"/>
        <v>Good Count</v>
      </c>
      <c r="S2549" s="60" t="str">
        <f t="shared" si="511"/>
        <v>Good Count</v>
      </c>
      <c r="T2549" s="60" t="str">
        <f t="shared" si="512"/>
        <v>Good Count</v>
      </c>
    </row>
    <row r="2550" spans="1:20" ht="15" customHeight="1">
      <c r="A2550" s="64">
        <v>44774</v>
      </c>
      <c r="B2550" s="65">
        <f t="shared" si="517"/>
        <v>2022</v>
      </c>
      <c r="C2550" s="58">
        <f t="shared" si="518"/>
        <v>8</v>
      </c>
      <c r="D2550" s="58" t="str">
        <f t="shared" si="513"/>
        <v>Aug/2022</v>
      </c>
      <c r="E2550" s="60" t="s">
        <v>340</v>
      </c>
      <c r="F2550" s="60" t="s">
        <v>339</v>
      </c>
      <c r="G2550" s="60" t="s">
        <v>33</v>
      </c>
      <c r="H2550" s="60">
        <v>5</v>
      </c>
      <c r="I2550" s="60">
        <v>5</v>
      </c>
      <c r="J2550" s="60">
        <f t="shared" si="515"/>
        <v>0</v>
      </c>
      <c r="K2550" s="60" t="str">
        <f t="shared" si="516"/>
        <v>Ok</v>
      </c>
      <c r="L2550" s="60">
        <f t="shared" ref="L2550:L2613" si="519">ABS(J2550)</f>
        <v>0</v>
      </c>
      <c r="M2550" s="85">
        <f>VLOOKUP(E2550,'DAFTAR ITEM'!B:J,9,FALSE)</f>
        <v>11550</v>
      </c>
      <c r="N2550" s="85">
        <f t="shared" ref="N2550:N2613" si="520">H2550*M2550</f>
        <v>57750</v>
      </c>
      <c r="O2550" s="85">
        <f t="shared" ref="O2550:O2613" si="521">J2550*M2550</f>
        <v>0</v>
      </c>
      <c r="P2550" s="85">
        <f t="shared" ref="P2550:P2613" si="522">L2550*M2550</f>
        <v>0</v>
      </c>
      <c r="Q2550" s="59">
        <f t="shared" si="514"/>
        <v>0</v>
      </c>
      <c r="R2550" s="60" t="str">
        <f t="shared" ref="R2550:R2613" si="523">IF(ISERROR(Q2550),"Bad Count",IF(Q2550&gt;0%,"Bad Count","Good Count"))</f>
        <v>Good Count</v>
      </c>
      <c r="S2550" s="60" t="str">
        <f t="shared" ref="S2550:S2613" si="524">IF(ISERROR(Q2550),"Bad Count",IF(Q2550&gt;2%,"Bad Count","Good Count"))</f>
        <v>Good Count</v>
      </c>
      <c r="T2550" s="60" t="str">
        <f t="shared" ref="T2550:T2613" si="525">IF(ISERROR(Q2550),"Bad Count",IF(Q2550&gt;5%,"Bad Count","Good Count"))</f>
        <v>Good Count</v>
      </c>
    </row>
    <row r="2551" spans="1:20" ht="15" customHeight="1">
      <c r="A2551" s="64">
        <v>44775</v>
      </c>
      <c r="B2551" s="65">
        <f t="shared" si="517"/>
        <v>2022</v>
      </c>
      <c r="C2551" s="58">
        <f t="shared" si="518"/>
        <v>8</v>
      </c>
      <c r="D2551" s="58" t="str">
        <f t="shared" si="513"/>
        <v>Aug/2022</v>
      </c>
      <c r="E2551" s="60" t="s">
        <v>342</v>
      </c>
      <c r="F2551" s="60" t="s">
        <v>341</v>
      </c>
      <c r="G2551" s="60" t="s">
        <v>33</v>
      </c>
      <c r="H2551" s="60">
        <v>4</v>
      </c>
      <c r="I2551" s="60">
        <v>4</v>
      </c>
      <c r="J2551" s="60">
        <f t="shared" si="515"/>
        <v>0</v>
      </c>
      <c r="K2551" s="60" t="str">
        <f t="shared" si="516"/>
        <v>Ok</v>
      </c>
      <c r="L2551" s="60">
        <f t="shared" si="519"/>
        <v>0</v>
      </c>
      <c r="M2551" s="85">
        <f>VLOOKUP(E2551,'DAFTAR ITEM'!B:J,9,FALSE)</f>
        <v>30000</v>
      </c>
      <c r="N2551" s="85">
        <f t="shared" si="520"/>
        <v>120000</v>
      </c>
      <c r="O2551" s="85">
        <f t="shared" si="521"/>
        <v>0</v>
      </c>
      <c r="P2551" s="85">
        <f t="shared" si="522"/>
        <v>0</v>
      </c>
      <c r="Q2551" s="59">
        <f t="shared" si="514"/>
        <v>0</v>
      </c>
      <c r="R2551" s="60" t="str">
        <f t="shared" si="523"/>
        <v>Good Count</v>
      </c>
      <c r="S2551" s="60" t="str">
        <f t="shared" si="524"/>
        <v>Good Count</v>
      </c>
      <c r="T2551" s="60" t="str">
        <f t="shared" si="525"/>
        <v>Good Count</v>
      </c>
    </row>
    <row r="2552" spans="1:20" ht="15" customHeight="1">
      <c r="A2552" s="64">
        <v>44774</v>
      </c>
      <c r="B2552" s="65">
        <f t="shared" si="517"/>
        <v>2022</v>
      </c>
      <c r="C2552" s="58">
        <f t="shared" si="518"/>
        <v>8</v>
      </c>
      <c r="D2552" s="58" t="str">
        <f t="shared" si="513"/>
        <v>Aug/2022</v>
      </c>
      <c r="E2552" s="60" t="s">
        <v>344</v>
      </c>
      <c r="F2552" s="60" t="s">
        <v>343</v>
      </c>
      <c r="G2552" s="60" t="s">
        <v>345</v>
      </c>
      <c r="H2552" s="60">
        <v>2</v>
      </c>
      <c r="I2552" s="60">
        <v>2</v>
      </c>
      <c r="J2552" s="60">
        <f t="shared" si="515"/>
        <v>0</v>
      </c>
      <c r="K2552" s="60" t="str">
        <f t="shared" si="516"/>
        <v>Ok</v>
      </c>
      <c r="L2552" s="60">
        <f t="shared" si="519"/>
        <v>0</v>
      </c>
      <c r="M2552" s="85">
        <f>VLOOKUP(E2552,'DAFTAR ITEM'!B:J,9,FALSE)</f>
        <v>8500</v>
      </c>
      <c r="N2552" s="85">
        <f t="shared" si="520"/>
        <v>17000</v>
      </c>
      <c r="O2552" s="85">
        <f t="shared" si="521"/>
        <v>0</v>
      </c>
      <c r="P2552" s="85">
        <f t="shared" si="522"/>
        <v>0</v>
      </c>
      <c r="Q2552" s="59">
        <f t="shared" si="514"/>
        <v>0</v>
      </c>
      <c r="R2552" s="60" t="str">
        <f t="shared" si="523"/>
        <v>Good Count</v>
      </c>
      <c r="S2552" s="60" t="str">
        <f t="shared" si="524"/>
        <v>Good Count</v>
      </c>
      <c r="T2552" s="60" t="str">
        <f t="shared" si="525"/>
        <v>Good Count</v>
      </c>
    </row>
    <row r="2553" spans="1:20" ht="15" customHeight="1">
      <c r="A2553" s="64">
        <v>44774</v>
      </c>
      <c r="B2553" s="65">
        <f t="shared" si="517"/>
        <v>2022</v>
      </c>
      <c r="C2553" s="58">
        <f t="shared" si="518"/>
        <v>8</v>
      </c>
      <c r="D2553" s="58" t="str">
        <f t="shared" si="513"/>
        <v>Aug/2022</v>
      </c>
      <c r="E2553" s="60" t="s">
        <v>347</v>
      </c>
      <c r="F2553" s="60" t="s">
        <v>346</v>
      </c>
      <c r="G2553" s="60" t="s">
        <v>345</v>
      </c>
      <c r="H2553" s="60">
        <v>1</v>
      </c>
      <c r="I2553" s="60">
        <v>1</v>
      </c>
      <c r="J2553" s="60">
        <f t="shared" si="515"/>
        <v>0</v>
      </c>
      <c r="K2553" s="60" t="str">
        <f t="shared" si="516"/>
        <v>Ok</v>
      </c>
      <c r="L2553" s="60">
        <f t="shared" si="519"/>
        <v>0</v>
      </c>
      <c r="M2553" s="85">
        <f>VLOOKUP(E2553,'DAFTAR ITEM'!B:J,9,FALSE)</f>
        <v>8000</v>
      </c>
      <c r="N2553" s="85">
        <f t="shared" si="520"/>
        <v>8000</v>
      </c>
      <c r="O2553" s="85">
        <f t="shared" si="521"/>
        <v>0</v>
      </c>
      <c r="P2553" s="85">
        <f t="shared" si="522"/>
        <v>0</v>
      </c>
      <c r="Q2553" s="59">
        <f t="shared" si="514"/>
        <v>0</v>
      </c>
      <c r="R2553" s="60" t="str">
        <f t="shared" si="523"/>
        <v>Good Count</v>
      </c>
      <c r="S2553" s="60" t="str">
        <f t="shared" si="524"/>
        <v>Good Count</v>
      </c>
      <c r="T2553" s="60" t="str">
        <f t="shared" si="525"/>
        <v>Good Count</v>
      </c>
    </row>
    <row r="2554" spans="1:20" ht="15" customHeight="1">
      <c r="A2554" s="64">
        <v>44774</v>
      </c>
      <c r="B2554" s="65">
        <f t="shared" si="517"/>
        <v>2022</v>
      </c>
      <c r="C2554" s="58">
        <f t="shared" si="518"/>
        <v>8</v>
      </c>
      <c r="D2554" s="58" t="str">
        <f t="shared" si="513"/>
        <v>Aug/2022</v>
      </c>
      <c r="E2554" s="60" t="s">
        <v>349</v>
      </c>
      <c r="F2554" s="60" t="s">
        <v>348</v>
      </c>
      <c r="G2554" s="60" t="s">
        <v>345</v>
      </c>
      <c r="H2554" s="60">
        <v>9</v>
      </c>
      <c r="I2554" s="60">
        <v>9</v>
      </c>
      <c r="J2554" s="60">
        <f t="shared" si="515"/>
        <v>0</v>
      </c>
      <c r="K2554" s="60" t="str">
        <f t="shared" si="516"/>
        <v>Ok</v>
      </c>
      <c r="L2554" s="60">
        <f t="shared" si="519"/>
        <v>0</v>
      </c>
      <c r="M2554" s="85">
        <f>VLOOKUP(E2554,'DAFTAR ITEM'!B:J,9,FALSE)</f>
        <v>15000</v>
      </c>
      <c r="N2554" s="85">
        <f t="shared" si="520"/>
        <v>135000</v>
      </c>
      <c r="O2554" s="85">
        <f t="shared" si="521"/>
        <v>0</v>
      </c>
      <c r="P2554" s="85">
        <f t="shared" si="522"/>
        <v>0</v>
      </c>
      <c r="Q2554" s="59">
        <f t="shared" si="514"/>
        <v>0</v>
      </c>
      <c r="R2554" s="60" t="str">
        <f t="shared" si="523"/>
        <v>Good Count</v>
      </c>
      <c r="S2554" s="60" t="str">
        <f t="shared" si="524"/>
        <v>Good Count</v>
      </c>
      <c r="T2554" s="60" t="str">
        <f t="shared" si="525"/>
        <v>Good Count</v>
      </c>
    </row>
    <row r="2555" spans="1:20" ht="15" customHeight="1">
      <c r="A2555" s="64">
        <v>44774</v>
      </c>
      <c r="B2555" s="65">
        <f t="shared" si="517"/>
        <v>2022</v>
      </c>
      <c r="C2555" s="58">
        <f t="shared" si="518"/>
        <v>8</v>
      </c>
      <c r="D2555" s="58" t="str">
        <f t="shared" si="513"/>
        <v>Aug/2022</v>
      </c>
      <c r="E2555" s="60" t="s">
        <v>351</v>
      </c>
      <c r="F2555" s="60" t="s">
        <v>350</v>
      </c>
      <c r="G2555" s="60" t="s">
        <v>33</v>
      </c>
      <c r="H2555" s="60">
        <v>3</v>
      </c>
      <c r="I2555" s="60">
        <v>3</v>
      </c>
      <c r="J2555" s="60">
        <f t="shared" si="515"/>
        <v>0</v>
      </c>
      <c r="K2555" s="60" t="str">
        <f t="shared" si="516"/>
        <v>Ok</v>
      </c>
      <c r="L2555" s="60">
        <f t="shared" si="519"/>
        <v>0</v>
      </c>
      <c r="M2555" s="85">
        <f>VLOOKUP(E2555,'DAFTAR ITEM'!B:J,9,FALSE)</f>
        <v>8925</v>
      </c>
      <c r="N2555" s="85">
        <f t="shared" si="520"/>
        <v>26775</v>
      </c>
      <c r="O2555" s="85">
        <f t="shared" si="521"/>
        <v>0</v>
      </c>
      <c r="P2555" s="85">
        <f t="shared" si="522"/>
        <v>0</v>
      </c>
      <c r="Q2555" s="59">
        <f t="shared" si="514"/>
        <v>0</v>
      </c>
      <c r="R2555" s="60" t="str">
        <f t="shared" si="523"/>
        <v>Good Count</v>
      </c>
      <c r="S2555" s="60" t="str">
        <f t="shared" si="524"/>
        <v>Good Count</v>
      </c>
      <c r="T2555" s="60" t="str">
        <f t="shared" si="525"/>
        <v>Good Count</v>
      </c>
    </row>
    <row r="2556" spans="1:20" ht="15" customHeight="1">
      <c r="A2556" s="64">
        <v>44774</v>
      </c>
      <c r="B2556" s="65">
        <f t="shared" si="517"/>
        <v>2022</v>
      </c>
      <c r="C2556" s="58">
        <f t="shared" si="518"/>
        <v>8</v>
      </c>
      <c r="D2556" s="58" t="str">
        <f t="shared" si="513"/>
        <v>Aug/2022</v>
      </c>
      <c r="E2556" s="60" t="s">
        <v>353</v>
      </c>
      <c r="F2556" s="60" t="s">
        <v>352</v>
      </c>
      <c r="G2556" s="60" t="s">
        <v>33</v>
      </c>
      <c r="H2556" s="60">
        <v>6</v>
      </c>
      <c r="I2556" s="60">
        <v>6</v>
      </c>
      <c r="J2556" s="60">
        <f t="shared" si="515"/>
        <v>0</v>
      </c>
      <c r="K2556" s="60" t="str">
        <f t="shared" si="516"/>
        <v>Ok</v>
      </c>
      <c r="L2556" s="60">
        <f t="shared" si="519"/>
        <v>0</v>
      </c>
      <c r="M2556" s="85">
        <f>VLOOKUP(E2556,'DAFTAR ITEM'!B:J,9,FALSE)</f>
        <v>3938</v>
      </c>
      <c r="N2556" s="85">
        <f t="shared" si="520"/>
        <v>23628</v>
      </c>
      <c r="O2556" s="85">
        <f t="shared" si="521"/>
        <v>0</v>
      </c>
      <c r="P2556" s="85">
        <f t="shared" si="522"/>
        <v>0</v>
      </c>
      <c r="Q2556" s="59">
        <f t="shared" si="514"/>
        <v>0</v>
      </c>
      <c r="R2556" s="60" t="str">
        <f t="shared" si="523"/>
        <v>Good Count</v>
      </c>
      <c r="S2556" s="60" t="str">
        <f t="shared" si="524"/>
        <v>Good Count</v>
      </c>
      <c r="T2556" s="60" t="str">
        <f t="shared" si="525"/>
        <v>Good Count</v>
      </c>
    </row>
    <row r="2557" spans="1:20" ht="15" customHeight="1">
      <c r="A2557" s="64">
        <v>44774</v>
      </c>
      <c r="B2557" s="65">
        <f t="shared" si="517"/>
        <v>2022</v>
      </c>
      <c r="C2557" s="58">
        <f t="shared" si="518"/>
        <v>8</v>
      </c>
      <c r="D2557" s="58" t="str">
        <f t="shared" si="513"/>
        <v>Aug/2022</v>
      </c>
      <c r="E2557" s="60" t="s">
        <v>355</v>
      </c>
      <c r="F2557" s="60" t="s">
        <v>354</v>
      </c>
      <c r="G2557" s="60" t="s">
        <v>187</v>
      </c>
      <c r="H2557" s="60">
        <v>18</v>
      </c>
      <c r="I2557" s="60">
        <v>18</v>
      </c>
      <c r="J2557" s="60">
        <f t="shared" si="515"/>
        <v>0</v>
      </c>
      <c r="K2557" s="60" t="str">
        <f t="shared" si="516"/>
        <v>Ok</v>
      </c>
      <c r="L2557" s="60">
        <f t="shared" si="519"/>
        <v>0</v>
      </c>
      <c r="M2557" s="85">
        <f>VLOOKUP(E2557,'DAFTAR ITEM'!B:J,9,FALSE)</f>
        <v>1400</v>
      </c>
      <c r="N2557" s="85">
        <f t="shared" si="520"/>
        <v>25200</v>
      </c>
      <c r="O2557" s="85">
        <f t="shared" si="521"/>
        <v>0</v>
      </c>
      <c r="P2557" s="85">
        <f t="shared" si="522"/>
        <v>0</v>
      </c>
      <c r="Q2557" s="59">
        <f t="shared" si="514"/>
        <v>0</v>
      </c>
      <c r="R2557" s="60" t="str">
        <f t="shared" si="523"/>
        <v>Good Count</v>
      </c>
      <c r="S2557" s="60" t="str">
        <f t="shared" si="524"/>
        <v>Good Count</v>
      </c>
      <c r="T2557" s="60" t="str">
        <f t="shared" si="525"/>
        <v>Good Count</v>
      </c>
    </row>
    <row r="2558" spans="1:20" ht="15" customHeight="1">
      <c r="A2558" s="64">
        <v>44813</v>
      </c>
      <c r="B2558" s="65">
        <f t="shared" si="517"/>
        <v>2022</v>
      </c>
      <c r="C2558" s="58">
        <f t="shared" si="518"/>
        <v>9</v>
      </c>
      <c r="D2558" s="58" t="str">
        <f t="shared" si="513"/>
        <v>Sep/2022</v>
      </c>
      <c r="E2558" s="60" t="s">
        <v>15</v>
      </c>
      <c r="F2558" s="60" t="s">
        <v>14</v>
      </c>
      <c r="G2558" s="60" t="s">
        <v>16</v>
      </c>
      <c r="H2558" s="60">
        <v>7</v>
      </c>
      <c r="I2558" s="60">
        <v>7</v>
      </c>
      <c r="J2558" s="60">
        <f t="shared" si="515"/>
        <v>0</v>
      </c>
      <c r="K2558" s="60" t="str">
        <f t="shared" si="516"/>
        <v>Ok</v>
      </c>
      <c r="L2558" s="60">
        <f t="shared" si="519"/>
        <v>0</v>
      </c>
      <c r="M2558" s="85">
        <f>VLOOKUP(E2558,'DAFTAR ITEM'!B:J,9,FALSE)</f>
        <v>110000</v>
      </c>
      <c r="N2558" s="85">
        <f t="shared" si="520"/>
        <v>770000</v>
      </c>
      <c r="O2558" s="85">
        <f t="shared" si="521"/>
        <v>0</v>
      </c>
      <c r="P2558" s="85">
        <f t="shared" si="522"/>
        <v>0</v>
      </c>
      <c r="Q2558" s="59">
        <f t="shared" si="514"/>
        <v>0</v>
      </c>
      <c r="R2558" s="60" t="str">
        <f t="shared" si="523"/>
        <v>Good Count</v>
      </c>
      <c r="S2558" s="60" t="str">
        <f t="shared" si="524"/>
        <v>Good Count</v>
      </c>
      <c r="T2558" s="60" t="str">
        <f t="shared" si="525"/>
        <v>Good Count</v>
      </c>
    </row>
    <row r="2559" spans="1:20" ht="15" customHeight="1">
      <c r="A2559" s="64">
        <v>44813</v>
      </c>
      <c r="B2559" s="65">
        <f t="shared" si="517"/>
        <v>2022</v>
      </c>
      <c r="C2559" s="58">
        <f t="shared" si="518"/>
        <v>9</v>
      </c>
      <c r="D2559" s="58" t="str">
        <f t="shared" si="513"/>
        <v>Sep/2022</v>
      </c>
      <c r="E2559" s="60" t="s">
        <v>18</v>
      </c>
      <c r="F2559" s="60" t="s">
        <v>17</v>
      </c>
      <c r="G2559" s="60" t="s">
        <v>16</v>
      </c>
      <c r="H2559" s="60">
        <v>9</v>
      </c>
      <c r="I2559" s="60">
        <v>9</v>
      </c>
      <c r="J2559" s="60">
        <f t="shared" si="515"/>
        <v>0</v>
      </c>
      <c r="K2559" s="60" t="str">
        <f t="shared" si="516"/>
        <v>Ok</v>
      </c>
      <c r="L2559" s="60">
        <f t="shared" si="519"/>
        <v>0</v>
      </c>
      <c r="M2559" s="85">
        <f>VLOOKUP(E2559,'DAFTAR ITEM'!B:J,9,FALSE)</f>
        <v>75000</v>
      </c>
      <c r="N2559" s="85">
        <f t="shared" si="520"/>
        <v>675000</v>
      </c>
      <c r="O2559" s="85">
        <f t="shared" si="521"/>
        <v>0</v>
      </c>
      <c r="P2559" s="85">
        <f t="shared" si="522"/>
        <v>0</v>
      </c>
      <c r="Q2559" s="59">
        <f t="shared" si="514"/>
        <v>0</v>
      </c>
      <c r="R2559" s="60" t="str">
        <f t="shared" si="523"/>
        <v>Good Count</v>
      </c>
      <c r="S2559" s="60" t="str">
        <f t="shared" si="524"/>
        <v>Good Count</v>
      </c>
      <c r="T2559" s="60" t="str">
        <f t="shared" si="525"/>
        <v>Good Count</v>
      </c>
    </row>
    <row r="2560" spans="1:20" ht="15" customHeight="1">
      <c r="A2560" s="64">
        <v>44813</v>
      </c>
      <c r="B2560" s="65">
        <f t="shared" si="517"/>
        <v>2022</v>
      </c>
      <c r="C2560" s="58">
        <f t="shared" si="518"/>
        <v>9</v>
      </c>
      <c r="D2560" s="58" t="str">
        <f t="shared" si="513"/>
        <v>Sep/2022</v>
      </c>
      <c r="E2560" s="60" t="s">
        <v>20</v>
      </c>
      <c r="F2560" s="60" t="s">
        <v>19</v>
      </c>
      <c r="G2560" s="60" t="s">
        <v>16</v>
      </c>
      <c r="H2560" s="60">
        <v>0</v>
      </c>
      <c r="I2560" s="60">
        <v>0</v>
      </c>
      <c r="J2560" s="60">
        <f t="shared" si="515"/>
        <v>0</v>
      </c>
      <c r="K2560" s="60" t="str">
        <f t="shared" si="516"/>
        <v>Ok</v>
      </c>
      <c r="L2560" s="60">
        <f t="shared" si="519"/>
        <v>0</v>
      </c>
      <c r="M2560" s="85">
        <f>VLOOKUP(E2560,'DAFTAR ITEM'!B:J,9,FALSE)</f>
        <v>35700</v>
      </c>
      <c r="N2560" s="85">
        <f t="shared" si="520"/>
        <v>0</v>
      </c>
      <c r="O2560" s="85">
        <f t="shared" si="521"/>
        <v>0</v>
      </c>
      <c r="P2560" s="85">
        <f t="shared" si="522"/>
        <v>0</v>
      </c>
      <c r="Q2560" s="59">
        <f t="shared" si="514"/>
        <v>0</v>
      </c>
      <c r="R2560" s="60" t="str">
        <f t="shared" si="523"/>
        <v>Good Count</v>
      </c>
      <c r="S2560" s="60" t="str">
        <f t="shared" si="524"/>
        <v>Good Count</v>
      </c>
      <c r="T2560" s="60" t="str">
        <f t="shared" si="525"/>
        <v>Good Count</v>
      </c>
    </row>
    <row r="2561" spans="1:20" ht="15" customHeight="1">
      <c r="A2561" s="64">
        <v>44813</v>
      </c>
      <c r="B2561" s="65">
        <f t="shared" si="517"/>
        <v>2022</v>
      </c>
      <c r="C2561" s="58">
        <f t="shared" si="518"/>
        <v>9</v>
      </c>
      <c r="D2561" s="58" t="str">
        <f t="shared" si="513"/>
        <v>Sep/2022</v>
      </c>
      <c r="E2561" s="60" t="s">
        <v>24</v>
      </c>
      <c r="F2561" s="60" t="s">
        <v>23</v>
      </c>
      <c r="G2561" s="60" t="s">
        <v>16</v>
      </c>
      <c r="H2561" s="60">
        <v>23</v>
      </c>
      <c r="I2561" s="60">
        <v>23</v>
      </c>
      <c r="J2561" s="60">
        <f t="shared" si="515"/>
        <v>0</v>
      </c>
      <c r="K2561" s="60" t="str">
        <f t="shared" si="516"/>
        <v>Ok</v>
      </c>
      <c r="L2561" s="60">
        <f t="shared" si="519"/>
        <v>0</v>
      </c>
      <c r="M2561" s="85">
        <f>VLOOKUP(E2561,'DAFTAR ITEM'!B:J,9,FALSE)</f>
        <v>59000</v>
      </c>
      <c r="N2561" s="85">
        <f t="shared" si="520"/>
        <v>1357000</v>
      </c>
      <c r="O2561" s="85">
        <f t="shared" si="521"/>
        <v>0</v>
      </c>
      <c r="P2561" s="85">
        <f t="shared" si="522"/>
        <v>0</v>
      </c>
      <c r="Q2561" s="59">
        <f t="shared" si="514"/>
        <v>0</v>
      </c>
      <c r="R2561" s="60" t="str">
        <f t="shared" si="523"/>
        <v>Good Count</v>
      </c>
      <c r="S2561" s="60" t="str">
        <f t="shared" si="524"/>
        <v>Good Count</v>
      </c>
      <c r="T2561" s="60" t="str">
        <f t="shared" si="525"/>
        <v>Good Count</v>
      </c>
    </row>
    <row r="2562" spans="1:20" ht="15" customHeight="1">
      <c r="A2562" s="64">
        <v>44813</v>
      </c>
      <c r="B2562" s="65">
        <f t="shared" si="517"/>
        <v>2022</v>
      </c>
      <c r="C2562" s="58">
        <f t="shared" si="518"/>
        <v>9</v>
      </c>
      <c r="D2562" s="58" t="str">
        <f t="shared" si="513"/>
        <v>Sep/2022</v>
      </c>
      <c r="E2562" s="60" t="s">
        <v>26</v>
      </c>
      <c r="F2562" s="60" t="s">
        <v>25</v>
      </c>
      <c r="G2562" s="60" t="s">
        <v>16</v>
      </c>
      <c r="H2562" s="60">
        <v>14</v>
      </c>
      <c r="I2562" s="60">
        <v>14</v>
      </c>
      <c r="J2562" s="60">
        <f t="shared" si="515"/>
        <v>0</v>
      </c>
      <c r="K2562" s="60" t="str">
        <f t="shared" si="516"/>
        <v>Ok</v>
      </c>
      <c r="L2562" s="60">
        <f t="shared" si="519"/>
        <v>0</v>
      </c>
      <c r="M2562" s="85">
        <f>VLOOKUP(E2562,'DAFTAR ITEM'!B:J,9,FALSE)</f>
        <v>16250</v>
      </c>
      <c r="N2562" s="85">
        <f t="shared" si="520"/>
        <v>227500</v>
      </c>
      <c r="O2562" s="85">
        <f t="shared" si="521"/>
        <v>0</v>
      </c>
      <c r="P2562" s="85">
        <f t="shared" si="522"/>
        <v>0</v>
      </c>
      <c r="Q2562" s="59">
        <f t="shared" si="514"/>
        <v>0</v>
      </c>
      <c r="R2562" s="60" t="str">
        <f t="shared" si="523"/>
        <v>Good Count</v>
      </c>
      <c r="S2562" s="60" t="str">
        <f t="shared" si="524"/>
        <v>Good Count</v>
      </c>
      <c r="T2562" s="60" t="str">
        <f t="shared" si="525"/>
        <v>Good Count</v>
      </c>
    </row>
    <row r="2563" spans="1:20" ht="15" customHeight="1">
      <c r="A2563" s="64">
        <v>44813</v>
      </c>
      <c r="B2563" s="65">
        <f t="shared" si="517"/>
        <v>2022</v>
      </c>
      <c r="C2563" s="58">
        <f t="shared" si="518"/>
        <v>9</v>
      </c>
      <c r="D2563" s="58" t="str">
        <f t="shared" ref="D2563:D2626" si="526">TEXT(A2563,"MMM")&amp;"/"&amp;(B2563)</f>
        <v>Sep/2022</v>
      </c>
      <c r="E2563" s="60" t="s">
        <v>28</v>
      </c>
      <c r="F2563" s="60" t="s">
        <v>27</v>
      </c>
      <c r="G2563" s="60" t="s">
        <v>16</v>
      </c>
      <c r="H2563" s="60">
        <v>20</v>
      </c>
      <c r="I2563" s="60">
        <v>20</v>
      </c>
      <c r="J2563" s="60">
        <f t="shared" si="515"/>
        <v>0</v>
      </c>
      <c r="K2563" s="60" t="str">
        <f t="shared" si="516"/>
        <v>Ok</v>
      </c>
      <c r="L2563" s="60">
        <f t="shared" si="519"/>
        <v>0</v>
      </c>
      <c r="M2563" s="85">
        <f>VLOOKUP(E2563,'DAFTAR ITEM'!B:J,9,FALSE)</f>
        <v>30000</v>
      </c>
      <c r="N2563" s="85">
        <f t="shared" si="520"/>
        <v>600000</v>
      </c>
      <c r="O2563" s="85">
        <f t="shared" si="521"/>
        <v>0</v>
      </c>
      <c r="P2563" s="85">
        <f t="shared" si="522"/>
        <v>0</v>
      </c>
      <c r="Q2563" s="59">
        <f t="shared" si="514"/>
        <v>0</v>
      </c>
      <c r="R2563" s="60" t="str">
        <f t="shared" si="523"/>
        <v>Good Count</v>
      </c>
      <c r="S2563" s="60" t="str">
        <f t="shared" si="524"/>
        <v>Good Count</v>
      </c>
      <c r="T2563" s="60" t="str">
        <f t="shared" si="525"/>
        <v>Good Count</v>
      </c>
    </row>
    <row r="2564" spans="1:20" ht="15" customHeight="1">
      <c r="A2564" s="64">
        <v>44813</v>
      </c>
      <c r="B2564" s="65">
        <f t="shared" si="517"/>
        <v>2022</v>
      </c>
      <c r="C2564" s="58">
        <f t="shared" si="518"/>
        <v>9</v>
      </c>
      <c r="D2564" s="58" t="str">
        <f t="shared" si="526"/>
        <v>Sep/2022</v>
      </c>
      <c r="E2564" s="60" t="s">
        <v>30</v>
      </c>
      <c r="F2564" s="60" t="s">
        <v>29</v>
      </c>
      <c r="G2564" s="60" t="s">
        <v>16</v>
      </c>
      <c r="H2564" s="60">
        <v>1</v>
      </c>
      <c r="I2564" s="60">
        <v>1</v>
      </c>
      <c r="J2564" s="60">
        <f t="shared" si="515"/>
        <v>0</v>
      </c>
      <c r="K2564" s="60" t="str">
        <f t="shared" si="516"/>
        <v>Ok</v>
      </c>
      <c r="L2564" s="60">
        <f t="shared" si="519"/>
        <v>0</v>
      </c>
      <c r="M2564" s="85">
        <f>VLOOKUP(E2564,'DAFTAR ITEM'!B:J,9,FALSE)</f>
        <v>50000</v>
      </c>
      <c r="N2564" s="85">
        <f t="shared" si="520"/>
        <v>50000</v>
      </c>
      <c r="O2564" s="85">
        <f t="shared" si="521"/>
        <v>0</v>
      </c>
      <c r="P2564" s="85">
        <f t="shared" si="522"/>
        <v>0</v>
      </c>
      <c r="Q2564" s="59">
        <f t="shared" si="514"/>
        <v>0</v>
      </c>
      <c r="R2564" s="60" t="str">
        <f t="shared" si="523"/>
        <v>Good Count</v>
      </c>
      <c r="S2564" s="60" t="str">
        <f t="shared" si="524"/>
        <v>Good Count</v>
      </c>
      <c r="T2564" s="60" t="str">
        <f t="shared" si="525"/>
        <v>Good Count</v>
      </c>
    </row>
    <row r="2565" spans="1:20" ht="15" customHeight="1">
      <c r="A2565" s="64">
        <v>44813</v>
      </c>
      <c r="B2565" s="65">
        <f t="shared" si="517"/>
        <v>2022</v>
      </c>
      <c r="C2565" s="58">
        <f t="shared" si="518"/>
        <v>9</v>
      </c>
      <c r="D2565" s="58" t="str">
        <f t="shared" si="526"/>
        <v>Sep/2022</v>
      </c>
      <c r="E2565" s="60" t="s">
        <v>32</v>
      </c>
      <c r="F2565" s="60" t="s">
        <v>31</v>
      </c>
      <c r="G2565" s="60" t="s">
        <v>33</v>
      </c>
      <c r="H2565" s="60">
        <v>0</v>
      </c>
      <c r="I2565" s="60">
        <v>0</v>
      </c>
      <c r="J2565" s="60">
        <f t="shared" si="515"/>
        <v>0</v>
      </c>
      <c r="K2565" s="60" t="str">
        <f t="shared" si="516"/>
        <v>Ok</v>
      </c>
      <c r="L2565" s="60">
        <f t="shared" si="519"/>
        <v>0</v>
      </c>
      <c r="M2565" s="85">
        <f>VLOOKUP(E2565,'DAFTAR ITEM'!B:J,9,FALSE)</f>
        <v>2100</v>
      </c>
      <c r="N2565" s="85">
        <f t="shared" si="520"/>
        <v>0</v>
      </c>
      <c r="O2565" s="85">
        <f t="shared" si="521"/>
        <v>0</v>
      </c>
      <c r="P2565" s="85">
        <f t="shared" si="522"/>
        <v>0</v>
      </c>
      <c r="Q2565" s="59">
        <f t="shared" si="514"/>
        <v>0</v>
      </c>
      <c r="R2565" s="60" t="str">
        <f t="shared" si="523"/>
        <v>Good Count</v>
      </c>
      <c r="S2565" s="60" t="str">
        <f t="shared" si="524"/>
        <v>Good Count</v>
      </c>
      <c r="T2565" s="60" t="str">
        <f t="shared" si="525"/>
        <v>Good Count</v>
      </c>
    </row>
    <row r="2566" spans="1:20" ht="15" customHeight="1">
      <c r="A2566" s="64">
        <v>44813</v>
      </c>
      <c r="B2566" s="65">
        <f t="shared" si="517"/>
        <v>2022</v>
      </c>
      <c r="C2566" s="58">
        <f t="shared" si="518"/>
        <v>9</v>
      </c>
      <c r="D2566" s="58" t="str">
        <f t="shared" si="526"/>
        <v>Sep/2022</v>
      </c>
      <c r="E2566" s="60" t="s">
        <v>35</v>
      </c>
      <c r="F2566" s="60" t="s">
        <v>34</v>
      </c>
      <c r="G2566" s="60" t="s">
        <v>33</v>
      </c>
      <c r="H2566" s="60">
        <v>35</v>
      </c>
      <c r="I2566" s="60">
        <v>35</v>
      </c>
      <c r="J2566" s="60">
        <f t="shared" si="515"/>
        <v>0</v>
      </c>
      <c r="K2566" s="60" t="str">
        <f t="shared" si="516"/>
        <v>Ok</v>
      </c>
      <c r="L2566" s="60">
        <f t="shared" si="519"/>
        <v>0</v>
      </c>
      <c r="M2566" s="85">
        <f>VLOOKUP(E2566,'DAFTAR ITEM'!B:J,9,FALSE)</f>
        <v>2100</v>
      </c>
      <c r="N2566" s="85">
        <f t="shared" si="520"/>
        <v>73500</v>
      </c>
      <c r="O2566" s="85">
        <f t="shared" si="521"/>
        <v>0</v>
      </c>
      <c r="P2566" s="85">
        <f t="shared" si="522"/>
        <v>0</v>
      </c>
      <c r="Q2566" s="59">
        <f t="shared" si="514"/>
        <v>0</v>
      </c>
      <c r="R2566" s="60" t="str">
        <f t="shared" si="523"/>
        <v>Good Count</v>
      </c>
      <c r="S2566" s="60" t="str">
        <f t="shared" si="524"/>
        <v>Good Count</v>
      </c>
      <c r="T2566" s="60" t="str">
        <f t="shared" si="525"/>
        <v>Good Count</v>
      </c>
    </row>
    <row r="2567" spans="1:20" ht="15" customHeight="1">
      <c r="A2567" s="64">
        <v>44813</v>
      </c>
      <c r="B2567" s="65">
        <f t="shared" si="517"/>
        <v>2022</v>
      </c>
      <c r="C2567" s="58">
        <f t="shared" si="518"/>
        <v>9</v>
      </c>
      <c r="D2567" s="58" t="str">
        <f t="shared" si="526"/>
        <v>Sep/2022</v>
      </c>
      <c r="E2567" s="60" t="s">
        <v>37</v>
      </c>
      <c r="F2567" s="60" t="s">
        <v>36</v>
      </c>
      <c r="G2567" s="60" t="s">
        <v>33</v>
      </c>
      <c r="H2567" s="60">
        <v>21</v>
      </c>
      <c r="I2567" s="60">
        <v>21</v>
      </c>
      <c r="J2567" s="60">
        <f t="shared" si="515"/>
        <v>0</v>
      </c>
      <c r="K2567" s="60" t="str">
        <f t="shared" si="516"/>
        <v>Ok</v>
      </c>
      <c r="L2567" s="60">
        <f t="shared" si="519"/>
        <v>0</v>
      </c>
      <c r="M2567" s="85">
        <f>VLOOKUP(E2567,'DAFTAR ITEM'!B:J,9,FALSE)</f>
        <v>1750</v>
      </c>
      <c r="N2567" s="85">
        <f t="shared" si="520"/>
        <v>36750</v>
      </c>
      <c r="O2567" s="85">
        <f t="shared" si="521"/>
        <v>0</v>
      </c>
      <c r="P2567" s="85">
        <f t="shared" si="522"/>
        <v>0</v>
      </c>
      <c r="Q2567" s="59">
        <f t="shared" si="514"/>
        <v>0</v>
      </c>
      <c r="R2567" s="60" t="str">
        <f t="shared" si="523"/>
        <v>Good Count</v>
      </c>
      <c r="S2567" s="60" t="str">
        <f t="shared" si="524"/>
        <v>Good Count</v>
      </c>
      <c r="T2567" s="60" t="str">
        <f t="shared" si="525"/>
        <v>Good Count</v>
      </c>
    </row>
    <row r="2568" spans="1:20" ht="15" customHeight="1">
      <c r="A2568" s="64">
        <v>44813</v>
      </c>
      <c r="B2568" s="65">
        <f t="shared" si="517"/>
        <v>2022</v>
      </c>
      <c r="C2568" s="58">
        <f t="shared" si="518"/>
        <v>9</v>
      </c>
      <c r="D2568" s="58" t="str">
        <f t="shared" si="526"/>
        <v>Sep/2022</v>
      </c>
      <c r="E2568" s="60" t="s">
        <v>39</v>
      </c>
      <c r="F2568" s="60" t="s">
        <v>38</v>
      </c>
      <c r="G2568" s="60" t="s">
        <v>33</v>
      </c>
      <c r="H2568" s="60">
        <v>10</v>
      </c>
      <c r="I2568" s="60">
        <v>10</v>
      </c>
      <c r="J2568" s="60">
        <f t="shared" si="515"/>
        <v>0</v>
      </c>
      <c r="K2568" s="60" t="str">
        <f t="shared" si="516"/>
        <v>Ok</v>
      </c>
      <c r="L2568" s="60">
        <f t="shared" si="519"/>
        <v>0</v>
      </c>
      <c r="M2568" s="85">
        <f>VLOOKUP(E2568,'DAFTAR ITEM'!B:J,9,FALSE)</f>
        <v>22500</v>
      </c>
      <c r="N2568" s="85">
        <f t="shared" si="520"/>
        <v>225000</v>
      </c>
      <c r="O2568" s="85">
        <f t="shared" si="521"/>
        <v>0</v>
      </c>
      <c r="P2568" s="85">
        <f t="shared" si="522"/>
        <v>0</v>
      </c>
      <c r="Q2568" s="59">
        <f t="shared" si="514"/>
        <v>0</v>
      </c>
      <c r="R2568" s="60" t="str">
        <f t="shared" si="523"/>
        <v>Good Count</v>
      </c>
      <c r="S2568" s="60" t="str">
        <f t="shared" si="524"/>
        <v>Good Count</v>
      </c>
      <c r="T2568" s="60" t="str">
        <f t="shared" si="525"/>
        <v>Good Count</v>
      </c>
    </row>
    <row r="2569" spans="1:20" ht="15" customHeight="1">
      <c r="A2569" s="64">
        <v>44813</v>
      </c>
      <c r="B2569" s="65">
        <f t="shared" si="517"/>
        <v>2022</v>
      </c>
      <c r="C2569" s="58">
        <f t="shared" si="518"/>
        <v>9</v>
      </c>
      <c r="D2569" s="58" t="str">
        <f t="shared" si="526"/>
        <v>Sep/2022</v>
      </c>
      <c r="E2569" s="60" t="s">
        <v>41</v>
      </c>
      <c r="F2569" s="60" t="s">
        <v>40</v>
      </c>
      <c r="G2569" s="60" t="s">
        <v>33</v>
      </c>
      <c r="H2569" s="60">
        <v>8</v>
      </c>
      <c r="I2569" s="60">
        <v>8</v>
      </c>
      <c r="J2569" s="60">
        <f t="shared" si="515"/>
        <v>0</v>
      </c>
      <c r="K2569" s="60" t="str">
        <f t="shared" si="516"/>
        <v>Ok</v>
      </c>
      <c r="L2569" s="60">
        <f t="shared" si="519"/>
        <v>0</v>
      </c>
      <c r="M2569" s="85">
        <f>VLOOKUP(E2569,'DAFTAR ITEM'!B:J,9,FALSE)</f>
        <v>3580</v>
      </c>
      <c r="N2569" s="85">
        <f t="shared" si="520"/>
        <v>28640</v>
      </c>
      <c r="O2569" s="85">
        <f t="shared" si="521"/>
        <v>0</v>
      </c>
      <c r="P2569" s="85">
        <f t="shared" si="522"/>
        <v>0</v>
      </c>
      <c r="Q2569" s="59">
        <f t="shared" si="514"/>
        <v>0</v>
      </c>
      <c r="R2569" s="60" t="str">
        <f t="shared" si="523"/>
        <v>Good Count</v>
      </c>
      <c r="S2569" s="60" t="str">
        <f t="shared" si="524"/>
        <v>Good Count</v>
      </c>
      <c r="T2569" s="60" t="str">
        <f t="shared" si="525"/>
        <v>Good Count</v>
      </c>
    </row>
    <row r="2570" spans="1:20" ht="15" customHeight="1">
      <c r="A2570" s="64">
        <v>44813</v>
      </c>
      <c r="B2570" s="65">
        <f t="shared" si="517"/>
        <v>2022</v>
      </c>
      <c r="C2570" s="58">
        <f t="shared" si="518"/>
        <v>9</v>
      </c>
      <c r="D2570" s="58" t="str">
        <f t="shared" si="526"/>
        <v>Sep/2022</v>
      </c>
      <c r="E2570" s="60" t="s">
        <v>43</v>
      </c>
      <c r="F2570" s="60" t="s">
        <v>42</v>
      </c>
      <c r="G2570" s="60" t="s">
        <v>33</v>
      </c>
      <c r="H2570" s="60">
        <v>19</v>
      </c>
      <c r="I2570" s="60">
        <v>19</v>
      </c>
      <c r="J2570" s="60">
        <f t="shared" si="515"/>
        <v>0</v>
      </c>
      <c r="K2570" s="60" t="str">
        <f t="shared" si="516"/>
        <v>Ok</v>
      </c>
      <c r="L2570" s="60">
        <f t="shared" si="519"/>
        <v>0</v>
      </c>
      <c r="M2570" s="85">
        <f>VLOOKUP(E2570,'DAFTAR ITEM'!B:J,9,FALSE)</f>
        <v>5250</v>
      </c>
      <c r="N2570" s="85">
        <f t="shared" si="520"/>
        <v>99750</v>
      </c>
      <c r="O2570" s="85">
        <f t="shared" si="521"/>
        <v>0</v>
      </c>
      <c r="P2570" s="85">
        <f t="shared" si="522"/>
        <v>0</v>
      </c>
      <c r="Q2570" s="59">
        <f t="shared" si="514"/>
        <v>0</v>
      </c>
      <c r="R2570" s="60" t="str">
        <f t="shared" si="523"/>
        <v>Good Count</v>
      </c>
      <c r="S2570" s="60" t="str">
        <f t="shared" si="524"/>
        <v>Good Count</v>
      </c>
      <c r="T2570" s="60" t="str">
        <f t="shared" si="525"/>
        <v>Good Count</v>
      </c>
    </row>
    <row r="2571" spans="1:20" ht="15" customHeight="1">
      <c r="A2571" s="64">
        <v>44816</v>
      </c>
      <c r="B2571" s="65">
        <f t="shared" si="517"/>
        <v>2022</v>
      </c>
      <c r="C2571" s="58">
        <f t="shared" si="518"/>
        <v>9</v>
      </c>
      <c r="D2571" s="58" t="str">
        <f t="shared" si="526"/>
        <v>Sep/2022</v>
      </c>
      <c r="E2571" s="60" t="s">
        <v>45</v>
      </c>
      <c r="F2571" s="60" t="s">
        <v>44</v>
      </c>
      <c r="G2571" s="60" t="s">
        <v>33</v>
      </c>
      <c r="H2571" s="60">
        <v>24</v>
      </c>
      <c r="I2571" s="60">
        <v>24</v>
      </c>
      <c r="J2571" s="60">
        <f t="shared" si="515"/>
        <v>0</v>
      </c>
      <c r="K2571" s="60" t="str">
        <f t="shared" si="516"/>
        <v>Ok</v>
      </c>
      <c r="L2571" s="60">
        <f t="shared" si="519"/>
        <v>0</v>
      </c>
      <c r="M2571" s="85">
        <f>VLOOKUP(E2571,'DAFTAR ITEM'!B:J,9,FALSE)</f>
        <v>5250</v>
      </c>
      <c r="N2571" s="85">
        <f t="shared" si="520"/>
        <v>126000</v>
      </c>
      <c r="O2571" s="85">
        <f t="shared" si="521"/>
        <v>0</v>
      </c>
      <c r="P2571" s="85">
        <f t="shared" si="522"/>
        <v>0</v>
      </c>
      <c r="Q2571" s="59">
        <f t="shared" si="514"/>
        <v>0</v>
      </c>
      <c r="R2571" s="60" t="str">
        <f t="shared" si="523"/>
        <v>Good Count</v>
      </c>
      <c r="S2571" s="60" t="str">
        <f t="shared" si="524"/>
        <v>Good Count</v>
      </c>
      <c r="T2571" s="60" t="str">
        <f t="shared" si="525"/>
        <v>Good Count</v>
      </c>
    </row>
    <row r="2572" spans="1:20" ht="15" customHeight="1">
      <c r="A2572" s="64">
        <v>44813</v>
      </c>
      <c r="B2572" s="65">
        <f t="shared" si="517"/>
        <v>2022</v>
      </c>
      <c r="C2572" s="58">
        <f t="shared" si="518"/>
        <v>9</v>
      </c>
      <c r="D2572" s="58" t="str">
        <f t="shared" si="526"/>
        <v>Sep/2022</v>
      </c>
      <c r="E2572" s="60" t="s">
        <v>47</v>
      </c>
      <c r="F2572" s="60" t="s">
        <v>46</v>
      </c>
      <c r="G2572" s="60" t="s">
        <v>33</v>
      </c>
      <c r="H2572" s="60">
        <v>25</v>
      </c>
      <c r="I2572" s="60">
        <v>25</v>
      </c>
      <c r="J2572" s="60">
        <f t="shared" si="515"/>
        <v>0</v>
      </c>
      <c r="K2572" s="60" t="str">
        <f t="shared" si="516"/>
        <v>Ok</v>
      </c>
      <c r="L2572" s="60">
        <f t="shared" si="519"/>
        <v>0</v>
      </c>
      <c r="M2572" s="85">
        <f>VLOOKUP(E2572,'DAFTAR ITEM'!B:J,9,FALSE)</f>
        <v>5225</v>
      </c>
      <c r="N2572" s="85">
        <f t="shared" si="520"/>
        <v>130625</v>
      </c>
      <c r="O2572" s="85">
        <f t="shared" si="521"/>
        <v>0</v>
      </c>
      <c r="P2572" s="85">
        <f t="shared" si="522"/>
        <v>0</v>
      </c>
      <c r="Q2572" s="59">
        <f t="shared" si="514"/>
        <v>0</v>
      </c>
      <c r="R2572" s="60" t="str">
        <f t="shared" si="523"/>
        <v>Good Count</v>
      </c>
      <c r="S2572" s="60" t="str">
        <f t="shared" si="524"/>
        <v>Good Count</v>
      </c>
      <c r="T2572" s="60" t="str">
        <f t="shared" si="525"/>
        <v>Good Count</v>
      </c>
    </row>
    <row r="2573" spans="1:20" ht="15" customHeight="1">
      <c r="A2573" s="64">
        <v>44813</v>
      </c>
      <c r="B2573" s="65">
        <f t="shared" si="517"/>
        <v>2022</v>
      </c>
      <c r="C2573" s="58">
        <f t="shared" si="518"/>
        <v>9</v>
      </c>
      <c r="D2573" s="58" t="str">
        <f t="shared" si="526"/>
        <v>Sep/2022</v>
      </c>
      <c r="E2573" s="60" t="s">
        <v>49</v>
      </c>
      <c r="F2573" s="60" t="s">
        <v>48</v>
      </c>
      <c r="G2573" s="60" t="s">
        <v>33</v>
      </c>
      <c r="H2573" s="60">
        <v>28</v>
      </c>
      <c r="I2573" s="60">
        <v>28</v>
      </c>
      <c r="J2573" s="60">
        <f t="shared" si="515"/>
        <v>0</v>
      </c>
      <c r="K2573" s="60" t="str">
        <f t="shared" si="516"/>
        <v>Ok</v>
      </c>
      <c r="L2573" s="60">
        <f t="shared" si="519"/>
        <v>0</v>
      </c>
      <c r="M2573" s="85">
        <f>VLOOKUP(E2573,'DAFTAR ITEM'!B:J,9,FALSE)</f>
        <v>4900</v>
      </c>
      <c r="N2573" s="85">
        <f t="shared" si="520"/>
        <v>137200</v>
      </c>
      <c r="O2573" s="85">
        <f t="shared" si="521"/>
        <v>0</v>
      </c>
      <c r="P2573" s="85">
        <f t="shared" si="522"/>
        <v>0</v>
      </c>
      <c r="Q2573" s="59">
        <f t="shared" ref="Q2573:Q2636" si="527">ABS(IF(AND((H2573=0),(J2573=0)),0,J2573/H2573))</f>
        <v>0</v>
      </c>
      <c r="R2573" s="60" t="str">
        <f t="shared" si="523"/>
        <v>Good Count</v>
      </c>
      <c r="S2573" s="60" t="str">
        <f t="shared" si="524"/>
        <v>Good Count</v>
      </c>
      <c r="T2573" s="60" t="str">
        <f t="shared" si="525"/>
        <v>Good Count</v>
      </c>
    </row>
    <row r="2574" spans="1:20" ht="15" customHeight="1">
      <c r="A2574" s="64">
        <v>44813</v>
      </c>
      <c r="B2574" s="65">
        <f t="shared" si="517"/>
        <v>2022</v>
      </c>
      <c r="C2574" s="58">
        <f t="shared" si="518"/>
        <v>9</v>
      </c>
      <c r="D2574" s="58" t="str">
        <f t="shared" si="526"/>
        <v>Sep/2022</v>
      </c>
      <c r="E2574" s="60" t="s">
        <v>51</v>
      </c>
      <c r="F2574" s="60" t="s">
        <v>50</v>
      </c>
      <c r="G2574" s="60" t="s">
        <v>33</v>
      </c>
      <c r="H2574" s="60">
        <v>10</v>
      </c>
      <c r="I2574" s="60">
        <v>10</v>
      </c>
      <c r="J2574" s="60">
        <f t="shared" si="515"/>
        <v>0</v>
      </c>
      <c r="K2574" s="60" t="str">
        <f t="shared" si="516"/>
        <v>Ok</v>
      </c>
      <c r="L2574" s="60">
        <f t="shared" si="519"/>
        <v>0</v>
      </c>
      <c r="M2574" s="85">
        <f>VLOOKUP(E2574,'DAFTAR ITEM'!B:J,9,FALSE)</f>
        <v>7500</v>
      </c>
      <c r="N2574" s="85">
        <f t="shared" si="520"/>
        <v>75000</v>
      </c>
      <c r="O2574" s="85">
        <f t="shared" si="521"/>
        <v>0</v>
      </c>
      <c r="P2574" s="85">
        <f t="shared" si="522"/>
        <v>0</v>
      </c>
      <c r="Q2574" s="59">
        <f t="shared" si="527"/>
        <v>0</v>
      </c>
      <c r="R2574" s="60" t="str">
        <f t="shared" si="523"/>
        <v>Good Count</v>
      </c>
      <c r="S2574" s="60" t="str">
        <f t="shared" si="524"/>
        <v>Good Count</v>
      </c>
      <c r="T2574" s="60" t="str">
        <f t="shared" si="525"/>
        <v>Good Count</v>
      </c>
    </row>
    <row r="2575" spans="1:20" ht="15" customHeight="1">
      <c r="A2575" s="64">
        <v>44813</v>
      </c>
      <c r="B2575" s="65">
        <f t="shared" si="517"/>
        <v>2022</v>
      </c>
      <c r="C2575" s="58">
        <f t="shared" si="518"/>
        <v>9</v>
      </c>
      <c r="D2575" s="58" t="str">
        <f t="shared" si="526"/>
        <v>Sep/2022</v>
      </c>
      <c r="E2575" s="60" t="s">
        <v>53</v>
      </c>
      <c r="F2575" s="60" t="s">
        <v>52</v>
      </c>
      <c r="G2575" s="60" t="s">
        <v>33</v>
      </c>
      <c r="H2575" s="60">
        <v>6</v>
      </c>
      <c r="I2575" s="60">
        <v>6</v>
      </c>
      <c r="J2575" s="60">
        <f t="shared" si="515"/>
        <v>0</v>
      </c>
      <c r="K2575" s="60" t="str">
        <f t="shared" si="516"/>
        <v>Ok</v>
      </c>
      <c r="L2575" s="60">
        <f t="shared" si="519"/>
        <v>0</v>
      </c>
      <c r="M2575" s="85">
        <f>VLOOKUP(E2575,'DAFTAR ITEM'!B:J,9,FALSE)</f>
        <v>10000</v>
      </c>
      <c r="N2575" s="85">
        <f t="shared" si="520"/>
        <v>60000</v>
      </c>
      <c r="O2575" s="85">
        <f t="shared" si="521"/>
        <v>0</v>
      </c>
      <c r="P2575" s="85">
        <f t="shared" si="522"/>
        <v>0</v>
      </c>
      <c r="Q2575" s="59">
        <f t="shared" si="527"/>
        <v>0</v>
      </c>
      <c r="R2575" s="60" t="str">
        <f t="shared" si="523"/>
        <v>Good Count</v>
      </c>
      <c r="S2575" s="60" t="str">
        <f t="shared" si="524"/>
        <v>Good Count</v>
      </c>
      <c r="T2575" s="60" t="str">
        <f t="shared" si="525"/>
        <v>Good Count</v>
      </c>
    </row>
    <row r="2576" spans="1:20" ht="15" customHeight="1">
      <c r="A2576" s="64">
        <v>44816</v>
      </c>
      <c r="B2576" s="65">
        <f t="shared" si="517"/>
        <v>2022</v>
      </c>
      <c r="C2576" s="58">
        <f t="shared" si="518"/>
        <v>9</v>
      </c>
      <c r="D2576" s="58" t="str">
        <f t="shared" si="526"/>
        <v>Sep/2022</v>
      </c>
      <c r="E2576" s="60" t="s">
        <v>55</v>
      </c>
      <c r="F2576" s="60" t="s">
        <v>54</v>
      </c>
      <c r="G2576" s="60" t="s">
        <v>56</v>
      </c>
      <c r="H2576" s="60">
        <v>28</v>
      </c>
      <c r="I2576" s="60">
        <v>28</v>
      </c>
      <c r="J2576" s="60">
        <f t="shared" si="515"/>
        <v>0</v>
      </c>
      <c r="K2576" s="60" t="str">
        <f t="shared" si="516"/>
        <v>Ok</v>
      </c>
      <c r="L2576" s="60">
        <f t="shared" si="519"/>
        <v>0</v>
      </c>
      <c r="M2576" s="85">
        <f>VLOOKUP(E2576,'DAFTAR ITEM'!B:J,9,FALSE)</f>
        <v>2500</v>
      </c>
      <c r="N2576" s="85">
        <f t="shared" si="520"/>
        <v>70000</v>
      </c>
      <c r="O2576" s="85">
        <f t="shared" si="521"/>
        <v>0</v>
      </c>
      <c r="P2576" s="85">
        <f t="shared" si="522"/>
        <v>0</v>
      </c>
      <c r="Q2576" s="59">
        <f t="shared" si="527"/>
        <v>0</v>
      </c>
      <c r="R2576" s="60" t="str">
        <f t="shared" si="523"/>
        <v>Good Count</v>
      </c>
      <c r="S2576" s="60" t="str">
        <f t="shared" si="524"/>
        <v>Good Count</v>
      </c>
      <c r="T2576" s="60" t="str">
        <f t="shared" si="525"/>
        <v>Good Count</v>
      </c>
    </row>
    <row r="2577" spans="1:20" ht="15" customHeight="1">
      <c r="A2577" s="64">
        <v>44813</v>
      </c>
      <c r="B2577" s="65">
        <f t="shared" si="517"/>
        <v>2022</v>
      </c>
      <c r="C2577" s="58">
        <f t="shared" si="518"/>
        <v>9</v>
      </c>
      <c r="D2577" s="58" t="str">
        <f t="shared" si="526"/>
        <v>Sep/2022</v>
      </c>
      <c r="E2577" s="60" t="s">
        <v>58</v>
      </c>
      <c r="F2577" s="60" t="s">
        <v>57</v>
      </c>
      <c r="G2577" s="60" t="s">
        <v>59</v>
      </c>
      <c r="H2577" s="60">
        <v>25</v>
      </c>
      <c r="I2577" s="60">
        <v>25</v>
      </c>
      <c r="J2577" s="60">
        <f t="shared" si="515"/>
        <v>0</v>
      </c>
      <c r="K2577" s="60" t="str">
        <f t="shared" si="516"/>
        <v>Ok</v>
      </c>
      <c r="L2577" s="60">
        <f t="shared" si="519"/>
        <v>0</v>
      </c>
      <c r="M2577" s="85">
        <f>VLOOKUP(E2577,'DAFTAR ITEM'!B:J,9,FALSE)</f>
        <v>5145</v>
      </c>
      <c r="N2577" s="85">
        <f t="shared" si="520"/>
        <v>128625</v>
      </c>
      <c r="O2577" s="85">
        <f t="shared" si="521"/>
        <v>0</v>
      </c>
      <c r="P2577" s="85">
        <f t="shared" si="522"/>
        <v>0</v>
      </c>
      <c r="Q2577" s="59">
        <f t="shared" si="527"/>
        <v>0</v>
      </c>
      <c r="R2577" s="60" t="str">
        <f t="shared" si="523"/>
        <v>Good Count</v>
      </c>
      <c r="S2577" s="60" t="str">
        <f t="shared" si="524"/>
        <v>Good Count</v>
      </c>
      <c r="T2577" s="60" t="str">
        <f t="shared" si="525"/>
        <v>Good Count</v>
      </c>
    </row>
    <row r="2578" spans="1:20" ht="15" customHeight="1">
      <c r="A2578" s="64">
        <v>44813</v>
      </c>
      <c r="B2578" s="65">
        <f t="shared" si="517"/>
        <v>2022</v>
      </c>
      <c r="C2578" s="58">
        <f t="shared" si="518"/>
        <v>9</v>
      </c>
      <c r="D2578" s="58" t="str">
        <f t="shared" si="526"/>
        <v>Sep/2022</v>
      </c>
      <c r="E2578" s="60" t="s">
        <v>61</v>
      </c>
      <c r="F2578" s="60" t="s">
        <v>60</v>
      </c>
      <c r="G2578" s="60" t="s">
        <v>56</v>
      </c>
      <c r="H2578" s="60">
        <v>33</v>
      </c>
      <c r="I2578" s="60">
        <v>33</v>
      </c>
      <c r="J2578" s="60">
        <f t="shared" si="515"/>
        <v>0</v>
      </c>
      <c r="K2578" s="60" t="str">
        <f t="shared" si="516"/>
        <v>Ok</v>
      </c>
      <c r="L2578" s="60">
        <f t="shared" si="519"/>
        <v>0</v>
      </c>
      <c r="M2578" s="85">
        <f>VLOOKUP(E2578,'DAFTAR ITEM'!B:J,9,FALSE)</f>
        <v>13440</v>
      </c>
      <c r="N2578" s="85">
        <f t="shared" si="520"/>
        <v>443520</v>
      </c>
      <c r="O2578" s="85">
        <f t="shared" si="521"/>
        <v>0</v>
      </c>
      <c r="P2578" s="85">
        <f t="shared" si="522"/>
        <v>0</v>
      </c>
      <c r="Q2578" s="59">
        <f t="shared" si="527"/>
        <v>0</v>
      </c>
      <c r="R2578" s="60" t="str">
        <f t="shared" si="523"/>
        <v>Good Count</v>
      </c>
      <c r="S2578" s="60" t="str">
        <f t="shared" si="524"/>
        <v>Good Count</v>
      </c>
      <c r="T2578" s="60" t="str">
        <f t="shared" si="525"/>
        <v>Good Count</v>
      </c>
    </row>
    <row r="2579" spans="1:20" ht="15" customHeight="1">
      <c r="A2579" s="64">
        <v>44813</v>
      </c>
      <c r="B2579" s="65">
        <f t="shared" si="517"/>
        <v>2022</v>
      </c>
      <c r="C2579" s="58">
        <f t="shared" si="518"/>
        <v>9</v>
      </c>
      <c r="D2579" s="58" t="str">
        <f t="shared" si="526"/>
        <v>Sep/2022</v>
      </c>
      <c r="E2579" s="60" t="s">
        <v>63</v>
      </c>
      <c r="F2579" s="60" t="s">
        <v>62</v>
      </c>
      <c r="G2579" s="60" t="s">
        <v>33</v>
      </c>
      <c r="H2579" s="60">
        <v>12</v>
      </c>
      <c r="I2579" s="60">
        <v>12</v>
      </c>
      <c r="J2579" s="60">
        <f t="shared" ref="J2579:J2642" si="528">I2579-H2579</f>
        <v>0</v>
      </c>
      <c r="K2579" s="60" t="str">
        <f t="shared" ref="K2579:K2642" si="529">IF(J2579=0,"Ok","Selisih")</f>
        <v>Ok</v>
      </c>
      <c r="L2579" s="60">
        <f t="shared" si="519"/>
        <v>0</v>
      </c>
      <c r="M2579" s="85">
        <f>VLOOKUP(E2579,'DAFTAR ITEM'!B:J,9,FALSE)</f>
        <v>20000</v>
      </c>
      <c r="N2579" s="85">
        <f t="shared" si="520"/>
        <v>240000</v>
      </c>
      <c r="O2579" s="85">
        <f t="shared" si="521"/>
        <v>0</v>
      </c>
      <c r="P2579" s="85">
        <f t="shared" si="522"/>
        <v>0</v>
      </c>
      <c r="Q2579" s="59">
        <f t="shared" si="527"/>
        <v>0</v>
      </c>
      <c r="R2579" s="60" t="str">
        <f t="shared" si="523"/>
        <v>Good Count</v>
      </c>
      <c r="S2579" s="60" t="str">
        <f t="shared" si="524"/>
        <v>Good Count</v>
      </c>
      <c r="T2579" s="60" t="str">
        <f t="shared" si="525"/>
        <v>Good Count</v>
      </c>
    </row>
    <row r="2580" spans="1:20" ht="15" customHeight="1">
      <c r="A2580" s="64">
        <v>44813</v>
      </c>
      <c r="B2580" s="65">
        <f t="shared" si="517"/>
        <v>2022</v>
      </c>
      <c r="C2580" s="58">
        <f t="shared" si="518"/>
        <v>9</v>
      </c>
      <c r="D2580" s="58" t="str">
        <f t="shared" si="526"/>
        <v>Sep/2022</v>
      </c>
      <c r="E2580" s="60" t="s">
        <v>65</v>
      </c>
      <c r="F2580" s="60" t="s">
        <v>64</v>
      </c>
      <c r="G2580" s="60" t="s">
        <v>66</v>
      </c>
      <c r="H2580" s="60">
        <v>1</v>
      </c>
      <c r="I2580" s="60">
        <v>1</v>
      </c>
      <c r="J2580" s="60">
        <f t="shared" si="528"/>
        <v>0</v>
      </c>
      <c r="K2580" s="60" t="str">
        <f t="shared" si="529"/>
        <v>Ok</v>
      </c>
      <c r="L2580" s="60">
        <f t="shared" si="519"/>
        <v>0</v>
      </c>
      <c r="M2580" s="85">
        <f>VLOOKUP(E2580,'DAFTAR ITEM'!B:J,9,FALSE)</f>
        <v>90000</v>
      </c>
      <c r="N2580" s="85">
        <f t="shared" si="520"/>
        <v>90000</v>
      </c>
      <c r="O2580" s="85">
        <f t="shared" si="521"/>
        <v>0</v>
      </c>
      <c r="P2580" s="85">
        <f t="shared" si="522"/>
        <v>0</v>
      </c>
      <c r="Q2580" s="59">
        <f t="shared" si="527"/>
        <v>0</v>
      </c>
      <c r="R2580" s="60" t="str">
        <f t="shared" si="523"/>
        <v>Good Count</v>
      </c>
      <c r="S2580" s="60" t="str">
        <f t="shared" si="524"/>
        <v>Good Count</v>
      </c>
      <c r="T2580" s="60" t="str">
        <f t="shared" si="525"/>
        <v>Good Count</v>
      </c>
    </row>
    <row r="2581" spans="1:20" ht="15" customHeight="1">
      <c r="A2581" s="64">
        <v>44813</v>
      </c>
      <c r="B2581" s="65">
        <f t="shared" si="517"/>
        <v>2022</v>
      </c>
      <c r="C2581" s="58">
        <f t="shared" si="518"/>
        <v>9</v>
      </c>
      <c r="D2581" s="58" t="str">
        <f t="shared" si="526"/>
        <v>Sep/2022</v>
      </c>
      <c r="E2581" s="60" t="s">
        <v>69</v>
      </c>
      <c r="F2581" s="60" t="s">
        <v>68</v>
      </c>
      <c r="G2581" s="60" t="s">
        <v>33</v>
      </c>
      <c r="H2581" s="60">
        <v>11</v>
      </c>
      <c r="I2581" s="60">
        <v>11</v>
      </c>
      <c r="J2581" s="60">
        <f t="shared" si="528"/>
        <v>0</v>
      </c>
      <c r="K2581" s="60" t="str">
        <f t="shared" si="529"/>
        <v>Ok</v>
      </c>
      <c r="L2581" s="60">
        <f t="shared" si="519"/>
        <v>0</v>
      </c>
      <c r="M2581" s="85">
        <f>VLOOKUP(E2581,'DAFTAR ITEM'!B:J,9,FALSE)</f>
        <v>6300</v>
      </c>
      <c r="N2581" s="85">
        <f t="shared" si="520"/>
        <v>69300</v>
      </c>
      <c r="O2581" s="85">
        <f t="shared" si="521"/>
        <v>0</v>
      </c>
      <c r="P2581" s="85">
        <f t="shared" si="522"/>
        <v>0</v>
      </c>
      <c r="Q2581" s="59">
        <f t="shared" si="527"/>
        <v>0</v>
      </c>
      <c r="R2581" s="60" t="str">
        <f t="shared" si="523"/>
        <v>Good Count</v>
      </c>
      <c r="S2581" s="60" t="str">
        <f t="shared" si="524"/>
        <v>Good Count</v>
      </c>
      <c r="T2581" s="60" t="str">
        <f t="shared" si="525"/>
        <v>Good Count</v>
      </c>
    </row>
    <row r="2582" spans="1:20" ht="15" customHeight="1">
      <c r="A2582" s="64">
        <v>44813</v>
      </c>
      <c r="B2582" s="65">
        <f t="shared" si="517"/>
        <v>2022</v>
      </c>
      <c r="C2582" s="58">
        <f t="shared" si="518"/>
        <v>9</v>
      </c>
      <c r="D2582" s="58" t="str">
        <f t="shared" si="526"/>
        <v>Sep/2022</v>
      </c>
      <c r="E2582" s="60" t="s">
        <v>71</v>
      </c>
      <c r="F2582" s="60" t="s">
        <v>70</v>
      </c>
      <c r="G2582" s="60" t="s">
        <v>33</v>
      </c>
      <c r="H2582" s="60">
        <v>3</v>
      </c>
      <c r="I2582" s="60">
        <v>3</v>
      </c>
      <c r="J2582" s="60">
        <f t="shared" si="528"/>
        <v>0</v>
      </c>
      <c r="K2582" s="60" t="str">
        <f t="shared" si="529"/>
        <v>Ok</v>
      </c>
      <c r="L2582" s="60">
        <f t="shared" si="519"/>
        <v>0</v>
      </c>
      <c r="M2582" s="85">
        <f>VLOOKUP(E2582,'DAFTAR ITEM'!B:J,9,FALSE)</f>
        <v>12000</v>
      </c>
      <c r="N2582" s="85">
        <f t="shared" si="520"/>
        <v>36000</v>
      </c>
      <c r="O2582" s="85">
        <f t="shared" si="521"/>
        <v>0</v>
      </c>
      <c r="P2582" s="85">
        <f t="shared" si="522"/>
        <v>0</v>
      </c>
      <c r="Q2582" s="59">
        <f t="shared" si="527"/>
        <v>0</v>
      </c>
      <c r="R2582" s="60" t="str">
        <f t="shared" si="523"/>
        <v>Good Count</v>
      </c>
      <c r="S2582" s="60" t="str">
        <f t="shared" si="524"/>
        <v>Good Count</v>
      </c>
      <c r="T2582" s="60" t="str">
        <f t="shared" si="525"/>
        <v>Good Count</v>
      </c>
    </row>
    <row r="2583" spans="1:20" ht="15" customHeight="1">
      <c r="A2583" s="64">
        <v>44813</v>
      </c>
      <c r="B2583" s="65">
        <f t="shared" si="517"/>
        <v>2022</v>
      </c>
      <c r="C2583" s="58">
        <f t="shared" si="518"/>
        <v>9</v>
      </c>
      <c r="D2583" s="58" t="str">
        <f t="shared" si="526"/>
        <v>Sep/2022</v>
      </c>
      <c r="E2583" s="60" t="s">
        <v>73</v>
      </c>
      <c r="F2583" s="60" t="s">
        <v>72</v>
      </c>
      <c r="G2583" s="60" t="s">
        <v>33</v>
      </c>
      <c r="H2583" s="60">
        <v>4</v>
      </c>
      <c r="I2583" s="60">
        <v>4</v>
      </c>
      <c r="J2583" s="60">
        <f t="shared" si="528"/>
        <v>0</v>
      </c>
      <c r="K2583" s="60" t="str">
        <f t="shared" si="529"/>
        <v>Ok</v>
      </c>
      <c r="L2583" s="60">
        <f t="shared" si="519"/>
        <v>0</v>
      </c>
      <c r="M2583" s="85">
        <f>VLOOKUP(E2583,'DAFTAR ITEM'!B:J,9,FALSE)</f>
        <v>24000</v>
      </c>
      <c r="N2583" s="85">
        <f t="shared" si="520"/>
        <v>96000</v>
      </c>
      <c r="O2583" s="85">
        <f t="shared" si="521"/>
        <v>0</v>
      </c>
      <c r="P2583" s="85">
        <f t="shared" si="522"/>
        <v>0</v>
      </c>
      <c r="Q2583" s="59">
        <f t="shared" si="527"/>
        <v>0</v>
      </c>
      <c r="R2583" s="60" t="str">
        <f t="shared" si="523"/>
        <v>Good Count</v>
      </c>
      <c r="S2583" s="60" t="str">
        <f t="shared" si="524"/>
        <v>Good Count</v>
      </c>
      <c r="T2583" s="60" t="str">
        <f t="shared" si="525"/>
        <v>Good Count</v>
      </c>
    </row>
    <row r="2584" spans="1:20" ht="15" customHeight="1">
      <c r="A2584" s="64">
        <v>44813</v>
      </c>
      <c r="B2584" s="65">
        <f t="shared" si="517"/>
        <v>2022</v>
      </c>
      <c r="C2584" s="58">
        <f t="shared" si="518"/>
        <v>9</v>
      </c>
      <c r="D2584" s="58" t="str">
        <f t="shared" si="526"/>
        <v>Sep/2022</v>
      </c>
      <c r="E2584" s="60" t="s">
        <v>75</v>
      </c>
      <c r="F2584" s="60" t="s">
        <v>74</v>
      </c>
      <c r="G2584" s="60" t="s">
        <v>33</v>
      </c>
      <c r="H2584" s="60">
        <v>9</v>
      </c>
      <c r="I2584" s="60">
        <v>9</v>
      </c>
      <c r="J2584" s="60">
        <f t="shared" si="528"/>
        <v>0</v>
      </c>
      <c r="K2584" s="60" t="str">
        <f t="shared" si="529"/>
        <v>Ok</v>
      </c>
      <c r="L2584" s="60">
        <f t="shared" si="519"/>
        <v>0</v>
      </c>
      <c r="M2584" s="85">
        <f>VLOOKUP(E2584,'DAFTAR ITEM'!B:J,9,FALSE)</f>
        <v>6500</v>
      </c>
      <c r="N2584" s="85">
        <f t="shared" si="520"/>
        <v>58500</v>
      </c>
      <c r="O2584" s="85">
        <f t="shared" si="521"/>
        <v>0</v>
      </c>
      <c r="P2584" s="85">
        <f t="shared" si="522"/>
        <v>0</v>
      </c>
      <c r="Q2584" s="59">
        <f t="shared" si="527"/>
        <v>0</v>
      </c>
      <c r="R2584" s="60" t="str">
        <f t="shared" si="523"/>
        <v>Good Count</v>
      </c>
      <c r="S2584" s="60" t="str">
        <f t="shared" si="524"/>
        <v>Good Count</v>
      </c>
      <c r="T2584" s="60" t="str">
        <f t="shared" si="525"/>
        <v>Good Count</v>
      </c>
    </row>
    <row r="2585" spans="1:20" ht="15" customHeight="1">
      <c r="A2585" s="64">
        <v>44813</v>
      </c>
      <c r="B2585" s="65">
        <f t="shared" si="517"/>
        <v>2022</v>
      </c>
      <c r="C2585" s="58">
        <f t="shared" si="518"/>
        <v>9</v>
      </c>
      <c r="D2585" s="58" t="str">
        <f t="shared" si="526"/>
        <v>Sep/2022</v>
      </c>
      <c r="E2585" s="60" t="s">
        <v>77</v>
      </c>
      <c r="F2585" s="60" t="s">
        <v>76</v>
      </c>
      <c r="G2585" s="60" t="s">
        <v>33</v>
      </c>
      <c r="H2585" s="60">
        <v>2</v>
      </c>
      <c r="I2585" s="60">
        <v>2</v>
      </c>
      <c r="J2585" s="60">
        <f t="shared" si="528"/>
        <v>0</v>
      </c>
      <c r="K2585" s="60" t="str">
        <f t="shared" si="529"/>
        <v>Ok</v>
      </c>
      <c r="L2585" s="60">
        <f t="shared" si="519"/>
        <v>0</v>
      </c>
      <c r="M2585" s="85">
        <f>VLOOKUP(E2585,'DAFTAR ITEM'!B:J,9,FALSE)</f>
        <v>50000</v>
      </c>
      <c r="N2585" s="85">
        <f t="shared" si="520"/>
        <v>100000</v>
      </c>
      <c r="O2585" s="85">
        <f t="shared" si="521"/>
        <v>0</v>
      </c>
      <c r="P2585" s="85">
        <f t="shared" si="522"/>
        <v>0</v>
      </c>
      <c r="Q2585" s="59">
        <f t="shared" si="527"/>
        <v>0</v>
      </c>
      <c r="R2585" s="60" t="str">
        <f t="shared" si="523"/>
        <v>Good Count</v>
      </c>
      <c r="S2585" s="60" t="str">
        <f t="shared" si="524"/>
        <v>Good Count</v>
      </c>
      <c r="T2585" s="60" t="str">
        <f t="shared" si="525"/>
        <v>Good Count</v>
      </c>
    </row>
    <row r="2586" spans="1:20" ht="15" customHeight="1">
      <c r="A2586" s="64">
        <v>44813</v>
      </c>
      <c r="B2586" s="65">
        <f t="shared" si="517"/>
        <v>2022</v>
      </c>
      <c r="C2586" s="58">
        <f t="shared" si="518"/>
        <v>9</v>
      </c>
      <c r="D2586" s="58" t="str">
        <f t="shared" si="526"/>
        <v>Sep/2022</v>
      </c>
      <c r="E2586" s="60" t="s">
        <v>79</v>
      </c>
      <c r="F2586" s="60" t="s">
        <v>78</v>
      </c>
      <c r="G2586" s="60" t="s">
        <v>33</v>
      </c>
      <c r="H2586" s="60">
        <v>7</v>
      </c>
      <c r="I2586" s="60">
        <v>7</v>
      </c>
      <c r="J2586" s="60">
        <f t="shared" si="528"/>
        <v>0</v>
      </c>
      <c r="K2586" s="60" t="str">
        <f t="shared" si="529"/>
        <v>Ok</v>
      </c>
      <c r="L2586" s="60">
        <f t="shared" si="519"/>
        <v>0</v>
      </c>
      <c r="M2586" s="85">
        <f>VLOOKUP(E2586,'DAFTAR ITEM'!B:J,9,FALSE)</f>
        <v>3700</v>
      </c>
      <c r="N2586" s="85">
        <f t="shared" si="520"/>
        <v>25900</v>
      </c>
      <c r="O2586" s="85">
        <f t="shared" si="521"/>
        <v>0</v>
      </c>
      <c r="P2586" s="85">
        <f t="shared" si="522"/>
        <v>0</v>
      </c>
      <c r="Q2586" s="59">
        <f t="shared" si="527"/>
        <v>0</v>
      </c>
      <c r="R2586" s="60" t="str">
        <f t="shared" si="523"/>
        <v>Good Count</v>
      </c>
      <c r="S2586" s="60" t="str">
        <f t="shared" si="524"/>
        <v>Good Count</v>
      </c>
      <c r="T2586" s="60" t="str">
        <f t="shared" si="525"/>
        <v>Good Count</v>
      </c>
    </row>
    <row r="2587" spans="1:20" ht="15" customHeight="1">
      <c r="A2587" s="64">
        <v>44813</v>
      </c>
      <c r="B2587" s="65">
        <f t="shared" si="517"/>
        <v>2022</v>
      </c>
      <c r="C2587" s="58">
        <f t="shared" si="518"/>
        <v>9</v>
      </c>
      <c r="D2587" s="58" t="str">
        <f t="shared" si="526"/>
        <v>Sep/2022</v>
      </c>
      <c r="E2587" s="60" t="s">
        <v>81</v>
      </c>
      <c r="F2587" s="60" t="s">
        <v>80</v>
      </c>
      <c r="G2587" s="60" t="s">
        <v>33</v>
      </c>
      <c r="H2587" s="60">
        <v>21</v>
      </c>
      <c r="I2587" s="60">
        <v>21</v>
      </c>
      <c r="J2587" s="60">
        <f t="shared" si="528"/>
        <v>0</v>
      </c>
      <c r="K2587" s="60" t="str">
        <f t="shared" si="529"/>
        <v>Ok</v>
      </c>
      <c r="L2587" s="60">
        <f t="shared" si="519"/>
        <v>0</v>
      </c>
      <c r="M2587" s="85">
        <f>VLOOKUP(E2587,'DAFTAR ITEM'!B:J,9,FALSE)</f>
        <v>1785</v>
      </c>
      <c r="N2587" s="85">
        <f t="shared" si="520"/>
        <v>37485</v>
      </c>
      <c r="O2587" s="85">
        <f t="shared" si="521"/>
        <v>0</v>
      </c>
      <c r="P2587" s="85">
        <f t="shared" si="522"/>
        <v>0</v>
      </c>
      <c r="Q2587" s="59">
        <f t="shared" si="527"/>
        <v>0</v>
      </c>
      <c r="R2587" s="60" t="str">
        <f t="shared" si="523"/>
        <v>Good Count</v>
      </c>
      <c r="S2587" s="60" t="str">
        <f t="shared" si="524"/>
        <v>Good Count</v>
      </c>
      <c r="T2587" s="60" t="str">
        <f t="shared" si="525"/>
        <v>Good Count</v>
      </c>
    </row>
    <row r="2588" spans="1:20" ht="15" customHeight="1">
      <c r="A2588" s="64">
        <v>44813</v>
      </c>
      <c r="B2588" s="65">
        <f t="shared" si="517"/>
        <v>2022</v>
      </c>
      <c r="C2588" s="58">
        <f t="shared" si="518"/>
        <v>9</v>
      </c>
      <c r="D2588" s="58" t="str">
        <f t="shared" si="526"/>
        <v>Sep/2022</v>
      </c>
      <c r="E2588" s="60" t="s">
        <v>83</v>
      </c>
      <c r="F2588" s="60" t="s">
        <v>82</v>
      </c>
      <c r="G2588" s="60" t="s">
        <v>33</v>
      </c>
      <c r="H2588" s="60">
        <v>38</v>
      </c>
      <c r="I2588" s="60">
        <v>38</v>
      </c>
      <c r="J2588" s="60">
        <f t="shared" si="528"/>
        <v>0</v>
      </c>
      <c r="K2588" s="60" t="str">
        <f t="shared" si="529"/>
        <v>Ok</v>
      </c>
      <c r="L2588" s="60">
        <f t="shared" si="519"/>
        <v>0</v>
      </c>
      <c r="M2588" s="85">
        <f>VLOOKUP(E2588,'DAFTAR ITEM'!B:J,9,FALSE)</f>
        <v>15000</v>
      </c>
      <c r="N2588" s="85">
        <f t="shared" si="520"/>
        <v>570000</v>
      </c>
      <c r="O2588" s="85">
        <f t="shared" si="521"/>
        <v>0</v>
      </c>
      <c r="P2588" s="85">
        <f t="shared" si="522"/>
        <v>0</v>
      </c>
      <c r="Q2588" s="59">
        <f t="shared" si="527"/>
        <v>0</v>
      </c>
      <c r="R2588" s="60" t="str">
        <f t="shared" si="523"/>
        <v>Good Count</v>
      </c>
      <c r="S2588" s="60" t="str">
        <f t="shared" si="524"/>
        <v>Good Count</v>
      </c>
      <c r="T2588" s="60" t="str">
        <f t="shared" si="525"/>
        <v>Good Count</v>
      </c>
    </row>
    <row r="2589" spans="1:20" ht="15" customHeight="1">
      <c r="A2589" s="64">
        <v>44813</v>
      </c>
      <c r="B2589" s="65">
        <f t="shared" si="517"/>
        <v>2022</v>
      </c>
      <c r="C2589" s="58">
        <f t="shared" si="518"/>
        <v>9</v>
      </c>
      <c r="D2589" s="58" t="str">
        <f t="shared" si="526"/>
        <v>Sep/2022</v>
      </c>
      <c r="E2589" s="60" t="s">
        <v>85</v>
      </c>
      <c r="F2589" s="60" t="s">
        <v>84</v>
      </c>
      <c r="G2589" s="60" t="s">
        <v>33</v>
      </c>
      <c r="H2589" s="60">
        <v>50</v>
      </c>
      <c r="I2589" s="60">
        <v>50</v>
      </c>
      <c r="J2589" s="60">
        <f t="shared" si="528"/>
        <v>0</v>
      </c>
      <c r="K2589" s="60" t="str">
        <f t="shared" si="529"/>
        <v>Ok</v>
      </c>
      <c r="L2589" s="60">
        <f t="shared" si="519"/>
        <v>0</v>
      </c>
      <c r="M2589" s="85">
        <f>VLOOKUP(E2589,'DAFTAR ITEM'!B:J,9,FALSE)</f>
        <v>9800</v>
      </c>
      <c r="N2589" s="85">
        <f t="shared" si="520"/>
        <v>490000</v>
      </c>
      <c r="O2589" s="85">
        <f t="shared" si="521"/>
        <v>0</v>
      </c>
      <c r="P2589" s="85">
        <f t="shared" si="522"/>
        <v>0</v>
      </c>
      <c r="Q2589" s="59">
        <f t="shared" si="527"/>
        <v>0</v>
      </c>
      <c r="R2589" s="60" t="str">
        <f t="shared" si="523"/>
        <v>Good Count</v>
      </c>
      <c r="S2589" s="60" t="str">
        <f t="shared" si="524"/>
        <v>Good Count</v>
      </c>
      <c r="T2589" s="60" t="str">
        <f t="shared" si="525"/>
        <v>Good Count</v>
      </c>
    </row>
    <row r="2590" spans="1:20" ht="15" customHeight="1">
      <c r="A2590" s="64">
        <v>44813</v>
      </c>
      <c r="B2590" s="65">
        <f t="shared" si="517"/>
        <v>2022</v>
      </c>
      <c r="C2590" s="58">
        <f t="shared" si="518"/>
        <v>9</v>
      </c>
      <c r="D2590" s="58" t="str">
        <f t="shared" si="526"/>
        <v>Sep/2022</v>
      </c>
      <c r="E2590" s="60" t="s">
        <v>87</v>
      </c>
      <c r="F2590" s="60" t="s">
        <v>86</v>
      </c>
      <c r="G2590" s="60" t="s">
        <v>88</v>
      </c>
      <c r="H2590" s="60">
        <v>1</v>
      </c>
      <c r="I2590" s="60">
        <v>1</v>
      </c>
      <c r="J2590" s="60">
        <f t="shared" si="528"/>
        <v>0</v>
      </c>
      <c r="K2590" s="60" t="str">
        <f t="shared" si="529"/>
        <v>Ok</v>
      </c>
      <c r="L2590" s="60">
        <f t="shared" si="519"/>
        <v>0</v>
      </c>
      <c r="M2590" s="85">
        <f>VLOOKUP(E2590,'DAFTAR ITEM'!B:J,9,FALSE)</f>
        <v>15000</v>
      </c>
      <c r="N2590" s="85">
        <f t="shared" si="520"/>
        <v>15000</v>
      </c>
      <c r="O2590" s="85">
        <f t="shared" si="521"/>
        <v>0</v>
      </c>
      <c r="P2590" s="85">
        <f t="shared" si="522"/>
        <v>0</v>
      </c>
      <c r="Q2590" s="59">
        <f t="shared" si="527"/>
        <v>0</v>
      </c>
      <c r="R2590" s="60" t="str">
        <f t="shared" si="523"/>
        <v>Good Count</v>
      </c>
      <c r="S2590" s="60" t="str">
        <f t="shared" si="524"/>
        <v>Good Count</v>
      </c>
      <c r="T2590" s="60" t="str">
        <f t="shared" si="525"/>
        <v>Good Count</v>
      </c>
    </row>
    <row r="2591" spans="1:20" ht="15" customHeight="1">
      <c r="A2591" s="64">
        <v>44813</v>
      </c>
      <c r="B2591" s="65">
        <f t="shared" si="517"/>
        <v>2022</v>
      </c>
      <c r="C2591" s="58">
        <f t="shared" si="518"/>
        <v>9</v>
      </c>
      <c r="D2591" s="58" t="str">
        <f t="shared" si="526"/>
        <v>Sep/2022</v>
      </c>
      <c r="E2591" s="60" t="s">
        <v>90</v>
      </c>
      <c r="F2591" s="60" t="s">
        <v>89</v>
      </c>
      <c r="G2591" s="60" t="s">
        <v>33</v>
      </c>
      <c r="H2591" s="60">
        <v>5</v>
      </c>
      <c r="I2591" s="60">
        <v>5</v>
      </c>
      <c r="J2591" s="60">
        <f t="shared" si="528"/>
        <v>0</v>
      </c>
      <c r="K2591" s="60" t="str">
        <f t="shared" si="529"/>
        <v>Ok</v>
      </c>
      <c r="L2591" s="60">
        <f t="shared" si="519"/>
        <v>0</v>
      </c>
      <c r="M2591" s="85">
        <f>VLOOKUP(E2591,'DAFTAR ITEM'!B:J,9,FALSE)</f>
        <v>23000</v>
      </c>
      <c r="N2591" s="85">
        <f t="shared" si="520"/>
        <v>115000</v>
      </c>
      <c r="O2591" s="85">
        <f t="shared" si="521"/>
        <v>0</v>
      </c>
      <c r="P2591" s="85">
        <f t="shared" si="522"/>
        <v>0</v>
      </c>
      <c r="Q2591" s="59">
        <f t="shared" si="527"/>
        <v>0</v>
      </c>
      <c r="R2591" s="60" t="str">
        <f t="shared" si="523"/>
        <v>Good Count</v>
      </c>
      <c r="S2591" s="60" t="str">
        <f t="shared" si="524"/>
        <v>Good Count</v>
      </c>
      <c r="T2591" s="60" t="str">
        <f t="shared" si="525"/>
        <v>Good Count</v>
      </c>
    </row>
    <row r="2592" spans="1:20" ht="15" customHeight="1">
      <c r="A2592" s="64">
        <v>44813</v>
      </c>
      <c r="B2592" s="65">
        <f t="shared" si="517"/>
        <v>2022</v>
      </c>
      <c r="C2592" s="58">
        <f t="shared" si="518"/>
        <v>9</v>
      </c>
      <c r="D2592" s="58" t="str">
        <f t="shared" si="526"/>
        <v>Sep/2022</v>
      </c>
      <c r="E2592" s="60" t="s">
        <v>92</v>
      </c>
      <c r="F2592" s="60" t="s">
        <v>91</v>
      </c>
      <c r="G2592" s="60" t="s">
        <v>88</v>
      </c>
      <c r="H2592" s="60">
        <v>2</v>
      </c>
      <c r="I2592" s="60">
        <v>2</v>
      </c>
      <c r="J2592" s="60">
        <f t="shared" si="528"/>
        <v>0</v>
      </c>
      <c r="K2592" s="60" t="str">
        <f t="shared" si="529"/>
        <v>Ok</v>
      </c>
      <c r="L2592" s="60">
        <f t="shared" si="519"/>
        <v>0</v>
      </c>
      <c r="M2592" s="85">
        <f>VLOOKUP(E2592,'DAFTAR ITEM'!B:J,9,FALSE)</f>
        <v>95000</v>
      </c>
      <c r="N2592" s="85">
        <f t="shared" si="520"/>
        <v>190000</v>
      </c>
      <c r="O2592" s="85">
        <f t="shared" si="521"/>
        <v>0</v>
      </c>
      <c r="P2592" s="85">
        <f t="shared" si="522"/>
        <v>0</v>
      </c>
      <c r="Q2592" s="59">
        <f t="shared" si="527"/>
        <v>0</v>
      </c>
      <c r="R2592" s="60" t="str">
        <f t="shared" si="523"/>
        <v>Good Count</v>
      </c>
      <c r="S2592" s="60" t="str">
        <f t="shared" si="524"/>
        <v>Good Count</v>
      </c>
      <c r="T2592" s="60" t="str">
        <f t="shared" si="525"/>
        <v>Good Count</v>
      </c>
    </row>
    <row r="2593" spans="1:20" ht="15" customHeight="1">
      <c r="A2593" s="64">
        <v>44813</v>
      </c>
      <c r="B2593" s="65">
        <f t="shared" si="517"/>
        <v>2022</v>
      </c>
      <c r="C2593" s="58">
        <f t="shared" si="518"/>
        <v>9</v>
      </c>
      <c r="D2593" s="58" t="str">
        <f t="shared" si="526"/>
        <v>Sep/2022</v>
      </c>
      <c r="E2593" s="60" t="s">
        <v>94</v>
      </c>
      <c r="F2593" s="60" t="s">
        <v>93</v>
      </c>
      <c r="G2593" s="60" t="s">
        <v>95</v>
      </c>
      <c r="H2593" s="60">
        <v>132</v>
      </c>
      <c r="I2593" s="60">
        <v>132</v>
      </c>
      <c r="J2593" s="60">
        <f t="shared" si="528"/>
        <v>0</v>
      </c>
      <c r="K2593" s="60" t="str">
        <f t="shared" si="529"/>
        <v>Ok</v>
      </c>
      <c r="L2593" s="60">
        <f t="shared" si="519"/>
        <v>0</v>
      </c>
      <c r="M2593" s="85">
        <f>VLOOKUP(E2593,'DAFTAR ITEM'!B:J,9,FALSE)</f>
        <v>5250</v>
      </c>
      <c r="N2593" s="85">
        <f t="shared" si="520"/>
        <v>693000</v>
      </c>
      <c r="O2593" s="85">
        <f t="shared" si="521"/>
        <v>0</v>
      </c>
      <c r="P2593" s="85">
        <f t="shared" si="522"/>
        <v>0</v>
      </c>
      <c r="Q2593" s="59">
        <f t="shared" si="527"/>
        <v>0</v>
      </c>
      <c r="R2593" s="60" t="str">
        <f t="shared" si="523"/>
        <v>Good Count</v>
      </c>
      <c r="S2593" s="60" t="str">
        <f t="shared" si="524"/>
        <v>Good Count</v>
      </c>
      <c r="T2593" s="60" t="str">
        <f t="shared" si="525"/>
        <v>Good Count</v>
      </c>
    </row>
    <row r="2594" spans="1:20" ht="15" customHeight="1">
      <c r="A2594" s="64">
        <v>44813</v>
      </c>
      <c r="B2594" s="65">
        <f t="shared" si="517"/>
        <v>2022</v>
      </c>
      <c r="C2594" s="58">
        <f t="shared" si="518"/>
        <v>9</v>
      </c>
      <c r="D2594" s="58" t="str">
        <f t="shared" si="526"/>
        <v>Sep/2022</v>
      </c>
      <c r="E2594" s="60" t="s">
        <v>97</v>
      </c>
      <c r="F2594" s="60" t="s">
        <v>96</v>
      </c>
      <c r="G2594" s="60" t="s">
        <v>95</v>
      </c>
      <c r="H2594" s="60">
        <v>25</v>
      </c>
      <c r="I2594" s="60">
        <v>25</v>
      </c>
      <c r="J2594" s="60">
        <f t="shared" si="528"/>
        <v>0</v>
      </c>
      <c r="K2594" s="60" t="str">
        <f t="shared" si="529"/>
        <v>Ok</v>
      </c>
      <c r="L2594" s="60">
        <f t="shared" si="519"/>
        <v>0</v>
      </c>
      <c r="M2594" s="85">
        <f>VLOOKUP(E2594,'DAFTAR ITEM'!B:J,9,FALSE)</f>
        <v>12000</v>
      </c>
      <c r="N2594" s="85">
        <f t="shared" si="520"/>
        <v>300000</v>
      </c>
      <c r="O2594" s="85">
        <f t="shared" si="521"/>
        <v>0</v>
      </c>
      <c r="P2594" s="85">
        <f t="shared" si="522"/>
        <v>0</v>
      </c>
      <c r="Q2594" s="59">
        <f t="shared" si="527"/>
        <v>0</v>
      </c>
      <c r="R2594" s="60" t="str">
        <f t="shared" si="523"/>
        <v>Good Count</v>
      </c>
      <c r="S2594" s="60" t="str">
        <f t="shared" si="524"/>
        <v>Good Count</v>
      </c>
      <c r="T2594" s="60" t="str">
        <f t="shared" si="525"/>
        <v>Good Count</v>
      </c>
    </row>
    <row r="2595" spans="1:20" ht="15" customHeight="1">
      <c r="A2595" s="64">
        <v>44813</v>
      </c>
      <c r="B2595" s="65">
        <f t="shared" ref="B2595:B2658" si="530">YEAR(A2595)</f>
        <v>2022</v>
      </c>
      <c r="C2595" s="58">
        <f t="shared" si="518"/>
        <v>9</v>
      </c>
      <c r="D2595" s="58" t="str">
        <f t="shared" si="526"/>
        <v>Sep/2022</v>
      </c>
      <c r="E2595" s="60" t="s">
        <v>99</v>
      </c>
      <c r="F2595" s="60" t="s">
        <v>98</v>
      </c>
      <c r="G2595" s="60" t="s">
        <v>95</v>
      </c>
      <c r="H2595" s="60">
        <v>28</v>
      </c>
      <c r="I2595" s="60">
        <v>28</v>
      </c>
      <c r="J2595" s="60">
        <f t="shared" si="528"/>
        <v>0</v>
      </c>
      <c r="K2595" s="60" t="str">
        <f t="shared" si="529"/>
        <v>Ok</v>
      </c>
      <c r="L2595" s="60">
        <f t="shared" si="519"/>
        <v>0</v>
      </c>
      <c r="M2595" s="85">
        <f>VLOOKUP(E2595,'DAFTAR ITEM'!B:J,9,FALSE)</f>
        <v>24150</v>
      </c>
      <c r="N2595" s="85">
        <f t="shared" si="520"/>
        <v>676200</v>
      </c>
      <c r="O2595" s="85">
        <f t="shared" si="521"/>
        <v>0</v>
      </c>
      <c r="P2595" s="85">
        <f t="shared" si="522"/>
        <v>0</v>
      </c>
      <c r="Q2595" s="59">
        <f t="shared" si="527"/>
        <v>0</v>
      </c>
      <c r="R2595" s="60" t="str">
        <f t="shared" si="523"/>
        <v>Good Count</v>
      </c>
      <c r="S2595" s="60" t="str">
        <f t="shared" si="524"/>
        <v>Good Count</v>
      </c>
      <c r="T2595" s="60" t="str">
        <f t="shared" si="525"/>
        <v>Good Count</v>
      </c>
    </row>
    <row r="2596" spans="1:20" ht="15" customHeight="1">
      <c r="A2596" s="64">
        <v>44813</v>
      </c>
      <c r="B2596" s="65">
        <f t="shared" si="530"/>
        <v>2022</v>
      </c>
      <c r="C2596" s="58">
        <f t="shared" si="518"/>
        <v>9</v>
      </c>
      <c r="D2596" s="58" t="str">
        <f t="shared" si="526"/>
        <v>Sep/2022</v>
      </c>
      <c r="E2596" s="60" t="s">
        <v>103</v>
      </c>
      <c r="F2596" s="60" t="s">
        <v>102</v>
      </c>
      <c r="G2596" s="60" t="s">
        <v>104</v>
      </c>
      <c r="H2596" s="60">
        <v>5</v>
      </c>
      <c r="I2596" s="60">
        <v>5</v>
      </c>
      <c r="J2596" s="60">
        <f t="shared" si="528"/>
        <v>0</v>
      </c>
      <c r="K2596" s="60" t="str">
        <f t="shared" si="529"/>
        <v>Ok</v>
      </c>
      <c r="L2596" s="60">
        <f t="shared" si="519"/>
        <v>0</v>
      </c>
      <c r="M2596" s="85">
        <f>VLOOKUP(E2596,'DAFTAR ITEM'!B:J,9,FALSE)</f>
        <v>270000</v>
      </c>
      <c r="N2596" s="85">
        <f t="shared" si="520"/>
        <v>1350000</v>
      </c>
      <c r="O2596" s="85">
        <f t="shared" si="521"/>
        <v>0</v>
      </c>
      <c r="P2596" s="85">
        <f t="shared" si="522"/>
        <v>0</v>
      </c>
      <c r="Q2596" s="59">
        <f t="shared" si="527"/>
        <v>0</v>
      </c>
      <c r="R2596" s="60" t="str">
        <f t="shared" si="523"/>
        <v>Good Count</v>
      </c>
      <c r="S2596" s="60" t="str">
        <f t="shared" si="524"/>
        <v>Good Count</v>
      </c>
      <c r="T2596" s="60" t="str">
        <f t="shared" si="525"/>
        <v>Good Count</v>
      </c>
    </row>
    <row r="2597" spans="1:20" ht="15" customHeight="1">
      <c r="A2597" s="64">
        <v>44813</v>
      </c>
      <c r="B2597" s="65">
        <f t="shared" si="530"/>
        <v>2022</v>
      </c>
      <c r="C2597" s="58">
        <f t="shared" si="518"/>
        <v>9</v>
      </c>
      <c r="D2597" s="58" t="str">
        <f t="shared" si="526"/>
        <v>Sep/2022</v>
      </c>
      <c r="E2597" s="60" t="s">
        <v>106</v>
      </c>
      <c r="F2597" s="60" t="s">
        <v>105</v>
      </c>
      <c r="G2597" s="60" t="s">
        <v>104</v>
      </c>
      <c r="H2597" s="60">
        <v>2</v>
      </c>
      <c r="I2597" s="60">
        <v>2</v>
      </c>
      <c r="J2597" s="60">
        <f t="shared" si="528"/>
        <v>0</v>
      </c>
      <c r="K2597" s="60" t="str">
        <f t="shared" si="529"/>
        <v>Ok</v>
      </c>
      <c r="L2597" s="60">
        <f t="shared" si="519"/>
        <v>0</v>
      </c>
      <c r="M2597" s="85">
        <f>VLOOKUP(E2597,'DAFTAR ITEM'!B:J,9,FALSE)</f>
        <v>337800</v>
      </c>
      <c r="N2597" s="85">
        <f t="shared" si="520"/>
        <v>675600</v>
      </c>
      <c r="O2597" s="85">
        <f t="shared" si="521"/>
        <v>0</v>
      </c>
      <c r="P2597" s="85">
        <f t="shared" si="522"/>
        <v>0</v>
      </c>
      <c r="Q2597" s="59">
        <f t="shared" si="527"/>
        <v>0</v>
      </c>
      <c r="R2597" s="60" t="str">
        <f t="shared" si="523"/>
        <v>Good Count</v>
      </c>
      <c r="S2597" s="60" t="str">
        <f t="shared" si="524"/>
        <v>Good Count</v>
      </c>
      <c r="T2597" s="60" t="str">
        <f t="shared" si="525"/>
        <v>Good Count</v>
      </c>
    </row>
    <row r="2598" spans="1:20" ht="15" customHeight="1">
      <c r="A2598" s="64">
        <v>44813</v>
      </c>
      <c r="B2598" s="65">
        <f t="shared" si="530"/>
        <v>2022</v>
      </c>
      <c r="C2598" s="58">
        <f t="shared" si="518"/>
        <v>9</v>
      </c>
      <c r="D2598" s="58" t="str">
        <f t="shared" si="526"/>
        <v>Sep/2022</v>
      </c>
      <c r="E2598" s="60" t="s">
        <v>108</v>
      </c>
      <c r="F2598" s="60" t="s">
        <v>107</v>
      </c>
      <c r="G2598" s="60" t="s">
        <v>104</v>
      </c>
      <c r="H2598" s="60">
        <v>9</v>
      </c>
      <c r="I2598" s="60">
        <v>9</v>
      </c>
      <c r="J2598" s="60">
        <f t="shared" si="528"/>
        <v>0</v>
      </c>
      <c r="K2598" s="60" t="str">
        <f t="shared" si="529"/>
        <v>Ok</v>
      </c>
      <c r="L2598" s="60">
        <f t="shared" si="519"/>
        <v>0</v>
      </c>
      <c r="M2598" s="85">
        <f>VLOOKUP(E2598,'DAFTAR ITEM'!B:J,9,FALSE)</f>
        <v>270000</v>
      </c>
      <c r="N2598" s="85">
        <f t="shared" si="520"/>
        <v>2430000</v>
      </c>
      <c r="O2598" s="85">
        <f t="shared" si="521"/>
        <v>0</v>
      </c>
      <c r="P2598" s="85">
        <f t="shared" si="522"/>
        <v>0</v>
      </c>
      <c r="Q2598" s="59">
        <f t="shared" si="527"/>
        <v>0</v>
      </c>
      <c r="R2598" s="60" t="str">
        <f t="shared" si="523"/>
        <v>Good Count</v>
      </c>
      <c r="S2598" s="60" t="str">
        <f t="shared" si="524"/>
        <v>Good Count</v>
      </c>
      <c r="T2598" s="60" t="str">
        <f t="shared" si="525"/>
        <v>Good Count</v>
      </c>
    </row>
    <row r="2599" spans="1:20" ht="15" customHeight="1">
      <c r="A2599" s="64">
        <v>44813</v>
      </c>
      <c r="B2599" s="65">
        <f t="shared" si="530"/>
        <v>2022</v>
      </c>
      <c r="C2599" s="58">
        <f t="shared" si="518"/>
        <v>9</v>
      </c>
      <c r="D2599" s="58" t="str">
        <f t="shared" si="526"/>
        <v>Sep/2022</v>
      </c>
      <c r="E2599" s="60" t="s">
        <v>110</v>
      </c>
      <c r="F2599" s="60" t="s">
        <v>109</v>
      </c>
      <c r="G2599" s="60" t="s">
        <v>104</v>
      </c>
      <c r="H2599" s="60">
        <v>0</v>
      </c>
      <c r="I2599" s="60">
        <v>0</v>
      </c>
      <c r="J2599" s="60">
        <f t="shared" si="528"/>
        <v>0</v>
      </c>
      <c r="K2599" s="60" t="str">
        <f t="shared" si="529"/>
        <v>Ok</v>
      </c>
      <c r="L2599" s="60">
        <f t="shared" si="519"/>
        <v>0</v>
      </c>
      <c r="M2599" s="85">
        <f>VLOOKUP(E2599,'DAFTAR ITEM'!B:J,9,FALSE)</f>
        <v>270000</v>
      </c>
      <c r="N2599" s="85">
        <f t="shared" si="520"/>
        <v>0</v>
      </c>
      <c r="O2599" s="85">
        <f t="shared" si="521"/>
        <v>0</v>
      </c>
      <c r="P2599" s="85">
        <f t="shared" si="522"/>
        <v>0</v>
      </c>
      <c r="Q2599" s="59">
        <f t="shared" si="527"/>
        <v>0</v>
      </c>
      <c r="R2599" s="60" t="str">
        <f t="shared" si="523"/>
        <v>Good Count</v>
      </c>
      <c r="S2599" s="60" t="str">
        <f t="shared" si="524"/>
        <v>Good Count</v>
      </c>
      <c r="T2599" s="60" t="str">
        <f t="shared" si="525"/>
        <v>Good Count</v>
      </c>
    </row>
    <row r="2600" spans="1:20" ht="15" customHeight="1">
      <c r="A2600" s="64">
        <v>44813</v>
      </c>
      <c r="B2600" s="65">
        <f t="shared" si="530"/>
        <v>2022</v>
      </c>
      <c r="C2600" s="58">
        <f t="shared" si="518"/>
        <v>9</v>
      </c>
      <c r="D2600" s="58" t="str">
        <f t="shared" si="526"/>
        <v>Sep/2022</v>
      </c>
      <c r="E2600" s="60" t="s">
        <v>112</v>
      </c>
      <c r="F2600" s="60" t="s">
        <v>111</v>
      </c>
      <c r="G2600" s="60" t="s">
        <v>104</v>
      </c>
      <c r="H2600" s="60">
        <v>4</v>
      </c>
      <c r="I2600" s="60">
        <v>4</v>
      </c>
      <c r="J2600" s="60">
        <f t="shared" si="528"/>
        <v>0</v>
      </c>
      <c r="K2600" s="60" t="str">
        <f t="shared" si="529"/>
        <v>Ok</v>
      </c>
      <c r="L2600" s="60">
        <f t="shared" si="519"/>
        <v>0</v>
      </c>
      <c r="M2600" s="85">
        <f>VLOOKUP(E2600,'DAFTAR ITEM'!B:J,9,FALSE)</f>
        <v>270000</v>
      </c>
      <c r="N2600" s="85">
        <f t="shared" si="520"/>
        <v>1080000</v>
      </c>
      <c r="O2600" s="85">
        <f t="shared" si="521"/>
        <v>0</v>
      </c>
      <c r="P2600" s="85">
        <f t="shared" si="522"/>
        <v>0</v>
      </c>
      <c r="Q2600" s="59">
        <f t="shared" si="527"/>
        <v>0</v>
      </c>
      <c r="R2600" s="60" t="str">
        <f t="shared" si="523"/>
        <v>Good Count</v>
      </c>
      <c r="S2600" s="60" t="str">
        <f t="shared" si="524"/>
        <v>Good Count</v>
      </c>
      <c r="T2600" s="60" t="str">
        <f t="shared" si="525"/>
        <v>Good Count</v>
      </c>
    </row>
    <row r="2601" spans="1:20" ht="15" customHeight="1">
      <c r="A2601" s="64">
        <v>44813</v>
      </c>
      <c r="B2601" s="65">
        <f t="shared" si="530"/>
        <v>2022</v>
      </c>
      <c r="C2601" s="58">
        <f t="shared" si="518"/>
        <v>9</v>
      </c>
      <c r="D2601" s="58" t="str">
        <f t="shared" si="526"/>
        <v>Sep/2022</v>
      </c>
      <c r="E2601" s="60" t="s">
        <v>114</v>
      </c>
      <c r="F2601" s="60" t="s">
        <v>113</v>
      </c>
      <c r="G2601" s="60" t="s">
        <v>104</v>
      </c>
      <c r="H2601" s="60">
        <v>3</v>
      </c>
      <c r="I2601" s="60">
        <v>3</v>
      </c>
      <c r="J2601" s="60">
        <f t="shared" si="528"/>
        <v>0</v>
      </c>
      <c r="K2601" s="60" t="str">
        <f t="shared" si="529"/>
        <v>Ok</v>
      </c>
      <c r="L2601" s="60">
        <f t="shared" si="519"/>
        <v>0</v>
      </c>
      <c r="M2601" s="85">
        <f>VLOOKUP(E2601,'DAFTAR ITEM'!B:J,9,FALSE)</f>
        <v>270000</v>
      </c>
      <c r="N2601" s="85">
        <f t="shared" si="520"/>
        <v>810000</v>
      </c>
      <c r="O2601" s="85">
        <f t="shared" si="521"/>
        <v>0</v>
      </c>
      <c r="P2601" s="85">
        <f t="shared" si="522"/>
        <v>0</v>
      </c>
      <c r="Q2601" s="59">
        <f t="shared" si="527"/>
        <v>0</v>
      </c>
      <c r="R2601" s="60" t="str">
        <f t="shared" si="523"/>
        <v>Good Count</v>
      </c>
      <c r="S2601" s="60" t="str">
        <f t="shared" si="524"/>
        <v>Good Count</v>
      </c>
      <c r="T2601" s="60" t="str">
        <f t="shared" si="525"/>
        <v>Good Count</v>
      </c>
    </row>
    <row r="2602" spans="1:20" ht="15" customHeight="1">
      <c r="A2602" s="64">
        <v>44813</v>
      </c>
      <c r="B2602" s="65">
        <f t="shared" si="530"/>
        <v>2022</v>
      </c>
      <c r="C2602" s="58">
        <f t="shared" si="518"/>
        <v>9</v>
      </c>
      <c r="D2602" s="58" t="str">
        <f t="shared" si="526"/>
        <v>Sep/2022</v>
      </c>
      <c r="E2602" s="60" t="s">
        <v>116</v>
      </c>
      <c r="F2602" s="60" t="s">
        <v>115</v>
      </c>
      <c r="G2602" s="60" t="s">
        <v>104</v>
      </c>
      <c r="H2602" s="60">
        <v>9</v>
      </c>
      <c r="I2602" s="60">
        <v>9</v>
      </c>
      <c r="J2602" s="60">
        <f t="shared" si="528"/>
        <v>0</v>
      </c>
      <c r="K2602" s="60" t="str">
        <f t="shared" si="529"/>
        <v>Ok</v>
      </c>
      <c r="L2602" s="60">
        <f t="shared" si="519"/>
        <v>0</v>
      </c>
      <c r="M2602" s="85">
        <f>VLOOKUP(E2602,'DAFTAR ITEM'!B:J,9,FALSE)</f>
        <v>270000</v>
      </c>
      <c r="N2602" s="85">
        <f t="shared" si="520"/>
        <v>2430000</v>
      </c>
      <c r="O2602" s="85">
        <f t="shared" si="521"/>
        <v>0</v>
      </c>
      <c r="P2602" s="85">
        <f t="shared" si="522"/>
        <v>0</v>
      </c>
      <c r="Q2602" s="59">
        <f t="shared" si="527"/>
        <v>0</v>
      </c>
      <c r="R2602" s="60" t="str">
        <f t="shared" si="523"/>
        <v>Good Count</v>
      </c>
      <c r="S2602" s="60" t="str">
        <f t="shared" si="524"/>
        <v>Good Count</v>
      </c>
      <c r="T2602" s="60" t="str">
        <f t="shared" si="525"/>
        <v>Good Count</v>
      </c>
    </row>
    <row r="2603" spans="1:20" ht="15" customHeight="1">
      <c r="A2603" s="64">
        <v>44813</v>
      </c>
      <c r="B2603" s="65">
        <f t="shared" si="530"/>
        <v>2022</v>
      </c>
      <c r="C2603" s="58">
        <f t="shared" si="518"/>
        <v>9</v>
      </c>
      <c r="D2603" s="58" t="str">
        <f t="shared" si="526"/>
        <v>Sep/2022</v>
      </c>
      <c r="E2603" s="60" t="s">
        <v>118</v>
      </c>
      <c r="F2603" s="60" t="s">
        <v>117</v>
      </c>
      <c r="G2603" s="60" t="s">
        <v>104</v>
      </c>
      <c r="H2603" s="60">
        <v>0</v>
      </c>
      <c r="I2603" s="60">
        <v>0</v>
      </c>
      <c r="J2603" s="60">
        <f t="shared" si="528"/>
        <v>0</v>
      </c>
      <c r="K2603" s="60" t="str">
        <f t="shared" si="529"/>
        <v>Ok</v>
      </c>
      <c r="L2603" s="60">
        <f t="shared" si="519"/>
        <v>0</v>
      </c>
      <c r="M2603" s="85">
        <f>VLOOKUP(E2603,'DAFTAR ITEM'!B:J,9,FALSE)</f>
        <v>220540</v>
      </c>
      <c r="N2603" s="85">
        <f t="shared" si="520"/>
        <v>0</v>
      </c>
      <c r="O2603" s="85">
        <f t="shared" si="521"/>
        <v>0</v>
      </c>
      <c r="P2603" s="85">
        <f t="shared" si="522"/>
        <v>0</v>
      </c>
      <c r="Q2603" s="59">
        <f t="shared" si="527"/>
        <v>0</v>
      </c>
      <c r="R2603" s="60" t="str">
        <f t="shared" si="523"/>
        <v>Good Count</v>
      </c>
      <c r="S2603" s="60" t="str">
        <f t="shared" si="524"/>
        <v>Good Count</v>
      </c>
      <c r="T2603" s="60" t="str">
        <f t="shared" si="525"/>
        <v>Good Count</v>
      </c>
    </row>
    <row r="2604" spans="1:20" ht="15" customHeight="1">
      <c r="A2604" s="64">
        <v>44813</v>
      </c>
      <c r="B2604" s="65">
        <f t="shared" si="530"/>
        <v>2022</v>
      </c>
      <c r="C2604" s="58">
        <f t="shared" si="518"/>
        <v>9</v>
      </c>
      <c r="D2604" s="58" t="str">
        <f t="shared" si="526"/>
        <v>Sep/2022</v>
      </c>
      <c r="E2604" s="60" t="s">
        <v>120</v>
      </c>
      <c r="F2604" s="60" t="s">
        <v>119</v>
      </c>
      <c r="G2604" s="60" t="s">
        <v>104</v>
      </c>
      <c r="H2604" s="60">
        <v>0</v>
      </c>
      <c r="I2604" s="60">
        <v>0</v>
      </c>
      <c r="J2604" s="60">
        <f t="shared" si="528"/>
        <v>0</v>
      </c>
      <c r="K2604" s="60" t="str">
        <f t="shared" si="529"/>
        <v>Ok</v>
      </c>
      <c r="L2604" s="60">
        <f t="shared" si="519"/>
        <v>0</v>
      </c>
      <c r="M2604" s="85">
        <f>VLOOKUP(E2604,'DAFTAR ITEM'!B:J,9,FALSE)</f>
        <v>0</v>
      </c>
      <c r="N2604" s="85">
        <f t="shared" si="520"/>
        <v>0</v>
      </c>
      <c r="O2604" s="85">
        <f t="shared" si="521"/>
        <v>0</v>
      </c>
      <c r="P2604" s="85">
        <f t="shared" si="522"/>
        <v>0</v>
      </c>
      <c r="Q2604" s="59">
        <f t="shared" si="527"/>
        <v>0</v>
      </c>
      <c r="R2604" s="60" t="str">
        <f t="shared" si="523"/>
        <v>Good Count</v>
      </c>
      <c r="S2604" s="60" t="str">
        <f t="shared" si="524"/>
        <v>Good Count</v>
      </c>
      <c r="T2604" s="60" t="str">
        <f t="shared" si="525"/>
        <v>Good Count</v>
      </c>
    </row>
    <row r="2605" spans="1:20" ht="15" customHeight="1">
      <c r="A2605" s="64">
        <v>44813</v>
      </c>
      <c r="B2605" s="65">
        <f t="shared" si="530"/>
        <v>2022</v>
      </c>
      <c r="C2605" s="58">
        <f t="shared" si="518"/>
        <v>9</v>
      </c>
      <c r="D2605" s="58" t="str">
        <f t="shared" si="526"/>
        <v>Sep/2022</v>
      </c>
      <c r="E2605" s="60" t="s">
        <v>122</v>
      </c>
      <c r="F2605" s="60" t="s">
        <v>121</v>
      </c>
      <c r="G2605" s="60" t="s">
        <v>104</v>
      </c>
      <c r="H2605" s="60">
        <v>0</v>
      </c>
      <c r="I2605" s="60">
        <v>0</v>
      </c>
      <c r="J2605" s="60">
        <f t="shared" si="528"/>
        <v>0</v>
      </c>
      <c r="K2605" s="60" t="str">
        <f t="shared" si="529"/>
        <v>Ok</v>
      </c>
      <c r="L2605" s="60">
        <f t="shared" si="519"/>
        <v>0</v>
      </c>
      <c r="M2605" s="85">
        <f>VLOOKUP(E2605,'DAFTAR ITEM'!B:J,9,FALSE)</f>
        <v>0</v>
      </c>
      <c r="N2605" s="85">
        <f t="shared" si="520"/>
        <v>0</v>
      </c>
      <c r="O2605" s="85">
        <f t="shared" si="521"/>
        <v>0</v>
      </c>
      <c r="P2605" s="85">
        <f t="shared" si="522"/>
        <v>0</v>
      </c>
      <c r="Q2605" s="59">
        <f t="shared" si="527"/>
        <v>0</v>
      </c>
      <c r="R2605" s="60" t="str">
        <f t="shared" si="523"/>
        <v>Good Count</v>
      </c>
      <c r="S2605" s="60" t="str">
        <f t="shared" si="524"/>
        <v>Good Count</v>
      </c>
      <c r="T2605" s="60" t="str">
        <f t="shared" si="525"/>
        <v>Good Count</v>
      </c>
    </row>
    <row r="2606" spans="1:20" ht="15" customHeight="1">
      <c r="A2606" s="64">
        <v>44813</v>
      </c>
      <c r="B2606" s="65">
        <f t="shared" si="530"/>
        <v>2022</v>
      </c>
      <c r="C2606" s="58">
        <f t="shared" si="518"/>
        <v>9</v>
      </c>
      <c r="D2606" s="58" t="str">
        <f t="shared" si="526"/>
        <v>Sep/2022</v>
      </c>
      <c r="E2606" s="60" t="s">
        <v>124</v>
      </c>
      <c r="F2606" s="60" t="s">
        <v>123</v>
      </c>
      <c r="G2606" s="60" t="s">
        <v>104</v>
      </c>
      <c r="H2606" s="60">
        <v>6</v>
      </c>
      <c r="I2606" s="60">
        <v>6</v>
      </c>
      <c r="J2606" s="60">
        <f t="shared" si="528"/>
        <v>0</v>
      </c>
      <c r="K2606" s="60" t="str">
        <f t="shared" si="529"/>
        <v>Ok</v>
      </c>
      <c r="L2606" s="60">
        <f t="shared" si="519"/>
        <v>0</v>
      </c>
      <c r="M2606" s="85">
        <f>VLOOKUP(E2606,'DAFTAR ITEM'!B:J,9,FALSE)</f>
        <v>0</v>
      </c>
      <c r="N2606" s="85">
        <f t="shared" si="520"/>
        <v>0</v>
      </c>
      <c r="O2606" s="85">
        <f t="shared" si="521"/>
        <v>0</v>
      </c>
      <c r="P2606" s="85">
        <f t="shared" si="522"/>
        <v>0</v>
      </c>
      <c r="Q2606" s="59">
        <f t="shared" si="527"/>
        <v>0</v>
      </c>
      <c r="R2606" s="60" t="str">
        <f t="shared" si="523"/>
        <v>Good Count</v>
      </c>
      <c r="S2606" s="60" t="str">
        <f t="shared" si="524"/>
        <v>Good Count</v>
      </c>
      <c r="T2606" s="60" t="str">
        <f t="shared" si="525"/>
        <v>Good Count</v>
      </c>
    </row>
    <row r="2607" spans="1:20" ht="15" customHeight="1">
      <c r="A2607" s="64">
        <v>44813</v>
      </c>
      <c r="B2607" s="65">
        <f t="shared" si="530"/>
        <v>2022</v>
      </c>
      <c r="C2607" s="58">
        <f t="shared" si="518"/>
        <v>9</v>
      </c>
      <c r="D2607" s="58" t="str">
        <f t="shared" si="526"/>
        <v>Sep/2022</v>
      </c>
      <c r="E2607" s="60" t="s">
        <v>126</v>
      </c>
      <c r="F2607" s="60" t="s">
        <v>125</v>
      </c>
      <c r="G2607" s="60" t="s">
        <v>104</v>
      </c>
      <c r="H2607" s="60">
        <v>0</v>
      </c>
      <c r="I2607" s="60">
        <v>0</v>
      </c>
      <c r="J2607" s="60">
        <f t="shared" si="528"/>
        <v>0</v>
      </c>
      <c r="K2607" s="60" t="str">
        <f t="shared" si="529"/>
        <v>Ok</v>
      </c>
      <c r="L2607" s="60">
        <f t="shared" si="519"/>
        <v>0</v>
      </c>
      <c r="M2607" s="85">
        <f>VLOOKUP(E2607,'DAFTAR ITEM'!B:J,9,FALSE)</f>
        <v>190000</v>
      </c>
      <c r="N2607" s="85">
        <f t="shared" si="520"/>
        <v>0</v>
      </c>
      <c r="O2607" s="85">
        <f t="shared" si="521"/>
        <v>0</v>
      </c>
      <c r="P2607" s="85">
        <f t="shared" si="522"/>
        <v>0</v>
      </c>
      <c r="Q2607" s="59">
        <f t="shared" si="527"/>
        <v>0</v>
      </c>
      <c r="R2607" s="60" t="str">
        <f t="shared" si="523"/>
        <v>Good Count</v>
      </c>
      <c r="S2607" s="60" t="str">
        <f t="shared" si="524"/>
        <v>Good Count</v>
      </c>
      <c r="T2607" s="60" t="str">
        <f t="shared" si="525"/>
        <v>Good Count</v>
      </c>
    </row>
    <row r="2608" spans="1:20" ht="15" customHeight="1">
      <c r="A2608" s="64">
        <v>44813</v>
      </c>
      <c r="B2608" s="65">
        <f t="shared" si="530"/>
        <v>2022</v>
      </c>
      <c r="C2608" s="58">
        <f t="shared" si="518"/>
        <v>9</v>
      </c>
      <c r="D2608" s="58" t="str">
        <f t="shared" si="526"/>
        <v>Sep/2022</v>
      </c>
      <c r="E2608" s="60" t="s">
        <v>128</v>
      </c>
      <c r="F2608" s="60" t="s">
        <v>127</v>
      </c>
      <c r="G2608" s="60" t="s">
        <v>104</v>
      </c>
      <c r="H2608" s="60">
        <v>0</v>
      </c>
      <c r="I2608" s="60">
        <v>0</v>
      </c>
      <c r="J2608" s="60">
        <f t="shared" si="528"/>
        <v>0</v>
      </c>
      <c r="K2608" s="60" t="str">
        <f t="shared" si="529"/>
        <v>Ok</v>
      </c>
      <c r="L2608" s="60">
        <f t="shared" si="519"/>
        <v>0</v>
      </c>
      <c r="M2608" s="85">
        <f>VLOOKUP(E2608,'DAFTAR ITEM'!B:J,9,FALSE)</f>
        <v>0</v>
      </c>
      <c r="N2608" s="85">
        <f t="shared" si="520"/>
        <v>0</v>
      </c>
      <c r="O2608" s="85">
        <f t="shared" si="521"/>
        <v>0</v>
      </c>
      <c r="P2608" s="85">
        <f t="shared" si="522"/>
        <v>0</v>
      </c>
      <c r="Q2608" s="59">
        <f t="shared" si="527"/>
        <v>0</v>
      </c>
      <c r="R2608" s="60" t="str">
        <f t="shared" si="523"/>
        <v>Good Count</v>
      </c>
      <c r="S2608" s="60" t="str">
        <f t="shared" si="524"/>
        <v>Good Count</v>
      </c>
      <c r="T2608" s="60" t="str">
        <f t="shared" si="525"/>
        <v>Good Count</v>
      </c>
    </row>
    <row r="2609" spans="1:20" ht="15" customHeight="1">
      <c r="A2609" s="64">
        <v>44813</v>
      </c>
      <c r="B2609" s="65">
        <f t="shared" si="530"/>
        <v>2022</v>
      </c>
      <c r="C2609" s="58">
        <f t="shared" si="518"/>
        <v>9</v>
      </c>
      <c r="D2609" s="58" t="str">
        <f t="shared" si="526"/>
        <v>Sep/2022</v>
      </c>
      <c r="E2609" s="60" t="s">
        <v>130</v>
      </c>
      <c r="F2609" s="60" t="s">
        <v>129</v>
      </c>
      <c r="G2609" s="60" t="s">
        <v>104</v>
      </c>
      <c r="H2609" s="60">
        <v>3</v>
      </c>
      <c r="I2609" s="60">
        <v>3</v>
      </c>
      <c r="J2609" s="60">
        <f t="shared" si="528"/>
        <v>0</v>
      </c>
      <c r="K2609" s="60" t="str">
        <f t="shared" si="529"/>
        <v>Ok</v>
      </c>
      <c r="L2609" s="60">
        <f t="shared" si="519"/>
        <v>0</v>
      </c>
      <c r="M2609" s="85">
        <f>VLOOKUP(E2609,'DAFTAR ITEM'!B:J,9,FALSE)</f>
        <v>270000</v>
      </c>
      <c r="N2609" s="85">
        <f t="shared" si="520"/>
        <v>810000</v>
      </c>
      <c r="O2609" s="85">
        <f t="shared" si="521"/>
        <v>0</v>
      </c>
      <c r="P2609" s="85">
        <f t="shared" si="522"/>
        <v>0</v>
      </c>
      <c r="Q2609" s="59">
        <f t="shared" si="527"/>
        <v>0</v>
      </c>
      <c r="R2609" s="60" t="str">
        <f t="shared" si="523"/>
        <v>Good Count</v>
      </c>
      <c r="S2609" s="60" t="str">
        <f t="shared" si="524"/>
        <v>Good Count</v>
      </c>
      <c r="T2609" s="60" t="str">
        <f t="shared" si="525"/>
        <v>Good Count</v>
      </c>
    </row>
    <row r="2610" spans="1:20" ht="15" customHeight="1">
      <c r="A2610" s="64">
        <v>44813</v>
      </c>
      <c r="B2610" s="65">
        <f t="shared" si="530"/>
        <v>2022</v>
      </c>
      <c r="C2610" s="58">
        <f t="shared" si="518"/>
        <v>9</v>
      </c>
      <c r="D2610" s="58" t="str">
        <f t="shared" si="526"/>
        <v>Sep/2022</v>
      </c>
      <c r="E2610" s="60" t="s">
        <v>128</v>
      </c>
      <c r="F2610" s="60" t="s">
        <v>127</v>
      </c>
      <c r="G2610" s="60" t="s">
        <v>104</v>
      </c>
      <c r="H2610" s="60">
        <v>0</v>
      </c>
      <c r="I2610" s="60">
        <v>0</v>
      </c>
      <c r="J2610" s="60">
        <f t="shared" si="528"/>
        <v>0</v>
      </c>
      <c r="K2610" s="60" t="str">
        <f t="shared" si="529"/>
        <v>Ok</v>
      </c>
      <c r="L2610" s="60">
        <f t="shared" si="519"/>
        <v>0</v>
      </c>
      <c r="M2610" s="85">
        <f>VLOOKUP(E2610,'DAFTAR ITEM'!B:J,9,FALSE)</f>
        <v>0</v>
      </c>
      <c r="N2610" s="85">
        <f t="shared" si="520"/>
        <v>0</v>
      </c>
      <c r="O2610" s="85">
        <f t="shared" si="521"/>
        <v>0</v>
      </c>
      <c r="P2610" s="85">
        <f t="shared" si="522"/>
        <v>0</v>
      </c>
      <c r="Q2610" s="59">
        <f t="shared" si="527"/>
        <v>0</v>
      </c>
      <c r="R2610" s="60" t="str">
        <f t="shared" si="523"/>
        <v>Good Count</v>
      </c>
      <c r="S2610" s="60" t="str">
        <f t="shared" si="524"/>
        <v>Good Count</v>
      </c>
      <c r="T2610" s="60" t="str">
        <f t="shared" si="525"/>
        <v>Good Count</v>
      </c>
    </row>
    <row r="2611" spans="1:20" ht="15" customHeight="1">
      <c r="A2611" s="64">
        <v>44813</v>
      </c>
      <c r="B2611" s="65">
        <f t="shared" si="530"/>
        <v>2022</v>
      </c>
      <c r="C2611" s="58">
        <f t="shared" si="518"/>
        <v>9</v>
      </c>
      <c r="D2611" s="58" t="str">
        <f t="shared" si="526"/>
        <v>Sep/2022</v>
      </c>
      <c r="E2611" s="60" t="s">
        <v>369</v>
      </c>
      <c r="F2611" s="60" t="s">
        <v>368</v>
      </c>
      <c r="G2611" s="60" t="s">
        <v>104</v>
      </c>
      <c r="H2611" s="60">
        <v>0</v>
      </c>
      <c r="I2611" s="60">
        <v>0</v>
      </c>
      <c r="J2611" s="60">
        <f t="shared" si="528"/>
        <v>0</v>
      </c>
      <c r="K2611" s="60" t="str">
        <f t="shared" si="529"/>
        <v>Ok</v>
      </c>
      <c r="L2611" s="60">
        <f t="shared" si="519"/>
        <v>0</v>
      </c>
      <c r="M2611" s="85">
        <f>VLOOKUP(E2611,'DAFTAR ITEM'!B:J,9,FALSE)</f>
        <v>265000</v>
      </c>
      <c r="N2611" s="85">
        <f t="shared" si="520"/>
        <v>0</v>
      </c>
      <c r="O2611" s="85">
        <f t="shared" si="521"/>
        <v>0</v>
      </c>
      <c r="P2611" s="85">
        <f t="shared" si="522"/>
        <v>0</v>
      </c>
      <c r="Q2611" s="59">
        <f t="shared" si="527"/>
        <v>0</v>
      </c>
      <c r="R2611" s="60" t="str">
        <f t="shared" si="523"/>
        <v>Good Count</v>
      </c>
      <c r="S2611" s="60" t="str">
        <f t="shared" si="524"/>
        <v>Good Count</v>
      </c>
      <c r="T2611" s="60" t="str">
        <f t="shared" si="525"/>
        <v>Good Count</v>
      </c>
    </row>
    <row r="2612" spans="1:20" ht="15" customHeight="1">
      <c r="A2612" s="64">
        <v>44813</v>
      </c>
      <c r="B2612" s="65">
        <f t="shared" si="530"/>
        <v>2022</v>
      </c>
      <c r="C2612" s="58">
        <f t="shared" si="518"/>
        <v>9</v>
      </c>
      <c r="D2612" s="58" t="str">
        <f t="shared" si="526"/>
        <v>Sep/2022</v>
      </c>
      <c r="E2612" s="60" t="s">
        <v>132</v>
      </c>
      <c r="F2612" s="60" t="s">
        <v>131</v>
      </c>
      <c r="G2612" s="60" t="s">
        <v>104</v>
      </c>
      <c r="H2612" s="60">
        <v>0</v>
      </c>
      <c r="I2612" s="60">
        <v>0</v>
      </c>
      <c r="J2612" s="60">
        <f t="shared" si="528"/>
        <v>0</v>
      </c>
      <c r="K2612" s="60" t="str">
        <f t="shared" si="529"/>
        <v>Ok</v>
      </c>
      <c r="L2612" s="60">
        <f t="shared" si="519"/>
        <v>0</v>
      </c>
      <c r="M2612" s="85">
        <f>VLOOKUP(E2612,'DAFTAR ITEM'!B:J,9,FALSE)</f>
        <v>0</v>
      </c>
      <c r="N2612" s="85">
        <f t="shared" si="520"/>
        <v>0</v>
      </c>
      <c r="O2612" s="85">
        <f t="shared" si="521"/>
        <v>0</v>
      </c>
      <c r="P2612" s="85">
        <f t="shared" si="522"/>
        <v>0</v>
      </c>
      <c r="Q2612" s="59">
        <f t="shared" si="527"/>
        <v>0</v>
      </c>
      <c r="R2612" s="60" t="str">
        <f t="shared" si="523"/>
        <v>Good Count</v>
      </c>
      <c r="S2612" s="60" t="str">
        <f t="shared" si="524"/>
        <v>Good Count</v>
      </c>
      <c r="T2612" s="60" t="str">
        <f t="shared" si="525"/>
        <v>Good Count</v>
      </c>
    </row>
    <row r="2613" spans="1:20" ht="15" customHeight="1">
      <c r="A2613" s="64">
        <v>44816</v>
      </c>
      <c r="B2613" s="65">
        <f t="shared" si="530"/>
        <v>2022</v>
      </c>
      <c r="C2613" s="58">
        <f t="shared" ref="C2613:C2676" si="531">MONTH(A2613)</f>
        <v>9</v>
      </c>
      <c r="D2613" s="58" t="str">
        <f t="shared" si="526"/>
        <v>Sep/2022</v>
      </c>
      <c r="E2613" s="60" t="s">
        <v>134</v>
      </c>
      <c r="F2613" s="60" t="s">
        <v>133</v>
      </c>
      <c r="G2613" s="60" t="s">
        <v>104</v>
      </c>
      <c r="H2613" s="60">
        <v>27</v>
      </c>
      <c r="I2613" s="60">
        <v>27</v>
      </c>
      <c r="J2613" s="60">
        <f t="shared" si="528"/>
        <v>0</v>
      </c>
      <c r="K2613" s="60" t="str">
        <f t="shared" si="529"/>
        <v>Ok</v>
      </c>
      <c r="L2613" s="60">
        <f t="shared" si="519"/>
        <v>0</v>
      </c>
      <c r="M2613" s="85">
        <f>VLOOKUP(E2613,'DAFTAR ITEM'!B:J,9,FALSE)</f>
        <v>270000</v>
      </c>
      <c r="N2613" s="85">
        <f t="shared" si="520"/>
        <v>7290000</v>
      </c>
      <c r="O2613" s="85">
        <f t="shared" si="521"/>
        <v>0</v>
      </c>
      <c r="P2613" s="85">
        <f t="shared" si="522"/>
        <v>0</v>
      </c>
      <c r="Q2613" s="59">
        <f t="shared" si="527"/>
        <v>0</v>
      </c>
      <c r="R2613" s="60" t="str">
        <f t="shared" si="523"/>
        <v>Good Count</v>
      </c>
      <c r="S2613" s="60" t="str">
        <f t="shared" si="524"/>
        <v>Good Count</v>
      </c>
      <c r="T2613" s="60" t="str">
        <f t="shared" si="525"/>
        <v>Good Count</v>
      </c>
    </row>
    <row r="2614" spans="1:20" ht="15" customHeight="1">
      <c r="A2614" s="64">
        <v>44813</v>
      </c>
      <c r="B2614" s="65">
        <f t="shared" si="530"/>
        <v>2022</v>
      </c>
      <c r="C2614" s="58">
        <f t="shared" si="531"/>
        <v>9</v>
      </c>
      <c r="D2614" s="58" t="str">
        <f t="shared" si="526"/>
        <v>Sep/2022</v>
      </c>
      <c r="E2614" s="60" t="s">
        <v>362</v>
      </c>
      <c r="F2614" s="60" t="s">
        <v>361</v>
      </c>
      <c r="G2614" s="60" t="s">
        <v>363</v>
      </c>
      <c r="H2614" s="60">
        <v>0</v>
      </c>
      <c r="I2614" s="60">
        <v>0</v>
      </c>
      <c r="J2614" s="60">
        <f t="shared" si="528"/>
        <v>0</v>
      </c>
      <c r="K2614" s="60" t="str">
        <f t="shared" si="529"/>
        <v>Ok</v>
      </c>
      <c r="L2614" s="60">
        <f t="shared" ref="L2614:L2677" si="532">ABS(J2614)</f>
        <v>0</v>
      </c>
      <c r="M2614" s="85">
        <f>VLOOKUP(E2614,'DAFTAR ITEM'!B:J,9,FALSE)</f>
        <v>410000</v>
      </c>
      <c r="N2614" s="85">
        <f t="shared" ref="N2614:N2677" si="533">H2614*M2614</f>
        <v>0</v>
      </c>
      <c r="O2614" s="85">
        <f t="shared" ref="O2614:O2677" si="534">J2614*M2614</f>
        <v>0</v>
      </c>
      <c r="P2614" s="85">
        <f t="shared" ref="P2614:P2677" si="535">L2614*M2614</f>
        <v>0</v>
      </c>
      <c r="Q2614" s="59">
        <f t="shared" si="527"/>
        <v>0</v>
      </c>
      <c r="R2614" s="60" t="str">
        <f t="shared" ref="R2614:R2677" si="536">IF(ISERROR(Q2614),"Bad Count",IF(Q2614&gt;0%,"Bad Count","Good Count"))</f>
        <v>Good Count</v>
      </c>
      <c r="S2614" s="60" t="str">
        <f t="shared" ref="S2614:S2677" si="537">IF(ISERROR(Q2614),"Bad Count",IF(Q2614&gt;2%,"Bad Count","Good Count"))</f>
        <v>Good Count</v>
      </c>
      <c r="T2614" s="60" t="str">
        <f t="shared" ref="T2614:T2677" si="538">IF(ISERROR(Q2614),"Bad Count",IF(Q2614&gt;5%,"Bad Count","Good Count"))</f>
        <v>Good Count</v>
      </c>
    </row>
    <row r="2615" spans="1:20" ht="15" customHeight="1">
      <c r="A2615" s="64">
        <v>44813</v>
      </c>
      <c r="B2615" s="65">
        <f t="shared" si="530"/>
        <v>2022</v>
      </c>
      <c r="C2615" s="58">
        <f t="shared" si="531"/>
        <v>9</v>
      </c>
      <c r="D2615" s="58" t="str">
        <f t="shared" si="526"/>
        <v>Sep/2022</v>
      </c>
      <c r="E2615" s="60" t="s">
        <v>371</v>
      </c>
      <c r="F2615" s="60" t="s">
        <v>370</v>
      </c>
      <c r="G2615" s="60" t="s">
        <v>104</v>
      </c>
      <c r="H2615" s="60">
        <v>0</v>
      </c>
      <c r="I2615" s="60">
        <v>0</v>
      </c>
      <c r="J2615" s="60">
        <f t="shared" si="528"/>
        <v>0</v>
      </c>
      <c r="K2615" s="60" t="str">
        <f t="shared" si="529"/>
        <v>Ok</v>
      </c>
      <c r="L2615" s="60">
        <f t="shared" si="532"/>
        <v>0</v>
      </c>
      <c r="M2615" s="85">
        <f>VLOOKUP(E2615,'DAFTAR ITEM'!B:J,9,FALSE)</f>
        <v>255000</v>
      </c>
      <c r="N2615" s="85">
        <f t="shared" si="533"/>
        <v>0</v>
      </c>
      <c r="O2615" s="85">
        <f t="shared" si="534"/>
        <v>0</v>
      </c>
      <c r="P2615" s="85">
        <f t="shared" si="535"/>
        <v>0</v>
      </c>
      <c r="Q2615" s="59">
        <f t="shared" si="527"/>
        <v>0</v>
      </c>
      <c r="R2615" s="60" t="str">
        <f t="shared" si="536"/>
        <v>Good Count</v>
      </c>
      <c r="S2615" s="60" t="str">
        <f t="shared" si="537"/>
        <v>Good Count</v>
      </c>
      <c r="T2615" s="60" t="str">
        <f t="shared" si="538"/>
        <v>Good Count</v>
      </c>
    </row>
    <row r="2616" spans="1:20" ht="15" customHeight="1">
      <c r="A2616" s="64">
        <v>44813</v>
      </c>
      <c r="B2616" s="65">
        <f t="shared" si="530"/>
        <v>2022</v>
      </c>
      <c r="C2616" s="58">
        <f t="shared" si="531"/>
        <v>9</v>
      </c>
      <c r="D2616" s="58" t="str">
        <f t="shared" si="526"/>
        <v>Sep/2022</v>
      </c>
      <c r="E2616" s="60" t="s">
        <v>136</v>
      </c>
      <c r="F2616" s="60" t="s">
        <v>135</v>
      </c>
      <c r="G2616" s="60" t="s">
        <v>16</v>
      </c>
      <c r="H2616" s="60">
        <v>8</v>
      </c>
      <c r="I2616" s="60">
        <v>8</v>
      </c>
      <c r="J2616" s="60">
        <f t="shared" si="528"/>
        <v>0</v>
      </c>
      <c r="K2616" s="60" t="str">
        <f t="shared" si="529"/>
        <v>Ok</v>
      </c>
      <c r="L2616" s="60">
        <f t="shared" si="532"/>
        <v>0</v>
      </c>
      <c r="M2616" s="85">
        <f>VLOOKUP(E2616,'DAFTAR ITEM'!B:J,9,FALSE)</f>
        <v>33600</v>
      </c>
      <c r="N2616" s="85">
        <f t="shared" si="533"/>
        <v>268800</v>
      </c>
      <c r="O2616" s="85">
        <f t="shared" si="534"/>
        <v>0</v>
      </c>
      <c r="P2616" s="85">
        <f t="shared" si="535"/>
        <v>0</v>
      </c>
      <c r="Q2616" s="59">
        <f t="shared" si="527"/>
        <v>0</v>
      </c>
      <c r="R2616" s="60" t="str">
        <f t="shared" si="536"/>
        <v>Good Count</v>
      </c>
      <c r="S2616" s="60" t="str">
        <f t="shared" si="537"/>
        <v>Good Count</v>
      </c>
      <c r="T2616" s="60" t="str">
        <f t="shared" si="538"/>
        <v>Good Count</v>
      </c>
    </row>
    <row r="2617" spans="1:20" ht="15" customHeight="1">
      <c r="A2617" s="64">
        <v>44813</v>
      </c>
      <c r="B2617" s="65">
        <f t="shared" si="530"/>
        <v>2022</v>
      </c>
      <c r="C2617" s="58">
        <f t="shared" si="531"/>
        <v>9</v>
      </c>
      <c r="D2617" s="58" t="str">
        <f t="shared" si="526"/>
        <v>Sep/2022</v>
      </c>
      <c r="E2617" s="60" t="s">
        <v>138</v>
      </c>
      <c r="F2617" s="60" t="s">
        <v>137</v>
      </c>
      <c r="G2617" s="60" t="s">
        <v>139</v>
      </c>
      <c r="H2617" s="60">
        <v>259</v>
      </c>
      <c r="I2617" s="60">
        <v>259</v>
      </c>
      <c r="J2617" s="60">
        <f t="shared" si="528"/>
        <v>0</v>
      </c>
      <c r="K2617" s="60" t="str">
        <f t="shared" si="529"/>
        <v>Ok</v>
      </c>
      <c r="L2617" s="60">
        <f t="shared" si="532"/>
        <v>0</v>
      </c>
      <c r="M2617" s="85">
        <f>VLOOKUP(E2617,'DAFTAR ITEM'!B:J,9,FALSE)</f>
        <v>1000</v>
      </c>
      <c r="N2617" s="85">
        <f t="shared" si="533"/>
        <v>259000</v>
      </c>
      <c r="O2617" s="85">
        <f t="shared" si="534"/>
        <v>0</v>
      </c>
      <c r="P2617" s="85">
        <f t="shared" si="535"/>
        <v>0</v>
      </c>
      <c r="Q2617" s="59">
        <f t="shared" si="527"/>
        <v>0</v>
      </c>
      <c r="R2617" s="60" t="str">
        <f t="shared" si="536"/>
        <v>Good Count</v>
      </c>
      <c r="S2617" s="60" t="str">
        <f t="shared" si="537"/>
        <v>Good Count</v>
      </c>
      <c r="T2617" s="60" t="str">
        <f t="shared" si="538"/>
        <v>Good Count</v>
      </c>
    </row>
    <row r="2618" spans="1:20" ht="15" customHeight="1">
      <c r="A2618" s="64">
        <v>44813</v>
      </c>
      <c r="B2618" s="65">
        <f t="shared" si="530"/>
        <v>2022</v>
      </c>
      <c r="C2618" s="58">
        <f t="shared" si="531"/>
        <v>9</v>
      </c>
      <c r="D2618" s="58" t="str">
        <f t="shared" si="526"/>
        <v>Sep/2022</v>
      </c>
      <c r="E2618" s="60" t="s">
        <v>141</v>
      </c>
      <c r="F2618" s="60" t="s">
        <v>140</v>
      </c>
      <c r="G2618" s="60" t="s">
        <v>33</v>
      </c>
      <c r="H2618" s="60">
        <v>3</v>
      </c>
      <c r="I2618" s="60">
        <v>3</v>
      </c>
      <c r="J2618" s="60">
        <f t="shared" si="528"/>
        <v>0</v>
      </c>
      <c r="K2618" s="60" t="str">
        <f t="shared" si="529"/>
        <v>Ok</v>
      </c>
      <c r="L2618" s="60">
        <f t="shared" si="532"/>
        <v>0</v>
      </c>
      <c r="M2618" s="85">
        <f>VLOOKUP(E2618,'DAFTAR ITEM'!B:J,9,FALSE)</f>
        <v>7875</v>
      </c>
      <c r="N2618" s="85">
        <f t="shared" si="533"/>
        <v>23625</v>
      </c>
      <c r="O2618" s="85">
        <f t="shared" si="534"/>
        <v>0</v>
      </c>
      <c r="P2618" s="85">
        <f t="shared" si="535"/>
        <v>0</v>
      </c>
      <c r="Q2618" s="59">
        <f t="shared" si="527"/>
        <v>0</v>
      </c>
      <c r="R2618" s="60" t="str">
        <f t="shared" si="536"/>
        <v>Good Count</v>
      </c>
      <c r="S2618" s="60" t="str">
        <f t="shared" si="537"/>
        <v>Good Count</v>
      </c>
      <c r="T2618" s="60" t="str">
        <f t="shared" si="538"/>
        <v>Good Count</v>
      </c>
    </row>
    <row r="2619" spans="1:20" ht="15" customHeight="1">
      <c r="A2619" s="64">
        <v>44813</v>
      </c>
      <c r="B2619" s="65">
        <f t="shared" si="530"/>
        <v>2022</v>
      </c>
      <c r="C2619" s="58">
        <f t="shared" si="531"/>
        <v>9</v>
      </c>
      <c r="D2619" s="58" t="str">
        <f t="shared" si="526"/>
        <v>Sep/2022</v>
      </c>
      <c r="E2619" s="60" t="s">
        <v>143</v>
      </c>
      <c r="F2619" s="60" t="s">
        <v>142</v>
      </c>
      <c r="G2619" s="60" t="s">
        <v>88</v>
      </c>
      <c r="H2619" s="60">
        <v>3</v>
      </c>
      <c r="I2619" s="60">
        <v>3</v>
      </c>
      <c r="J2619" s="60">
        <f t="shared" si="528"/>
        <v>0</v>
      </c>
      <c r="K2619" s="60" t="str">
        <f t="shared" si="529"/>
        <v>Ok</v>
      </c>
      <c r="L2619" s="60">
        <f t="shared" si="532"/>
        <v>0</v>
      </c>
      <c r="M2619" s="85">
        <f>VLOOKUP(E2619,'DAFTAR ITEM'!B:J,9,FALSE)</f>
        <v>17300</v>
      </c>
      <c r="N2619" s="85">
        <f t="shared" si="533"/>
        <v>51900</v>
      </c>
      <c r="O2619" s="85">
        <f t="shared" si="534"/>
        <v>0</v>
      </c>
      <c r="P2619" s="85">
        <f t="shared" si="535"/>
        <v>0</v>
      </c>
      <c r="Q2619" s="59">
        <f t="shared" si="527"/>
        <v>0</v>
      </c>
      <c r="R2619" s="60" t="str">
        <f t="shared" si="536"/>
        <v>Good Count</v>
      </c>
      <c r="S2619" s="60" t="str">
        <f t="shared" si="537"/>
        <v>Good Count</v>
      </c>
      <c r="T2619" s="60" t="str">
        <f t="shared" si="538"/>
        <v>Good Count</v>
      </c>
    </row>
    <row r="2620" spans="1:20" ht="15" customHeight="1">
      <c r="A2620" s="64">
        <v>44813</v>
      </c>
      <c r="B2620" s="65">
        <f t="shared" si="530"/>
        <v>2022</v>
      </c>
      <c r="C2620" s="58">
        <f t="shared" si="531"/>
        <v>9</v>
      </c>
      <c r="D2620" s="58" t="str">
        <f t="shared" si="526"/>
        <v>Sep/2022</v>
      </c>
      <c r="E2620" s="60" t="s">
        <v>145</v>
      </c>
      <c r="F2620" s="60" t="s">
        <v>144</v>
      </c>
      <c r="G2620" s="60" t="s">
        <v>95</v>
      </c>
      <c r="H2620" s="60">
        <v>20</v>
      </c>
      <c r="I2620" s="60">
        <v>20</v>
      </c>
      <c r="J2620" s="60">
        <f t="shared" si="528"/>
        <v>0</v>
      </c>
      <c r="K2620" s="60" t="str">
        <f t="shared" si="529"/>
        <v>Ok</v>
      </c>
      <c r="L2620" s="60">
        <f t="shared" si="532"/>
        <v>0</v>
      </c>
      <c r="M2620" s="85">
        <f>VLOOKUP(E2620,'DAFTAR ITEM'!B:J,9,FALSE)</f>
        <v>5000</v>
      </c>
      <c r="N2620" s="85">
        <f t="shared" si="533"/>
        <v>100000</v>
      </c>
      <c r="O2620" s="85">
        <f t="shared" si="534"/>
        <v>0</v>
      </c>
      <c r="P2620" s="85">
        <f t="shared" si="535"/>
        <v>0</v>
      </c>
      <c r="Q2620" s="59">
        <f t="shared" si="527"/>
        <v>0</v>
      </c>
      <c r="R2620" s="60" t="str">
        <f t="shared" si="536"/>
        <v>Good Count</v>
      </c>
      <c r="S2620" s="60" t="str">
        <f t="shared" si="537"/>
        <v>Good Count</v>
      </c>
      <c r="T2620" s="60" t="str">
        <f t="shared" si="538"/>
        <v>Good Count</v>
      </c>
    </row>
    <row r="2621" spans="1:20" ht="15" customHeight="1">
      <c r="A2621" s="64">
        <v>44813</v>
      </c>
      <c r="B2621" s="65">
        <f t="shared" si="530"/>
        <v>2022</v>
      </c>
      <c r="C2621" s="58">
        <f t="shared" si="531"/>
        <v>9</v>
      </c>
      <c r="D2621" s="58" t="str">
        <f t="shared" si="526"/>
        <v>Sep/2022</v>
      </c>
      <c r="E2621" s="60" t="s">
        <v>147</v>
      </c>
      <c r="F2621" s="60" t="s">
        <v>146</v>
      </c>
      <c r="G2621" s="60" t="s">
        <v>95</v>
      </c>
      <c r="H2621" s="60">
        <v>0</v>
      </c>
      <c r="I2621" s="60">
        <v>0</v>
      </c>
      <c r="J2621" s="60">
        <f t="shared" si="528"/>
        <v>0</v>
      </c>
      <c r="K2621" s="60" t="str">
        <f t="shared" si="529"/>
        <v>Ok</v>
      </c>
      <c r="L2621" s="60">
        <f t="shared" si="532"/>
        <v>0</v>
      </c>
      <c r="M2621" s="85">
        <f>VLOOKUP(E2621,'DAFTAR ITEM'!B:J,9,FALSE)</f>
        <v>0</v>
      </c>
      <c r="N2621" s="85">
        <f t="shared" si="533"/>
        <v>0</v>
      </c>
      <c r="O2621" s="85">
        <f t="shared" si="534"/>
        <v>0</v>
      </c>
      <c r="P2621" s="85">
        <f t="shared" si="535"/>
        <v>0</v>
      </c>
      <c r="Q2621" s="59">
        <f t="shared" si="527"/>
        <v>0</v>
      </c>
      <c r="R2621" s="60" t="str">
        <f t="shared" si="536"/>
        <v>Good Count</v>
      </c>
      <c r="S2621" s="60" t="str">
        <f t="shared" si="537"/>
        <v>Good Count</v>
      </c>
      <c r="T2621" s="60" t="str">
        <f t="shared" si="538"/>
        <v>Good Count</v>
      </c>
    </row>
    <row r="2622" spans="1:20" ht="15" customHeight="1">
      <c r="A2622" s="64">
        <v>44813</v>
      </c>
      <c r="B2622" s="65">
        <f t="shared" si="530"/>
        <v>2022</v>
      </c>
      <c r="C2622" s="58">
        <f t="shared" si="531"/>
        <v>9</v>
      </c>
      <c r="D2622" s="58" t="str">
        <f t="shared" si="526"/>
        <v>Sep/2022</v>
      </c>
      <c r="E2622" s="60" t="s">
        <v>149</v>
      </c>
      <c r="F2622" s="60" t="s">
        <v>148</v>
      </c>
      <c r="G2622" s="60" t="s">
        <v>95</v>
      </c>
      <c r="H2622" s="60">
        <v>4</v>
      </c>
      <c r="I2622" s="60">
        <v>4</v>
      </c>
      <c r="J2622" s="60">
        <f t="shared" si="528"/>
        <v>0</v>
      </c>
      <c r="K2622" s="60" t="str">
        <f t="shared" si="529"/>
        <v>Ok</v>
      </c>
      <c r="L2622" s="60">
        <f t="shared" si="532"/>
        <v>0</v>
      </c>
      <c r="M2622" s="85">
        <f>VLOOKUP(E2622,'DAFTAR ITEM'!B:J,9,FALSE)</f>
        <v>3000</v>
      </c>
      <c r="N2622" s="85">
        <f t="shared" si="533"/>
        <v>12000</v>
      </c>
      <c r="O2622" s="85">
        <f t="shared" si="534"/>
        <v>0</v>
      </c>
      <c r="P2622" s="85">
        <f t="shared" si="535"/>
        <v>0</v>
      </c>
      <c r="Q2622" s="59">
        <f t="shared" si="527"/>
        <v>0</v>
      </c>
      <c r="R2622" s="60" t="str">
        <f t="shared" si="536"/>
        <v>Good Count</v>
      </c>
      <c r="S2622" s="60" t="str">
        <f t="shared" si="537"/>
        <v>Good Count</v>
      </c>
      <c r="T2622" s="60" t="str">
        <f t="shared" si="538"/>
        <v>Good Count</v>
      </c>
    </row>
    <row r="2623" spans="1:20" ht="15" customHeight="1">
      <c r="A2623" s="64">
        <v>44813</v>
      </c>
      <c r="B2623" s="65">
        <f t="shared" si="530"/>
        <v>2022</v>
      </c>
      <c r="C2623" s="58">
        <f t="shared" si="531"/>
        <v>9</v>
      </c>
      <c r="D2623" s="58" t="str">
        <f t="shared" si="526"/>
        <v>Sep/2022</v>
      </c>
      <c r="E2623" s="60" t="s">
        <v>151</v>
      </c>
      <c r="F2623" s="60" t="s">
        <v>150</v>
      </c>
      <c r="G2623" s="60" t="s">
        <v>33</v>
      </c>
      <c r="H2623" s="60">
        <v>0</v>
      </c>
      <c r="I2623" s="60">
        <v>0</v>
      </c>
      <c r="J2623" s="60">
        <f t="shared" si="528"/>
        <v>0</v>
      </c>
      <c r="K2623" s="60" t="str">
        <f t="shared" si="529"/>
        <v>Ok</v>
      </c>
      <c r="L2623" s="60">
        <f t="shared" si="532"/>
        <v>0</v>
      </c>
      <c r="M2623" s="85">
        <f>VLOOKUP(E2623,'DAFTAR ITEM'!B:J,9,FALSE)</f>
        <v>0</v>
      </c>
      <c r="N2623" s="85">
        <f t="shared" si="533"/>
        <v>0</v>
      </c>
      <c r="O2623" s="85">
        <f t="shared" si="534"/>
        <v>0</v>
      </c>
      <c r="P2623" s="85">
        <f t="shared" si="535"/>
        <v>0</v>
      </c>
      <c r="Q2623" s="59">
        <f t="shared" si="527"/>
        <v>0</v>
      </c>
      <c r="R2623" s="60" t="str">
        <f t="shared" si="536"/>
        <v>Good Count</v>
      </c>
      <c r="S2623" s="60" t="str">
        <f t="shared" si="537"/>
        <v>Good Count</v>
      </c>
      <c r="T2623" s="60" t="str">
        <f t="shared" si="538"/>
        <v>Good Count</v>
      </c>
    </row>
    <row r="2624" spans="1:20" ht="15" customHeight="1">
      <c r="A2624" s="64">
        <v>44816</v>
      </c>
      <c r="B2624" s="65">
        <f t="shared" si="530"/>
        <v>2022</v>
      </c>
      <c r="C2624" s="58">
        <f t="shared" si="531"/>
        <v>9</v>
      </c>
      <c r="D2624" s="58" t="str">
        <f t="shared" si="526"/>
        <v>Sep/2022</v>
      </c>
      <c r="E2624" s="60" t="s">
        <v>373</v>
      </c>
      <c r="F2624" s="60" t="s">
        <v>372</v>
      </c>
      <c r="G2624" s="60" t="s">
        <v>171</v>
      </c>
      <c r="H2624" s="60">
        <v>0</v>
      </c>
      <c r="I2624" s="60">
        <v>0</v>
      </c>
      <c r="J2624" s="60">
        <f t="shared" si="528"/>
        <v>0</v>
      </c>
      <c r="K2624" s="60" t="str">
        <f t="shared" si="529"/>
        <v>Ok</v>
      </c>
      <c r="L2624" s="60">
        <f t="shared" si="532"/>
        <v>0</v>
      </c>
      <c r="M2624" s="85">
        <f>VLOOKUP(E2624,'DAFTAR ITEM'!B:J,9,FALSE)</f>
        <v>0</v>
      </c>
      <c r="N2624" s="85">
        <f t="shared" si="533"/>
        <v>0</v>
      </c>
      <c r="O2624" s="85">
        <f t="shared" si="534"/>
        <v>0</v>
      </c>
      <c r="P2624" s="85">
        <f t="shared" si="535"/>
        <v>0</v>
      </c>
      <c r="Q2624" s="59">
        <f t="shared" si="527"/>
        <v>0</v>
      </c>
      <c r="R2624" s="60" t="str">
        <f t="shared" si="536"/>
        <v>Good Count</v>
      </c>
      <c r="S2624" s="60" t="str">
        <f t="shared" si="537"/>
        <v>Good Count</v>
      </c>
      <c r="T2624" s="60" t="str">
        <f t="shared" si="538"/>
        <v>Good Count</v>
      </c>
    </row>
    <row r="2625" spans="1:20" ht="15" customHeight="1">
      <c r="A2625" s="64">
        <v>44813</v>
      </c>
      <c r="B2625" s="65">
        <f t="shared" si="530"/>
        <v>2022</v>
      </c>
      <c r="C2625" s="58">
        <f t="shared" si="531"/>
        <v>9</v>
      </c>
      <c r="D2625" s="58" t="str">
        <f t="shared" si="526"/>
        <v>Sep/2022</v>
      </c>
      <c r="E2625" s="60" t="s">
        <v>375</v>
      </c>
      <c r="F2625" s="60" t="s">
        <v>374</v>
      </c>
      <c r="G2625" s="60" t="s">
        <v>171</v>
      </c>
      <c r="H2625" s="60">
        <v>27</v>
      </c>
      <c r="I2625" s="60">
        <v>27</v>
      </c>
      <c r="J2625" s="60">
        <f t="shared" si="528"/>
        <v>0</v>
      </c>
      <c r="K2625" s="60" t="str">
        <f t="shared" si="529"/>
        <v>Ok</v>
      </c>
      <c r="L2625" s="60">
        <f t="shared" si="532"/>
        <v>0</v>
      </c>
      <c r="M2625" s="85">
        <f>VLOOKUP(E2625,'DAFTAR ITEM'!B:J,9,FALSE)</f>
        <v>14300</v>
      </c>
      <c r="N2625" s="85">
        <f t="shared" si="533"/>
        <v>386100</v>
      </c>
      <c r="O2625" s="85">
        <f t="shared" si="534"/>
        <v>0</v>
      </c>
      <c r="P2625" s="85">
        <f t="shared" si="535"/>
        <v>0</v>
      </c>
      <c r="Q2625" s="59">
        <f t="shared" si="527"/>
        <v>0</v>
      </c>
      <c r="R2625" s="60" t="str">
        <f t="shared" si="536"/>
        <v>Good Count</v>
      </c>
      <c r="S2625" s="60" t="str">
        <f t="shared" si="537"/>
        <v>Good Count</v>
      </c>
      <c r="T2625" s="60" t="str">
        <f t="shared" si="538"/>
        <v>Good Count</v>
      </c>
    </row>
    <row r="2626" spans="1:20" ht="15" customHeight="1">
      <c r="A2626" s="64">
        <v>44813</v>
      </c>
      <c r="B2626" s="65">
        <f t="shared" si="530"/>
        <v>2022</v>
      </c>
      <c r="C2626" s="58">
        <f t="shared" si="531"/>
        <v>9</v>
      </c>
      <c r="D2626" s="58" t="str">
        <f t="shared" si="526"/>
        <v>Sep/2022</v>
      </c>
      <c r="E2626" s="60" t="s">
        <v>377</v>
      </c>
      <c r="F2626" s="60" t="s">
        <v>376</v>
      </c>
      <c r="G2626" s="60" t="s">
        <v>171</v>
      </c>
      <c r="H2626" s="60">
        <v>0</v>
      </c>
      <c r="I2626" s="60">
        <v>0</v>
      </c>
      <c r="J2626" s="60">
        <f t="shared" si="528"/>
        <v>0</v>
      </c>
      <c r="K2626" s="60" t="str">
        <f t="shared" si="529"/>
        <v>Ok</v>
      </c>
      <c r="L2626" s="60">
        <f t="shared" si="532"/>
        <v>0</v>
      </c>
      <c r="M2626" s="85">
        <f>VLOOKUP(E2626,'DAFTAR ITEM'!B:J,9,FALSE)</f>
        <v>0</v>
      </c>
      <c r="N2626" s="85">
        <f t="shared" si="533"/>
        <v>0</v>
      </c>
      <c r="O2626" s="85">
        <f t="shared" si="534"/>
        <v>0</v>
      </c>
      <c r="P2626" s="85">
        <f t="shared" si="535"/>
        <v>0</v>
      </c>
      <c r="Q2626" s="59">
        <f t="shared" si="527"/>
        <v>0</v>
      </c>
      <c r="R2626" s="60" t="str">
        <f t="shared" si="536"/>
        <v>Good Count</v>
      </c>
      <c r="S2626" s="60" t="str">
        <f t="shared" si="537"/>
        <v>Good Count</v>
      </c>
      <c r="T2626" s="60" t="str">
        <f t="shared" si="538"/>
        <v>Good Count</v>
      </c>
    </row>
    <row r="2627" spans="1:20" ht="15" customHeight="1">
      <c r="A2627" s="64">
        <v>44813</v>
      </c>
      <c r="B2627" s="65">
        <f t="shared" si="530"/>
        <v>2022</v>
      </c>
      <c r="C2627" s="58">
        <f t="shared" si="531"/>
        <v>9</v>
      </c>
      <c r="D2627" s="58" t="str">
        <f t="shared" ref="D2627:D2690" si="539">TEXT(A2627,"MMM")&amp;"/"&amp;(B2627)</f>
        <v>Sep/2022</v>
      </c>
      <c r="E2627" s="60" t="s">
        <v>379</v>
      </c>
      <c r="F2627" s="60" t="s">
        <v>378</v>
      </c>
      <c r="G2627" s="60" t="s">
        <v>171</v>
      </c>
      <c r="H2627" s="60">
        <v>0</v>
      </c>
      <c r="I2627" s="60">
        <v>0</v>
      </c>
      <c r="J2627" s="60">
        <f t="shared" si="528"/>
        <v>0</v>
      </c>
      <c r="K2627" s="60" t="str">
        <f t="shared" si="529"/>
        <v>Ok</v>
      </c>
      <c r="L2627" s="60">
        <f t="shared" si="532"/>
        <v>0</v>
      </c>
      <c r="M2627" s="85">
        <f>VLOOKUP(E2627,'DAFTAR ITEM'!B:J,9,FALSE)</f>
        <v>0</v>
      </c>
      <c r="N2627" s="85">
        <f t="shared" si="533"/>
        <v>0</v>
      </c>
      <c r="O2627" s="85">
        <f t="shared" si="534"/>
        <v>0</v>
      </c>
      <c r="P2627" s="85">
        <f t="shared" si="535"/>
        <v>0</v>
      </c>
      <c r="Q2627" s="59">
        <f t="shared" si="527"/>
        <v>0</v>
      </c>
      <c r="R2627" s="60" t="str">
        <f t="shared" si="536"/>
        <v>Good Count</v>
      </c>
      <c r="S2627" s="60" t="str">
        <f t="shared" si="537"/>
        <v>Good Count</v>
      </c>
      <c r="T2627" s="60" t="str">
        <f t="shared" si="538"/>
        <v>Good Count</v>
      </c>
    </row>
    <row r="2628" spans="1:20" ht="15" customHeight="1">
      <c r="A2628" s="64">
        <v>44813</v>
      </c>
      <c r="B2628" s="65">
        <f t="shared" si="530"/>
        <v>2022</v>
      </c>
      <c r="C2628" s="58">
        <f t="shared" si="531"/>
        <v>9</v>
      </c>
      <c r="D2628" s="58" t="str">
        <f t="shared" si="539"/>
        <v>Sep/2022</v>
      </c>
      <c r="E2628" s="60" t="s">
        <v>381</v>
      </c>
      <c r="F2628" s="60" t="s">
        <v>380</v>
      </c>
      <c r="G2628" s="60" t="s">
        <v>104</v>
      </c>
      <c r="H2628" s="60">
        <v>0</v>
      </c>
      <c r="I2628" s="60">
        <v>0</v>
      </c>
      <c r="J2628" s="60">
        <f t="shared" si="528"/>
        <v>0</v>
      </c>
      <c r="K2628" s="60" t="str">
        <f t="shared" si="529"/>
        <v>Ok</v>
      </c>
      <c r="L2628" s="60">
        <f t="shared" si="532"/>
        <v>0</v>
      </c>
      <c r="M2628" s="85">
        <f>VLOOKUP(E2628,'DAFTAR ITEM'!B:J,9,FALSE)</f>
        <v>0</v>
      </c>
      <c r="N2628" s="85">
        <f t="shared" si="533"/>
        <v>0</v>
      </c>
      <c r="O2628" s="85">
        <f t="shared" si="534"/>
        <v>0</v>
      </c>
      <c r="P2628" s="85">
        <f t="shared" si="535"/>
        <v>0</v>
      </c>
      <c r="Q2628" s="59">
        <f t="shared" si="527"/>
        <v>0</v>
      </c>
      <c r="R2628" s="60" t="str">
        <f t="shared" si="536"/>
        <v>Good Count</v>
      </c>
      <c r="S2628" s="60" t="str">
        <f t="shared" si="537"/>
        <v>Good Count</v>
      </c>
      <c r="T2628" s="60" t="str">
        <f t="shared" si="538"/>
        <v>Good Count</v>
      </c>
    </row>
    <row r="2629" spans="1:20" ht="15" customHeight="1">
      <c r="A2629" s="64">
        <v>44813</v>
      </c>
      <c r="B2629" s="65">
        <f t="shared" si="530"/>
        <v>2022</v>
      </c>
      <c r="C2629" s="58">
        <f t="shared" si="531"/>
        <v>9</v>
      </c>
      <c r="D2629" s="58" t="str">
        <f t="shared" si="539"/>
        <v>Sep/2022</v>
      </c>
      <c r="E2629" s="60" t="s">
        <v>153</v>
      </c>
      <c r="F2629" s="60" t="s">
        <v>152</v>
      </c>
      <c r="G2629" s="60" t="s">
        <v>33</v>
      </c>
      <c r="H2629" s="60">
        <v>0</v>
      </c>
      <c r="I2629" s="60">
        <v>0</v>
      </c>
      <c r="J2629" s="60">
        <f t="shared" si="528"/>
        <v>0</v>
      </c>
      <c r="K2629" s="60" t="str">
        <f t="shared" si="529"/>
        <v>Ok</v>
      </c>
      <c r="L2629" s="60">
        <f t="shared" si="532"/>
        <v>0</v>
      </c>
      <c r="M2629" s="85">
        <f>VLOOKUP(E2629,'DAFTAR ITEM'!B:J,9,FALSE)</f>
        <v>0</v>
      </c>
      <c r="N2629" s="85">
        <f t="shared" si="533"/>
        <v>0</v>
      </c>
      <c r="O2629" s="85">
        <f t="shared" si="534"/>
        <v>0</v>
      </c>
      <c r="P2629" s="85">
        <f t="shared" si="535"/>
        <v>0</v>
      </c>
      <c r="Q2629" s="59">
        <f t="shared" si="527"/>
        <v>0</v>
      </c>
      <c r="R2629" s="60" t="str">
        <f t="shared" si="536"/>
        <v>Good Count</v>
      </c>
      <c r="S2629" s="60" t="str">
        <f t="shared" si="537"/>
        <v>Good Count</v>
      </c>
      <c r="T2629" s="60" t="str">
        <f t="shared" si="538"/>
        <v>Good Count</v>
      </c>
    </row>
    <row r="2630" spans="1:20" ht="15" customHeight="1">
      <c r="A2630" s="64">
        <v>44813</v>
      </c>
      <c r="B2630" s="65">
        <f t="shared" si="530"/>
        <v>2022</v>
      </c>
      <c r="C2630" s="58">
        <f t="shared" si="531"/>
        <v>9</v>
      </c>
      <c r="D2630" s="58" t="str">
        <f t="shared" si="539"/>
        <v>Sep/2022</v>
      </c>
      <c r="E2630" s="60" t="s">
        <v>383</v>
      </c>
      <c r="F2630" s="60" t="s">
        <v>382</v>
      </c>
      <c r="G2630" s="60" t="s">
        <v>171</v>
      </c>
      <c r="H2630" s="60">
        <v>0</v>
      </c>
      <c r="I2630" s="60">
        <v>0</v>
      </c>
      <c r="J2630" s="60">
        <f t="shared" si="528"/>
        <v>0</v>
      </c>
      <c r="K2630" s="60" t="str">
        <f t="shared" si="529"/>
        <v>Ok</v>
      </c>
      <c r="L2630" s="60">
        <f t="shared" si="532"/>
        <v>0</v>
      </c>
      <c r="M2630" s="85">
        <f>VLOOKUP(E2630,'DAFTAR ITEM'!B:J,9,FALSE)</f>
        <v>14300</v>
      </c>
      <c r="N2630" s="85">
        <f t="shared" si="533"/>
        <v>0</v>
      </c>
      <c r="O2630" s="85">
        <f t="shared" si="534"/>
        <v>0</v>
      </c>
      <c r="P2630" s="85">
        <f t="shared" si="535"/>
        <v>0</v>
      </c>
      <c r="Q2630" s="59">
        <f t="shared" si="527"/>
        <v>0</v>
      </c>
      <c r="R2630" s="60" t="str">
        <f t="shared" si="536"/>
        <v>Good Count</v>
      </c>
      <c r="S2630" s="60" t="str">
        <f t="shared" si="537"/>
        <v>Good Count</v>
      </c>
      <c r="T2630" s="60" t="str">
        <f t="shared" si="538"/>
        <v>Good Count</v>
      </c>
    </row>
    <row r="2631" spans="1:20" ht="15" customHeight="1">
      <c r="A2631" s="64">
        <v>44813</v>
      </c>
      <c r="B2631" s="65">
        <f t="shared" si="530"/>
        <v>2022</v>
      </c>
      <c r="C2631" s="58">
        <f t="shared" si="531"/>
        <v>9</v>
      </c>
      <c r="D2631" s="58" t="str">
        <f t="shared" si="539"/>
        <v>Sep/2022</v>
      </c>
      <c r="E2631" s="60" t="s">
        <v>153</v>
      </c>
      <c r="F2631" s="60" t="s">
        <v>152</v>
      </c>
      <c r="G2631" s="60" t="s">
        <v>33</v>
      </c>
      <c r="H2631" s="60">
        <v>0</v>
      </c>
      <c r="I2631" s="60">
        <v>0</v>
      </c>
      <c r="J2631" s="60">
        <f t="shared" si="528"/>
        <v>0</v>
      </c>
      <c r="K2631" s="60" t="str">
        <f t="shared" si="529"/>
        <v>Ok</v>
      </c>
      <c r="L2631" s="60">
        <f t="shared" si="532"/>
        <v>0</v>
      </c>
      <c r="M2631" s="85">
        <f>VLOOKUP(E2631,'DAFTAR ITEM'!B:J,9,FALSE)</f>
        <v>0</v>
      </c>
      <c r="N2631" s="85">
        <f t="shared" si="533"/>
        <v>0</v>
      </c>
      <c r="O2631" s="85">
        <f t="shared" si="534"/>
        <v>0</v>
      </c>
      <c r="P2631" s="85">
        <f t="shared" si="535"/>
        <v>0</v>
      </c>
      <c r="Q2631" s="59">
        <f t="shared" si="527"/>
        <v>0</v>
      </c>
      <c r="R2631" s="60" t="str">
        <f t="shared" si="536"/>
        <v>Good Count</v>
      </c>
      <c r="S2631" s="60" t="str">
        <f t="shared" si="537"/>
        <v>Good Count</v>
      </c>
      <c r="T2631" s="60" t="str">
        <f t="shared" si="538"/>
        <v>Good Count</v>
      </c>
    </row>
    <row r="2632" spans="1:20" ht="15" customHeight="1">
      <c r="A2632" s="64">
        <v>44813</v>
      </c>
      <c r="B2632" s="65">
        <f t="shared" si="530"/>
        <v>2022</v>
      </c>
      <c r="C2632" s="58">
        <f t="shared" si="531"/>
        <v>9</v>
      </c>
      <c r="D2632" s="58" t="str">
        <f t="shared" si="539"/>
        <v>Sep/2022</v>
      </c>
      <c r="E2632" s="60" t="s">
        <v>156</v>
      </c>
      <c r="F2632" s="60" t="s">
        <v>155</v>
      </c>
      <c r="G2632" s="60" t="s">
        <v>33</v>
      </c>
      <c r="H2632" s="60">
        <v>0</v>
      </c>
      <c r="I2632" s="60">
        <v>0</v>
      </c>
      <c r="J2632" s="60">
        <f t="shared" si="528"/>
        <v>0</v>
      </c>
      <c r="K2632" s="60" t="str">
        <f t="shared" si="529"/>
        <v>Ok</v>
      </c>
      <c r="L2632" s="60">
        <f t="shared" si="532"/>
        <v>0</v>
      </c>
      <c r="M2632" s="85">
        <f>VLOOKUP(E2632,'DAFTAR ITEM'!B:J,9,FALSE)</f>
        <v>0</v>
      </c>
      <c r="N2632" s="85">
        <f t="shared" si="533"/>
        <v>0</v>
      </c>
      <c r="O2632" s="85">
        <f t="shared" si="534"/>
        <v>0</v>
      </c>
      <c r="P2632" s="85">
        <f t="shared" si="535"/>
        <v>0</v>
      </c>
      <c r="Q2632" s="59">
        <f t="shared" si="527"/>
        <v>0</v>
      </c>
      <c r="R2632" s="60" t="str">
        <f t="shared" si="536"/>
        <v>Good Count</v>
      </c>
      <c r="S2632" s="60" t="str">
        <f t="shared" si="537"/>
        <v>Good Count</v>
      </c>
      <c r="T2632" s="60" t="str">
        <f t="shared" si="538"/>
        <v>Good Count</v>
      </c>
    </row>
    <row r="2633" spans="1:20" ht="15" customHeight="1">
      <c r="A2633" s="64">
        <v>44813</v>
      </c>
      <c r="B2633" s="65">
        <f t="shared" si="530"/>
        <v>2022</v>
      </c>
      <c r="C2633" s="58">
        <f t="shared" si="531"/>
        <v>9</v>
      </c>
      <c r="D2633" s="58" t="str">
        <f t="shared" si="539"/>
        <v>Sep/2022</v>
      </c>
      <c r="E2633" s="60" t="s">
        <v>158</v>
      </c>
      <c r="F2633" s="60" t="s">
        <v>157</v>
      </c>
      <c r="G2633" s="60" t="s">
        <v>33</v>
      </c>
      <c r="H2633" s="60">
        <v>0</v>
      </c>
      <c r="I2633" s="60">
        <v>0</v>
      </c>
      <c r="J2633" s="60">
        <f t="shared" si="528"/>
        <v>0</v>
      </c>
      <c r="K2633" s="60" t="str">
        <f t="shared" si="529"/>
        <v>Ok</v>
      </c>
      <c r="L2633" s="60">
        <f t="shared" si="532"/>
        <v>0</v>
      </c>
      <c r="M2633" s="85">
        <f>VLOOKUP(E2633,'DAFTAR ITEM'!B:J,9,FALSE)</f>
        <v>0</v>
      </c>
      <c r="N2633" s="85">
        <f t="shared" si="533"/>
        <v>0</v>
      </c>
      <c r="O2633" s="85">
        <f t="shared" si="534"/>
        <v>0</v>
      </c>
      <c r="P2633" s="85">
        <f t="shared" si="535"/>
        <v>0</v>
      </c>
      <c r="Q2633" s="59">
        <f t="shared" si="527"/>
        <v>0</v>
      </c>
      <c r="R2633" s="60" t="str">
        <f t="shared" si="536"/>
        <v>Good Count</v>
      </c>
      <c r="S2633" s="60" t="str">
        <f t="shared" si="537"/>
        <v>Good Count</v>
      </c>
      <c r="T2633" s="60" t="str">
        <f t="shared" si="538"/>
        <v>Good Count</v>
      </c>
    </row>
    <row r="2634" spans="1:20" ht="15" customHeight="1">
      <c r="A2634" s="64">
        <v>44813</v>
      </c>
      <c r="B2634" s="65">
        <f t="shared" si="530"/>
        <v>2022</v>
      </c>
      <c r="C2634" s="58">
        <f t="shared" si="531"/>
        <v>9</v>
      </c>
      <c r="D2634" s="58" t="str">
        <f t="shared" si="539"/>
        <v>Sep/2022</v>
      </c>
      <c r="E2634" s="60" t="s">
        <v>160</v>
      </c>
      <c r="F2634" s="60" t="s">
        <v>159</v>
      </c>
      <c r="G2634" s="60" t="s">
        <v>33</v>
      </c>
      <c r="H2634" s="60">
        <v>0</v>
      </c>
      <c r="I2634" s="60">
        <v>0</v>
      </c>
      <c r="J2634" s="60">
        <f t="shared" si="528"/>
        <v>0</v>
      </c>
      <c r="K2634" s="60" t="str">
        <f t="shared" si="529"/>
        <v>Ok</v>
      </c>
      <c r="L2634" s="60">
        <f t="shared" si="532"/>
        <v>0</v>
      </c>
      <c r="M2634" s="85">
        <f>VLOOKUP(E2634,'DAFTAR ITEM'!B:J,9,FALSE)</f>
        <v>0</v>
      </c>
      <c r="N2634" s="85">
        <f t="shared" si="533"/>
        <v>0</v>
      </c>
      <c r="O2634" s="85">
        <f t="shared" si="534"/>
        <v>0</v>
      </c>
      <c r="P2634" s="85">
        <f t="shared" si="535"/>
        <v>0</v>
      </c>
      <c r="Q2634" s="59">
        <f t="shared" si="527"/>
        <v>0</v>
      </c>
      <c r="R2634" s="60" t="str">
        <f t="shared" si="536"/>
        <v>Good Count</v>
      </c>
      <c r="S2634" s="60" t="str">
        <f t="shared" si="537"/>
        <v>Good Count</v>
      </c>
      <c r="T2634" s="60" t="str">
        <f t="shared" si="538"/>
        <v>Good Count</v>
      </c>
    </row>
    <row r="2635" spans="1:20" ht="15" customHeight="1">
      <c r="A2635" s="64">
        <v>44813</v>
      </c>
      <c r="B2635" s="65">
        <f t="shared" si="530"/>
        <v>2022</v>
      </c>
      <c r="C2635" s="58">
        <f t="shared" si="531"/>
        <v>9</v>
      </c>
      <c r="D2635" s="58" t="str">
        <f t="shared" si="539"/>
        <v>Sep/2022</v>
      </c>
      <c r="E2635" s="60" t="s">
        <v>385</v>
      </c>
      <c r="F2635" s="60" t="s">
        <v>384</v>
      </c>
      <c r="G2635" s="60" t="s">
        <v>171</v>
      </c>
      <c r="H2635" s="60">
        <v>0</v>
      </c>
      <c r="I2635" s="60">
        <v>0</v>
      </c>
      <c r="J2635" s="60">
        <f t="shared" si="528"/>
        <v>0</v>
      </c>
      <c r="K2635" s="60" t="str">
        <f t="shared" si="529"/>
        <v>Ok</v>
      </c>
      <c r="L2635" s="60">
        <f t="shared" si="532"/>
        <v>0</v>
      </c>
      <c r="M2635" s="85">
        <f>VLOOKUP(E2635,'DAFTAR ITEM'!B:J,9,FALSE)</f>
        <v>12800</v>
      </c>
      <c r="N2635" s="85">
        <f t="shared" si="533"/>
        <v>0</v>
      </c>
      <c r="O2635" s="85">
        <f t="shared" si="534"/>
        <v>0</v>
      </c>
      <c r="P2635" s="85">
        <f t="shared" si="535"/>
        <v>0</v>
      </c>
      <c r="Q2635" s="59">
        <f t="shared" si="527"/>
        <v>0</v>
      </c>
      <c r="R2635" s="60" t="str">
        <f t="shared" si="536"/>
        <v>Good Count</v>
      </c>
      <c r="S2635" s="60" t="str">
        <f t="shared" si="537"/>
        <v>Good Count</v>
      </c>
      <c r="T2635" s="60" t="str">
        <f t="shared" si="538"/>
        <v>Good Count</v>
      </c>
    </row>
    <row r="2636" spans="1:20" ht="15" customHeight="1">
      <c r="A2636" s="64">
        <v>44813</v>
      </c>
      <c r="B2636" s="65">
        <f t="shared" si="530"/>
        <v>2022</v>
      </c>
      <c r="C2636" s="58">
        <f t="shared" si="531"/>
        <v>9</v>
      </c>
      <c r="D2636" s="58" t="str">
        <f t="shared" si="539"/>
        <v>Sep/2022</v>
      </c>
      <c r="E2636" s="60" t="s">
        <v>162</v>
      </c>
      <c r="F2636" s="60" t="s">
        <v>161</v>
      </c>
      <c r="G2636" s="60" t="s">
        <v>33</v>
      </c>
      <c r="H2636" s="60">
        <v>0</v>
      </c>
      <c r="I2636" s="60">
        <v>0</v>
      </c>
      <c r="J2636" s="60">
        <f t="shared" si="528"/>
        <v>0</v>
      </c>
      <c r="K2636" s="60" t="str">
        <f t="shared" si="529"/>
        <v>Ok</v>
      </c>
      <c r="L2636" s="60">
        <f t="shared" si="532"/>
        <v>0</v>
      </c>
      <c r="M2636" s="85">
        <f>VLOOKUP(E2636,'DAFTAR ITEM'!B:J,9,FALSE)</f>
        <v>0</v>
      </c>
      <c r="N2636" s="85">
        <f t="shared" si="533"/>
        <v>0</v>
      </c>
      <c r="O2636" s="85">
        <f t="shared" si="534"/>
        <v>0</v>
      </c>
      <c r="P2636" s="85">
        <f t="shared" si="535"/>
        <v>0</v>
      </c>
      <c r="Q2636" s="59">
        <f t="shared" si="527"/>
        <v>0</v>
      </c>
      <c r="R2636" s="60" t="str">
        <f t="shared" si="536"/>
        <v>Good Count</v>
      </c>
      <c r="S2636" s="60" t="str">
        <f t="shared" si="537"/>
        <v>Good Count</v>
      </c>
      <c r="T2636" s="60" t="str">
        <f t="shared" si="538"/>
        <v>Good Count</v>
      </c>
    </row>
    <row r="2637" spans="1:20" ht="15" customHeight="1">
      <c r="A2637" s="64">
        <v>44813</v>
      </c>
      <c r="B2637" s="65">
        <f t="shared" si="530"/>
        <v>2022</v>
      </c>
      <c r="C2637" s="58">
        <f t="shared" si="531"/>
        <v>9</v>
      </c>
      <c r="D2637" s="58" t="str">
        <f t="shared" si="539"/>
        <v>Sep/2022</v>
      </c>
      <c r="E2637" s="60" t="s">
        <v>164</v>
      </c>
      <c r="F2637" s="60" t="s">
        <v>163</v>
      </c>
      <c r="G2637" s="60" t="s">
        <v>33</v>
      </c>
      <c r="H2637" s="60">
        <v>60</v>
      </c>
      <c r="I2637" s="60">
        <v>60</v>
      </c>
      <c r="J2637" s="60">
        <f t="shared" si="528"/>
        <v>0</v>
      </c>
      <c r="K2637" s="60" t="str">
        <f t="shared" si="529"/>
        <v>Ok</v>
      </c>
      <c r="L2637" s="60">
        <f t="shared" si="532"/>
        <v>0</v>
      </c>
      <c r="M2637" s="85">
        <f>VLOOKUP(E2637,'DAFTAR ITEM'!B:J,9,FALSE)</f>
        <v>18700</v>
      </c>
      <c r="N2637" s="85">
        <f t="shared" si="533"/>
        <v>1122000</v>
      </c>
      <c r="O2637" s="85">
        <f t="shared" si="534"/>
        <v>0</v>
      </c>
      <c r="P2637" s="85">
        <f t="shared" si="535"/>
        <v>0</v>
      </c>
      <c r="Q2637" s="59">
        <f t="shared" ref="Q2637:Q2700" si="540">ABS(IF(AND((H2637=0),(J2637=0)),0,J2637/H2637))</f>
        <v>0</v>
      </c>
      <c r="R2637" s="60" t="str">
        <f t="shared" si="536"/>
        <v>Good Count</v>
      </c>
      <c r="S2637" s="60" t="str">
        <f t="shared" si="537"/>
        <v>Good Count</v>
      </c>
      <c r="T2637" s="60" t="str">
        <f t="shared" si="538"/>
        <v>Good Count</v>
      </c>
    </row>
    <row r="2638" spans="1:20" ht="15" customHeight="1">
      <c r="A2638" s="64">
        <v>44813</v>
      </c>
      <c r="B2638" s="65">
        <f t="shared" si="530"/>
        <v>2022</v>
      </c>
      <c r="C2638" s="58">
        <f t="shared" si="531"/>
        <v>9</v>
      </c>
      <c r="D2638" s="58" t="str">
        <f t="shared" si="539"/>
        <v>Sep/2022</v>
      </c>
      <c r="E2638" s="60" t="s">
        <v>166</v>
      </c>
      <c r="F2638" s="60" t="s">
        <v>165</v>
      </c>
      <c r="G2638" s="60" t="s">
        <v>33</v>
      </c>
      <c r="H2638" s="60">
        <v>0</v>
      </c>
      <c r="I2638" s="60">
        <v>0</v>
      </c>
      <c r="J2638" s="60">
        <f t="shared" si="528"/>
        <v>0</v>
      </c>
      <c r="K2638" s="60" t="str">
        <f t="shared" si="529"/>
        <v>Ok</v>
      </c>
      <c r="L2638" s="60">
        <f t="shared" si="532"/>
        <v>0</v>
      </c>
      <c r="M2638" s="85">
        <f>VLOOKUP(E2638,'DAFTAR ITEM'!B:J,9,FALSE)</f>
        <v>0</v>
      </c>
      <c r="N2638" s="85">
        <f t="shared" si="533"/>
        <v>0</v>
      </c>
      <c r="O2638" s="85">
        <f t="shared" si="534"/>
        <v>0</v>
      </c>
      <c r="P2638" s="85">
        <f t="shared" si="535"/>
        <v>0</v>
      </c>
      <c r="Q2638" s="59">
        <f t="shared" si="540"/>
        <v>0</v>
      </c>
      <c r="R2638" s="60" t="str">
        <f t="shared" si="536"/>
        <v>Good Count</v>
      </c>
      <c r="S2638" s="60" t="str">
        <f t="shared" si="537"/>
        <v>Good Count</v>
      </c>
      <c r="T2638" s="60" t="str">
        <f t="shared" si="538"/>
        <v>Good Count</v>
      </c>
    </row>
    <row r="2639" spans="1:20" ht="15" customHeight="1">
      <c r="A2639" s="64">
        <v>44813</v>
      </c>
      <c r="B2639" s="65">
        <f t="shared" si="530"/>
        <v>2022</v>
      </c>
      <c r="C2639" s="58">
        <f t="shared" si="531"/>
        <v>9</v>
      </c>
      <c r="D2639" s="58" t="str">
        <f t="shared" si="539"/>
        <v>Sep/2022</v>
      </c>
      <c r="E2639" s="60" t="s">
        <v>360</v>
      </c>
      <c r="F2639" s="60" t="s">
        <v>359</v>
      </c>
      <c r="G2639" s="60" t="s">
        <v>33</v>
      </c>
      <c r="H2639" s="60">
        <v>0</v>
      </c>
      <c r="I2639" s="60">
        <v>0</v>
      </c>
      <c r="J2639" s="60">
        <f t="shared" si="528"/>
        <v>0</v>
      </c>
      <c r="K2639" s="60" t="str">
        <f t="shared" si="529"/>
        <v>Ok</v>
      </c>
      <c r="L2639" s="60">
        <f t="shared" si="532"/>
        <v>0</v>
      </c>
      <c r="M2639" s="85">
        <f>VLOOKUP(E2639,'DAFTAR ITEM'!B:J,9,FALSE)</f>
        <v>0</v>
      </c>
      <c r="N2639" s="85">
        <f t="shared" si="533"/>
        <v>0</v>
      </c>
      <c r="O2639" s="85">
        <f t="shared" si="534"/>
        <v>0</v>
      </c>
      <c r="P2639" s="85">
        <f t="shared" si="535"/>
        <v>0</v>
      </c>
      <c r="Q2639" s="59">
        <f t="shared" si="540"/>
        <v>0</v>
      </c>
      <c r="R2639" s="60" t="str">
        <f t="shared" si="536"/>
        <v>Good Count</v>
      </c>
      <c r="S2639" s="60" t="str">
        <f t="shared" si="537"/>
        <v>Good Count</v>
      </c>
      <c r="T2639" s="60" t="str">
        <f t="shared" si="538"/>
        <v>Good Count</v>
      </c>
    </row>
    <row r="2640" spans="1:20" ht="15" customHeight="1">
      <c r="A2640" s="64">
        <v>44813</v>
      </c>
      <c r="B2640" s="65">
        <f t="shared" si="530"/>
        <v>2022</v>
      </c>
      <c r="C2640" s="58">
        <f t="shared" si="531"/>
        <v>9</v>
      </c>
      <c r="D2640" s="58" t="str">
        <f t="shared" si="539"/>
        <v>Sep/2022</v>
      </c>
      <c r="E2640" s="60" t="s">
        <v>387</v>
      </c>
      <c r="F2640" s="60" t="s">
        <v>386</v>
      </c>
      <c r="G2640" s="60" t="s">
        <v>171</v>
      </c>
      <c r="H2640" s="60">
        <v>28</v>
      </c>
      <c r="I2640" s="60">
        <v>28</v>
      </c>
      <c r="J2640" s="60">
        <f t="shared" si="528"/>
        <v>0</v>
      </c>
      <c r="K2640" s="60" t="str">
        <f t="shared" si="529"/>
        <v>Ok</v>
      </c>
      <c r="L2640" s="60">
        <f t="shared" si="532"/>
        <v>0</v>
      </c>
      <c r="M2640" s="85">
        <f>VLOOKUP(E2640,'DAFTAR ITEM'!B:J,9,FALSE)</f>
        <v>12800</v>
      </c>
      <c r="N2640" s="85">
        <f t="shared" si="533"/>
        <v>358400</v>
      </c>
      <c r="O2640" s="85">
        <f t="shared" si="534"/>
        <v>0</v>
      </c>
      <c r="P2640" s="85">
        <f t="shared" si="535"/>
        <v>0</v>
      </c>
      <c r="Q2640" s="59">
        <f t="shared" si="540"/>
        <v>0</v>
      </c>
      <c r="R2640" s="60" t="str">
        <f t="shared" si="536"/>
        <v>Good Count</v>
      </c>
      <c r="S2640" s="60" t="str">
        <f t="shared" si="537"/>
        <v>Good Count</v>
      </c>
      <c r="T2640" s="60" t="str">
        <f t="shared" si="538"/>
        <v>Good Count</v>
      </c>
    </row>
    <row r="2641" spans="1:20" ht="15" customHeight="1">
      <c r="A2641" s="64">
        <v>44813</v>
      </c>
      <c r="B2641" s="65">
        <f t="shared" si="530"/>
        <v>2022</v>
      </c>
      <c r="C2641" s="58">
        <f t="shared" si="531"/>
        <v>9</v>
      </c>
      <c r="D2641" s="58" t="str">
        <f t="shared" si="539"/>
        <v>Sep/2022</v>
      </c>
      <c r="E2641" s="60" t="s">
        <v>168</v>
      </c>
      <c r="F2641" s="60" t="s">
        <v>167</v>
      </c>
      <c r="G2641" s="60" t="s">
        <v>33</v>
      </c>
      <c r="H2641" s="60">
        <v>0</v>
      </c>
      <c r="I2641" s="60">
        <v>0</v>
      </c>
      <c r="J2641" s="60">
        <f t="shared" si="528"/>
        <v>0</v>
      </c>
      <c r="K2641" s="60" t="str">
        <f t="shared" si="529"/>
        <v>Ok</v>
      </c>
      <c r="L2641" s="60">
        <f t="shared" si="532"/>
        <v>0</v>
      </c>
      <c r="M2641" s="85">
        <f>VLOOKUP(E2641,'DAFTAR ITEM'!B:J,9,FALSE)</f>
        <v>0</v>
      </c>
      <c r="N2641" s="85">
        <f t="shared" si="533"/>
        <v>0</v>
      </c>
      <c r="O2641" s="85">
        <f t="shared" si="534"/>
        <v>0</v>
      </c>
      <c r="P2641" s="85">
        <f t="shared" si="535"/>
        <v>0</v>
      </c>
      <c r="Q2641" s="59">
        <f t="shared" si="540"/>
        <v>0</v>
      </c>
      <c r="R2641" s="60" t="str">
        <f t="shared" si="536"/>
        <v>Good Count</v>
      </c>
      <c r="S2641" s="60" t="str">
        <f t="shared" si="537"/>
        <v>Good Count</v>
      </c>
      <c r="T2641" s="60" t="str">
        <f t="shared" si="538"/>
        <v>Good Count</v>
      </c>
    </row>
    <row r="2642" spans="1:20" ht="15" customHeight="1">
      <c r="A2642" s="64">
        <v>44813</v>
      </c>
      <c r="B2642" s="65">
        <f t="shared" si="530"/>
        <v>2022</v>
      </c>
      <c r="C2642" s="58">
        <f t="shared" si="531"/>
        <v>9</v>
      </c>
      <c r="D2642" s="58" t="str">
        <f t="shared" si="539"/>
        <v>Sep/2022</v>
      </c>
      <c r="E2642" s="60" t="s">
        <v>170</v>
      </c>
      <c r="F2642" s="60" t="s">
        <v>169</v>
      </c>
      <c r="G2642" s="60" t="s">
        <v>171</v>
      </c>
      <c r="H2642" s="60">
        <v>0</v>
      </c>
      <c r="I2642" s="60">
        <v>0</v>
      </c>
      <c r="J2642" s="60">
        <f t="shared" si="528"/>
        <v>0</v>
      </c>
      <c r="K2642" s="60" t="str">
        <f t="shared" si="529"/>
        <v>Ok</v>
      </c>
      <c r="L2642" s="60">
        <f t="shared" si="532"/>
        <v>0</v>
      </c>
      <c r="M2642" s="85">
        <f>VLOOKUP(E2642,'DAFTAR ITEM'!B:J,9,FALSE)</f>
        <v>8410</v>
      </c>
      <c r="N2642" s="85">
        <f t="shared" si="533"/>
        <v>0</v>
      </c>
      <c r="O2642" s="85">
        <f t="shared" si="534"/>
        <v>0</v>
      </c>
      <c r="P2642" s="85">
        <f t="shared" si="535"/>
        <v>0</v>
      </c>
      <c r="Q2642" s="59">
        <f t="shared" si="540"/>
        <v>0</v>
      </c>
      <c r="R2642" s="60" t="str">
        <f t="shared" si="536"/>
        <v>Good Count</v>
      </c>
      <c r="S2642" s="60" t="str">
        <f t="shared" si="537"/>
        <v>Good Count</v>
      </c>
      <c r="T2642" s="60" t="str">
        <f t="shared" si="538"/>
        <v>Good Count</v>
      </c>
    </row>
    <row r="2643" spans="1:20" ht="15" customHeight="1">
      <c r="A2643" s="64">
        <v>44813</v>
      </c>
      <c r="B2643" s="65">
        <f t="shared" si="530"/>
        <v>2022</v>
      </c>
      <c r="C2643" s="58">
        <f t="shared" si="531"/>
        <v>9</v>
      </c>
      <c r="D2643" s="58" t="str">
        <f t="shared" si="539"/>
        <v>Sep/2022</v>
      </c>
      <c r="E2643" s="60" t="s">
        <v>173</v>
      </c>
      <c r="F2643" s="60" t="s">
        <v>172</v>
      </c>
      <c r="G2643" s="60" t="s">
        <v>33</v>
      </c>
      <c r="H2643" s="60">
        <v>15</v>
      </c>
      <c r="I2643" s="60">
        <v>15</v>
      </c>
      <c r="J2643" s="60">
        <f t="shared" ref="J2643:J2706" si="541">I2643-H2643</f>
        <v>0</v>
      </c>
      <c r="K2643" s="60" t="str">
        <f t="shared" ref="K2643:K2706" si="542">IF(J2643=0,"Ok","Selisih")</f>
        <v>Ok</v>
      </c>
      <c r="L2643" s="60">
        <f t="shared" si="532"/>
        <v>0</v>
      </c>
      <c r="M2643" s="85">
        <f>VLOOKUP(E2643,'DAFTAR ITEM'!B:J,9,FALSE)</f>
        <v>5513</v>
      </c>
      <c r="N2643" s="85">
        <f t="shared" si="533"/>
        <v>82695</v>
      </c>
      <c r="O2643" s="85">
        <f t="shared" si="534"/>
        <v>0</v>
      </c>
      <c r="P2643" s="85">
        <f t="shared" si="535"/>
        <v>0</v>
      </c>
      <c r="Q2643" s="59">
        <f t="shared" si="540"/>
        <v>0</v>
      </c>
      <c r="R2643" s="60" t="str">
        <f t="shared" si="536"/>
        <v>Good Count</v>
      </c>
      <c r="S2643" s="60" t="str">
        <f t="shared" si="537"/>
        <v>Good Count</v>
      </c>
      <c r="T2643" s="60" t="str">
        <f t="shared" si="538"/>
        <v>Good Count</v>
      </c>
    </row>
    <row r="2644" spans="1:20" ht="15" customHeight="1">
      <c r="A2644" s="64">
        <v>44813</v>
      </c>
      <c r="B2644" s="65">
        <f t="shared" si="530"/>
        <v>2022</v>
      </c>
      <c r="C2644" s="58">
        <f t="shared" si="531"/>
        <v>9</v>
      </c>
      <c r="D2644" s="58" t="str">
        <f t="shared" si="539"/>
        <v>Sep/2022</v>
      </c>
      <c r="E2644" s="60" t="s">
        <v>175</v>
      </c>
      <c r="F2644" s="60" t="s">
        <v>174</v>
      </c>
      <c r="G2644" s="60" t="s">
        <v>176</v>
      </c>
      <c r="H2644" s="60">
        <v>6</v>
      </c>
      <c r="I2644" s="60">
        <v>6</v>
      </c>
      <c r="J2644" s="60">
        <f t="shared" si="541"/>
        <v>0</v>
      </c>
      <c r="K2644" s="60" t="str">
        <f t="shared" si="542"/>
        <v>Ok</v>
      </c>
      <c r="L2644" s="60">
        <f t="shared" si="532"/>
        <v>0</v>
      </c>
      <c r="M2644" s="85">
        <f>VLOOKUP(E2644,'DAFTAR ITEM'!B:J,9,FALSE)</f>
        <v>3780</v>
      </c>
      <c r="N2644" s="85">
        <f t="shared" si="533"/>
        <v>22680</v>
      </c>
      <c r="O2644" s="85">
        <f t="shared" si="534"/>
        <v>0</v>
      </c>
      <c r="P2644" s="85">
        <f t="shared" si="535"/>
        <v>0</v>
      </c>
      <c r="Q2644" s="59">
        <f t="shared" si="540"/>
        <v>0</v>
      </c>
      <c r="R2644" s="60" t="str">
        <f t="shared" si="536"/>
        <v>Good Count</v>
      </c>
      <c r="S2644" s="60" t="str">
        <f t="shared" si="537"/>
        <v>Good Count</v>
      </c>
      <c r="T2644" s="60" t="str">
        <f t="shared" si="538"/>
        <v>Good Count</v>
      </c>
    </row>
    <row r="2645" spans="1:20" ht="15" customHeight="1">
      <c r="A2645" s="64">
        <v>44813</v>
      </c>
      <c r="B2645" s="65">
        <f t="shared" si="530"/>
        <v>2022</v>
      </c>
      <c r="C2645" s="58">
        <f t="shared" si="531"/>
        <v>9</v>
      </c>
      <c r="D2645" s="58" t="str">
        <f t="shared" si="539"/>
        <v>Sep/2022</v>
      </c>
      <c r="E2645" s="60" t="s">
        <v>178</v>
      </c>
      <c r="F2645" s="60" t="s">
        <v>177</v>
      </c>
      <c r="G2645" s="60" t="s">
        <v>176</v>
      </c>
      <c r="H2645" s="60">
        <v>19</v>
      </c>
      <c r="I2645" s="60">
        <v>19</v>
      </c>
      <c r="J2645" s="60">
        <f t="shared" si="541"/>
        <v>0</v>
      </c>
      <c r="K2645" s="60" t="str">
        <f t="shared" si="542"/>
        <v>Ok</v>
      </c>
      <c r="L2645" s="60">
        <f t="shared" si="532"/>
        <v>0</v>
      </c>
      <c r="M2645" s="85">
        <f>VLOOKUP(E2645,'DAFTAR ITEM'!B:J,9,FALSE)</f>
        <v>2625</v>
      </c>
      <c r="N2645" s="85">
        <f t="shared" si="533"/>
        <v>49875</v>
      </c>
      <c r="O2645" s="85">
        <f t="shared" si="534"/>
        <v>0</v>
      </c>
      <c r="P2645" s="85">
        <f t="shared" si="535"/>
        <v>0</v>
      </c>
      <c r="Q2645" s="59">
        <f t="shared" si="540"/>
        <v>0</v>
      </c>
      <c r="R2645" s="60" t="str">
        <f t="shared" si="536"/>
        <v>Good Count</v>
      </c>
      <c r="S2645" s="60" t="str">
        <f t="shared" si="537"/>
        <v>Good Count</v>
      </c>
      <c r="T2645" s="60" t="str">
        <f t="shared" si="538"/>
        <v>Good Count</v>
      </c>
    </row>
    <row r="2646" spans="1:20" ht="15" customHeight="1">
      <c r="A2646" s="64">
        <v>44813</v>
      </c>
      <c r="B2646" s="65">
        <f t="shared" si="530"/>
        <v>2022</v>
      </c>
      <c r="C2646" s="58">
        <f t="shared" si="531"/>
        <v>9</v>
      </c>
      <c r="D2646" s="58" t="str">
        <f t="shared" si="539"/>
        <v>Sep/2022</v>
      </c>
      <c r="E2646" s="60" t="s">
        <v>180</v>
      </c>
      <c r="F2646" s="60" t="s">
        <v>179</v>
      </c>
      <c r="G2646" s="60" t="s">
        <v>33</v>
      </c>
      <c r="H2646" s="60">
        <v>3</v>
      </c>
      <c r="I2646" s="60">
        <v>3</v>
      </c>
      <c r="J2646" s="60">
        <f t="shared" si="541"/>
        <v>0</v>
      </c>
      <c r="K2646" s="60" t="str">
        <f t="shared" si="542"/>
        <v>Ok</v>
      </c>
      <c r="L2646" s="60">
        <f t="shared" si="532"/>
        <v>0</v>
      </c>
      <c r="M2646" s="85">
        <f>VLOOKUP(E2646,'DAFTAR ITEM'!B:J,9,FALSE)</f>
        <v>20000</v>
      </c>
      <c r="N2646" s="85">
        <f t="shared" si="533"/>
        <v>60000</v>
      </c>
      <c r="O2646" s="85">
        <f t="shared" si="534"/>
        <v>0</v>
      </c>
      <c r="P2646" s="85">
        <f t="shared" si="535"/>
        <v>0</v>
      </c>
      <c r="Q2646" s="59">
        <f t="shared" si="540"/>
        <v>0</v>
      </c>
      <c r="R2646" s="60" t="str">
        <f t="shared" si="536"/>
        <v>Good Count</v>
      </c>
      <c r="S2646" s="60" t="str">
        <f t="shared" si="537"/>
        <v>Good Count</v>
      </c>
      <c r="T2646" s="60" t="str">
        <f t="shared" si="538"/>
        <v>Good Count</v>
      </c>
    </row>
    <row r="2647" spans="1:20" ht="15" customHeight="1">
      <c r="A2647" s="64">
        <v>44813</v>
      </c>
      <c r="B2647" s="65">
        <f t="shared" si="530"/>
        <v>2022</v>
      </c>
      <c r="C2647" s="58">
        <f t="shared" si="531"/>
        <v>9</v>
      </c>
      <c r="D2647" s="58" t="str">
        <f t="shared" si="539"/>
        <v>Sep/2022</v>
      </c>
      <c r="E2647" s="60" t="s">
        <v>182</v>
      </c>
      <c r="F2647" s="60" t="s">
        <v>181</v>
      </c>
      <c r="G2647" s="60" t="s">
        <v>33</v>
      </c>
      <c r="H2647" s="60">
        <v>6</v>
      </c>
      <c r="I2647" s="60">
        <v>6</v>
      </c>
      <c r="J2647" s="60">
        <f t="shared" si="541"/>
        <v>0</v>
      </c>
      <c r="K2647" s="60" t="str">
        <f t="shared" si="542"/>
        <v>Ok</v>
      </c>
      <c r="L2647" s="60">
        <f t="shared" si="532"/>
        <v>0</v>
      </c>
      <c r="M2647" s="85">
        <f>VLOOKUP(E2647,'DAFTAR ITEM'!B:J,9,FALSE)</f>
        <v>20000</v>
      </c>
      <c r="N2647" s="85">
        <f t="shared" si="533"/>
        <v>120000</v>
      </c>
      <c r="O2647" s="85">
        <f t="shared" si="534"/>
        <v>0</v>
      </c>
      <c r="P2647" s="85">
        <f t="shared" si="535"/>
        <v>0</v>
      </c>
      <c r="Q2647" s="59">
        <f t="shared" si="540"/>
        <v>0</v>
      </c>
      <c r="R2647" s="60" t="str">
        <f t="shared" si="536"/>
        <v>Good Count</v>
      </c>
      <c r="S2647" s="60" t="str">
        <f t="shared" si="537"/>
        <v>Good Count</v>
      </c>
      <c r="T2647" s="60" t="str">
        <f t="shared" si="538"/>
        <v>Good Count</v>
      </c>
    </row>
    <row r="2648" spans="1:20" ht="15" customHeight="1">
      <c r="A2648" s="64">
        <v>44813</v>
      </c>
      <c r="B2648" s="65">
        <f t="shared" si="530"/>
        <v>2022</v>
      </c>
      <c r="C2648" s="58">
        <f t="shared" si="531"/>
        <v>9</v>
      </c>
      <c r="D2648" s="58" t="str">
        <f t="shared" si="539"/>
        <v>Sep/2022</v>
      </c>
      <c r="E2648" s="60" t="s">
        <v>184</v>
      </c>
      <c r="F2648" s="60" t="s">
        <v>183</v>
      </c>
      <c r="G2648" s="60" t="s">
        <v>33</v>
      </c>
      <c r="H2648" s="60">
        <v>5</v>
      </c>
      <c r="I2648" s="60">
        <v>5</v>
      </c>
      <c r="J2648" s="60">
        <f t="shared" si="541"/>
        <v>0</v>
      </c>
      <c r="K2648" s="60" t="str">
        <f t="shared" si="542"/>
        <v>Ok</v>
      </c>
      <c r="L2648" s="60">
        <f t="shared" si="532"/>
        <v>0</v>
      </c>
      <c r="M2648" s="85">
        <f>VLOOKUP(E2648,'DAFTAR ITEM'!B:J,9,FALSE)</f>
        <v>20000</v>
      </c>
      <c r="N2648" s="85">
        <f t="shared" si="533"/>
        <v>100000</v>
      </c>
      <c r="O2648" s="85">
        <f t="shared" si="534"/>
        <v>0</v>
      </c>
      <c r="P2648" s="85">
        <f t="shared" si="535"/>
        <v>0</v>
      </c>
      <c r="Q2648" s="59">
        <f t="shared" si="540"/>
        <v>0</v>
      </c>
      <c r="R2648" s="60" t="str">
        <f t="shared" si="536"/>
        <v>Good Count</v>
      </c>
      <c r="S2648" s="60" t="str">
        <f t="shared" si="537"/>
        <v>Good Count</v>
      </c>
      <c r="T2648" s="60" t="str">
        <f t="shared" si="538"/>
        <v>Good Count</v>
      </c>
    </row>
    <row r="2649" spans="1:20" ht="15" customHeight="1">
      <c r="A2649" s="64">
        <v>44816</v>
      </c>
      <c r="B2649" s="65">
        <f t="shared" si="530"/>
        <v>2022</v>
      </c>
      <c r="C2649" s="58">
        <f t="shared" si="531"/>
        <v>9</v>
      </c>
      <c r="D2649" s="58" t="str">
        <f t="shared" si="539"/>
        <v>Sep/2022</v>
      </c>
      <c r="E2649" s="60" t="s">
        <v>186</v>
      </c>
      <c r="F2649" s="60" t="s">
        <v>185</v>
      </c>
      <c r="G2649" s="60" t="s">
        <v>187</v>
      </c>
      <c r="H2649" s="60">
        <v>19</v>
      </c>
      <c r="I2649" s="60">
        <v>19</v>
      </c>
      <c r="J2649" s="60">
        <f t="shared" si="541"/>
        <v>0</v>
      </c>
      <c r="K2649" s="60" t="str">
        <f t="shared" si="542"/>
        <v>Ok</v>
      </c>
      <c r="L2649" s="60">
        <f t="shared" si="532"/>
        <v>0</v>
      </c>
      <c r="M2649" s="85">
        <f>VLOOKUP(E2649,'DAFTAR ITEM'!B:J,9,FALSE)</f>
        <v>1950</v>
      </c>
      <c r="N2649" s="85">
        <f t="shared" si="533"/>
        <v>37050</v>
      </c>
      <c r="O2649" s="85">
        <f t="shared" si="534"/>
        <v>0</v>
      </c>
      <c r="P2649" s="85">
        <f t="shared" si="535"/>
        <v>0</v>
      </c>
      <c r="Q2649" s="59">
        <f t="shared" si="540"/>
        <v>0</v>
      </c>
      <c r="R2649" s="60" t="str">
        <f t="shared" si="536"/>
        <v>Good Count</v>
      </c>
      <c r="S2649" s="60" t="str">
        <f t="shared" si="537"/>
        <v>Good Count</v>
      </c>
      <c r="T2649" s="60" t="str">
        <f t="shared" si="538"/>
        <v>Good Count</v>
      </c>
    </row>
    <row r="2650" spans="1:20" ht="15" customHeight="1">
      <c r="A2650" s="64">
        <v>44813</v>
      </c>
      <c r="B2650" s="65">
        <f t="shared" si="530"/>
        <v>2022</v>
      </c>
      <c r="C2650" s="58">
        <f t="shared" si="531"/>
        <v>9</v>
      </c>
      <c r="D2650" s="58" t="str">
        <f t="shared" si="539"/>
        <v>Sep/2022</v>
      </c>
      <c r="E2650" s="60" t="s">
        <v>189</v>
      </c>
      <c r="F2650" s="60" t="s">
        <v>188</v>
      </c>
      <c r="G2650" s="60" t="s">
        <v>187</v>
      </c>
      <c r="H2650" s="60">
        <v>3</v>
      </c>
      <c r="I2650" s="60">
        <v>3</v>
      </c>
      <c r="J2650" s="60">
        <f t="shared" si="541"/>
        <v>0</v>
      </c>
      <c r="K2650" s="60" t="str">
        <f t="shared" si="542"/>
        <v>Ok</v>
      </c>
      <c r="L2650" s="60">
        <f t="shared" si="532"/>
        <v>0</v>
      </c>
      <c r="M2650" s="85">
        <f>VLOOKUP(E2650,'DAFTAR ITEM'!B:J,9,FALSE)</f>
        <v>3990</v>
      </c>
      <c r="N2650" s="85">
        <f t="shared" si="533"/>
        <v>11970</v>
      </c>
      <c r="O2650" s="85">
        <f t="shared" si="534"/>
        <v>0</v>
      </c>
      <c r="P2650" s="85">
        <f t="shared" si="535"/>
        <v>0</v>
      </c>
      <c r="Q2650" s="59">
        <f t="shared" si="540"/>
        <v>0</v>
      </c>
      <c r="R2650" s="60" t="str">
        <f t="shared" si="536"/>
        <v>Good Count</v>
      </c>
      <c r="S2650" s="60" t="str">
        <f t="shared" si="537"/>
        <v>Good Count</v>
      </c>
      <c r="T2650" s="60" t="str">
        <f t="shared" si="538"/>
        <v>Good Count</v>
      </c>
    </row>
    <row r="2651" spans="1:20" ht="15" customHeight="1">
      <c r="A2651" s="64">
        <v>44813</v>
      </c>
      <c r="B2651" s="65">
        <f t="shared" si="530"/>
        <v>2022</v>
      </c>
      <c r="C2651" s="58">
        <f t="shared" si="531"/>
        <v>9</v>
      </c>
      <c r="D2651" s="58" t="str">
        <f t="shared" si="539"/>
        <v>Sep/2022</v>
      </c>
      <c r="E2651" s="60" t="s">
        <v>191</v>
      </c>
      <c r="F2651" s="60" t="s">
        <v>190</v>
      </c>
      <c r="G2651" s="60" t="s">
        <v>16</v>
      </c>
      <c r="H2651" s="60">
        <v>3</v>
      </c>
      <c r="I2651" s="60">
        <v>3</v>
      </c>
      <c r="J2651" s="60">
        <f t="shared" si="541"/>
        <v>0</v>
      </c>
      <c r="K2651" s="60" t="str">
        <f t="shared" si="542"/>
        <v>Ok</v>
      </c>
      <c r="L2651" s="60">
        <f t="shared" si="532"/>
        <v>0</v>
      </c>
      <c r="M2651" s="85">
        <f>VLOOKUP(E2651,'DAFTAR ITEM'!B:J,9,FALSE)</f>
        <v>15000</v>
      </c>
      <c r="N2651" s="85">
        <f t="shared" si="533"/>
        <v>45000</v>
      </c>
      <c r="O2651" s="85">
        <f t="shared" si="534"/>
        <v>0</v>
      </c>
      <c r="P2651" s="85">
        <f t="shared" si="535"/>
        <v>0</v>
      </c>
      <c r="Q2651" s="59">
        <f t="shared" si="540"/>
        <v>0</v>
      </c>
      <c r="R2651" s="60" t="str">
        <f t="shared" si="536"/>
        <v>Good Count</v>
      </c>
      <c r="S2651" s="60" t="str">
        <f t="shared" si="537"/>
        <v>Good Count</v>
      </c>
      <c r="T2651" s="60" t="str">
        <f t="shared" si="538"/>
        <v>Good Count</v>
      </c>
    </row>
    <row r="2652" spans="1:20" ht="15" customHeight="1">
      <c r="A2652" s="64">
        <v>44813</v>
      </c>
      <c r="B2652" s="65">
        <f t="shared" si="530"/>
        <v>2022</v>
      </c>
      <c r="C2652" s="58">
        <f t="shared" si="531"/>
        <v>9</v>
      </c>
      <c r="D2652" s="58" t="str">
        <f t="shared" si="539"/>
        <v>Sep/2022</v>
      </c>
      <c r="E2652" s="60" t="s">
        <v>193</v>
      </c>
      <c r="F2652" s="60" t="s">
        <v>192</v>
      </c>
      <c r="G2652" s="60" t="s">
        <v>194</v>
      </c>
      <c r="H2652" s="60">
        <v>8</v>
      </c>
      <c r="I2652" s="60">
        <v>8</v>
      </c>
      <c r="J2652" s="60">
        <f t="shared" si="541"/>
        <v>0</v>
      </c>
      <c r="K2652" s="60" t="str">
        <f t="shared" si="542"/>
        <v>Ok</v>
      </c>
      <c r="L2652" s="60">
        <f t="shared" si="532"/>
        <v>0</v>
      </c>
      <c r="M2652" s="85">
        <f>VLOOKUP(E2652,'DAFTAR ITEM'!B:J,9,FALSE)</f>
        <v>81000</v>
      </c>
      <c r="N2652" s="85">
        <f t="shared" si="533"/>
        <v>648000</v>
      </c>
      <c r="O2652" s="85">
        <f t="shared" si="534"/>
        <v>0</v>
      </c>
      <c r="P2652" s="85">
        <f t="shared" si="535"/>
        <v>0</v>
      </c>
      <c r="Q2652" s="59">
        <f t="shared" si="540"/>
        <v>0</v>
      </c>
      <c r="R2652" s="60" t="str">
        <f t="shared" si="536"/>
        <v>Good Count</v>
      </c>
      <c r="S2652" s="60" t="str">
        <f t="shared" si="537"/>
        <v>Good Count</v>
      </c>
      <c r="T2652" s="60" t="str">
        <f t="shared" si="538"/>
        <v>Good Count</v>
      </c>
    </row>
    <row r="2653" spans="1:20" ht="15" customHeight="1">
      <c r="A2653" s="64">
        <v>44813</v>
      </c>
      <c r="B2653" s="65">
        <f t="shared" si="530"/>
        <v>2022</v>
      </c>
      <c r="C2653" s="58">
        <f t="shared" si="531"/>
        <v>9</v>
      </c>
      <c r="D2653" s="58" t="str">
        <f t="shared" si="539"/>
        <v>Sep/2022</v>
      </c>
      <c r="E2653" s="60" t="s">
        <v>196</v>
      </c>
      <c r="F2653" s="60" t="s">
        <v>195</v>
      </c>
      <c r="G2653" s="60" t="s">
        <v>194</v>
      </c>
      <c r="H2653" s="60">
        <v>22</v>
      </c>
      <c r="I2653" s="60">
        <v>22</v>
      </c>
      <c r="J2653" s="60">
        <f t="shared" si="541"/>
        <v>0</v>
      </c>
      <c r="K2653" s="60" t="str">
        <f t="shared" si="542"/>
        <v>Ok</v>
      </c>
      <c r="L2653" s="60">
        <f t="shared" si="532"/>
        <v>0</v>
      </c>
      <c r="M2653" s="85">
        <f>VLOOKUP(E2653,'DAFTAR ITEM'!B:J,9,FALSE)</f>
        <v>27050</v>
      </c>
      <c r="N2653" s="85">
        <f t="shared" si="533"/>
        <v>595100</v>
      </c>
      <c r="O2653" s="85">
        <f t="shared" si="534"/>
        <v>0</v>
      </c>
      <c r="P2653" s="85">
        <f t="shared" si="535"/>
        <v>0</v>
      </c>
      <c r="Q2653" s="59">
        <f t="shared" si="540"/>
        <v>0</v>
      </c>
      <c r="R2653" s="60" t="str">
        <f t="shared" si="536"/>
        <v>Good Count</v>
      </c>
      <c r="S2653" s="60" t="str">
        <f t="shared" si="537"/>
        <v>Good Count</v>
      </c>
      <c r="T2653" s="60" t="str">
        <f t="shared" si="538"/>
        <v>Good Count</v>
      </c>
    </row>
    <row r="2654" spans="1:20" ht="15" customHeight="1">
      <c r="A2654" s="64">
        <v>44813</v>
      </c>
      <c r="B2654" s="65">
        <f t="shared" si="530"/>
        <v>2022</v>
      </c>
      <c r="C2654" s="58">
        <f t="shared" si="531"/>
        <v>9</v>
      </c>
      <c r="D2654" s="58" t="str">
        <f t="shared" si="539"/>
        <v>Sep/2022</v>
      </c>
      <c r="E2654" s="60" t="s">
        <v>198</v>
      </c>
      <c r="F2654" s="60" t="s">
        <v>197</v>
      </c>
      <c r="G2654" s="60" t="s">
        <v>194</v>
      </c>
      <c r="H2654" s="60">
        <v>17</v>
      </c>
      <c r="I2654" s="60">
        <v>17</v>
      </c>
      <c r="J2654" s="60">
        <f t="shared" si="541"/>
        <v>0</v>
      </c>
      <c r="K2654" s="60" t="str">
        <f t="shared" si="542"/>
        <v>Ok</v>
      </c>
      <c r="L2654" s="60">
        <f t="shared" si="532"/>
        <v>0</v>
      </c>
      <c r="M2654" s="85">
        <f>VLOOKUP(E2654,'DAFTAR ITEM'!B:J,9,FALSE)</f>
        <v>41000</v>
      </c>
      <c r="N2654" s="85">
        <f t="shared" si="533"/>
        <v>697000</v>
      </c>
      <c r="O2654" s="85">
        <f t="shared" si="534"/>
        <v>0</v>
      </c>
      <c r="P2654" s="85">
        <f t="shared" si="535"/>
        <v>0</v>
      </c>
      <c r="Q2654" s="59">
        <f t="shared" si="540"/>
        <v>0</v>
      </c>
      <c r="R2654" s="60" t="str">
        <f t="shared" si="536"/>
        <v>Good Count</v>
      </c>
      <c r="S2654" s="60" t="str">
        <f t="shared" si="537"/>
        <v>Good Count</v>
      </c>
      <c r="T2654" s="60" t="str">
        <f t="shared" si="538"/>
        <v>Good Count</v>
      </c>
    </row>
    <row r="2655" spans="1:20" ht="15" customHeight="1">
      <c r="A2655" s="64">
        <v>44813</v>
      </c>
      <c r="B2655" s="65">
        <f t="shared" si="530"/>
        <v>2022</v>
      </c>
      <c r="C2655" s="58">
        <f t="shared" si="531"/>
        <v>9</v>
      </c>
      <c r="D2655" s="58" t="str">
        <f t="shared" si="539"/>
        <v>Sep/2022</v>
      </c>
      <c r="E2655" s="60" t="s">
        <v>202</v>
      </c>
      <c r="F2655" s="60" t="s">
        <v>201</v>
      </c>
      <c r="G2655" s="60" t="s">
        <v>194</v>
      </c>
      <c r="H2655" s="60">
        <v>3</v>
      </c>
      <c r="I2655" s="60">
        <v>3</v>
      </c>
      <c r="J2655" s="60">
        <f t="shared" si="541"/>
        <v>0</v>
      </c>
      <c r="K2655" s="60" t="str">
        <f t="shared" si="542"/>
        <v>Ok</v>
      </c>
      <c r="L2655" s="60">
        <f t="shared" si="532"/>
        <v>0</v>
      </c>
      <c r="M2655" s="85">
        <f>VLOOKUP(E2655,'DAFTAR ITEM'!B:J,9,FALSE)</f>
        <v>23000</v>
      </c>
      <c r="N2655" s="85">
        <f t="shared" si="533"/>
        <v>69000</v>
      </c>
      <c r="O2655" s="85">
        <f t="shared" si="534"/>
        <v>0</v>
      </c>
      <c r="P2655" s="85">
        <f t="shared" si="535"/>
        <v>0</v>
      </c>
      <c r="Q2655" s="59">
        <f t="shared" si="540"/>
        <v>0</v>
      </c>
      <c r="R2655" s="60" t="str">
        <f t="shared" si="536"/>
        <v>Good Count</v>
      </c>
      <c r="S2655" s="60" t="str">
        <f t="shared" si="537"/>
        <v>Good Count</v>
      </c>
      <c r="T2655" s="60" t="str">
        <f t="shared" si="538"/>
        <v>Good Count</v>
      </c>
    </row>
    <row r="2656" spans="1:20" ht="15" customHeight="1">
      <c r="A2656" s="64">
        <v>44813</v>
      </c>
      <c r="B2656" s="65">
        <f t="shared" si="530"/>
        <v>2022</v>
      </c>
      <c r="C2656" s="58">
        <f t="shared" si="531"/>
        <v>9</v>
      </c>
      <c r="D2656" s="58" t="str">
        <f t="shared" si="539"/>
        <v>Sep/2022</v>
      </c>
      <c r="E2656" s="60" t="s">
        <v>206</v>
      </c>
      <c r="F2656" s="60" t="s">
        <v>205</v>
      </c>
      <c r="G2656" s="60" t="s">
        <v>194</v>
      </c>
      <c r="H2656" s="60">
        <v>17</v>
      </c>
      <c r="I2656" s="60">
        <v>17</v>
      </c>
      <c r="J2656" s="60">
        <f t="shared" si="541"/>
        <v>0</v>
      </c>
      <c r="K2656" s="60" t="str">
        <f t="shared" si="542"/>
        <v>Ok</v>
      </c>
      <c r="L2656" s="60">
        <f t="shared" si="532"/>
        <v>0</v>
      </c>
      <c r="M2656" s="85">
        <f>VLOOKUP(E2656,'DAFTAR ITEM'!B:J,9,FALSE)</f>
        <v>39091</v>
      </c>
      <c r="N2656" s="85">
        <f t="shared" si="533"/>
        <v>664547</v>
      </c>
      <c r="O2656" s="85">
        <f t="shared" si="534"/>
        <v>0</v>
      </c>
      <c r="P2656" s="85">
        <f t="shared" si="535"/>
        <v>0</v>
      </c>
      <c r="Q2656" s="59">
        <f t="shared" si="540"/>
        <v>0</v>
      </c>
      <c r="R2656" s="60" t="str">
        <f t="shared" si="536"/>
        <v>Good Count</v>
      </c>
      <c r="S2656" s="60" t="str">
        <f t="shared" si="537"/>
        <v>Good Count</v>
      </c>
      <c r="T2656" s="60" t="str">
        <f t="shared" si="538"/>
        <v>Good Count</v>
      </c>
    </row>
    <row r="2657" spans="1:20" ht="15" customHeight="1">
      <c r="A2657" s="64">
        <v>44813</v>
      </c>
      <c r="B2657" s="65">
        <f t="shared" si="530"/>
        <v>2022</v>
      </c>
      <c r="C2657" s="58">
        <f t="shared" si="531"/>
        <v>9</v>
      </c>
      <c r="D2657" s="58" t="str">
        <f t="shared" si="539"/>
        <v>Sep/2022</v>
      </c>
      <c r="E2657" s="60" t="s">
        <v>208</v>
      </c>
      <c r="F2657" s="60" t="s">
        <v>207</v>
      </c>
      <c r="G2657" s="60" t="s">
        <v>16</v>
      </c>
      <c r="H2657" s="60">
        <v>3</v>
      </c>
      <c r="I2657" s="60">
        <v>3</v>
      </c>
      <c r="J2657" s="60">
        <f t="shared" si="541"/>
        <v>0</v>
      </c>
      <c r="K2657" s="60" t="str">
        <f t="shared" si="542"/>
        <v>Ok</v>
      </c>
      <c r="L2657" s="60">
        <f t="shared" si="532"/>
        <v>0</v>
      </c>
      <c r="M2657" s="85">
        <f>VLOOKUP(E2657,'DAFTAR ITEM'!B:J,9,FALSE)</f>
        <v>45000</v>
      </c>
      <c r="N2657" s="85">
        <f t="shared" si="533"/>
        <v>135000</v>
      </c>
      <c r="O2657" s="85">
        <f t="shared" si="534"/>
        <v>0</v>
      </c>
      <c r="P2657" s="85">
        <f t="shared" si="535"/>
        <v>0</v>
      </c>
      <c r="Q2657" s="59">
        <f t="shared" si="540"/>
        <v>0</v>
      </c>
      <c r="R2657" s="60" t="str">
        <f t="shared" si="536"/>
        <v>Good Count</v>
      </c>
      <c r="S2657" s="60" t="str">
        <f t="shared" si="537"/>
        <v>Good Count</v>
      </c>
      <c r="T2657" s="60" t="str">
        <f t="shared" si="538"/>
        <v>Good Count</v>
      </c>
    </row>
    <row r="2658" spans="1:20" ht="15" customHeight="1">
      <c r="A2658" s="64">
        <v>44813</v>
      </c>
      <c r="B2658" s="65">
        <f t="shared" si="530"/>
        <v>2022</v>
      </c>
      <c r="C2658" s="58">
        <f t="shared" si="531"/>
        <v>9</v>
      </c>
      <c r="D2658" s="58" t="str">
        <f t="shared" si="539"/>
        <v>Sep/2022</v>
      </c>
      <c r="E2658" s="60" t="s">
        <v>210</v>
      </c>
      <c r="F2658" s="60" t="s">
        <v>209</v>
      </c>
      <c r="G2658" s="60" t="s">
        <v>95</v>
      </c>
      <c r="H2658" s="60">
        <v>14</v>
      </c>
      <c r="I2658" s="60">
        <v>14</v>
      </c>
      <c r="J2658" s="60">
        <f t="shared" si="541"/>
        <v>0</v>
      </c>
      <c r="K2658" s="60" t="str">
        <f t="shared" si="542"/>
        <v>Ok</v>
      </c>
      <c r="L2658" s="60">
        <f t="shared" si="532"/>
        <v>0</v>
      </c>
      <c r="M2658" s="85">
        <f>VLOOKUP(E2658,'DAFTAR ITEM'!B:J,9,FALSE)</f>
        <v>29200</v>
      </c>
      <c r="N2658" s="85">
        <f t="shared" si="533"/>
        <v>408800</v>
      </c>
      <c r="O2658" s="85">
        <f t="shared" si="534"/>
        <v>0</v>
      </c>
      <c r="P2658" s="85">
        <f t="shared" si="535"/>
        <v>0</v>
      </c>
      <c r="Q2658" s="59">
        <f t="shared" si="540"/>
        <v>0</v>
      </c>
      <c r="R2658" s="60" t="str">
        <f t="shared" si="536"/>
        <v>Good Count</v>
      </c>
      <c r="S2658" s="60" t="str">
        <f t="shared" si="537"/>
        <v>Good Count</v>
      </c>
      <c r="T2658" s="60" t="str">
        <f t="shared" si="538"/>
        <v>Good Count</v>
      </c>
    </row>
    <row r="2659" spans="1:20" ht="15" customHeight="1">
      <c r="A2659" s="64">
        <v>44813</v>
      </c>
      <c r="B2659" s="65">
        <f t="shared" ref="B2659:B2722" si="543">YEAR(A2659)</f>
        <v>2022</v>
      </c>
      <c r="C2659" s="58">
        <f t="shared" si="531"/>
        <v>9</v>
      </c>
      <c r="D2659" s="58" t="str">
        <f t="shared" si="539"/>
        <v>Sep/2022</v>
      </c>
      <c r="E2659" s="60" t="s">
        <v>389</v>
      </c>
      <c r="F2659" s="60" t="s">
        <v>388</v>
      </c>
      <c r="G2659" s="60" t="s">
        <v>194</v>
      </c>
      <c r="H2659" s="60">
        <v>25</v>
      </c>
      <c r="I2659" s="60">
        <v>25</v>
      </c>
      <c r="J2659" s="60">
        <f t="shared" si="541"/>
        <v>0</v>
      </c>
      <c r="K2659" s="60" t="str">
        <f t="shared" si="542"/>
        <v>Ok</v>
      </c>
      <c r="L2659" s="60">
        <f t="shared" si="532"/>
        <v>0</v>
      </c>
      <c r="M2659" s="85">
        <f>VLOOKUP(E2659,'DAFTAR ITEM'!B:J,9,FALSE)</f>
        <v>67500</v>
      </c>
      <c r="N2659" s="85">
        <f t="shared" si="533"/>
        <v>1687500</v>
      </c>
      <c r="O2659" s="85">
        <f t="shared" si="534"/>
        <v>0</v>
      </c>
      <c r="P2659" s="85">
        <f t="shared" si="535"/>
        <v>0</v>
      </c>
      <c r="Q2659" s="59">
        <f t="shared" si="540"/>
        <v>0</v>
      </c>
      <c r="R2659" s="60" t="str">
        <f t="shared" si="536"/>
        <v>Good Count</v>
      </c>
      <c r="S2659" s="60" t="str">
        <f t="shared" si="537"/>
        <v>Good Count</v>
      </c>
      <c r="T2659" s="60" t="str">
        <f t="shared" si="538"/>
        <v>Good Count</v>
      </c>
    </row>
    <row r="2660" spans="1:20" ht="15" customHeight="1">
      <c r="A2660" s="64">
        <v>44813</v>
      </c>
      <c r="B2660" s="65">
        <f t="shared" si="543"/>
        <v>2022</v>
      </c>
      <c r="C2660" s="58">
        <f t="shared" si="531"/>
        <v>9</v>
      </c>
      <c r="D2660" s="58" t="str">
        <f t="shared" si="539"/>
        <v>Sep/2022</v>
      </c>
      <c r="E2660" s="60" t="s">
        <v>212</v>
      </c>
      <c r="F2660" s="60" t="s">
        <v>211</v>
      </c>
      <c r="G2660" s="60" t="s">
        <v>95</v>
      </c>
      <c r="H2660" s="60">
        <v>382</v>
      </c>
      <c r="I2660" s="60">
        <v>382</v>
      </c>
      <c r="J2660" s="60">
        <f t="shared" si="541"/>
        <v>0</v>
      </c>
      <c r="K2660" s="60" t="str">
        <f t="shared" si="542"/>
        <v>Ok</v>
      </c>
      <c r="L2660" s="60">
        <f t="shared" si="532"/>
        <v>0</v>
      </c>
      <c r="M2660" s="85">
        <f>VLOOKUP(E2660,'DAFTAR ITEM'!B:J,9,FALSE)</f>
        <v>7400</v>
      </c>
      <c r="N2660" s="85">
        <f t="shared" si="533"/>
        <v>2826800</v>
      </c>
      <c r="O2660" s="85">
        <f t="shared" si="534"/>
        <v>0</v>
      </c>
      <c r="P2660" s="85">
        <f t="shared" si="535"/>
        <v>0</v>
      </c>
      <c r="Q2660" s="59">
        <f t="shared" si="540"/>
        <v>0</v>
      </c>
      <c r="R2660" s="60" t="str">
        <f t="shared" si="536"/>
        <v>Good Count</v>
      </c>
      <c r="S2660" s="60" t="str">
        <f t="shared" si="537"/>
        <v>Good Count</v>
      </c>
      <c r="T2660" s="60" t="str">
        <f t="shared" si="538"/>
        <v>Good Count</v>
      </c>
    </row>
    <row r="2661" spans="1:20" ht="15" customHeight="1">
      <c r="A2661" s="64">
        <v>44813</v>
      </c>
      <c r="B2661" s="65">
        <f t="shared" si="543"/>
        <v>2022</v>
      </c>
      <c r="C2661" s="58">
        <f t="shared" si="531"/>
        <v>9</v>
      </c>
      <c r="D2661" s="58" t="str">
        <f t="shared" si="539"/>
        <v>Sep/2022</v>
      </c>
      <c r="E2661" s="60" t="s">
        <v>214</v>
      </c>
      <c r="F2661" s="60" t="s">
        <v>213</v>
      </c>
      <c r="G2661" s="60" t="s">
        <v>95</v>
      </c>
      <c r="H2661" s="60">
        <v>20</v>
      </c>
      <c r="I2661" s="60">
        <v>20</v>
      </c>
      <c r="J2661" s="60">
        <f t="shared" si="541"/>
        <v>0</v>
      </c>
      <c r="K2661" s="60" t="str">
        <f t="shared" si="542"/>
        <v>Ok</v>
      </c>
      <c r="L2661" s="60">
        <f t="shared" si="532"/>
        <v>0</v>
      </c>
      <c r="M2661" s="85">
        <f>VLOOKUP(E2661,'DAFTAR ITEM'!B:J,9,FALSE)</f>
        <v>13700</v>
      </c>
      <c r="N2661" s="85">
        <f t="shared" si="533"/>
        <v>274000</v>
      </c>
      <c r="O2661" s="85">
        <f t="shared" si="534"/>
        <v>0</v>
      </c>
      <c r="P2661" s="85">
        <f t="shared" si="535"/>
        <v>0</v>
      </c>
      <c r="Q2661" s="59">
        <f t="shared" si="540"/>
        <v>0</v>
      </c>
      <c r="R2661" s="60" t="str">
        <f t="shared" si="536"/>
        <v>Good Count</v>
      </c>
      <c r="S2661" s="60" t="str">
        <f t="shared" si="537"/>
        <v>Good Count</v>
      </c>
      <c r="T2661" s="60" t="str">
        <f t="shared" si="538"/>
        <v>Good Count</v>
      </c>
    </row>
    <row r="2662" spans="1:20" ht="15" customHeight="1">
      <c r="A2662" s="64">
        <v>44813</v>
      </c>
      <c r="B2662" s="65">
        <f t="shared" si="543"/>
        <v>2022</v>
      </c>
      <c r="C2662" s="58">
        <f t="shared" si="531"/>
        <v>9</v>
      </c>
      <c r="D2662" s="58" t="str">
        <f t="shared" si="539"/>
        <v>Sep/2022</v>
      </c>
      <c r="E2662" s="60" t="s">
        <v>216</v>
      </c>
      <c r="F2662" s="60" t="s">
        <v>215</v>
      </c>
      <c r="G2662" s="60" t="s">
        <v>95</v>
      </c>
      <c r="H2662" s="60">
        <v>0</v>
      </c>
      <c r="I2662" s="60">
        <v>0</v>
      </c>
      <c r="J2662" s="60">
        <f t="shared" si="541"/>
        <v>0</v>
      </c>
      <c r="K2662" s="60" t="str">
        <f t="shared" si="542"/>
        <v>Ok</v>
      </c>
      <c r="L2662" s="60">
        <f t="shared" si="532"/>
        <v>0</v>
      </c>
      <c r="M2662" s="85">
        <f>VLOOKUP(E2662,'DAFTAR ITEM'!B:J,9,FALSE)</f>
        <v>10750</v>
      </c>
      <c r="N2662" s="85">
        <f t="shared" si="533"/>
        <v>0</v>
      </c>
      <c r="O2662" s="85">
        <f t="shared" si="534"/>
        <v>0</v>
      </c>
      <c r="P2662" s="85">
        <f t="shared" si="535"/>
        <v>0</v>
      </c>
      <c r="Q2662" s="59">
        <f t="shared" si="540"/>
        <v>0</v>
      </c>
      <c r="R2662" s="60" t="str">
        <f t="shared" si="536"/>
        <v>Good Count</v>
      </c>
      <c r="S2662" s="60" t="str">
        <f t="shared" si="537"/>
        <v>Good Count</v>
      </c>
      <c r="T2662" s="60" t="str">
        <f t="shared" si="538"/>
        <v>Good Count</v>
      </c>
    </row>
    <row r="2663" spans="1:20" ht="15" customHeight="1">
      <c r="A2663" s="64">
        <v>44813</v>
      </c>
      <c r="B2663" s="65">
        <f t="shared" si="543"/>
        <v>2022</v>
      </c>
      <c r="C2663" s="58">
        <f t="shared" si="531"/>
        <v>9</v>
      </c>
      <c r="D2663" s="58" t="str">
        <f t="shared" si="539"/>
        <v>Sep/2022</v>
      </c>
      <c r="E2663" s="60" t="s">
        <v>218</v>
      </c>
      <c r="F2663" s="60" t="s">
        <v>217</v>
      </c>
      <c r="G2663" s="60" t="s">
        <v>33</v>
      </c>
      <c r="H2663" s="60">
        <v>0</v>
      </c>
      <c r="I2663" s="60">
        <v>0</v>
      </c>
      <c r="J2663" s="60">
        <f t="shared" si="541"/>
        <v>0</v>
      </c>
      <c r="K2663" s="60" t="str">
        <f t="shared" si="542"/>
        <v>Ok</v>
      </c>
      <c r="L2663" s="60">
        <f t="shared" si="532"/>
        <v>0</v>
      </c>
      <c r="M2663" s="85">
        <f>VLOOKUP(E2663,'DAFTAR ITEM'!B:J,9,FALSE)</f>
        <v>5000</v>
      </c>
      <c r="N2663" s="85">
        <f t="shared" si="533"/>
        <v>0</v>
      </c>
      <c r="O2663" s="85">
        <f t="shared" si="534"/>
        <v>0</v>
      </c>
      <c r="P2663" s="85">
        <f t="shared" si="535"/>
        <v>0</v>
      </c>
      <c r="Q2663" s="59">
        <f t="shared" si="540"/>
        <v>0</v>
      </c>
      <c r="R2663" s="60" t="str">
        <f t="shared" si="536"/>
        <v>Good Count</v>
      </c>
      <c r="S2663" s="60" t="str">
        <f t="shared" si="537"/>
        <v>Good Count</v>
      </c>
      <c r="T2663" s="60" t="str">
        <f t="shared" si="538"/>
        <v>Good Count</v>
      </c>
    </row>
    <row r="2664" spans="1:20" ht="15" customHeight="1">
      <c r="A2664" s="64">
        <v>44813</v>
      </c>
      <c r="B2664" s="65">
        <f t="shared" si="543"/>
        <v>2022</v>
      </c>
      <c r="C2664" s="58">
        <f t="shared" si="531"/>
        <v>9</v>
      </c>
      <c r="D2664" s="58" t="str">
        <f t="shared" si="539"/>
        <v>Sep/2022</v>
      </c>
      <c r="E2664" s="60" t="s">
        <v>220</v>
      </c>
      <c r="F2664" s="60" t="s">
        <v>219</v>
      </c>
      <c r="G2664" s="60" t="s">
        <v>139</v>
      </c>
      <c r="H2664" s="60">
        <v>0</v>
      </c>
      <c r="I2664" s="60">
        <v>0</v>
      </c>
      <c r="J2664" s="60">
        <f t="shared" si="541"/>
        <v>0</v>
      </c>
      <c r="K2664" s="60" t="str">
        <f t="shared" si="542"/>
        <v>Ok</v>
      </c>
      <c r="L2664" s="60">
        <f t="shared" si="532"/>
        <v>0</v>
      </c>
      <c r="M2664" s="85">
        <f>VLOOKUP(E2664,'DAFTAR ITEM'!B:J,9,FALSE)</f>
        <v>0</v>
      </c>
      <c r="N2664" s="85">
        <f t="shared" si="533"/>
        <v>0</v>
      </c>
      <c r="O2664" s="85">
        <f t="shared" si="534"/>
        <v>0</v>
      </c>
      <c r="P2664" s="85">
        <f t="shared" si="535"/>
        <v>0</v>
      </c>
      <c r="Q2664" s="59">
        <f t="shared" si="540"/>
        <v>0</v>
      </c>
      <c r="R2664" s="60" t="str">
        <f t="shared" si="536"/>
        <v>Good Count</v>
      </c>
      <c r="S2664" s="60" t="str">
        <f t="shared" si="537"/>
        <v>Good Count</v>
      </c>
      <c r="T2664" s="60" t="str">
        <f t="shared" si="538"/>
        <v>Good Count</v>
      </c>
    </row>
    <row r="2665" spans="1:20" ht="15" customHeight="1">
      <c r="A2665" s="64">
        <v>44813</v>
      </c>
      <c r="B2665" s="65">
        <f t="shared" si="543"/>
        <v>2022</v>
      </c>
      <c r="C2665" s="58">
        <f t="shared" si="531"/>
        <v>9</v>
      </c>
      <c r="D2665" s="58" t="str">
        <f t="shared" si="539"/>
        <v>Sep/2022</v>
      </c>
      <c r="E2665" s="60" t="s">
        <v>222</v>
      </c>
      <c r="F2665" s="60" t="s">
        <v>221</v>
      </c>
      <c r="G2665" s="60" t="s">
        <v>33</v>
      </c>
      <c r="H2665" s="60">
        <v>8</v>
      </c>
      <c r="I2665" s="60">
        <v>8</v>
      </c>
      <c r="J2665" s="60">
        <f t="shared" si="541"/>
        <v>0</v>
      </c>
      <c r="K2665" s="60" t="str">
        <f t="shared" si="542"/>
        <v>Ok</v>
      </c>
      <c r="L2665" s="60">
        <f t="shared" si="532"/>
        <v>0</v>
      </c>
      <c r="M2665" s="85">
        <f>VLOOKUP(E2665,'DAFTAR ITEM'!B:J,9,FALSE)</f>
        <v>3000</v>
      </c>
      <c r="N2665" s="85">
        <f t="shared" si="533"/>
        <v>24000</v>
      </c>
      <c r="O2665" s="85">
        <f t="shared" si="534"/>
        <v>0</v>
      </c>
      <c r="P2665" s="85">
        <f t="shared" si="535"/>
        <v>0</v>
      </c>
      <c r="Q2665" s="59">
        <f t="shared" si="540"/>
        <v>0</v>
      </c>
      <c r="R2665" s="60" t="str">
        <f t="shared" si="536"/>
        <v>Good Count</v>
      </c>
      <c r="S2665" s="60" t="str">
        <f t="shared" si="537"/>
        <v>Good Count</v>
      </c>
      <c r="T2665" s="60" t="str">
        <f t="shared" si="538"/>
        <v>Good Count</v>
      </c>
    </row>
    <row r="2666" spans="1:20" ht="15" customHeight="1">
      <c r="A2666" s="64">
        <v>44813</v>
      </c>
      <c r="B2666" s="65">
        <f t="shared" si="543"/>
        <v>2022</v>
      </c>
      <c r="C2666" s="58">
        <f t="shared" si="531"/>
        <v>9</v>
      </c>
      <c r="D2666" s="58" t="str">
        <f t="shared" si="539"/>
        <v>Sep/2022</v>
      </c>
      <c r="E2666" s="60" t="s">
        <v>224</v>
      </c>
      <c r="F2666" s="60" t="s">
        <v>223</v>
      </c>
      <c r="G2666" s="60" t="s">
        <v>33</v>
      </c>
      <c r="H2666" s="60">
        <v>30</v>
      </c>
      <c r="I2666" s="60">
        <v>30</v>
      </c>
      <c r="J2666" s="60">
        <f t="shared" si="541"/>
        <v>0</v>
      </c>
      <c r="K2666" s="60" t="str">
        <f t="shared" si="542"/>
        <v>Ok</v>
      </c>
      <c r="L2666" s="60">
        <f t="shared" si="532"/>
        <v>0</v>
      </c>
      <c r="M2666" s="85">
        <f>VLOOKUP(E2666,'DAFTAR ITEM'!B:J,9,FALSE)</f>
        <v>5775</v>
      </c>
      <c r="N2666" s="85">
        <f t="shared" si="533"/>
        <v>173250</v>
      </c>
      <c r="O2666" s="85">
        <f t="shared" si="534"/>
        <v>0</v>
      </c>
      <c r="P2666" s="85">
        <f t="shared" si="535"/>
        <v>0</v>
      </c>
      <c r="Q2666" s="59">
        <f t="shared" si="540"/>
        <v>0</v>
      </c>
      <c r="R2666" s="60" t="str">
        <f t="shared" si="536"/>
        <v>Good Count</v>
      </c>
      <c r="S2666" s="60" t="str">
        <f t="shared" si="537"/>
        <v>Good Count</v>
      </c>
      <c r="T2666" s="60" t="str">
        <f t="shared" si="538"/>
        <v>Good Count</v>
      </c>
    </row>
    <row r="2667" spans="1:20" ht="15" customHeight="1">
      <c r="A2667" s="64">
        <v>44813</v>
      </c>
      <c r="B2667" s="65">
        <f t="shared" si="543"/>
        <v>2022</v>
      </c>
      <c r="C2667" s="58">
        <f t="shared" si="531"/>
        <v>9</v>
      </c>
      <c r="D2667" s="58" t="str">
        <f t="shared" si="539"/>
        <v>Sep/2022</v>
      </c>
      <c r="E2667" s="60" t="s">
        <v>226</v>
      </c>
      <c r="F2667" s="60" t="s">
        <v>225</v>
      </c>
      <c r="G2667" s="60" t="s">
        <v>33</v>
      </c>
      <c r="H2667" s="60">
        <v>87</v>
      </c>
      <c r="I2667" s="60">
        <v>87</v>
      </c>
      <c r="J2667" s="60">
        <f t="shared" si="541"/>
        <v>0</v>
      </c>
      <c r="K2667" s="60" t="str">
        <f t="shared" si="542"/>
        <v>Ok</v>
      </c>
      <c r="L2667" s="60">
        <f t="shared" si="532"/>
        <v>0</v>
      </c>
      <c r="M2667" s="85">
        <f>VLOOKUP(E2667,'DAFTAR ITEM'!B:J,9,FALSE)</f>
        <v>2000</v>
      </c>
      <c r="N2667" s="85">
        <f t="shared" si="533"/>
        <v>174000</v>
      </c>
      <c r="O2667" s="85">
        <f t="shared" si="534"/>
        <v>0</v>
      </c>
      <c r="P2667" s="85">
        <f t="shared" si="535"/>
        <v>0</v>
      </c>
      <c r="Q2667" s="59">
        <f t="shared" si="540"/>
        <v>0</v>
      </c>
      <c r="R2667" s="60" t="str">
        <f t="shared" si="536"/>
        <v>Good Count</v>
      </c>
      <c r="S2667" s="60" t="str">
        <f t="shared" si="537"/>
        <v>Good Count</v>
      </c>
      <c r="T2667" s="60" t="str">
        <f t="shared" si="538"/>
        <v>Good Count</v>
      </c>
    </row>
    <row r="2668" spans="1:20" ht="15" customHeight="1">
      <c r="A2668" s="64">
        <v>44813</v>
      </c>
      <c r="B2668" s="65">
        <f t="shared" si="543"/>
        <v>2022</v>
      </c>
      <c r="C2668" s="58">
        <f t="shared" si="531"/>
        <v>9</v>
      </c>
      <c r="D2668" s="58" t="str">
        <f t="shared" si="539"/>
        <v>Sep/2022</v>
      </c>
      <c r="E2668" s="60" t="s">
        <v>228</v>
      </c>
      <c r="F2668" s="60" t="s">
        <v>227</v>
      </c>
      <c r="G2668" s="60" t="s">
        <v>16</v>
      </c>
      <c r="H2668" s="60">
        <v>0</v>
      </c>
      <c r="I2668" s="60">
        <v>0</v>
      </c>
      <c r="J2668" s="60">
        <f t="shared" si="541"/>
        <v>0</v>
      </c>
      <c r="K2668" s="60" t="str">
        <f t="shared" si="542"/>
        <v>Ok</v>
      </c>
      <c r="L2668" s="60">
        <f t="shared" si="532"/>
        <v>0</v>
      </c>
      <c r="M2668" s="85">
        <f>VLOOKUP(E2668,'DAFTAR ITEM'!B:J,9,FALSE)</f>
        <v>2000</v>
      </c>
      <c r="N2668" s="85">
        <f t="shared" si="533"/>
        <v>0</v>
      </c>
      <c r="O2668" s="85">
        <f t="shared" si="534"/>
        <v>0</v>
      </c>
      <c r="P2668" s="85">
        <f t="shared" si="535"/>
        <v>0</v>
      </c>
      <c r="Q2668" s="59">
        <f t="shared" si="540"/>
        <v>0</v>
      </c>
      <c r="R2668" s="60" t="str">
        <f t="shared" si="536"/>
        <v>Good Count</v>
      </c>
      <c r="S2668" s="60" t="str">
        <f t="shared" si="537"/>
        <v>Good Count</v>
      </c>
      <c r="T2668" s="60" t="str">
        <f t="shared" si="538"/>
        <v>Good Count</v>
      </c>
    </row>
    <row r="2669" spans="1:20" ht="15" customHeight="1">
      <c r="A2669" s="64">
        <v>44813</v>
      </c>
      <c r="B2669" s="65">
        <f t="shared" si="543"/>
        <v>2022</v>
      </c>
      <c r="C2669" s="58">
        <f t="shared" si="531"/>
        <v>9</v>
      </c>
      <c r="D2669" s="58" t="str">
        <f t="shared" si="539"/>
        <v>Sep/2022</v>
      </c>
      <c r="E2669" s="60" t="s">
        <v>230</v>
      </c>
      <c r="F2669" s="60" t="s">
        <v>229</v>
      </c>
      <c r="G2669" s="60" t="s">
        <v>16</v>
      </c>
      <c r="H2669" s="60">
        <v>12</v>
      </c>
      <c r="I2669" s="60">
        <v>12</v>
      </c>
      <c r="J2669" s="60">
        <f t="shared" si="541"/>
        <v>0</v>
      </c>
      <c r="K2669" s="60" t="str">
        <f t="shared" si="542"/>
        <v>Ok</v>
      </c>
      <c r="L2669" s="60">
        <f t="shared" si="532"/>
        <v>0</v>
      </c>
      <c r="M2669" s="85">
        <f>VLOOKUP(E2669,'DAFTAR ITEM'!B:J,9,FALSE)</f>
        <v>2000</v>
      </c>
      <c r="N2669" s="85">
        <f t="shared" si="533"/>
        <v>24000</v>
      </c>
      <c r="O2669" s="85">
        <f t="shared" si="534"/>
        <v>0</v>
      </c>
      <c r="P2669" s="85">
        <f t="shared" si="535"/>
        <v>0</v>
      </c>
      <c r="Q2669" s="59">
        <f t="shared" si="540"/>
        <v>0</v>
      </c>
      <c r="R2669" s="60" t="str">
        <f t="shared" si="536"/>
        <v>Good Count</v>
      </c>
      <c r="S2669" s="60" t="str">
        <f t="shared" si="537"/>
        <v>Good Count</v>
      </c>
      <c r="T2669" s="60" t="str">
        <f t="shared" si="538"/>
        <v>Good Count</v>
      </c>
    </row>
    <row r="2670" spans="1:20" ht="15" customHeight="1">
      <c r="A2670" s="64">
        <v>44816</v>
      </c>
      <c r="B2670" s="65">
        <f t="shared" si="543"/>
        <v>2022</v>
      </c>
      <c r="C2670" s="58">
        <f t="shared" si="531"/>
        <v>9</v>
      </c>
      <c r="D2670" s="58" t="str">
        <f t="shared" si="539"/>
        <v>Sep/2022</v>
      </c>
      <c r="E2670" s="60" t="s">
        <v>232</v>
      </c>
      <c r="F2670" s="60" t="s">
        <v>231</v>
      </c>
      <c r="G2670" s="60" t="s">
        <v>33</v>
      </c>
      <c r="H2670" s="60">
        <v>25</v>
      </c>
      <c r="I2670" s="60">
        <v>25</v>
      </c>
      <c r="J2670" s="60">
        <f t="shared" si="541"/>
        <v>0</v>
      </c>
      <c r="K2670" s="60" t="str">
        <f t="shared" si="542"/>
        <v>Ok</v>
      </c>
      <c r="L2670" s="60">
        <f t="shared" si="532"/>
        <v>0</v>
      </c>
      <c r="M2670" s="85">
        <f>VLOOKUP(E2670,'DAFTAR ITEM'!B:J,9,FALSE)</f>
        <v>3500</v>
      </c>
      <c r="N2670" s="85">
        <f t="shared" si="533"/>
        <v>87500</v>
      </c>
      <c r="O2670" s="85">
        <f t="shared" si="534"/>
        <v>0</v>
      </c>
      <c r="P2670" s="85">
        <f t="shared" si="535"/>
        <v>0</v>
      </c>
      <c r="Q2670" s="59">
        <f t="shared" si="540"/>
        <v>0</v>
      </c>
      <c r="R2670" s="60" t="str">
        <f t="shared" si="536"/>
        <v>Good Count</v>
      </c>
      <c r="S2670" s="60" t="str">
        <f t="shared" si="537"/>
        <v>Good Count</v>
      </c>
      <c r="T2670" s="60" t="str">
        <f t="shared" si="538"/>
        <v>Good Count</v>
      </c>
    </row>
    <row r="2671" spans="1:20" ht="15" customHeight="1">
      <c r="A2671" s="64">
        <v>44813</v>
      </c>
      <c r="B2671" s="65">
        <f t="shared" si="543"/>
        <v>2022</v>
      </c>
      <c r="C2671" s="58">
        <f t="shared" si="531"/>
        <v>9</v>
      </c>
      <c r="D2671" s="58" t="str">
        <f t="shared" si="539"/>
        <v>Sep/2022</v>
      </c>
      <c r="E2671" s="60" t="s">
        <v>236</v>
      </c>
      <c r="F2671" s="60" t="s">
        <v>235</v>
      </c>
      <c r="G2671" s="60" t="s">
        <v>33</v>
      </c>
      <c r="H2671" s="60">
        <v>19</v>
      </c>
      <c r="I2671" s="60">
        <v>19</v>
      </c>
      <c r="J2671" s="60">
        <f t="shared" si="541"/>
        <v>0</v>
      </c>
      <c r="K2671" s="60" t="str">
        <f t="shared" si="542"/>
        <v>Ok</v>
      </c>
      <c r="L2671" s="60">
        <f t="shared" si="532"/>
        <v>0</v>
      </c>
      <c r="M2671" s="85">
        <f>VLOOKUP(E2671,'DAFTAR ITEM'!B:J,9,FALSE)</f>
        <v>3833</v>
      </c>
      <c r="N2671" s="85">
        <f t="shared" si="533"/>
        <v>72827</v>
      </c>
      <c r="O2671" s="85">
        <f t="shared" si="534"/>
        <v>0</v>
      </c>
      <c r="P2671" s="85">
        <f t="shared" si="535"/>
        <v>0</v>
      </c>
      <c r="Q2671" s="59">
        <f t="shared" si="540"/>
        <v>0</v>
      </c>
      <c r="R2671" s="60" t="str">
        <f t="shared" si="536"/>
        <v>Good Count</v>
      </c>
      <c r="S2671" s="60" t="str">
        <f t="shared" si="537"/>
        <v>Good Count</v>
      </c>
      <c r="T2671" s="60" t="str">
        <f t="shared" si="538"/>
        <v>Good Count</v>
      </c>
    </row>
    <row r="2672" spans="1:20" ht="15" customHeight="1">
      <c r="A2672" s="64">
        <v>44813</v>
      </c>
      <c r="B2672" s="65">
        <f t="shared" si="543"/>
        <v>2022</v>
      </c>
      <c r="C2672" s="58">
        <f t="shared" si="531"/>
        <v>9</v>
      </c>
      <c r="D2672" s="58" t="str">
        <f t="shared" si="539"/>
        <v>Sep/2022</v>
      </c>
      <c r="E2672" s="60" t="s">
        <v>238</v>
      </c>
      <c r="F2672" s="60" t="s">
        <v>237</v>
      </c>
      <c r="G2672" s="60" t="s">
        <v>16</v>
      </c>
      <c r="H2672" s="60">
        <v>12</v>
      </c>
      <c r="I2672" s="60">
        <v>12</v>
      </c>
      <c r="J2672" s="60">
        <f t="shared" si="541"/>
        <v>0</v>
      </c>
      <c r="K2672" s="60" t="str">
        <f t="shared" si="542"/>
        <v>Ok</v>
      </c>
      <c r="L2672" s="60">
        <f t="shared" si="532"/>
        <v>0</v>
      </c>
      <c r="M2672" s="85">
        <f>VLOOKUP(E2672,'DAFTAR ITEM'!B:J,9,FALSE)</f>
        <v>2000</v>
      </c>
      <c r="N2672" s="85">
        <f t="shared" si="533"/>
        <v>24000</v>
      </c>
      <c r="O2672" s="85">
        <f t="shared" si="534"/>
        <v>0</v>
      </c>
      <c r="P2672" s="85">
        <f t="shared" si="535"/>
        <v>0</v>
      </c>
      <c r="Q2672" s="59">
        <f t="shared" si="540"/>
        <v>0</v>
      </c>
      <c r="R2672" s="60" t="str">
        <f t="shared" si="536"/>
        <v>Good Count</v>
      </c>
      <c r="S2672" s="60" t="str">
        <f t="shared" si="537"/>
        <v>Good Count</v>
      </c>
      <c r="T2672" s="60" t="str">
        <f t="shared" si="538"/>
        <v>Good Count</v>
      </c>
    </row>
    <row r="2673" spans="1:20" ht="15" customHeight="1">
      <c r="A2673" s="64">
        <v>44813</v>
      </c>
      <c r="B2673" s="65">
        <f t="shared" si="543"/>
        <v>2022</v>
      </c>
      <c r="C2673" s="58">
        <f t="shared" si="531"/>
        <v>9</v>
      </c>
      <c r="D2673" s="58" t="str">
        <f t="shared" si="539"/>
        <v>Sep/2022</v>
      </c>
      <c r="E2673" s="60" t="s">
        <v>357</v>
      </c>
      <c r="F2673" s="60" t="s">
        <v>356</v>
      </c>
      <c r="G2673" s="60" t="s">
        <v>358</v>
      </c>
      <c r="H2673" s="60">
        <v>325</v>
      </c>
      <c r="I2673" s="60">
        <v>325</v>
      </c>
      <c r="J2673" s="60">
        <f t="shared" si="541"/>
        <v>0</v>
      </c>
      <c r="K2673" s="60" t="str">
        <f t="shared" si="542"/>
        <v>Ok</v>
      </c>
      <c r="L2673" s="60">
        <f t="shared" si="532"/>
        <v>0</v>
      </c>
      <c r="M2673" s="85">
        <f>VLOOKUP(E2673,'DAFTAR ITEM'!B:J,9,FALSE)</f>
        <v>10000</v>
      </c>
      <c r="N2673" s="85">
        <f t="shared" si="533"/>
        <v>3250000</v>
      </c>
      <c r="O2673" s="85">
        <f t="shared" si="534"/>
        <v>0</v>
      </c>
      <c r="P2673" s="85">
        <f t="shared" si="535"/>
        <v>0</v>
      </c>
      <c r="Q2673" s="59">
        <f t="shared" si="540"/>
        <v>0</v>
      </c>
      <c r="R2673" s="60" t="str">
        <f t="shared" si="536"/>
        <v>Good Count</v>
      </c>
      <c r="S2673" s="60" t="str">
        <f t="shared" si="537"/>
        <v>Good Count</v>
      </c>
      <c r="T2673" s="60" t="str">
        <f t="shared" si="538"/>
        <v>Good Count</v>
      </c>
    </row>
    <row r="2674" spans="1:20" ht="15" customHeight="1">
      <c r="A2674" s="64">
        <v>44813</v>
      </c>
      <c r="B2674" s="65">
        <f t="shared" si="543"/>
        <v>2022</v>
      </c>
      <c r="C2674" s="58">
        <f t="shared" si="531"/>
        <v>9</v>
      </c>
      <c r="D2674" s="58" t="str">
        <f t="shared" si="539"/>
        <v>Sep/2022</v>
      </c>
      <c r="E2674" s="60" t="s">
        <v>240</v>
      </c>
      <c r="F2674" s="60" t="s">
        <v>239</v>
      </c>
      <c r="G2674" s="60" t="s">
        <v>33</v>
      </c>
      <c r="H2674" s="60">
        <v>0</v>
      </c>
      <c r="I2674" s="60">
        <v>0</v>
      </c>
      <c r="J2674" s="60">
        <f t="shared" si="541"/>
        <v>0</v>
      </c>
      <c r="K2674" s="60" t="str">
        <f t="shared" si="542"/>
        <v>Ok</v>
      </c>
      <c r="L2674" s="60">
        <f t="shared" si="532"/>
        <v>0</v>
      </c>
      <c r="M2674" s="85">
        <f>VLOOKUP(E2674,'DAFTAR ITEM'!B:J,9,FALSE)</f>
        <v>3000</v>
      </c>
      <c r="N2674" s="85">
        <f t="shared" si="533"/>
        <v>0</v>
      </c>
      <c r="O2674" s="85">
        <f t="shared" si="534"/>
        <v>0</v>
      </c>
      <c r="P2674" s="85">
        <f t="shared" si="535"/>
        <v>0</v>
      </c>
      <c r="Q2674" s="59">
        <f t="shared" si="540"/>
        <v>0</v>
      </c>
      <c r="R2674" s="60" t="str">
        <f t="shared" si="536"/>
        <v>Good Count</v>
      </c>
      <c r="S2674" s="60" t="str">
        <f t="shared" si="537"/>
        <v>Good Count</v>
      </c>
      <c r="T2674" s="60" t="str">
        <f t="shared" si="538"/>
        <v>Good Count</v>
      </c>
    </row>
    <row r="2675" spans="1:20" ht="15" customHeight="1">
      <c r="A2675" s="64">
        <v>44813</v>
      </c>
      <c r="B2675" s="65">
        <f t="shared" si="543"/>
        <v>2022</v>
      </c>
      <c r="C2675" s="58">
        <f t="shared" si="531"/>
        <v>9</v>
      </c>
      <c r="D2675" s="58" t="str">
        <f t="shared" si="539"/>
        <v>Sep/2022</v>
      </c>
      <c r="E2675" s="60" t="s">
        <v>242</v>
      </c>
      <c r="F2675" s="60" t="s">
        <v>241</v>
      </c>
      <c r="G2675" s="60" t="s">
        <v>33</v>
      </c>
      <c r="H2675" s="60">
        <v>0</v>
      </c>
      <c r="I2675" s="60">
        <v>0</v>
      </c>
      <c r="J2675" s="60">
        <f t="shared" si="541"/>
        <v>0</v>
      </c>
      <c r="K2675" s="60" t="str">
        <f t="shared" si="542"/>
        <v>Ok</v>
      </c>
      <c r="L2675" s="60">
        <f t="shared" si="532"/>
        <v>0</v>
      </c>
      <c r="M2675" s="85">
        <f>VLOOKUP(E2675,'DAFTAR ITEM'!B:J,9,FALSE)</f>
        <v>6000</v>
      </c>
      <c r="N2675" s="85">
        <f t="shared" si="533"/>
        <v>0</v>
      </c>
      <c r="O2675" s="85">
        <f t="shared" si="534"/>
        <v>0</v>
      </c>
      <c r="P2675" s="85">
        <f t="shared" si="535"/>
        <v>0</v>
      </c>
      <c r="Q2675" s="59">
        <f t="shared" si="540"/>
        <v>0</v>
      </c>
      <c r="R2675" s="60" t="str">
        <f t="shared" si="536"/>
        <v>Good Count</v>
      </c>
      <c r="S2675" s="60" t="str">
        <f t="shared" si="537"/>
        <v>Good Count</v>
      </c>
      <c r="T2675" s="60" t="str">
        <f t="shared" si="538"/>
        <v>Good Count</v>
      </c>
    </row>
    <row r="2676" spans="1:20" ht="15" customHeight="1">
      <c r="A2676" s="64">
        <v>44813</v>
      </c>
      <c r="B2676" s="65">
        <f t="shared" si="543"/>
        <v>2022</v>
      </c>
      <c r="C2676" s="58">
        <f t="shared" si="531"/>
        <v>9</v>
      </c>
      <c r="D2676" s="58" t="str">
        <f t="shared" si="539"/>
        <v>Sep/2022</v>
      </c>
      <c r="E2676" s="60" t="s">
        <v>244</v>
      </c>
      <c r="F2676" s="60" t="s">
        <v>243</v>
      </c>
      <c r="G2676" s="60" t="s">
        <v>88</v>
      </c>
      <c r="H2676" s="60">
        <v>1</v>
      </c>
      <c r="I2676" s="60">
        <v>1</v>
      </c>
      <c r="J2676" s="60">
        <f t="shared" si="541"/>
        <v>0</v>
      </c>
      <c r="K2676" s="60" t="str">
        <f t="shared" si="542"/>
        <v>Ok</v>
      </c>
      <c r="L2676" s="60">
        <f t="shared" si="532"/>
        <v>0</v>
      </c>
      <c r="M2676" s="85">
        <f>VLOOKUP(E2676,'DAFTAR ITEM'!B:J,9,FALSE)</f>
        <v>15000</v>
      </c>
      <c r="N2676" s="85">
        <f t="shared" si="533"/>
        <v>15000</v>
      </c>
      <c r="O2676" s="85">
        <f t="shared" si="534"/>
        <v>0</v>
      </c>
      <c r="P2676" s="85">
        <f t="shared" si="535"/>
        <v>0</v>
      </c>
      <c r="Q2676" s="59">
        <f t="shared" si="540"/>
        <v>0</v>
      </c>
      <c r="R2676" s="60" t="str">
        <f t="shared" si="536"/>
        <v>Good Count</v>
      </c>
      <c r="S2676" s="60" t="str">
        <f t="shared" si="537"/>
        <v>Good Count</v>
      </c>
      <c r="T2676" s="60" t="str">
        <f t="shared" si="538"/>
        <v>Good Count</v>
      </c>
    </row>
    <row r="2677" spans="1:20" ht="15" customHeight="1">
      <c r="A2677" s="64">
        <v>44813</v>
      </c>
      <c r="B2677" s="65">
        <f t="shared" si="543"/>
        <v>2022</v>
      </c>
      <c r="C2677" s="58">
        <f t="shared" ref="C2677:C2740" si="544">MONTH(A2677)</f>
        <v>9</v>
      </c>
      <c r="D2677" s="58" t="str">
        <f t="shared" si="539"/>
        <v>Sep/2022</v>
      </c>
      <c r="E2677" s="60" t="s">
        <v>246</v>
      </c>
      <c r="F2677" s="60" t="s">
        <v>245</v>
      </c>
      <c r="G2677" s="60" t="s">
        <v>33</v>
      </c>
      <c r="H2677" s="60">
        <v>3</v>
      </c>
      <c r="I2677" s="60">
        <v>3</v>
      </c>
      <c r="J2677" s="60">
        <f t="shared" si="541"/>
        <v>0</v>
      </c>
      <c r="K2677" s="60" t="str">
        <f t="shared" si="542"/>
        <v>Ok</v>
      </c>
      <c r="L2677" s="60">
        <f t="shared" si="532"/>
        <v>0</v>
      </c>
      <c r="M2677" s="85">
        <f>VLOOKUP(E2677,'DAFTAR ITEM'!B:J,9,FALSE)</f>
        <v>18900</v>
      </c>
      <c r="N2677" s="85">
        <f t="shared" si="533"/>
        <v>56700</v>
      </c>
      <c r="O2677" s="85">
        <f t="shared" si="534"/>
        <v>0</v>
      </c>
      <c r="P2677" s="85">
        <f t="shared" si="535"/>
        <v>0</v>
      </c>
      <c r="Q2677" s="59">
        <f t="shared" si="540"/>
        <v>0</v>
      </c>
      <c r="R2677" s="60" t="str">
        <f t="shared" si="536"/>
        <v>Good Count</v>
      </c>
      <c r="S2677" s="60" t="str">
        <f t="shared" si="537"/>
        <v>Good Count</v>
      </c>
      <c r="T2677" s="60" t="str">
        <f t="shared" si="538"/>
        <v>Good Count</v>
      </c>
    </row>
    <row r="2678" spans="1:20" ht="15" customHeight="1">
      <c r="A2678" s="64">
        <v>44813</v>
      </c>
      <c r="B2678" s="65">
        <f t="shared" si="543"/>
        <v>2022</v>
      </c>
      <c r="C2678" s="58">
        <f t="shared" si="544"/>
        <v>9</v>
      </c>
      <c r="D2678" s="58" t="str">
        <f t="shared" si="539"/>
        <v>Sep/2022</v>
      </c>
      <c r="E2678" s="60" t="s">
        <v>248</v>
      </c>
      <c r="F2678" s="60" t="s">
        <v>247</v>
      </c>
      <c r="G2678" s="60" t="s">
        <v>33</v>
      </c>
      <c r="H2678" s="60">
        <v>5</v>
      </c>
      <c r="I2678" s="60">
        <v>5</v>
      </c>
      <c r="J2678" s="60">
        <f t="shared" si="541"/>
        <v>0</v>
      </c>
      <c r="K2678" s="60" t="str">
        <f t="shared" si="542"/>
        <v>Ok</v>
      </c>
      <c r="L2678" s="60">
        <f t="shared" ref="L2678:L2741" si="545">ABS(J2678)</f>
        <v>0</v>
      </c>
      <c r="M2678" s="85">
        <f>VLOOKUP(E2678,'DAFTAR ITEM'!B:J,9,FALSE)</f>
        <v>40000</v>
      </c>
      <c r="N2678" s="85">
        <f t="shared" ref="N2678:N2741" si="546">H2678*M2678</f>
        <v>200000</v>
      </c>
      <c r="O2678" s="85">
        <f t="shared" ref="O2678:O2741" si="547">J2678*M2678</f>
        <v>0</v>
      </c>
      <c r="P2678" s="85">
        <f t="shared" ref="P2678:P2741" si="548">L2678*M2678</f>
        <v>0</v>
      </c>
      <c r="Q2678" s="59">
        <f t="shared" si="540"/>
        <v>0</v>
      </c>
      <c r="R2678" s="60" t="str">
        <f t="shared" ref="R2678:R2741" si="549">IF(ISERROR(Q2678),"Bad Count",IF(Q2678&gt;0%,"Bad Count","Good Count"))</f>
        <v>Good Count</v>
      </c>
      <c r="S2678" s="60" t="str">
        <f t="shared" ref="S2678:S2741" si="550">IF(ISERROR(Q2678),"Bad Count",IF(Q2678&gt;2%,"Bad Count","Good Count"))</f>
        <v>Good Count</v>
      </c>
      <c r="T2678" s="60" t="str">
        <f t="shared" ref="T2678:T2741" si="551">IF(ISERROR(Q2678),"Bad Count",IF(Q2678&gt;5%,"Bad Count","Good Count"))</f>
        <v>Good Count</v>
      </c>
    </row>
    <row r="2679" spans="1:20" ht="15" customHeight="1">
      <c r="A2679" s="64">
        <v>44813</v>
      </c>
      <c r="B2679" s="65">
        <f t="shared" si="543"/>
        <v>2022</v>
      </c>
      <c r="C2679" s="58">
        <f t="shared" si="544"/>
        <v>9</v>
      </c>
      <c r="D2679" s="58" t="str">
        <f t="shared" si="539"/>
        <v>Sep/2022</v>
      </c>
      <c r="E2679" s="60" t="s">
        <v>250</v>
      </c>
      <c r="F2679" s="60" t="s">
        <v>249</v>
      </c>
      <c r="G2679" s="60" t="s">
        <v>33</v>
      </c>
      <c r="H2679" s="60">
        <v>12</v>
      </c>
      <c r="I2679" s="60">
        <v>12</v>
      </c>
      <c r="J2679" s="60">
        <f t="shared" si="541"/>
        <v>0</v>
      </c>
      <c r="K2679" s="60" t="str">
        <f t="shared" si="542"/>
        <v>Ok</v>
      </c>
      <c r="L2679" s="60">
        <f t="shared" si="545"/>
        <v>0</v>
      </c>
      <c r="M2679" s="85">
        <f>VLOOKUP(E2679,'DAFTAR ITEM'!B:J,9,FALSE)</f>
        <v>19792</v>
      </c>
      <c r="N2679" s="85">
        <f t="shared" si="546"/>
        <v>237504</v>
      </c>
      <c r="O2679" s="85">
        <f t="shared" si="547"/>
        <v>0</v>
      </c>
      <c r="P2679" s="85">
        <f t="shared" si="548"/>
        <v>0</v>
      </c>
      <c r="Q2679" s="59">
        <f t="shared" si="540"/>
        <v>0</v>
      </c>
      <c r="R2679" s="60" t="str">
        <f t="shared" si="549"/>
        <v>Good Count</v>
      </c>
      <c r="S2679" s="60" t="str">
        <f t="shared" si="550"/>
        <v>Good Count</v>
      </c>
      <c r="T2679" s="60" t="str">
        <f t="shared" si="551"/>
        <v>Good Count</v>
      </c>
    </row>
    <row r="2680" spans="1:20" ht="15" customHeight="1">
      <c r="A2680" s="64">
        <v>44813</v>
      </c>
      <c r="B2680" s="65">
        <f t="shared" si="543"/>
        <v>2022</v>
      </c>
      <c r="C2680" s="58">
        <f t="shared" si="544"/>
        <v>9</v>
      </c>
      <c r="D2680" s="58" t="str">
        <f t="shared" si="539"/>
        <v>Sep/2022</v>
      </c>
      <c r="E2680" s="60" t="s">
        <v>252</v>
      </c>
      <c r="F2680" s="60" t="s">
        <v>251</v>
      </c>
      <c r="G2680" s="60" t="s">
        <v>33</v>
      </c>
      <c r="H2680" s="60">
        <v>35</v>
      </c>
      <c r="I2680" s="60">
        <v>35</v>
      </c>
      <c r="J2680" s="60">
        <f t="shared" si="541"/>
        <v>0</v>
      </c>
      <c r="K2680" s="60" t="str">
        <f t="shared" si="542"/>
        <v>Ok</v>
      </c>
      <c r="L2680" s="60">
        <f t="shared" si="545"/>
        <v>0</v>
      </c>
      <c r="M2680" s="85">
        <f>VLOOKUP(E2680,'DAFTAR ITEM'!B:J,9,FALSE)</f>
        <v>30000</v>
      </c>
      <c r="N2680" s="85">
        <f t="shared" si="546"/>
        <v>1050000</v>
      </c>
      <c r="O2680" s="85">
        <f t="shared" si="547"/>
        <v>0</v>
      </c>
      <c r="P2680" s="85">
        <f t="shared" si="548"/>
        <v>0</v>
      </c>
      <c r="Q2680" s="59">
        <f t="shared" si="540"/>
        <v>0</v>
      </c>
      <c r="R2680" s="60" t="str">
        <f t="shared" si="549"/>
        <v>Good Count</v>
      </c>
      <c r="S2680" s="60" t="str">
        <f t="shared" si="550"/>
        <v>Good Count</v>
      </c>
      <c r="T2680" s="60" t="str">
        <f t="shared" si="551"/>
        <v>Good Count</v>
      </c>
    </row>
    <row r="2681" spans="1:20" ht="15" customHeight="1">
      <c r="A2681" s="64">
        <v>44813</v>
      </c>
      <c r="B2681" s="65">
        <f t="shared" si="543"/>
        <v>2022</v>
      </c>
      <c r="C2681" s="58">
        <f t="shared" si="544"/>
        <v>9</v>
      </c>
      <c r="D2681" s="58" t="str">
        <f t="shared" si="539"/>
        <v>Sep/2022</v>
      </c>
      <c r="E2681" s="60" t="s">
        <v>254</v>
      </c>
      <c r="F2681" s="60" t="s">
        <v>253</v>
      </c>
      <c r="G2681" s="60" t="s">
        <v>187</v>
      </c>
      <c r="H2681" s="60">
        <v>19</v>
      </c>
      <c r="I2681" s="60">
        <v>19</v>
      </c>
      <c r="J2681" s="60">
        <f t="shared" si="541"/>
        <v>0</v>
      </c>
      <c r="K2681" s="60" t="str">
        <f t="shared" si="542"/>
        <v>Ok</v>
      </c>
      <c r="L2681" s="60">
        <f t="shared" si="545"/>
        <v>0</v>
      </c>
      <c r="M2681" s="85">
        <f>VLOOKUP(E2681,'DAFTAR ITEM'!B:J,9,FALSE)</f>
        <v>3360</v>
      </c>
      <c r="N2681" s="85">
        <f t="shared" si="546"/>
        <v>63840</v>
      </c>
      <c r="O2681" s="85">
        <f t="shared" si="547"/>
        <v>0</v>
      </c>
      <c r="P2681" s="85">
        <f t="shared" si="548"/>
        <v>0</v>
      </c>
      <c r="Q2681" s="59">
        <f t="shared" si="540"/>
        <v>0</v>
      </c>
      <c r="R2681" s="60" t="str">
        <f t="shared" si="549"/>
        <v>Good Count</v>
      </c>
      <c r="S2681" s="60" t="str">
        <f t="shared" si="550"/>
        <v>Good Count</v>
      </c>
      <c r="T2681" s="60" t="str">
        <f t="shared" si="551"/>
        <v>Good Count</v>
      </c>
    </row>
    <row r="2682" spans="1:20" ht="15" customHeight="1">
      <c r="A2682" s="64">
        <v>44813</v>
      </c>
      <c r="B2682" s="65">
        <f t="shared" si="543"/>
        <v>2022</v>
      </c>
      <c r="C2682" s="58">
        <f t="shared" si="544"/>
        <v>9</v>
      </c>
      <c r="D2682" s="58" t="str">
        <f t="shared" si="539"/>
        <v>Sep/2022</v>
      </c>
      <c r="E2682" s="60" t="s">
        <v>256</v>
      </c>
      <c r="F2682" s="60" t="s">
        <v>255</v>
      </c>
      <c r="G2682" s="60" t="s">
        <v>95</v>
      </c>
      <c r="H2682" s="60">
        <v>10</v>
      </c>
      <c r="I2682" s="60">
        <v>10</v>
      </c>
      <c r="J2682" s="60">
        <f t="shared" si="541"/>
        <v>0</v>
      </c>
      <c r="K2682" s="60" t="str">
        <f t="shared" si="542"/>
        <v>Ok</v>
      </c>
      <c r="L2682" s="60">
        <f t="shared" si="545"/>
        <v>0</v>
      </c>
      <c r="M2682" s="85">
        <f>VLOOKUP(E2682,'DAFTAR ITEM'!B:J,9,FALSE)</f>
        <v>38000</v>
      </c>
      <c r="N2682" s="85">
        <f t="shared" si="546"/>
        <v>380000</v>
      </c>
      <c r="O2682" s="85">
        <f t="shared" si="547"/>
        <v>0</v>
      </c>
      <c r="P2682" s="85">
        <f t="shared" si="548"/>
        <v>0</v>
      </c>
      <c r="Q2682" s="59">
        <f t="shared" si="540"/>
        <v>0</v>
      </c>
      <c r="R2682" s="60" t="str">
        <f t="shared" si="549"/>
        <v>Good Count</v>
      </c>
      <c r="S2682" s="60" t="str">
        <f t="shared" si="550"/>
        <v>Good Count</v>
      </c>
      <c r="T2682" s="60" t="str">
        <f t="shared" si="551"/>
        <v>Good Count</v>
      </c>
    </row>
    <row r="2683" spans="1:20" ht="15" customHeight="1">
      <c r="A2683" s="64">
        <v>44813</v>
      </c>
      <c r="B2683" s="65">
        <f t="shared" si="543"/>
        <v>2022</v>
      </c>
      <c r="C2683" s="58">
        <f t="shared" si="544"/>
        <v>9</v>
      </c>
      <c r="D2683" s="58" t="str">
        <f t="shared" si="539"/>
        <v>Sep/2022</v>
      </c>
      <c r="E2683" s="60" t="s">
        <v>258</v>
      </c>
      <c r="F2683" s="60" t="s">
        <v>257</v>
      </c>
      <c r="G2683" s="60" t="s">
        <v>259</v>
      </c>
      <c r="H2683" s="60">
        <v>10</v>
      </c>
      <c r="I2683" s="60">
        <v>10</v>
      </c>
      <c r="J2683" s="60">
        <f t="shared" si="541"/>
        <v>0</v>
      </c>
      <c r="K2683" s="60" t="str">
        <f t="shared" si="542"/>
        <v>Ok</v>
      </c>
      <c r="L2683" s="60">
        <f t="shared" si="545"/>
        <v>0</v>
      </c>
      <c r="M2683" s="85">
        <f>VLOOKUP(E2683,'DAFTAR ITEM'!B:J,9,FALSE)</f>
        <v>10000</v>
      </c>
      <c r="N2683" s="85">
        <f t="shared" si="546"/>
        <v>100000</v>
      </c>
      <c r="O2683" s="85">
        <f t="shared" si="547"/>
        <v>0</v>
      </c>
      <c r="P2683" s="85">
        <f t="shared" si="548"/>
        <v>0</v>
      </c>
      <c r="Q2683" s="59">
        <f t="shared" si="540"/>
        <v>0</v>
      </c>
      <c r="R2683" s="60" t="str">
        <f t="shared" si="549"/>
        <v>Good Count</v>
      </c>
      <c r="S2683" s="60" t="str">
        <f t="shared" si="550"/>
        <v>Good Count</v>
      </c>
      <c r="T2683" s="60" t="str">
        <f t="shared" si="551"/>
        <v>Good Count</v>
      </c>
    </row>
    <row r="2684" spans="1:20" ht="15" customHeight="1">
      <c r="A2684" s="64">
        <v>44813</v>
      </c>
      <c r="B2684" s="65">
        <f t="shared" si="543"/>
        <v>2022</v>
      </c>
      <c r="C2684" s="58">
        <f t="shared" si="544"/>
        <v>9</v>
      </c>
      <c r="D2684" s="58" t="str">
        <f t="shared" si="539"/>
        <v>Sep/2022</v>
      </c>
      <c r="E2684" s="60" t="s">
        <v>261</v>
      </c>
      <c r="F2684" s="60" t="s">
        <v>260</v>
      </c>
      <c r="G2684" s="60" t="s">
        <v>16</v>
      </c>
      <c r="H2684" s="60">
        <v>4</v>
      </c>
      <c r="I2684" s="60">
        <v>4</v>
      </c>
      <c r="J2684" s="60">
        <f t="shared" si="541"/>
        <v>0</v>
      </c>
      <c r="K2684" s="60" t="str">
        <f t="shared" si="542"/>
        <v>Ok</v>
      </c>
      <c r="L2684" s="60">
        <f t="shared" si="545"/>
        <v>0</v>
      </c>
      <c r="M2684" s="85">
        <f>VLOOKUP(E2684,'DAFTAR ITEM'!B:J,9,FALSE)</f>
        <v>11550</v>
      </c>
      <c r="N2684" s="85">
        <f t="shared" si="546"/>
        <v>46200</v>
      </c>
      <c r="O2684" s="85">
        <f t="shared" si="547"/>
        <v>0</v>
      </c>
      <c r="P2684" s="85">
        <f t="shared" si="548"/>
        <v>0</v>
      </c>
      <c r="Q2684" s="59">
        <f t="shared" si="540"/>
        <v>0</v>
      </c>
      <c r="R2684" s="60" t="str">
        <f t="shared" si="549"/>
        <v>Good Count</v>
      </c>
      <c r="S2684" s="60" t="str">
        <f t="shared" si="550"/>
        <v>Good Count</v>
      </c>
      <c r="T2684" s="60" t="str">
        <f t="shared" si="551"/>
        <v>Good Count</v>
      </c>
    </row>
    <row r="2685" spans="1:20" ht="15" customHeight="1">
      <c r="A2685" s="64">
        <v>44813</v>
      </c>
      <c r="B2685" s="65">
        <f t="shared" si="543"/>
        <v>2022</v>
      </c>
      <c r="C2685" s="58">
        <f t="shared" si="544"/>
        <v>9</v>
      </c>
      <c r="D2685" s="58" t="str">
        <f t="shared" si="539"/>
        <v>Sep/2022</v>
      </c>
      <c r="E2685" s="60" t="s">
        <v>263</v>
      </c>
      <c r="F2685" s="60" t="s">
        <v>262</v>
      </c>
      <c r="G2685" s="60" t="s">
        <v>33</v>
      </c>
      <c r="H2685" s="60">
        <v>0</v>
      </c>
      <c r="I2685" s="60">
        <v>0</v>
      </c>
      <c r="J2685" s="60">
        <f t="shared" si="541"/>
        <v>0</v>
      </c>
      <c r="K2685" s="60" t="str">
        <f t="shared" si="542"/>
        <v>Ok</v>
      </c>
      <c r="L2685" s="60">
        <f t="shared" si="545"/>
        <v>0</v>
      </c>
      <c r="M2685" s="85">
        <f>VLOOKUP(E2685,'DAFTAR ITEM'!B:J,9,FALSE)</f>
        <v>10000</v>
      </c>
      <c r="N2685" s="85">
        <f t="shared" si="546"/>
        <v>0</v>
      </c>
      <c r="O2685" s="85">
        <f t="shared" si="547"/>
        <v>0</v>
      </c>
      <c r="P2685" s="85">
        <f t="shared" si="548"/>
        <v>0</v>
      </c>
      <c r="Q2685" s="59">
        <f t="shared" si="540"/>
        <v>0</v>
      </c>
      <c r="R2685" s="60" t="str">
        <f t="shared" si="549"/>
        <v>Good Count</v>
      </c>
      <c r="S2685" s="60" t="str">
        <f t="shared" si="550"/>
        <v>Good Count</v>
      </c>
      <c r="T2685" s="60" t="str">
        <f t="shared" si="551"/>
        <v>Good Count</v>
      </c>
    </row>
    <row r="2686" spans="1:20" ht="15" customHeight="1">
      <c r="A2686" s="64">
        <v>44813</v>
      </c>
      <c r="B2686" s="65">
        <f t="shared" si="543"/>
        <v>2022</v>
      </c>
      <c r="C2686" s="58">
        <f t="shared" si="544"/>
        <v>9</v>
      </c>
      <c r="D2686" s="58" t="str">
        <f t="shared" si="539"/>
        <v>Sep/2022</v>
      </c>
      <c r="E2686" s="60" t="s">
        <v>265</v>
      </c>
      <c r="F2686" s="60" t="s">
        <v>264</v>
      </c>
      <c r="G2686" s="60" t="s">
        <v>33</v>
      </c>
      <c r="H2686" s="60">
        <v>20</v>
      </c>
      <c r="I2686" s="60">
        <v>20</v>
      </c>
      <c r="J2686" s="60">
        <f t="shared" si="541"/>
        <v>0</v>
      </c>
      <c r="K2686" s="60" t="str">
        <f t="shared" si="542"/>
        <v>Ok</v>
      </c>
      <c r="L2686" s="60">
        <f t="shared" si="545"/>
        <v>0</v>
      </c>
      <c r="M2686" s="85">
        <f>VLOOKUP(E2686,'DAFTAR ITEM'!B:J,9,FALSE)</f>
        <v>3000</v>
      </c>
      <c r="N2686" s="85">
        <f t="shared" si="546"/>
        <v>60000</v>
      </c>
      <c r="O2686" s="85">
        <f t="shared" si="547"/>
        <v>0</v>
      </c>
      <c r="P2686" s="85">
        <f t="shared" si="548"/>
        <v>0</v>
      </c>
      <c r="Q2686" s="59">
        <f t="shared" si="540"/>
        <v>0</v>
      </c>
      <c r="R2686" s="60" t="str">
        <f t="shared" si="549"/>
        <v>Good Count</v>
      </c>
      <c r="S2686" s="60" t="str">
        <f t="shared" si="550"/>
        <v>Good Count</v>
      </c>
      <c r="T2686" s="60" t="str">
        <f t="shared" si="551"/>
        <v>Good Count</v>
      </c>
    </row>
    <row r="2687" spans="1:20" ht="15" customHeight="1">
      <c r="A2687" s="64">
        <v>44813</v>
      </c>
      <c r="B2687" s="65">
        <f t="shared" si="543"/>
        <v>2022</v>
      </c>
      <c r="C2687" s="58">
        <f t="shared" si="544"/>
        <v>9</v>
      </c>
      <c r="D2687" s="58" t="str">
        <f t="shared" si="539"/>
        <v>Sep/2022</v>
      </c>
      <c r="E2687" s="60" t="s">
        <v>267</v>
      </c>
      <c r="F2687" s="60" t="s">
        <v>266</v>
      </c>
      <c r="G2687" s="60" t="s">
        <v>33</v>
      </c>
      <c r="H2687" s="60">
        <v>16</v>
      </c>
      <c r="I2687" s="60">
        <v>16</v>
      </c>
      <c r="J2687" s="60">
        <f t="shared" si="541"/>
        <v>0</v>
      </c>
      <c r="K2687" s="60" t="str">
        <f t="shared" si="542"/>
        <v>Ok</v>
      </c>
      <c r="L2687" s="60">
        <f t="shared" si="545"/>
        <v>0</v>
      </c>
      <c r="M2687" s="85">
        <f>VLOOKUP(E2687,'DAFTAR ITEM'!B:J,9,FALSE)</f>
        <v>1575</v>
      </c>
      <c r="N2687" s="85">
        <f t="shared" si="546"/>
        <v>25200</v>
      </c>
      <c r="O2687" s="85">
        <f t="shared" si="547"/>
        <v>0</v>
      </c>
      <c r="P2687" s="85">
        <f t="shared" si="548"/>
        <v>0</v>
      </c>
      <c r="Q2687" s="59">
        <f t="shared" si="540"/>
        <v>0</v>
      </c>
      <c r="R2687" s="60" t="str">
        <f t="shared" si="549"/>
        <v>Good Count</v>
      </c>
      <c r="S2687" s="60" t="str">
        <f t="shared" si="550"/>
        <v>Good Count</v>
      </c>
      <c r="T2687" s="60" t="str">
        <f t="shared" si="551"/>
        <v>Good Count</v>
      </c>
    </row>
    <row r="2688" spans="1:20" ht="15" customHeight="1">
      <c r="A2688" s="64">
        <v>44813</v>
      </c>
      <c r="B2688" s="65">
        <f t="shared" si="543"/>
        <v>2022</v>
      </c>
      <c r="C2688" s="58">
        <f t="shared" si="544"/>
        <v>9</v>
      </c>
      <c r="D2688" s="58" t="str">
        <f t="shared" si="539"/>
        <v>Sep/2022</v>
      </c>
      <c r="E2688" s="60" t="s">
        <v>269</v>
      </c>
      <c r="F2688" s="60" t="s">
        <v>268</v>
      </c>
      <c r="G2688" s="60" t="s">
        <v>33</v>
      </c>
      <c r="H2688" s="60">
        <v>0</v>
      </c>
      <c r="I2688" s="60">
        <v>0</v>
      </c>
      <c r="J2688" s="60">
        <f t="shared" si="541"/>
        <v>0</v>
      </c>
      <c r="K2688" s="60" t="str">
        <f t="shared" si="542"/>
        <v>Ok</v>
      </c>
      <c r="L2688" s="60">
        <f t="shared" si="545"/>
        <v>0</v>
      </c>
      <c r="M2688" s="85">
        <f>VLOOKUP(E2688,'DAFTAR ITEM'!B:J,9,FALSE)</f>
        <v>9500</v>
      </c>
      <c r="N2688" s="85">
        <f t="shared" si="546"/>
        <v>0</v>
      </c>
      <c r="O2688" s="85">
        <f t="shared" si="547"/>
        <v>0</v>
      </c>
      <c r="P2688" s="85">
        <f t="shared" si="548"/>
        <v>0</v>
      </c>
      <c r="Q2688" s="59">
        <f t="shared" si="540"/>
        <v>0</v>
      </c>
      <c r="R2688" s="60" t="str">
        <f t="shared" si="549"/>
        <v>Good Count</v>
      </c>
      <c r="S2688" s="60" t="str">
        <f t="shared" si="550"/>
        <v>Good Count</v>
      </c>
      <c r="T2688" s="60" t="str">
        <f t="shared" si="551"/>
        <v>Good Count</v>
      </c>
    </row>
    <row r="2689" spans="1:20" ht="15" customHeight="1">
      <c r="A2689" s="64">
        <v>44813</v>
      </c>
      <c r="B2689" s="65">
        <f t="shared" si="543"/>
        <v>2022</v>
      </c>
      <c r="C2689" s="58">
        <f t="shared" si="544"/>
        <v>9</v>
      </c>
      <c r="D2689" s="58" t="str">
        <f t="shared" si="539"/>
        <v>Sep/2022</v>
      </c>
      <c r="E2689" s="60" t="s">
        <v>271</v>
      </c>
      <c r="F2689" s="60" t="s">
        <v>270</v>
      </c>
      <c r="G2689" s="60" t="s">
        <v>33</v>
      </c>
      <c r="H2689" s="60">
        <v>11</v>
      </c>
      <c r="I2689" s="60">
        <v>11</v>
      </c>
      <c r="J2689" s="60">
        <f t="shared" si="541"/>
        <v>0</v>
      </c>
      <c r="K2689" s="60" t="str">
        <f t="shared" si="542"/>
        <v>Ok</v>
      </c>
      <c r="L2689" s="60">
        <f t="shared" si="545"/>
        <v>0</v>
      </c>
      <c r="M2689" s="85">
        <f>VLOOKUP(E2689,'DAFTAR ITEM'!B:J,9,FALSE)</f>
        <v>5000</v>
      </c>
      <c r="N2689" s="85">
        <f t="shared" si="546"/>
        <v>55000</v>
      </c>
      <c r="O2689" s="85">
        <f t="shared" si="547"/>
        <v>0</v>
      </c>
      <c r="P2689" s="85">
        <f t="shared" si="548"/>
        <v>0</v>
      </c>
      <c r="Q2689" s="59">
        <f t="shared" si="540"/>
        <v>0</v>
      </c>
      <c r="R2689" s="60" t="str">
        <f t="shared" si="549"/>
        <v>Good Count</v>
      </c>
      <c r="S2689" s="60" t="str">
        <f t="shared" si="550"/>
        <v>Good Count</v>
      </c>
      <c r="T2689" s="60" t="str">
        <f t="shared" si="551"/>
        <v>Good Count</v>
      </c>
    </row>
    <row r="2690" spans="1:20" ht="15" customHeight="1">
      <c r="A2690" s="64">
        <v>44813</v>
      </c>
      <c r="B2690" s="65">
        <f t="shared" si="543"/>
        <v>2022</v>
      </c>
      <c r="C2690" s="58">
        <f t="shared" si="544"/>
        <v>9</v>
      </c>
      <c r="D2690" s="58" t="str">
        <f t="shared" si="539"/>
        <v>Sep/2022</v>
      </c>
      <c r="E2690" s="60" t="s">
        <v>273</v>
      </c>
      <c r="F2690" s="60" t="s">
        <v>272</v>
      </c>
      <c r="G2690" s="60" t="s">
        <v>33</v>
      </c>
      <c r="H2690" s="60">
        <v>48</v>
      </c>
      <c r="I2690" s="60">
        <v>48</v>
      </c>
      <c r="J2690" s="60">
        <f t="shared" si="541"/>
        <v>0</v>
      </c>
      <c r="K2690" s="60" t="str">
        <f t="shared" si="542"/>
        <v>Ok</v>
      </c>
      <c r="L2690" s="60">
        <f t="shared" si="545"/>
        <v>0</v>
      </c>
      <c r="M2690" s="85">
        <f>VLOOKUP(E2690,'DAFTAR ITEM'!B:J,9,FALSE)</f>
        <v>5000</v>
      </c>
      <c r="N2690" s="85">
        <f t="shared" si="546"/>
        <v>240000</v>
      </c>
      <c r="O2690" s="85">
        <f t="shared" si="547"/>
        <v>0</v>
      </c>
      <c r="P2690" s="85">
        <f t="shared" si="548"/>
        <v>0</v>
      </c>
      <c r="Q2690" s="59">
        <f t="shared" si="540"/>
        <v>0</v>
      </c>
      <c r="R2690" s="60" t="str">
        <f t="shared" si="549"/>
        <v>Good Count</v>
      </c>
      <c r="S2690" s="60" t="str">
        <f t="shared" si="550"/>
        <v>Good Count</v>
      </c>
      <c r="T2690" s="60" t="str">
        <f t="shared" si="551"/>
        <v>Good Count</v>
      </c>
    </row>
    <row r="2691" spans="1:20" ht="15" customHeight="1">
      <c r="A2691" s="64">
        <v>44813</v>
      </c>
      <c r="B2691" s="65">
        <f t="shared" si="543"/>
        <v>2022</v>
      </c>
      <c r="C2691" s="58">
        <f t="shared" si="544"/>
        <v>9</v>
      </c>
      <c r="D2691" s="58" t="str">
        <f t="shared" ref="D2691:D2732" si="552">TEXT(A2691,"MMM")&amp;"/"&amp;(B2691)</f>
        <v>Sep/2022</v>
      </c>
      <c r="E2691" s="60" t="s">
        <v>275</v>
      </c>
      <c r="F2691" s="60" t="s">
        <v>274</v>
      </c>
      <c r="G2691" s="60" t="s">
        <v>33</v>
      </c>
      <c r="H2691" s="60">
        <v>29</v>
      </c>
      <c r="I2691" s="60">
        <v>29</v>
      </c>
      <c r="J2691" s="60">
        <f t="shared" si="541"/>
        <v>0</v>
      </c>
      <c r="K2691" s="60" t="str">
        <f t="shared" si="542"/>
        <v>Ok</v>
      </c>
      <c r="L2691" s="60">
        <f t="shared" si="545"/>
        <v>0</v>
      </c>
      <c r="M2691" s="85">
        <f>VLOOKUP(E2691,'DAFTAR ITEM'!B:J,9,FALSE)</f>
        <v>15000</v>
      </c>
      <c r="N2691" s="85">
        <f t="shared" si="546"/>
        <v>435000</v>
      </c>
      <c r="O2691" s="85">
        <f t="shared" si="547"/>
        <v>0</v>
      </c>
      <c r="P2691" s="85">
        <f t="shared" si="548"/>
        <v>0</v>
      </c>
      <c r="Q2691" s="59">
        <f t="shared" si="540"/>
        <v>0</v>
      </c>
      <c r="R2691" s="60" t="str">
        <f t="shared" si="549"/>
        <v>Good Count</v>
      </c>
      <c r="S2691" s="60" t="str">
        <f t="shared" si="550"/>
        <v>Good Count</v>
      </c>
      <c r="T2691" s="60" t="str">
        <f t="shared" si="551"/>
        <v>Good Count</v>
      </c>
    </row>
    <row r="2692" spans="1:20" ht="15" customHeight="1">
      <c r="A2692" s="64">
        <v>44813</v>
      </c>
      <c r="B2692" s="65">
        <f t="shared" si="543"/>
        <v>2022</v>
      </c>
      <c r="C2692" s="58">
        <f t="shared" si="544"/>
        <v>9</v>
      </c>
      <c r="D2692" s="58" t="str">
        <f t="shared" si="552"/>
        <v>Sep/2022</v>
      </c>
      <c r="E2692" s="60" t="s">
        <v>277</v>
      </c>
      <c r="F2692" s="60" t="s">
        <v>276</v>
      </c>
      <c r="G2692" s="60" t="s">
        <v>33</v>
      </c>
      <c r="H2692" s="60">
        <v>0</v>
      </c>
      <c r="I2692" s="60">
        <v>0</v>
      </c>
      <c r="J2692" s="60">
        <f t="shared" si="541"/>
        <v>0</v>
      </c>
      <c r="K2692" s="60" t="str">
        <f t="shared" si="542"/>
        <v>Ok</v>
      </c>
      <c r="L2692" s="60">
        <f t="shared" si="545"/>
        <v>0</v>
      </c>
      <c r="M2692" s="85">
        <f>VLOOKUP(E2692,'DAFTAR ITEM'!B:J,9,FALSE)</f>
        <v>0</v>
      </c>
      <c r="N2692" s="85">
        <f t="shared" si="546"/>
        <v>0</v>
      </c>
      <c r="O2692" s="85">
        <f t="shared" si="547"/>
        <v>0</v>
      </c>
      <c r="P2692" s="85">
        <f t="shared" si="548"/>
        <v>0</v>
      </c>
      <c r="Q2692" s="59">
        <f t="shared" si="540"/>
        <v>0</v>
      </c>
      <c r="R2692" s="60" t="str">
        <f t="shared" si="549"/>
        <v>Good Count</v>
      </c>
      <c r="S2692" s="60" t="str">
        <f t="shared" si="550"/>
        <v>Good Count</v>
      </c>
      <c r="T2692" s="60" t="str">
        <f t="shared" si="551"/>
        <v>Good Count</v>
      </c>
    </row>
    <row r="2693" spans="1:20" ht="15" customHeight="1">
      <c r="A2693" s="64">
        <v>44813</v>
      </c>
      <c r="B2693" s="65">
        <f t="shared" si="543"/>
        <v>2022</v>
      </c>
      <c r="C2693" s="58">
        <f t="shared" si="544"/>
        <v>9</v>
      </c>
      <c r="D2693" s="58" t="str">
        <f t="shared" si="552"/>
        <v>Sep/2022</v>
      </c>
      <c r="E2693" s="60" t="s">
        <v>279</v>
      </c>
      <c r="F2693" s="60" t="s">
        <v>278</v>
      </c>
      <c r="G2693" s="60" t="s">
        <v>33</v>
      </c>
      <c r="H2693" s="60">
        <v>0</v>
      </c>
      <c r="I2693" s="60">
        <v>0</v>
      </c>
      <c r="J2693" s="60">
        <f t="shared" si="541"/>
        <v>0</v>
      </c>
      <c r="K2693" s="60" t="str">
        <f t="shared" si="542"/>
        <v>Ok</v>
      </c>
      <c r="L2693" s="60">
        <f t="shared" si="545"/>
        <v>0</v>
      </c>
      <c r="M2693" s="85">
        <f>VLOOKUP(E2693,'DAFTAR ITEM'!B:J,9,FALSE)</f>
        <v>36000</v>
      </c>
      <c r="N2693" s="85">
        <f t="shared" si="546"/>
        <v>0</v>
      </c>
      <c r="O2693" s="85">
        <f t="shared" si="547"/>
        <v>0</v>
      </c>
      <c r="P2693" s="85">
        <f t="shared" si="548"/>
        <v>0</v>
      </c>
      <c r="Q2693" s="59">
        <f t="shared" si="540"/>
        <v>0</v>
      </c>
      <c r="R2693" s="60" t="str">
        <f t="shared" si="549"/>
        <v>Good Count</v>
      </c>
      <c r="S2693" s="60" t="str">
        <f t="shared" si="550"/>
        <v>Good Count</v>
      </c>
      <c r="T2693" s="60" t="str">
        <f t="shared" si="551"/>
        <v>Good Count</v>
      </c>
    </row>
    <row r="2694" spans="1:20" ht="15" customHeight="1">
      <c r="A2694" s="64">
        <v>44813</v>
      </c>
      <c r="B2694" s="65">
        <f t="shared" si="543"/>
        <v>2022</v>
      </c>
      <c r="C2694" s="58">
        <f t="shared" si="544"/>
        <v>9</v>
      </c>
      <c r="D2694" s="58" t="str">
        <f t="shared" si="552"/>
        <v>Sep/2022</v>
      </c>
      <c r="E2694" s="60" t="s">
        <v>281</v>
      </c>
      <c r="F2694" s="60" t="s">
        <v>280</v>
      </c>
      <c r="G2694" s="60" t="s">
        <v>139</v>
      </c>
      <c r="H2694" s="60">
        <v>248</v>
      </c>
      <c r="I2694" s="60">
        <v>248</v>
      </c>
      <c r="J2694" s="60">
        <f t="shared" si="541"/>
        <v>0</v>
      </c>
      <c r="K2694" s="60" t="str">
        <f t="shared" si="542"/>
        <v>Ok</v>
      </c>
      <c r="L2694" s="60">
        <f t="shared" si="545"/>
        <v>0</v>
      </c>
      <c r="M2694" s="85">
        <f>VLOOKUP(E2694,'DAFTAR ITEM'!B:J,9,FALSE)</f>
        <v>5000</v>
      </c>
      <c r="N2694" s="85">
        <f t="shared" si="546"/>
        <v>1240000</v>
      </c>
      <c r="O2694" s="85">
        <f t="shared" si="547"/>
        <v>0</v>
      </c>
      <c r="P2694" s="85">
        <f t="shared" si="548"/>
        <v>0</v>
      </c>
      <c r="Q2694" s="59">
        <f t="shared" si="540"/>
        <v>0</v>
      </c>
      <c r="R2694" s="60" t="str">
        <f t="shared" si="549"/>
        <v>Good Count</v>
      </c>
      <c r="S2694" s="60" t="str">
        <f t="shared" si="550"/>
        <v>Good Count</v>
      </c>
      <c r="T2694" s="60" t="str">
        <f t="shared" si="551"/>
        <v>Good Count</v>
      </c>
    </row>
    <row r="2695" spans="1:20" ht="15" customHeight="1">
      <c r="A2695" s="64">
        <v>44813</v>
      </c>
      <c r="B2695" s="65">
        <f t="shared" si="543"/>
        <v>2022</v>
      </c>
      <c r="C2695" s="58">
        <f t="shared" si="544"/>
        <v>9</v>
      </c>
      <c r="D2695" s="58" t="str">
        <f t="shared" si="552"/>
        <v>Sep/2022</v>
      </c>
      <c r="E2695" s="60" t="s">
        <v>285</v>
      </c>
      <c r="F2695" s="60" t="s">
        <v>284</v>
      </c>
      <c r="G2695" s="60" t="s">
        <v>33</v>
      </c>
      <c r="H2695" s="60">
        <v>23</v>
      </c>
      <c r="I2695" s="60">
        <v>23</v>
      </c>
      <c r="J2695" s="60">
        <f t="shared" si="541"/>
        <v>0</v>
      </c>
      <c r="K2695" s="60" t="str">
        <f t="shared" si="542"/>
        <v>Ok</v>
      </c>
      <c r="L2695" s="60">
        <f t="shared" si="545"/>
        <v>0</v>
      </c>
      <c r="M2695" s="85">
        <f>VLOOKUP(E2695,'DAFTAR ITEM'!B:J,9,FALSE)</f>
        <v>2625</v>
      </c>
      <c r="N2695" s="85">
        <f t="shared" si="546"/>
        <v>60375</v>
      </c>
      <c r="O2695" s="85">
        <f t="shared" si="547"/>
        <v>0</v>
      </c>
      <c r="P2695" s="85">
        <f t="shared" si="548"/>
        <v>0</v>
      </c>
      <c r="Q2695" s="59">
        <f t="shared" si="540"/>
        <v>0</v>
      </c>
      <c r="R2695" s="60" t="str">
        <f t="shared" si="549"/>
        <v>Good Count</v>
      </c>
      <c r="S2695" s="60" t="str">
        <f t="shared" si="550"/>
        <v>Good Count</v>
      </c>
      <c r="T2695" s="60" t="str">
        <f t="shared" si="551"/>
        <v>Good Count</v>
      </c>
    </row>
    <row r="2696" spans="1:20" ht="15" customHeight="1">
      <c r="A2696" s="64">
        <v>44813</v>
      </c>
      <c r="B2696" s="65">
        <f t="shared" si="543"/>
        <v>2022</v>
      </c>
      <c r="C2696" s="58">
        <f t="shared" si="544"/>
        <v>9</v>
      </c>
      <c r="D2696" s="58" t="str">
        <f t="shared" si="552"/>
        <v>Sep/2022</v>
      </c>
      <c r="E2696" s="60" t="s">
        <v>283</v>
      </c>
      <c r="F2696" s="60" t="s">
        <v>282</v>
      </c>
      <c r="G2696" s="60" t="s">
        <v>16</v>
      </c>
      <c r="H2696" s="60">
        <v>3</v>
      </c>
      <c r="I2696" s="60">
        <v>3</v>
      </c>
      <c r="J2696" s="60">
        <f t="shared" si="541"/>
        <v>0</v>
      </c>
      <c r="K2696" s="60" t="str">
        <f t="shared" si="542"/>
        <v>Ok</v>
      </c>
      <c r="L2696" s="60">
        <f t="shared" si="545"/>
        <v>0</v>
      </c>
      <c r="M2696" s="85">
        <f>VLOOKUP(E2696,'DAFTAR ITEM'!B:J,9,FALSE)</f>
        <v>131250</v>
      </c>
      <c r="N2696" s="85">
        <f t="shared" si="546"/>
        <v>393750</v>
      </c>
      <c r="O2696" s="85">
        <f t="shared" si="547"/>
        <v>0</v>
      </c>
      <c r="P2696" s="85">
        <f t="shared" si="548"/>
        <v>0</v>
      </c>
      <c r="Q2696" s="59">
        <f t="shared" si="540"/>
        <v>0</v>
      </c>
      <c r="R2696" s="60" t="str">
        <f t="shared" si="549"/>
        <v>Good Count</v>
      </c>
      <c r="S2696" s="60" t="str">
        <f t="shared" si="550"/>
        <v>Good Count</v>
      </c>
      <c r="T2696" s="60" t="str">
        <f t="shared" si="551"/>
        <v>Good Count</v>
      </c>
    </row>
    <row r="2697" spans="1:20" ht="15" customHeight="1">
      <c r="A2697" s="64">
        <v>44813</v>
      </c>
      <c r="B2697" s="65">
        <f t="shared" si="543"/>
        <v>2022</v>
      </c>
      <c r="C2697" s="58">
        <f t="shared" si="544"/>
        <v>9</v>
      </c>
      <c r="D2697" s="58" t="str">
        <f t="shared" si="552"/>
        <v>Sep/2022</v>
      </c>
      <c r="E2697" s="60" t="s">
        <v>287</v>
      </c>
      <c r="F2697" s="60" t="s">
        <v>286</v>
      </c>
      <c r="G2697" s="60" t="s">
        <v>33</v>
      </c>
      <c r="H2697" s="60">
        <v>42</v>
      </c>
      <c r="I2697" s="60">
        <v>42</v>
      </c>
      <c r="J2697" s="60">
        <f t="shared" si="541"/>
        <v>0</v>
      </c>
      <c r="K2697" s="60" t="str">
        <f t="shared" si="542"/>
        <v>Ok</v>
      </c>
      <c r="L2697" s="60">
        <f t="shared" si="545"/>
        <v>0</v>
      </c>
      <c r="M2697" s="85">
        <f>VLOOKUP(E2697,'DAFTAR ITEM'!B:J,9,FALSE)</f>
        <v>6825</v>
      </c>
      <c r="N2697" s="85">
        <f t="shared" si="546"/>
        <v>286650</v>
      </c>
      <c r="O2697" s="85">
        <f t="shared" si="547"/>
        <v>0</v>
      </c>
      <c r="P2697" s="85">
        <f t="shared" si="548"/>
        <v>0</v>
      </c>
      <c r="Q2697" s="59">
        <f t="shared" si="540"/>
        <v>0</v>
      </c>
      <c r="R2697" s="60" t="str">
        <f t="shared" si="549"/>
        <v>Good Count</v>
      </c>
      <c r="S2697" s="60" t="str">
        <f t="shared" si="550"/>
        <v>Good Count</v>
      </c>
      <c r="T2697" s="60" t="str">
        <f t="shared" si="551"/>
        <v>Good Count</v>
      </c>
    </row>
    <row r="2698" spans="1:20" ht="15" customHeight="1">
      <c r="A2698" s="64">
        <v>44813</v>
      </c>
      <c r="B2698" s="65">
        <f t="shared" si="543"/>
        <v>2022</v>
      </c>
      <c r="C2698" s="58">
        <f t="shared" si="544"/>
        <v>9</v>
      </c>
      <c r="D2698" s="58" t="str">
        <f t="shared" si="552"/>
        <v>Sep/2022</v>
      </c>
      <c r="E2698" s="60" t="s">
        <v>289</v>
      </c>
      <c r="F2698" s="60" t="s">
        <v>288</v>
      </c>
      <c r="G2698" s="60" t="s">
        <v>33</v>
      </c>
      <c r="H2698" s="60">
        <v>0</v>
      </c>
      <c r="I2698" s="60">
        <v>0</v>
      </c>
      <c r="J2698" s="60">
        <f t="shared" si="541"/>
        <v>0</v>
      </c>
      <c r="K2698" s="60" t="str">
        <f t="shared" si="542"/>
        <v>Ok</v>
      </c>
      <c r="L2698" s="60">
        <f t="shared" si="545"/>
        <v>0</v>
      </c>
      <c r="M2698" s="85">
        <f>VLOOKUP(E2698,'DAFTAR ITEM'!B:J,9,FALSE)</f>
        <v>49350</v>
      </c>
      <c r="N2698" s="85">
        <f t="shared" si="546"/>
        <v>0</v>
      </c>
      <c r="O2698" s="85">
        <f t="shared" si="547"/>
        <v>0</v>
      </c>
      <c r="P2698" s="85">
        <f t="shared" si="548"/>
        <v>0</v>
      </c>
      <c r="Q2698" s="59">
        <f t="shared" si="540"/>
        <v>0</v>
      </c>
      <c r="R2698" s="60" t="str">
        <f t="shared" si="549"/>
        <v>Good Count</v>
      </c>
      <c r="S2698" s="60" t="str">
        <f t="shared" si="550"/>
        <v>Good Count</v>
      </c>
      <c r="T2698" s="60" t="str">
        <f t="shared" si="551"/>
        <v>Good Count</v>
      </c>
    </row>
    <row r="2699" spans="1:20" ht="15" customHeight="1">
      <c r="A2699" s="64">
        <v>44813</v>
      </c>
      <c r="B2699" s="65">
        <f t="shared" si="543"/>
        <v>2022</v>
      </c>
      <c r="C2699" s="58">
        <f t="shared" si="544"/>
        <v>9</v>
      </c>
      <c r="D2699" s="58" t="str">
        <f t="shared" si="552"/>
        <v>Sep/2022</v>
      </c>
      <c r="E2699" s="60" t="s">
        <v>291</v>
      </c>
      <c r="F2699" s="60" t="s">
        <v>290</v>
      </c>
      <c r="G2699" s="60" t="s">
        <v>88</v>
      </c>
      <c r="H2699" s="60">
        <v>0</v>
      </c>
      <c r="I2699" s="60">
        <v>0</v>
      </c>
      <c r="J2699" s="60">
        <f t="shared" si="541"/>
        <v>0</v>
      </c>
      <c r="K2699" s="60" t="str">
        <f t="shared" si="542"/>
        <v>Ok</v>
      </c>
      <c r="L2699" s="60">
        <f t="shared" si="545"/>
        <v>0</v>
      </c>
      <c r="M2699" s="85">
        <f>VLOOKUP(E2699,'DAFTAR ITEM'!B:J,9,FALSE)</f>
        <v>10000</v>
      </c>
      <c r="N2699" s="85">
        <f t="shared" si="546"/>
        <v>0</v>
      </c>
      <c r="O2699" s="85">
        <f t="shared" si="547"/>
        <v>0</v>
      </c>
      <c r="P2699" s="85">
        <f t="shared" si="548"/>
        <v>0</v>
      </c>
      <c r="Q2699" s="59">
        <f t="shared" si="540"/>
        <v>0</v>
      </c>
      <c r="R2699" s="60" t="str">
        <f t="shared" si="549"/>
        <v>Good Count</v>
      </c>
      <c r="S2699" s="60" t="str">
        <f t="shared" si="550"/>
        <v>Good Count</v>
      </c>
      <c r="T2699" s="60" t="str">
        <f t="shared" si="551"/>
        <v>Good Count</v>
      </c>
    </row>
    <row r="2700" spans="1:20" ht="15" customHeight="1">
      <c r="A2700" s="64">
        <v>44813</v>
      </c>
      <c r="B2700" s="65">
        <f t="shared" si="543"/>
        <v>2022</v>
      </c>
      <c r="C2700" s="58">
        <f t="shared" si="544"/>
        <v>9</v>
      </c>
      <c r="D2700" s="58" t="str">
        <f t="shared" si="552"/>
        <v>Sep/2022</v>
      </c>
      <c r="E2700" s="60" t="s">
        <v>293</v>
      </c>
      <c r="F2700" s="60" t="s">
        <v>292</v>
      </c>
      <c r="G2700" s="60" t="s">
        <v>33</v>
      </c>
      <c r="H2700" s="60">
        <v>2</v>
      </c>
      <c r="I2700" s="60">
        <v>2</v>
      </c>
      <c r="J2700" s="60">
        <f t="shared" si="541"/>
        <v>0</v>
      </c>
      <c r="K2700" s="60" t="str">
        <f t="shared" si="542"/>
        <v>Ok</v>
      </c>
      <c r="L2700" s="60">
        <f t="shared" si="545"/>
        <v>0</v>
      </c>
      <c r="M2700" s="85">
        <f>VLOOKUP(E2700,'DAFTAR ITEM'!B:J,9,FALSE)</f>
        <v>5000</v>
      </c>
      <c r="N2700" s="85">
        <f t="shared" si="546"/>
        <v>10000</v>
      </c>
      <c r="O2700" s="85">
        <f t="shared" si="547"/>
        <v>0</v>
      </c>
      <c r="P2700" s="85">
        <f t="shared" si="548"/>
        <v>0</v>
      </c>
      <c r="Q2700" s="59">
        <f t="shared" si="540"/>
        <v>0</v>
      </c>
      <c r="R2700" s="60" t="str">
        <f t="shared" si="549"/>
        <v>Good Count</v>
      </c>
      <c r="S2700" s="60" t="str">
        <f t="shared" si="550"/>
        <v>Good Count</v>
      </c>
      <c r="T2700" s="60" t="str">
        <f t="shared" si="551"/>
        <v>Good Count</v>
      </c>
    </row>
    <row r="2701" spans="1:20" ht="15" customHeight="1">
      <c r="A2701" s="64">
        <v>44813</v>
      </c>
      <c r="B2701" s="65">
        <f t="shared" si="543"/>
        <v>2022</v>
      </c>
      <c r="C2701" s="58">
        <f t="shared" si="544"/>
        <v>9</v>
      </c>
      <c r="D2701" s="58" t="str">
        <f t="shared" si="552"/>
        <v>Sep/2022</v>
      </c>
      <c r="E2701" s="60" t="s">
        <v>295</v>
      </c>
      <c r="F2701" s="60" t="s">
        <v>294</v>
      </c>
      <c r="G2701" s="60" t="s">
        <v>33</v>
      </c>
      <c r="H2701" s="60">
        <v>7</v>
      </c>
      <c r="I2701" s="60">
        <v>7</v>
      </c>
      <c r="J2701" s="60">
        <f t="shared" si="541"/>
        <v>0</v>
      </c>
      <c r="K2701" s="60" t="str">
        <f t="shared" si="542"/>
        <v>Ok</v>
      </c>
      <c r="L2701" s="60">
        <f t="shared" si="545"/>
        <v>0</v>
      </c>
      <c r="M2701" s="85">
        <f>VLOOKUP(E2701,'DAFTAR ITEM'!B:J,9,FALSE)</f>
        <v>22000</v>
      </c>
      <c r="N2701" s="85">
        <f t="shared" si="546"/>
        <v>154000</v>
      </c>
      <c r="O2701" s="85">
        <f t="shared" si="547"/>
        <v>0</v>
      </c>
      <c r="P2701" s="85">
        <f t="shared" si="548"/>
        <v>0</v>
      </c>
      <c r="Q2701" s="59">
        <f t="shared" ref="Q2701:Q2764" si="553">ABS(IF(AND((H2701=0),(J2701=0)),0,J2701/H2701))</f>
        <v>0</v>
      </c>
      <c r="R2701" s="60" t="str">
        <f t="shared" si="549"/>
        <v>Good Count</v>
      </c>
      <c r="S2701" s="60" t="str">
        <f t="shared" si="550"/>
        <v>Good Count</v>
      </c>
      <c r="T2701" s="60" t="str">
        <f t="shared" si="551"/>
        <v>Good Count</v>
      </c>
    </row>
    <row r="2702" spans="1:20" ht="15" customHeight="1">
      <c r="A2702" s="64">
        <v>44813</v>
      </c>
      <c r="B2702" s="65">
        <f t="shared" si="543"/>
        <v>2022</v>
      </c>
      <c r="C2702" s="58">
        <f t="shared" si="544"/>
        <v>9</v>
      </c>
      <c r="D2702" s="58" t="str">
        <f t="shared" si="552"/>
        <v>Sep/2022</v>
      </c>
      <c r="E2702" s="60" t="s">
        <v>297</v>
      </c>
      <c r="F2702" s="60" t="s">
        <v>296</v>
      </c>
      <c r="G2702" s="60" t="s">
        <v>33</v>
      </c>
      <c r="H2702" s="60">
        <v>13</v>
      </c>
      <c r="I2702" s="60">
        <v>13</v>
      </c>
      <c r="J2702" s="60">
        <f t="shared" si="541"/>
        <v>0</v>
      </c>
      <c r="K2702" s="60" t="str">
        <f t="shared" si="542"/>
        <v>Ok</v>
      </c>
      <c r="L2702" s="60">
        <f t="shared" si="545"/>
        <v>0</v>
      </c>
      <c r="M2702" s="85">
        <f>VLOOKUP(E2702,'DAFTAR ITEM'!B:J,9,FALSE)</f>
        <v>8138</v>
      </c>
      <c r="N2702" s="85">
        <f t="shared" si="546"/>
        <v>105794</v>
      </c>
      <c r="O2702" s="85">
        <f t="shared" si="547"/>
        <v>0</v>
      </c>
      <c r="P2702" s="85">
        <f t="shared" si="548"/>
        <v>0</v>
      </c>
      <c r="Q2702" s="59">
        <f t="shared" si="553"/>
        <v>0</v>
      </c>
      <c r="R2702" s="60" t="str">
        <f t="shared" si="549"/>
        <v>Good Count</v>
      </c>
      <c r="S2702" s="60" t="str">
        <f t="shared" si="550"/>
        <v>Good Count</v>
      </c>
      <c r="T2702" s="60" t="str">
        <f t="shared" si="551"/>
        <v>Good Count</v>
      </c>
    </row>
    <row r="2703" spans="1:20" ht="15" customHeight="1">
      <c r="A2703" s="64">
        <v>44813</v>
      </c>
      <c r="B2703" s="65">
        <f t="shared" si="543"/>
        <v>2022</v>
      </c>
      <c r="C2703" s="58">
        <f t="shared" si="544"/>
        <v>9</v>
      </c>
      <c r="D2703" s="58" t="str">
        <f t="shared" si="552"/>
        <v>Sep/2022</v>
      </c>
      <c r="E2703" s="60" t="s">
        <v>299</v>
      </c>
      <c r="F2703" s="60" t="s">
        <v>298</v>
      </c>
      <c r="G2703" s="60" t="s">
        <v>33</v>
      </c>
      <c r="H2703" s="60">
        <v>5</v>
      </c>
      <c r="I2703" s="60">
        <v>5</v>
      </c>
      <c r="J2703" s="60">
        <f t="shared" si="541"/>
        <v>0</v>
      </c>
      <c r="K2703" s="60" t="str">
        <f t="shared" si="542"/>
        <v>Ok</v>
      </c>
      <c r="L2703" s="60">
        <f t="shared" si="545"/>
        <v>0</v>
      </c>
      <c r="M2703" s="85">
        <f>VLOOKUP(E2703,'DAFTAR ITEM'!B:J,9,FALSE)</f>
        <v>8138</v>
      </c>
      <c r="N2703" s="85">
        <f t="shared" si="546"/>
        <v>40690</v>
      </c>
      <c r="O2703" s="85">
        <f t="shared" si="547"/>
        <v>0</v>
      </c>
      <c r="P2703" s="85">
        <f t="shared" si="548"/>
        <v>0</v>
      </c>
      <c r="Q2703" s="59">
        <f t="shared" si="553"/>
        <v>0</v>
      </c>
      <c r="R2703" s="60" t="str">
        <f t="shared" si="549"/>
        <v>Good Count</v>
      </c>
      <c r="S2703" s="60" t="str">
        <f t="shared" si="550"/>
        <v>Good Count</v>
      </c>
      <c r="T2703" s="60" t="str">
        <f t="shared" si="551"/>
        <v>Good Count</v>
      </c>
    </row>
    <row r="2704" spans="1:20" ht="15" customHeight="1">
      <c r="A2704" s="64">
        <v>44813</v>
      </c>
      <c r="B2704" s="65">
        <f t="shared" si="543"/>
        <v>2022</v>
      </c>
      <c r="C2704" s="58">
        <f t="shared" si="544"/>
        <v>9</v>
      </c>
      <c r="D2704" s="58" t="str">
        <f t="shared" si="552"/>
        <v>Sep/2022</v>
      </c>
      <c r="E2704" s="60" t="s">
        <v>301</v>
      </c>
      <c r="F2704" s="60" t="s">
        <v>300</v>
      </c>
      <c r="G2704" s="60" t="s">
        <v>33</v>
      </c>
      <c r="H2704" s="60">
        <v>39</v>
      </c>
      <c r="I2704" s="60">
        <v>39</v>
      </c>
      <c r="J2704" s="60">
        <f t="shared" si="541"/>
        <v>0</v>
      </c>
      <c r="K2704" s="60" t="str">
        <f t="shared" si="542"/>
        <v>Ok</v>
      </c>
      <c r="L2704" s="60">
        <f t="shared" si="545"/>
        <v>0</v>
      </c>
      <c r="M2704" s="85">
        <f>VLOOKUP(E2704,'DAFTAR ITEM'!B:J,9,FALSE)</f>
        <v>10000</v>
      </c>
      <c r="N2704" s="85">
        <f t="shared" si="546"/>
        <v>390000</v>
      </c>
      <c r="O2704" s="85">
        <f t="shared" si="547"/>
        <v>0</v>
      </c>
      <c r="P2704" s="85">
        <f t="shared" si="548"/>
        <v>0</v>
      </c>
      <c r="Q2704" s="59">
        <f t="shared" si="553"/>
        <v>0</v>
      </c>
      <c r="R2704" s="60" t="str">
        <f t="shared" si="549"/>
        <v>Good Count</v>
      </c>
      <c r="S2704" s="60" t="str">
        <f t="shared" si="550"/>
        <v>Good Count</v>
      </c>
      <c r="T2704" s="60" t="str">
        <f t="shared" si="551"/>
        <v>Good Count</v>
      </c>
    </row>
    <row r="2705" spans="1:20" ht="15" customHeight="1">
      <c r="A2705" s="64">
        <v>44813</v>
      </c>
      <c r="B2705" s="65">
        <f t="shared" si="543"/>
        <v>2022</v>
      </c>
      <c r="C2705" s="58">
        <f t="shared" si="544"/>
        <v>9</v>
      </c>
      <c r="D2705" s="58" t="str">
        <f t="shared" si="552"/>
        <v>Sep/2022</v>
      </c>
      <c r="E2705" s="60" t="s">
        <v>303</v>
      </c>
      <c r="F2705" s="60" t="s">
        <v>302</v>
      </c>
      <c r="G2705" s="60" t="s">
        <v>33</v>
      </c>
      <c r="H2705" s="60">
        <v>9</v>
      </c>
      <c r="I2705" s="60">
        <v>9</v>
      </c>
      <c r="J2705" s="60">
        <f t="shared" si="541"/>
        <v>0</v>
      </c>
      <c r="K2705" s="60" t="str">
        <f t="shared" si="542"/>
        <v>Ok</v>
      </c>
      <c r="L2705" s="60">
        <f t="shared" si="545"/>
        <v>0</v>
      </c>
      <c r="M2705" s="85">
        <f>VLOOKUP(E2705,'DAFTAR ITEM'!B:J,9,FALSE)</f>
        <v>9000</v>
      </c>
      <c r="N2705" s="85">
        <f t="shared" si="546"/>
        <v>81000</v>
      </c>
      <c r="O2705" s="85">
        <f t="shared" si="547"/>
        <v>0</v>
      </c>
      <c r="P2705" s="85">
        <f t="shared" si="548"/>
        <v>0</v>
      </c>
      <c r="Q2705" s="59">
        <f t="shared" si="553"/>
        <v>0</v>
      </c>
      <c r="R2705" s="60" t="str">
        <f t="shared" si="549"/>
        <v>Good Count</v>
      </c>
      <c r="S2705" s="60" t="str">
        <f t="shared" si="550"/>
        <v>Good Count</v>
      </c>
      <c r="T2705" s="60" t="str">
        <f t="shared" si="551"/>
        <v>Good Count</v>
      </c>
    </row>
    <row r="2706" spans="1:20" ht="15" customHeight="1">
      <c r="A2706" s="64">
        <v>44813</v>
      </c>
      <c r="B2706" s="65">
        <f t="shared" si="543"/>
        <v>2022</v>
      </c>
      <c r="C2706" s="58">
        <f t="shared" si="544"/>
        <v>9</v>
      </c>
      <c r="D2706" s="58" t="str">
        <f t="shared" si="552"/>
        <v>Sep/2022</v>
      </c>
      <c r="E2706" s="60" t="s">
        <v>305</v>
      </c>
      <c r="F2706" s="60" t="s">
        <v>304</v>
      </c>
      <c r="G2706" s="60" t="s">
        <v>33</v>
      </c>
      <c r="H2706" s="60">
        <v>9</v>
      </c>
      <c r="I2706" s="60">
        <v>9</v>
      </c>
      <c r="J2706" s="60">
        <f t="shared" si="541"/>
        <v>0</v>
      </c>
      <c r="K2706" s="60" t="str">
        <f t="shared" si="542"/>
        <v>Ok</v>
      </c>
      <c r="L2706" s="60">
        <f t="shared" si="545"/>
        <v>0</v>
      </c>
      <c r="M2706" s="85">
        <f>VLOOKUP(E2706,'DAFTAR ITEM'!B:J,9,FALSE)</f>
        <v>6720</v>
      </c>
      <c r="N2706" s="85">
        <f t="shared" si="546"/>
        <v>60480</v>
      </c>
      <c r="O2706" s="85">
        <f t="shared" si="547"/>
        <v>0</v>
      </c>
      <c r="P2706" s="85">
        <f t="shared" si="548"/>
        <v>0</v>
      </c>
      <c r="Q2706" s="59">
        <f t="shared" si="553"/>
        <v>0</v>
      </c>
      <c r="R2706" s="60" t="str">
        <f t="shared" si="549"/>
        <v>Good Count</v>
      </c>
      <c r="S2706" s="60" t="str">
        <f t="shared" si="550"/>
        <v>Good Count</v>
      </c>
      <c r="T2706" s="60" t="str">
        <f t="shared" si="551"/>
        <v>Good Count</v>
      </c>
    </row>
    <row r="2707" spans="1:20" ht="15" customHeight="1">
      <c r="A2707" s="64">
        <v>44816</v>
      </c>
      <c r="B2707" s="65">
        <f t="shared" si="543"/>
        <v>2022</v>
      </c>
      <c r="C2707" s="58">
        <f t="shared" si="544"/>
        <v>9</v>
      </c>
      <c r="D2707" s="58" t="str">
        <f t="shared" si="552"/>
        <v>Sep/2022</v>
      </c>
      <c r="E2707" s="60" t="s">
        <v>307</v>
      </c>
      <c r="F2707" s="60" t="s">
        <v>306</v>
      </c>
      <c r="G2707" s="60" t="s">
        <v>33</v>
      </c>
      <c r="H2707" s="60">
        <v>63</v>
      </c>
      <c r="I2707" s="60">
        <v>63</v>
      </c>
      <c r="J2707" s="60">
        <f t="shared" ref="J2707:J2770" si="554">I2707-H2707</f>
        <v>0</v>
      </c>
      <c r="K2707" s="60" t="str">
        <f t="shared" ref="K2707:K2770" si="555">IF(J2707=0,"Ok","Selisih")</f>
        <v>Ok</v>
      </c>
      <c r="L2707" s="60">
        <f t="shared" si="545"/>
        <v>0</v>
      </c>
      <c r="M2707" s="85">
        <f>VLOOKUP(E2707,'DAFTAR ITEM'!B:J,9,FALSE)</f>
        <v>9000</v>
      </c>
      <c r="N2707" s="85">
        <f t="shared" si="546"/>
        <v>567000</v>
      </c>
      <c r="O2707" s="85">
        <f t="shared" si="547"/>
        <v>0</v>
      </c>
      <c r="P2707" s="85">
        <f t="shared" si="548"/>
        <v>0</v>
      </c>
      <c r="Q2707" s="59">
        <f t="shared" si="553"/>
        <v>0</v>
      </c>
      <c r="R2707" s="60" t="str">
        <f t="shared" si="549"/>
        <v>Good Count</v>
      </c>
      <c r="S2707" s="60" t="str">
        <f t="shared" si="550"/>
        <v>Good Count</v>
      </c>
      <c r="T2707" s="60" t="str">
        <f t="shared" si="551"/>
        <v>Good Count</v>
      </c>
    </row>
    <row r="2708" spans="1:20" ht="15" customHeight="1">
      <c r="A2708" s="64">
        <v>44813</v>
      </c>
      <c r="B2708" s="65">
        <f t="shared" si="543"/>
        <v>2022</v>
      </c>
      <c r="C2708" s="58">
        <f t="shared" si="544"/>
        <v>9</v>
      </c>
      <c r="D2708" s="58" t="str">
        <f t="shared" si="552"/>
        <v>Sep/2022</v>
      </c>
      <c r="E2708" s="60" t="s">
        <v>309</v>
      </c>
      <c r="F2708" s="60" t="s">
        <v>308</v>
      </c>
      <c r="G2708" s="60" t="s">
        <v>33</v>
      </c>
      <c r="H2708" s="60">
        <v>12</v>
      </c>
      <c r="I2708" s="60">
        <v>12</v>
      </c>
      <c r="J2708" s="60">
        <f t="shared" si="554"/>
        <v>0</v>
      </c>
      <c r="K2708" s="60" t="str">
        <f t="shared" si="555"/>
        <v>Ok</v>
      </c>
      <c r="L2708" s="60">
        <f t="shared" si="545"/>
        <v>0</v>
      </c>
      <c r="M2708" s="85">
        <f>VLOOKUP(E2708,'DAFTAR ITEM'!B:J,9,FALSE)</f>
        <v>840</v>
      </c>
      <c r="N2708" s="85">
        <f t="shared" si="546"/>
        <v>10080</v>
      </c>
      <c r="O2708" s="85">
        <f t="shared" si="547"/>
        <v>0</v>
      </c>
      <c r="P2708" s="85">
        <f t="shared" si="548"/>
        <v>0</v>
      </c>
      <c r="Q2708" s="59">
        <f t="shared" si="553"/>
        <v>0</v>
      </c>
      <c r="R2708" s="60" t="str">
        <f t="shared" si="549"/>
        <v>Good Count</v>
      </c>
      <c r="S2708" s="60" t="str">
        <f t="shared" si="550"/>
        <v>Good Count</v>
      </c>
      <c r="T2708" s="60" t="str">
        <f t="shared" si="551"/>
        <v>Good Count</v>
      </c>
    </row>
    <row r="2709" spans="1:20" ht="15" customHeight="1">
      <c r="A2709" s="64">
        <v>44813</v>
      </c>
      <c r="B2709" s="65">
        <f t="shared" si="543"/>
        <v>2022</v>
      </c>
      <c r="C2709" s="58">
        <f t="shared" si="544"/>
        <v>9</v>
      </c>
      <c r="D2709" s="58" t="str">
        <f t="shared" si="552"/>
        <v>Sep/2022</v>
      </c>
      <c r="E2709" s="60" t="s">
        <v>311</v>
      </c>
      <c r="F2709" s="60" t="s">
        <v>310</v>
      </c>
      <c r="G2709" s="60" t="s">
        <v>33</v>
      </c>
      <c r="H2709" s="60">
        <v>12</v>
      </c>
      <c r="I2709" s="60">
        <v>12</v>
      </c>
      <c r="J2709" s="60">
        <f t="shared" si="554"/>
        <v>0</v>
      </c>
      <c r="K2709" s="60" t="str">
        <f t="shared" si="555"/>
        <v>Ok</v>
      </c>
      <c r="L2709" s="60">
        <f t="shared" si="545"/>
        <v>0</v>
      </c>
      <c r="M2709" s="85">
        <f>VLOOKUP(E2709,'DAFTAR ITEM'!B:J,9,FALSE)</f>
        <v>2000</v>
      </c>
      <c r="N2709" s="85">
        <f t="shared" si="546"/>
        <v>24000</v>
      </c>
      <c r="O2709" s="85">
        <f t="shared" si="547"/>
        <v>0</v>
      </c>
      <c r="P2709" s="85">
        <f t="shared" si="548"/>
        <v>0</v>
      </c>
      <c r="Q2709" s="59">
        <f t="shared" si="553"/>
        <v>0</v>
      </c>
      <c r="R2709" s="60" t="str">
        <f t="shared" si="549"/>
        <v>Good Count</v>
      </c>
      <c r="S2709" s="60" t="str">
        <f t="shared" si="550"/>
        <v>Good Count</v>
      </c>
      <c r="T2709" s="60" t="str">
        <f t="shared" si="551"/>
        <v>Good Count</v>
      </c>
    </row>
    <row r="2710" spans="1:20" ht="15" customHeight="1">
      <c r="A2710" s="64">
        <v>44813</v>
      </c>
      <c r="B2710" s="65">
        <f t="shared" si="543"/>
        <v>2022</v>
      </c>
      <c r="C2710" s="58">
        <f t="shared" si="544"/>
        <v>9</v>
      </c>
      <c r="D2710" s="58" t="str">
        <f t="shared" si="552"/>
        <v>Sep/2022</v>
      </c>
      <c r="E2710" s="60" t="s">
        <v>313</v>
      </c>
      <c r="F2710" s="60" t="s">
        <v>312</v>
      </c>
      <c r="G2710" s="60" t="s">
        <v>33</v>
      </c>
      <c r="H2710" s="60">
        <v>8</v>
      </c>
      <c r="I2710" s="60">
        <v>8</v>
      </c>
      <c r="J2710" s="60">
        <f t="shared" si="554"/>
        <v>0</v>
      </c>
      <c r="K2710" s="60" t="str">
        <f t="shared" si="555"/>
        <v>Ok</v>
      </c>
      <c r="L2710" s="60">
        <f t="shared" si="545"/>
        <v>0</v>
      </c>
      <c r="M2710" s="85">
        <f>VLOOKUP(E2710,'DAFTAR ITEM'!B:J,9,FALSE)</f>
        <v>2000</v>
      </c>
      <c r="N2710" s="85">
        <f t="shared" si="546"/>
        <v>16000</v>
      </c>
      <c r="O2710" s="85">
        <f t="shared" si="547"/>
        <v>0</v>
      </c>
      <c r="P2710" s="85">
        <f t="shared" si="548"/>
        <v>0</v>
      </c>
      <c r="Q2710" s="59">
        <f t="shared" si="553"/>
        <v>0</v>
      </c>
      <c r="R2710" s="60" t="str">
        <f t="shared" si="549"/>
        <v>Good Count</v>
      </c>
      <c r="S2710" s="60" t="str">
        <f t="shared" si="550"/>
        <v>Good Count</v>
      </c>
      <c r="T2710" s="60" t="str">
        <f t="shared" si="551"/>
        <v>Good Count</v>
      </c>
    </row>
    <row r="2711" spans="1:20" ht="15" customHeight="1">
      <c r="A2711" s="64">
        <v>44813</v>
      </c>
      <c r="B2711" s="65">
        <f t="shared" si="543"/>
        <v>2022</v>
      </c>
      <c r="C2711" s="58">
        <f t="shared" si="544"/>
        <v>9</v>
      </c>
      <c r="D2711" s="58" t="str">
        <f t="shared" si="552"/>
        <v>Sep/2022</v>
      </c>
      <c r="E2711" s="60" t="s">
        <v>315</v>
      </c>
      <c r="F2711" s="60" t="s">
        <v>314</v>
      </c>
      <c r="G2711" s="60" t="s">
        <v>33</v>
      </c>
      <c r="H2711" s="60">
        <v>9</v>
      </c>
      <c r="I2711" s="60">
        <v>9</v>
      </c>
      <c r="J2711" s="60">
        <f t="shared" si="554"/>
        <v>0</v>
      </c>
      <c r="K2711" s="60" t="str">
        <f t="shared" si="555"/>
        <v>Ok</v>
      </c>
      <c r="L2711" s="60">
        <f t="shared" si="545"/>
        <v>0</v>
      </c>
      <c r="M2711" s="85">
        <f>VLOOKUP(E2711,'DAFTAR ITEM'!B:J,9,FALSE)</f>
        <v>900</v>
      </c>
      <c r="N2711" s="85">
        <f t="shared" si="546"/>
        <v>8100</v>
      </c>
      <c r="O2711" s="85">
        <f t="shared" si="547"/>
        <v>0</v>
      </c>
      <c r="P2711" s="85">
        <f t="shared" si="548"/>
        <v>0</v>
      </c>
      <c r="Q2711" s="59">
        <f t="shared" si="553"/>
        <v>0</v>
      </c>
      <c r="R2711" s="60" t="str">
        <f t="shared" si="549"/>
        <v>Good Count</v>
      </c>
      <c r="S2711" s="60" t="str">
        <f t="shared" si="550"/>
        <v>Good Count</v>
      </c>
      <c r="T2711" s="60" t="str">
        <f t="shared" si="551"/>
        <v>Good Count</v>
      </c>
    </row>
    <row r="2712" spans="1:20" ht="15" customHeight="1">
      <c r="A2712" s="64">
        <v>44813</v>
      </c>
      <c r="B2712" s="65">
        <f t="shared" si="543"/>
        <v>2022</v>
      </c>
      <c r="C2712" s="58">
        <f t="shared" si="544"/>
        <v>9</v>
      </c>
      <c r="D2712" s="58" t="str">
        <f t="shared" si="552"/>
        <v>Sep/2022</v>
      </c>
      <c r="E2712" s="60" t="s">
        <v>321</v>
      </c>
      <c r="F2712" s="60" t="s">
        <v>320</v>
      </c>
      <c r="G2712" s="60" t="s">
        <v>33</v>
      </c>
      <c r="H2712" s="60">
        <v>3</v>
      </c>
      <c r="I2712" s="60">
        <v>3</v>
      </c>
      <c r="J2712" s="60">
        <f t="shared" si="554"/>
        <v>0</v>
      </c>
      <c r="K2712" s="60" t="str">
        <f t="shared" si="555"/>
        <v>Ok</v>
      </c>
      <c r="L2712" s="60">
        <f t="shared" si="545"/>
        <v>0</v>
      </c>
      <c r="M2712" s="85">
        <f>VLOOKUP(E2712,'DAFTAR ITEM'!B:J,9,FALSE)</f>
        <v>7500</v>
      </c>
      <c r="N2712" s="85">
        <f t="shared" si="546"/>
        <v>22500</v>
      </c>
      <c r="O2712" s="85">
        <f t="shared" si="547"/>
        <v>0</v>
      </c>
      <c r="P2712" s="85">
        <f t="shared" si="548"/>
        <v>0</v>
      </c>
      <c r="Q2712" s="59">
        <f t="shared" si="553"/>
        <v>0</v>
      </c>
      <c r="R2712" s="60" t="str">
        <f t="shared" si="549"/>
        <v>Good Count</v>
      </c>
      <c r="S2712" s="60" t="str">
        <f t="shared" si="550"/>
        <v>Good Count</v>
      </c>
      <c r="T2712" s="60" t="str">
        <f t="shared" si="551"/>
        <v>Good Count</v>
      </c>
    </row>
    <row r="2713" spans="1:20" ht="15" customHeight="1">
      <c r="A2713" s="64">
        <v>44813</v>
      </c>
      <c r="B2713" s="65">
        <f t="shared" si="543"/>
        <v>2022</v>
      </c>
      <c r="C2713" s="58">
        <f t="shared" si="544"/>
        <v>9</v>
      </c>
      <c r="D2713" s="58" t="str">
        <f t="shared" si="552"/>
        <v>Sep/2022</v>
      </c>
      <c r="E2713" s="60" t="s">
        <v>317</v>
      </c>
      <c r="F2713" s="60" t="s">
        <v>316</v>
      </c>
      <c r="G2713" s="60" t="s">
        <v>33</v>
      </c>
      <c r="H2713" s="60">
        <v>12</v>
      </c>
      <c r="I2713" s="60">
        <v>12</v>
      </c>
      <c r="J2713" s="60">
        <f t="shared" si="554"/>
        <v>0</v>
      </c>
      <c r="K2713" s="60" t="str">
        <f t="shared" si="555"/>
        <v>Ok</v>
      </c>
      <c r="L2713" s="60">
        <f t="shared" si="545"/>
        <v>0</v>
      </c>
      <c r="M2713" s="85">
        <f>VLOOKUP(E2713,'DAFTAR ITEM'!B:J,9,FALSE)</f>
        <v>10000</v>
      </c>
      <c r="N2713" s="85">
        <f t="shared" si="546"/>
        <v>120000</v>
      </c>
      <c r="O2713" s="85">
        <f t="shared" si="547"/>
        <v>0</v>
      </c>
      <c r="P2713" s="85">
        <f t="shared" si="548"/>
        <v>0</v>
      </c>
      <c r="Q2713" s="59">
        <f t="shared" si="553"/>
        <v>0</v>
      </c>
      <c r="R2713" s="60" t="str">
        <f t="shared" si="549"/>
        <v>Good Count</v>
      </c>
      <c r="S2713" s="60" t="str">
        <f t="shared" si="550"/>
        <v>Good Count</v>
      </c>
      <c r="T2713" s="60" t="str">
        <f t="shared" si="551"/>
        <v>Good Count</v>
      </c>
    </row>
    <row r="2714" spans="1:20" ht="15" customHeight="1">
      <c r="A2714" s="64">
        <v>44813</v>
      </c>
      <c r="B2714" s="65">
        <f t="shared" si="543"/>
        <v>2022</v>
      </c>
      <c r="C2714" s="58">
        <f t="shared" si="544"/>
        <v>9</v>
      </c>
      <c r="D2714" s="58" t="str">
        <f t="shared" si="552"/>
        <v>Sep/2022</v>
      </c>
      <c r="E2714" s="60" t="s">
        <v>319</v>
      </c>
      <c r="F2714" s="60" t="s">
        <v>318</v>
      </c>
      <c r="G2714" s="60" t="s">
        <v>33</v>
      </c>
      <c r="H2714" s="60">
        <v>7</v>
      </c>
      <c r="I2714" s="60">
        <v>7</v>
      </c>
      <c r="J2714" s="60">
        <f t="shared" si="554"/>
        <v>0</v>
      </c>
      <c r="K2714" s="60" t="str">
        <f t="shared" si="555"/>
        <v>Ok</v>
      </c>
      <c r="L2714" s="60">
        <f t="shared" si="545"/>
        <v>0</v>
      </c>
      <c r="M2714" s="85">
        <f>VLOOKUP(E2714,'DAFTAR ITEM'!B:J,9,FALSE)</f>
        <v>10080</v>
      </c>
      <c r="N2714" s="85">
        <f t="shared" si="546"/>
        <v>70560</v>
      </c>
      <c r="O2714" s="85">
        <f t="shared" si="547"/>
        <v>0</v>
      </c>
      <c r="P2714" s="85">
        <f t="shared" si="548"/>
        <v>0</v>
      </c>
      <c r="Q2714" s="59">
        <f t="shared" si="553"/>
        <v>0</v>
      </c>
      <c r="R2714" s="60" t="str">
        <f t="shared" si="549"/>
        <v>Good Count</v>
      </c>
      <c r="S2714" s="60" t="str">
        <f t="shared" si="550"/>
        <v>Good Count</v>
      </c>
      <c r="T2714" s="60" t="str">
        <f t="shared" si="551"/>
        <v>Good Count</v>
      </c>
    </row>
    <row r="2715" spans="1:20" ht="15" customHeight="1">
      <c r="A2715" s="64">
        <v>44813</v>
      </c>
      <c r="B2715" s="65">
        <f t="shared" si="543"/>
        <v>2022</v>
      </c>
      <c r="C2715" s="58">
        <f t="shared" si="544"/>
        <v>9</v>
      </c>
      <c r="D2715" s="58" t="str">
        <f t="shared" si="552"/>
        <v>Sep/2022</v>
      </c>
      <c r="E2715" s="60" t="s">
        <v>323</v>
      </c>
      <c r="F2715" s="60" t="s">
        <v>322</v>
      </c>
      <c r="G2715" s="60" t="s">
        <v>33</v>
      </c>
      <c r="H2715" s="60">
        <v>14</v>
      </c>
      <c r="I2715" s="60">
        <v>14</v>
      </c>
      <c r="J2715" s="60">
        <f t="shared" si="554"/>
        <v>0</v>
      </c>
      <c r="K2715" s="60" t="str">
        <f t="shared" si="555"/>
        <v>Ok</v>
      </c>
      <c r="L2715" s="60">
        <f t="shared" si="545"/>
        <v>0</v>
      </c>
      <c r="M2715" s="85">
        <f>VLOOKUP(E2715,'DAFTAR ITEM'!B:J,9,FALSE)</f>
        <v>15000</v>
      </c>
      <c r="N2715" s="85">
        <f t="shared" si="546"/>
        <v>210000</v>
      </c>
      <c r="O2715" s="85">
        <f t="shared" si="547"/>
        <v>0</v>
      </c>
      <c r="P2715" s="85">
        <f t="shared" si="548"/>
        <v>0</v>
      </c>
      <c r="Q2715" s="59">
        <f t="shared" si="553"/>
        <v>0</v>
      </c>
      <c r="R2715" s="60" t="str">
        <f t="shared" si="549"/>
        <v>Good Count</v>
      </c>
      <c r="S2715" s="60" t="str">
        <f t="shared" si="550"/>
        <v>Good Count</v>
      </c>
      <c r="T2715" s="60" t="str">
        <f t="shared" si="551"/>
        <v>Good Count</v>
      </c>
    </row>
    <row r="2716" spans="1:20" ht="15" customHeight="1">
      <c r="A2716" s="64">
        <v>44813</v>
      </c>
      <c r="B2716" s="65">
        <f t="shared" si="543"/>
        <v>2022</v>
      </c>
      <c r="C2716" s="58">
        <f t="shared" si="544"/>
        <v>9</v>
      </c>
      <c r="D2716" s="58" t="str">
        <f t="shared" si="552"/>
        <v>Sep/2022</v>
      </c>
      <c r="E2716" s="60" t="s">
        <v>325</v>
      </c>
      <c r="F2716" s="60" t="s">
        <v>324</v>
      </c>
      <c r="G2716" s="60" t="s">
        <v>33</v>
      </c>
      <c r="H2716" s="60">
        <v>2</v>
      </c>
      <c r="I2716" s="60">
        <v>2</v>
      </c>
      <c r="J2716" s="60">
        <f t="shared" si="554"/>
        <v>0</v>
      </c>
      <c r="K2716" s="60" t="str">
        <f t="shared" si="555"/>
        <v>Ok</v>
      </c>
      <c r="L2716" s="60">
        <f t="shared" si="545"/>
        <v>0</v>
      </c>
      <c r="M2716" s="85">
        <f>VLOOKUP(E2716,'DAFTAR ITEM'!B:J,9,FALSE)</f>
        <v>5000</v>
      </c>
      <c r="N2716" s="85">
        <f t="shared" si="546"/>
        <v>10000</v>
      </c>
      <c r="O2716" s="85">
        <f t="shared" si="547"/>
        <v>0</v>
      </c>
      <c r="P2716" s="85">
        <f t="shared" si="548"/>
        <v>0</v>
      </c>
      <c r="Q2716" s="59">
        <f t="shared" si="553"/>
        <v>0</v>
      </c>
      <c r="R2716" s="60" t="str">
        <f t="shared" si="549"/>
        <v>Good Count</v>
      </c>
      <c r="S2716" s="60" t="str">
        <f t="shared" si="550"/>
        <v>Good Count</v>
      </c>
      <c r="T2716" s="60" t="str">
        <f t="shared" si="551"/>
        <v>Good Count</v>
      </c>
    </row>
    <row r="2717" spans="1:20" ht="15" customHeight="1">
      <c r="A2717" s="64">
        <v>44813</v>
      </c>
      <c r="B2717" s="65">
        <f t="shared" si="543"/>
        <v>2022</v>
      </c>
      <c r="C2717" s="58">
        <f t="shared" si="544"/>
        <v>9</v>
      </c>
      <c r="D2717" s="58" t="str">
        <f t="shared" si="552"/>
        <v>Sep/2022</v>
      </c>
      <c r="E2717" s="60" t="s">
        <v>327</v>
      </c>
      <c r="F2717" s="60" t="s">
        <v>326</v>
      </c>
      <c r="G2717" s="60" t="s">
        <v>33</v>
      </c>
      <c r="H2717" s="60">
        <v>0</v>
      </c>
      <c r="I2717" s="60">
        <v>0</v>
      </c>
      <c r="J2717" s="60">
        <f t="shared" si="554"/>
        <v>0</v>
      </c>
      <c r="K2717" s="60" t="str">
        <f t="shared" si="555"/>
        <v>Ok</v>
      </c>
      <c r="L2717" s="60">
        <f t="shared" si="545"/>
        <v>0</v>
      </c>
      <c r="M2717" s="85">
        <f>VLOOKUP(E2717,'DAFTAR ITEM'!B:J,9,FALSE)</f>
        <v>7000</v>
      </c>
      <c r="N2717" s="85">
        <f t="shared" si="546"/>
        <v>0</v>
      </c>
      <c r="O2717" s="85">
        <f t="shared" si="547"/>
        <v>0</v>
      </c>
      <c r="P2717" s="85">
        <f t="shared" si="548"/>
        <v>0</v>
      </c>
      <c r="Q2717" s="59">
        <f t="shared" si="553"/>
        <v>0</v>
      </c>
      <c r="R2717" s="60" t="str">
        <f t="shared" si="549"/>
        <v>Good Count</v>
      </c>
      <c r="S2717" s="60" t="str">
        <f t="shared" si="550"/>
        <v>Good Count</v>
      </c>
      <c r="T2717" s="60" t="str">
        <f t="shared" si="551"/>
        <v>Good Count</v>
      </c>
    </row>
    <row r="2718" spans="1:20" ht="15" customHeight="1">
      <c r="A2718" s="64">
        <v>44813</v>
      </c>
      <c r="B2718" s="65">
        <f t="shared" si="543"/>
        <v>2022</v>
      </c>
      <c r="C2718" s="58">
        <f t="shared" si="544"/>
        <v>9</v>
      </c>
      <c r="D2718" s="58" t="str">
        <f t="shared" si="552"/>
        <v>Sep/2022</v>
      </c>
      <c r="E2718" s="60" t="s">
        <v>329</v>
      </c>
      <c r="F2718" s="60" t="s">
        <v>328</v>
      </c>
      <c r="G2718" s="60" t="s">
        <v>33</v>
      </c>
      <c r="H2718" s="60">
        <v>7</v>
      </c>
      <c r="I2718" s="60">
        <v>7</v>
      </c>
      <c r="J2718" s="60">
        <f t="shared" si="554"/>
        <v>0</v>
      </c>
      <c r="K2718" s="60" t="str">
        <f t="shared" si="555"/>
        <v>Ok</v>
      </c>
      <c r="L2718" s="60">
        <f t="shared" si="545"/>
        <v>0</v>
      </c>
      <c r="M2718" s="85">
        <f>VLOOKUP(E2718,'DAFTAR ITEM'!B:J,9,FALSE)</f>
        <v>12000</v>
      </c>
      <c r="N2718" s="85">
        <f t="shared" si="546"/>
        <v>84000</v>
      </c>
      <c r="O2718" s="85">
        <f t="shared" si="547"/>
        <v>0</v>
      </c>
      <c r="P2718" s="85">
        <f t="shared" si="548"/>
        <v>0</v>
      </c>
      <c r="Q2718" s="59">
        <f t="shared" si="553"/>
        <v>0</v>
      </c>
      <c r="R2718" s="60" t="str">
        <f t="shared" si="549"/>
        <v>Good Count</v>
      </c>
      <c r="S2718" s="60" t="str">
        <f t="shared" si="550"/>
        <v>Good Count</v>
      </c>
      <c r="T2718" s="60" t="str">
        <f t="shared" si="551"/>
        <v>Good Count</v>
      </c>
    </row>
    <row r="2719" spans="1:20" ht="15" customHeight="1">
      <c r="A2719" s="64">
        <v>44813</v>
      </c>
      <c r="B2719" s="65">
        <f t="shared" si="543"/>
        <v>2022</v>
      </c>
      <c r="C2719" s="58">
        <f t="shared" si="544"/>
        <v>9</v>
      </c>
      <c r="D2719" s="58" t="str">
        <f t="shared" si="552"/>
        <v>Sep/2022</v>
      </c>
      <c r="E2719" s="60" t="s">
        <v>331</v>
      </c>
      <c r="F2719" s="60" t="s">
        <v>330</v>
      </c>
      <c r="G2719" s="60" t="s">
        <v>33</v>
      </c>
      <c r="H2719" s="60">
        <v>7</v>
      </c>
      <c r="I2719" s="60">
        <v>7</v>
      </c>
      <c r="J2719" s="60">
        <f t="shared" si="554"/>
        <v>0</v>
      </c>
      <c r="K2719" s="60" t="str">
        <f t="shared" si="555"/>
        <v>Ok</v>
      </c>
      <c r="L2719" s="60">
        <f t="shared" si="545"/>
        <v>0</v>
      </c>
      <c r="M2719" s="85">
        <f>VLOOKUP(E2719,'DAFTAR ITEM'!B:J,9,FALSE)</f>
        <v>25000</v>
      </c>
      <c r="N2719" s="85">
        <f t="shared" si="546"/>
        <v>175000</v>
      </c>
      <c r="O2719" s="85">
        <f t="shared" si="547"/>
        <v>0</v>
      </c>
      <c r="P2719" s="85">
        <f t="shared" si="548"/>
        <v>0</v>
      </c>
      <c r="Q2719" s="59">
        <f t="shared" si="553"/>
        <v>0</v>
      </c>
      <c r="R2719" s="60" t="str">
        <f t="shared" si="549"/>
        <v>Good Count</v>
      </c>
      <c r="S2719" s="60" t="str">
        <f t="shared" si="550"/>
        <v>Good Count</v>
      </c>
      <c r="T2719" s="60" t="str">
        <f t="shared" si="551"/>
        <v>Good Count</v>
      </c>
    </row>
    <row r="2720" spans="1:20" ht="15" customHeight="1">
      <c r="A2720" s="64">
        <v>44813</v>
      </c>
      <c r="B2720" s="65">
        <f t="shared" si="543"/>
        <v>2022</v>
      </c>
      <c r="C2720" s="58">
        <f t="shared" si="544"/>
        <v>9</v>
      </c>
      <c r="D2720" s="58" t="str">
        <f t="shared" si="552"/>
        <v>Sep/2022</v>
      </c>
      <c r="E2720" s="60" t="s">
        <v>333</v>
      </c>
      <c r="F2720" s="60" t="s">
        <v>332</v>
      </c>
      <c r="G2720" s="60" t="s">
        <v>334</v>
      </c>
      <c r="H2720" s="60">
        <v>4</v>
      </c>
      <c r="I2720" s="60">
        <v>4</v>
      </c>
      <c r="J2720" s="60">
        <f t="shared" si="554"/>
        <v>0</v>
      </c>
      <c r="K2720" s="60" t="str">
        <f t="shared" si="555"/>
        <v>Ok</v>
      </c>
      <c r="L2720" s="60">
        <f t="shared" si="545"/>
        <v>0</v>
      </c>
      <c r="M2720" s="85">
        <f>VLOOKUP(E2720,'DAFTAR ITEM'!B:J,9,FALSE)</f>
        <v>4500</v>
      </c>
      <c r="N2720" s="85">
        <f t="shared" si="546"/>
        <v>18000</v>
      </c>
      <c r="O2720" s="85">
        <f t="shared" si="547"/>
        <v>0</v>
      </c>
      <c r="P2720" s="85">
        <f t="shared" si="548"/>
        <v>0</v>
      </c>
      <c r="Q2720" s="59">
        <f t="shared" si="553"/>
        <v>0</v>
      </c>
      <c r="R2720" s="60" t="str">
        <f t="shared" si="549"/>
        <v>Good Count</v>
      </c>
      <c r="S2720" s="60" t="str">
        <f t="shared" si="550"/>
        <v>Good Count</v>
      </c>
      <c r="T2720" s="60" t="str">
        <f t="shared" si="551"/>
        <v>Good Count</v>
      </c>
    </row>
    <row r="2721" spans="1:20" ht="15" customHeight="1">
      <c r="A2721" s="64">
        <v>44813</v>
      </c>
      <c r="B2721" s="65">
        <f t="shared" si="543"/>
        <v>2022</v>
      </c>
      <c r="C2721" s="58">
        <f t="shared" si="544"/>
        <v>9</v>
      </c>
      <c r="D2721" s="58" t="str">
        <f t="shared" si="552"/>
        <v>Sep/2022</v>
      </c>
      <c r="E2721" s="60" t="s">
        <v>336</v>
      </c>
      <c r="F2721" s="60" t="s">
        <v>335</v>
      </c>
      <c r="G2721" s="60" t="s">
        <v>334</v>
      </c>
      <c r="H2721" s="60">
        <v>5</v>
      </c>
      <c r="I2721" s="60">
        <v>5</v>
      </c>
      <c r="J2721" s="60">
        <f t="shared" si="554"/>
        <v>0</v>
      </c>
      <c r="K2721" s="60" t="str">
        <f t="shared" si="555"/>
        <v>Ok</v>
      </c>
      <c r="L2721" s="60">
        <f t="shared" si="545"/>
        <v>0</v>
      </c>
      <c r="M2721" s="85">
        <f>VLOOKUP(E2721,'DAFTAR ITEM'!B:J,9,FALSE)</f>
        <v>4500</v>
      </c>
      <c r="N2721" s="85">
        <f t="shared" si="546"/>
        <v>22500</v>
      </c>
      <c r="O2721" s="85">
        <f t="shared" si="547"/>
        <v>0</v>
      </c>
      <c r="P2721" s="85">
        <f t="shared" si="548"/>
        <v>0</v>
      </c>
      <c r="Q2721" s="59">
        <f t="shared" si="553"/>
        <v>0</v>
      </c>
      <c r="R2721" s="60" t="str">
        <f t="shared" si="549"/>
        <v>Good Count</v>
      </c>
      <c r="S2721" s="60" t="str">
        <f t="shared" si="550"/>
        <v>Good Count</v>
      </c>
      <c r="T2721" s="60" t="str">
        <f t="shared" si="551"/>
        <v>Good Count</v>
      </c>
    </row>
    <row r="2722" spans="1:20" ht="15" customHeight="1">
      <c r="A2722" s="64">
        <v>44813</v>
      </c>
      <c r="B2722" s="65">
        <f t="shared" si="543"/>
        <v>2022</v>
      </c>
      <c r="C2722" s="58">
        <f t="shared" si="544"/>
        <v>9</v>
      </c>
      <c r="D2722" s="58" t="str">
        <f t="shared" si="552"/>
        <v>Sep/2022</v>
      </c>
      <c r="E2722" s="60" t="s">
        <v>338</v>
      </c>
      <c r="F2722" s="60" t="s">
        <v>337</v>
      </c>
      <c r="G2722" s="60" t="s">
        <v>334</v>
      </c>
      <c r="H2722" s="60">
        <v>26</v>
      </c>
      <c r="I2722" s="60">
        <v>26</v>
      </c>
      <c r="J2722" s="60">
        <f t="shared" si="554"/>
        <v>0</v>
      </c>
      <c r="K2722" s="60" t="str">
        <f t="shared" si="555"/>
        <v>Ok</v>
      </c>
      <c r="L2722" s="60">
        <f t="shared" si="545"/>
        <v>0</v>
      </c>
      <c r="M2722" s="85">
        <f>VLOOKUP(E2722,'DAFTAR ITEM'!B:J,9,FALSE)</f>
        <v>5775</v>
      </c>
      <c r="N2722" s="85">
        <f t="shared" si="546"/>
        <v>150150</v>
      </c>
      <c r="O2722" s="85">
        <f t="shared" si="547"/>
        <v>0</v>
      </c>
      <c r="P2722" s="85">
        <f t="shared" si="548"/>
        <v>0</v>
      </c>
      <c r="Q2722" s="59">
        <f t="shared" si="553"/>
        <v>0</v>
      </c>
      <c r="R2722" s="60" t="str">
        <f t="shared" si="549"/>
        <v>Good Count</v>
      </c>
      <c r="S2722" s="60" t="str">
        <f t="shared" si="550"/>
        <v>Good Count</v>
      </c>
      <c r="T2722" s="60" t="str">
        <f t="shared" si="551"/>
        <v>Good Count</v>
      </c>
    </row>
    <row r="2723" spans="1:20" ht="15" customHeight="1">
      <c r="A2723" s="64">
        <v>44813</v>
      </c>
      <c r="B2723" s="65">
        <f t="shared" ref="B2723:B2786" si="556">YEAR(A2723)</f>
        <v>2022</v>
      </c>
      <c r="C2723" s="58">
        <f t="shared" si="544"/>
        <v>9</v>
      </c>
      <c r="D2723" s="58" t="str">
        <f t="shared" si="552"/>
        <v>Sep/2022</v>
      </c>
      <c r="E2723" s="60" t="s">
        <v>340</v>
      </c>
      <c r="F2723" s="60" t="s">
        <v>339</v>
      </c>
      <c r="G2723" s="60" t="s">
        <v>33</v>
      </c>
      <c r="H2723" s="60">
        <v>5</v>
      </c>
      <c r="I2723" s="60">
        <v>4</v>
      </c>
      <c r="J2723" s="60">
        <f t="shared" si="554"/>
        <v>-1</v>
      </c>
      <c r="K2723" s="60" t="str">
        <f t="shared" si="555"/>
        <v>Selisih</v>
      </c>
      <c r="L2723" s="60">
        <f t="shared" si="545"/>
        <v>1</v>
      </c>
      <c r="M2723" s="85">
        <f>VLOOKUP(E2723,'DAFTAR ITEM'!B:J,9,FALSE)</f>
        <v>11550</v>
      </c>
      <c r="N2723" s="85">
        <f t="shared" si="546"/>
        <v>57750</v>
      </c>
      <c r="O2723" s="85">
        <f t="shared" si="547"/>
        <v>-11550</v>
      </c>
      <c r="P2723" s="85">
        <f t="shared" si="548"/>
        <v>11550</v>
      </c>
      <c r="Q2723" s="59">
        <f t="shared" si="553"/>
        <v>0.2</v>
      </c>
      <c r="R2723" s="60" t="str">
        <f t="shared" si="549"/>
        <v>Bad Count</v>
      </c>
      <c r="S2723" s="60" t="str">
        <f t="shared" si="550"/>
        <v>Bad Count</v>
      </c>
      <c r="T2723" s="60" t="str">
        <f t="shared" si="551"/>
        <v>Bad Count</v>
      </c>
    </row>
    <row r="2724" spans="1:20" ht="15" customHeight="1">
      <c r="A2724" s="64">
        <v>44813</v>
      </c>
      <c r="B2724" s="65">
        <f t="shared" si="556"/>
        <v>2022</v>
      </c>
      <c r="C2724" s="58">
        <f t="shared" si="544"/>
        <v>9</v>
      </c>
      <c r="D2724" s="58" t="str">
        <f t="shared" si="552"/>
        <v>Sep/2022</v>
      </c>
      <c r="E2724" s="60" t="s">
        <v>342</v>
      </c>
      <c r="F2724" s="60" t="s">
        <v>341</v>
      </c>
      <c r="G2724" s="60" t="s">
        <v>33</v>
      </c>
      <c r="H2724" s="60">
        <v>4</v>
      </c>
      <c r="I2724" s="60">
        <v>4</v>
      </c>
      <c r="J2724" s="60">
        <f t="shared" si="554"/>
        <v>0</v>
      </c>
      <c r="K2724" s="60" t="str">
        <f t="shared" si="555"/>
        <v>Ok</v>
      </c>
      <c r="L2724" s="60">
        <f t="shared" si="545"/>
        <v>0</v>
      </c>
      <c r="M2724" s="85">
        <f>VLOOKUP(E2724,'DAFTAR ITEM'!B:J,9,FALSE)</f>
        <v>30000</v>
      </c>
      <c r="N2724" s="85">
        <f t="shared" si="546"/>
        <v>120000</v>
      </c>
      <c r="O2724" s="85">
        <f t="shared" si="547"/>
        <v>0</v>
      </c>
      <c r="P2724" s="85">
        <f t="shared" si="548"/>
        <v>0</v>
      </c>
      <c r="Q2724" s="59">
        <f t="shared" si="553"/>
        <v>0</v>
      </c>
      <c r="R2724" s="60" t="str">
        <f t="shared" si="549"/>
        <v>Good Count</v>
      </c>
      <c r="S2724" s="60" t="str">
        <f t="shared" si="550"/>
        <v>Good Count</v>
      </c>
      <c r="T2724" s="60" t="str">
        <f t="shared" si="551"/>
        <v>Good Count</v>
      </c>
    </row>
    <row r="2725" spans="1:20" ht="15" customHeight="1">
      <c r="A2725" s="64">
        <v>44813</v>
      </c>
      <c r="B2725" s="65">
        <f t="shared" si="556"/>
        <v>2022</v>
      </c>
      <c r="C2725" s="58">
        <f t="shared" si="544"/>
        <v>9</v>
      </c>
      <c r="D2725" s="58" t="str">
        <f t="shared" si="552"/>
        <v>Sep/2022</v>
      </c>
      <c r="E2725" s="60" t="s">
        <v>344</v>
      </c>
      <c r="F2725" s="60" t="s">
        <v>343</v>
      </c>
      <c r="G2725" s="60" t="s">
        <v>345</v>
      </c>
      <c r="H2725" s="60">
        <v>0</v>
      </c>
      <c r="I2725" s="60">
        <v>0</v>
      </c>
      <c r="J2725" s="60">
        <f t="shared" si="554"/>
        <v>0</v>
      </c>
      <c r="K2725" s="60" t="str">
        <f t="shared" si="555"/>
        <v>Ok</v>
      </c>
      <c r="L2725" s="60">
        <f t="shared" si="545"/>
        <v>0</v>
      </c>
      <c r="M2725" s="85">
        <f>VLOOKUP(E2725,'DAFTAR ITEM'!B:J,9,FALSE)</f>
        <v>8500</v>
      </c>
      <c r="N2725" s="85">
        <f t="shared" si="546"/>
        <v>0</v>
      </c>
      <c r="O2725" s="85">
        <f t="shared" si="547"/>
        <v>0</v>
      </c>
      <c r="P2725" s="85">
        <f t="shared" si="548"/>
        <v>0</v>
      </c>
      <c r="Q2725" s="59">
        <f t="shared" si="553"/>
        <v>0</v>
      </c>
      <c r="R2725" s="60" t="str">
        <f t="shared" si="549"/>
        <v>Good Count</v>
      </c>
      <c r="S2725" s="60" t="str">
        <f t="shared" si="550"/>
        <v>Good Count</v>
      </c>
      <c r="T2725" s="60" t="str">
        <f t="shared" si="551"/>
        <v>Good Count</v>
      </c>
    </row>
    <row r="2726" spans="1:20" ht="15" customHeight="1">
      <c r="A2726" s="64">
        <v>44813</v>
      </c>
      <c r="B2726" s="65">
        <f t="shared" si="556"/>
        <v>2022</v>
      </c>
      <c r="C2726" s="58">
        <f t="shared" si="544"/>
        <v>9</v>
      </c>
      <c r="D2726" s="58" t="str">
        <f t="shared" si="552"/>
        <v>Sep/2022</v>
      </c>
      <c r="E2726" s="60" t="s">
        <v>347</v>
      </c>
      <c r="F2726" s="60" t="s">
        <v>346</v>
      </c>
      <c r="G2726" s="60" t="s">
        <v>345</v>
      </c>
      <c r="H2726" s="60">
        <v>3</v>
      </c>
      <c r="I2726" s="60">
        <v>3</v>
      </c>
      <c r="J2726" s="60">
        <f t="shared" si="554"/>
        <v>0</v>
      </c>
      <c r="K2726" s="60" t="str">
        <f t="shared" si="555"/>
        <v>Ok</v>
      </c>
      <c r="L2726" s="60">
        <f t="shared" si="545"/>
        <v>0</v>
      </c>
      <c r="M2726" s="85">
        <f>VLOOKUP(E2726,'DAFTAR ITEM'!B:J,9,FALSE)</f>
        <v>8000</v>
      </c>
      <c r="N2726" s="85">
        <f t="shared" si="546"/>
        <v>24000</v>
      </c>
      <c r="O2726" s="85">
        <f t="shared" si="547"/>
        <v>0</v>
      </c>
      <c r="P2726" s="85">
        <f t="shared" si="548"/>
        <v>0</v>
      </c>
      <c r="Q2726" s="59">
        <f t="shared" si="553"/>
        <v>0</v>
      </c>
      <c r="R2726" s="60" t="str">
        <f t="shared" si="549"/>
        <v>Good Count</v>
      </c>
      <c r="S2726" s="60" t="str">
        <f t="shared" si="550"/>
        <v>Good Count</v>
      </c>
      <c r="T2726" s="60" t="str">
        <f t="shared" si="551"/>
        <v>Good Count</v>
      </c>
    </row>
    <row r="2727" spans="1:20" ht="15" customHeight="1">
      <c r="A2727" s="64">
        <v>44813</v>
      </c>
      <c r="B2727" s="65">
        <f t="shared" si="556"/>
        <v>2022</v>
      </c>
      <c r="C2727" s="58">
        <f t="shared" si="544"/>
        <v>9</v>
      </c>
      <c r="D2727" s="58" t="str">
        <f t="shared" si="552"/>
        <v>Sep/2022</v>
      </c>
      <c r="E2727" s="60" t="s">
        <v>349</v>
      </c>
      <c r="F2727" s="60" t="s">
        <v>348</v>
      </c>
      <c r="G2727" s="60" t="s">
        <v>345</v>
      </c>
      <c r="H2727" s="60">
        <v>9</v>
      </c>
      <c r="I2727" s="60">
        <v>9</v>
      </c>
      <c r="J2727" s="60">
        <f t="shared" si="554"/>
        <v>0</v>
      </c>
      <c r="K2727" s="60" t="str">
        <f t="shared" si="555"/>
        <v>Ok</v>
      </c>
      <c r="L2727" s="60">
        <f t="shared" si="545"/>
        <v>0</v>
      </c>
      <c r="M2727" s="85">
        <f>VLOOKUP(E2727,'DAFTAR ITEM'!B:J,9,FALSE)</f>
        <v>15000</v>
      </c>
      <c r="N2727" s="85">
        <f t="shared" si="546"/>
        <v>135000</v>
      </c>
      <c r="O2727" s="85">
        <f t="shared" si="547"/>
        <v>0</v>
      </c>
      <c r="P2727" s="85">
        <f t="shared" si="548"/>
        <v>0</v>
      </c>
      <c r="Q2727" s="59">
        <f t="shared" si="553"/>
        <v>0</v>
      </c>
      <c r="R2727" s="60" t="str">
        <f t="shared" si="549"/>
        <v>Good Count</v>
      </c>
      <c r="S2727" s="60" t="str">
        <f t="shared" si="550"/>
        <v>Good Count</v>
      </c>
      <c r="T2727" s="60" t="str">
        <f t="shared" si="551"/>
        <v>Good Count</v>
      </c>
    </row>
    <row r="2728" spans="1:20" ht="15" customHeight="1">
      <c r="A2728" s="64">
        <v>44813</v>
      </c>
      <c r="B2728" s="65">
        <f t="shared" si="556"/>
        <v>2022</v>
      </c>
      <c r="C2728" s="58">
        <f t="shared" si="544"/>
        <v>9</v>
      </c>
      <c r="D2728" s="58" t="str">
        <f t="shared" si="552"/>
        <v>Sep/2022</v>
      </c>
      <c r="E2728" s="60" t="s">
        <v>351</v>
      </c>
      <c r="F2728" s="60" t="s">
        <v>350</v>
      </c>
      <c r="G2728" s="60" t="s">
        <v>33</v>
      </c>
      <c r="H2728" s="60">
        <v>3</v>
      </c>
      <c r="I2728" s="60">
        <v>3</v>
      </c>
      <c r="J2728" s="60">
        <f t="shared" si="554"/>
        <v>0</v>
      </c>
      <c r="K2728" s="60" t="str">
        <f t="shared" si="555"/>
        <v>Ok</v>
      </c>
      <c r="L2728" s="60">
        <f t="shared" si="545"/>
        <v>0</v>
      </c>
      <c r="M2728" s="85">
        <f>VLOOKUP(E2728,'DAFTAR ITEM'!B:J,9,FALSE)</f>
        <v>8925</v>
      </c>
      <c r="N2728" s="85">
        <f t="shared" si="546"/>
        <v>26775</v>
      </c>
      <c r="O2728" s="85">
        <f t="shared" si="547"/>
        <v>0</v>
      </c>
      <c r="P2728" s="85">
        <f t="shared" si="548"/>
        <v>0</v>
      </c>
      <c r="Q2728" s="59">
        <f t="shared" si="553"/>
        <v>0</v>
      </c>
      <c r="R2728" s="60" t="str">
        <f t="shared" si="549"/>
        <v>Good Count</v>
      </c>
      <c r="S2728" s="60" t="str">
        <f t="shared" si="550"/>
        <v>Good Count</v>
      </c>
      <c r="T2728" s="60" t="str">
        <f t="shared" si="551"/>
        <v>Good Count</v>
      </c>
    </row>
    <row r="2729" spans="1:20" ht="15" customHeight="1">
      <c r="A2729" s="64">
        <v>44813</v>
      </c>
      <c r="B2729" s="65">
        <f t="shared" si="556"/>
        <v>2022</v>
      </c>
      <c r="C2729" s="58">
        <f t="shared" si="544"/>
        <v>9</v>
      </c>
      <c r="D2729" s="58" t="str">
        <f t="shared" si="552"/>
        <v>Sep/2022</v>
      </c>
      <c r="E2729" s="60" t="s">
        <v>353</v>
      </c>
      <c r="F2729" s="60" t="s">
        <v>352</v>
      </c>
      <c r="G2729" s="60" t="s">
        <v>33</v>
      </c>
      <c r="H2729" s="60">
        <v>12</v>
      </c>
      <c r="I2729" s="60">
        <v>12</v>
      </c>
      <c r="J2729" s="60">
        <f t="shared" si="554"/>
        <v>0</v>
      </c>
      <c r="K2729" s="60" t="str">
        <f t="shared" si="555"/>
        <v>Ok</v>
      </c>
      <c r="L2729" s="60">
        <f t="shared" si="545"/>
        <v>0</v>
      </c>
      <c r="M2729" s="85">
        <f>VLOOKUP(E2729,'DAFTAR ITEM'!B:J,9,FALSE)</f>
        <v>3938</v>
      </c>
      <c r="N2729" s="85">
        <f t="shared" si="546"/>
        <v>47256</v>
      </c>
      <c r="O2729" s="85">
        <f t="shared" si="547"/>
        <v>0</v>
      </c>
      <c r="P2729" s="85">
        <f t="shared" si="548"/>
        <v>0</v>
      </c>
      <c r="Q2729" s="59">
        <f t="shared" si="553"/>
        <v>0</v>
      </c>
      <c r="R2729" s="60" t="str">
        <f t="shared" si="549"/>
        <v>Good Count</v>
      </c>
      <c r="S2729" s="60" t="str">
        <f t="shared" si="550"/>
        <v>Good Count</v>
      </c>
      <c r="T2729" s="60" t="str">
        <f t="shared" si="551"/>
        <v>Good Count</v>
      </c>
    </row>
    <row r="2730" spans="1:20" ht="15" customHeight="1">
      <c r="A2730" s="64">
        <v>44813</v>
      </c>
      <c r="B2730" s="65">
        <f t="shared" si="556"/>
        <v>2022</v>
      </c>
      <c r="C2730" s="58">
        <f t="shared" si="544"/>
        <v>9</v>
      </c>
      <c r="D2730" s="58" t="str">
        <f t="shared" si="552"/>
        <v>Sep/2022</v>
      </c>
      <c r="E2730" s="60" t="s">
        <v>355</v>
      </c>
      <c r="F2730" s="60" t="s">
        <v>354</v>
      </c>
      <c r="G2730" s="60" t="s">
        <v>187</v>
      </c>
      <c r="H2730" s="60">
        <v>46</v>
      </c>
      <c r="I2730" s="60">
        <v>46</v>
      </c>
      <c r="J2730" s="60">
        <f t="shared" si="554"/>
        <v>0</v>
      </c>
      <c r="K2730" s="60" t="str">
        <f t="shared" si="555"/>
        <v>Ok</v>
      </c>
      <c r="L2730" s="60">
        <f t="shared" si="545"/>
        <v>0</v>
      </c>
      <c r="M2730" s="85">
        <f>VLOOKUP(E2730,'DAFTAR ITEM'!B:J,9,FALSE)</f>
        <v>1400</v>
      </c>
      <c r="N2730" s="85">
        <f t="shared" si="546"/>
        <v>64400</v>
      </c>
      <c r="O2730" s="85">
        <f t="shared" si="547"/>
        <v>0</v>
      </c>
      <c r="P2730" s="85">
        <f t="shared" si="548"/>
        <v>0</v>
      </c>
      <c r="Q2730" s="59">
        <f t="shared" si="553"/>
        <v>0</v>
      </c>
      <c r="R2730" s="60" t="str">
        <f t="shared" si="549"/>
        <v>Good Count</v>
      </c>
      <c r="S2730" s="60" t="str">
        <f t="shared" si="550"/>
        <v>Good Count</v>
      </c>
      <c r="T2730" s="60" t="str">
        <f t="shared" si="551"/>
        <v>Good Count</v>
      </c>
    </row>
    <row r="2731" spans="1:20" ht="15" customHeight="1">
      <c r="A2731" s="64">
        <v>44813</v>
      </c>
      <c r="B2731" s="65">
        <f t="shared" si="556"/>
        <v>2022</v>
      </c>
      <c r="C2731" s="58">
        <f t="shared" si="544"/>
        <v>9</v>
      </c>
      <c r="D2731" s="58" t="str">
        <f t="shared" si="552"/>
        <v>Sep/2022</v>
      </c>
      <c r="E2731" s="60" t="s">
        <v>22</v>
      </c>
      <c r="F2731" s="60" t="s">
        <v>21</v>
      </c>
      <c r="G2731" s="60" t="s">
        <v>16</v>
      </c>
      <c r="H2731" s="60">
        <v>33</v>
      </c>
      <c r="I2731" s="60">
        <v>43</v>
      </c>
      <c r="J2731" s="60">
        <f t="shared" si="554"/>
        <v>10</v>
      </c>
      <c r="K2731" s="60" t="str">
        <f t="shared" si="555"/>
        <v>Selisih</v>
      </c>
      <c r="L2731" s="60">
        <f t="shared" si="545"/>
        <v>10</v>
      </c>
      <c r="M2731" s="85">
        <f>VLOOKUP(E2731,'DAFTAR ITEM'!B:J,9,FALSE)</f>
        <v>33000</v>
      </c>
      <c r="N2731" s="85">
        <f t="shared" si="546"/>
        <v>1089000</v>
      </c>
      <c r="O2731" s="85">
        <f t="shared" si="547"/>
        <v>330000</v>
      </c>
      <c r="P2731" s="85">
        <f t="shared" si="548"/>
        <v>330000</v>
      </c>
      <c r="Q2731" s="59">
        <f t="shared" si="553"/>
        <v>0.30303030303030304</v>
      </c>
      <c r="R2731" s="60" t="str">
        <f t="shared" si="549"/>
        <v>Bad Count</v>
      </c>
      <c r="S2731" s="60" t="str">
        <f t="shared" si="550"/>
        <v>Bad Count</v>
      </c>
      <c r="T2731" s="60" t="str">
        <f t="shared" si="551"/>
        <v>Bad Count</v>
      </c>
    </row>
    <row r="2732" spans="1:20" ht="15" customHeight="1">
      <c r="A2732" s="64">
        <v>44813</v>
      </c>
      <c r="B2732" s="65">
        <f t="shared" si="556"/>
        <v>2022</v>
      </c>
      <c r="C2732" s="58">
        <f t="shared" si="544"/>
        <v>9</v>
      </c>
      <c r="D2732" s="58" t="str">
        <f t="shared" si="552"/>
        <v>Sep/2022</v>
      </c>
      <c r="E2732" s="60" t="s">
        <v>365</v>
      </c>
      <c r="F2732" s="60" t="s">
        <v>364</v>
      </c>
      <c r="G2732" s="60" t="s">
        <v>16</v>
      </c>
      <c r="H2732" s="60">
        <v>27</v>
      </c>
      <c r="I2732" s="60">
        <v>37</v>
      </c>
      <c r="J2732" s="60">
        <f t="shared" si="554"/>
        <v>10</v>
      </c>
      <c r="K2732" s="60" t="str">
        <f t="shared" si="555"/>
        <v>Selisih</v>
      </c>
      <c r="L2732" s="60">
        <f t="shared" si="545"/>
        <v>10</v>
      </c>
      <c r="M2732" s="85">
        <f>VLOOKUP(E2732,'DAFTAR ITEM'!B:J,9,FALSE)</f>
        <v>56800</v>
      </c>
      <c r="N2732" s="85">
        <f t="shared" si="546"/>
        <v>1533600</v>
      </c>
      <c r="O2732" s="85">
        <f t="shared" si="547"/>
        <v>568000</v>
      </c>
      <c r="P2732" s="85">
        <f t="shared" si="548"/>
        <v>568000</v>
      </c>
      <c r="Q2732" s="59">
        <f t="shared" si="553"/>
        <v>0.37037037037037035</v>
      </c>
      <c r="R2732" s="60" t="str">
        <f t="shared" si="549"/>
        <v>Bad Count</v>
      </c>
      <c r="S2732" s="60" t="str">
        <f t="shared" si="550"/>
        <v>Bad Count</v>
      </c>
      <c r="T2732" s="60" t="str">
        <f t="shared" si="551"/>
        <v>Bad Count</v>
      </c>
    </row>
    <row r="2733" spans="1:20" ht="15" customHeight="1">
      <c r="A2733" s="64">
        <v>44813</v>
      </c>
      <c r="B2733" s="65">
        <f t="shared" si="556"/>
        <v>2022</v>
      </c>
      <c r="C2733" s="58">
        <f t="shared" si="544"/>
        <v>9</v>
      </c>
      <c r="D2733" s="58" t="str">
        <f t="shared" ref="D2733:D2796" si="557">TEXT(A2733,"MMM")&amp;"/"&amp;(B2733)</f>
        <v>Sep/2022</v>
      </c>
      <c r="E2733" s="60" t="s">
        <v>94</v>
      </c>
      <c r="F2733" s="60" t="s">
        <v>93</v>
      </c>
      <c r="G2733" s="60" t="s">
        <v>95</v>
      </c>
      <c r="H2733" s="60">
        <v>132</v>
      </c>
      <c r="I2733" s="60">
        <v>133</v>
      </c>
      <c r="J2733" s="60">
        <f t="shared" si="554"/>
        <v>1</v>
      </c>
      <c r="K2733" s="60" t="str">
        <f t="shared" si="555"/>
        <v>Selisih</v>
      </c>
      <c r="L2733" s="60">
        <f t="shared" si="545"/>
        <v>1</v>
      </c>
      <c r="M2733" s="85">
        <f>VLOOKUP(E2733,'DAFTAR ITEM'!B:J,9,FALSE)</f>
        <v>5250</v>
      </c>
      <c r="N2733" s="85">
        <f t="shared" si="546"/>
        <v>693000</v>
      </c>
      <c r="O2733" s="85">
        <f t="shared" si="547"/>
        <v>5250</v>
      </c>
      <c r="P2733" s="85">
        <f t="shared" si="548"/>
        <v>5250</v>
      </c>
      <c r="Q2733" s="59">
        <f t="shared" si="553"/>
        <v>7.575757575757576E-3</v>
      </c>
      <c r="R2733" s="60" t="str">
        <f t="shared" si="549"/>
        <v>Bad Count</v>
      </c>
      <c r="S2733" s="60" t="str">
        <f t="shared" si="550"/>
        <v>Good Count</v>
      </c>
      <c r="T2733" s="60" t="str">
        <f t="shared" si="551"/>
        <v>Good Count</v>
      </c>
    </row>
    <row r="2734" spans="1:20" ht="15" customHeight="1">
      <c r="A2734" s="64">
        <v>44852</v>
      </c>
      <c r="B2734" s="65">
        <f t="shared" si="556"/>
        <v>2022</v>
      </c>
      <c r="C2734" s="58">
        <f t="shared" si="544"/>
        <v>10</v>
      </c>
      <c r="D2734" s="58" t="str">
        <f t="shared" si="557"/>
        <v>Oct/2022</v>
      </c>
      <c r="E2734" s="60" t="s">
        <v>15</v>
      </c>
      <c r="F2734" s="60" t="s">
        <v>14</v>
      </c>
      <c r="G2734" s="60" t="s">
        <v>16</v>
      </c>
      <c r="H2734" s="60">
        <v>9</v>
      </c>
      <c r="I2734" s="60">
        <v>9</v>
      </c>
      <c r="J2734" s="60">
        <f t="shared" si="554"/>
        <v>0</v>
      </c>
      <c r="K2734" s="60" t="str">
        <f t="shared" si="555"/>
        <v>Ok</v>
      </c>
      <c r="L2734" s="60">
        <f t="shared" si="545"/>
        <v>0</v>
      </c>
      <c r="M2734" s="85">
        <f>VLOOKUP(E2734,'DAFTAR ITEM'!B:J,9,FALSE)</f>
        <v>110000</v>
      </c>
      <c r="N2734" s="85">
        <f t="shared" si="546"/>
        <v>990000</v>
      </c>
      <c r="O2734" s="85">
        <f t="shared" si="547"/>
        <v>0</v>
      </c>
      <c r="P2734" s="85">
        <f t="shared" si="548"/>
        <v>0</v>
      </c>
      <c r="Q2734" s="59">
        <f t="shared" si="553"/>
        <v>0</v>
      </c>
      <c r="R2734" s="60" t="str">
        <f t="shared" si="549"/>
        <v>Good Count</v>
      </c>
      <c r="S2734" s="60" t="str">
        <f t="shared" si="550"/>
        <v>Good Count</v>
      </c>
      <c r="T2734" s="60" t="str">
        <f t="shared" si="551"/>
        <v>Good Count</v>
      </c>
    </row>
    <row r="2735" spans="1:20" ht="15" customHeight="1">
      <c r="A2735" s="64">
        <v>44852</v>
      </c>
      <c r="B2735" s="65">
        <f t="shared" si="556"/>
        <v>2022</v>
      </c>
      <c r="C2735" s="58">
        <f t="shared" si="544"/>
        <v>10</v>
      </c>
      <c r="D2735" s="58" t="str">
        <f t="shared" si="557"/>
        <v>Oct/2022</v>
      </c>
      <c r="E2735" s="60" t="s">
        <v>18</v>
      </c>
      <c r="F2735" s="60" t="s">
        <v>17</v>
      </c>
      <c r="G2735" s="60" t="s">
        <v>16</v>
      </c>
      <c r="H2735" s="60">
        <v>9</v>
      </c>
      <c r="I2735" s="60">
        <v>9</v>
      </c>
      <c r="J2735" s="60">
        <f t="shared" si="554"/>
        <v>0</v>
      </c>
      <c r="K2735" s="60" t="str">
        <f t="shared" si="555"/>
        <v>Ok</v>
      </c>
      <c r="L2735" s="60">
        <f t="shared" si="545"/>
        <v>0</v>
      </c>
      <c r="M2735" s="85">
        <f>VLOOKUP(E2735,'DAFTAR ITEM'!B:J,9,FALSE)</f>
        <v>75000</v>
      </c>
      <c r="N2735" s="85">
        <f t="shared" si="546"/>
        <v>675000</v>
      </c>
      <c r="O2735" s="85">
        <f t="shared" si="547"/>
        <v>0</v>
      </c>
      <c r="P2735" s="85">
        <f t="shared" si="548"/>
        <v>0</v>
      </c>
      <c r="Q2735" s="59">
        <f t="shared" si="553"/>
        <v>0</v>
      </c>
      <c r="R2735" s="60" t="str">
        <f t="shared" si="549"/>
        <v>Good Count</v>
      </c>
      <c r="S2735" s="60" t="str">
        <f t="shared" si="550"/>
        <v>Good Count</v>
      </c>
      <c r="T2735" s="60" t="str">
        <f t="shared" si="551"/>
        <v>Good Count</v>
      </c>
    </row>
    <row r="2736" spans="1:20" ht="15" customHeight="1">
      <c r="A2736" s="64">
        <v>44852</v>
      </c>
      <c r="B2736" s="65">
        <f t="shared" si="556"/>
        <v>2022</v>
      </c>
      <c r="C2736" s="58">
        <f t="shared" si="544"/>
        <v>10</v>
      </c>
      <c r="D2736" s="58" t="str">
        <f t="shared" si="557"/>
        <v>Oct/2022</v>
      </c>
      <c r="E2736" s="60" t="s">
        <v>22</v>
      </c>
      <c r="F2736" s="60" t="s">
        <v>21</v>
      </c>
      <c r="G2736" s="60" t="s">
        <v>16</v>
      </c>
      <c r="H2736" s="60">
        <v>36</v>
      </c>
      <c r="I2736" s="60">
        <v>36</v>
      </c>
      <c r="J2736" s="60">
        <f t="shared" si="554"/>
        <v>0</v>
      </c>
      <c r="K2736" s="60" t="str">
        <f t="shared" si="555"/>
        <v>Ok</v>
      </c>
      <c r="L2736" s="60">
        <f t="shared" si="545"/>
        <v>0</v>
      </c>
      <c r="M2736" s="85">
        <f>VLOOKUP(E2736,'DAFTAR ITEM'!B:J,9,FALSE)</f>
        <v>33000</v>
      </c>
      <c r="N2736" s="85">
        <f t="shared" si="546"/>
        <v>1188000</v>
      </c>
      <c r="O2736" s="85">
        <f t="shared" si="547"/>
        <v>0</v>
      </c>
      <c r="P2736" s="85">
        <f t="shared" si="548"/>
        <v>0</v>
      </c>
      <c r="Q2736" s="59">
        <f t="shared" si="553"/>
        <v>0</v>
      </c>
      <c r="R2736" s="60" t="str">
        <f t="shared" si="549"/>
        <v>Good Count</v>
      </c>
      <c r="S2736" s="60" t="str">
        <f t="shared" si="550"/>
        <v>Good Count</v>
      </c>
      <c r="T2736" s="60" t="str">
        <f t="shared" si="551"/>
        <v>Good Count</v>
      </c>
    </row>
    <row r="2737" spans="1:20" ht="15" customHeight="1">
      <c r="A2737" s="64">
        <v>44852</v>
      </c>
      <c r="B2737" s="65">
        <f t="shared" si="556"/>
        <v>2022</v>
      </c>
      <c r="C2737" s="58">
        <f t="shared" si="544"/>
        <v>10</v>
      </c>
      <c r="D2737" s="58" t="str">
        <f t="shared" si="557"/>
        <v>Oct/2022</v>
      </c>
      <c r="E2737" s="60" t="s">
        <v>365</v>
      </c>
      <c r="F2737" s="60" t="s">
        <v>364</v>
      </c>
      <c r="G2737" s="60" t="s">
        <v>16</v>
      </c>
      <c r="H2737" s="60">
        <v>29</v>
      </c>
      <c r="I2737" s="60">
        <v>29</v>
      </c>
      <c r="J2737" s="60">
        <f t="shared" si="554"/>
        <v>0</v>
      </c>
      <c r="K2737" s="60" t="str">
        <f t="shared" si="555"/>
        <v>Ok</v>
      </c>
      <c r="L2737" s="60">
        <f t="shared" si="545"/>
        <v>0</v>
      </c>
      <c r="M2737" s="85">
        <f>VLOOKUP(E2737,'DAFTAR ITEM'!B:J,9,FALSE)</f>
        <v>56800</v>
      </c>
      <c r="N2737" s="85">
        <f t="shared" si="546"/>
        <v>1647200</v>
      </c>
      <c r="O2737" s="85">
        <f t="shared" si="547"/>
        <v>0</v>
      </c>
      <c r="P2737" s="85">
        <f t="shared" si="548"/>
        <v>0</v>
      </c>
      <c r="Q2737" s="59">
        <f t="shared" si="553"/>
        <v>0</v>
      </c>
      <c r="R2737" s="60" t="str">
        <f t="shared" si="549"/>
        <v>Good Count</v>
      </c>
      <c r="S2737" s="60" t="str">
        <f t="shared" si="550"/>
        <v>Good Count</v>
      </c>
      <c r="T2737" s="60" t="str">
        <f t="shared" si="551"/>
        <v>Good Count</v>
      </c>
    </row>
    <row r="2738" spans="1:20" ht="15" customHeight="1">
      <c r="A2738" s="64">
        <v>44852</v>
      </c>
      <c r="B2738" s="65">
        <f t="shared" si="556"/>
        <v>2022</v>
      </c>
      <c r="C2738" s="58">
        <f t="shared" si="544"/>
        <v>10</v>
      </c>
      <c r="D2738" s="58" t="str">
        <f t="shared" si="557"/>
        <v>Oct/2022</v>
      </c>
      <c r="E2738" s="60" t="s">
        <v>24</v>
      </c>
      <c r="F2738" s="60" t="s">
        <v>23</v>
      </c>
      <c r="G2738" s="60" t="s">
        <v>16</v>
      </c>
      <c r="H2738" s="60">
        <v>21</v>
      </c>
      <c r="I2738" s="60">
        <v>21</v>
      </c>
      <c r="J2738" s="60">
        <f t="shared" si="554"/>
        <v>0</v>
      </c>
      <c r="K2738" s="60" t="str">
        <f t="shared" si="555"/>
        <v>Ok</v>
      </c>
      <c r="L2738" s="60">
        <f t="shared" si="545"/>
        <v>0</v>
      </c>
      <c r="M2738" s="85">
        <f>VLOOKUP(E2738,'DAFTAR ITEM'!B:J,9,FALSE)</f>
        <v>59000</v>
      </c>
      <c r="N2738" s="85">
        <f t="shared" si="546"/>
        <v>1239000</v>
      </c>
      <c r="O2738" s="85">
        <f t="shared" si="547"/>
        <v>0</v>
      </c>
      <c r="P2738" s="85">
        <f t="shared" si="548"/>
        <v>0</v>
      </c>
      <c r="Q2738" s="59">
        <f t="shared" si="553"/>
        <v>0</v>
      </c>
      <c r="R2738" s="60" t="str">
        <f t="shared" si="549"/>
        <v>Good Count</v>
      </c>
      <c r="S2738" s="60" t="str">
        <f t="shared" si="550"/>
        <v>Good Count</v>
      </c>
      <c r="T2738" s="60" t="str">
        <f t="shared" si="551"/>
        <v>Good Count</v>
      </c>
    </row>
    <row r="2739" spans="1:20" ht="15" customHeight="1">
      <c r="A2739" s="64">
        <v>44852</v>
      </c>
      <c r="B2739" s="65">
        <f t="shared" si="556"/>
        <v>2022</v>
      </c>
      <c r="C2739" s="58">
        <f t="shared" si="544"/>
        <v>10</v>
      </c>
      <c r="D2739" s="58" t="str">
        <f t="shared" si="557"/>
        <v>Oct/2022</v>
      </c>
      <c r="E2739" s="60" t="s">
        <v>26</v>
      </c>
      <c r="F2739" s="60" t="s">
        <v>25</v>
      </c>
      <c r="G2739" s="60" t="s">
        <v>16</v>
      </c>
      <c r="H2739" s="60">
        <v>11</v>
      </c>
      <c r="I2739" s="60">
        <v>11</v>
      </c>
      <c r="J2739" s="60">
        <f t="shared" si="554"/>
        <v>0</v>
      </c>
      <c r="K2739" s="60" t="str">
        <f t="shared" si="555"/>
        <v>Ok</v>
      </c>
      <c r="L2739" s="60">
        <f t="shared" si="545"/>
        <v>0</v>
      </c>
      <c r="M2739" s="85">
        <f>VLOOKUP(E2739,'DAFTAR ITEM'!B:J,9,FALSE)</f>
        <v>16250</v>
      </c>
      <c r="N2739" s="85">
        <f t="shared" si="546"/>
        <v>178750</v>
      </c>
      <c r="O2739" s="85">
        <f t="shared" si="547"/>
        <v>0</v>
      </c>
      <c r="P2739" s="85">
        <f t="shared" si="548"/>
        <v>0</v>
      </c>
      <c r="Q2739" s="59">
        <f t="shared" si="553"/>
        <v>0</v>
      </c>
      <c r="R2739" s="60" t="str">
        <f t="shared" si="549"/>
        <v>Good Count</v>
      </c>
      <c r="S2739" s="60" t="str">
        <f t="shared" si="550"/>
        <v>Good Count</v>
      </c>
      <c r="T2739" s="60" t="str">
        <f t="shared" si="551"/>
        <v>Good Count</v>
      </c>
    </row>
    <row r="2740" spans="1:20" ht="15" customHeight="1">
      <c r="A2740" s="64">
        <v>44852</v>
      </c>
      <c r="B2740" s="65">
        <f t="shared" si="556"/>
        <v>2022</v>
      </c>
      <c r="C2740" s="58">
        <f t="shared" si="544"/>
        <v>10</v>
      </c>
      <c r="D2740" s="58" t="str">
        <f t="shared" si="557"/>
        <v>Oct/2022</v>
      </c>
      <c r="E2740" s="60" t="s">
        <v>28</v>
      </c>
      <c r="F2740" s="60" t="s">
        <v>27</v>
      </c>
      <c r="G2740" s="60" t="s">
        <v>16</v>
      </c>
      <c r="H2740" s="60">
        <v>19</v>
      </c>
      <c r="I2740" s="60">
        <v>19</v>
      </c>
      <c r="J2740" s="60">
        <f t="shared" si="554"/>
        <v>0</v>
      </c>
      <c r="K2740" s="60" t="str">
        <f t="shared" si="555"/>
        <v>Ok</v>
      </c>
      <c r="L2740" s="60">
        <f t="shared" si="545"/>
        <v>0</v>
      </c>
      <c r="M2740" s="85">
        <f>VLOOKUP(E2740,'DAFTAR ITEM'!B:J,9,FALSE)</f>
        <v>30000</v>
      </c>
      <c r="N2740" s="85">
        <f t="shared" si="546"/>
        <v>570000</v>
      </c>
      <c r="O2740" s="85">
        <f t="shared" si="547"/>
        <v>0</v>
      </c>
      <c r="P2740" s="85">
        <f t="shared" si="548"/>
        <v>0</v>
      </c>
      <c r="Q2740" s="59">
        <f t="shared" si="553"/>
        <v>0</v>
      </c>
      <c r="R2740" s="60" t="str">
        <f t="shared" si="549"/>
        <v>Good Count</v>
      </c>
      <c r="S2740" s="60" t="str">
        <f t="shared" si="550"/>
        <v>Good Count</v>
      </c>
      <c r="T2740" s="60" t="str">
        <f t="shared" si="551"/>
        <v>Good Count</v>
      </c>
    </row>
    <row r="2741" spans="1:20" ht="15" customHeight="1">
      <c r="A2741" s="64">
        <v>44852</v>
      </c>
      <c r="B2741" s="65">
        <f t="shared" si="556"/>
        <v>2022</v>
      </c>
      <c r="C2741" s="58">
        <f t="shared" ref="C2741:C2804" si="558">MONTH(A2741)</f>
        <v>10</v>
      </c>
      <c r="D2741" s="58" t="str">
        <f t="shared" si="557"/>
        <v>Oct/2022</v>
      </c>
      <c r="E2741" s="60" t="s">
        <v>30</v>
      </c>
      <c r="F2741" s="60" t="s">
        <v>29</v>
      </c>
      <c r="G2741" s="60" t="s">
        <v>16</v>
      </c>
      <c r="H2741" s="60">
        <v>1</v>
      </c>
      <c r="I2741" s="60">
        <v>1</v>
      </c>
      <c r="J2741" s="60">
        <f t="shared" si="554"/>
        <v>0</v>
      </c>
      <c r="K2741" s="60" t="str">
        <f t="shared" si="555"/>
        <v>Ok</v>
      </c>
      <c r="L2741" s="60">
        <f t="shared" si="545"/>
        <v>0</v>
      </c>
      <c r="M2741" s="85">
        <f>VLOOKUP(E2741,'DAFTAR ITEM'!B:J,9,FALSE)</f>
        <v>50000</v>
      </c>
      <c r="N2741" s="85">
        <f t="shared" si="546"/>
        <v>50000</v>
      </c>
      <c r="O2741" s="85">
        <f t="shared" si="547"/>
        <v>0</v>
      </c>
      <c r="P2741" s="85">
        <f t="shared" si="548"/>
        <v>0</v>
      </c>
      <c r="Q2741" s="59">
        <f t="shared" si="553"/>
        <v>0</v>
      </c>
      <c r="R2741" s="60" t="str">
        <f t="shared" si="549"/>
        <v>Good Count</v>
      </c>
      <c r="S2741" s="60" t="str">
        <f t="shared" si="550"/>
        <v>Good Count</v>
      </c>
      <c r="T2741" s="60" t="str">
        <f t="shared" si="551"/>
        <v>Good Count</v>
      </c>
    </row>
    <row r="2742" spans="1:20" ht="15" customHeight="1">
      <c r="A2742" s="64">
        <v>44852</v>
      </c>
      <c r="B2742" s="65">
        <f t="shared" si="556"/>
        <v>2022</v>
      </c>
      <c r="C2742" s="58">
        <f t="shared" si="558"/>
        <v>10</v>
      </c>
      <c r="D2742" s="58" t="str">
        <f t="shared" si="557"/>
        <v>Oct/2022</v>
      </c>
      <c r="E2742" s="60" t="s">
        <v>35</v>
      </c>
      <c r="F2742" s="60" t="s">
        <v>34</v>
      </c>
      <c r="G2742" s="60" t="s">
        <v>33</v>
      </c>
      <c r="H2742" s="60">
        <v>80</v>
      </c>
      <c r="I2742" s="60">
        <v>80</v>
      </c>
      <c r="J2742" s="60">
        <f t="shared" si="554"/>
        <v>0</v>
      </c>
      <c r="K2742" s="60" t="str">
        <f t="shared" si="555"/>
        <v>Ok</v>
      </c>
      <c r="L2742" s="60">
        <f t="shared" ref="L2742:L2805" si="559">ABS(J2742)</f>
        <v>0</v>
      </c>
      <c r="M2742" s="85">
        <f>VLOOKUP(E2742,'DAFTAR ITEM'!B:J,9,FALSE)</f>
        <v>2100</v>
      </c>
      <c r="N2742" s="85">
        <f t="shared" ref="N2742:N2805" si="560">H2742*M2742</f>
        <v>168000</v>
      </c>
      <c r="O2742" s="85">
        <f t="shared" ref="O2742:O2805" si="561">J2742*M2742</f>
        <v>0</v>
      </c>
      <c r="P2742" s="85">
        <f t="shared" ref="P2742:P2805" si="562">L2742*M2742</f>
        <v>0</v>
      </c>
      <c r="Q2742" s="59">
        <f t="shared" si="553"/>
        <v>0</v>
      </c>
      <c r="R2742" s="60" t="str">
        <f t="shared" ref="R2742:R2805" si="563">IF(ISERROR(Q2742),"Bad Count",IF(Q2742&gt;0%,"Bad Count","Good Count"))</f>
        <v>Good Count</v>
      </c>
      <c r="S2742" s="60" t="str">
        <f t="shared" ref="S2742:S2805" si="564">IF(ISERROR(Q2742),"Bad Count",IF(Q2742&gt;2%,"Bad Count","Good Count"))</f>
        <v>Good Count</v>
      </c>
      <c r="T2742" s="60" t="str">
        <f t="shared" ref="T2742:T2805" si="565">IF(ISERROR(Q2742),"Bad Count",IF(Q2742&gt;5%,"Bad Count","Good Count"))</f>
        <v>Good Count</v>
      </c>
    </row>
    <row r="2743" spans="1:20" ht="15" customHeight="1">
      <c r="A2743" s="64">
        <v>44852</v>
      </c>
      <c r="B2743" s="65">
        <f t="shared" si="556"/>
        <v>2022</v>
      </c>
      <c r="C2743" s="58">
        <f t="shared" si="558"/>
        <v>10</v>
      </c>
      <c r="D2743" s="58" t="str">
        <f t="shared" si="557"/>
        <v>Oct/2022</v>
      </c>
      <c r="E2743" s="60" t="s">
        <v>32</v>
      </c>
      <c r="F2743" s="60" t="s">
        <v>31</v>
      </c>
      <c r="G2743" s="60" t="s">
        <v>33</v>
      </c>
      <c r="H2743" s="60">
        <v>0</v>
      </c>
      <c r="I2743" s="60">
        <v>0</v>
      </c>
      <c r="J2743" s="60">
        <f t="shared" si="554"/>
        <v>0</v>
      </c>
      <c r="K2743" s="60" t="str">
        <f t="shared" si="555"/>
        <v>Ok</v>
      </c>
      <c r="L2743" s="60">
        <f t="shared" si="559"/>
        <v>0</v>
      </c>
      <c r="M2743" s="85">
        <f>VLOOKUP(E2743,'DAFTAR ITEM'!B:J,9,FALSE)</f>
        <v>2100</v>
      </c>
      <c r="N2743" s="85">
        <f t="shared" si="560"/>
        <v>0</v>
      </c>
      <c r="O2743" s="85">
        <f t="shared" si="561"/>
        <v>0</v>
      </c>
      <c r="P2743" s="85">
        <f t="shared" si="562"/>
        <v>0</v>
      </c>
      <c r="Q2743" s="59">
        <f t="shared" si="553"/>
        <v>0</v>
      </c>
      <c r="R2743" s="60" t="str">
        <f t="shared" si="563"/>
        <v>Good Count</v>
      </c>
      <c r="S2743" s="60" t="str">
        <f t="shared" si="564"/>
        <v>Good Count</v>
      </c>
      <c r="T2743" s="60" t="str">
        <f t="shared" si="565"/>
        <v>Good Count</v>
      </c>
    </row>
    <row r="2744" spans="1:20" ht="15" customHeight="1">
      <c r="A2744" s="64">
        <v>44852</v>
      </c>
      <c r="B2744" s="65">
        <f t="shared" si="556"/>
        <v>2022</v>
      </c>
      <c r="C2744" s="58">
        <f t="shared" si="558"/>
        <v>10</v>
      </c>
      <c r="D2744" s="58" t="str">
        <f t="shared" si="557"/>
        <v>Oct/2022</v>
      </c>
      <c r="E2744" s="60" t="s">
        <v>37</v>
      </c>
      <c r="F2744" s="60" t="s">
        <v>36</v>
      </c>
      <c r="G2744" s="60" t="s">
        <v>33</v>
      </c>
      <c r="H2744" s="60">
        <v>21</v>
      </c>
      <c r="I2744" s="60">
        <v>21</v>
      </c>
      <c r="J2744" s="60">
        <f t="shared" si="554"/>
        <v>0</v>
      </c>
      <c r="K2744" s="60" t="str">
        <f t="shared" si="555"/>
        <v>Ok</v>
      </c>
      <c r="L2744" s="60">
        <f t="shared" si="559"/>
        <v>0</v>
      </c>
      <c r="M2744" s="85">
        <f>VLOOKUP(E2744,'DAFTAR ITEM'!B:J,9,FALSE)</f>
        <v>1750</v>
      </c>
      <c r="N2744" s="85">
        <f t="shared" si="560"/>
        <v>36750</v>
      </c>
      <c r="O2744" s="85">
        <f t="shared" si="561"/>
        <v>0</v>
      </c>
      <c r="P2744" s="85">
        <f t="shared" si="562"/>
        <v>0</v>
      </c>
      <c r="Q2744" s="59">
        <f t="shared" si="553"/>
        <v>0</v>
      </c>
      <c r="R2744" s="60" t="str">
        <f t="shared" si="563"/>
        <v>Good Count</v>
      </c>
      <c r="S2744" s="60" t="str">
        <f t="shared" si="564"/>
        <v>Good Count</v>
      </c>
      <c r="T2744" s="60" t="str">
        <f t="shared" si="565"/>
        <v>Good Count</v>
      </c>
    </row>
    <row r="2745" spans="1:20" ht="15" customHeight="1">
      <c r="A2745" s="64">
        <v>44852</v>
      </c>
      <c r="B2745" s="65">
        <f t="shared" si="556"/>
        <v>2022</v>
      </c>
      <c r="C2745" s="58">
        <f t="shared" si="558"/>
        <v>10</v>
      </c>
      <c r="D2745" s="58" t="str">
        <f t="shared" si="557"/>
        <v>Oct/2022</v>
      </c>
      <c r="E2745" s="60" t="s">
        <v>39</v>
      </c>
      <c r="F2745" s="60" t="s">
        <v>38</v>
      </c>
      <c r="G2745" s="60" t="s">
        <v>33</v>
      </c>
      <c r="H2745" s="60">
        <v>10</v>
      </c>
      <c r="I2745" s="60">
        <v>10</v>
      </c>
      <c r="J2745" s="60">
        <f t="shared" si="554"/>
        <v>0</v>
      </c>
      <c r="K2745" s="60" t="str">
        <f t="shared" si="555"/>
        <v>Ok</v>
      </c>
      <c r="L2745" s="60">
        <f t="shared" si="559"/>
        <v>0</v>
      </c>
      <c r="M2745" s="85">
        <f>VLOOKUP(E2745,'DAFTAR ITEM'!B:J,9,FALSE)</f>
        <v>22500</v>
      </c>
      <c r="N2745" s="85">
        <f t="shared" si="560"/>
        <v>225000</v>
      </c>
      <c r="O2745" s="85">
        <f t="shared" si="561"/>
        <v>0</v>
      </c>
      <c r="P2745" s="85">
        <f t="shared" si="562"/>
        <v>0</v>
      </c>
      <c r="Q2745" s="59">
        <f t="shared" si="553"/>
        <v>0</v>
      </c>
      <c r="R2745" s="60" t="str">
        <f t="shared" si="563"/>
        <v>Good Count</v>
      </c>
      <c r="S2745" s="60" t="str">
        <f t="shared" si="564"/>
        <v>Good Count</v>
      </c>
      <c r="T2745" s="60" t="str">
        <f t="shared" si="565"/>
        <v>Good Count</v>
      </c>
    </row>
    <row r="2746" spans="1:20" ht="15" customHeight="1">
      <c r="A2746" s="64">
        <v>44852</v>
      </c>
      <c r="B2746" s="65">
        <f t="shared" si="556"/>
        <v>2022</v>
      </c>
      <c r="C2746" s="58">
        <f t="shared" si="558"/>
        <v>10</v>
      </c>
      <c r="D2746" s="58" t="str">
        <f t="shared" si="557"/>
        <v>Oct/2022</v>
      </c>
      <c r="E2746" s="60" t="s">
        <v>41</v>
      </c>
      <c r="F2746" s="60" t="s">
        <v>40</v>
      </c>
      <c r="G2746" s="60" t="s">
        <v>33</v>
      </c>
      <c r="H2746" s="60">
        <v>8</v>
      </c>
      <c r="I2746" s="60">
        <v>8</v>
      </c>
      <c r="J2746" s="60">
        <f t="shared" si="554"/>
        <v>0</v>
      </c>
      <c r="K2746" s="60" t="str">
        <f t="shared" si="555"/>
        <v>Ok</v>
      </c>
      <c r="L2746" s="60">
        <f t="shared" si="559"/>
        <v>0</v>
      </c>
      <c r="M2746" s="85">
        <f>VLOOKUP(E2746,'DAFTAR ITEM'!B:J,9,FALSE)</f>
        <v>3580</v>
      </c>
      <c r="N2746" s="85">
        <f t="shared" si="560"/>
        <v>28640</v>
      </c>
      <c r="O2746" s="85">
        <f t="shared" si="561"/>
        <v>0</v>
      </c>
      <c r="P2746" s="85">
        <f t="shared" si="562"/>
        <v>0</v>
      </c>
      <c r="Q2746" s="59">
        <f t="shared" si="553"/>
        <v>0</v>
      </c>
      <c r="R2746" s="60" t="str">
        <f t="shared" si="563"/>
        <v>Good Count</v>
      </c>
      <c r="S2746" s="60" t="str">
        <f t="shared" si="564"/>
        <v>Good Count</v>
      </c>
      <c r="T2746" s="60" t="str">
        <f t="shared" si="565"/>
        <v>Good Count</v>
      </c>
    </row>
    <row r="2747" spans="1:20" ht="15" customHeight="1">
      <c r="A2747" s="64">
        <v>44852</v>
      </c>
      <c r="B2747" s="65">
        <f t="shared" si="556"/>
        <v>2022</v>
      </c>
      <c r="C2747" s="58">
        <f t="shared" si="558"/>
        <v>10</v>
      </c>
      <c r="D2747" s="58" t="str">
        <f t="shared" si="557"/>
        <v>Oct/2022</v>
      </c>
      <c r="E2747" s="60" t="s">
        <v>43</v>
      </c>
      <c r="F2747" s="60" t="s">
        <v>42</v>
      </c>
      <c r="G2747" s="60" t="s">
        <v>33</v>
      </c>
      <c r="H2747" s="60">
        <v>19</v>
      </c>
      <c r="I2747" s="60">
        <v>19</v>
      </c>
      <c r="J2747" s="60">
        <f t="shared" si="554"/>
        <v>0</v>
      </c>
      <c r="K2747" s="60" t="str">
        <f t="shared" si="555"/>
        <v>Ok</v>
      </c>
      <c r="L2747" s="60">
        <f t="shared" si="559"/>
        <v>0</v>
      </c>
      <c r="M2747" s="85">
        <f>VLOOKUP(E2747,'DAFTAR ITEM'!B:J,9,FALSE)</f>
        <v>5250</v>
      </c>
      <c r="N2747" s="85">
        <f t="shared" si="560"/>
        <v>99750</v>
      </c>
      <c r="O2747" s="85">
        <f t="shared" si="561"/>
        <v>0</v>
      </c>
      <c r="P2747" s="85">
        <f t="shared" si="562"/>
        <v>0</v>
      </c>
      <c r="Q2747" s="59">
        <f t="shared" si="553"/>
        <v>0</v>
      </c>
      <c r="R2747" s="60" t="str">
        <f t="shared" si="563"/>
        <v>Good Count</v>
      </c>
      <c r="S2747" s="60" t="str">
        <f t="shared" si="564"/>
        <v>Good Count</v>
      </c>
      <c r="T2747" s="60" t="str">
        <f t="shared" si="565"/>
        <v>Good Count</v>
      </c>
    </row>
    <row r="2748" spans="1:20" ht="15" customHeight="1">
      <c r="A2748" s="64">
        <v>44852</v>
      </c>
      <c r="B2748" s="65">
        <f t="shared" si="556"/>
        <v>2022</v>
      </c>
      <c r="C2748" s="58">
        <f t="shared" si="558"/>
        <v>10</v>
      </c>
      <c r="D2748" s="58" t="str">
        <f t="shared" si="557"/>
        <v>Oct/2022</v>
      </c>
      <c r="E2748" s="60" t="s">
        <v>45</v>
      </c>
      <c r="F2748" s="60" t="s">
        <v>44</v>
      </c>
      <c r="G2748" s="60" t="s">
        <v>33</v>
      </c>
      <c r="H2748" s="60">
        <v>24</v>
      </c>
      <c r="I2748" s="60">
        <v>24</v>
      </c>
      <c r="J2748" s="60">
        <f t="shared" si="554"/>
        <v>0</v>
      </c>
      <c r="K2748" s="60" t="str">
        <f t="shared" si="555"/>
        <v>Ok</v>
      </c>
      <c r="L2748" s="60">
        <f t="shared" si="559"/>
        <v>0</v>
      </c>
      <c r="M2748" s="85">
        <f>VLOOKUP(E2748,'DAFTAR ITEM'!B:J,9,FALSE)</f>
        <v>5250</v>
      </c>
      <c r="N2748" s="85">
        <f t="shared" si="560"/>
        <v>126000</v>
      </c>
      <c r="O2748" s="85">
        <f t="shared" si="561"/>
        <v>0</v>
      </c>
      <c r="P2748" s="85">
        <f t="shared" si="562"/>
        <v>0</v>
      </c>
      <c r="Q2748" s="59">
        <f t="shared" si="553"/>
        <v>0</v>
      </c>
      <c r="R2748" s="60" t="str">
        <f t="shared" si="563"/>
        <v>Good Count</v>
      </c>
      <c r="S2748" s="60" t="str">
        <f t="shared" si="564"/>
        <v>Good Count</v>
      </c>
      <c r="T2748" s="60" t="str">
        <f t="shared" si="565"/>
        <v>Good Count</v>
      </c>
    </row>
    <row r="2749" spans="1:20" ht="15" customHeight="1">
      <c r="A2749" s="64">
        <v>44852</v>
      </c>
      <c r="B2749" s="65">
        <f t="shared" si="556"/>
        <v>2022</v>
      </c>
      <c r="C2749" s="58">
        <f t="shared" si="558"/>
        <v>10</v>
      </c>
      <c r="D2749" s="58" t="str">
        <f t="shared" si="557"/>
        <v>Oct/2022</v>
      </c>
      <c r="E2749" s="60" t="s">
        <v>47</v>
      </c>
      <c r="F2749" s="60" t="s">
        <v>46</v>
      </c>
      <c r="G2749" s="60" t="s">
        <v>33</v>
      </c>
      <c r="H2749" s="60">
        <v>21</v>
      </c>
      <c r="I2749" s="60">
        <v>21</v>
      </c>
      <c r="J2749" s="60">
        <f t="shared" si="554"/>
        <v>0</v>
      </c>
      <c r="K2749" s="60" t="str">
        <f t="shared" si="555"/>
        <v>Ok</v>
      </c>
      <c r="L2749" s="60">
        <f t="shared" si="559"/>
        <v>0</v>
      </c>
      <c r="M2749" s="85">
        <f>VLOOKUP(E2749,'DAFTAR ITEM'!B:J,9,FALSE)</f>
        <v>5225</v>
      </c>
      <c r="N2749" s="85">
        <f t="shared" si="560"/>
        <v>109725</v>
      </c>
      <c r="O2749" s="85">
        <f t="shared" si="561"/>
        <v>0</v>
      </c>
      <c r="P2749" s="85">
        <f t="shared" si="562"/>
        <v>0</v>
      </c>
      <c r="Q2749" s="59">
        <f t="shared" si="553"/>
        <v>0</v>
      </c>
      <c r="R2749" s="60" t="str">
        <f t="shared" si="563"/>
        <v>Good Count</v>
      </c>
      <c r="S2749" s="60" t="str">
        <f t="shared" si="564"/>
        <v>Good Count</v>
      </c>
      <c r="T2749" s="60" t="str">
        <f t="shared" si="565"/>
        <v>Good Count</v>
      </c>
    </row>
    <row r="2750" spans="1:20" ht="15" customHeight="1">
      <c r="A2750" s="64">
        <v>44852</v>
      </c>
      <c r="B2750" s="65">
        <f t="shared" si="556"/>
        <v>2022</v>
      </c>
      <c r="C2750" s="58">
        <f t="shared" si="558"/>
        <v>10</v>
      </c>
      <c r="D2750" s="58" t="str">
        <f t="shared" si="557"/>
        <v>Oct/2022</v>
      </c>
      <c r="E2750" s="60" t="s">
        <v>49</v>
      </c>
      <c r="F2750" s="60" t="s">
        <v>48</v>
      </c>
      <c r="G2750" s="60" t="s">
        <v>33</v>
      </c>
      <c r="H2750" s="60">
        <v>24</v>
      </c>
      <c r="I2750" s="60">
        <v>24</v>
      </c>
      <c r="J2750" s="60">
        <f t="shared" si="554"/>
        <v>0</v>
      </c>
      <c r="K2750" s="60" t="str">
        <f t="shared" si="555"/>
        <v>Ok</v>
      </c>
      <c r="L2750" s="60">
        <f t="shared" si="559"/>
        <v>0</v>
      </c>
      <c r="M2750" s="85">
        <f>VLOOKUP(E2750,'DAFTAR ITEM'!B:J,9,FALSE)</f>
        <v>4900</v>
      </c>
      <c r="N2750" s="85">
        <f t="shared" si="560"/>
        <v>117600</v>
      </c>
      <c r="O2750" s="85">
        <f t="shared" si="561"/>
        <v>0</v>
      </c>
      <c r="P2750" s="85">
        <f t="shared" si="562"/>
        <v>0</v>
      </c>
      <c r="Q2750" s="59">
        <f t="shared" si="553"/>
        <v>0</v>
      </c>
      <c r="R2750" s="60" t="str">
        <f t="shared" si="563"/>
        <v>Good Count</v>
      </c>
      <c r="S2750" s="60" t="str">
        <f t="shared" si="564"/>
        <v>Good Count</v>
      </c>
      <c r="T2750" s="60" t="str">
        <f t="shared" si="565"/>
        <v>Good Count</v>
      </c>
    </row>
    <row r="2751" spans="1:20" ht="15" customHeight="1">
      <c r="A2751" s="64">
        <v>44852</v>
      </c>
      <c r="B2751" s="65">
        <f t="shared" si="556"/>
        <v>2022</v>
      </c>
      <c r="C2751" s="58">
        <f t="shared" si="558"/>
        <v>10</v>
      </c>
      <c r="D2751" s="58" t="str">
        <f t="shared" si="557"/>
        <v>Oct/2022</v>
      </c>
      <c r="E2751" s="60" t="s">
        <v>51</v>
      </c>
      <c r="F2751" s="60" t="s">
        <v>50</v>
      </c>
      <c r="G2751" s="60" t="s">
        <v>33</v>
      </c>
      <c r="H2751" s="60">
        <v>10</v>
      </c>
      <c r="I2751" s="60">
        <v>10</v>
      </c>
      <c r="J2751" s="60">
        <f t="shared" si="554"/>
        <v>0</v>
      </c>
      <c r="K2751" s="60" t="str">
        <f t="shared" si="555"/>
        <v>Ok</v>
      </c>
      <c r="L2751" s="60">
        <f t="shared" si="559"/>
        <v>0</v>
      </c>
      <c r="M2751" s="85">
        <f>VLOOKUP(E2751,'DAFTAR ITEM'!B:J,9,FALSE)</f>
        <v>7500</v>
      </c>
      <c r="N2751" s="85">
        <f t="shared" si="560"/>
        <v>75000</v>
      </c>
      <c r="O2751" s="85">
        <f t="shared" si="561"/>
        <v>0</v>
      </c>
      <c r="P2751" s="85">
        <f t="shared" si="562"/>
        <v>0</v>
      </c>
      <c r="Q2751" s="59">
        <f t="shared" si="553"/>
        <v>0</v>
      </c>
      <c r="R2751" s="60" t="str">
        <f t="shared" si="563"/>
        <v>Good Count</v>
      </c>
      <c r="S2751" s="60" t="str">
        <f t="shared" si="564"/>
        <v>Good Count</v>
      </c>
      <c r="T2751" s="60" t="str">
        <f t="shared" si="565"/>
        <v>Good Count</v>
      </c>
    </row>
    <row r="2752" spans="1:20" ht="15" customHeight="1">
      <c r="A2752" s="64">
        <v>44852</v>
      </c>
      <c r="B2752" s="65">
        <f t="shared" si="556"/>
        <v>2022</v>
      </c>
      <c r="C2752" s="58">
        <f t="shared" si="558"/>
        <v>10</v>
      </c>
      <c r="D2752" s="58" t="str">
        <f t="shared" si="557"/>
        <v>Oct/2022</v>
      </c>
      <c r="E2752" s="60" t="s">
        <v>53</v>
      </c>
      <c r="F2752" s="60" t="s">
        <v>52</v>
      </c>
      <c r="G2752" s="60" t="s">
        <v>33</v>
      </c>
      <c r="H2752" s="60">
        <v>6</v>
      </c>
      <c r="I2752" s="60">
        <v>6</v>
      </c>
      <c r="J2752" s="60">
        <f t="shared" si="554"/>
        <v>0</v>
      </c>
      <c r="K2752" s="60" t="str">
        <f t="shared" si="555"/>
        <v>Ok</v>
      </c>
      <c r="L2752" s="60">
        <f t="shared" si="559"/>
        <v>0</v>
      </c>
      <c r="M2752" s="85">
        <f>VLOOKUP(E2752,'DAFTAR ITEM'!B:J,9,FALSE)</f>
        <v>10000</v>
      </c>
      <c r="N2752" s="85">
        <f t="shared" si="560"/>
        <v>60000</v>
      </c>
      <c r="O2752" s="85">
        <f t="shared" si="561"/>
        <v>0</v>
      </c>
      <c r="P2752" s="85">
        <f t="shared" si="562"/>
        <v>0</v>
      </c>
      <c r="Q2752" s="59">
        <f t="shared" si="553"/>
        <v>0</v>
      </c>
      <c r="R2752" s="60" t="str">
        <f t="shared" si="563"/>
        <v>Good Count</v>
      </c>
      <c r="S2752" s="60" t="str">
        <f t="shared" si="564"/>
        <v>Good Count</v>
      </c>
      <c r="T2752" s="60" t="str">
        <f t="shared" si="565"/>
        <v>Good Count</v>
      </c>
    </row>
    <row r="2753" spans="1:20" ht="15" customHeight="1">
      <c r="A2753" s="64">
        <v>44852</v>
      </c>
      <c r="B2753" s="65">
        <f t="shared" si="556"/>
        <v>2022</v>
      </c>
      <c r="C2753" s="58">
        <f t="shared" si="558"/>
        <v>10</v>
      </c>
      <c r="D2753" s="58" t="str">
        <f t="shared" si="557"/>
        <v>Oct/2022</v>
      </c>
      <c r="E2753" s="60" t="s">
        <v>55</v>
      </c>
      <c r="F2753" s="60" t="s">
        <v>54</v>
      </c>
      <c r="G2753" s="60" t="s">
        <v>56</v>
      </c>
      <c r="H2753" s="60">
        <v>0</v>
      </c>
      <c r="I2753" s="60">
        <v>0</v>
      </c>
      <c r="J2753" s="60">
        <f t="shared" si="554"/>
        <v>0</v>
      </c>
      <c r="K2753" s="60" t="str">
        <f t="shared" si="555"/>
        <v>Ok</v>
      </c>
      <c r="L2753" s="60">
        <f t="shared" si="559"/>
        <v>0</v>
      </c>
      <c r="M2753" s="85">
        <f>VLOOKUP(E2753,'DAFTAR ITEM'!B:J,9,FALSE)</f>
        <v>2500</v>
      </c>
      <c r="N2753" s="85">
        <f t="shared" si="560"/>
        <v>0</v>
      </c>
      <c r="O2753" s="85">
        <f t="shared" si="561"/>
        <v>0</v>
      </c>
      <c r="P2753" s="85">
        <f t="shared" si="562"/>
        <v>0</v>
      </c>
      <c r="Q2753" s="59">
        <f t="shared" si="553"/>
        <v>0</v>
      </c>
      <c r="R2753" s="60" t="str">
        <f t="shared" si="563"/>
        <v>Good Count</v>
      </c>
      <c r="S2753" s="60" t="str">
        <f t="shared" si="564"/>
        <v>Good Count</v>
      </c>
      <c r="T2753" s="60" t="str">
        <f t="shared" si="565"/>
        <v>Good Count</v>
      </c>
    </row>
    <row r="2754" spans="1:20" ht="15" customHeight="1">
      <c r="A2754" s="64">
        <v>44852</v>
      </c>
      <c r="B2754" s="65">
        <f t="shared" si="556"/>
        <v>2022</v>
      </c>
      <c r="C2754" s="58">
        <f t="shared" si="558"/>
        <v>10</v>
      </c>
      <c r="D2754" s="58" t="str">
        <f t="shared" si="557"/>
        <v>Oct/2022</v>
      </c>
      <c r="E2754" s="60" t="s">
        <v>58</v>
      </c>
      <c r="F2754" s="60" t="s">
        <v>57</v>
      </c>
      <c r="G2754" s="60" t="s">
        <v>59</v>
      </c>
      <c r="H2754" s="60">
        <v>58</v>
      </c>
      <c r="I2754" s="60">
        <v>58</v>
      </c>
      <c r="J2754" s="60">
        <f t="shared" si="554"/>
        <v>0</v>
      </c>
      <c r="K2754" s="60" t="str">
        <f t="shared" si="555"/>
        <v>Ok</v>
      </c>
      <c r="L2754" s="60">
        <f t="shared" si="559"/>
        <v>0</v>
      </c>
      <c r="M2754" s="85">
        <f>VLOOKUP(E2754,'DAFTAR ITEM'!B:J,9,FALSE)</f>
        <v>5145</v>
      </c>
      <c r="N2754" s="85">
        <f t="shared" si="560"/>
        <v>298410</v>
      </c>
      <c r="O2754" s="85">
        <f t="shared" si="561"/>
        <v>0</v>
      </c>
      <c r="P2754" s="85">
        <f t="shared" si="562"/>
        <v>0</v>
      </c>
      <c r="Q2754" s="59">
        <f t="shared" si="553"/>
        <v>0</v>
      </c>
      <c r="R2754" s="60" t="str">
        <f t="shared" si="563"/>
        <v>Good Count</v>
      </c>
      <c r="S2754" s="60" t="str">
        <f t="shared" si="564"/>
        <v>Good Count</v>
      </c>
      <c r="T2754" s="60" t="str">
        <f t="shared" si="565"/>
        <v>Good Count</v>
      </c>
    </row>
    <row r="2755" spans="1:20" ht="15" customHeight="1">
      <c r="A2755" s="64">
        <v>44852</v>
      </c>
      <c r="B2755" s="65">
        <f t="shared" si="556"/>
        <v>2022</v>
      </c>
      <c r="C2755" s="58">
        <f t="shared" si="558"/>
        <v>10</v>
      </c>
      <c r="D2755" s="58" t="str">
        <f t="shared" si="557"/>
        <v>Oct/2022</v>
      </c>
      <c r="E2755" s="60" t="s">
        <v>61</v>
      </c>
      <c r="F2755" s="60" t="s">
        <v>60</v>
      </c>
      <c r="G2755" s="60" t="s">
        <v>56</v>
      </c>
      <c r="H2755" s="60">
        <v>32</v>
      </c>
      <c r="I2755" s="60">
        <v>32</v>
      </c>
      <c r="J2755" s="60">
        <f t="shared" si="554"/>
        <v>0</v>
      </c>
      <c r="K2755" s="60" t="str">
        <f t="shared" si="555"/>
        <v>Ok</v>
      </c>
      <c r="L2755" s="60">
        <f t="shared" si="559"/>
        <v>0</v>
      </c>
      <c r="M2755" s="85">
        <f>VLOOKUP(E2755,'DAFTAR ITEM'!B:J,9,FALSE)</f>
        <v>13440</v>
      </c>
      <c r="N2755" s="85">
        <f t="shared" si="560"/>
        <v>430080</v>
      </c>
      <c r="O2755" s="85">
        <f t="shared" si="561"/>
        <v>0</v>
      </c>
      <c r="P2755" s="85">
        <f t="shared" si="562"/>
        <v>0</v>
      </c>
      <c r="Q2755" s="59">
        <f t="shared" si="553"/>
        <v>0</v>
      </c>
      <c r="R2755" s="60" t="str">
        <f t="shared" si="563"/>
        <v>Good Count</v>
      </c>
      <c r="S2755" s="60" t="str">
        <f t="shared" si="564"/>
        <v>Good Count</v>
      </c>
      <c r="T2755" s="60" t="str">
        <f t="shared" si="565"/>
        <v>Good Count</v>
      </c>
    </row>
    <row r="2756" spans="1:20" ht="15" customHeight="1">
      <c r="A2756" s="64">
        <v>44852</v>
      </c>
      <c r="B2756" s="65">
        <f t="shared" si="556"/>
        <v>2022</v>
      </c>
      <c r="C2756" s="58">
        <f t="shared" si="558"/>
        <v>10</v>
      </c>
      <c r="D2756" s="58" t="str">
        <f t="shared" si="557"/>
        <v>Oct/2022</v>
      </c>
      <c r="E2756" s="60" t="s">
        <v>63</v>
      </c>
      <c r="F2756" s="60" t="s">
        <v>62</v>
      </c>
      <c r="G2756" s="60" t="s">
        <v>33</v>
      </c>
      <c r="H2756" s="60">
        <v>12</v>
      </c>
      <c r="I2756" s="60">
        <v>12</v>
      </c>
      <c r="J2756" s="60">
        <f t="shared" si="554"/>
        <v>0</v>
      </c>
      <c r="K2756" s="60" t="str">
        <f t="shared" si="555"/>
        <v>Ok</v>
      </c>
      <c r="L2756" s="60">
        <f t="shared" si="559"/>
        <v>0</v>
      </c>
      <c r="M2756" s="85">
        <f>VLOOKUP(E2756,'DAFTAR ITEM'!B:J,9,FALSE)</f>
        <v>20000</v>
      </c>
      <c r="N2756" s="85">
        <f t="shared" si="560"/>
        <v>240000</v>
      </c>
      <c r="O2756" s="85">
        <f t="shared" si="561"/>
        <v>0</v>
      </c>
      <c r="P2756" s="85">
        <f t="shared" si="562"/>
        <v>0</v>
      </c>
      <c r="Q2756" s="59">
        <f t="shared" si="553"/>
        <v>0</v>
      </c>
      <c r="R2756" s="60" t="str">
        <f t="shared" si="563"/>
        <v>Good Count</v>
      </c>
      <c r="S2756" s="60" t="str">
        <f t="shared" si="564"/>
        <v>Good Count</v>
      </c>
      <c r="T2756" s="60" t="str">
        <f t="shared" si="565"/>
        <v>Good Count</v>
      </c>
    </row>
    <row r="2757" spans="1:20" ht="15" customHeight="1">
      <c r="A2757" s="64">
        <v>44852</v>
      </c>
      <c r="B2757" s="65">
        <f t="shared" si="556"/>
        <v>2022</v>
      </c>
      <c r="C2757" s="58">
        <f t="shared" si="558"/>
        <v>10</v>
      </c>
      <c r="D2757" s="58" t="str">
        <f t="shared" si="557"/>
        <v>Oct/2022</v>
      </c>
      <c r="E2757" s="60" t="s">
        <v>65</v>
      </c>
      <c r="F2757" s="60" t="s">
        <v>64</v>
      </c>
      <c r="G2757" s="60" t="s">
        <v>66</v>
      </c>
      <c r="H2757" s="60">
        <v>1</v>
      </c>
      <c r="I2757" s="60">
        <v>1</v>
      </c>
      <c r="J2757" s="60">
        <f t="shared" si="554"/>
        <v>0</v>
      </c>
      <c r="K2757" s="60" t="str">
        <f t="shared" si="555"/>
        <v>Ok</v>
      </c>
      <c r="L2757" s="60">
        <f t="shared" si="559"/>
        <v>0</v>
      </c>
      <c r="M2757" s="85">
        <f>VLOOKUP(E2757,'DAFTAR ITEM'!B:J,9,FALSE)</f>
        <v>90000</v>
      </c>
      <c r="N2757" s="85">
        <f t="shared" si="560"/>
        <v>90000</v>
      </c>
      <c r="O2757" s="85">
        <f t="shared" si="561"/>
        <v>0</v>
      </c>
      <c r="P2757" s="85">
        <f t="shared" si="562"/>
        <v>0</v>
      </c>
      <c r="Q2757" s="59">
        <f t="shared" si="553"/>
        <v>0</v>
      </c>
      <c r="R2757" s="60" t="str">
        <f t="shared" si="563"/>
        <v>Good Count</v>
      </c>
      <c r="S2757" s="60" t="str">
        <f t="shared" si="564"/>
        <v>Good Count</v>
      </c>
      <c r="T2757" s="60" t="str">
        <f t="shared" si="565"/>
        <v>Good Count</v>
      </c>
    </row>
    <row r="2758" spans="1:20" ht="15" customHeight="1">
      <c r="A2758" s="64">
        <v>44852</v>
      </c>
      <c r="B2758" s="65">
        <f t="shared" si="556"/>
        <v>2022</v>
      </c>
      <c r="C2758" s="58">
        <f t="shared" si="558"/>
        <v>10</v>
      </c>
      <c r="D2758" s="58" t="str">
        <f t="shared" si="557"/>
        <v>Oct/2022</v>
      </c>
      <c r="E2758" s="60" t="s">
        <v>69</v>
      </c>
      <c r="F2758" s="60" t="s">
        <v>68</v>
      </c>
      <c r="G2758" s="60" t="s">
        <v>33</v>
      </c>
      <c r="H2758" s="60">
        <v>5</v>
      </c>
      <c r="I2758" s="60">
        <v>5</v>
      </c>
      <c r="J2758" s="60">
        <f t="shared" si="554"/>
        <v>0</v>
      </c>
      <c r="K2758" s="60" t="str">
        <f t="shared" si="555"/>
        <v>Ok</v>
      </c>
      <c r="L2758" s="60">
        <f t="shared" si="559"/>
        <v>0</v>
      </c>
      <c r="M2758" s="85">
        <f>VLOOKUP(E2758,'DAFTAR ITEM'!B:J,9,FALSE)</f>
        <v>6300</v>
      </c>
      <c r="N2758" s="85">
        <f t="shared" si="560"/>
        <v>31500</v>
      </c>
      <c r="O2758" s="85">
        <f t="shared" si="561"/>
        <v>0</v>
      </c>
      <c r="P2758" s="85">
        <f t="shared" si="562"/>
        <v>0</v>
      </c>
      <c r="Q2758" s="59">
        <f t="shared" si="553"/>
        <v>0</v>
      </c>
      <c r="R2758" s="60" t="str">
        <f t="shared" si="563"/>
        <v>Good Count</v>
      </c>
      <c r="S2758" s="60" t="str">
        <f t="shared" si="564"/>
        <v>Good Count</v>
      </c>
      <c r="T2758" s="60" t="str">
        <f t="shared" si="565"/>
        <v>Good Count</v>
      </c>
    </row>
    <row r="2759" spans="1:20" ht="15" customHeight="1">
      <c r="A2759" s="64">
        <v>44852</v>
      </c>
      <c r="B2759" s="65">
        <f t="shared" si="556"/>
        <v>2022</v>
      </c>
      <c r="C2759" s="58">
        <f t="shared" si="558"/>
        <v>10</v>
      </c>
      <c r="D2759" s="58" t="str">
        <f t="shared" si="557"/>
        <v>Oct/2022</v>
      </c>
      <c r="E2759" s="60" t="s">
        <v>71</v>
      </c>
      <c r="F2759" s="60" t="s">
        <v>70</v>
      </c>
      <c r="G2759" s="60" t="s">
        <v>33</v>
      </c>
      <c r="H2759" s="60">
        <v>3</v>
      </c>
      <c r="I2759" s="60">
        <v>3</v>
      </c>
      <c r="J2759" s="60">
        <f t="shared" si="554"/>
        <v>0</v>
      </c>
      <c r="K2759" s="60" t="str">
        <f t="shared" si="555"/>
        <v>Ok</v>
      </c>
      <c r="L2759" s="60">
        <f t="shared" si="559"/>
        <v>0</v>
      </c>
      <c r="M2759" s="85">
        <f>VLOOKUP(E2759,'DAFTAR ITEM'!B:J,9,FALSE)</f>
        <v>12000</v>
      </c>
      <c r="N2759" s="85">
        <f t="shared" si="560"/>
        <v>36000</v>
      </c>
      <c r="O2759" s="85">
        <f t="shared" si="561"/>
        <v>0</v>
      </c>
      <c r="P2759" s="85">
        <f t="shared" si="562"/>
        <v>0</v>
      </c>
      <c r="Q2759" s="59">
        <f t="shared" si="553"/>
        <v>0</v>
      </c>
      <c r="R2759" s="60" t="str">
        <f t="shared" si="563"/>
        <v>Good Count</v>
      </c>
      <c r="S2759" s="60" t="str">
        <f t="shared" si="564"/>
        <v>Good Count</v>
      </c>
      <c r="T2759" s="60" t="str">
        <f t="shared" si="565"/>
        <v>Good Count</v>
      </c>
    </row>
    <row r="2760" spans="1:20" ht="15" customHeight="1">
      <c r="A2760" s="64">
        <v>44852</v>
      </c>
      <c r="B2760" s="65">
        <f t="shared" si="556"/>
        <v>2022</v>
      </c>
      <c r="C2760" s="58">
        <f t="shared" si="558"/>
        <v>10</v>
      </c>
      <c r="D2760" s="58" t="str">
        <f t="shared" si="557"/>
        <v>Oct/2022</v>
      </c>
      <c r="E2760" s="60" t="s">
        <v>73</v>
      </c>
      <c r="F2760" s="60" t="s">
        <v>72</v>
      </c>
      <c r="G2760" s="60" t="s">
        <v>33</v>
      </c>
      <c r="H2760" s="60">
        <v>4</v>
      </c>
      <c r="I2760" s="60">
        <v>4</v>
      </c>
      <c r="J2760" s="60">
        <f t="shared" si="554"/>
        <v>0</v>
      </c>
      <c r="K2760" s="60" t="str">
        <f t="shared" si="555"/>
        <v>Ok</v>
      </c>
      <c r="L2760" s="60">
        <f t="shared" si="559"/>
        <v>0</v>
      </c>
      <c r="M2760" s="85">
        <f>VLOOKUP(E2760,'DAFTAR ITEM'!B:J,9,FALSE)</f>
        <v>24000</v>
      </c>
      <c r="N2760" s="85">
        <f t="shared" si="560"/>
        <v>96000</v>
      </c>
      <c r="O2760" s="85">
        <f t="shared" si="561"/>
        <v>0</v>
      </c>
      <c r="P2760" s="85">
        <f t="shared" si="562"/>
        <v>0</v>
      </c>
      <c r="Q2760" s="59">
        <f t="shared" si="553"/>
        <v>0</v>
      </c>
      <c r="R2760" s="60" t="str">
        <f t="shared" si="563"/>
        <v>Good Count</v>
      </c>
      <c r="S2760" s="60" t="str">
        <f t="shared" si="564"/>
        <v>Good Count</v>
      </c>
      <c r="T2760" s="60" t="str">
        <f t="shared" si="565"/>
        <v>Good Count</v>
      </c>
    </row>
    <row r="2761" spans="1:20" ht="15" customHeight="1">
      <c r="A2761" s="64">
        <v>44852</v>
      </c>
      <c r="B2761" s="65">
        <f t="shared" si="556"/>
        <v>2022</v>
      </c>
      <c r="C2761" s="58">
        <f t="shared" si="558"/>
        <v>10</v>
      </c>
      <c r="D2761" s="58" t="str">
        <f t="shared" si="557"/>
        <v>Oct/2022</v>
      </c>
      <c r="E2761" s="60" t="s">
        <v>75</v>
      </c>
      <c r="F2761" s="60" t="s">
        <v>74</v>
      </c>
      <c r="G2761" s="60" t="s">
        <v>33</v>
      </c>
      <c r="H2761" s="60">
        <v>9</v>
      </c>
      <c r="I2761" s="60">
        <v>9</v>
      </c>
      <c r="J2761" s="60">
        <f t="shared" si="554"/>
        <v>0</v>
      </c>
      <c r="K2761" s="60" t="str">
        <f t="shared" si="555"/>
        <v>Ok</v>
      </c>
      <c r="L2761" s="60">
        <f t="shared" si="559"/>
        <v>0</v>
      </c>
      <c r="M2761" s="85">
        <f>VLOOKUP(E2761,'DAFTAR ITEM'!B:J,9,FALSE)</f>
        <v>6500</v>
      </c>
      <c r="N2761" s="85">
        <f t="shared" si="560"/>
        <v>58500</v>
      </c>
      <c r="O2761" s="85">
        <f t="shared" si="561"/>
        <v>0</v>
      </c>
      <c r="P2761" s="85">
        <f t="shared" si="562"/>
        <v>0</v>
      </c>
      <c r="Q2761" s="59">
        <f t="shared" si="553"/>
        <v>0</v>
      </c>
      <c r="R2761" s="60" t="str">
        <f t="shared" si="563"/>
        <v>Good Count</v>
      </c>
      <c r="S2761" s="60" t="str">
        <f t="shared" si="564"/>
        <v>Good Count</v>
      </c>
      <c r="T2761" s="60" t="str">
        <f t="shared" si="565"/>
        <v>Good Count</v>
      </c>
    </row>
    <row r="2762" spans="1:20" ht="15" customHeight="1">
      <c r="A2762" s="64">
        <v>44852</v>
      </c>
      <c r="B2762" s="65">
        <f t="shared" si="556"/>
        <v>2022</v>
      </c>
      <c r="C2762" s="58">
        <f t="shared" si="558"/>
        <v>10</v>
      </c>
      <c r="D2762" s="58" t="str">
        <f t="shared" si="557"/>
        <v>Oct/2022</v>
      </c>
      <c r="E2762" s="60" t="s">
        <v>77</v>
      </c>
      <c r="F2762" s="60" t="s">
        <v>76</v>
      </c>
      <c r="G2762" s="60" t="s">
        <v>33</v>
      </c>
      <c r="H2762" s="60">
        <v>2</v>
      </c>
      <c r="I2762" s="60">
        <v>2</v>
      </c>
      <c r="J2762" s="60">
        <f t="shared" si="554"/>
        <v>0</v>
      </c>
      <c r="K2762" s="60" t="str">
        <f t="shared" si="555"/>
        <v>Ok</v>
      </c>
      <c r="L2762" s="60">
        <f t="shared" si="559"/>
        <v>0</v>
      </c>
      <c r="M2762" s="85">
        <f>VLOOKUP(E2762,'DAFTAR ITEM'!B:J,9,FALSE)</f>
        <v>50000</v>
      </c>
      <c r="N2762" s="85">
        <f t="shared" si="560"/>
        <v>100000</v>
      </c>
      <c r="O2762" s="85">
        <f t="shared" si="561"/>
        <v>0</v>
      </c>
      <c r="P2762" s="85">
        <f t="shared" si="562"/>
        <v>0</v>
      </c>
      <c r="Q2762" s="59">
        <f t="shared" si="553"/>
        <v>0</v>
      </c>
      <c r="R2762" s="60" t="str">
        <f t="shared" si="563"/>
        <v>Good Count</v>
      </c>
      <c r="S2762" s="60" t="str">
        <f t="shared" si="564"/>
        <v>Good Count</v>
      </c>
      <c r="T2762" s="60" t="str">
        <f t="shared" si="565"/>
        <v>Good Count</v>
      </c>
    </row>
    <row r="2763" spans="1:20" ht="15" customHeight="1">
      <c r="A2763" s="64">
        <v>44852</v>
      </c>
      <c r="B2763" s="65">
        <f t="shared" si="556"/>
        <v>2022</v>
      </c>
      <c r="C2763" s="58">
        <f t="shared" si="558"/>
        <v>10</v>
      </c>
      <c r="D2763" s="58" t="str">
        <f t="shared" si="557"/>
        <v>Oct/2022</v>
      </c>
      <c r="E2763" s="60" t="s">
        <v>79</v>
      </c>
      <c r="F2763" s="60" t="s">
        <v>78</v>
      </c>
      <c r="G2763" s="60" t="s">
        <v>33</v>
      </c>
      <c r="H2763" s="60">
        <v>7</v>
      </c>
      <c r="I2763" s="60">
        <v>7</v>
      </c>
      <c r="J2763" s="60">
        <f t="shared" si="554"/>
        <v>0</v>
      </c>
      <c r="K2763" s="60" t="str">
        <f t="shared" si="555"/>
        <v>Ok</v>
      </c>
      <c r="L2763" s="60">
        <f t="shared" si="559"/>
        <v>0</v>
      </c>
      <c r="M2763" s="85">
        <f>VLOOKUP(E2763,'DAFTAR ITEM'!B:J,9,FALSE)</f>
        <v>3700</v>
      </c>
      <c r="N2763" s="85">
        <f t="shared" si="560"/>
        <v>25900</v>
      </c>
      <c r="O2763" s="85">
        <f t="shared" si="561"/>
        <v>0</v>
      </c>
      <c r="P2763" s="85">
        <f t="shared" si="562"/>
        <v>0</v>
      </c>
      <c r="Q2763" s="59">
        <f t="shared" si="553"/>
        <v>0</v>
      </c>
      <c r="R2763" s="60" t="str">
        <f t="shared" si="563"/>
        <v>Good Count</v>
      </c>
      <c r="S2763" s="60" t="str">
        <f t="shared" si="564"/>
        <v>Good Count</v>
      </c>
      <c r="T2763" s="60" t="str">
        <f t="shared" si="565"/>
        <v>Good Count</v>
      </c>
    </row>
    <row r="2764" spans="1:20" ht="15" customHeight="1">
      <c r="A2764" s="64">
        <v>44852</v>
      </c>
      <c r="B2764" s="65">
        <f t="shared" si="556"/>
        <v>2022</v>
      </c>
      <c r="C2764" s="58">
        <f t="shared" si="558"/>
        <v>10</v>
      </c>
      <c r="D2764" s="58" t="str">
        <f t="shared" si="557"/>
        <v>Oct/2022</v>
      </c>
      <c r="E2764" s="60" t="s">
        <v>81</v>
      </c>
      <c r="F2764" s="60" t="s">
        <v>80</v>
      </c>
      <c r="G2764" s="60" t="s">
        <v>33</v>
      </c>
      <c r="H2764" s="60">
        <v>21</v>
      </c>
      <c r="I2764" s="60">
        <v>21</v>
      </c>
      <c r="J2764" s="60">
        <f t="shared" si="554"/>
        <v>0</v>
      </c>
      <c r="K2764" s="60" t="str">
        <f t="shared" si="555"/>
        <v>Ok</v>
      </c>
      <c r="L2764" s="60">
        <f t="shared" si="559"/>
        <v>0</v>
      </c>
      <c r="M2764" s="85">
        <f>VLOOKUP(E2764,'DAFTAR ITEM'!B:J,9,FALSE)</f>
        <v>1785</v>
      </c>
      <c r="N2764" s="85">
        <f t="shared" si="560"/>
        <v>37485</v>
      </c>
      <c r="O2764" s="85">
        <f t="shared" si="561"/>
        <v>0</v>
      </c>
      <c r="P2764" s="85">
        <f t="shared" si="562"/>
        <v>0</v>
      </c>
      <c r="Q2764" s="59">
        <f t="shared" si="553"/>
        <v>0</v>
      </c>
      <c r="R2764" s="60" t="str">
        <f t="shared" si="563"/>
        <v>Good Count</v>
      </c>
      <c r="S2764" s="60" t="str">
        <f t="shared" si="564"/>
        <v>Good Count</v>
      </c>
      <c r="T2764" s="60" t="str">
        <f t="shared" si="565"/>
        <v>Good Count</v>
      </c>
    </row>
    <row r="2765" spans="1:20" ht="15" customHeight="1">
      <c r="A2765" s="64">
        <v>44852</v>
      </c>
      <c r="B2765" s="65">
        <f t="shared" si="556"/>
        <v>2022</v>
      </c>
      <c r="C2765" s="58">
        <f t="shared" si="558"/>
        <v>10</v>
      </c>
      <c r="D2765" s="58" t="str">
        <f t="shared" si="557"/>
        <v>Oct/2022</v>
      </c>
      <c r="E2765" s="60" t="s">
        <v>83</v>
      </c>
      <c r="F2765" s="60" t="s">
        <v>82</v>
      </c>
      <c r="G2765" s="60" t="s">
        <v>33</v>
      </c>
      <c r="H2765" s="60">
        <v>38</v>
      </c>
      <c r="I2765" s="60">
        <v>38</v>
      </c>
      <c r="J2765" s="60">
        <f t="shared" si="554"/>
        <v>0</v>
      </c>
      <c r="K2765" s="60" t="str">
        <f t="shared" si="555"/>
        <v>Ok</v>
      </c>
      <c r="L2765" s="60">
        <f t="shared" si="559"/>
        <v>0</v>
      </c>
      <c r="M2765" s="85">
        <f>VLOOKUP(E2765,'DAFTAR ITEM'!B:J,9,FALSE)</f>
        <v>15000</v>
      </c>
      <c r="N2765" s="85">
        <f t="shared" si="560"/>
        <v>570000</v>
      </c>
      <c r="O2765" s="85">
        <f t="shared" si="561"/>
        <v>0</v>
      </c>
      <c r="P2765" s="85">
        <f t="shared" si="562"/>
        <v>0</v>
      </c>
      <c r="Q2765" s="59">
        <f t="shared" ref="Q2765:Q2828" si="566">ABS(IF(AND((H2765=0),(J2765=0)),0,J2765/H2765))</f>
        <v>0</v>
      </c>
      <c r="R2765" s="60" t="str">
        <f t="shared" si="563"/>
        <v>Good Count</v>
      </c>
      <c r="S2765" s="60" t="str">
        <f t="shared" si="564"/>
        <v>Good Count</v>
      </c>
      <c r="T2765" s="60" t="str">
        <f t="shared" si="565"/>
        <v>Good Count</v>
      </c>
    </row>
    <row r="2766" spans="1:20" ht="15" customHeight="1">
      <c r="A2766" s="64">
        <v>44852</v>
      </c>
      <c r="B2766" s="65">
        <f t="shared" si="556"/>
        <v>2022</v>
      </c>
      <c r="C2766" s="58">
        <f t="shared" si="558"/>
        <v>10</v>
      </c>
      <c r="D2766" s="58" t="str">
        <f t="shared" si="557"/>
        <v>Oct/2022</v>
      </c>
      <c r="E2766" s="60" t="s">
        <v>85</v>
      </c>
      <c r="F2766" s="60" t="s">
        <v>84</v>
      </c>
      <c r="G2766" s="60" t="s">
        <v>33</v>
      </c>
      <c r="H2766" s="60">
        <v>50</v>
      </c>
      <c r="I2766" s="60">
        <v>50</v>
      </c>
      <c r="J2766" s="60">
        <f t="shared" si="554"/>
        <v>0</v>
      </c>
      <c r="K2766" s="60" t="str">
        <f t="shared" si="555"/>
        <v>Ok</v>
      </c>
      <c r="L2766" s="60">
        <f t="shared" si="559"/>
        <v>0</v>
      </c>
      <c r="M2766" s="85">
        <f>VLOOKUP(E2766,'DAFTAR ITEM'!B:J,9,FALSE)</f>
        <v>9800</v>
      </c>
      <c r="N2766" s="85">
        <f t="shared" si="560"/>
        <v>490000</v>
      </c>
      <c r="O2766" s="85">
        <f t="shared" si="561"/>
        <v>0</v>
      </c>
      <c r="P2766" s="85">
        <f t="shared" si="562"/>
        <v>0</v>
      </c>
      <c r="Q2766" s="59">
        <f t="shared" si="566"/>
        <v>0</v>
      </c>
      <c r="R2766" s="60" t="str">
        <f t="shared" si="563"/>
        <v>Good Count</v>
      </c>
      <c r="S2766" s="60" t="str">
        <f t="shared" si="564"/>
        <v>Good Count</v>
      </c>
      <c r="T2766" s="60" t="str">
        <f t="shared" si="565"/>
        <v>Good Count</v>
      </c>
    </row>
    <row r="2767" spans="1:20" ht="15" customHeight="1">
      <c r="A2767" s="64">
        <v>44852</v>
      </c>
      <c r="B2767" s="65">
        <f t="shared" si="556"/>
        <v>2022</v>
      </c>
      <c r="C2767" s="58">
        <f t="shared" si="558"/>
        <v>10</v>
      </c>
      <c r="D2767" s="58" t="str">
        <f t="shared" si="557"/>
        <v>Oct/2022</v>
      </c>
      <c r="E2767" s="60" t="s">
        <v>87</v>
      </c>
      <c r="F2767" s="60" t="s">
        <v>86</v>
      </c>
      <c r="G2767" s="60" t="s">
        <v>88</v>
      </c>
      <c r="H2767" s="60">
        <v>1</v>
      </c>
      <c r="I2767" s="60">
        <v>1</v>
      </c>
      <c r="J2767" s="60">
        <f t="shared" si="554"/>
        <v>0</v>
      </c>
      <c r="K2767" s="60" t="str">
        <f t="shared" si="555"/>
        <v>Ok</v>
      </c>
      <c r="L2767" s="60">
        <f t="shared" si="559"/>
        <v>0</v>
      </c>
      <c r="M2767" s="85">
        <f>VLOOKUP(E2767,'DAFTAR ITEM'!B:J,9,FALSE)</f>
        <v>15000</v>
      </c>
      <c r="N2767" s="85">
        <f t="shared" si="560"/>
        <v>15000</v>
      </c>
      <c r="O2767" s="85">
        <f t="shared" si="561"/>
        <v>0</v>
      </c>
      <c r="P2767" s="85">
        <f t="shared" si="562"/>
        <v>0</v>
      </c>
      <c r="Q2767" s="59">
        <f t="shared" si="566"/>
        <v>0</v>
      </c>
      <c r="R2767" s="60" t="str">
        <f t="shared" si="563"/>
        <v>Good Count</v>
      </c>
      <c r="S2767" s="60" t="str">
        <f t="shared" si="564"/>
        <v>Good Count</v>
      </c>
      <c r="T2767" s="60" t="str">
        <f t="shared" si="565"/>
        <v>Good Count</v>
      </c>
    </row>
    <row r="2768" spans="1:20" ht="15" customHeight="1">
      <c r="A2768" s="64">
        <v>44852</v>
      </c>
      <c r="B2768" s="65">
        <f t="shared" si="556"/>
        <v>2022</v>
      </c>
      <c r="C2768" s="58">
        <f t="shared" si="558"/>
        <v>10</v>
      </c>
      <c r="D2768" s="58" t="str">
        <f t="shared" si="557"/>
        <v>Oct/2022</v>
      </c>
      <c r="E2768" s="60" t="s">
        <v>90</v>
      </c>
      <c r="F2768" s="60" t="s">
        <v>89</v>
      </c>
      <c r="G2768" s="60" t="s">
        <v>33</v>
      </c>
      <c r="H2768" s="60">
        <v>5</v>
      </c>
      <c r="I2768" s="60">
        <v>5</v>
      </c>
      <c r="J2768" s="60">
        <f t="shared" si="554"/>
        <v>0</v>
      </c>
      <c r="K2768" s="60" t="str">
        <f t="shared" si="555"/>
        <v>Ok</v>
      </c>
      <c r="L2768" s="60">
        <f t="shared" si="559"/>
        <v>0</v>
      </c>
      <c r="M2768" s="85">
        <f>VLOOKUP(E2768,'DAFTAR ITEM'!B:J,9,FALSE)</f>
        <v>23000</v>
      </c>
      <c r="N2768" s="85">
        <f t="shared" si="560"/>
        <v>115000</v>
      </c>
      <c r="O2768" s="85">
        <f t="shared" si="561"/>
        <v>0</v>
      </c>
      <c r="P2768" s="85">
        <f t="shared" si="562"/>
        <v>0</v>
      </c>
      <c r="Q2768" s="59">
        <f t="shared" si="566"/>
        <v>0</v>
      </c>
      <c r="R2768" s="60" t="str">
        <f t="shared" si="563"/>
        <v>Good Count</v>
      </c>
      <c r="S2768" s="60" t="str">
        <f t="shared" si="564"/>
        <v>Good Count</v>
      </c>
      <c r="T2768" s="60" t="str">
        <f t="shared" si="565"/>
        <v>Good Count</v>
      </c>
    </row>
    <row r="2769" spans="1:20" ht="15" customHeight="1">
      <c r="A2769" s="64">
        <v>44852</v>
      </c>
      <c r="B2769" s="65">
        <f t="shared" si="556"/>
        <v>2022</v>
      </c>
      <c r="C2769" s="58">
        <f t="shared" si="558"/>
        <v>10</v>
      </c>
      <c r="D2769" s="58" t="str">
        <f t="shared" si="557"/>
        <v>Oct/2022</v>
      </c>
      <c r="E2769" s="60" t="s">
        <v>92</v>
      </c>
      <c r="F2769" s="60" t="s">
        <v>91</v>
      </c>
      <c r="G2769" s="60" t="s">
        <v>88</v>
      </c>
      <c r="H2769" s="60">
        <v>2</v>
      </c>
      <c r="I2769" s="60">
        <v>2</v>
      </c>
      <c r="J2769" s="60">
        <f t="shared" si="554"/>
        <v>0</v>
      </c>
      <c r="K2769" s="60" t="str">
        <f t="shared" si="555"/>
        <v>Ok</v>
      </c>
      <c r="L2769" s="60">
        <f t="shared" si="559"/>
        <v>0</v>
      </c>
      <c r="M2769" s="85">
        <f>VLOOKUP(E2769,'DAFTAR ITEM'!B:J,9,FALSE)</f>
        <v>95000</v>
      </c>
      <c r="N2769" s="85">
        <f t="shared" si="560"/>
        <v>190000</v>
      </c>
      <c r="O2769" s="85">
        <f t="shared" si="561"/>
        <v>0</v>
      </c>
      <c r="P2769" s="85">
        <f t="shared" si="562"/>
        <v>0</v>
      </c>
      <c r="Q2769" s="59">
        <f t="shared" si="566"/>
        <v>0</v>
      </c>
      <c r="R2769" s="60" t="str">
        <f t="shared" si="563"/>
        <v>Good Count</v>
      </c>
      <c r="S2769" s="60" t="str">
        <f t="shared" si="564"/>
        <v>Good Count</v>
      </c>
      <c r="T2769" s="60" t="str">
        <f t="shared" si="565"/>
        <v>Good Count</v>
      </c>
    </row>
    <row r="2770" spans="1:20" ht="15" customHeight="1">
      <c r="A2770" s="64">
        <v>44852</v>
      </c>
      <c r="B2770" s="65">
        <f t="shared" si="556"/>
        <v>2022</v>
      </c>
      <c r="C2770" s="58">
        <f t="shared" si="558"/>
        <v>10</v>
      </c>
      <c r="D2770" s="58" t="str">
        <f t="shared" si="557"/>
        <v>Oct/2022</v>
      </c>
      <c r="E2770" s="60" t="s">
        <v>94</v>
      </c>
      <c r="F2770" s="60" t="s">
        <v>93</v>
      </c>
      <c r="G2770" s="60" t="s">
        <v>95</v>
      </c>
      <c r="H2770" s="60">
        <v>83</v>
      </c>
      <c r="I2770" s="60">
        <v>83</v>
      </c>
      <c r="J2770" s="60">
        <f t="shared" si="554"/>
        <v>0</v>
      </c>
      <c r="K2770" s="60" t="str">
        <f t="shared" si="555"/>
        <v>Ok</v>
      </c>
      <c r="L2770" s="60">
        <f t="shared" si="559"/>
        <v>0</v>
      </c>
      <c r="M2770" s="85">
        <f>VLOOKUP(E2770,'DAFTAR ITEM'!B:J,9,FALSE)</f>
        <v>5250</v>
      </c>
      <c r="N2770" s="85">
        <f t="shared" si="560"/>
        <v>435750</v>
      </c>
      <c r="O2770" s="85">
        <f t="shared" si="561"/>
        <v>0</v>
      </c>
      <c r="P2770" s="85">
        <f t="shared" si="562"/>
        <v>0</v>
      </c>
      <c r="Q2770" s="59">
        <f t="shared" si="566"/>
        <v>0</v>
      </c>
      <c r="R2770" s="60" t="str">
        <f t="shared" si="563"/>
        <v>Good Count</v>
      </c>
      <c r="S2770" s="60" t="str">
        <f t="shared" si="564"/>
        <v>Good Count</v>
      </c>
      <c r="T2770" s="60" t="str">
        <f t="shared" si="565"/>
        <v>Good Count</v>
      </c>
    </row>
    <row r="2771" spans="1:20" ht="15" customHeight="1">
      <c r="A2771" s="64">
        <v>44852</v>
      </c>
      <c r="B2771" s="65">
        <f t="shared" si="556"/>
        <v>2022</v>
      </c>
      <c r="C2771" s="58">
        <f t="shared" si="558"/>
        <v>10</v>
      </c>
      <c r="D2771" s="58" t="str">
        <f t="shared" si="557"/>
        <v>Oct/2022</v>
      </c>
      <c r="E2771" s="60" t="s">
        <v>97</v>
      </c>
      <c r="F2771" s="60" t="s">
        <v>96</v>
      </c>
      <c r="G2771" s="60" t="s">
        <v>95</v>
      </c>
      <c r="H2771" s="60">
        <v>25</v>
      </c>
      <c r="I2771" s="60">
        <v>25</v>
      </c>
      <c r="J2771" s="60">
        <f t="shared" ref="J2771:J2834" si="567">I2771-H2771</f>
        <v>0</v>
      </c>
      <c r="K2771" s="60" t="str">
        <f t="shared" ref="K2771:K2834" si="568">IF(J2771=0,"Ok","Selisih")</f>
        <v>Ok</v>
      </c>
      <c r="L2771" s="60">
        <f t="shared" si="559"/>
        <v>0</v>
      </c>
      <c r="M2771" s="85">
        <f>VLOOKUP(E2771,'DAFTAR ITEM'!B:J,9,FALSE)</f>
        <v>12000</v>
      </c>
      <c r="N2771" s="85">
        <f t="shared" si="560"/>
        <v>300000</v>
      </c>
      <c r="O2771" s="85">
        <f t="shared" si="561"/>
        <v>0</v>
      </c>
      <c r="P2771" s="85">
        <f t="shared" si="562"/>
        <v>0</v>
      </c>
      <c r="Q2771" s="59">
        <f t="shared" si="566"/>
        <v>0</v>
      </c>
      <c r="R2771" s="60" t="str">
        <f t="shared" si="563"/>
        <v>Good Count</v>
      </c>
      <c r="S2771" s="60" t="str">
        <f t="shared" si="564"/>
        <v>Good Count</v>
      </c>
      <c r="T2771" s="60" t="str">
        <f t="shared" si="565"/>
        <v>Good Count</v>
      </c>
    </row>
    <row r="2772" spans="1:20" ht="15" customHeight="1">
      <c r="A2772" s="64">
        <v>44852</v>
      </c>
      <c r="B2772" s="65">
        <f t="shared" si="556"/>
        <v>2022</v>
      </c>
      <c r="C2772" s="58">
        <f t="shared" si="558"/>
        <v>10</v>
      </c>
      <c r="D2772" s="58" t="str">
        <f t="shared" si="557"/>
        <v>Oct/2022</v>
      </c>
      <c r="E2772" s="60" t="s">
        <v>99</v>
      </c>
      <c r="F2772" s="60" t="s">
        <v>98</v>
      </c>
      <c r="G2772" s="60" t="s">
        <v>95</v>
      </c>
      <c r="H2772" s="60">
        <v>4</v>
      </c>
      <c r="I2772" s="60">
        <v>4</v>
      </c>
      <c r="J2772" s="60">
        <f t="shared" si="567"/>
        <v>0</v>
      </c>
      <c r="K2772" s="60" t="str">
        <f t="shared" si="568"/>
        <v>Ok</v>
      </c>
      <c r="L2772" s="60">
        <f t="shared" si="559"/>
        <v>0</v>
      </c>
      <c r="M2772" s="85">
        <f>VLOOKUP(E2772,'DAFTAR ITEM'!B:J,9,FALSE)</f>
        <v>24150</v>
      </c>
      <c r="N2772" s="85">
        <f t="shared" si="560"/>
        <v>96600</v>
      </c>
      <c r="O2772" s="85">
        <f t="shared" si="561"/>
        <v>0</v>
      </c>
      <c r="P2772" s="85">
        <f t="shared" si="562"/>
        <v>0</v>
      </c>
      <c r="Q2772" s="59">
        <f t="shared" si="566"/>
        <v>0</v>
      </c>
      <c r="R2772" s="60" t="str">
        <f t="shared" si="563"/>
        <v>Good Count</v>
      </c>
      <c r="S2772" s="60" t="str">
        <f t="shared" si="564"/>
        <v>Good Count</v>
      </c>
      <c r="T2772" s="60" t="str">
        <f t="shared" si="565"/>
        <v>Good Count</v>
      </c>
    </row>
    <row r="2773" spans="1:20" ht="15" customHeight="1">
      <c r="A2773" s="64">
        <v>44852</v>
      </c>
      <c r="B2773" s="65">
        <f t="shared" si="556"/>
        <v>2022</v>
      </c>
      <c r="C2773" s="58">
        <f t="shared" si="558"/>
        <v>10</v>
      </c>
      <c r="D2773" s="58" t="str">
        <f t="shared" si="557"/>
        <v>Oct/2022</v>
      </c>
      <c r="E2773" s="60" t="s">
        <v>103</v>
      </c>
      <c r="F2773" s="60" t="s">
        <v>102</v>
      </c>
      <c r="G2773" s="60" t="s">
        <v>104</v>
      </c>
      <c r="H2773" s="60">
        <v>5</v>
      </c>
      <c r="I2773" s="60">
        <v>5</v>
      </c>
      <c r="J2773" s="60">
        <f t="shared" si="567"/>
        <v>0</v>
      </c>
      <c r="K2773" s="60" t="str">
        <f t="shared" si="568"/>
        <v>Ok</v>
      </c>
      <c r="L2773" s="60">
        <f t="shared" si="559"/>
        <v>0</v>
      </c>
      <c r="M2773" s="85">
        <f>VLOOKUP(E2773,'DAFTAR ITEM'!B:J,9,FALSE)</f>
        <v>270000</v>
      </c>
      <c r="N2773" s="85">
        <f t="shared" si="560"/>
        <v>1350000</v>
      </c>
      <c r="O2773" s="85">
        <f t="shared" si="561"/>
        <v>0</v>
      </c>
      <c r="P2773" s="85">
        <f t="shared" si="562"/>
        <v>0</v>
      </c>
      <c r="Q2773" s="59">
        <f t="shared" si="566"/>
        <v>0</v>
      </c>
      <c r="R2773" s="60" t="str">
        <f t="shared" si="563"/>
        <v>Good Count</v>
      </c>
      <c r="S2773" s="60" t="str">
        <f t="shared" si="564"/>
        <v>Good Count</v>
      </c>
      <c r="T2773" s="60" t="str">
        <f t="shared" si="565"/>
        <v>Good Count</v>
      </c>
    </row>
    <row r="2774" spans="1:20" ht="15" customHeight="1">
      <c r="A2774" s="64">
        <v>44852</v>
      </c>
      <c r="B2774" s="65">
        <f t="shared" si="556"/>
        <v>2022</v>
      </c>
      <c r="C2774" s="58">
        <f t="shared" si="558"/>
        <v>10</v>
      </c>
      <c r="D2774" s="58" t="str">
        <f t="shared" si="557"/>
        <v>Oct/2022</v>
      </c>
      <c r="E2774" s="60" t="s">
        <v>106</v>
      </c>
      <c r="F2774" s="60" t="s">
        <v>105</v>
      </c>
      <c r="G2774" s="60" t="s">
        <v>104</v>
      </c>
      <c r="H2774" s="60">
        <v>2</v>
      </c>
      <c r="I2774" s="60">
        <v>2</v>
      </c>
      <c r="J2774" s="60">
        <f t="shared" si="567"/>
        <v>0</v>
      </c>
      <c r="K2774" s="60" t="str">
        <f t="shared" si="568"/>
        <v>Ok</v>
      </c>
      <c r="L2774" s="60">
        <f t="shared" si="559"/>
        <v>0</v>
      </c>
      <c r="M2774" s="85">
        <f>VLOOKUP(E2774,'DAFTAR ITEM'!B:J,9,FALSE)</f>
        <v>337800</v>
      </c>
      <c r="N2774" s="85">
        <f t="shared" si="560"/>
        <v>675600</v>
      </c>
      <c r="O2774" s="85">
        <f t="shared" si="561"/>
        <v>0</v>
      </c>
      <c r="P2774" s="85">
        <f t="shared" si="562"/>
        <v>0</v>
      </c>
      <c r="Q2774" s="59">
        <f t="shared" si="566"/>
        <v>0</v>
      </c>
      <c r="R2774" s="60" t="str">
        <f t="shared" si="563"/>
        <v>Good Count</v>
      </c>
      <c r="S2774" s="60" t="str">
        <f t="shared" si="564"/>
        <v>Good Count</v>
      </c>
      <c r="T2774" s="60" t="str">
        <f t="shared" si="565"/>
        <v>Good Count</v>
      </c>
    </row>
    <row r="2775" spans="1:20" ht="15" customHeight="1">
      <c r="A2775" s="64">
        <v>44852</v>
      </c>
      <c r="B2775" s="65">
        <f t="shared" si="556"/>
        <v>2022</v>
      </c>
      <c r="C2775" s="58">
        <f t="shared" si="558"/>
        <v>10</v>
      </c>
      <c r="D2775" s="58" t="str">
        <f t="shared" si="557"/>
        <v>Oct/2022</v>
      </c>
      <c r="E2775" s="60" t="s">
        <v>108</v>
      </c>
      <c r="F2775" s="60" t="s">
        <v>107</v>
      </c>
      <c r="G2775" s="60" t="s">
        <v>104</v>
      </c>
      <c r="H2775" s="60">
        <v>9</v>
      </c>
      <c r="I2775" s="60">
        <v>9</v>
      </c>
      <c r="J2775" s="60">
        <f t="shared" si="567"/>
        <v>0</v>
      </c>
      <c r="K2775" s="60" t="str">
        <f t="shared" si="568"/>
        <v>Ok</v>
      </c>
      <c r="L2775" s="60">
        <f t="shared" si="559"/>
        <v>0</v>
      </c>
      <c r="M2775" s="85">
        <f>VLOOKUP(E2775,'DAFTAR ITEM'!B:J,9,FALSE)</f>
        <v>270000</v>
      </c>
      <c r="N2775" s="85">
        <f t="shared" si="560"/>
        <v>2430000</v>
      </c>
      <c r="O2775" s="85">
        <f t="shared" si="561"/>
        <v>0</v>
      </c>
      <c r="P2775" s="85">
        <f t="shared" si="562"/>
        <v>0</v>
      </c>
      <c r="Q2775" s="59">
        <f t="shared" si="566"/>
        <v>0</v>
      </c>
      <c r="R2775" s="60" t="str">
        <f t="shared" si="563"/>
        <v>Good Count</v>
      </c>
      <c r="S2775" s="60" t="str">
        <f t="shared" si="564"/>
        <v>Good Count</v>
      </c>
      <c r="T2775" s="60" t="str">
        <f t="shared" si="565"/>
        <v>Good Count</v>
      </c>
    </row>
    <row r="2776" spans="1:20" ht="15" customHeight="1">
      <c r="A2776" s="64">
        <v>44852</v>
      </c>
      <c r="B2776" s="65">
        <f t="shared" si="556"/>
        <v>2022</v>
      </c>
      <c r="C2776" s="58">
        <f t="shared" si="558"/>
        <v>10</v>
      </c>
      <c r="D2776" s="58" t="str">
        <f t="shared" si="557"/>
        <v>Oct/2022</v>
      </c>
      <c r="E2776" s="60" t="s">
        <v>110</v>
      </c>
      <c r="F2776" s="60" t="s">
        <v>109</v>
      </c>
      <c r="G2776" s="60" t="s">
        <v>104</v>
      </c>
      <c r="H2776" s="60">
        <v>0</v>
      </c>
      <c r="I2776" s="60">
        <v>0</v>
      </c>
      <c r="J2776" s="60">
        <f t="shared" si="567"/>
        <v>0</v>
      </c>
      <c r="K2776" s="60" t="str">
        <f t="shared" si="568"/>
        <v>Ok</v>
      </c>
      <c r="L2776" s="60">
        <f t="shared" si="559"/>
        <v>0</v>
      </c>
      <c r="M2776" s="85">
        <f>VLOOKUP(E2776,'DAFTAR ITEM'!B:J,9,FALSE)</f>
        <v>270000</v>
      </c>
      <c r="N2776" s="85">
        <f t="shared" si="560"/>
        <v>0</v>
      </c>
      <c r="O2776" s="85">
        <f t="shared" si="561"/>
        <v>0</v>
      </c>
      <c r="P2776" s="85">
        <f t="shared" si="562"/>
        <v>0</v>
      </c>
      <c r="Q2776" s="59">
        <f t="shared" si="566"/>
        <v>0</v>
      </c>
      <c r="R2776" s="60" t="str">
        <f t="shared" si="563"/>
        <v>Good Count</v>
      </c>
      <c r="S2776" s="60" t="str">
        <f t="shared" si="564"/>
        <v>Good Count</v>
      </c>
      <c r="T2776" s="60" t="str">
        <f t="shared" si="565"/>
        <v>Good Count</v>
      </c>
    </row>
    <row r="2777" spans="1:20" ht="15" customHeight="1">
      <c r="A2777" s="64">
        <v>44852</v>
      </c>
      <c r="B2777" s="65">
        <f t="shared" si="556"/>
        <v>2022</v>
      </c>
      <c r="C2777" s="58">
        <f t="shared" si="558"/>
        <v>10</v>
      </c>
      <c r="D2777" s="58" t="str">
        <f t="shared" si="557"/>
        <v>Oct/2022</v>
      </c>
      <c r="E2777" s="60" t="s">
        <v>112</v>
      </c>
      <c r="F2777" s="60" t="s">
        <v>111</v>
      </c>
      <c r="G2777" s="60" t="s">
        <v>104</v>
      </c>
      <c r="H2777" s="60">
        <v>4</v>
      </c>
      <c r="I2777" s="60">
        <v>4</v>
      </c>
      <c r="J2777" s="60">
        <f t="shared" si="567"/>
        <v>0</v>
      </c>
      <c r="K2777" s="60" t="str">
        <f t="shared" si="568"/>
        <v>Ok</v>
      </c>
      <c r="L2777" s="60">
        <f t="shared" si="559"/>
        <v>0</v>
      </c>
      <c r="M2777" s="85">
        <f>VLOOKUP(E2777,'DAFTAR ITEM'!B:J,9,FALSE)</f>
        <v>270000</v>
      </c>
      <c r="N2777" s="85">
        <f t="shared" si="560"/>
        <v>1080000</v>
      </c>
      <c r="O2777" s="85">
        <f t="shared" si="561"/>
        <v>0</v>
      </c>
      <c r="P2777" s="85">
        <f t="shared" si="562"/>
        <v>0</v>
      </c>
      <c r="Q2777" s="59">
        <f t="shared" si="566"/>
        <v>0</v>
      </c>
      <c r="R2777" s="60" t="str">
        <f t="shared" si="563"/>
        <v>Good Count</v>
      </c>
      <c r="S2777" s="60" t="str">
        <f t="shared" si="564"/>
        <v>Good Count</v>
      </c>
      <c r="T2777" s="60" t="str">
        <f t="shared" si="565"/>
        <v>Good Count</v>
      </c>
    </row>
    <row r="2778" spans="1:20" ht="15" customHeight="1">
      <c r="A2778" s="64">
        <v>44852</v>
      </c>
      <c r="B2778" s="65">
        <f t="shared" si="556"/>
        <v>2022</v>
      </c>
      <c r="C2778" s="58">
        <f t="shared" si="558"/>
        <v>10</v>
      </c>
      <c r="D2778" s="58" t="str">
        <f t="shared" si="557"/>
        <v>Oct/2022</v>
      </c>
      <c r="E2778" s="60" t="s">
        <v>114</v>
      </c>
      <c r="F2778" s="60" t="s">
        <v>113</v>
      </c>
      <c r="G2778" s="60" t="s">
        <v>104</v>
      </c>
      <c r="H2778" s="60">
        <v>3</v>
      </c>
      <c r="I2778" s="60">
        <v>3</v>
      </c>
      <c r="J2778" s="60">
        <f t="shared" si="567"/>
        <v>0</v>
      </c>
      <c r="K2778" s="60" t="str">
        <f t="shared" si="568"/>
        <v>Ok</v>
      </c>
      <c r="L2778" s="60">
        <f t="shared" si="559"/>
        <v>0</v>
      </c>
      <c r="M2778" s="85">
        <f>VLOOKUP(E2778,'DAFTAR ITEM'!B:J,9,FALSE)</f>
        <v>270000</v>
      </c>
      <c r="N2778" s="85">
        <f t="shared" si="560"/>
        <v>810000</v>
      </c>
      <c r="O2778" s="85">
        <f t="shared" si="561"/>
        <v>0</v>
      </c>
      <c r="P2778" s="85">
        <f t="shared" si="562"/>
        <v>0</v>
      </c>
      <c r="Q2778" s="59">
        <f t="shared" si="566"/>
        <v>0</v>
      </c>
      <c r="R2778" s="60" t="str">
        <f t="shared" si="563"/>
        <v>Good Count</v>
      </c>
      <c r="S2778" s="60" t="str">
        <f t="shared" si="564"/>
        <v>Good Count</v>
      </c>
      <c r="T2778" s="60" t="str">
        <f t="shared" si="565"/>
        <v>Good Count</v>
      </c>
    </row>
    <row r="2779" spans="1:20" ht="15" customHeight="1">
      <c r="A2779" s="64">
        <v>44852</v>
      </c>
      <c r="B2779" s="65">
        <f t="shared" si="556"/>
        <v>2022</v>
      </c>
      <c r="C2779" s="58">
        <f t="shared" si="558"/>
        <v>10</v>
      </c>
      <c r="D2779" s="58" t="str">
        <f t="shared" si="557"/>
        <v>Oct/2022</v>
      </c>
      <c r="E2779" s="60" t="s">
        <v>116</v>
      </c>
      <c r="F2779" s="60" t="s">
        <v>115</v>
      </c>
      <c r="G2779" s="60" t="s">
        <v>104</v>
      </c>
      <c r="H2779" s="60">
        <v>9</v>
      </c>
      <c r="I2779" s="60">
        <v>9</v>
      </c>
      <c r="J2779" s="60">
        <f t="shared" si="567"/>
        <v>0</v>
      </c>
      <c r="K2779" s="60" t="str">
        <f t="shared" si="568"/>
        <v>Ok</v>
      </c>
      <c r="L2779" s="60">
        <f t="shared" si="559"/>
        <v>0</v>
      </c>
      <c r="M2779" s="85">
        <f>VLOOKUP(E2779,'DAFTAR ITEM'!B:J,9,FALSE)</f>
        <v>270000</v>
      </c>
      <c r="N2779" s="85">
        <f t="shared" si="560"/>
        <v>2430000</v>
      </c>
      <c r="O2779" s="85">
        <f t="shared" si="561"/>
        <v>0</v>
      </c>
      <c r="P2779" s="85">
        <f t="shared" si="562"/>
        <v>0</v>
      </c>
      <c r="Q2779" s="59">
        <f t="shared" si="566"/>
        <v>0</v>
      </c>
      <c r="R2779" s="60" t="str">
        <f t="shared" si="563"/>
        <v>Good Count</v>
      </c>
      <c r="S2779" s="60" t="str">
        <f t="shared" si="564"/>
        <v>Good Count</v>
      </c>
      <c r="T2779" s="60" t="str">
        <f t="shared" si="565"/>
        <v>Good Count</v>
      </c>
    </row>
    <row r="2780" spans="1:20" ht="15" customHeight="1">
      <c r="A2780" s="64">
        <v>44852</v>
      </c>
      <c r="B2780" s="65">
        <f t="shared" si="556"/>
        <v>2022</v>
      </c>
      <c r="C2780" s="58">
        <f t="shared" si="558"/>
        <v>10</v>
      </c>
      <c r="D2780" s="58" t="str">
        <f t="shared" si="557"/>
        <v>Oct/2022</v>
      </c>
      <c r="E2780" s="60" t="s">
        <v>118</v>
      </c>
      <c r="F2780" s="60" t="s">
        <v>117</v>
      </c>
      <c r="G2780" s="60" t="s">
        <v>104</v>
      </c>
      <c r="H2780" s="60">
        <v>0</v>
      </c>
      <c r="I2780" s="60">
        <v>0</v>
      </c>
      <c r="J2780" s="60">
        <f t="shared" si="567"/>
        <v>0</v>
      </c>
      <c r="K2780" s="60" t="str">
        <f t="shared" si="568"/>
        <v>Ok</v>
      </c>
      <c r="L2780" s="60">
        <f t="shared" si="559"/>
        <v>0</v>
      </c>
      <c r="M2780" s="85">
        <f>VLOOKUP(E2780,'DAFTAR ITEM'!B:J,9,FALSE)</f>
        <v>220540</v>
      </c>
      <c r="N2780" s="85">
        <f t="shared" si="560"/>
        <v>0</v>
      </c>
      <c r="O2780" s="85">
        <f t="shared" si="561"/>
        <v>0</v>
      </c>
      <c r="P2780" s="85">
        <f t="shared" si="562"/>
        <v>0</v>
      </c>
      <c r="Q2780" s="59">
        <f t="shared" si="566"/>
        <v>0</v>
      </c>
      <c r="R2780" s="60" t="str">
        <f t="shared" si="563"/>
        <v>Good Count</v>
      </c>
      <c r="S2780" s="60" t="str">
        <f t="shared" si="564"/>
        <v>Good Count</v>
      </c>
      <c r="T2780" s="60" t="str">
        <f t="shared" si="565"/>
        <v>Good Count</v>
      </c>
    </row>
    <row r="2781" spans="1:20" ht="15" customHeight="1">
      <c r="A2781" s="64">
        <v>44852</v>
      </c>
      <c r="B2781" s="65">
        <f t="shared" si="556"/>
        <v>2022</v>
      </c>
      <c r="C2781" s="58">
        <f t="shared" si="558"/>
        <v>10</v>
      </c>
      <c r="D2781" s="58" t="str">
        <f t="shared" si="557"/>
        <v>Oct/2022</v>
      </c>
      <c r="E2781" s="60" t="s">
        <v>120</v>
      </c>
      <c r="F2781" s="60" t="s">
        <v>119</v>
      </c>
      <c r="G2781" s="60" t="s">
        <v>104</v>
      </c>
      <c r="H2781" s="60">
        <v>0</v>
      </c>
      <c r="I2781" s="60">
        <v>0</v>
      </c>
      <c r="J2781" s="60">
        <f t="shared" si="567"/>
        <v>0</v>
      </c>
      <c r="K2781" s="60" t="str">
        <f t="shared" si="568"/>
        <v>Ok</v>
      </c>
      <c r="L2781" s="60">
        <f t="shared" si="559"/>
        <v>0</v>
      </c>
      <c r="M2781" s="85">
        <f>VLOOKUP(E2781,'DAFTAR ITEM'!B:J,9,FALSE)</f>
        <v>0</v>
      </c>
      <c r="N2781" s="85">
        <f t="shared" si="560"/>
        <v>0</v>
      </c>
      <c r="O2781" s="85">
        <f t="shared" si="561"/>
        <v>0</v>
      </c>
      <c r="P2781" s="85">
        <f t="shared" si="562"/>
        <v>0</v>
      </c>
      <c r="Q2781" s="59">
        <f t="shared" si="566"/>
        <v>0</v>
      </c>
      <c r="R2781" s="60" t="str">
        <f t="shared" si="563"/>
        <v>Good Count</v>
      </c>
      <c r="S2781" s="60" t="str">
        <f t="shared" si="564"/>
        <v>Good Count</v>
      </c>
      <c r="T2781" s="60" t="str">
        <f t="shared" si="565"/>
        <v>Good Count</v>
      </c>
    </row>
    <row r="2782" spans="1:20" ht="15" customHeight="1">
      <c r="A2782" s="64">
        <v>44852</v>
      </c>
      <c r="B2782" s="65">
        <f t="shared" si="556"/>
        <v>2022</v>
      </c>
      <c r="C2782" s="58">
        <f t="shared" si="558"/>
        <v>10</v>
      </c>
      <c r="D2782" s="58" t="str">
        <f t="shared" si="557"/>
        <v>Oct/2022</v>
      </c>
      <c r="E2782" s="60" t="s">
        <v>122</v>
      </c>
      <c r="F2782" s="60" t="s">
        <v>121</v>
      </c>
      <c r="G2782" s="60" t="s">
        <v>104</v>
      </c>
      <c r="H2782" s="60">
        <v>0</v>
      </c>
      <c r="I2782" s="60">
        <v>0</v>
      </c>
      <c r="J2782" s="60">
        <f t="shared" si="567"/>
        <v>0</v>
      </c>
      <c r="K2782" s="60" t="str">
        <f t="shared" si="568"/>
        <v>Ok</v>
      </c>
      <c r="L2782" s="60">
        <f t="shared" si="559"/>
        <v>0</v>
      </c>
      <c r="M2782" s="85">
        <f>VLOOKUP(E2782,'DAFTAR ITEM'!B:J,9,FALSE)</f>
        <v>0</v>
      </c>
      <c r="N2782" s="85">
        <f t="shared" si="560"/>
        <v>0</v>
      </c>
      <c r="O2782" s="85">
        <f t="shared" si="561"/>
        <v>0</v>
      </c>
      <c r="P2782" s="85">
        <f t="shared" si="562"/>
        <v>0</v>
      </c>
      <c r="Q2782" s="59">
        <f t="shared" si="566"/>
        <v>0</v>
      </c>
      <c r="R2782" s="60" t="str">
        <f t="shared" si="563"/>
        <v>Good Count</v>
      </c>
      <c r="S2782" s="60" t="str">
        <f t="shared" si="564"/>
        <v>Good Count</v>
      </c>
      <c r="T2782" s="60" t="str">
        <f t="shared" si="565"/>
        <v>Good Count</v>
      </c>
    </row>
    <row r="2783" spans="1:20" ht="15" customHeight="1">
      <c r="A2783" s="64">
        <v>44852</v>
      </c>
      <c r="B2783" s="65">
        <f t="shared" si="556"/>
        <v>2022</v>
      </c>
      <c r="C2783" s="58">
        <f t="shared" si="558"/>
        <v>10</v>
      </c>
      <c r="D2783" s="58" t="str">
        <f t="shared" si="557"/>
        <v>Oct/2022</v>
      </c>
      <c r="E2783" s="60" t="s">
        <v>124</v>
      </c>
      <c r="F2783" s="60" t="s">
        <v>123</v>
      </c>
      <c r="G2783" s="60" t="s">
        <v>104</v>
      </c>
      <c r="H2783" s="60">
        <v>6</v>
      </c>
      <c r="I2783" s="60">
        <v>6</v>
      </c>
      <c r="J2783" s="60">
        <f t="shared" si="567"/>
        <v>0</v>
      </c>
      <c r="K2783" s="60" t="str">
        <f t="shared" si="568"/>
        <v>Ok</v>
      </c>
      <c r="L2783" s="60">
        <f t="shared" si="559"/>
        <v>0</v>
      </c>
      <c r="M2783" s="85">
        <f>VLOOKUP(E2783,'DAFTAR ITEM'!B:J,9,FALSE)</f>
        <v>0</v>
      </c>
      <c r="N2783" s="85">
        <f t="shared" si="560"/>
        <v>0</v>
      </c>
      <c r="O2783" s="85">
        <f t="shared" si="561"/>
        <v>0</v>
      </c>
      <c r="P2783" s="85">
        <f t="shared" si="562"/>
        <v>0</v>
      </c>
      <c r="Q2783" s="59">
        <f t="shared" si="566"/>
        <v>0</v>
      </c>
      <c r="R2783" s="60" t="str">
        <f t="shared" si="563"/>
        <v>Good Count</v>
      </c>
      <c r="S2783" s="60" t="str">
        <f t="shared" si="564"/>
        <v>Good Count</v>
      </c>
      <c r="T2783" s="60" t="str">
        <f t="shared" si="565"/>
        <v>Good Count</v>
      </c>
    </row>
    <row r="2784" spans="1:20" ht="15" customHeight="1">
      <c r="A2784" s="64">
        <v>44852</v>
      </c>
      <c r="B2784" s="65">
        <f t="shared" si="556"/>
        <v>2022</v>
      </c>
      <c r="C2784" s="58">
        <f t="shared" si="558"/>
        <v>10</v>
      </c>
      <c r="D2784" s="58" t="str">
        <f t="shared" si="557"/>
        <v>Oct/2022</v>
      </c>
      <c r="E2784" s="60" t="s">
        <v>126</v>
      </c>
      <c r="F2784" s="60" t="s">
        <v>125</v>
      </c>
      <c r="G2784" s="60" t="s">
        <v>104</v>
      </c>
      <c r="H2784" s="60">
        <v>0</v>
      </c>
      <c r="I2784" s="60">
        <v>0</v>
      </c>
      <c r="J2784" s="60">
        <f t="shared" si="567"/>
        <v>0</v>
      </c>
      <c r="K2784" s="60" t="str">
        <f t="shared" si="568"/>
        <v>Ok</v>
      </c>
      <c r="L2784" s="60">
        <f t="shared" si="559"/>
        <v>0</v>
      </c>
      <c r="M2784" s="85">
        <f>VLOOKUP(E2784,'DAFTAR ITEM'!B:J,9,FALSE)</f>
        <v>190000</v>
      </c>
      <c r="N2784" s="85">
        <f t="shared" si="560"/>
        <v>0</v>
      </c>
      <c r="O2784" s="85">
        <f t="shared" si="561"/>
        <v>0</v>
      </c>
      <c r="P2784" s="85">
        <f t="shared" si="562"/>
        <v>0</v>
      </c>
      <c r="Q2784" s="59">
        <f t="shared" si="566"/>
        <v>0</v>
      </c>
      <c r="R2784" s="60" t="str">
        <f t="shared" si="563"/>
        <v>Good Count</v>
      </c>
      <c r="S2784" s="60" t="str">
        <f t="shared" si="564"/>
        <v>Good Count</v>
      </c>
      <c r="T2784" s="60" t="str">
        <f t="shared" si="565"/>
        <v>Good Count</v>
      </c>
    </row>
    <row r="2785" spans="1:20" ht="15" customHeight="1">
      <c r="A2785" s="64">
        <v>44852</v>
      </c>
      <c r="B2785" s="65">
        <f t="shared" si="556"/>
        <v>2022</v>
      </c>
      <c r="C2785" s="58">
        <f t="shared" si="558"/>
        <v>10</v>
      </c>
      <c r="D2785" s="58" t="str">
        <f t="shared" si="557"/>
        <v>Oct/2022</v>
      </c>
      <c r="E2785" s="60" t="s">
        <v>367</v>
      </c>
      <c r="F2785" s="60" t="s">
        <v>366</v>
      </c>
      <c r="G2785" s="60" t="s">
        <v>104</v>
      </c>
      <c r="H2785" s="60">
        <v>0</v>
      </c>
      <c r="I2785" s="60">
        <v>0</v>
      </c>
      <c r="J2785" s="60">
        <f t="shared" si="567"/>
        <v>0</v>
      </c>
      <c r="K2785" s="60" t="str">
        <f t="shared" si="568"/>
        <v>Ok</v>
      </c>
      <c r="L2785" s="60">
        <f t="shared" si="559"/>
        <v>0</v>
      </c>
      <c r="M2785" s="85">
        <f>VLOOKUP(E2785,'DAFTAR ITEM'!B:J,9,FALSE)</f>
        <v>385000</v>
      </c>
      <c r="N2785" s="85">
        <f t="shared" si="560"/>
        <v>0</v>
      </c>
      <c r="O2785" s="85">
        <f t="shared" si="561"/>
        <v>0</v>
      </c>
      <c r="P2785" s="85">
        <f t="shared" si="562"/>
        <v>0</v>
      </c>
      <c r="Q2785" s="59">
        <f t="shared" si="566"/>
        <v>0</v>
      </c>
      <c r="R2785" s="60" t="str">
        <f t="shared" si="563"/>
        <v>Good Count</v>
      </c>
      <c r="S2785" s="60" t="str">
        <f t="shared" si="564"/>
        <v>Good Count</v>
      </c>
      <c r="T2785" s="60" t="str">
        <f t="shared" si="565"/>
        <v>Good Count</v>
      </c>
    </row>
    <row r="2786" spans="1:20" ht="15" customHeight="1">
      <c r="A2786" s="64">
        <v>44852</v>
      </c>
      <c r="B2786" s="65">
        <f t="shared" si="556"/>
        <v>2022</v>
      </c>
      <c r="C2786" s="58">
        <f t="shared" si="558"/>
        <v>10</v>
      </c>
      <c r="D2786" s="58" t="str">
        <f t="shared" si="557"/>
        <v>Oct/2022</v>
      </c>
      <c r="E2786" s="60" t="s">
        <v>128</v>
      </c>
      <c r="F2786" s="60" t="s">
        <v>127</v>
      </c>
      <c r="G2786" s="60" t="s">
        <v>104</v>
      </c>
      <c r="H2786" s="60">
        <v>0</v>
      </c>
      <c r="I2786" s="60">
        <v>0</v>
      </c>
      <c r="J2786" s="60">
        <f t="shared" si="567"/>
        <v>0</v>
      </c>
      <c r="K2786" s="60" t="str">
        <f t="shared" si="568"/>
        <v>Ok</v>
      </c>
      <c r="L2786" s="60">
        <f t="shared" si="559"/>
        <v>0</v>
      </c>
      <c r="M2786" s="85">
        <f>VLOOKUP(E2786,'DAFTAR ITEM'!B:J,9,FALSE)</f>
        <v>0</v>
      </c>
      <c r="N2786" s="85">
        <f t="shared" si="560"/>
        <v>0</v>
      </c>
      <c r="O2786" s="85">
        <f t="shared" si="561"/>
        <v>0</v>
      </c>
      <c r="P2786" s="85">
        <f t="shared" si="562"/>
        <v>0</v>
      </c>
      <c r="Q2786" s="59">
        <f t="shared" si="566"/>
        <v>0</v>
      </c>
      <c r="R2786" s="60" t="str">
        <f t="shared" si="563"/>
        <v>Good Count</v>
      </c>
      <c r="S2786" s="60" t="str">
        <f t="shared" si="564"/>
        <v>Good Count</v>
      </c>
      <c r="T2786" s="60" t="str">
        <f t="shared" si="565"/>
        <v>Good Count</v>
      </c>
    </row>
    <row r="2787" spans="1:20" ht="15" customHeight="1">
      <c r="A2787" s="64">
        <v>44852</v>
      </c>
      <c r="B2787" s="65">
        <f t="shared" ref="B2787:B2850" si="569">YEAR(A2787)</f>
        <v>2022</v>
      </c>
      <c r="C2787" s="58">
        <f t="shared" si="558"/>
        <v>10</v>
      </c>
      <c r="D2787" s="58" t="str">
        <f t="shared" si="557"/>
        <v>Oct/2022</v>
      </c>
      <c r="E2787" s="60" t="s">
        <v>130</v>
      </c>
      <c r="F2787" s="60" t="s">
        <v>129</v>
      </c>
      <c r="G2787" s="60" t="s">
        <v>104</v>
      </c>
      <c r="H2787" s="60">
        <v>3</v>
      </c>
      <c r="I2787" s="60">
        <v>3</v>
      </c>
      <c r="J2787" s="60">
        <f t="shared" si="567"/>
        <v>0</v>
      </c>
      <c r="K2787" s="60" t="str">
        <f t="shared" si="568"/>
        <v>Ok</v>
      </c>
      <c r="L2787" s="60">
        <f t="shared" si="559"/>
        <v>0</v>
      </c>
      <c r="M2787" s="85">
        <f>VLOOKUP(E2787,'DAFTAR ITEM'!B:J,9,FALSE)</f>
        <v>270000</v>
      </c>
      <c r="N2787" s="85">
        <f t="shared" si="560"/>
        <v>810000</v>
      </c>
      <c r="O2787" s="85">
        <f t="shared" si="561"/>
        <v>0</v>
      </c>
      <c r="P2787" s="85">
        <f t="shared" si="562"/>
        <v>0</v>
      </c>
      <c r="Q2787" s="59">
        <f t="shared" si="566"/>
        <v>0</v>
      </c>
      <c r="R2787" s="60" t="str">
        <f t="shared" si="563"/>
        <v>Good Count</v>
      </c>
      <c r="S2787" s="60" t="str">
        <f t="shared" si="564"/>
        <v>Good Count</v>
      </c>
      <c r="T2787" s="60" t="str">
        <f t="shared" si="565"/>
        <v>Good Count</v>
      </c>
    </row>
    <row r="2788" spans="1:20" ht="15" customHeight="1">
      <c r="A2788" s="64">
        <v>44852</v>
      </c>
      <c r="B2788" s="65">
        <f t="shared" si="569"/>
        <v>2022</v>
      </c>
      <c r="C2788" s="58">
        <f t="shared" si="558"/>
        <v>10</v>
      </c>
      <c r="D2788" s="58" t="str">
        <f t="shared" si="557"/>
        <v>Oct/2022</v>
      </c>
      <c r="E2788" s="60" t="s">
        <v>369</v>
      </c>
      <c r="F2788" s="60" t="s">
        <v>368</v>
      </c>
      <c r="G2788" s="60" t="s">
        <v>104</v>
      </c>
      <c r="H2788" s="60">
        <v>0</v>
      </c>
      <c r="I2788" s="60">
        <v>0</v>
      </c>
      <c r="J2788" s="60">
        <f t="shared" si="567"/>
        <v>0</v>
      </c>
      <c r="K2788" s="60" t="str">
        <f t="shared" si="568"/>
        <v>Ok</v>
      </c>
      <c r="L2788" s="60">
        <f t="shared" si="559"/>
        <v>0</v>
      </c>
      <c r="M2788" s="85">
        <f>VLOOKUP(E2788,'DAFTAR ITEM'!B:J,9,FALSE)</f>
        <v>265000</v>
      </c>
      <c r="N2788" s="85">
        <f t="shared" si="560"/>
        <v>0</v>
      </c>
      <c r="O2788" s="85">
        <f t="shared" si="561"/>
        <v>0</v>
      </c>
      <c r="P2788" s="85">
        <f t="shared" si="562"/>
        <v>0</v>
      </c>
      <c r="Q2788" s="59">
        <f t="shared" si="566"/>
        <v>0</v>
      </c>
      <c r="R2788" s="60" t="str">
        <f t="shared" si="563"/>
        <v>Good Count</v>
      </c>
      <c r="S2788" s="60" t="str">
        <f t="shared" si="564"/>
        <v>Good Count</v>
      </c>
      <c r="T2788" s="60" t="str">
        <f t="shared" si="565"/>
        <v>Good Count</v>
      </c>
    </row>
    <row r="2789" spans="1:20" ht="15" customHeight="1">
      <c r="A2789" s="64">
        <v>44852</v>
      </c>
      <c r="B2789" s="65">
        <f t="shared" si="569"/>
        <v>2022</v>
      </c>
      <c r="C2789" s="58">
        <f t="shared" si="558"/>
        <v>10</v>
      </c>
      <c r="D2789" s="58" t="str">
        <f t="shared" si="557"/>
        <v>Oct/2022</v>
      </c>
      <c r="E2789" s="60" t="s">
        <v>132</v>
      </c>
      <c r="F2789" s="60" t="s">
        <v>131</v>
      </c>
      <c r="G2789" s="60" t="s">
        <v>104</v>
      </c>
      <c r="H2789" s="60">
        <v>0</v>
      </c>
      <c r="I2789" s="60">
        <v>0</v>
      </c>
      <c r="J2789" s="60">
        <f t="shared" si="567"/>
        <v>0</v>
      </c>
      <c r="K2789" s="60" t="str">
        <f t="shared" si="568"/>
        <v>Ok</v>
      </c>
      <c r="L2789" s="60">
        <f t="shared" si="559"/>
        <v>0</v>
      </c>
      <c r="M2789" s="85">
        <f>VLOOKUP(E2789,'DAFTAR ITEM'!B:J,9,FALSE)</f>
        <v>0</v>
      </c>
      <c r="N2789" s="85">
        <f t="shared" si="560"/>
        <v>0</v>
      </c>
      <c r="O2789" s="85">
        <f t="shared" si="561"/>
        <v>0</v>
      </c>
      <c r="P2789" s="85">
        <f t="shared" si="562"/>
        <v>0</v>
      </c>
      <c r="Q2789" s="59">
        <f t="shared" si="566"/>
        <v>0</v>
      </c>
      <c r="R2789" s="60" t="str">
        <f t="shared" si="563"/>
        <v>Good Count</v>
      </c>
      <c r="S2789" s="60" t="str">
        <f t="shared" si="564"/>
        <v>Good Count</v>
      </c>
      <c r="T2789" s="60" t="str">
        <f t="shared" si="565"/>
        <v>Good Count</v>
      </c>
    </row>
    <row r="2790" spans="1:20" ht="15" customHeight="1">
      <c r="A2790" s="64">
        <v>44852</v>
      </c>
      <c r="B2790" s="65">
        <f t="shared" si="569"/>
        <v>2022</v>
      </c>
      <c r="C2790" s="58">
        <f t="shared" si="558"/>
        <v>10</v>
      </c>
      <c r="D2790" s="58" t="str">
        <f t="shared" si="557"/>
        <v>Oct/2022</v>
      </c>
      <c r="E2790" s="60" t="s">
        <v>362</v>
      </c>
      <c r="F2790" s="60" t="s">
        <v>361</v>
      </c>
      <c r="G2790" s="60" t="s">
        <v>363</v>
      </c>
      <c r="H2790" s="60">
        <v>0</v>
      </c>
      <c r="I2790" s="60">
        <v>0</v>
      </c>
      <c r="J2790" s="60">
        <f t="shared" si="567"/>
        <v>0</v>
      </c>
      <c r="K2790" s="60" t="str">
        <f t="shared" si="568"/>
        <v>Ok</v>
      </c>
      <c r="L2790" s="60">
        <f t="shared" si="559"/>
        <v>0</v>
      </c>
      <c r="M2790" s="85">
        <f>VLOOKUP(E2790,'DAFTAR ITEM'!B:J,9,FALSE)</f>
        <v>410000</v>
      </c>
      <c r="N2790" s="85">
        <f t="shared" si="560"/>
        <v>0</v>
      </c>
      <c r="O2790" s="85">
        <f t="shared" si="561"/>
        <v>0</v>
      </c>
      <c r="P2790" s="85">
        <f t="shared" si="562"/>
        <v>0</v>
      </c>
      <c r="Q2790" s="59">
        <f t="shared" si="566"/>
        <v>0</v>
      </c>
      <c r="R2790" s="60" t="str">
        <f t="shared" si="563"/>
        <v>Good Count</v>
      </c>
      <c r="S2790" s="60" t="str">
        <f t="shared" si="564"/>
        <v>Good Count</v>
      </c>
      <c r="T2790" s="60" t="str">
        <f t="shared" si="565"/>
        <v>Good Count</v>
      </c>
    </row>
    <row r="2791" spans="1:20" ht="15" customHeight="1">
      <c r="A2791" s="64">
        <v>44852</v>
      </c>
      <c r="B2791" s="65">
        <f t="shared" si="569"/>
        <v>2022</v>
      </c>
      <c r="C2791" s="58">
        <f t="shared" si="558"/>
        <v>10</v>
      </c>
      <c r="D2791" s="58" t="str">
        <f t="shared" si="557"/>
        <v>Oct/2022</v>
      </c>
      <c r="E2791" s="60" t="s">
        <v>371</v>
      </c>
      <c r="F2791" s="60" t="s">
        <v>370</v>
      </c>
      <c r="G2791" s="60" t="s">
        <v>104</v>
      </c>
      <c r="H2791" s="60">
        <v>0</v>
      </c>
      <c r="I2791" s="60">
        <v>0</v>
      </c>
      <c r="J2791" s="60">
        <f t="shared" si="567"/>
        <v>0</v>
      </c>
      <c r="K2791" s="60" t="str">
        <f t="shared" si="568"/>
        <v>Ok</v>
      </c>
      <c r="L2791" s="60">
        <f t="shared" si="559"/>
        <v>0</v>
      </c>
      <c r="M2791" s="85">
        <f>VLOOKUP(E2791,'DAFTAR ITEM'!B:J,9,FALSE)</f>
        <v>255000</v>
      </c>
      <c r="N2791" s="85">
        <f t="shared" si="560"/>
        <v>0</v>
      </c>
      <c r="O2791" s="85">
        <f t="shared" si="561"/>
        <v>0</v>
      </c>
      <c r="P2791" s="85">
        <f t="shared" si="562"/>
        <v>0</v>
      </c>
      <c r="Q2791" s="59">
        <f t="shared" si="566"/>
        <v>0</v>
      </c>
      <c r="R2791" s="60" t="str">
        <f t="shared" si="563"/>
        <v>Good Count</v>
      </c>
      <c r="S2791" s="60" t="str">
        <f t="shared" si="564"/>
        <v>Good Count</v>
      </c>
      <c r="T2791" s="60" t="str">
        <f t="shared" si="565"/>
        <v>Good Count</v>
      </c>
    </row>
    <row r="2792" spans="1:20" ht="15" customHeight="1">
      <c r="A2792" s="64">
        <v>44852</v>
      </c>
      <c r="B2792" s="65">
        <f t="shared" si="569"/>
        <v>2022</v>
      </c>
      <c r="C2792" s="58">
        <f t="shared" si="558"/>
        <v>10</v>
      </c>
      <c r="D2792" s="58" t="str">
        <f t="shared" si="557"/>
        <v>Oct/2022</v>
      </c>
      <c r="E2792" s="60" t="s">
        <v>134</v>
      </c>
      <c r="F2792" s="60" t="s">
        <v>133</v>
      </c>
      <c r="G2792" s="60" t="s">
        <v>104</v>
      </c>
      <c r="H2792" s="60">
        <v>27</v>
      </c>
      <c r="I2792" s="60">
        <v>27</v>
      </c>
      <c r="J2792" s="60">
        <f t="shared" si="567"/>
        <v>0</v>
      </c>
      <c r="K2792" s="60" t="str">
        <f t="shared" si="568"/>
        <v>Ok</v>
      </c>
      <c r="L2792" s="60">
        <f t="shared" si="559"/>
        <v>0</v>
      </c>
      <c r="M2792" s="85">
        <f>VLOOKUP(E2792,'DAFTAR ITEM'!B:J,9,FALSE)</f>
        <v>270000</v>
      </c>
      <c r="N2792" s="85">
        <f t="shared" si="560"/>
        <v>7290000</v>
      </c>
      <c r="O2792" s="85">
        <f t="shared" si="561"/>
        <v>0</v>
      </c>
      <c r="P2792" s="85">
        <f t="shared" si="562"/>
        <v>0</v>
      </c>
      <c r="Q2792" s="59">
        <f t="shared" si="566"/>
        <v>0</v>
      </c>
      <c r="R2792" s="60" t="str">
        <f t="shared" si="563"/>
        <v>Good Count</v>
      </c>
      <c r="S2792" s="60" t="str">
        <f t="shared" si="564"/>
        <v>Good Count</v>
      </c>
      <c r="T2792" s="60" t="str">
        <f t="shared" si="565"/>
        <v>Good Count</v>
      </c>
    </row>
    <row r="2793" spans="1:20" ht="15" customHeight="1">
      <c r="A2793" s="64">
        <v>44852</v>
      </c>
      <c r="B2793" s="65">
        <f t="shared" si="569"/>
        <v>2022</v>
      </c>
      <c r="C2793" s="58">
        <f t="shared" si="558"/>
        <v>10</v>
      </c>
      <c r="D2793" s="58" t="str">
        <f t="shared" si="557"/>
        <v>Oct/2022</v>
      </c>
      <c r="E2793" s="60" t="s">
        <v>136</v>
      </c>
      <c r="F2793" s="60" t="s">
        <v>135</v>
      </c>
      <c r="G2793" s="60" t="s">
        <v>16</v>
      </c>
      <c r="H2793" s="60">
        <v>0</v>
      </c>
      <c r="I2793" s="60">
        <v>0</v>
      </c>
      <c r="J2793" s="60">
        <f t="shared" si="567"/>
        <v>0</v>
      </c>
      <c r="K2793" s="60" t="str">
        <f t="shared" si="568"/>
        <v>Ok</v>
      </c>
      <c r="L2793" s="60">
        <f t="shared" si="559"/>
        <v>0</v>
      </c>
      <c r="M2793" s="85">
        <f>VLOOKUP(E2793,'DAFTAR ITEM'!B:J,9,FALSE)</f>
        <v>33600</v>
      </c>
      <c r="N2793" s="85">
        <f t="shared" si="560"/>
        <v>0</v>
      </c>
      <c r="O2793" s="85">
        <f t="shared" si="561"/>
        <v>0</v>
      </c>
      <c r="P2793" s="85">
        <f t="shared" si="562"/>
        <v>0</v>
      </c>
      <c r="Q2793" s="59">
        <f t="shared" si="566"/>
        <v>0</v>
      </c>
      <c r="R2793" s="60" t="str">
        <f t="shared" si="563"/>
        <v>Good Count</v>
      </c>
      <c r="S2793" s="60" t="str">
        <f t="shared" si="564"/>
        <v>Good Count</v>
      </c>
      <c r="T2793" s="60" t="str">
        <f t="shared" si="565"/>
        <v>Good Count</v>
      </c>
    </row>
    <row r="2794" spans="1:20" ht="15" customHeight="1">
      <c r="A2794" s="64">
        <v>44852</v>
      </c>
      <c r="B2794" s="65">
        <f t="shared" si="569"/>
        <v>2022</v>
      </c>
      <c r="C2794" s="58">
        <f t="shared" si="558"/>
        <v>10</v>
      </c>
      <c r="D2794" s="58" t="str">
        <f t="shared" si="557"/>
        <v>Oct/2022</v>
      </c>
      <c r="E2794" s="60" t="s">
        <v>138</v>
      </c>
      <c r="F2794" s="60" t="s">
        <v>137</v>
      </c>
      <c r="G2794" s="60" t="s">
        <v>139</v>
      </c>
      <c r="H2794" s="60">
        <v>259</v>
      </c>
      <c r="I2794" s="60">
        <v>259</v>
      </c>
      <c r="J2794" s="60">
        <f t="shared" si="567"/>
        <v>0</v>
      </c>
      <c r="K2794" s="60" t="str">
        <f t="shared" si="568"/>
        <v>Ok</v>
      </c>
      <c r="L2794" s="60">
        <f t="shared" si="559"/>
        <v>0</v>
      </c>
      <c r="M2794" s="85">
        <f>VLOOKUP(E2794,'DAFTAR ITEM'!B:J,9,FALSE)</f>
        <v>1000</v>
      </c>
      <c r="N2794" s="85">
        <f t="shared" si="560"/>
        <v>259000</v>
      </c>
      <c r="O2794" s="85">
        <f t="shared" si="561"/>
        <v>0</v>
      </c>
      <c r="P2794" s="85">
        <f t="shared" si="562"/>
        <v>0</v>
      </c>
      <c r="Q2794" s="59">
        <f t="shared" si="566"/>
        <v>0</v>
      </c>
      <c r="R2794" s="60" t="str">
        <f t="shared" si="563"/>
        <v>Good Count</v>
      </c>
      <c r="S2794" s="60" t="str">
        <f t="shared" si="564"/>
        <v>Good Count</v>
      </c>
      <c r="T2794" s="60" t="str">
        <f t="shared" si="565"/>
        <v>Good Count</v>
      </c>
    </row>
    <row r="2795" spans="1:20" ht="15" customHeight="1">
      <c r="A2795" s="64">
        <v>44852</v>
      </c>
      <c r="B2795" s="65">
        <f t="shared" si="569"/>
        <v>2022</v>
      </c>
      <c r="C2795" s="58">
        <f t="shared" si="558"/>
        <v>10</v>
      </c>
      <c r="D2795" s="58" t="str">
        <f t="shared" si="557"/>
        <v>Oct/2022</v>
      </c>
      <c r="E2795" s="60" t="s">
        <v>141</v>
      </c>
      <c r="F2795" s="60" t="s">
        <v>140</v>
      </c>
      <c r="G2795" s="60" t="s">
        <v>33</v>
      </c>
      <c r="H2795" s="60">
        <v>5</v>
      </c>
      <c r="I2795" s="60">
        <v>5</v>
      </c>
      <c r="J2795" s="60">
        <f t="shared" si="567"/>
        <v>0</v>
      </c>
      <c r="K2795" s="60" t="str">
        <f t="shared" si="568"/>
        <v>Ok</v>
      </c>
      <c r="L2795" s="60">
        <f t="shared" si="559"/>
        <v>0</v>
      </c>
      <c r="M2795" s="85">
        <f>VLOOKUP(E2795,'DAFTAR ITEM'!B:J,9,FALSE)</f>
        <v>7875</v>
      </c>
      <c r="N2795" s="85">
        <f t="shared" si="560"/>
        <v>39375</v>
      </c>
      <c r="O2795" s="85">
        <f t="shared" si="561"/>
        <v>0</v>
      </c>
      <c r="P2795" s="85">
        <f t="shared" si="562"/>
        <v>0</v>
      </c>
      <c r="Q2795" s="59">
        <f t="shared" si="566"/>
        <v>0</v>
      </c>
      <c r="R2795" s="60" t="str">
        <f t="shared" si="563"/>
        <v>Good Count</v>
      </c>
      <c r="S2795" s="60" t="str">
        <f t="shared" si="564"/>
        <v>Good Count</v>
      </c>
      <c r="T2795" s="60" t="str">
        <f t="shared" si="565"/>
        <v>Good Count</v>
      </c>
    </row>
    <row r="2796" spans="1:20" ht="15" customHeight="1">
      <c r="A2796" s="64">
        <v>44852</v>
      </c>
      <c r="B2796" s="65">
        <f t="shared" si="569"/>
        <v>2022</v>
      </c>
      <c r="C2796" s="58">
        <f t="shared" si="558"/>
        <v>10</v>
      </c>
      <c r="D2796" s="58" t="str">
        <f t="shared" si="557"/>
        <v>Oct/2022</v>
      </c>
      <c r="E2796" s="60" t="s">
        <v>143</v>
      </c>
      <c r="F2796" s="60" t="s">
        <v>142</v>
      </c>
      <c r="G2796" s="60" t="s">
        <v>88</v>
      </c>
      <c r="H2796" s="60">
        <v>3</v>
      </c>
      <c r="I2796" s="60">
        <v>3</v>
      </c>
      <c r="J2796" s="60">
        <f t="shared" si="567"/>
        <v>0</v>
      </c>
      <c r="K2796" s="60" t="str">
        <f t="shared" si="568"/>
        <v>Ok</v>
      </c>
      <c r="L2796" s="60">
        <f t="shared" si="559"/>
        <v>0</v>
      </c>
      <c r="M2796" s="85">
        <f>VLOOKUP(E2796,'DAFTAR ITEM'!B:J,9,FALSE)</f>
        <v>17300</v>
      </c>
      <c r="N2796" s="85">
        <f t="shared" si="560"/>
        <v>51900</v>
      </c>
      <c r="O2796" s="85">
        <f t="shared" si="561"/>
        <v>0</v>
      </c>
      <c r="P2796" s="85">
        <f t="shared" si="562"/>
        <v>0</v>
      </c>
      <c r="Q2796" s="59">
        <f t="shared" si="566"/>
        <v>0</v>
      </c>
      <c r="R2796" s="60" t="str">
        <f t="shared" si="563"/>
        <v>Good Count</v>
      </c>
      <c r="S2796" s="60" t="str">
        <f t="shared" si="564"/>
        <v>Good Count</v>
      </c>
      <c r="T2796" s="60" t="str">
        <f t="shared" si="565"/>
        <v>Good Count</v>
      </c>
    </row>
    <row r="2797" spans="1:20" ht="15" customHeight="1">
      <c r="A2797" s="64">
        <v>44852</v>
      </c>
      <c r="B2797" s="65">
        <f t="shared" si="569"/>
        <v>2022</v>
      </c>
      <c r="C2797" s="58">
        <f t="shared" si="558"/>
        <v>10</v>
      </c>
      <c r="D2797" s="58" t="str">
        <f t="shared" ref="D2797:D2860" si="570">TEXT(A2797,"MMM")&amp;"/"&amp;(B2797)</f>
        <v>Oct/2022</v>
      </c>
      <c r="E2797" s="60" t="s">
        <v>145</v>
      </c>
      <c r="F2797" s="60" t="s">
        <v>144</v>
      </c>
      <c r="G2797" s="60" t="s">
        <v>95</v>
      </c>
      <c r="H2797" s="60">
        <v>17</v>
      </c>
      <c r="I2797" s="60">
        <v>17</v>
      </c>
      <c r="J2797" s="60">
        <f t="shared" si="567"/>
        <v>0</v>
      </c>
      <c r="K2797" s="60" t="str">
        <f t="shared" si="568"/>
        <v>Ok</v>
      </c>
      <c r="L2797" s="60">
        <f t="shared" si="559"/>
        <v>0</v>
      </c>
      <c r="M2797" s="85">
        <f>VLOOKUP(E2797,'DAFTAR ITEM'!B:J,9,FALSE)</f>
        <v>5000</v>
      </c>
      <c r="N2797" s="85">
        <f t="shared" si="560"/>
        <v>85000</v>
      </c>
      <c r="O2797" s="85">
        <f t="shared" si="561"/>
        <v>0</v>
      </c>
      <c r="P2797" s="85">
        <f t="shared" si="562"/>
        <v>0</v>
      </c>
      <c r="Q2797" s="59">
        <f t="shared" si="566"/>
        <v>0</v>
      </c>
      <c r="R2797" s="60" t="str">
        <f t="shared" si="563"/>
        <v>Good Count</v>
      </c>
      <c r="S2797" s="60" t="str">
        <f t="shared" si="564"/>
        <v>Good Count</v>
      </c>
      <c r="T2797" s="60" t="str">
        <f t="shared" si="565"/>
        <v>Good Count</v>
      </c>
    </row>
    <row r="2798" spans="1:20" ht="15" customHeight="1">
      <c r="A2798" s="64">
        <v>44852</v>
      </c>
      <c r="B2798" s="65">
        <f t="shared" si="569"/>
        <v>2022</v>
      </c>
      <c r="C2798" s="58">
        <f t="shared" si="558"/>
        <v>10</v>
      </c>
      <c r="D2798" s="58" t="str">
        <f t="shared" si="570"/>
        <v>Oct/2022</v>
      </c>
      <c r="E2798" s="60" t="s">
        <v>149</v>
      </c>
      <c r="F2798" s="60" t="s">
        <v>148</v>
      </c>
      <c r="G2798" s="60" t="s">
        <v>95</v>
      </c>
      <c r="H2798" s="60">
        <v>4</v>
      </c>
      <c r="I2798" s="60">
        <v>4</v>
      </c>
      <c r="J2798" s="60">
        <f t="shared" si="567"/>
        <v>0</v>
      </c>
      <c r="K2798" s="60" t="str">
        <f t="shared" si="568"/>
        <v>Ok</v>
      </c>
      <c r="L2798" s="60">
        <f t="shared" si="559"/>
        <v>0</v>
      </c>
      <c r="M2798" s="85">
        <f>VLOOKUP(E2798,'DAFTAR ITEM'!B:J,9,FALSE)</f>
        <v>3000</v>
      </c>
      <c r="N2798" s="85">
        <f t="shared" si="560"/>
        <v>12000</v>
      </c>
      <c r="O2798" s="85">
        <f t="shared" si="561"/>
        <v>0</v>
      </c>
      <c r="P2798" s="85">
        <f t="shared" si="562"/>
        <v>0</v>
      </c>
      <c r="Q2798" s="59">
        <f t="shared" si="566"/>
        <v>0</v>
      </c>
      <c r="R2798" s="60" t="str">
        <f t="shared" si="563"/>
        <v>Good Count</v>
      </c>
      <c r="S2798" s="60" t="str">
        <f t="shared" si="564"/>
        <v>Good Count</v>
      </c>
      <c r="T2798" s="60" t="str">
        <f t="shared" si="565"/>
        <v>Good Count</v>
      </c>
    </row>
    <row r="2799" spans="1:20" ht="15" customHeight="1">
      <c r="A2799" s="64">
        <v>44852</v>
      </c>
      <c r="B2799" s="65">
        <f t="shared" si="569"/>
        <v>2022</v>
      </c>
      <c r="C2799" s="58">
        <f t="shared" si="558"/>
        <v>10</v>
      </c>
      <c r="D2799" s="58" t="str">
        <f t="shared" si="570"/>
        <v>Oct/2022</v>
      </c>
      <c r="E2799" s="60" t="s">
        <v>147</v>
      </c>
      <c r="F2799" s="60" t="s">
        <v>146</v>
      </c>
      <c r="G2799" s="60" t="s">
        <v>95</v>
      </c>
      <c r="H2799" s="60">
        <v>0</v>
      </c>
      <c r="I2799" s="60">
        <v>0</v>
      </c>
      <c r="J2799" s="60">
        <f t="shared" si="567"/>
        <v>0</v>
      </c>
      <c r="K2799" s="60" t="str">
        <f t="shared" si="568"/>
        <v>Ok</v>
      </c>
      <c r="L2799" s="60">
        <f t="shared" si="559"/>
        <v>0</v>
      </c>
      <c r="M2799" s="85">
        <f>VLOOKUP(E2799,'DAFTAR ITEM'!B:J,9,FALSE)</f>
        <v>0</v>
      </c>
      <c r="N2799" s="85">
        <f t="shared" si="560"/>
        <v>0</v>
      </c>
      <c r="O2799" s="85">
        <f t="shared" si="561"/>
        <v>0</v>
      </c>
      <c r="P2799" s="85">
        <f t="shared" si="562"/>
        <v>0</v>
      </c>
      <c r="Q2799" s="59">
        <f t="shared" si="566"/>
        <v>0</v>
      </c>
      <c r="R2799" s="60" t="str">
        <f t="shared" si="563"/>
        <v>Good Count</v>
      </c>
      <c r="S2799" s="60" t="str">
        <f t="shared" si="564"/>
        <v>Good Count</v>
      </c>
      <c r="T2799" s="60" t="str">
        <f t="shared" si="565"/>
        <v>Good Count</v>
      </c>
    </row>
    <row r="2800" spans="1:20" ht="15" customHeight="1">
      <c r="A2800" s="64">
        <v>44852</v>
      </c>
      <c r="B2800" s="65">
        <f t="shared" si="569"/>
        <v>2022</v>
      </c>
      <c r="C2800" s="58">
        <f t="shared" si="558"/>
        <v>10</v>
      </c>
      <c r="D2800" s="58" t="str">
        <f t="shared" si="570"/>
        <v>Oct/2022</v>
      </c>
      <c r="E2800" s="60" t="s">
        <v>373</v>
      </c>
      <c r="F2800" s="60" t="s">
        <v>372</v>
      </c>
      <c r="G2800" s="60" t="s">
        <v>171</v>
      </c>
      <c r="H2800" s="60">
        <v>0</v>
      </c>
      <c r="I2800" s="60">
        <v>0</v>
      </c>
      <c r="J2800" s="60">
        <f t="shared" si="567"/>
        <v>0</v>
      </c>
      <c r="K2800" s="60" t="str">
        <f t="shared" si="568"/>
        <v>Ok</v>
      </c>
      <c r="L2800" s="60">
        <f t="shared" si="559"/>
        <v>0</v>
      </c>
      <c r="M2800" s="85">
        <f>VLOOKUP(E2800,'DAFTAR ITEM'!B:J,9,FALSE)</f>
        <v>0</v>
      </c>
      <c r="N2800" s="85">
        <f t="shared" si="560"/>
        <v>0</v>
      </c>
      <c r="O2800" s="85">
        <f t="shared" si="561"/>
        <v>0</v>
      </c>
      <c r="P2800" s="85">
        <f t="shared" si="562"/>
        <v>0</v>
      </c>
      <c r="Q2800" s="59">
        <f t="shared" si="566"/>
        <v>0</v>
      </c>
      <c r="R2800" s="60" t="str">
        <f t="shared" si="563"/>
        <v>Good Count</v>
      </c>
      <c r="S2800" s="60" t="str">
        <f t="shared" si="564"/>
        <v>Good Count</v>
      </c>
      <c r="T2800" s="60" t="str">
        <f t="shared" si="565"/>
        <v>Good Count</v>
      </c>
    </row>
    <row r="2801" spans="1:20" ht="15" customHeight="1">
      <c r="A2801" s="64">
        <v>44852</v>
      </c>
      <c r="B2801" s="65">
        <f t="shared" si="569"/>
        <v>2022</v>
      </c>
      <c r="C2801" s="58">
        <f t="shared" si="558"/>
        <v>10</v>
      </c>
      <c r="D2801" s="58" t="str">
        <f t="shared" si="570"/>
        <v>Oct/2022</v>
      </c>
      <c r="E2801" s="60" t="s">
        <v>151</v>
      </c>
      <c r="F2801" s="60" t="s">
        <v>150</v>
      </c>
      <c r="G2801" s="60" t="s">
        <v>33</v>
      </c>
      <c r="H2801" s="60">
        <v>0</v>
      </c>
      <c r="I2801" s="60">
        <v>0</v>
      </c>
      <c r="J2801" s="60">
        <f t="shared" si="567"/>
        <v>0</v>
      </c>
      <c r="K2801" s="60" t="str">
        <f t="shared" si="568"/>
        <v>Ok</v>
      </c>
      <c r="L2801" s="60">
        <f t="shared" si="559"/>
        <v>0</v>
      </c>
      <c r="M2801" s="85">
        <f>VLOOKUP(E2801,'DAFTAR ITEM'!B:J,9,FALSE)</f>
        <v>0</v>
      </c>
      <c r="N2801" s="85">
        <f t="shared" si="560"/>
        <v>0</v>
      </c>
      <c r="O2801" s="85">
        <f t="shared" si="561"/>
        <v>0</v>
      </c>
      <c r="P2801" s="85">
        <f t="shared" si="562"/>
        <v>0</v>
      </c>
      <c r="Q2801" s="59">
        <f t="shared" si="566"/>
        <v>0</v>
      </c>
      <c r="R2801" s="60" t="str">
        <f t="shared" si="563"/>
        <v>Good Count</v>
      </c>
      <c r="S2801" s="60" t="str">
        <f t="shared" si="564"/>
        <v>Good Count</v>
      </c>
      <c r="T2801" s="60" t="str">
        <f t="shared" si="565"/>
        <v>Good Count</v>
      </c>
    </row>
    <row r="2802" spans="1:20" ht="15" customHeight="1">
      <c r="A2802" s="64">
        <v>44852</v>
      </c>
      <c r="B2802" s="65">
        <f t="shared" si="569"/>
        <v>2022</v>
      </c>
      <c r="C2802" s="58">
        <f t="shared" si="558"/>
        <v>10</v>
      </c>
      <c r="D2802" s="58" t="str">
        <f t="shared" si="570"/>
        <v>Oct/2022</v>
      </c>
      <c r="E2802" s="60" t="s">
        <v>375</v>
      </c>
      <c r="F2802" s="60" t="s">
        <v>374</v>
      </c>
      <c r="G2802" s="60" t="s">
        <v>171</v>
      </c>
      <c r="H2802" s="60">
        <v>27</v>
      </c>
      <c r="I2802" s="60">
        <v>27</v>
      </c>
      <c r="J2802" s="60">
        <f t="shared" si="567"/>
        <v>0</v>
      </c>
      <c r="K2802" s="60" t="str">
        <f t="shared" si="568"/>
        <v>Ok</v>
      </c>
      <c r="L2802" s="60">
        <f t="shared" si="559"/>
        <v>0</v>
      </c>
      <c r="M2802" s="85">
        <f>VLOOKUP(E2802,'DAFTAR ITEM'!B:J,9,FALSE)</f>
        <v>14300</v>
      </c>
      <c r="N2802" s="85">
        <f t="shared" si="560"/>
        <v>386100</v>
      </c>
      <c r="O2802" s="85">
        <f t="shared" si="561"/>
        <v>0</v>
      </c>
      <c r="P2802" s="85">
        <f t="shared" si="562"/>
        <v>0</v>
      </c>
      <c r="Q2802" s="59">
        <f t="shared" si="566"/>
        <v>0</v>
      </c>
      <c r="R2802" s="60" t="str">
        <f t="shared" si="563"/>
        <v>Good Count</v>
      </c>
      <c r="S2802" s="60" t="str">
        <f t="shared" si="564"/>
        <v>Good Count</v>
      </c>
      <c r="T2802" s="60" t="str">
        <f t="shared" si="565"/>
        <v>Good Count</v>
      </c>
    </row>
    <row r="2803" spans="1:20" ht="15" customHeight="1">
      <c r="A2803" s="64">
        <v>44852</v>
      </c>
      <c r="B2803" s="65">
        <f t="shared" si="569"/>
        <v>2022</v>
      </c>
      <c r="C2803" s="58">
        <f t="shared" si="558"/>
        <v>10</v>
      </c>
      <c r="D2803" s="58" t="str">
        <f t="shared" si="570"/>
        <v>Oct/2022</v>
      </c>
      <c r="E2803" s="60" t="s">
        <v>377</v>
      </c>
      <c r="F2803" s="60" t="s">
        <v>376</v>
      </c>
      <c r="G2803" s="60" t="s">
        <v>171</v>
      </c>
      <c r="H2803" s="60">
        <v>0</v>
      </c>
      <c r="I2803" s="60">
        <v>0</v>
      </c>
      <c r="J2803" s="60">
        <f t="shared" si="567"/>
        <v>0</v>
      </c>
      <c r="K2803" s="60" t="str">
        <f t="shared" si="568"/>
        <v>Ok</v>
      </c>
      <c r="L2803" s="60">
        <f t="shared" si="559"/>
        <v>0</v>
      </c>
      <c r="M2803" s="85">
        <f>VLOOKUP(E2803,'DAFTAR ITEM'!B:J,9,FALSE)</f>
        <v>0</v>
      </c>
      <c r="N2803" s="85">
        <f t="shared" si="560"/>
        <v>0</v>
      </c>
      <c r="O2803" s="85">
        <f t="shared" si="561"/>
        <v>0</v>
      </c>
      <c r="P2803" s="85">
        <f t="shared" si="562"/>
        <v>0</v>
      </c>
      <c r="Q2803" s="59">
        <f t="shared" si="566"/>
        <v>0</v>
      </c>
      <c r="R2803" s="60" t="str">
        <f t="shared" si="563"/>
        <v>Good Count</v>
      </c>
      <c r="S2803" s="60" t="str">
        <f t="shared" si="564"/>
        <v>Good Count</v>
      </c>
      <c r="T2803" s="60" t="str">
        <f t="shared" si="565"/>
        <v>Good Count</v>
      </c>
    </row>
    <row r="2804" spans="1:20" ht="15" customHeight="1">
      <c r="A2804" s="64">
        <v>44852</v>
      </c>
      <c r="B2804" s="65">
        <f t="shared" si="569"/>
        <v>2022</v>
      </c>
      <c r="C2804" s="58">
        <f t="shared" si="558"/>
        <v>10</v>
      </c>
      <c r="D2804" s="58" t="str">
        <f t="shared" si="570"/>
        <v>Oct/2022</v>
      </c>
      <c r="E2804" s="60" t="s">
        <v>377</v>
      </c>
      <c r="F2804" s="60" t="s">
        <v>376</v>
      </c>
      <c r="G2804" s="60" t="s">
        <v>171</v>
      </c>
      <c r="H2804" s="60">
        <v>0</v>
      </c>
      <c r="I2804" s="60">
        <v>0</v>
      </c>
      <c r="J2804" s="60">
        <f t="shared" si="567"/>
        <v>0</v>
      </c>
      <c r="K2804" s="60" t="str">
        <f t="shared" si="568"/>
        <v>Ok</v>
      </c>
      <c r="L2804" s="60">
        <f t="shared" si="559"/>
        <v>0</v>
      </c>
      <c r="M2804" s="85">
        <f>VLOOKUP(E2804,'DAFTAR ITEM'!B:J,9,FALSE)</f>
        <v>0</v>
      </c>
      <c r="N2804" s="85">
        <f t="shared" si="560"/>
        <v>0</v>
      </c>
      <c r="O2804" s="85">
        <f t="shared" si="561"/>
        <v>0</v>
      </c>
      <c r="P2804" s="85">
        <f t="shared" si="562"/>
        <v>0</v>
      </c>
      <c r="Q2804" s="59">
        <f t="shared" si="566"/>
        <v>0</v>
      </c>
      <c r="R2804" s="60" t="str">
        <f t="shared" si="563"/>
        <v>Good Count</v>
      </c>
      <c r="S2804" s="60" t="str">
        <f t="shared" si="564"/>
        <v>Good Count</v>
      </c>
      <c r="T2804" s="60" t="str">
        <f t="shared" si="565"/>
        <v>Good Count</v>
      </c>
    </row>
    <row r="2805" spans="1:20" ht="15" customHeight="1">
      <c r="A2805" s="64">
        <v>44852</v>
      </c>
      <c r="B2805" s="65">
        <f t="shared" si="569"/>
        <v>2022</v>
      </c>
      <c r="C2805" s="58">
        <f t="shared" ref="C2805:C2868" si="571">MONTH(A2805)</f>
        <v>10</v>
      </c>
      <c r="D2805" s="58" t="str">
        <f t="shared" si="570"/>
        <v>Oct/2022</v>
      </c>
      <c r="E2805" s="60" t="s">
        <v>381</v>
      </c>
      <c r="F2805" s="60" t="s">
        <v>380</v>
      </c>
      <c r="G2805" s="60" t="s">
        <v>104</v>
      </c>
      <c r="H2805" s="60">
        <v>0</v>
      </c>
      <c r="I2805" s="60">
        <v>0</v>
      </c>
      <c r="J2805" s="60">
        <f t="shared" si="567"/>
        <v>0</v>
      </c>
      <c r="K2805" s="60" t="str">
        <f t="shared" si="568"/>
        <v>Ok</v>
      </c>
      <c r="L2805" s="60">
        <f t="shared" si="559"/>
        <v>0</v>
      </c>
      <c r="M2805" s="85">
        <f>VLOOKUP(E2805,'DAFTAR ITEM'!B:J,9,FALSE)</f>
        <v>0</v>
      </c>
      <c r="N2805" s="85">
        <f t="shared" si="560"/>
        <v>0</v>
      </c>
      <c r="O2805" s="85">
        <f t="shared" si="561"/>
        <v>0</v>
      </c>
      <c r="P2805" s="85">
        <f t="shared" si="562"/>
        <v>0</v>
      </c>
      <c r="Q2805" s="59">
        <f t="shared" si="566"/>
        <v>0</v>
      </c>
      <c r="R2805" s="60" t="str">
        <f t="shared" si="563"/>
        <v>Good Count</v>
      </c>
      <c r="S2805" s="60" t="str">
        <f t="shared" si="564"/>
        <v>Good Count</v>
      </c>
      <c r="T2805" s="60" t="str">
        <f t="shared" si="565"/>
        <v>Good Count</v>
      </c>
    </row>
    <row r="2806" spans="1:20" ht="15" customHeight="1">
      <c r="A2806" s="64">
        <v>44852</v>
      </c>
      <c r="B2806" s="65">
        <f t="shared" si="569"/>
        <v>2022</v>
      </c>
      <c r="C2806" s="58">
        <f t="shared" si="571"/>
        <v>10</v>
      </c>
      <c r="D2806" s="58" t="str">
        <f t="shared" si="570"/>
        <v>Oct/2022</v>
      </c>
      <c r="E2806" s="60" t="s">
        <v>153</v>
      </c>
      <c r="F2806" s="60" t="s">
        <v>152</v>
      </c>
      <c r="G2806" s="60" t="s">
        <v>33</v>
      </c>
      <c r="H2806" s="60">
        <v>0</v>
      </c>
      <c r="I2806" s="60">
        <v>0</v>
      </c>
      <c r="J2806" s="60">
        <f t="shared" si="567"/>
        <v>0</v>
      </c>
      <c r="K2806" s="60" t="str">
        <f t="shared" si="568"/>
        <v>Ok</v>
      </c>
      <c r="L2806" s="60">
        <f t="shared" ref="L2806:L2869" si="572">ABS(J2806)</f>
        <v>0</v>
      </c>
      <c r="M2806" s="85">
        <f>VLOOKUP(E2806,'DAFTAR ITEM'!B:J,9,FALSE)</f>
        <v>0</v>
      </c>
      <c r="N2806" s="85">
        <f t="shared" ref="N2806:N2869" si="573">H2806*M2806</f>
        <v>0</v>
      </c>
      <c r="O2806" s="85">
        <f t="shared" ref="O2806:O2869" si="574">J2806*M2806</f>
        <v>0</v>
      </c>
      <c r="P2806" s="85">
        <f t="shared" ref="P2806:P2869" si="575">L2806*M2806</f>
        <v>0</v>
      </c>
      <c r="Q2806" s="59">
        <f t="shared" si="566"/>
        <v>0</v>
      </c>
      <c r="R2806" s="60" t="str">
        <f t="shared" ref="R2806:R2869" si="576">IF(ISERROR(Q2806),"Bad Count",IF(Q2806&gt;0%,"Bad Count","Good Count"))</f>
        <v>Good Count</v>
      </c>
      <c r="S2806" s="60" t="str">
        <f t="shared" ref="S2806:S2869" si="577">IF(ISERROR(Q2806),"Bad Count",IF(Q2806&gt;2%,"Bad Count","Good Count"))</f>
        <v>Good Count</v>
      </c>
      <c r="T2806" s="60" t="str">
        <f t="shared" ref="T2806:T2869" si="578">IF(ISERROR(Q2806),"Bad Count",IF(Q2806&gt;5%,"Bad Count","Good Count"))</f>
        <v>Good Count</v>
      </c>
    </row>
    <row r="2807" spans="1:20" ht="15" customHeight="1">
      <c r="A2807" s="64">
        <v>44852</v>
      </c>
      <c r="B2807" s="65">
        <f t="shared" si="569"/>
        <v>2022</v>
      </c>
      <c r="C2807" s="58">
        <f t="shared" si="571"/>
        <v>10</v>
      </c>
      <c r="D2807" s="58" t="str">
        <f t="shared" si="570"/>
        <v>Oct/2022</v>
      </c>
      <c r="E2807" s="60" t="s">
        <v>383</v>
      </c>
      <c r="F2807" s="60" t="s">
        <v>382</v>
      </c>
      <c r="G2807" s="60" t="s">
        <v>171</v>
      </c>
      <c r="H2807" s="60">
        <v>0</v>
      </c>
      <c r="I2807" s="60">
        <v>0</v>
      </c>
      <c r="J2807" s="60">
        <f t="shared" si="567"/>
        <v>0</v>
      </c>
      <c r="K2807" s="60" t="str">
        <f t="shared" si="568"/>
        <v>Ok</v>
      </c>
      <c r="L2807" s="60">
        <f t="shared" si="572"/>
        <v>0</v>
      </c>
      <c r="M2807" s="85">
        <f>VLOOKUP(E2807,'DAFTAR ITEM'!B:J,9,FALSE)</f>
        <v>14300</v>
      </c>
      <c r="N2807" s="85">
        <f t="shared" si="573"/>
        <v>0</v>
      </c>
      <c r="O2807" s="85">
        <f t="shared" si="574"/>
        <v>0</v>
      </c>
      <c r="P2807" s="85">
        <f t="shared" si="575"/>
        <v>0</v>
      </c>
      <c r="Q2807" s="59">
        <f t="shared" si="566"/>
        <v>0</v>
      </c>
      <c r="R2807" s="60" t="str">
        <f t="shared" si="576"/>
        <v>Good Count</v>
      </c>
      <c r="S2807" s="60" t="str">
        <f t="shared" si="577"/>
        <v>Good Count</v>
      </c>
      <c r="T2807" s="60" t="str">
        <f t="shared" si="578"/>
        <v>Good Count</v>
      </c>
    </row>
    <row r="2808" spans="1:20" ht="15" customHeight="1">
      <c r="A2808" s="64">
        <v>44852</v>
      </c>
      <c r="B2808" s="65">
        <f t="shared" si="569"/>
        <v>2022</v>
      </c>
      <c r="C2808" s="58">
        <f t="shared" si="571"/>
        <v>10</v>
      </c>
      <c r="D2808" s="58" t="str">
        <f t="shared" si="570"/>
        <v>Oct/2022</v>
      </c>
      <c r="E2808" s="60" t="s">
        <v>156</v>
      </c>
      <c r="F2808" s="60" t="s">
        <v>155</v>
      </c>
      <c r="G2808" s="60" t="s">
        <v>33</v>
      </c>
      <c r="H2808" s="60">
        <v>0</v>
      </c>
      <c r="I2808" s="60">
        <v>0</v>
      </c>
      <c r="J2808" s="60">
        <f t="shared" si="567"/>
        <v>0</v>
      </c>
      <c r="K2808" s="60" t="str">
        <f t="shared" si="568"/>
        <v>Ok</v>
      </c>
      <c r="L2808" s="60">
        <f t="shared" si="572"/>
        <v>0</v>
      </c>
      <c r="M2808" s="85">
        <f>VLOOKUP(E2808,'DAFTAR ITEM'!B:J,9,FALSE)</f>
        <v>0</v>
      </c>
      <c r="N2808" s="85">
        <f t="shared" si="573"/>
        <v>0</v>
      </c>
      <c r="O2808" s="85">
        <f t="shared" si="574"/>
        <v>0</v>
      </c>
      <c r="P2808" s="85">
        <f t="shared" si="575"/>
        <v>0</v>
      </c>
      <c r="Q2808" s="59">
        <f t="shared" si="566"/>
        <v>0</v>
      </c>
      <c r="R2808" s="60" t="str">
        <f t="shared" si="576"/>
        <v>Good Count</v>
      </c>
      <c r="S2808" s="60" t="str">
        <f t="shared" si="577"/>
        <v>Good Count</v>
      </c>
      <c r="T2808" s="60" t="str">
        <f t="shared" si="578"/>
        <v>Good Count</v>
      </c>
    </row>
    <row r="2809" spans="1:20" ht="15" customHeight="1">
      <c r="A2809" s="64">
        <v>44852</v>
      </c>
      <c r="B2809" s="65">
        <f t="shared" si="569"/>
        <v>2022</v>
      </c>
      <c r="C2809" s="58">
        <f t="shared" si="571"/>
        <v>10</v>
      </c>
      <c r="D2809" s="58" t="str">
        <f t="shared" si="570"/>
        <v>Oct/2022</v>
      </c>
      <c r="E2809" s="60" t="s">
        <v>158</v>
      </c>
      <c r="F2809" s="60" t="s">
        <v>157</v>
      </c>
      <c r="G2809" s="60" t="s">
        <v>33</v>
      </c>
      <c r="H2809" s="60">
        <v>0</v>
      </c>
      <c r="I2809" s="60">
        <v>0</v>
      </c>
      <c r="J2809" s="60">
        <f t="shared" si="567"/>
        <v>0</v>
      </c>
      <c r="K2809" s="60" t="str">
        <f t="shared" si="568"/>
        <v>Ok</v>
      </c>
      <c r="L2809" s="60">
        <f t="shared" si="572"/>
        <v>0</v>
      </c>
      <c r="M2809" s="85">
        <f>VLOOKUP(E2809,'DAFTAR ITEM'!B:J,9,FALSE)</f>
        <v>0</v>
      </c>
      <c r="N2809" s="85">
        <f t="shared" si="573"/>
        <v>0</v>
      </c>
      <c r="O2809" s="85">
        <f t="shared" si="574"/>
        <v>0</v>
      </c>
      <c r="P2809" s="85">
        <f t="shared" si="575"/>
        <v>0</v>
      </c>
      <c r="Q2809" s="59">
        <f t="shared" si="566"/>
        <v>0</v>
      </c>
      <c r="R2809" s="60" t="str">
        <f t="shared" si="576"/>
        <v>Good Count</v>
      </c>
      <c r="S2809" s="60" t="str">
        <f t="shared" si="577"/>
        <v>Good Count</v>
      </c>
      <c r="T2809" s="60" t="str">
        <f t="shared" si="578"/>
        <v>Good Count</v>
      </c>
    </row>
    <row r="2810" spans="1:20" ht="15" customHeight="1">
      <c r="A2810" s="64">
        <v>44852</v>
      </c>
      <c r="B2810" s="65">
        <f t="shared" si="569"/>
        <v>2022</v>
      </c>
      <c r="C2810" s="58">
        <f t="shared" si="571"/>
        <v>10</v>
      </c>
      <c r="D2810" s="58" t="str">
        <f t="shared" si="570"/>
        <v>Oct/2022</v>
      </c>
      <c r="E2810" s="60" t="s">
        <v>160</v>
      </c>
      <c r="F2810" s="60" t="s">
        <v>159</v>
      </c>
      <c r="G2810" s="60" t="s">
        <v>33</v>
      </c>
      <c r="H2810" s="60">
        <v>0</v>
      </c>
      <c r="I2810" s="60">
        <v>0</v>
      </c>
      <c r="J2810" s="60">
        <f t="shared" si="567"/>
        <v>0</v>
      </c>
      <c r="K2810" s="60" t="str">
        <f t="shared" si="568"/>
        <v>Ok</v>
      </c>
      <c r="L2810" s="60">
        <f t="shared" si="572"/>
        <v>0</v>
      </c>
      <c r="M2810" s="85">
        <f>VLOOKUP(E2810,'DAFTAR ITEM'!B:J,9,FALSE)</f>
        <v>0</v>
      </c>
      <c r="N2810" s="85">
        <f t="shared" si="573"/>
        <v>0</v>
      </c>
      <c r="O2810" s="85">
        <f t="shared" si="574"/>
        <v>0</v>
      </c>
      <c r="P2810" s="85">
        <f t="shared" si="575"/>
        <v>0</v>
      </c>
      <c r="Q2810" s="59">
        <f t="shared" si="566"/>
        <v>0</v>
      </c>
      <c r="R2810" s="60" t="str">
        <f t="shared" si="576"/>
        <v>Good Count</v>
      </c>
      <c r="S2810" s="60" t="str">
        <f t="shared" si="577"/>
        <v>Good Count</v>
      </c>
      <c r="T2810" s="60" t="str">
        <f t="shared" si="578"/>
        <v>Good Count</v>
      </c>
    </row>
    <row r="2811" spans="1:20" ht="15" customHeight="1">
      <c r="A2811" s="64">
        <v>44852</v>
      </c>
      <c r="B2811" s="65">
        <f t="shared" si="569"/>
        <v>2022</v>
      </c>
      <c r="C2811" s="58">
        <f t="shared" si="571"/>
        <v>10</v>
      </c>
      <c r="D2811" s="58" t="str">
        <f t="shared" si="570"/>
        <v>Oct/2022</v>
      </c>
      <c r="E2811" s="60" t="s">
        <v>385</v>
      </c>
      <c r="F2811" s="60" t="s">
        <v>384</v>
      </c>
      <c r="G2811" s="60" t="s">
        <v>171</v>
      </c>
      <c r="H2811" s="60">
        <v>0</v>
      </c>
      <c r="I2811" s="60">
        <v>0</v>
      </c>
      <c r="J2811" s="60">
        <f t="shared" si="567"/>
        <v>0</v>
      </c>
      <c r="K2811" s="60" t="str">
        <f t="shared" si="568"/>
        <v>Ok</v>
      </c>
      <c r="L2811" s="60">
        <f t="shared" si="572"/>
        <v>0</v>
      </c>
      <c r="M2811" s="85">
        <f>VLOOKUP(E2811,'DAFTAR ITEM'!B:J,9,FALSE)</f>
        <v>12800</v>
      </c>
      <c r="N2811" s="85">
        <f t="shared" si="573"/>
        <v>0</v>
      </c>
      <c r="O2811" s="85">
        <f t="shared" si="574"/>
        <v>0</v>
      </c>
      <c r="P2811" s="85">
        <f t="shared" si="575"/>
        <v>0</v>
      </c>
      <c r="Q2811" s="59">
        <f t="shared" si="566"/>
        <v>0</v>
      </c>
      <c r="R2811" s="60" t="str">
        <f t="shared" si="576"/>
        <v>Good Count</v>
      </c>
      <c r="S2811" s="60" t="str">
        <f t="shared" si="577"/>
        <v>Good Count</v>
      </c>
      <c r="T2811" s="60" t="str">
        <f t="shared" si="578"/>
        <v>Good Count</v>
      </c>
    </row>
    <row r="2812" spans="1:20" ht="15" customHeight="1">
      <c r="A2812" s="64">
        <v>44852</v>
      </c>
      <c r="B2812" s="65">
        <f t="shared" si="569"/>
        <v>2022</v>
      </c>
      <c r="C2812" s="58">
        <f t="shared" si="571"/>
        <v>10</v>
      </c>
      <c r="D2812" s="58" t="str">
        <f t="shared" si="570"/>
        <v>Oct/2022</v>
      </c>
      <c r="E2812" s="60" t="s">
        <v>162</v>
      </c>
      <c r="F2812" s="60" t="s">
        <v>161</v>
      </c>
      <c r="G2812" s="60" t="s">
        <v>33</v>
      </c>
      <c r="H2812" s="60">
        <v>0</v>
      </c>
      <c r="I2812" s="60">
        <v>0</v>
      </c>
      <c r="J2812" s="60">
        <f t="shared" si="567"/>
        <v>0</v>
      </c>
      <c r="K2812" s="60" t="str">
        <f t="shared" si="568"/>
        <v>Ok</v>
      </c>
      <c r="L2812" s="60">
        <f t="shared" si="572"/>
        <v>0</v>
      </c>
      <c r="M2812" s="85">
        <f>VLOOKUP(E2812,'DAFTAR ITEM'!B:J,9,FALSE)</f>
        <v>0</v>
      </c>
      <c r="N2812" s="85">
        <f t="shared" si="573"/>
        <v>0</v>
      </c>
      <c r="O2812" s="85">
        <f t="shared" si="574"/>
        <v>0</v>
      </c>
      <c r="P2812" s="85">
        <f t="shared" si="575"/>
        <v>0</v>
      </c>
      <c r="Q2812" s="59">
        <f t="shared" si="566"/>
        <v>0</v>
      </c>
      <c r="R2812" s="60" t="str">
        <f t="shared" si="576"/>
        <v>Good Count</v>
      </c>
      <c r="S2812" s="60" t="str">
        <f t="shared" si="577"/>
        <v>Good Count</v>
      </c>
      <c r="T2812" s="60" t="str">
        <f t="shared" si="578"/>
        <v>Good Count</v>
      </c>
    </row>
    <row r="2813" spans="1:20" ht="15" customHeight="1">
      <c r="A2813" s="64">
        <v>44852</v>
      </c>
      <c r="B2813" s="65">
        <f t="shared" si="569"/>
        <v>2022</v>
      </c>
      <c r="C2813" s="58">
        <f t="shared" si="571"/>
        <v>10</v>
      </c>
      <c r="D2813" s="58" t="str">
        <f t="shared" si="570"/>
        <v>Oct/2022</v>
      </c>
      <c r="E2813" s="60" t="s">
        <v>164</v>
      </c>
      <c r="F2813" s="60" t="s">
        <v>163</v>
      </c>
      <c r="G2813" s="60" t="s">
        <v>33</v>
      </c>
      <c r="H2813" s="60">
        <v>60</v>
      </c>
      <c r="I2813" s="60">
        <v>60</v>
      </c>
      <c r="J2813" s="60">
        <f t="shared" si="567"/>
        <v>0</v>
      </c>
      <c r="K2813" s="60" t="str">
        <f t="shared" si="568"/>
        <v>Ok</v>
      </c>
      <c r="L2813" s="60">
        <f t="shared" si="572"/>
        <v>0</v>
      </c>
      <c r="M2813" s="85">
        <f>VLOOKUP(E2813,'DAFTAR ITEM'!B:J,9,FALSE)</f>
        <v>18700</v>
      </c>
      <c r="N2813" s="85">
        <f t="shared" si="573"/>
        <v>1122000</v>
      </c>
      <c r="O2813" s="85">
        <f t="shared" si="574"/>
        <v>0</v>
      </c>
      <c r="P2813" s="85">
        <f t="shared" si="575"/>
        <v>0</v>
      </c>
      <c r="Q2813" s="59">
        <f t="shared" si="566"/>
        <v>0</v>
      </c>
      <c r="R2813" s="60" t="str">
        <f t="shared" si="576"/>
        <v>Good Count</v>
      </c>
      <c r="S2813" s="60" t="str">
        <f t="shared" si="577"/>
        <v>Good Count</v>
      </c>
      <c r="T2813" s="60" t="str">
        <f t="shared" si="578"/>
        <v>Good Count</v>
      </c>
    </row>
    <row r="2814" spans="1:20" ht="15" customHeight="1">
      <c r="A2814" s="64">
        <v>44852</v>
      </c>
      <c r="B2814" s="65">
        <f t="shared" si="569"/>
        <v>2022</v>
      </c>
      <c r="C2814" s="58">
        <f t="shared" si="571"/>
        <v>10</v>
      </c>
      <c r="D2814" s="58" t="str">
        <f t="shared" si="570"/>
        <v>Oct/2022</v>
      </c>
      <c r="E2814" s="60" t="s">
        <v>360</v>
      </c>
      <c r="F2814" s="60" t="s">
        <v>359</v>
      </c>
      <c r="G2814" s="60" t="s">
        <v>33</v>
      </c>
      <c r="H2814" s="60">
        <v>0</v>
      </c>
      <c r="I2814" s="60">
        <v>0</v>
      </c>
      <c r="J2814" s="60">
        <f t="shared" si="567"/>
        <v>0</v>
      </c>
      <c r="K2814" s="60" t="str">
        <f t="shared" si="568"/>
        <v>Ok</v>
      </c>
      <c r="L2814" s="60">
        <f t="shared" si="572"/>
        <v>0</v>
      </c>
      <c r="M2814" s="85">
        <f>VLOOKUP(E2814,'DAFTAR ITEM'!B:J,9,FALSE)</f>
        <v>0</v>
      </c>
      <c r="N2814" s="85">
        <f t="shared" si="573"/>
        <v>0</v>
      </c>
      <c r="O2814" s="85">
        <f t="shared" si="574"/>
        <v>0</v>
      </c>
      <c r="P2814" s="85">
        <f t="shared" si="575"/>
        <v>0</v>
      </c>
      <c r="Q2814" s="59">
        <f t="shared" si="566"/>
        <v>0</v>
      </c>
      <c r="R2814" s="60" t="str">
        <f t="shared" si="576"/>
        <v>Good Count</v>
      </c>
      <c r="S2814" s="60" t="str">
        <f t="shared" si="577"/>
        <v>Good Count</v>
      </c>
      <c r="T2814" s="60" t="str">
        <f t="shared" si="578"/>
        <v>Good Count</v>
      </c>
    </row>
    <row r="2815" spans="1:20" ht="15" customHeight="1">
      <c r="A2815" s="64">
        <v>44852</v>
      </c>
      <c r="B2815" s="65">
        <f t="shared" si="569"/>
        <v>2022</v>
      </c>
      <c r="C2815" s="58">
        <f t="shared" si="571"/>
        <v>10</v>
      </c>
      <c r="D2815" s="58" t="str">
        <f t="shared" si="570"/>
        <v>Oct/2022</v>
      </c>
      <c r="E2815" s="60" t="s">
        <v>360</v>
      </c>
      <c r="F2815" s="60" t="s">
        <v>359</v>
      </c>
      <c r="G2815" s="60" t="s">
        <v>33</v>
      </c>
      <c r="H2815" s="60">
        <v>0</v>
      </c>
      <c r="I2815" s="60">
        <v>0</v>
      </c>
      <c r="J2815" s="60">
        <f t="shared" si="567"/>
        <v>0</v>
      </c>
      <c r="K2815" s="60" t="str">
        <f t="shared" si="568"/>
        <v>Ok</v>
      </c>
      <c r="L2815" s="60">
        <f t="shared" si="572"/>
        <v>0</v>
      </c>
      <c r="M2815" s="85">
        <f>VLOOKUP(E2815,'DAFTAR ITEM'!B:J,9,FALSE)</f>
        <v>0</v>
      </c>
      <c r="N2815" s="85">
        <f t="shared" si="573"/>
        <v>0</v>
      </c>
      <c r="O2815" s="85">
        <f t="shared" si="574"/>
        <v>0</v>
      </c>
      <c r="P2815" s="85">
        <f t="shared" si="575"/>
        <v>0</v>
      </c>
      <c r="Q2815" s="59">
        <f t="shared" si="566"/>
        <v>0</v>
      </c>
      <c r="R2815" s="60" t="str">
        <f t="shared" si="576"/>
        <v>Good Count</v>
      </c>
      <c r="S2815" s="60" t="str">
        <f t="shared" si="577"/>
        <v>Good Count</v>
      </c>
      <c r="T2815" s="60" t="str">
        <f t="shared" si="578"/>
        <v>Good Count</v>
      </c>
    </row>
    <row r="2816" spans="1:20" ht="15" customHeight="1">
      <c r="A2816" s="64">
        <v>44852</v>
      </c>
      <c r="B2816" s="65">
        <f t="shared" si="569"/>
        <v>2022</v>
      </c>
      <c r="C2816" s="58">
        <f t="shared" si="571"/>
        <v>10</v>
      </c>
      <c r="D2816" s="58" t="str">
        <f t="shared" si="570"/>
        <v>Oct/2022</v>
      </c>
      <c r="E2816" s="60" t="s">
        <v>166</v>
      </c>
      <c r="F2816" s="60" t="s">
        <v>165</v>
      </c>
      <c r="G2816" s="60" t="s">
        <v>33</v>
      </c>
      <c r="H2816" s="60">
        <v>0</v>
      </c>
      <c r="I2816" s="60">
        <v>0</v>
      </c>
      <c r="J2816" s="60">
        <f t="shared" si="567"/>
        <v>0</v>
      </c>
      <c r="K2816" s="60" t="str">
        <f t="shared" si="568"/>
        <v>Ok</v>
      </c>
      <c r="L2816" s="60">
        <f t="shared" si="572"/>
        <v>0</v>
      </c>
      <c r="M2816" s="85">
        <f>VLOOKUP(E2816,'DAFTAR ITEM'!B:J,9,FALSE)</f>
        <v>0</v>
      </c>
      <c r="N2816" s="85">
        <f t="shared" si="573"/>
        <v>0</v>
      </c>
      <c r="O2816" s="85">
        <f t="shared" si="574"/>
        <v>0</v>
      </c>
      <c r="P2816" s="85">
        <f t="shared" si="575"/>
        <v>0</v>
      </c>
      <c r="Q2816" s="59">
        <f t="shared" si="566"/>
        <v>0</v>
      </c>
      <c r="R2816" s="60" t="str">
        <f t="shared" si="576"/>
        <v>Good Count</v>
      </c>
      <c r="S2816" s="60" t="str">
        <f t="shared" si="577"/>
        <v>Good Count</v>
      </c>
      <c r="T2816" s="60" t="str">
        <f t="shared" si="578"/>
        <v>Good Count</v>
      </c>
    </row>
    <row r="2817" spans="1:20" ht="15" customHeight="1">
      <c r="A2817" s="64">
        <v>44852</v>
      </c>
      <c r="B2817" s="65">
        <f t="shared" si="569"/>
        <v>2022</v>
      </c>
      <c r="C2817" s="58">
        <f t="shared" si="571"/>
        <v>10</v>
      </c>
      <c r="D2817" s="58" t="str">
        <f t="shared" si="570"/>
        <v>Oct/2022</v>
      </c>
      <c r="E2817" s="60" t="s">
        <v>387</v>
      </c>
      <c r="F2817" s="60" t="s">
        <v>386</v>
      </c>
      <c r="G2817" s="60" t="s">
        <v>171</v>
      </c>
      <c r="H2817" s="60">
        <v>26</v>
      </c>
      <c r="I2817" s="60">
        <v>26</v>
      </c>
      <c r="J2817" s="60">
        <f t="shared" si="567"/>
        <v>0</v>
      </c>
      <c r="K2817" s="60" t="str">
        <f t="shared" si="568"/>
        <v>Ok</v>
      </c>
      <c r="L2817" s="60">
        <f t="shared" si="572"/>
        <v>0</v>
      </c>
      <c r="M2817" s="85">
        <f>VLOOKUP(E2817,'DAFTAR ITEM'!B:J,9,FALSE)</f>
        <v>12800</v>
      </c>
      <c r="N2817" s="85">
        <f t="shared" si="573"/>
        <v>332800</v>
      </c>
      <c r="O2817" s="85">
        <f t="shared" si="574"/>
        <v>0</v>
      </c>
      <c r="P2817" s="85">
        <f t="shared" si="575"/>
        <v>0</v>
      </c>
      <c r="Q2817" s="59">
        <f t="shared" si="566"/>
        <v>0</v>
      </c>
      <c r="R2817" s="60" t="str">
        <f t="shared" si="576"/>
        <v>Good Count</v>
      </c>
      <c r="S2817" s="60" t="str">
        <f t="shared" si="577"/>
        <v>Good Count</v>
      </c>
      <c r="T2817" s="60" t="str">
        <f t="shared" si="578"/>
        <v>Good Count</v>
      </c>
    </row>
    <row r="2818" spans="1:20" ht="15" customHeight="1">
      <c r="A2818" s="64">
        <v>44852</v>
      </c>
      <c r="B2818" s="65">
        <f t="shared" si="569"/>
        <v>2022</v>
      </c>
      <c r="C2818" s="58">
        <f t="shared" si="571"/>
        <v>10</v>
      </c>
      <c r="D2818" s="58" t="str">
        <f t="shared" si="570"/>
        <v>Oct/2022</v>
      </c>
      <c r="E2818" s="60" t="s">
        <v>168</v>
      </c>
      <c r="F2818" s="60" t="s">
        <v>167</v>
      </c>
      <c r="G2818" s="60" t="s">
        <v>33</v>
      </c>
      <c r="H2818" s="60">
        <v>0</v>
      </c>
      <c r="I2818" s="60">
        <v>0</v>
      </c>
      <c r="J2818" s="60">
        <f t="shared" si="567"/>
        <v>0</v>
      </c>
      <c r="K2818" s="60" t="str">
        <f t="shared" si="568"/>
        <v>Ok</v>
      </c>
      <c r="L2818" s="60">
        <f t="shared" si="572"/>
        <v>0</v>
      </c>
      <c r="M2818" s="85">
        <f>VLOOKUP(E2818,'DAFTAR ITEM'!B:J,9,FALSE)</f>
        <v>0</v>
      </c>
      <c r="N2818" s="85">
        <f t="shared" si="573"/>
        <v>0</v>
      </c>
      <c r="O2818" s="85">
        <f t="shared" si="574"/>
        <v>0</v>
      </c>
      <c r="P2818" s="85">
        <f t="shared" si="575"/>
        <v>0</v>
      </c>
      <c r="Q2818" s="59">
        <f t="shared" si="566"/>
        <v>0</v>
      </c>
      <c r="R2818" s="60" t="str">
        <f t="shared" si="576"/>
        <v>Good Count</v>
      </c>
      <c r="S2818" s="60" t="str">
        <f t="shared" si="577"/>
        <v>Good Count</v>
      </c>
      <c r="T2818" s="60" t="str">
        <f t="shared" si="578"/>
        <v>Good Count</v>
      </c>
    </row>
    <row r="2819" spans="1:20" ht="15" customHeight="1">
      <c r="A2819" s="64">
        <v>44852</v>
      </c>
      <c r="B2819" s="65">
        <f t="shared" si="569"/>
        <v>2022</v>
      </c>
      <c r="C2819" s="58">
        <f t="shared" si="571"/>
        <v>10</v>
      </c>
      <c r="D2819" s="58" t="str">
        <f t="shared" si="570"/>
        <v>Oct/2022</v>
      </c>
      <c r="E2819" s="60" t="s">
        <v>173</v>
      </c>
      <c r="F2819" s="60" t="s">
        <v>172</v>
      </c>
      <c r="G2819" s="60" t="s">
        <v>33</v>
      </c>
      <c r="H2819" s="60">
        <v>5</v>
      </c>
      <c r="I2819" s="60">
        <v>5</v>
      </c>
      <c r="J2819" s="60">
        <f t="shared" si="567"/>
        <v>0</v>
      </c>
      <c r="K2819" s="60" t="str">
        <f t="shared" si="568"/>
        <v>Ok</v>
      </c>
      <c r="L2819" s="60">
        <f t="shared" si="572"/>
        <v>0</v>
      </c>
      <c r="M2819" s="85">
        <f>VLOOKUP(E2819,'DAFTAR ITEM'!B:J,9,FALSE)</f>
        <v>5513</v>
      </c>
      <c r="N2819" s="85">
        <f t="shared" si="573"/>
        <v>27565</v>
      </c>
      <c r="O2819" s="85">
        <f t="shared" si="574"/>
        <v>0</v>
      </c>
      <c r="P2819" s="85">
        <f t="shared" si="575"/>
        <v>0</v>
      </c>
      <c r="Q2819" s="59">
        <f t="shared" si="566"/>
        <v>0</v>
      </c>
      <c r="R2819" s="60" t="str">
        <f t="shared" si="576"/>
        <v>Good Count</v>
      </c>
      <c r="S2819" s="60" t="str">
        <f t="shared" si="577"/>
        <v>Good Count</v>
      </c>
      <c r="T2819" s="60" t="str">
        <f t="shared" si="578"/>
        <v>Good Count</v>
      </c>
    </row>
    <row r="2820" spans="1:20" ht="15" customHeight="1">
      <c r="A2820" s="64">
        <v>44852</v>
      </c>
      <c r="B2820" s="65">
        <f t="shared" si="569"/>
        <v>2022</v>
      </c>
      <c r="C2820" s="58">
        <f t="shared" si="571"/>
        <v>10</v>
      </c>
      <c r="D2820" s="58" t="str">
        <f t="shared" si="570"/>
        <v>Oct/2022</v>
      </c>
      <c r="E2820" s="60" t="s">
        <v>170</v>
      </c>
      <c r="F2820" s="60" t="s">
        <v>169</v>
      </c>
      <c r="G2820" s="60" t="s">
        <v>171</v>
      </c>
      <c r="H2820" s="60">
        <v>0</v>
      </c>
      <c r="I2820" s="60">
        <v>0</v>
      </c>
      <c r="J2820" s="60">
        <f t="shared" si="567"/>
        <v>0</v>
      </c>
      <c r="K2820" s="60" t="str">
        <f t="shared" si="568"/>
        <v>Ok</v>
      </c>
      <c r="L2820" s="60">
        <f t="shared" si="572"/>
        <v>0</v>
      </c>
      <c r="M2820" s="85">
        <f>VLOOKUP(E2820,'DAFTAR ITEM'!B:J,9,FALSE)</f>
        <v>8410</v>
      </c>
      <c r="N2820" s="85">
        <f t="shared" si="573"/>
        <v>0</v>
      </c>
      <c r="O2820" s="85">
        <f t="shared" si="574"/>
        <v>0</v>
      </c>
      <c r="P2820" s="85">
        <f t="shared" si="575"/>
        <v>0</v>
      </c>
      <c r="Q2820" s="59">
        <f t="shared" si="566"/>
        <v>0</v>
      </c>
      <c r="R2820" s="60" t="str">
        <f t="shared" si="576"/>
        <v>Good Count</v>
      </c>
      <c r="S2820" s="60" t="str">
        <f t="shared" si="577"/>
        <v>Good Count</v>
      </c>
      <c r="T2820" s="60" t="str">
        <f t="shared" si="578"/>
        <v>Good Count</v>
      </c>
    </row>
    <row r="2821" spans="1:20" ht="15" customHeight="1">
      <c r="A2821" s="64">
        <v>44852</v>
      </c>
      <c r="B2821" s="65">
        <f t="shared" si="569"/>
        <v>2022</v>
      </c>
      <c r="C2821" s="58">
        <f t="shared" si="571"/>
        <v>10</v>
      </c>
      <c r="D2821" s="58" t="str">
        <f t="shared" si="570"/>
        <v>Oct/2022</v>
      </c>
      <c r="E2821" s="60" t="s">
        <v>175</v>
      </c>
      <c r="F2821" s="60" t="s">
        <v>174</v>
      </c>
      <c r="G2821" s="60" t="s">
        <v>176</v>
      </c>
      <c r="H2821" s="60">
        <v>4</v>
      </c>
      <c r="I2821" s="60">
        <v>4</v>
      </c>
      <c r="J2821" s="60">
        <f t="shared" si="567"/>
        <v>0</v>
      </c>
      <c r="K2821" s="60" t="str">
        <f t="shared" si="568"/>
        <v>Ok</v>
      </c>
      <c r="L2821" s="60">
        <f t="shared" si="572"/>
        <v>0</v>
      </c>
      <c r="M2821" s="85">
        <f>VLOOKUP(E2821,'DAFTAR ITEM'!B:J,9,FALSE)</f>
        <v>3780</v>
      </c>
      <c r="N2821" s="85">
        <f t="shared" si="573"/>
        <v>15120</v>
      </c>
      <c r="O2821" s="85">
        <f t="shared" si="574"/>
        <v>0</v>
      </c>
      <c r="P2821" s="85">
        <f t="shared" si="575"/>
        <v>0</v>
      </c>
      <c r="Q2821" s="59">
        <f t="shared" si="566"/>
        <v>0</v>
      </c>
      <c r="R2821" s="60" t="str">
        <f t="shared" si="576"/>
        <v>Good Count</v>
      </c>
      <c r="S2821" s="60" t="str">
        <f t="shared" si="577"/>
        <v>Good Count</v>
      </c>
      <c r="T2821" s="60" t="str">
        <f t="shared" si="578"/>
        <v>Good Count</v>
      </c>
    </row>
    <row r="2822" spans="1:20" ht="15" customHeight="1">
      <c r="A2822" s="64">
        <v>44852</v>
      </c>
      <c r="B2822" s="65">
        <f t="shared" si="569"/>
        <v>2022</v>
      </c>
      <c r="C2822" s="58">
        <f t="shared" si="571"/>
        <v>10</v>
      </c>
      <c r="D2822" s="58" t="str">
        <f t="shared" si="570"/>
        <v>Oct/2022</v>
      </c>
      <c r="E2822" s="60" t="s">
        <v>178</v>
      </c>
      <c r="F2822" s="60" t="s">
        <v>177</v>
      </c>
      <c r="G2822" s="60" t="s">
        <v>176</v>
      </c>
      <c r="H2822" s="60">
        <v>18</v>
      </c>
      <c r="I2822" s="60">
        <v>18</v>
      </c>
      <c r="J2822" s="60">
        <f t="shared" si="567"/>
        <v>0</v>
      </c>
      <c r="K2822" s="60" t="str">
        <f t="shared" si="568"/>
        <v>Ok</v>
      </c>
      <c r="L2822" s="60">
        <f t="shared" si="572"/>
        <v>0</v>
      </c>
      <c r="M2822" s="85">
        <f>VLOOKUP(E2822,'DAFTAR ITEM'!B:J,9,FALSE)</f>
        <v>2625</v>
      </c>
      <c r="N2822" s="85">
        <f t="shared" si="573"/>
        <v>47250</v>
      </c>
      <c r="O2822" s="85">
        <f t="shared" si="574"/>
        <v>0</v>
      </c>
      <c r="P2822" s="85">
        <f t="shared" si="575"/>
        <v>0</v>
      </c>
      <c r="Q2822" s="59">
        <f t="shared" si="566"/>
        <v>0</v>
      </c>
      <c r="R2822" s="60" t="str">
        <f t="shared" si="576"/>
        <v>Good Count</v>
      </c>
      <c r="S2822" s="60" t="str">
        <f t="shared" si="577"/>
        <v>Good Count</v>
      </c>
      <c r="T2822" s="60" t="str">
        <f t="shared" si="578"/>
        <v>Good Count</v>
      </c>
    </row>
    <row r="2823" spans="1:20" ht="15" customHeight="1">
      <c r="A2823" s="64">
        <v>44852</v>
      </c>
      <c r="B2823" s="65">
        <f t="shared" si="569"/>
        <v>2022</v>
      </c>
      <c r="C2823" s="58">
        <f t="shared" si="571"/>
        <v>10</v>
      </c>
      <c r="D2823" s="58" t="str">
        <f t="shared" si="570"/>
        <v>Oct/2022</v>
      </c>
      <c r="E2823" s="60" t="s">
        <v>180</v>
      </c>
      <c r="F2823" s="60" t="s">
        <v>179</v>
      </c>
      <c r="G2823" s="60" t="s">
        <v>33</v>
      </c>
      <c r="H2823" s="60">
        <v>3</v>
      </c>
      <c r="I2823" s="60">
        <v>3</v>
      </c>
      <c r="J2823" s="60">
        <f t="shared" si="567"/>
        <v>0</v>
      </c>
      <c r="K2823" s="60" t="str">
        <f t="shared" si="568"/>
        <v>Ok</v>
      </c>
      <c r="L2823" s="60">
        <f t="shared" si="572"/>
        <v>0</v>
      </c>
      <c r="M2823" s="85">
        <f>VLOOKUP(E2823,'DAFTAR ITEM'!B:J,9,FALSE)</f>
        <v>20000</v>
      </c>
      <c r="N2823" s="85">
        <f t="shared" si="573"/>
        <v>60000</v>
      </c>
      <c r="O2823" s="85">
        <f t="shared" si="574"/>
        <v>0</v>
      </c>
      <c r="P2823" s="85">
        <f t="shared" si="575"/>
        <v>0</v>
      </c>
      <c r="Q2823" s="59">
        <f t="shared" si="566"/>
        <v>0</v>
      </c>
      <c r="R2823" s="60" t="str">
        <f t="shared" si="576"/>
        <v>Good Count</v>
      </c>
      <c r="S2823" s="60" t="str">
        <f t="shared" si="577"/>
        <v>Good Count</v>
      </c>
      <c r="T2823" s="60" t="str">
        <f t="shared" si="578"/>
        <v>Good Count</v>
      </c>
    </row>
    <row r="2824" spans="1:20" ht="15" customHeight="1">
      <c r="A2824" s="64">
        <v>44852</v>
      </c>
      <c r="B2824" s="65">
        <f t="shared" si="569"/>
        <v>2022</v>
      </c>
      <c r="C2824" s="58">
        <f t="shared" si="571"/>
        <v>10</v>
      </c>
      <c r="D2824" s="58" t="str">
        <f t="shared" si="570"/>
        <v>Oct/2022</v>
      </c>
      <c r="E2824" s="60" t="s">
        <v>182</v>
      </c>
      <c r="F2824" s="60" t="s">
        <v>181</v>
      </c>
      <c r="G2824" s="60" t="s">
        <v>33</v>
      </c>
      <c r="H2824" s="60">
        <v>6</v>
      </c>
      <c r="I2824" s="60">
        <v>6</v>
      </c>
      <c r="J2824" s="60">
        <f t="shared" si="567"/>
        <v>0</v>
      </c>
      <c r="K2824" s="60" t="str">
        <f t="shared" si="568"/>
        <v>Ok</v>
      </c>
      <c r="L2824" s="60">
        <f t="shared" si="572"/>
        <v>0</v>
      </c>
      <c r="M2824" s="85">
        <f>VLOOKUP(E2824,'DAFTAR ITEM'!B:J,9,FALSE)</f>
        <v>20000</v>
      </c>
      <c r="N2824" s="85">
        <f t="shared" si="573"/>
        <v>120000</v>
      </c>
      <c r="O2824" s="85">
        <f t="shared" si="574"/>
        <v>0</v>
      </c>
      <c r="P2824" s="85">
        <f t="shared" si="575"/>
        <v>0</v>
      </c>
      <c r="Q2824" s="59">
        <f t="shared" si="566"/>
        <v>0</v>
      </c>
      <c r="R2824" s="60" t="str">
        <f t="shared" si="576"/>
        <v>Good Count</v>
      </c>
      <c r="S2824" s="60" t="str">
        <f t="shared" si="577"/>
        <v>Good Count</v>
      </c>
      <c r="T2824" s="60" t="str">
        <f t="shared" si="578"/>
        <v>Good Count</v>
      </c>
    </row>
    <row r="2825" spans="1:20" ht="15" customHeight="1">
      <c r="A2825" s="64">
        <v>44852</v>
      </c>
      <c r="B2825" s="65">
        <f t="shared" si="569"/>
        <v>2022</v>
      </c>
      <c r="C2825" s="58">
        <f t="shared" si="571"/>
        <v>10</v>
      </c>
      <c r="D2825" s="58" t="str">
        <f t="shared" si="570"/>
        <v>Oct/2022</v>
      </c>
      <c r="E2825" s="60" t="s">
        <v>184</v>
      </c>
      <c r="F2825" s="60" t="s">
        <v>183</v>
      </c>
      <c r="G2825" s="60" t="s">
        <v>33</v>
      </c>
      <c r="H2825" s="60">
        <v>5</v>
      </c>
      <c r="I2825" s="60">
        <v>5</v>
      </c>
      <c r="J2825" s="60">
        <f t="shared" si="567"/>
        <v>0</v>
      </c>
      <c r="K2825" s="60" t="str">
        <f t="shared" si="568"/>
        <v>Ok</v>
      </c>
      <c r="L2825" s="60">
        <f t="shared" si="572"/>
        <v>0</v>
      </c>
      <c r="M2825" s="85">
        <f>VLOOKUP(E2825,'DAFTAR ITEM'!B:J,9,FALSE)</f>
        <v>20000</v>
      </c>
      <c r="N2825" s="85">
        <f t="shared" si="573"/>
        <v>100000</v>
      </c>
      <c r="O2825" s="85">
        <f t="shared" si="574"/>
        <v>0</v>
      </c>
      <c r="P2825" s="85">
        <f t="shared" si="575"/>
        <v>0</v>
      </c>
      <c r="Q2825" s="59">
        <f t="shared" si="566"/>
        <v>0</v>
      </c>
      <c r="R2825" s="60" t="str">
        <f t="shared" si="576"/>
        <v>Good Count</v>
      </c>
      <c r="S2825" s="60" t="str">
        <f t="shared" si="577"/>
        <v>Good Count</v>
      </c>
      <c r="T2825" s="60" t="str">
        <f t="shared" si="578"/>
        <v>Good Count</v>
      </c>
    </row>
    <row r="2826" spans="1:20" ht="15" customHeight="1">
      <c r="A2826" s="64">
        <v>44852</v>
      </c>
      <c r="B2826" s="65">
        <f t="shared" si="569"/>
        <v>2022</v>
      </c>
      <c r="C2826" s="58">
        <f t="shared" si="571"/>
        <v>10</v>
      </c>
      <c r="D2826" s="58" t="str">
        <f t="shared" si="570"/>
        <v>Oct/2022</v>
      </c>
      <c r="E2826" s="60" t="s">
        <v>186</v>
      </c>
      <c r="F2826" s="60" t="s">
        <v>185</v>
      </c>
      <c r="G2826" s="60" t="s">
        <v>187</v>
      </c>
      <c r="H2826" s="60">
        <v>96</v>
      </c>
      <c r="I2826" s="60">
        <v>96</v>
      </c>
      <c r="J2826" s="60">
        <f t="shared" si="567"/>
        <v>0</v>
      </c>
      <c r="K2826" s="60" t="str">
        <f t="shared" si="568"/>
        <v>Ok</v>
      </c>
      <c r="L2826" s="60">
        <f t="shared" si="572"/>
        <v>0</v>
      </c>
      <c r="M2826" s="85">
        <f>VLOOKUP(E2826,'DAFTAR ITEM'!B:J,9,FALSE)</f>
        <v>1950</v>
      </c>
      <c r="N2826" s="85">
        <f t="shared" si="573"/>
        <v>187200</v>
      </c>
      <c r="O2826" s="85">
        <f t="shared" si="574"/>
        <v>0</v>
      </c>
      <c r="P2826" s="85">
        <f t="shared" si="575"/>
        <v>0</v>
      </c>
      <c r="Q2826" s="59">
        <f t="shared" si="566"/>
        <v>0</v>
      </c>
      <c r="R2826" s="60" t="str">
        <f t="shared" si="576"/>
        <v>Good Count</v>
      </c>
      <c r="S2826" s="60" t="str">
        <f t="shared" si="577"/>
        <v>Good Count</v>
      </c>
      <c r="T2826" s="60" t="str">
        <f t="shared" si="578"/>
        <v>Good Count</v>
      </c>
    </row>
    <row r="2827" spans="1:20" ht="15" customHeight="1">
      <c r="A2827" s="64">
        <v>44852</v>
      </c>
      <c r="B2827" s="65">
        <f t="shared" si="569"/>
        <v>2022</v>
      </c>
      <c r="C2827" s="58">
        <f t="shared" si="571"/>
        <v>10</v>
      </c>
      <c r="D2827" s="58" t="str">
        <f t="shared" si="570"/>
        <v>Oct/2022</v>
      </c>
      <c r="E2827" s="60" t="s">
        <v>189</v>
      </c>
      <c r="F2827" s="60" t="s">
        <v>188</v>
      </c>
      <c r="G2827" s="60" t="s">
        <v>187</v>
      </c>
      <c r="H2827" s="60">
        <v>3</v>
      </c>
      <c r="I2827" s="60">
        <v>3</v>
      </c>
      <c r="J2827" s="60">
        <f t="shared" si="567"/>
        <v>0</v>
      </c>
      <c r="K2827" s="60" t="str">
        <f t="shared" si="568"/>
        <v>Ok</v>
      </c>
      <c r="L2827" s="60">
        <f t="shared" si="572"/>
        <v>0</v>
      </c>
      <c r="M2827" s="85">
        <f>VLOOKUP(E2827,'DAFTAR ITEM'!B:J,9,FALSE)</f>
        <v>3990</v>
      </c>
      <c r="N2827" s="85">
        <f t="shared" si="573"/>
        <v>11970</v>
      </c>
      <c r="O2827" s="85">
        <f t="shared" si="574"/>
        <v>0</v>
      </c>
      <c r="P2827" s="85">
        <f t="shared" si="575"/>
        <v>0</v>
      </c>
      <c r="Q2827" s="59">
        <f t="shared" si="566"/>
        <v>0</v>
      </c>
      <c r="R2827" s="60" t="str">
        <f t="shared" si="576"/>
        <v>Good Count</v>
      </c>
      <c r="S2827" s="60" t="str">
        <f t="shared" si="577"/>
        <v>Good Count</v>
      </c>
      <c r="T2827" s="60" t="str">
        <f t="shared" si="578"/>
        <v>Good Count</v>
      </c>
    </row>
    <row r="2828" spans="1:20" ht="15" customHeight="1">
      <c r="A2828" s="64">
        <v>44852</v>
      </c>
      <c r="B2828" s="65">
        <f t="shared" si="569"/>
        <v>2022</v>
      </c>
      <c r="C2828" s="58">
        <f t="shared" si="571"/>
        <v>10</v>
      </c>
      <c r="D2828" s="58" t="str">
        <f t="shared" si="570"/>
        <v>Oct/2022</v>
      </c>
      <c r="E2828" s="60" t="s">
        <v>191</v>
      </c>
      <c r="F2828" s="60" t="s">
        <v>190</v>
      </c>
      <c r="G2828" s="60" t="s">
        <v>16</v>
      </c>
      <c r="H2828" s="60">
        <v>3</v>
      </c>
      <c r="I2828" s="60">
        <v>3</v>
      </c>
      <c r="J2828" s="60">
        <f t="shared" si="567"/>
        <v>0</v>
      </c>
      <c r="K2828" s="60" t="str">
        <f t="shared" si="568"/>
        <v>Ok</v>
      </c>
      <c r="L2828" s="60">
        <f t="shared" si="572"/>
        <v>0</v>
      </c>
      <c r="M2828" s="85">
        <f>VLOOKUP(E2828,'DAFTAR ITEM'!B:J,9,FALSE)</f>
        <v>15000</v>
      </c>
      <c r="N2828" s="85">
        <f t="shared" si="573"/>
        <v>45000</v>
      </c>
      <c r="O2828" s="85">
        <f t="shared" si="574"/>
        <v>0</v>
      </c>
      <c r="P2828" s="85">
        <f t="shared" si="575"/>
        <v>0</v>
      </c>
      <c r="Q2828" s="59">
        <f t="shared" si="566"/>
        <v>0</v>
      </c>
      <c r="R2828" s="60" t="str">
        <f t="shared" si="576"/>
        <v>Good Count</v>
      </c>
      <c r="S2828" s="60" t="str">
        <f t="shared" si="577"/>
        <v>Good Count</v>
      </c>
      <c r="T2828" s="60" t="str">
        <f t="shared" si="578"/>
        <v>Good Count</v>
      </c>
    </row>
    <row r="2829" spans="1:20" ht="15" customHeight="1">
      <c r="A2829" s="64">
        <v>44852</v>
      </c>
      <c r="B2829" s="65">
        <f t="shared" si="569"/>
        <v>2022</v>
      </c>
      <c r="C2829" s="58">
        <f t="shared" si="571"/>
        <v>10</v>
      </c>
      <c r="D2829" s="58" t="str">
        <f t="shared" si="570"/>
        <v>Oct/2022</v>
      </c>
      <c r="E2829" s="60" t="s">
        <v>193</v>
      </c>
      <c r="F2829" s="60" t="s">
        <v>192</v>
      </c>
      <c r="G2829" s="60" t="s">
        <v>194</v>
      </c>
      <c r="H2829" s="60">
        <v>8</v>
      </c>
      <c r="I2829" s="60">
        <v>8</v>
      </c>
      <c r="J2829" s="60">
        <f t="shared" si="567"/>
        <v>0</v>
      </c>
      <c r="K2829" s="60" t="str">
        <f t="shared" si="568"/>
        <v>Ok</v>
      </c>
      <c r="L2829" s="60">
        <f t="shared" si="572"/>
        <v>0</v>
      </c>
      <c r="M2829" s="85">
        <f>VLOOKUP(E2829,'DAFTAR ITEM'!B:J,9,FALSE)</f>
        <v>81000</v>
      </c>
      <c r="N2829" s="85">
        <f t="shared" si="573"/>
        <v>648000</v>
      </c>
      <c r="O2829" s="85">
        <f t="shared" si="574"/>
        <v>0</v>
      </c>
      <c r="P2829" s="85">
        <f t="shared" si="575"/>
        <v>0</v>
      </c>
      <c r="Q2829" s="59">
        <f t="shared" ref="Q2829:Q2892" si="579">ABS(IF(AND((H2829=0),(J2829=0)),0,J2829/H2829))</f>
        <v>0</v>
      </c>
      <c r="R2829" s="60" t="str">
        <f t="shared" si="576"/>
        <v>Good Count</v>
      </c>
      <c r="S2829" s="60" t="str">
        <f t="shared" si="577"/>
        <v>Good Count</v>
      </c>
      <c r="T2829" s="60" t="str">
        <f t="shared" si="578"/>
        <v>Good Count</v>
      </c>
    </row>
    <row r="2830" spans="1:20" ht="15" customHeight="1">
      <c r="A2830" s="64">
        <v>44852</v>
      </c>
      <c r="B2830" s="65">
        <f t="shared" si="569"/>
        <v>2022</v>
      </c>
      <c r="C2830" s="58">
        <f t="shared" si="571"/>
        <v>10</v>
      </c>
      <c r="D2830" s="58" t="str">
        <f t="shared" si="570"/>
        <v>Oct/2022</v>
      </c>
      <c r="E2830" s="60" t="s">
        <v>196</v>
      </c>
      <c r="F2830" s="60" t="s">
        <v>195</v>
      </c>
      <c r="G2830" s="60" t="s">
        <v>194</v>
      </c>
      <c r="H2830" s="60">
        <v>7</v>
      </c>
      <c r="I2830" s="60">
        <v>7</v>
      </c>
      <c r="J2830" s="60">
        <f t="shared" si="567"/>
        <v>0</v>
      </c>
      <c r="K2830" s="60" t="str">
        <f t="shared" si="568"/>
        <v>Ok</v>
      </c>
      <c r="L2830" s="60">
        <f t="shared" si="572"/>
        <v>0</v>
      </c>
      <c r="M2830" s="85">
        <f>VLOOKUP(E2830,'DAFTAR ITEM'!B:J,9,FALSE)</f>
        <v>27050</v>
      </c>
      <c r="N2830" s="85">
        <f t="shared" si="573"/>
        <v>189350</v>
      </c>
      <c r="O2830" s="85">
        <f t="shared" si="574"/>
        <v>0</v>
      </c>
      <c r="P2830" s="85">
        <f t="shared" si="575"/>
        <v>0</v>
      </c>
      <c r="Q2830" s="59">
        <f t="shared" si="579"/>
        <v>0</v>
      </c>
      <c r="R2830" s="60" t="str">
        <f t="shared" si="576"/>
        <v>Good Count</v>
      </c>
      <c r="S2830" s="60" t="str">
        <f t="shared" si="577"/>
        <v>Good Count</v>
      </c>
      <c r="T2830" s="60" t="str">
        <f t="shared" si="578"/>
        <v>Good Count</v>
      </c>
    </row>
    <row r="2831" spans="1:20" ht="15" customHeight="1">
      <c r="A2831" s="64">
        <v>44852</v>
      </c>
      <c r="B2831" s="65">
        <f t="shared" si="569"/>
        <v>2022</v>
      </c>
      <c r="C2831" s="58">
        <f t="shared" si="571"/>
        <v>10</v>
      </c>
      <c r="D2831" s="58" t="str">
        <f t="shared" si="570"/>
        <v>Oct/2022</v>
      </c>
      <c r="E2831" s="60" t="s">
        <v>198</v>
      </c>
      <c r="F2831" s="60" t="s">
        <v>197</v>
      </c>
      <c r="G2831" s="60" t="s">
        <v>194</v>
      </c>
      <c r="H2831" s="60">
        <v>103</v>
      </c>
      <c r="I2831" s="60">
        <v>103</v>
      </c>
      <c r="J2831" s="60">
        <f t="shared" si="567"/>
        <v>0</v>
      </c>
      <c r="K2831" s="60" t="str">
        <f t="shared" si="568"/>
        <v>Ok</v>
      </c>
      <c r="L2831" s="60">
        <f t="shared" si="572"/>
        <v>0</v>
      </c>
      <c r="M2831" s="85">
        <f>VLOOKUP(E2831,'DAFTAR ITEM'!B:J,9,FALSE)</f>
        <v>41000</v>
      </c>
      <c r="N2831" s="85">
        <f t="shared" si="573"/>
        <v>4223000</v>
      </c>
      <c r="O2831" s="85">
        <f t="shared" si="574"/>
        <v>0</v>
      </c>
      <c r="P2831" s="85">
        <f t="shared" si="575"/>
        <v>0</v>
      </c>
      <c r="Q2831" s="59">
        <f t="shared" si="579"/>
        <v>0</v>
      </c>
      <c r="R2831" s="60" t="str">
        <f t="shared" si="576"/>
        <v>Good Count</v>
      </c>
      <c r="S2831" s="60" t="str">
        <f t="shared" si="577"/>
        <v>Good Count</v>
      </c>
      <c r="T2831" s="60" t="str">
        <f t="shared" si="578"/>
        <v>Good Count</v>
      </c>
    </row>
    <row r="2832" spans="1:20" ht="15" customHeight="1">
      <c r="A2832" s="64">
        <v>44852</v>
      </c>
      <c r="B2832" s="65">
        <f t="shared" si="569"/>
        <v>2022</v>
      </c>
      <c r="C2832" s="58">
        <f t="shared" si="571"/>
        <v>10</v>
      </c>
      <c r="D2832" s="58" t="str">
        <f t="shared" si="570"/>
        <v>Oct/2022</v>
      </c>
      <c r="E2832" s="60" t="s">
        <v>200</v>
      </c>
      <c r="F2832" s="60" t="s">
        <v>199</v>
      </c>
      <c r="G2832" s="60" t="s">
        <v>194</v>
      </c>
      <c r="H2832" s="60">
        <v>7</v>
      </c>
      <c r="I2832" s="60">
        <v>7</v>
      </c>
      <c r="J2832" s="60">
        <f t="shared" si="567"/>
        <v>0</v>
      </c>
      <c r="K2832" s="60" t="str">
        <f t="shared" si="568"/>
        <v>Ok</v>
      </c>
      <c r="L2832" s="60">
        <f t="shared" si="572"/>
        <v>0</v>
      </c>
      <c r="M2832" s="85">
        <f>VLOOKUP(E2832,'DAFTAR ITEM'!B:J,9,FALSE)</f>
        <v>20000</v>
      </c>
      <c r="N2832" s="85">
        <f t="shared" si="573"/>
        <v>140000</v>
      </c>
      <c r="O2832" s="85">
        <f t="shared" si="574"/>
        <v>0</v>
      </c>
      <c r="P2832" s="85">
        <f t="shared" si="575"/>
        <v>0</v>
      </c>
      <c r="Q2832" s="59">
        <f t="shared" si="579"/>
        <v>0</v>
      </c>
      <c r="R2832" s="60" t="str">
        <f t="shared" si="576"/>
        <v>Good Count</v>
      </c>
      <c r="S2832" s="60" t="str">
        <f t="shared" si="577"/>
        <v>Good Count</v>
      </c>
      <c r="T2832" s="60" t="str">
        <f t="shared" si="578"/>
        <v>Good Count</v>
      </c>
    </row>
    <row r="2833" spans="1:20" ht="15" customHeight="1">
      <c r="A2833" s="64">
        <v>44852</v>
      </c>
      <c r="B2833" s="65">
        <f t="shared" si="569"/>
        <v>2022</v>
      </c>
      <c r="C2833" s="58">
        <f t="shared" si="571"/>
        <v>10</v>
      </c>
      <c r="D2833" s="58" t="str">
        <f t="shared" si="570"/>
        <v>Oct/2022</v>
      </c>
      <c r="E2833" s="60" t="s">
        <v>202</v>
      </c>
      <c r="F2833" s="60" t="s">
        <v>201</v>
      </c>
      <c r="G2833" s="60" t="s">
        <v>194</v>
      </c>
      <c r="H2833" s="60">
        <v>3</v>
      </c>
      <c r="I2833" s="60">
        <v>3</v>
      </c>
      <c r="J2833" s="60">
        <f t="shared" si="567"/>
        <v>0</v>
      </c>
      <c r="K2833" s="60" t="str">
        <f t="shared" si="568"/>
        <v>Ok</v>
      </c>
      <c r="L2833" s="60">
        <f t="shared" si="572"/>
        <v>0</v>
      </c>
      <c r="M2833" s="85">
        <f>VLOOKUP(E2833,'DAFTAR ITEM'!B:J,9,FALSE)</f>
        <v>23000</v>
      </c>
      <c r="N2833" s="85">
        <f t="shared" si="573"/>
        <v>69000</v>
      </c>
      <c r="O2833" s="85">
        <f t="shared" si="574"/>
        <v>0</v>
      </c>
      <c r="P2833" s="85">
        <f t="shared" si="575"/>
        <v>0</v>
      </c>
      <c r="Q2833" s="59">
        <f t="shared" si="579"/>
        <v>0</v>
      </c>
      <c r="R2833" s="60" t="str">
        <f t="shared" si="576"/>
        <v>Good Count</v>
      </c>
      <c r="S2833" s="60" t="str">
        <f t="shared" si="577"/>
        <v>Good Count</v>
      </c>
      <c r="T2833" s="60" t="str">
        <f t="shared" si="578"/>
        <v>Good Count</v>
      </c>
    </row>
    <row r="2834" spans="1:20" ht="15" customHeight="1">
      <c r="A2834" s="64">
        <v>44852</v>
      </c>
      <c r="B2834" s="65">
        <f t="shared" si="569"/>
        <v>2022</v>
      </c>
      <c r="C2834" s="58">
        <f t="shared" si="571"/>
        <v>10</v>
      </c>
      <c r="D2834" s="58" t="str">
        <f t="shared" si="570"/>
        <v>Oct/2022</v>
      </c>
      <c r="E2834" s="60" t="s">
        <v>206</v>
      </c>
      <c r="F2834" s="60" t="s">
        <v>205</v>
      </c>
      <c r="G2834" s="60" t="s">
        <v>194</v>
      </c>
      <c r="H2834" s="60">
        <v>17</v>
      </c>
      <c r="I2834" s="60">
        <v>17</v>
      </c>
      <c r="J2834" s="60">
        <f t="shared" si="567"/>
        <v>0</v>
      </c>
      <c r="K2834" s="60" t="str">
        <f t="shared" si="568"/>
        <v>Ok</v>
      </c>
      <c r="L2834" s="60">
        <f t="shared" si="572"/>
        <v>0</v>
      </c>
      <c r="M2834" s="85">
        <f>VLOOKUP(E2834,'DAFTAR ITEM'!B:J,9,FALSE)</f>
        <v>39091</v>
      </c>
      <c r="N2834" s="85">
        <f t="shared" si="573"/>
        <v>664547</v>
      </c>
      <c r="O2834" s="85">
        <f t="shared" si="574"/>
        <v>0</v>
      </c>
      <c r="P2834" s="85">
        <f t="shared" si="575"/>
        <v>0</v>
      </c>
      <c r="Q2834" s="59">
        <f t="shared" si="579"/>
        <v>0</v>
      </c>
      <c r="R2834" s="60" t="str">
        <f t="shared" si="576"/>
        <v>Good Count</v>
      </c>
      <c r="S2834" s="60" t="str">
        <f t="shared" si="577"/>
        <v>Good Count</v>
      </c>
      <c r="T2834" s="60" t="str">
        <f t="shared" si="578"/>
        <v>Good Count</v>
      </c>
    </row>
    <row r="2835" spans="1:20" ht="15" customHeight="1">
      <c r="A2835" s="64">
        <v>44852</v>
      </c>
      <c r="B2835" s="65">
        <f t="shared" si="569"/>
        <v>2022</v>
      </c>
      <c r="C2835" s="58">
        <f t="shared" si="571"/>
        <v>10</v>
      </c>
      <c r="D2835" s="58" t="str">
        <f t="shared" si="570"/>
        <v>Oct/2022</v>
      </c>
      <c r="E2835" s="60" t="s">
        <v>208</v>
      </c>
      <c r="F2835" s="60" t="s">
        <v>207</v>
      </c>
      <c r="G2835" s="60" t="s">
        <v>16</v>
      </c>
      <c r="H2835" s="60">
        <v>3</v>
      </c>
      <c r="I2835" s="60">
        <v>3</v>
      </c>
      <c r="J2835" s="60">
        <f t="shared" ref="J2835:J2898" si="580">I2835-H2835</f>
        <v>0</v>
      </c>
      <c r="K2835" s="60" t="str">
        <f t="shared" ref="K2835:K2898" si="581">IF(J2835=0,"Ok","Selisih")</f>
        <v>Ok</v>
      </c>
      <c r="L2835" s="60">
        <f t="shared" si="572"/>
        <v>0</v>
      </c>
      <c r="M2835" s="85">
        <f>VLOOKUP(E2835,'DAFTAR ITEM'!B:J,9,FALSE)</f>
        <v>45000</v>
      </c>
      <c r="N2835" s="85">
        <f t="shared" si="573"/>
        <v>135000</v>
      </c>
      <c r="O2835" s="85">
        <f t="shared" si="574"/>
        <v>0</v>
      </c>
      <c r="P2835" s="85">
        <f t="shared" si="575"/>
        <v>0</v>
      </c>
      <c r="Q2835" s="59">
        <f t="shared" si="579"/>
        <v>0</v>
      </c>
      <c r="R2835" s="60" t="str">
        <f t="shared" si="576"/>
        <v>Good Count</v>
      </c>
      <c r="S2835" s="60" t="str">
        <f t="shared" si="577"/>
        <v>Good Count</v>
      </c>
      <c r="T2835" s="60" t="str">
        <f t="shared" si="578"/>
        <v>Good Count</v>
      </c>
    </row>
    <row r="2836" spans="1:20" ht="15" customHeight="1">
      <c r="A2836" s="64">
        <v>44852</v>
      </c>
      <c r="B2836" s="65">
        <f t="shared" si="569"/>
        <v>2022</v>
      </c>
      <c r="C2836" s="58">
        <f t="shared" si="571"/>
        <v>10</v>
      </c>
      <c r="D2836" s="58" t="str">
        <f t="shared" si="570"/>
        <v>Oct/2022</v>
      </c>
      <c r="E2836" s="60" t="s">
        <v>210</v>
      </c>
      <c r="F2836" s="60" t="s">
        <v>209</v>
      </c>
      <c r="G2836" s="60" t="s">
        <v>95</v>
      </c>
      <c r="H2836" s="60">
        <v>14</v>
      </c>
      <c r="I2836" s="60">
        <v>14</v>
      </c>
      <c r="J2836" s="60">
        <f t="shared" si="580"/>
        <v>0</v>
      </c>
      <c r="K2836" s="60" t="str">
        <f t="shared" si="581"/>
        <v>Ok</v>
      </c>
      <c r="L2836" s="60">
        <f t="shared" si="572"/>
        <v>0</v>
      </c>
      <c r="M2836" s="85">
        <f>VLOOKUP(E2836,'DAFTAR ITEM'!B:J,9,FALSE)</f>
        <v>29200</v>
      </c>
      <c r="N2836" s="85">
        <f t="shared" si="573"/>
        <v>408800</v>
      </c>
      <c r="O2836" s="85">
        <f t="shared" si="574"/>
        <v>0</v>
      </c>
      <c r="P2836" s="85">
        <f t="shared" si="575"/>
        <v>0</v>
      </c>
      <c r="Q2836" s="59">
        <f t="shared" si="579"/>
        <v>0</v>
      </c>
      <c r="R2836" s="60" t="str">
        <f t="shared" si="576"/>
        <v>Good Count</v>
      </c>
      <c r="S2836" s="60" t="str">
        <f t="shared" si="577"/>
        <v>Good Count</v>
      </c>
      <c r="T2836" s="60" t="str">
        <f t="shared" si="578"/>
        <v>Good Count</v>
      </c>
    </row>
    <row r="2837" spans="1:20" ht="15" customHeight="1">
      <c r="A2837" s="64">
        <v>44852</v>
      </c>
      <c r="B2837" s="65">
        <f t="shared" si="569"/>
        <v>2022</v>
      </c>
      <c r="C2837" s="58">
        <f t="shared" si="571"/>
        <v>10</v>
      </c>
      <c r="D2837" s="58" t="str">
        <f t="shared" si="570"/>
        <v>Oct/2022</v>
      </c>
      <c r="E2837" s="60" t="s">
        <v>389</v>
      </c>
      <c r="F2837" s="60" t="s">
        <v>388</v>
      </c>
      <c r="G2837" s="60" t="s">
        <v>194</v>
      </c>
      <c r="H2837" s="60">
        <v>16</v>
      </c>
      <c r="I2837" s="60">
        <v>16</v>
      </c>
      <c r="J2837" s="60">
        <f t="shared" si="580"/>
        <v>0</v>
      </c>
      <c r="K2837" s="60" t="str">
        <f t="shared" si="581"/>
        <v>Ok</v>
      </c>
      <c r="L2837" s="60">
        <f t="shared" si="572"/>
        <v>0</v>
      </c>
      <c r="M2837" s="85">
        <f>VLOOKUP(E2837,'DAFTAR ITEM'!B:J,9,FALSE)</f>
        <v>67500</v>
      </c>
      <c r="N2837" s="85">
        <f t="shared" si="573"/>
        <v>1080000</v>
      </c>
      <c r="O2837" s="85">
        <f t="shared" si="574"/>
        <v>0</v>
      </c>
      <c r="P2837" s="85">
        <f t="shared" si="575"/>
        <v>0</v>
      </c>
      <c r="Q2837" s="59">
        <f t="shared" si="579"/>
        <v>0</v>
      </c>
      <c r="R2837" s="60" t="str">
        <f t="shared" si="576"/>
        <v>Good Count</v>
      </c>
      <c r="S2837" s="60" t="str">
        <f t="shared" si="577"/>
        <v>Good Count</v>
      </c>
      <c r="T2837" s="60" t="str">
        <f t="shared" si="578"/>
        <v>Good Count</v>
      </c>
    </row>
    <row r="2838" spans="1:20" ht="15" customHeight="1">
      <c r="A2838" s="64">
        <v>44852</v>
      </c>
      <c r="B2838" s="65">
        <f t="shared" si="569"/>
        <v>2022</v>
      </c>
      <c r="C2838" s="58">
        <f t="shared" si="571"/>
        <v>10</v>
      </c>
      <c r="D2838" s="58" t="str">
        <f t="shared" si="570"/>
        <v>Oct/2022</v>
      </c>
      <c r="E2838" s="60" t="s">
        <v>212</v>
      </c>
      <c r="F2838" s="60" t="s">
        <v>211</v>
      </c>
      <c r="G2838" s="60" t="s">
        <v>95</v>
      </c>
      <c r="H2838" s="60">
        <v>367</v>
      </c>
      <c r="I2838" s="60">
        <v>367</v>
      </c>
      <c r="J2838" s="60">
        <f t="shared" si="580"/>
        <v>0</v>
      </c>
      <c r="K2838" s="60" t="str">
        <f t="shared" si="581"/>
        <v>Ok</v>
      </c>
      <c r="L2838" s="60">
        <f t="shared" si="572"/>
        <v>0</v>
      </c>
      <c r="M2838" s="85">
        <f>VLOOKUP(E2838,'DAFTAR ITEM'!B:J,9,FALSE)</f>
        <v>7400</v>
      </c>
      <c r="N2838" s="85">
        <f t="shared" si="573"/>
        <v>2715800</v>
      </c>
      <c r="O2838" s="85">
        <f t="shared" si="574"/>
        <v>0</v>
      </c>
      <c r="P2838" s="85">
        <f t="shared" si="575"/>
        <v>0</v>
      </c>
      <c r="Q2838" s="59">
        <f t="shared" si="579"/>
        <v>0</v>
      </c>
      <c r="R2838" s="60" t="str">
        <f t="shared" si="576"/>
        <v>Good Count</v>
      </c>
      <c r="S2838" s="60" t="str">
        <f t="shared" si="577"/>
        <v>Good Count</v>
      </c>
      <c r="T2838" s="60" t="str">
        <f t="shared" si="578"/>
        <v>Good Count</v>
      </c>
    </row>
    <row r="2839" spans="1:20" ht="15" customHeight="1">
      <c r="A2839" s="64">
        <v>44852</v>
      </c>
      <c r="B2839" s="65">
        <f t="shared" si="569"/>
        <v>2022</v>
      </c>
      <c r="C2839" s="58">
        <f t="shared" si="571"/>
        <v>10</v>
      </c>
      <c r="D2839" s="58" t="str">
        <f t="shared" si="570"/>
        <v>Oct/2022</v>
      </c>
      <c r="E2839" s="60" t="s">
        <v>214</v>
      </c>
      <c r="F2839" s="60" t="s">
        <v>213</v>
      </c>
      <c r="G2839" s="60" t="s">
        <v>95</v>
      </c>
      <c r="H2839" s="60">
        <v>18</v>
      </c>
      <c r="I2839" s="60">
        <v>18</v>
      </c>
      <c r="J2839" s="60">
        <f t="shared" si="580"/>
        <v>0</v>
      </c>
      <c r="K2839" s="60" t="str">
        <f t="shared" si="581"/>
        <v>Ok</v>
      </c>
      <c r="L2839" s="60">
        <f t="shared" si="572"/>
        <v>0</v>
      </c>
      <c r="M2839" s="85">
        <f>VLOOKUP(E2839,'DAFTAR ITEM'!B:J,9,FALSE)</f>
        <v>13700</v>
      </c>
      <c r="N2839" s="85">
        <f t="shared" si="573"/>
        <v>246600</v>
      </c>
      <c r="O2839" s="85">
        <f t="shared" si="574"/>
        <v>0</v>
      </c>
      <c r="P2839" s="85">
        <f t="shared" si="575"/>
        <v>0</v>
      </c>
      <c r="Q2839" s="59">
        <f t="shared" si="579"/>
        <v>0</v>
      </c>
      <c r="R2839" s="60" t="str">
        <f t="shared" si="576"/>
        <v>Good Count</v>
      </c>
      <c r="S2839" s="60" t="str">
        <f t="shared" si="577"/>
        <v>Good Count</v>
      </c>
      <c r="T2839" s="60" t="str">
        <f t="shared" si="578"/>
        <v>Good Count</v>
      </c>
    </row>
    <row r="2840" spans="1:20" ht="15" customHeight="1">
      <c r="A2840" s="64">
        <v>44852</v>
      </c>
      <c r="B2840" s="65">
        <f t="shared" si="569"/>
        <v>2022</v>
      </c>
      <c r="C2840" s="58">
        <f t="shared" si="571"/>
        <v>10</v>
      </c>
      <c r="D2840" s="58" t="str">
        <f t="shared" si="570"/>
        <v>Oct/2022</v>
      </c>
      <c r="E2840" s="60" t="s">
        <v>216</v>
      </c>
      <c r="F2840" s="60" t="s">
        <v>215</v>
      </c>
      <c r="G2840" s="60" t="s">
        <v>95</v>
      </c>
      <c r="H2840" s="60">
        <v>0</v>
      </c>
      <c r="I2840" s="60">
        <v>0</v>
      </c>
      <c r="J2840" s="60">
        <f t="shared" si="580"/>
        <v>0</v>
      </c>
      <c r="K2840" s="60" t="str">
        <f t="shared" si="581"/>
        <v>Ok</v>
      </c>
      <c r="L2840" s="60">
        <f t="shared" si="572"/>
        <v>0</v>
      </c>
      <c r="M2840" s="85">
        <f>VLOOKUP(E2840,'DAFTAR ITEM'!B:J,9,FALSE)</f>
        <v>10750</v>
      </c>
      <c r="N2840" s="85">
        <f t="shared" si="573"/>
        <v>0</v>
      </c>
      <c r="O2840" s="85">
        <f t="shared" si="574"/>
        <v>0</v>
      </c>
      <c r="P2840" s="85">
        <f t="shared" si="575"/>
        <v>0</v>
      </c>
      <c r="Q2840" s="59">
        <f t="shared" si="579"/>
        <v>0</v>
      </c>
      <c r="R2840" s="60" t="str">
        <f t="shared" si="576"/>
        <v>Good Count</v>
      </c>
      <c r="S2840" s="60" t="str">
        <f t="shared" si="577"/>
        <v>Good Count</v>
      </c>
      <c r="T2840" s="60" t="str">
        <f t="shared" si="578"/>
        <v>Good Count</v>
      </c>
    </row>
    <row r="2841" spans="1:20" ht="15" customHeight="1">
      <c r="A2841" s="64">
        <v>44852</v>
      </c>
      <c r="B2841" s="65">
        <f t="shared" si="569"/>
        <v>2022</v>
      </c>
      <c r="C2841" s="58">
        <f t="shared" si="571"/>
        <v>10</v>
      </c>
      <c r="D2841" s="58" t="str">
        <f t="shared" si="570"/>
        <v>Oct/2022</v>
      </c>
      <c r="E2841" s="60" t="s">
        <v>218</v>
      </c>
      <c r="F2841" s="60" t="s">
        <v>217</v>
      </c>
      <c r="G2841" s="60" t="s">
        <v>33</v>
      </c>
      <c r="H2841" s="60">
        <v>12</v>
      </c>
      <c r="I2841" s="60">
        <v>12</v>
      </c>
      <c r="J2841" s="60">
        <f t="shared" si="580"/>
        <v>0</v>
      </c>
      <c r="K2841" s="60" t="str">
        <f t="shared" si="581"/>
        <v>Ok</v>
      </c>
      <c r="L2841" s="60">
        <f t="shared" si="572"/>
        <v>0</v>
      </c>
      <c r="M2841" s="85">
        <f>VLOOKUP(E2841,'DAFTAR ITEM'!B:J,9,FALSE)</f>
        <v>5000</v>
      </c>
      <c r="N2841" s="85">
        <f t="shared" si="573"/>
        <v>60000</v>
      </c>
      <c r="O2841" s="85">
        <f t="shared" si="574"/>
        <v>0</v>
      </c>
      <c r="P2841" s="85">
        <f t="shared" si="575"/>
        <v>0</v>
      </c>
      <c r="Q2841" s="59">
        <f t="shared" si="579"/>
        <v>0</v>
      </c>
      <c r="R2841" s="60" t="str">
        <f t="shared" si="576"/>
        <v>Good Count</v>
      </c>
      <c r="S2841" s="60" t="str">
        <f t="shared" si="577"/>
        <v>Good Count</v>
      </c>
      <c r="T2841" s="60" t="str">
        <f t="shared" si="578"/>
        <v>Good Count</v>
      </c>
    </row>
    <row r="2842" spans="1:20" ht="15" customHeight="1">
      <c r="A2842" s="64">
        <v>44852</v>
      </c>
      <c r="B2842" s="65">
        <f t="shared" si="569"/>
        <v>2022</v>
      </c>
      <c r="C2842" s="58">
        <f t="shared" si="571"/>
        <v>10</v>
      </c>
      <c r="D2842" s="58" t="str">
        <f t="shared" si="570"/>
        <v>Oct/2022</v>
      </c>
      <c r="E2842" s="60" t="s">
        <v>222</v>
      </c>
      <c r="F2842" s="60" t="s">
        <v>221</v>
      </c>
      <c r="G2842" s="60" t="s">
        <v>33</v>
      </c>
      <c r="H2842" s="60">
        <v>8</v>
      </c>
      <c r="I2842" s="60">
        <v>8</v>
      </c>
      <c r="J2842" s="60">
        <f t="shared" si="580"/>
        <v>0</v>
      </c>
      <c r="K2842" s="60" t="str">
        <f t="shared" si="581"/>
        <v>Ok</v>
      </c>
      <c r="L2842" s="60">
        <f t="shared" si="572"/>
        <v>0</v>
      </c>
      <c r="M2842" s="85">
        <f>VLOOKUP(E2842,'DAFTAR ITEM'!B:J,9,FALSE)</f>
        <v>3000</v>
      </c>
      <c r="N2842" s="85">
        <f t="shared" si="573"/>
        <v>24000</v>
      </c>
      <c r="O2842" s="85">
        <f t="shared" si="574"/>
        <v>0</v>
      </c>
      <c r="P2842" s="85">
        <f t="shared" si="575"/>
        <v>0</v>
      </c>
      <c r="Q2842" s="59">
        <f t="shared" si="579"/>
        <v>0</v>
      </c>
      <c r="R2842" s="60" t="str">
        <f t="shared" si="576"/>
        <v>Good Count</v>
      </c>
      <c r="S2842" s="60" t="str">
        <f t="shared" si="577"/>
        <v>Good Count</v>
      </c>
      <c r="T2842" s="60" t="str">
        <f t="shared" si="578"/>
        <v>Good Count</v>
      </c>
    </row>
    <row r="2843" spans="1:20" ht="15" customHeight="1">
      <c r="A2843" s="64">
        <v>44852</v>
      </c>
      <c r="B2843" s="65">
        <f t="shared" si="569"/>
        <v>2022</v>
      </c>
      <c r="C2843" s="58">
        <f t="shared" si="571"/>
        <v>10</v>
      </c>
      <c r="D2843" s="58" t="str">
        <f t="shared" si="570"/>
        <v>Oct/2022</v>
      </c>
      <c r="E2843" s="60" t="s">
        <v>224</v>
      </c>
      <c r="F2843" s="60" t="s">
        <v>223</v>
      </c>
      <c r="G2843" s="60" t="s">
        <v>33</v>
      </c>
      <c r="H2843" s="60">
        <v>30</v>
      </c>
      <c r="I2843" s="60">
        <v>30</v>
      </c>
      <c r="J2843" s="60">
        <f t="shared" si="580"/>
        <v>0</v>
      </c>
      <c r="K2843" s="60" t="str">
        <f t="shared" si="581"/>
        <v>Ok</v>
      </c>
      <c r="L2843" s="60">
        <f t="shared" si="572"/>
        <v>0</v>
      </c>
      <c r="M2843" s="85">
        <f>VLOOKUP(E2843,'DAFTAR ITEM'!B:J,9,FALSE)</f>
        <v>5775</v>
      </c>
      <c r="N2843" s="85">
        <f t="shared" si="573"/>
        <v>173250</v>
      </c>
      <c r="O2843" s="85">
        <f t="shared" si="574"/>
        <v>0</v>
      </c>
      <c r="P2843" s="85">
        <f t="shared" si="575"/>
        <v>0</v>
      </c>
      <c r="Q2843" s="59">
        <f t="shared" si="579"/>
        <v>0</v>
      </c>
      <c r="R2843" s="60" t="str">
        <f t="shared" si="576"/>
        <v>Good Count</v>
      </c>
      <c r="S2843" s="60" t="str">
        <f t="shared" si="577"/>
        <v>Good Count</v>
      </c>
      <c r="T2843" s="60" t="str">
        <f t="shared" si="578"/>
        <v>Good Count</v>
      </c>
    </row>
    <row r="2844" spans="1:20" ht="15" customHeight="1">
      <c r="A2844" s="64">
        <v>44852</v>
      </c>
      <c r="B2844" s="65">
        <f t="shared" si="569"/>
        <v>2022</v>
      </c>
      <c r="C2844" s="58">
        <f t="shared" si="571"/>
        <v>10</v>
      </c>
      <c r="D2844" s="58" t="str">
        <f t="shared" si="570"/>
        <v>Oct/2022</v>
      </c>
      <c r="E2844" s="60" t="s">
        <v>226</v>
      </c>
      <c r="F2844" s="60" t="s">
        <v>225</v>
      </c>
      <c r="G2844" s="60" t="s">
        <v>33</v>
      </c>
      <c r="H2844" s="60">
        <v>53</v>
      </c>
      <c r="I2844" s="60">
        <v>53</v>
      </c>
      <c r="J2844" s="60">
        <f t="shared" si="580"/>
        <v>0</v>
      </c>
      <c r="K2844" s="60" t="str">
        <f t="shared" si="581"/>
        <v>Ok</v>
      </c>
      <c r="L2844" s="60">
        <f t="shared" si="572"/>
        <v>0</v>
      </c>
      <c r="M2844" s="85">
        <f>VLOOKUP(E2844,'DAFTAR ITEM'!B:J,9,FALSE)</f>
        <v>2000</v>
      </c>
      <c r="N2844" s="85">
        <f t="shared" si="573"/>
        <v>106000</v>
      </c>
      <c r="O2844" s="85">
        <f t="shared" si="574"/>
        <v>0</v>
      </c>
      <c r="P2844" s="85">
        <f t="shared" si="575"/>
        <v>0</v>
      </c>
      <c r="Q2844" s="59">
        <f t="shared" si="579"/>
        <v>0</v>
      </c>
      <c r="R2844" s="60" t="str">
        <f t="shared" si="576"/>
        <v>Good Count</v>
      </c>
      <c r="S2844" s="60" t="str">
        <f t="shared" si="577"/>
        <v>Good Count</v>
      </c>
      <c r="T2844" s="60" t="str">
        <f t="shared" si="578"/>
        <v>Good Count</v>
      </c>
    </row>
    <row r="2845" spans="1:20" ht="15" customHeight="1">
      <c r="A2845" s="64">
        <v>44852</v>
      </c>
      <c r="B2845" s="65">
        <f t="shared" si="569"/>
        <v>2022</v>
      </c>
      <c r="C2845" s="58">
        <f t="shared" si="571"/>
        <v>10</v>
      </c>
      <c r="D2845" s="58" t="str">
        <f t="shared" si="570"/>
        <v>Oct/2022</v>
      </c>
      <c r="E2845" s="60" t="s">
        <v>228</v>
      </c>
      <c r="F2845" s="60" t="s">
        <v>227</v>
      </c>
      <c r="G2845" s="60" t="s">
        <v>16</v>
      </c>
      <c r="H2845" s="60">
        <v>0</v>
      </c>
      <c r="I2845" s="60">
        <v>0</v>
      </c>
      <c r="J2845" s="60">
        <f t="shared" si="580"/>
        <v>0</v>
      </c>
      <c r="K2845" s="60" t="str">
        <f t="shared" si="581"/>
        <v>Ok</v>
      </c>
      <c r="L2845" s="60">
        <f t="shared" si="572"/>
        <v>0</v>
      </c>
      <c r="M2845" s="85">
        <f>VLOOKUP(E2845,'DAFTAR ITEM'!B:J,9,FALSE)</f>
        <v>2000</v>
      </c>
      <c r="N2845" s="85">
        <f t="shared" si="573"/>
        <v>0</v>
      </c>
      <c r="O2845" s="85">
        <f t="shared" si="574"/>
        <v>0</v>
      </c>
      <c r="P2845" s="85">
        <f t="shared" si="575"/>
        <v>0</v>
      </c>
      <c r="Q2845" s="59">
        <f t="shared" si="579"/>
        <v>0</v>
      </c>
      <c r="R2845" s="60" t="str">
        <f t="shared" si="576"/>
        <v>Good Count</v>
      </c>
      <c r="S2845" s="60" t="str">
        <f t="shared" si="577"/>
        <v>Good Count</v>
      </c>
      <c r="T2845" s="60" t="str">
        <f t="shared" si="578"/>
        <v>Good Count</v>
      </c>
    </row>
    <row r="2846" spans="1:20" ht="15" customHeight="1">
      <c r="A2846" s="64">
        <v>44852</v>
      </c>
      <c r="B2846" s="65">
        <f t="shared" si="569"/>
        <v>2022</v>
      </c>
      <c r="C2846" s="58">
        <f t="shared" si="571"/>
        <v>10</v>
      </c>
      <c r="D2846" s="58" t="str">
        <f t="shared" si="570"/>
        <v>Oct/2022</v>
      </c>
      <c r="E2846" s="60" t="s">
        <v>230</v>
      </c>
      <c r="F2846" s="60" t="s">
        <v>229</v>
      </c>
      <c r="G2846" s="60" t="s">
        <v>16</v>
      </c>
      <c r="H2846" s="60">
        <v>12</v>
      </c>
      <c r="I2846" s="60">
        <v>12</v>
      </c>
      <c r="J2846" s="60">
        <f t="shared" si="580"/>
        <v>0</v>
      </c>
      <c r="K2846" s="60" t="str">
        <f t="shared" si="581"/>
        <v>Ok</v>
      </c>
      <c r="L2846" s="60">
        <f t="shared" si="572"/>
        <v>0</v>
      </c>
      <c r="M2846" s="85">
        <f>VLOOKUP(E2846,'DAFTAR ITEM'!B:J,9,FALSE)</f>
        <v>2000</v>
      </c>
      <c r="N2846" s="85">
        <f t="shared" si="573"/>
        <v>24000</v>
      </c>
      <c r="O2846" s="85">
        <f t="shared" si="574"/>
        <v>0</v>
      </c>
      <c r="P2846" s="85">
        <f t="shared" si="575"/>
        <v>0</v>
      </c>
      <c r="Q2846" s="59">
        <f t="shared" si="579"/>
        <v>0</v>
      </c>
      <c r="R2846" s="60" t="str">
        <f t="shared" si="576"/>
        <v>Good Count</v>
      </c>
      <c r="S2846" s="60" t="str">
        <f t="shared" si="577"/>
        <v>Good Count</v>
      </c>
      <c r="T2846" s="60" t="str">
        <f t="shared" si="578"/>
        <v>Good Count</v>
      </c>
    </row>
    <row r="2847" spans="1:20" ht="15" customHeight="1">
      <c r="A2847" s="64">
        <v>44852</v>
      </c>
      <c r="B2847" s="65">
        <f t="shared" si="569"/>
        <v>2022</v>
      </c>
      <c r="C2847" s="58">
        <f t="shared" si="571"/>
        <v>10</v>
      </c>
      <c r="D2847" s="58" t="str">
        <f t="shared" si="570"/>
        <v>Oct/2022</v>
      </c>
      <c r="E2847" s="60" t="s">
        <v>232</v>
      </c>
      <c r="F2847" s="60" t="s">
        <v>231</v>
      </c>
      <c r="G2847" s="60" t="s">
        <v>33</v>
      </c>
      <c r="H2847" s="60">
        <v>25</v>
      </c>
      <c r="I2847" s="60">
        <v>25</v>
      </c>
      <c r="J2847" s="60">
        <f t="shared" si="580"/>
        <v>0</v>
      </c>
      <c r="K2847" s="60" t="str">
        <f t="shared" si="581"/>
        <v>Ok</v>
      </c>
      <c r="L2847" s="60">
        <f t="shared" si="572"/>
        <v>0</v>
      </c>
      <c r="M2847" s="85">
        <f>VLOOKUP(E2847,'DAFTAR ITEM'!B:J,9,FALSE)</f>
        <v>3500</v>
      </c>
      <c r="N2847" s="85">
        <f t="shared" si="573"/>
        <v>87500</v>
      </c>
      <c r="O2847" s="85">
        <f t="shared" si="574"/>
        <v>0</v>
      </c>
      <c r="P2847" s="85">
        <f t="shared" si="575"/>
        <v>0</v>
      </c>
      <c r="Q2847" s="59">
        <f t="shared" si="579"/>
        <v>0</v>
      </c>
      <c r="R2847" s="60" t="str">
        <f t="shared" si="576"/>
        <v>Good Count</v>
      </c>
      <c r="S2847" s="60" t="str">
        <f t="shared" si="577"/>
        <v>Good Count</v>
      </c>
      <c r="T2847" s="60" t="str">
        <f t="shared" si="578"/>
        <v>Good Count</v>
      </c>
    </row>
    <row r="2848" spans="1:20" ht="15" customHeight="1">
      <c r="A2848" s="64">
        <v>44852</v>
      </c>
      <c r="B2848" s="65">
        <f t="shared" si="569"/>
        <v>2022</v>
      </c>
      <c r="C2848" s="58">
        <f t="shared" si="571"/>
        <v>10</v>
      </c>
      <c r="D2848" s="58" t="str">
        <f t="shared" si="570"/>
        <v>Oct/2022</v>
      </c>
      <c r="E2848" s="60" t="s">
        <v>236</v>
      </c>
      <c r="F2848" s="60" t="s">
        <v>235</v>
      </c>
      <c r="G2848" s="60" t="s">
        <v>33</v>
      </c>
      <c r="H2848" s="60">
        <v>19</v>
      </c>
      <c r="I2848" s="60">
        <v>19</v>
      </c>
      <c r="J2848" s="60">
        <f t="shared" si="580"/>
        <v>0</v>
      </c>
      <c r="K2848" s="60" t="str">
        <f t="shared" si="581"/>
        <v>Ok</v>
      </c>
      <c r="L2848" s="60">
        <f t="shared" si="572"/>
        <v>0</v>
      </c>
      <c r="M2848" s="85">
        <f>VLOOKUP(E2848,'DAFTAR ITEM'!B:J,9,FALSE)</f>
        <v>3833</v>
      </c>
      <c r="N2848" s="85">
        <f t="shared" si="573"/>
        <v>72827</v>
      </c>
      <c r="O2848" s="85">
        <f t="shared" si="574"/>
        <v>0</v>
      </c>
      <c r="P2848" s="85">
        <f t="shared" si="575"/>
        <v>0</v>
      </c>
      <c r="Q2848" s="59">
        <f t="shared" si="579"/>
        <v>0</v>
      </c>
      <c r="R2848" s="60" t="str">
        <f t="shared" si="576"/>
        <v>Good Count</v>
      </c>
      <c r="S2848" s="60" t="str">
        <f t="shared" si="577"/>
        <v>Good Count</v>
      </c>
      <c r="T2848" s="60" t="str">
        <f t="shared" si="578"/>
        <v>Good Count</v>
      </c>
    </row>
    <row r="2849" spans="1:20" ht="15" customHeight="1">
      <c r="A2849" s="64">
        <v>44852</v>
      </c>
      <c r="B2849" s="65">
        <f t="shared" si="569"/>
        <v>2022</v>
      </c>
      <c r="C2849" s="58">
        <f t="shared" si="571"/>
        <v>10</v>
      </c>
      <c r="D2849" s="58" t="str">
        <f t="shared" si="570"/>
        <v>Oct/2022</v>
      </c>
      <c r="E2849" s="60" t="s">
        <v>238</v>
      </c>
      <c r="F2849" s="60" t="s">
        <v>237</v>
      </c>
      <c r="G2849" s="60" t="s">
        <v>16</v>
      </c>
      <c r="H2849" s="60">
        <v>12</v>
      </c>
      <c r="I2849" s="60">
        <v>12</v>
      </c>
      <c r="J2849" s="60">
        <f t="shared" si="580"/>
        <v>0</v>
      </c>
      <c r="K2849" s="60" t="str">
        <f t="shared" si="581"/>
        <v>Ok</v>
      </c>
      <c r="L2849" s="60">
        <f t="shared" si="572"/>
        <v>0</v>
      </c>
      <c r="M2849" s="85">
        <f>VLOOKUP(E2849,'DAFTAR ITEM'!B:J,9,FALSE)</f>
        <v>2000</v>
      </c>
      <c r="N2849" s="85">
        <f t="shared" si="573"/>
        <v>24000</v>
      </c>
      <c r="O2849" s="85">
        <f t="shared" si="574"/>
        <v>0</v>
      </c>
      <c r="P2849" s="85">
        <f t="shared" si="575"/>
        <v>0</v>
      </c>
      <c r="Q2849" s="59">
        <f t="shared" si="579"/>
        <v>0</v>
      </c>
      <c r="R2849" s="60" t="str">
        <f t="shared" si="576"/>
        <v>Good Count</v>
      </c>
      <c r="S2849" s="60" t="str">
        <f t="shared" si="577"/>
        <v>Good Count</v>
      </c>
      <c r="T2849" s="60" t="str">
        <f t="shared" si="578"/>
        <v>Good Count</v>
      </c>
    </row>
    <row r="2850" spans="1:20" ht="15" customHeight="1">
      <c r="A2850" s="64">
        <v>44852</v>
      </c>
      <c r="B2850" s="65">
        <f t="shared" si="569"/>
        <v>2022</v>
      </c>
      <c r="C2850" s="58">
        <f t="shared" si="571"/>
        <v>10</v>
      </c>
      <c r="D2850" s="58" t="str">
        <f t="shared" si="570"/>
        <v>Oct/2022</v>
      </c>
      <c r="E2850" s="60" t="s">
        <v>357</v>
      </c>
      <c r="F2850" s="60" t="s">
        <v>356</v>
      </c>
      <c r="G2850" s="60" t="s">
        <v>358</v>
      </c>
      <c r="H2850" s="60">
        <v>770</v>
      </c>
      <c r="I2850" s="60">
        <v>770</v>
      </c>
      <c r="J2850" s="60">
        <f t="shared" si="580"/>
        <v>0</v>
      </c>
      <c r="K2850" s="60" t="str">
        <f t="shared" si="581"/>
        <v>Ok</v>
      </c>
      <c r="L2850" s="60">
        <f t="shared" si="572"/>
        <v>0</v>
      </c>
      <c r="M2850" s="85">
        <f>VLOOKUP(E2850,'DAFTAR ITEM'!B:J,9,FALSE)</f>
        <v>10000</v>
      </c>
      <c r="N2850" s="85">
        <f t="shared" si="573"/>
        <v>7700000</v>
      </c>
      <c r="O2850" s="85">
        <f t="shared" si="574"/>
        <v>0</v>
      </c>
      <c r="P2850" s="85">
        <f t="shared" si="575"/>
        <v>0</v>
      </c>
      <c r="Q2850" s="59">
        <f t="shared" si="579"/>
        <v>0</v>
      </c>
      <c r="R2850" s="60" t="str">
        <f t="shared" si="576"/>
        <v>Good Count</v>
      </c>
      <c r="S2850" s="60" t="str">
        <f t="shared" si="577"/>
        <v>Good Count</v>
      </c>
      <c r="T2850" s="60" t="str">
        <f t="shared" si="578"/>
        <v>Good Count</v>
      </c>
    </row>
    <row r="2851" spans="1:20" ht="15" customHeight="1">
      <c r="A2851" s="64">
        <v>44852</v>
      </c>
      <c r="B2851" s="65">
        <f t="shared" ref="B2851:B2914" si="582">YEAR(A2851)</f>
        <v>2022</v>
      </c>
      <c r="C2851" s="58">
        <f t="shared" si="571"/>
        <v>10</v>
      </c>
      <c r="D2851" s="58" t="str">
        <f t="shared" si="570"/>
        <v>Oct/2022</v>
      </c>
      <c r="E2851" s="60" t="s">
        <v>240</v>
      </c>
      <c r="F2851" s="60" t="s">
        <v>239</v>
      </c>
      <c r="G2851" s="60" t="s">
        <v>33</v>
      </c>
      <c r="H2851" s="60">
        <v>0</v>
      </c>
      <c r="I2851" s="60">
        <v>0</v>
      </c>
      <c r="J2851" s="60">
        <f t="shared" si="580"/>
        <v>0</v>
      </c>
      <c r="K2851" s="60" t="str">
        <f t="shared" si="581"/>
        <v>Ok</v>
      </c>
      <c r="L2851" s="60">
        <f t="shared" si="572"/>
        <v>0</v>
      </c>
      <c r="M2851" s="85">
        <f>VLOOKUP(E2851,'DAFTAR ITEM'!B:J,9,FALSE)</f>
        <v>3000</v>
      </c>
      <c r="N2851" s="85">
        <f t="shared" si="573"/>
        <v>0</v>
      </c>
      <c r="O2851" s="85">
        <f t="shared" si="574"/>
        <v>0</v>
      </c>
      <c r="P2851" s="85">
        <f t="shared" si="575"/>
        <v>0</v>
      </c>
      <c r="Q2851" s="59">
        <f t="shared" si="579"/>
        <v>0</v>
      </c>
      <c r="R2851" s="60" t="str">
        <f t="shared" si="576"/>
        <v>Good Count</v>
      </c>
      <c r="S2851" s="60" t="str">
        <f t="shared" si="577"/>
        <v>Good Count</v>
      </c>
      <c r="T2851" s="60" t="str">
        <f t="shared" si="578"/>
        <v>Good Count</v>
      </c>
    </row>
    <row r="2852" spans="1:20" ht="15" customHeight="1">
      <c r="A2852" s="64">
        <v>44852</v>
      </c>
      <c r="B2852" s="65">
        <f t="shared" si="582"/>
        <v>2022</v>
      </c>
      <c r="C2852" s="58">
        <f t="shared" si="571"/>
        <v>10</v>
      </c>
      <c r="D2852" s="58" t="str">
        <f t="shared" si="570"/>
        <v>Oct/2022</v>
      </c>
      <c r="E2852" s="60" t="s">
        <v>242</v>
      </c>
      <c r="F2852" s="60" t="s">
        <v>241</v>
      </c>
      <c r="G2852" s="60" t="s">
        <v>33</v>
      </c>
      <c r="H2852" s="60">
        <v>0</v>
      </c>
      <c r="I2852" s="60">
        <v>0</v>
      </c>
      <c r="J2852" s="60">
        <f t="shared" si="580"/>
        <v>0</v>
      </c>
      <c r="K2852" s="60" t="str">
        <f t="shared" si="581"/>
        <v>Ok</v>
      </c>
      <c r="L2852" s="60">
        <f t="shared" si="572"/>
        <v>0</v>
      </c>
      <c r="M2852" s="85">
        <f>VLOOKUP(E2852,'DAFTAR ITEM'!B:J,9,FALSE)</f>
        <v>6000</v>
      </c>
      <c r="N2852" s="85">
        <f t="shared" si="573"/>
        <v>0</v>
      </c>
      <c r="O2852" s="85">
        <f t="shared" si="574"/>
        <v>0</v>
      </c>
      <c r="P2852" s="85">
        <f t="shared" si="575"/>
        <v>0</v>
      </c>
      <c r="Q2852" s="59">
        <f t="shared" si="579"/>
        <v>0</v>
      </c>
      <c r="R2852" s="60" t="str">
        <f t="shared" si="576"/>
        <v>Good Count</v>
      </c>
      <c r="S2852" s="60" t="str">
        <f t="shared" si="577"/>
        <v>Good Count</v>
      </c>
      <c r="T2852" s="60" t="str">
        <f t="shared" si="578"/>
        <v>Good Count</v>
      </c>
    </row>
    <row r="2853" spans="1:20" ht="15" customHeight="1">
      <c r="A2853" s="64">
        <v>44852</v>
      </c>
      <c r="B2853" s="65">
        <f t="shared" si="582"/>
        <v>2022</v>
      </c>
      <c r="C2853" s="58">
        <f t="shared" si="571"/>
        <v>10</v>
      </c>
      <c r="D2853" s="58" t="str">
        <f t="shared" si="570"/>
        <v>Oct/2022</v>
      </c>
      <c r="E2853" s="60" t="s">
        <v>244</v>
      </c>
      <c r="F2853" s="60" t="s">
        <v>243</v>
      </c>
      <c r="G2853" s="60" t="s">
        <v>88</v>
      </c>
      <c r="H2853" s="60">
        <v>1</v>
      </c>
      <c r="I2853" s="60">
        <v>1</v>
      </c>
      <c r="J2853" s="60">
        <f t="shared" si="580"/>
        <v>0</v>
      </c>
      <c r="K2853" s="60" t="str">
        <f t="shared" si="581"/>
        <v>Ok</v>
      </c>
      <c r="L2853" s="60">
        <f t="shared" si="572"/>
        <v>0</v>
      </c>
      <c r="M2853" s="85">
        <f>VLOOKUP(E2853,'DAFTAR ITEM'!B:J,9,FALSE)</f>
        <v>15000</v>
      </c>
      <c r="N2853" s="85">
        <f t="shared" si="573"/>
        <v>15000</v>
      </c>
      <c r="O2853" s="85">
        <f t="shared" si="574"/>
        <v>0</v>
      </c>
      <c r="P2853" s="85">
        <f t="shared" si="575"/>
        <v>0</v>
      </c>
      <c r="Q2853" s="59">
        <f t="shared" si="579"/>
        <v>0</v>
      </c>
      <c r="R2853" s="60" t="str">
        <f t="shared" si="576"/>
        <v>Good Count</v>
      </c>
      <c r="S2853" s="60" t="str">
        <f t="shared" si="577"/>
        <v>Good Count</v>
      </c>
      <c r="T2853" s="60" t="str">
        <f t="shared" si="578"/>
        <v>Good Count</v>
      </c>
    </row>
    <row r="2854" spans="1:20" ht="15" customHeight="1">
      <c r="A2854" s="64">
        <v>44852</v>
      </c>
      <c r="B2854" s="65">
        <f t="shared" si="582"/>
        <v>2022</v>
      </c>
      <c r="C2854" s="58">
        <f t="shared" si="571"/>
        <v>10</v>
      </c>
      <c r="D2854" s="58" t="str">
        <f t="shared" si="570"/>
        <v>Oct/2022</v>
      </c>
      <c r="E2854" s="60" t="s">
        <v>246</v>
      </c>
      <c r="F2854" s="60" t="s">
        <v>245</v>
      </c>
      <c r="G2854" s="60" t="s">
        <v>33</v>
      </c>
      <c r="H2854" s="60">
        <v>3</v>
      </c>
      <c r="I2854" s="60">
        <v>3</v>
      </c>
      <c r="J2854" s="60">
        <f t="shared" si="580"/>
        <v>0</v>
      </c>
      <c r="K2854" s="60" t="str">
        <f t="shared" si="581"/>
        <v>Ok</v>
      </c>
      <c r="L2854" s="60">
        <f t="shared" si="572"/>
        <v>0</v>
      </c>
      <c r="M2854" s="85">
        <f>VLOOKUP(E2854,'DAFTAR ITEM'!B:J,9,FALSE)</f>
        <v>18900</v>
      </c>
      <c r="N2854" s="85">
        <f t="shared" si="573"/>
        <v>56700</v>
      </c>
      <c r="O2854" s="85">
        <f t="shared" si="574"/>
        <v>0</v>
      </c>
      <c r="P2854" s="85">
        <f t="shared" si="575"/>
        <v>0</v>
      </c>
      <c r="Q2854" s="59">
        <f t="shared" si="579"/>
        <v>0</v>
      </c>
      <c r="R2854" s="60" t="str">
        <f t="shared" si="576"/>
        <v>Good Count</v>
      </c>
      <c r="S2854" s="60" t="str">
        <f t="shared" si="577"/>
        <v>Good Count</v>
      </c>
      <c r="T2854" s="60" t="str">
        <f t="shared" si="578"/>
        <v>Good Count</v>
      </c>
    </row>
    <row r="2855" spans="1:20" ht="15" customHeight="1">
      <c r="A2855" s="64">
        <v>44852</v>
      </c>
      <c r="B2855" s="65">
        <f t="shared" si="582"/>
        <v>2022</v>
      </c>
      <c r="C2855" s="58">
        <f t="shared" si="571"/>
        <v>10</v>
      </c>
      <c r="D2855" s="58" t="str">
        <f t="shared" si="570"/>
        <v>Oct/2022</v>
      </c>
      <c r="E2855" s="60" t="s">
        <v>248</v>
      </c>
      <c r="F2855" s="60" t="s">
        <v>247</v>
      </c>
      <c r="G2855" s="60" t="s">
        <v>33</v>
      </c>
      <c r="H2855" s="60">
        <v>5</v>
      </c>
      <c r="I2855" s="60">
        <v>5</v>
      </c>
      <c r="J2855" s="60">
        <f t="shared" si="580"/>
        <v>0</v>
      </c>
      <c r="K2855" s="60" t="str">
        <f t="shared" si="581"/>
        <v>Ok</v>
      </c>
      <c r="L2855" s="60">
        <f t="shared" si="572"/>
        <v>0</v>
      </c>
      <c r="M2855" s="85">
        <f>VLOOKUP(E2855,'DAFTAR ITEM'!B:J,9,FALSE)</f>
        <v>40000</v>
      </c>
      <c r="N2855" s="85">
        <f t="shared" si="573"/>
        <v>200000</v>
      </c>
      <c r="O2855" s="85">
        <f t="shared" si="574"/>
        <v>0</v>
      </c>
      <c r="P2855" s="85">
        <f t="shared" si="575"/>
        <v>0</v>
      </c>
      <c r="Q2855" s="59">
        <f t="shared" si="579"/>
        <v>0</v>
      </c>
      <c r="R2855" s="60" t="str">
        <f t="shared" si="576"/>
        <v>Good Count</v>
      </c>
      <c r="S2855" s="60" t="str">
        <f t="shared" si="577"/>
        <v>Good Count</v>
      </c>
      <c r="T2855" s="60" t="str">
        <f t="shared" si="578"/>
        <v>Good Count</v>
      </c>
    </row>
    <row r="2856" spans="1:20" ht="15" customHeight="1">
      <c r="A2856" s="64">
        <v>44852</v>
      </c>
      <c r="B2856" s="65">
        <f t="shared" si="582"/>
        <v>2022</v>
      </c>
      <c r="C2856" s="58">
        <f t="shared" si="571"/>
        <v>10</v>
      </c>
      <c r="D2856" s="58" t="str">
        <f t="shared" si="570"/>
        <v>Oct/2022</v>
      </c>
      <c r="E2856" s="60" t="s">
        <v>250</v>
      </c>
      <c r="F2856" s="60" t="s">
        <v>249</v>
      </c>
      <c r="G2856" s="60" t="s">
        <v>33</v>
      </c>
      <c r="H2856" s="60">
        <v>8</v>
      </c>
      <c r="I2856" s="60">
        <v>8</v>
      </c>
      <c r="J2856" s="60">
        <f t="shared" si="580"/>
        <v>0</v>
      </c>
      <c r="K2856" s="60" t="str">
        <f t="shared" si="581"/>
        <v>Ok</v>
      </c>
      <c r="L2856" s="60">
        <f t="shared" si="572"/>
        <v>0</v>
      </c>
      <c r="M2856" s="85">
        <f>VLOOKUP(E2856,'DAFTAR ITEM'!B:J,9,FALSE)</f>
        <v>19792</v>
      </c>
      <c r="N2856" s="85">
        <f t="shared" si="573"/>
        <v>158336</v>
      </c>
      <c r="O2856" s="85">
        <f t="shared" si="574"/>
        <v>0</v>
      </c>
      <c r="P2856" s="85">
        <f t="shared" si="575"/>
        <v>0</v>
      </c>
      <c r="Q2856" s="59">
        <f t="shared" si="579"/>
        <v>0</v>
      </c>
      <c r="R2856" s="60" t="str">
        <f t="shared" si="576"/>
        <v>Good Count</v>
      </c>
      <c r="S2856" s="60" t="str">
        <f t="shared" si="577"/>
        <v>Good Count</v>
      </c>
      <c r="T2856" s="60" t="str">
        <f t="shared" si="578"/>
        <v>Good Count</v>
      </c>
    </row>
    <row r="2857" spans="1:20" ht="15" customHeight="1">
      <c r="A2857" s="64">
        <v>44852</v>
      </c>
      <c r="B2857" s="65">
        <f t="shared" si="582"/>
        <v>2022</v>
      </c>
      <c r="C2857" s="58">
        <f t="shared" si="571"/>
        <v>10</v>
      </c>
      <c r="D2857" s="58" t="str">
        <f t="shared" si="570"/>
        <v>Oct/2022</v>
      </c>
      <c r="E2857" s="60" t="s">
        <v>252</v>
      </c>
      <c r="F2857" s="60" t="s">
        <v>251</v>
      </c>
      <c r="G2857" s="60" t="s">
        <v>33</v>
      </c>
      <c r="H2857" s="60">
        <v>35</v>
      </c>
      <c r="I2857" s="60">
        <v>35</v>
      </c>
      <c r="J2857" s="60">
        <f t="shared" si="580"/>
        <v>0</v>
      </c>
      <c r="K2857" s="60" t="str">
        <f t="shared" si="581"/>
        <v>Ok</v>
      </c>
      <c r="L2857" s="60">
        <f t="shared" si="572"/>
        <v>0</v>
      </c>
      <c r="M2857" s="85">
        <f>VLOOKUP(E2857,'DAFTAR ITEM'!B:J,9,FALSE)</f>
        <v>30000</v>
      </c>
      <c r="N2857" s="85">
        <f t="shared" si="573"/>
        <v>1050000</v>
      </c>
      <c r="O2857" s="85">
        <f t="shared" si="574"/>
        <v>0</v>
      </c>
      <c r="P2857" s="85">
        <f t="shared" si="575"/>
        <v>0</v>
      </c>
      <c r="Q2857" s="59">
        <f t="shared" si="579"/>
        <v>0</v>
      </c>
      <c r="R2857" s="60" t="str">
        <f t="shared" si="576"/>
        <v>Good Count</v>
      </c>
      <c r="S2857" s="60" t="str">
        <f t="shared" si="577"/>
        <v>Good Count</v>
      </c>
      <c r="T2857" s="60" t="str">
        <f t="shared" si="578"/>
        <v>Good Count</v>
      </c>
    </row>
    <row r="2858" spans="1:20" ht="15" customHeight="1">
      <c r="A2858" s="64">
        <v>44852</v>
      </c>
      <c r="B2858" s="65">
        <f t="shared" si="582"/>
        <v>2022</v>
      </c>
      <c r="C2858" s="58">
        <f t="shared" si="571"/>
        <v>10</v>
      </c>
      <c r="D2858" s="58" t="str">
        <f t="shared" si="570"/>
        <v>Oct/2022</v>
      </c>
      <c r="E2858" s="60" t="s">
        <v>254</v>
      </c>
      <c r="F2858" s="60" t="s">
        <v>253</v>
      </c>
      <c r="G2858" s="60" t="s">
        <v>187</v>
      </c>
      <c r="H2858" s="60">
        <v>18</v>
      </c>
      <c r="I2858" s="60">
        <v>18</v>
      </c>
      <c r="J2858" s="60">
        <f t="shared" si="580"/>
        <v>0</v>
      </c>
      <c r="K2858" s="60" t="str">
        <f t="shared" si="581"/>
        <v>Ok</v>
      </c>
      <c r="L2858" s="60">
        <f t="shared" si="572"/>
        <v>0</v>
      </c>
      <c r="M2858" s="85">
        <f>VLOOKUP(E2858,'DAFTAR ITEM'!B:J,9,FALSE)</f>
        <v>3360</v>
      </c>
      <c r="N2858" s="85">
        <f t="shared" si="573"/>
        <v>60480</v>
      </c>
      <c r="O2858" s="85">
        <f t="shared" si="574"/>
        <v>0</v>
      </c>
      <c r="P2858" s="85">
        <f t="shared" si="575"/>
        <v>0</v>
      </c>
      <c r="Q2858" s="59">
        <f t="shared" si="579"/>
        <v>0</v>
      </c>
      <c r="R2858" s="60" t="str">
        <f t="shared" si="576"/>
        <v>Good Count</v>
      </c>
      <c r="S2858" s="60" t="str">
        <f t="shared" si="577"/>
        <v>Good Count</v>
      </c>
      <c r="T2858" s="60" t="str">
        <f t="shared" si="578"/>
        <v>Good Count</v>
      </c>
    </row>
    <row r="2859" spans="1:20" ht="15" customHeight="1">
      <c r="A2859" s="64">
        <v>44852</v>
      </c>
      <c r="B2859" s="65">
        <f t="shared" si="582"/>
        <v>2022</v>
      </c>
      <c r="C2859" s="58">
        <f t="shared" si="571"/>
        <v>10</v>
      </c>
      <c r="D2859" s="58" t="str">
        <f t="shared" si="570"/>
        <v>Oct/2022</v>
      </c>
      <c r="E2859" s="60" t="s">
        <v>256</v>
      </c>
      <c r="F2859" s="60" t="s">
        <v>255</v>
      </c>
      <c r="G2859" s="60" t="s">
        <v>95</v>
      </c>
      <c r="H2859" s="60">
        <v>10</v>
      </c>
      <c r="I2859" s="60">
        <v>10</v>
      </c>
      <c r="J2859" s="60">
        <f t="shared" si="580"/>
        <v>0</v>
      </c>
      <c r="K2859" s="60" t="str">
        <f t="shared" si="581"/>
        <v>Ok</v>
      </c>
      <c r="L2859" s="60">
        <f t="shared" si="572"/>
        <v>0</v>
      </c>
      <c r="M2859" s="85">
        <f>VLOOKUP(E2859,'DAFTAR ITEM'!B:J,9,FALSE)</f>
        <v>38000</v>
      </c>
      <c r="N2859" s="85">
        <f t="shared" si="573"/>
        <v>380000</v>
      </c>
      <c r="O2859" s="85">
        <f t="shared" si="574"/>
        <v>0</v>
      </c>
      <c r="P2859" s="85">
        <f t="shared" si="575"/>
        <v>0</v>
      </c>
      <c r="Q2859" s="59">
        <f t="shared" si="579"/>
        <v>0</v>
      </c>
      <c r="R2859" s="60" t="str">
        <f t="shared" si="576"/>
        <v>Good Count</v>
      </c>
      <c r="S2859" s="60" t="str">
        <f t="shared" si="577"/>
        <v>Good Count</v>
      </c>
      <c r="T2859" s="60" t="str">
        <f t="shared" si="578"/>
        <v>Good Count</v>
      </c>
    </row>
    <row r="2860" spans="1:20" ht="15" customHeight="1">
      <c r="A2860" s="64">
        <v>44852</v>
      </c>
      <c r="B2860" s="65">
        <f t="shared" si="582"/>
        <v>2022</v>
      </c>
      <c r="C2860" s="58">
        <f t="shared" si="571"/>
        <v>10</v>
      </c>
      <c r="D2860" s="58" t="str">
        <f t="shared" si="570"/>
        <v>Oct/2022</v>
      </c>
      <c r="E2860" s="60" t="s">
        <v>258</v>
      </c>
      <c r="F2860" s="60" t="s">
        <v>257</v>
      </c>
      <c r="G2860" s="60" t="s">
        <v>259</v>
      </c>
      <c r="H2860" s="60">
        <v>10</v>
      </c>
      <c r="I2860" s="60">
        <v>10</v>
      </c>
      <c r="J2860" s="60">
        <f t="shared" si="580"/>
        <v>0</v>
      </c>
      <c r="K2860" s="60" t="str">
        <f t="shared" si="581"/>
        <v>Ok</v>
      </c>
      <c r="L2860" s="60">
        <f t="shared" si="572"/>
        <v>0</v>
      </c>
      <c r="M2860" s="85">
        <f>VLOOKUP(E2860,'DAFTAR ITEM'!B:J,9,FALSE)</f>
        <v>10000</v>
      </c>
      <c r="N2860" s="85">
        <f t="shared" si="573"/>
        <v>100000</v>
      </c>
      <c r="O2860" s="85">
        <f t="shared" si="574"/>
        <v>0</v>
      </c>
      <c r="P2860" s="85">
        <f t="shared" si="575"/>
        <v>0</v>
      </c>
      <c r="Q2860" s="59">
        <f t="shared" si="579"/>
        <v>0</v>
      </c>
      <c r="R2860" s="60" t="str">
        <f t="shared" si="576"/>
        <v>Good Count</v>
      </c>
      <c r="S2860" s="60" t="str">
        <f t="shared" si="577"/>
        <v>Good Count</v>
      </c>
      <c r="T2860" s="60" t="str">
        <f t="shared" si="578"/>
        <v>Good Count</v>
      </c>
    </row>
    <row r="2861" spans="1:20" ht="15" customHeight="1">
      <c r="A2861" s="64">
        <v>44852</v>
      </c>
      <c r="B2861" s="65">
        <f t="shared" si="582"/>
        <v>2022</v>
      </c>
      <c r="C2861" s="58">
        <f t="shared" si="571"/>
        <v>10</v>
      </c>
      <c r="D2861" s="58" t="str">
        <f t="shared" ref="D2861:D2924" si="583">TEXT(A2861,"MMM")&amp;"/"&amp;(B2861)</f>
        <v>Oct/2022</v>
      </c>
      <c r="E2861" s="60" t="s">
        <v>261</v>
      </c>
      <c r="F2861" s="60" t="s">
        <v>260</v>
      </c>
      <c r="G2861" s="60" t="s">
        <v>16</v>
      </c>
      <c r="H2861" s="60">
        <v>4</v>
      </c>
      <c r="I2861" s="60">
        <v>4</v>
      </c>
      <c r="J2861" s="60">
        <f t="shared" si="580"/>
        <v>0</v>
      </c>
      <c r="K2861" s="60" t="str">
        <f t="shared" si="581"/>
        <v>Ok</v>
      </c>
      <c r="L2861" s="60">
        <f t="shared" si="572"/>
        <v>0</v>
      </c>
      <c r="M2861" s="85">
        <f>VLOOKUP(E2861,'DAFTAR ITEM'!B:J,9,FALSE)</f>
        <v>11550</v>
      </c>
      <c r="N2861" s="85">
        <f t="shared" si="573"/>
        <v>46200</v>
      </c>
      <c r="O2861" s="85">
        <f t="shared" si="574"/>
        <v>0</v>
      </c>
      <c r="P2861" s="85">
        <f t="shared" si="575"/>
        <v>0</v>
      </c>
      <c r="Q2861" s="59">
        <f t="shared" si="579"/>
        <v>0</v>
      </c>
      <c r="R2861" s="60" t="str">
        <f t="shared" si="576"/>
        <v>Good Count</v>
      </c>
      <c r="S2861" s="60" t="str">
        <f t="shared" si="577"/>
        <v>Good Count</v>
      </c>
      <c r="T2861" s="60" t="str">
        <f t="shared" si="578"/>
        <v>Good Count</v>
      </c>
    </row>
    <row r="2862" spans="1:20" ht="15" customHeight="1">
      <c r="A2862" s="64">
        <v>44852</v>
      </c>
      <c r="B2862" s="65">
        <f t="shared" si="582"/>
        <v>2022</v>
      </c>
      <c r="C2862" s="58">
        <f t="shared" si="571"/>
        <v>10</v>
      </c>
      <c r="D2862" s="58" t="str">
        <f t="shared" si="583"/>
        <v>Oct/2022</v>
      </c>
      <c r="E2862" s="60" t="s">
        <v>263</v>
      </c>
      <c r="F2862" s="60" t="s">
        <v>262</v>
      </c>
      <c r="G2862" s="60" t="s">
        <v>33</v>
      </c>
      <c r="H2862" s="60">
        <v>0</v>
      </c>
      <c r="I2862" s="60">
        <v>0</v>
      </c>
      <c r="J2862" s="60">
        <f t="shared" si="580"/>
        <v>0</v>
      </c>
      <c r="K2862" s="60" t="str">
        <f t="shared" si="581"/>
        <v>Ok</v>
      </c>
      <c r="L2862" s="60">
        <f t="shared" si="572"/>
        <v>0</v>
      </c>
      <c r="M2862" s="85">
        <f>VLOOKUP(E2862,'DAFTAR ITEM'!B:J,9,FALSE)</f>
        <v>10000</v>
      </c>
      <c r="N2862" s="85">
        <f t="shared" si="573"/>
        <v>0</v>
      </c>
      <c r="O2862" s="85">
        <f t="shared" si="574"/>
        <v>0</v>
      </c>
      <c r="P2862" s="85">
        <f t="shared" si="575"/>
        <v>0</v>
      </c>
      <c r="Q2862" s="59">
        <f t="shared" si="579"/>
        <v>0</v>
      </c>
      <c r="R2862" s="60" t="str">
        <f t="shared" si="576"/>
        <v>Good Count</v>
      </c>
      <c r="S2862" s="60" t="str">
        <f t="shared" si="577"/>
        <v>Good Count</v>
      </c>
      <c r="T2862" s="60" t="str">
        <f t="shared" si="578"/>
        <v>Good Count</v>
      </c>
    </row>
    <row r="2863" spans="1:20" ht="15" customHeight="1">
      <c r="A2863" s="64">
        <v>44852</v>
      </c>
      <c r="B2863" s="65">
        <f t="shared" si="582"/>
        <v>2022</v>
      </c>
      <c r="C2863" s="58">
        <f t="shared" si="571"/>
        <v>10</v>
      </c>
      <c r="D2863" s="58" t="str">
        <f t="shared" si="583"/>
        <v>Oct/2022</v>
      </c>
      <c r="E2863" s="60" t="s">
        <v>265</v>
      </c>
      <c r="F2863" s="60" t="s">
        <v>264</v>
      </c>
      <c r="G2863" s="60" t="s">
        <v>33</v>
      </c>
      <c r="H2863" s="60">
        <v>20</v>
      </c>
      <c r="I2863" s="60">
        <v>20</v>
      </c>
      <c r="J2863" s="60">
        <f t="shared" si="580"/>
        <v>0</v>
      </c>
      <c r="K2863" s="60" t="str">
        <f t="shared" si="581"/>
        <v>Ok</v>
      </c>
      <c r="L2863" s="60">
        <f t="shared" si="572"/>
        <v>0</v>
      </c>
      <c r="M2863" s="85">
        <f>VLOOKUP(E2863,'DAFTAR ITEM'!B:J,9,FALSE)</f>
        <v>3000</v>
      </c>
      <c r="N2863" s="85">
        <f t="shared" si="573"/>
        <v>60000</v>
      </c>
      <c r="O2863" s="85">
        <f t="shared" si="574"/>
        <v>0</v>
      </c>
      <c r="P2863" s="85">
        <f t="shared" si="575"/>
        <v>0</v>
      </c>
      <c r="Q2863" s="59">
        <f t="shared" si="579"/>
        <v>0</v>
      </c>
      <c r="R2863" s="60" t="str">
        <f t="shared" si="576"/>
        <v>Good Count</v>
      </c>
      <c r="S2863" s="60" t="str">
        <f t="shared" si="577"/>
        <v>Good Count</v>
      </c>
      <c r="T2863" s="60" t="str">
        <f t="shared" si="578"/>
        <v>Good Count</v>
      </c>
    </row>
    <row r="2864" spans="1:20" ht="15" customHeight="1">
      <c r="A2864" s="64">
        <v>44852</v>
      </c>
      <c r="B2864" s="65">
        <f t="shared" si="582"/>
        <v>2022</v>
      </c>
      <c r="C2864" s="58">
        <f t="shared" si="571"/>
        <v>10</v>
      </c>
      <c r="D2864" s="58" t="str">
        <f t="shared" si="583"/>
        <v>Oct/2022</v>
      </c>
      <c r="E2864" s="60" t="s">
        <v>267</v>
      </c>
      <c r="F2864" s="60" t="s">
        <v>266</v>
      </c>
      <c r="G2864" s="60" t="s">
        <v>33</v>
      </c>
      <c r="H2864" s="60">
        <v>13</v>
      </c>
      <c r="I2864" s="60">
        <v>13</v>
      </c>
      <c r="J2864" s="60">
        <f t="shared" si="580"/>
        <v>0</v>
      </c>
      <c r="K2864" s="60" t="str">
        <f t="shared" si="581"/>
        <v>Ok</v>
      </c>
      <c r="L2864" s="60">
        <f t="shared" si="572"/>
        <v>0</v>
      </c>
      <c r="M2864" s="85">
        <f>VLOOKUP(E2864,'DAFTAR ITEM'!B:J,9,FALSE)</f>
        <v>1575</v>
      </c>
      <c r="N2864" s="85">
        <f t="shared" si="573"/>
        <v>20475</v>
      </c>
      <c r="O2864" s="85">
        <f t="shared" si="574"/>
        <v>0</v>
      </c>
      <c r="P2864" s="85">
        <f t="shared" si="575"/>
        <v>0</v>
      </c>
      <c r="Q2864" s="59">
        <f t="shared" si="579"/>
        <v>0</v>
      </c>
      <c r="R2864" s="60" t="str">
        <f t="shared" si="576"/>
        <v>Good Count</v>
      </c>
      <c r="S2864" s="60" t="str">
        <f t="shared" si="577"/>
        <v>Good Count</v>
      </c>
      <c r="T2864" s="60" t="str">
        <f t="shared" si="578"/>
        <v>Good Count</v>
      </c>
    </row>
    <row r="2865" spans="1:20" ht="15" customHeight="1">
      <c r="A2865" s="64">
        <v>44852</v>
      </c>
      <c r="B2865" s="65">
        <f t="shared" si="582"/>
        <v>2022</v>
      </c>
      <c r="C2865" s="58">
        <f t="shared" si="571"/>
        <v>10</v>
      </c>
      <c r="D2865" s="58" t="str">
        <f t="shared" si="583"/>
        <v>Oct/2022</v>
      </c>
      <c r="E2865" s="60" t="s">
        <v>269</v>
      </c>
      <c r="F2865" s="60" t="s">
        <v>268</v>
      </c>
      <c r="G2865" s="60" t="s">
        <v>33</v>
      </c>
      <c r="H2865" s="60">
        <v>0</v>
      </c>
      <c r="I2865" s="60">
        <v>0</v>
      </c>
      <c r="J2865" s="60">
        <f t="shared" si="580"/>
        <v>0</v>
      </c>
      <c r="K2865" s="60" t="str">
        <f t="shared" si="581"/>
        <v>Ok</v>
      </c>
      <c r="L2865" s="60">
        <f t="shared" si="572"/>
        <v>0</v>
      </c>
      <c r="M2865" s="85">
        <f>VLOOKUP(E2865,'DAFTAR ITEM'!B:J,9,FALSE)</f>
        <v>9500</v>
      </c>
      <c r="N2865" s="85">
        <f t="shared" si="573"/>
        <v>0</v>
      </c>
      <c r="O2865" s="85">
        <f t="shared" si="574"/>
        <v>0</v>
      </c>
      <c r="P2865" s="85">
        <f t="shared" si="575"/>
        <v>0</v>
      </c>
      <c r="Q2865" s="59">
        <f t="shared" si="579"/>
        <v>0</v>
      </c>
      <c r="R2865" s="60" t="str">
        <f t="shared" si="576"/>
        <v>Good Count</v>
      </c>
      <c r="S2865" s="60" t="str">
        <f t="shared" si="577"/>
        <v>Good Count</v>
      </c>
      <c r="T2865" s="60" t="str">
        <f t="shared" si="578"/>
        <v>Good Count</v>
      </c>
    </row>
    <row r="2866" spans="1:20" ht="15" customHeight="1">
      <c r="A2866" s="64">
        <v>44852</v>
      </c>
      <c r="B2866" s="65">
        <f t="shared" si="582"/>
        <v>2022</v>
      </c>
      <c r="C2866" s="58">
        <f t="shared" si="571"/>
        <v>10</v>
      </c>
      <c r="D2866" s="58" t="str">
        <f t="shared" si="583"/>
        <v>Oct/2022</v>
      </c>
      <c r="E2866" s="60" t="s">
        <v>271</v>
      </c>
      <c r="F2866" s="60" t="s">
        <v>270</v>
      </c>
      <c r="G2866" s="60" t="s">
        <v>33</v>
      </c>
      <c r="H2866" s="60">
        <v>11</v>
      </c>
      <c r="I2866" s="60">
        <v>11</v>
      </c>
      <c r="J2866" s="60">
        <f t="shared" si="580"/>
        <v>0</v>
      </c>
      <c r="K2866" s="60" t="str">
        <f t="shared" si="581"/>
        <v>Ok</v>
      </c>
      <c r="L2866" s="60">
        <f t="shared" si="572"/>
        <v>0</v>
      </c>
      <c r="M2866" s="85">
        <f>VLOOKUP(E2866,'DAFTAR ITEM'!B:J,9,FALSE)</f>
        <v>5000</v>
      </c>
      <c r="N2866" s="85">
        <f t="shared" si="573"/>
        <v>55000</v>
      </c>
      <c r="O2866" s="85">
        <f t="shared" si="574"/>
        <v>0</v>
      </c>
      <c r="P2866" s="85">
        <f t="shared" si="575"/>
        <v>0</v>
      </c>
      <c r="Q2866" s="59">
        <f t="shared" si="579"/>
        <v>0</v>
      </c>
      <c r="R2866" s="60" t="str">
        <f t="shared" si="576"/>
        <v>Good Count</v>
      </c>
      <c r="S2866" s="60" t="str">
        <f t="shared" si="577"/>
        <v>Good Count</v>
      </c>
      <c r="T2866" s="60" t="str">
        <f t="shared" si="578"/>
        <v>Good Count</v>
      </c>
    </row>
    <row r="2867" spans="1:20" ht="15" customHeight="1">
      <c r="A2867" s="64">
        <v>44852</v>
      </c>
      <c r="B2867" s="65">
        <f t="shared" si="582"/>
        <v>2022</v>
      </c>
      <c r="C2867" s="58">
        <f t="shared" si="571"/>
        <v>10</v>
      </c>
      <c r="D2867" s="58" t="str">
        <f t="shared" si="583"/>
        <v>Oct/2022</v>
      </c>
      <c r="E2867" s="60" t="s">
        <v>273</v>
      </c>
      <c r="F2867" s="60" t="s">
        <v>272</v>
      </c>
      <c r="G2867" s="60" t="s">
        <v>33</v>
      </c>
      <c r="H2867" s="60">
        <v>48</v>
      </c>
      <c r="I2867" s="60">
        <v>48</v>
      </c>
      <c r="J2867" s="60">
        <f t="shared" si="580"/>
        <v>0</v>
      </c>
      <c r="K2867" s="60" t="str">
        <f t="shared" si="581"/>
        <v>Ok</v>
      </c>
      <c r="L2867" s="60">
        <f t="shared" si="572"/>
        <v>0</v>
      </c>
      <c r="M2867" s="85">
        <f>VLOOKUP(E2867,'DAFTAR ITEM'!B:J,9,FALSE)</f>
        <v>5000</v>
      </c>
      <c r="N2867" s="85">
        <f t="shared" si="573"/>
        <v>240000</v>
      </c>
      <c r="O2867" s="85">
        <f t="shared" si="574"/>
        <v>0</v>
      </c>
      <c r="P2867" s="85">
        <f t="shared" si="575"/>
        <v>0</v>
      </c>
      <c r="Q2867" s="59">
        <f t="shared" si="579"/>
        <v>0</v>
      </c>
      <c r="R2867" s="60" t="str">
        <f t="shared" si="576"/>
        <v>Good Count</v>
      </c>
      <c r="S2867" s="60" t="str">
        <f t="shared" si="577"/>
        <v>Good Count</v>
      </c>
      <c r="T2867" s="60" t="str">
        <f t="shared" si="578"/>
        <v>Good Count</v>
      </c>
    </row>
    <row r="2868" spans="1:20" ht="15" customHeight="1">
      <c r="A2868" s="64">
        <v>44852</v>
      </c>
      <c r="B2868" s="65">
        <f t="shared" si="582"/>
        <v>2022</v>
      </c>
      <c r="C2868" s="58">
        <f t="shared" si="571"/>
        <v>10</v>
      </c>
      <c r="D2868" s="58" t="str">
        <f t="shared" si="583"/>
        <v>Oct/2022</v>
      </c>
      <c r="E2868" s="60" t="s">
        <v>275</v>
      </c>
      <c r="F2868" s="60" t="s">
        <v>274</v>
      </c>
      <c r="G2868" s="60" t="s">
        <v>33</v>
      </c>
      <c r="H2868" s="60">
        <v>29</v>
      </c>
      <c r="I2868" s="60">
        <v>29</v>
      </c>
      <c r="J2868" s="60">
        <f t="shared" si="580"/>
        <v>0</v>
      </c>
      <c r="K2868" s="60" t="str">
        <f t="shared" si="581"/>
        <v>Ok</v>
      </c>
      <c r="L2868" s="60">
        <f t="shared" si="572"/>
        <v>0</v>
      </c>
      <c r="M2868" s="85">
        <f>VLOOKUP(E2868,'DAFTAR ITEM'!B:J,9,FALSE)</f>
        <v>15000</v>
      </c>
      <c r="N2868" s="85">
        <f t="shared" si="573"/>
        <v>435000</v>
      </c>
      <c r="O2868" s="85">
        <f t="shared" si="574"/>
        <v>0</v>
      </c>
      <c r="P2868" s="85">
        <f t="shared" si="575"/>
        <v>0</v>
      </c>
      <c r="Q2868" s="59">
        <f t="shared" si="579"/>
        <v>0</v>
      </c>
      <c r="R2868" s="60" t="str">
        <f t="shared" si="576"/>
        <v>Good Count</v>
      </c>
      <c r="S2868" s="60" t="str">
        <f t="shared" si="577"/>
        <v>Good Count</v>
      </c>
      <c r="T2868" s="60" t="str">
        <f t="shared" si="578"/>
        <v>Good Count</v>
      </c>
    </row>
    <row r="2869" spans="1:20" ht="15" customHeight="1">
      <c r="A2869" s="64">
        <v>44852</v>
      </c>
      <c r="B2869" s="65">
        <f t="shared" si="582"/>
        <v>2022</v>
      </c>
      <c r="C2869" s="58">
        <f t="shared" ref="C2869:C2932" si="584">MONTH(A2869)</f>
        <v>10</v>
      </c>
      <c r="D2869" s="58" t="str">
        <f t="shared" si="583"/>
        <v>Oct/2022</v>
      </c>
      <c r="E2869" s="60" t="s">
        <v>277</v>
      </c>
      <c r="F2869" s="60" t="s">
        <v>276</v>
      </c>
      <c r="G2869" s="60" t="s">
        <v>33</v>
      </c>
      <c r="H2869" s="60">
        <v>0</v>
      </c>
      <c r="I2869" s="60">
        <v>0</v>
      </c>
      <c r="J2869" s="60">
        <f t="shared" si="580"/>
        <v>0</v>
      </c>
      <c r="K2869" s="60" t="str">
        <f t="shared" si="581"/>
        <v>Ok</v>
      </c>
      <c r="L2869" s="60">
        <f t="shared" si="572"/>
        <v>0</v>
      </c>
      <c r="M2869" s="85">
        <f>VLOOKUP(E2869,'DAFTAR ITEM'!B:J,9,FALSE)</f>
        <v>0</v>
      </c>
      <c r="N2869" s="85">
        <f t="shared" si="573"/>
        <v>0</v>
      </c>
      <c r="O2869" s="85">
        <f t="shared" si="574"/>
        <v>0</v>
      </c>
      <c r="P2869" s="85">
        <f t="shared" si="575"/>
        <v>0</v>
      </c>
      <c r="Q2869" s="59">
        <f t="shared" si="579"/>
        <v>0</v>
      </c>
      <c r="R2869" s="60" t="str">
        <f t="shared" si="576"/>
        <v>Good Count</v>
      </c>
      <c r="S2869" s="60" t="str">
        <f t="shared" si="577"/>
        <v>Good Count</v>
      </c>
      <c r="T2869" s="60" t="str">
        <f t="shared" si="578"/>
        <v>Good Count</v>
      </c>
    </row>
    <row r="2870" spans="1:20" ht="15" customHeight="1">
      <c r="A2870" s="64">
        <v>44852</v>
      </c>
      <c r="B2870" s="65">
        <f t="shared" si="582"/>
        <v>2022</v>
      </c>
      <c r="C2870" s="58">
        <f t="shared" si="584"/>
        <v>10</v>
      </c>
      <c r="D2870" s="58" t="str">
        <f t="shared" si="583"/>
        <v>Oct/2022</v>
      </c>
      <c r="E2870" s="60" t="s">
        <v>279</v>
      </c>
      <c r="F2870" s="60" t="s">
        <v>278</v>
      </c>
      <c r="G2870" s="60" t="s">
        <v>33</v>
      </c>
      <c r="H2870" s="60">
        <v>0</v>
      </c>
      <c r="I2870" s="60">
        <v>0</v>
      </c>
      <c r="J2870" s="60">
        <f t="shared" si="580"/>
        <v>0</v>
      </c>
      <c r="K2870" s="60" t="str">
        <f t="shared" si="581"/>
        <v>Ok</v>
      </c>
      <c r="L2870" s="60">
        <f t="shared" ref="L2870:L2933" si="585">ABS(J2870)</f>
        <v>0</v>
      </c>
      <c r="M2870" s="85">
        <f>VLOOKUP(E2870,'DAFTAR ITEM'!B:J,9,FALSE)</f>
        <v>36000</v>
      </c>
      <c r="N2870" s="85">
        <f t="shared" ref="N2870:N2933" si="586">H2870*M2870</f>
        <v>0</v>
      </c>
      <c r="O2870" s="85">
        <f t="shared" ref="O2870:O2933" si="587">J2870*M2870</f>
        <v>0</v>
      </c>
      <c r="P2870" s="85">
        <f t="shared" ref="P2870:P2933" si="588">L2870*M2870</f>
        <v>0</v>
      </c>
      <c r="Q2870" s="59">
        <f t="shared" si="579"/>
        <v>0</v>
      </c>
      <c r="R2870" s="60" t="str">
        <f t="shared" ref="R2870:R2933" si="589">IF(ISERROR(Q2870),"Bad Count",IF(Q2870&gt;0%,"Bad Count","Good Count"))</f>
        <v>Good Count</v>
      </c>
      <c r="S2870" s="60" t="str">
        <f t="shared" ref="S2870:S2933" si="590">IF(ISERROR(Q2870),"Bad Count",IF(Q2870&gt;2%,"Bad Count","Good Count"))</f>
        <v>Good Count</v>
      </c>
      <c r="T2870" s="60" t="str">
        <f t="shared" ref="T2870:T2933" si="591">IF(ISERROR(Q2870),"Bad Count",IF(Q2870&gt;5%,"Bad Count","Good Count"))</f>
        <v>Good Count</v>
      </c>
    </row>
    <row r="2871" spans="1:20" ht="15" customHeight="1">
      <c r="A2871" s="64">
        <v>44852</v>
      </c>
      <c r="B2871" s="65">
        <f t="shared" si="582"/>
        <v>2022</v>
      </c>
      <c r="C2871" s="58">
        <f t="shared" si="584"/>
        <v>10</v>
      </c>
      <c r="D2871" s="58" t="str">
        <f t="shared" si="583"/>
        <v>Oct/2022</v>
      </c>
      <c r="E2871" s="60" t="s">
        <v>281</v>
      </c>
      <c r="F2871" s="60" t="s">
        <v>280</v>
      </c>
      <c r="G2871" s="60" t="s">
        <v>139</v>
      </c>
      <c r="H2871" s="60">
        <v>248</v>
      </c>
      <c r="I2871" s="60">
        <v>248</v>
      </c>
      <c r="J2871" s="60">
        <f t="shared" si="580"/>
        <v>0</v>
      </c>
      <c r="K2871" s="60" t="str">
        <f t="shared" si="581"/>
        <v>Ok</v>
      </c>
      <c r="L2871" s="60">
        <f t="shared" si="585"/>
        <v>0</v>
      </c>
      <c r="M2871" s="85">
        <f>VLOOKUP(E2871,'DAFTAR ITEM'!B:J,9,FALSE)</f>
        <v>5000</v>
      </c>
      <c r="N2871" s="85">
        <f t="shared" si="586"/>
        <v>1240000</v>
      </c>
      <c r="O2871" s="85">
        <f t="shared" si="587"/>
        <v>0</v>
      </c>
      <c r="P2871" s="85">
        <f t="shared" si="588"/>
        <v>0</v>
      </c>
      <c r="Q2871" s="59">
        <f t="shared" si="579"/>
        <v>0</v>
      </c>
      <c r="R2871" s="60" t="str">
        <f t="shared" si="589"/>
        <v>Good Count</v>
      </c>
      <c r="S2871" s="60" t="str">
        <f t="shared" si="590"/>
        <v>Good Count</v>
      </c>
      <c r="T2871" s="60" t="str">
        <f t="shared" si="591"/>
        <v>Good Count</v>
      </c>
    </row>
    <row r="2872" spans="1:20" ht="15" customHeight="1">
      <c r="A2872" s="64">
        <v>44852</v>
      </c>
      <c r="B2872" s="65">
        <f t="shared" si="582"/>
        <v>2022</v>
      </c>
      <c r="C2872" s="58">
        <f t="shared" si="584"/>
        <v>10</v>
      </c>
      <c r="D2872" s="58" t="str">
        <f t="shared" si="583"/>
        <v>Oct/2022</v>
      </c>
      <c r="E2872" s="60" t="s">
        <v>283</v>
      </c>
      <c r="F2872" s="60" t="s">
        <v>282</v>
      </c>
      <c r="G2872" s="60" t="s">
        <v>16</v>
      </c>
      <c r="H2872" s="60">
        <v>7</v>
      </c>
      <c r="I2872" s="60">
        <v>7</v>
      </c>
      <c r="J2872" s="60">
        <f t="shared" si="580"/>
        <v>0</v>
      </c>
      <c r="K2872" s="60" t="str">
        <f t="shared" si="581"/>
        <v>Ok</v>
      </c>
      <c r="L2872" s="60">
        <f t="shared" si="585"/>
        <v>0</v>
      </c>
      <c r="M2872" s="85">
        <f>VLOOKUP(E2872,'DAFTAR ITEM'!B:J,9,FALSE)</f>
        <v>131250</v>
      </c>
      <c r="N2872" s="85">
        <f t="shared" si="586"/>
        <v>918750</v>
      </c>
      <c r="O2872" s="85">
        <f t="shared" si="587"/>
        <v>0</v>
      </c>
      <c r="P2872" s="85">
        <f t="shared" si="588"/>
        <v>0</v>
      </c>
      <c r="Q2872" s="59">
        <f t="shared" si="579"/>
        <v>0</v>
      </c>
      <c r="R2872" s="60" t="str">
        <f t="shared" si="589"/>
        <v>Good Count</v>
      </c>
      <c r="S2872" s="60" t="str">
        <f t="shared" si="590"/>
        <v>Good Count</v>
      </c>
      <c r="T2872" s="60" t="str">
        <f t="shared" si="591"/>
        <v>Good Count</v>
      </c>
    </row>
    <row r="2873" spans="1:20" ht="15" customHeight="1">
      <c r="A2873" s="64">
        <v>44852</v>
      </c>
      <c r="B2873" s="65">
        <f t="shared" si="582"/>
        <v>2022</v>
      </c>
      <c r="C2873" s="58">
        <f t="shared" si="584"/>
        <v>10</v>
      </c>
      <c r="D2873" s="58" t="str">
        <f t="shared" si="583"/>
        <v>Oct/2022</v>
      </c>
      <c r="E2873" s="60" t="s">
        <v>285</v>
      </c>
      <c r="F2873" s="60" t="s">
        <v>284</v>
      </c>
      <c r="G2873" s="60" t="s">
        <v>33</v>
      </c>
      <c r="H2873" s="60">
        <v>23</v>
      </c>
      <c r="I2873" s="60">
        <v>23</v>
      </c>
      <c r="J2873" s="60">
        <f t="shared" si="580"/>
        <v>0</v>
      </c>
      <c r="K2873" s="60" t="str">
        <f t="shared" si="581"/>
        <v>Ok</v>
      </c>
      <c r="L2873" s="60">
        <f t="shared" si="585"/>
        <v>0</v>
      </c>
      <c r="M2873" s="85">
        <f>VLOOKUP(E2873,'DAFTAR ITEM'!B:J,9,FALSE)</f>
        <v>2625</v>
      </c>
      <c r="N2873" s="85">
        <f t="shared" si="586"/>
        <v>60375</v>
      </c>
      <c r="O2873" s="85">
        <f t="shared" si="587"/>
        <v>0</v>
      </c>
      <c r="P2873" s="85">
        <f t="shared" si="588"/>
        <v>0</v>
      </c>
      <c r="Q2873" s="59">
        <f t="shared" si="579"/>
        <v>0</v>
      </c>
      <c r="R2873" s="60" t="str">
        <f t="shared" si="589"/>
        <v>Good Count</v>
      </c>
      <c r="S2873" s="60" t="str">
        <f t="shared" si="590"/>
        <v>Good Count</v>
      </c>
      <c r="T2873" s="60" t="str">
        <f t="shared" si="591"/>
        <v>Good Count</v>
      </c>
    </row>
    <row r="2874" spans="1:20" ht="15" customHeight="1">
      <c r="A2874" s="64">
        <v>44852</v>
      </c>
      <c r="B2874" s="65">
        <f t="shared" si="582"/>
        <v>2022</v>
      </c>
      <c r="C2874" s="58">
        <f t="shared" si="584"/>
        <v>10</v>
      </c>
      <c r="D2874" s="58" t="str">
        <f t="shared" si="583"/>
        <v>Oct/2022</v>
      </c>
      <c r="E2874" s="60" t="s">
        <v>287</v>
      </c>
      <c r="F2874" s="60" t="s">
        <v>286</v>
      </c>
      <c r="G2874" s="60" t="s">
        <v>33</v>
      </c>
      <c r="H2874" s="60">
        <v>36</v>
      </c>
      <c r="I2874" s="60">
        <v>36</v>
      </c>
      <c r="J2874" s="60">
        <f t="shared" si="580"/>
        <v>0</v>
      </c>
      <c r="K2874" s="60" t="str">
        <f t="shared" si="581"/>
        <v>Ok</v>
      </c>
      <c r="L2874" s="60">
        <f t="shared" si="585"/>
        <v>0</v>
      </c>
      <c r="M2874" s="85">
        <f>VLOOKUP(E2874,'DAFTAR ITEM'!B:J,9,FALSE)</f>
        <v>6825</v>
      </c>
      <c r="N2874" s="85">
        <f t="shared" si="586"/>
        <v>245700</v>
      </c>
      <c r="O2874" s="85">
        <f t="shared" si="587"/>
        <v>0</v>
      </c>
      <c r="P2874" s="85">
        <f t="shared" si="588"/>
        <v>0</v>
      </c>
      <c r="Q2874" s="59">
        <f t="shared" si="579"/>
        <v>0</v>
      </c>
      <c r="R2874" s="60" t="str">
        <f t="shared" si="589"/>
        <v>Good Count</v>
      </c>
      <c r="S2874" s="60" t="str">
        <f t="shared" si="590"/>
        <v>Good Count</v>
      </c>
      <c r="T2874" s="60" t="str">
        <f t="shared" si="591"/>
        <v>Good Count</v>
      </c>
    </row>
    <row r="2875" spans="1:20" ht="15" customHeight="1">
      <c r="A2875" s="64">
        <v>44852</v>
      </c>
      <c r="B2875" s="65">
        <f t="shared" si="582"/>
        <v>2022</v>
      </c>
      <c r="C2875" s="58">
        <f t="shared" si="584"/>
        <v>10</v>
      </c>
      <c r="D2875" s="58" t="str">
        <f t="shared" si="583"/>
        <v>Oct/2022</v>
      </c>
      <c r="E2875" s="60" t="s">
        <v>289</v>
      </c>
      <c r="F2875" s="60" t="s">
        <v>288</v>
      </c>
      <c r="G2875" s="60" t="s">
        <v>33</v>
      </c>
      <c r="H2875" s="60">
        <v>0</v>
      </c>
      <c r="I2875" s="60">
        <v>0</v>
      </c>
      <c r="J2875" s="60">
        <f t="shared" si="580"/>
        <v>0</v>
      </c>
      <c r="K2875" s="60" t="str">
        <f t="shared" si="581"/>
        <v>Ok</v>
      </c>
      <c r="L2875" s="60">
        <f t="shared" si="585"/>
        <v>0</v>
      </c>
      <c r="M2875" s="85">
        <f>VLOOKUP(E2875,'DAFTAR ITEM'!B:J,9,FALSE)</f>
        <v>49350</v>
      </c>
      <c r="N2875" s="85">
        <f t="shared" si="586"/>
        <v>0</v>
      </c>
      <c r="O2875" s="85">
        <f t="shared" si="587"/>
        <v>0</v>
      </c>
      <c r="P2875" s="85">
        <f t="shared" si="588"/>
        <v>0</v>
      </c>
      <c r="Q2875" s="59">
        <f t="shared" si="579"/>
        <v>0</v>
      </c>
      <c r="R2875" s="60" t="str">
        <f t="shared" si="589"/>
        <v>Good Count</v>
      </c>
      <c r="S2875" s="60" t="str">
        <f t="shared" si="590"/>
        <v>Good Count</v>
      </c>
      <c r="T2875" s="60" t="str">
        <f t="shared" si="591"/>
        <v>Good Count</v>
      </c>
    </row>
    <row r="2876" spans="1:20" ht="15" customHeight="1">
      <c r="A2876" s="64">
        <v>44852</v>
      </c>
      <c r="B2876" s="65">
        <f t="shared" si="582"/>
        <v>2022</v>
      </c>
      <c r="C2876" s="58">
        <f t="shared" si="584"/>
        <v>10</v>
      </c>
      <c r="D2876" s="58" t="str">
        <f t="shared" si="583"/>
        <v>Oct/2022</v>
      </c>
      <c r="E2876" s="60" t="s">
        <v>291</v>
      </c>
      <c r="F2876" s="60" t="s">
        <v>290</v>
      </c>
      <c r="G2876" s="60" t="s">
        <v>88</v>
      </c>
      <c r="H2876" s="60">
        <v>0</v>
      </c>
      <c r="I2876" s="60">
        <v>0</v>
      </c>
      <c r="J2876" s="60">
        <f t="shared" si="580"/>
        <v>0</v>
      </c>
      <c r="K2876" s="60" t="str">
        <f t="shared" si="581"/>
        <v>Ok</v>
      </c>
      <c r="L2876" s="60">
        <f t="shared" si="585"/>
        <v>0</v>
      </c>
      <c r="M2876" s="85">
        <f>VLOOKUP(E2876,'DAFTAR ITEM'!B:J,9,FALSE)</f>
        <v>10000</v>
      </c>
      <c r="N2876" s="85">
        <f t="shared" si="586"/>
        <v>0</v>
      </c>
      <c r="O2876" s="85">
        <f t="shared" si="587"/>
        <v>0</v>
      </c>
      <c r="P2876" s="85">
        <f t="shared" si="588"/>
        <v>0</v>
      </c>
      <c r="Q2876" s="59">
        <f t="shared" si="579"/>
        <v>0</v>
      </c>
      <c r="R2876" s="60" t="str">
        <f t="shared" si="589"/>
        <v>Good Count</v>
      </c>
      <c r="S2876" s="60" t="str">
        <f t="shared" si="590"/>
        <v>Good Count</v>
      </c>
      <c r="T2876" s="60" t="str">
        <f t="shared" si="591"/>
        <v>Good Count</v>
      </c>
    </row>
    <row r="2877" spans="1:20" ht="15" customHeight="1">
      <c r="A2877" s="64">
        <v>44852</v>
      </c>
      <c r="B2877" s="65">
        <f t="shared" si="582"/>
        <v>2022</v>
      </c>
      <c r="C2877" s="58">
        <f t="shared" si="584"/>
        <v>10</v>
      </c>
      <c r="D2877" s="58" t="str">
        <f t="shared" si="583"/>
        <v>Oct/2022</v>
      </c>
      <c r="E2877" s="60" t="s">
        <v>293</v>
      </c>
      <c r="F2877" s="60" t="s">
        <v>292</v>
      </c>
      <c r="G2877" s="60" t="s">
        <v>33</v>
      </c>
      <c r="H2877" s="60">
        <v>2</v>
      </c>
      <c r="I2877" s="60">
        <v>2</v>
      </c>
      <c r="J2877" s="60">
        <f t="shared" si="580"/>
        <v>0</v>
      </c>
      <c r="K2877" s="60" t="str">
        <f t="shared" si="581"/>
        <v>Ok</v>
      </c>
      <c r="L2877" s="60">
        <f t="shared" si="585"/>
        <v>0</v>
      </c>
      <c r="M2877" s="85">
        <f>VLOOKUP(E2877,'DAFTAR ITEM'!B:J,9,FALSE)</f>
        <v>5000</v>
      </c>
      <c r="N2877" s="85">
        <f t="shared" si="586"/>
        <v>10000</v>
      </c>
      <c r="O2877" s="85">
        <f t="shared" si="587"/>
        <v>0</v>
      </c>
      <c r="P2877" s="85">
        <f t="shared" si="588"/>
        <v>0</v>
      </c>
      <c r="Q2877" s="59">
        <f t="shared" si="579"/>
        <v>0</v>
      </c>
      <c r="R2877" s="60" t="str">
        <f t="shared" si="589"/>
        <v>Good Count</v>
      </c>
      <c r="S2877" s="60" t="str">
        <f t="shared" si="590"/>
        <v>Good Count</v>
      </c>
      <c r="T2877" s="60" t="str">
        <f t="shared" si="591"/>
        <v>Good Count</v>
      </c>
    </row>
    <row r="2878" spans="1:20" ht="15" customHeight="1">
      <c r="A2878" s="64">
        <v>44852</v>
      </c>
      <c r="B2878" s="65">
        <f t="shared" si="582"/>
        <v>2022</v>
      </c>
      <c r="C2878" s="58">
        <f t="shared" si="584"/>
        <v>10</v>
      </c>
      <c r="D2878" s="58" t="str">
        <f t="shared" si="583"/>
        <v>Oct/2022</v>
      </c>
      <c r="E2878" s="60" t="s">
        <v>295</v>
      </c>
      <c r="F2878" s="60" t="s">
        <v>294</v>
      </c>
      <c r="G2878" s="60" t="s">
        <v>33</v>
      </c>
      <c r="H2878" s="60">
        <v>7</v>
      </c>
      <c r="I2878" s="60">
        <v>7</v>
      </c>
      <c r="J2878" s="60">
        <f t="shared" si="580"/>
        <v>0</v>
      </c>
      <c r="K2878" s="60" t="str">
        <f t="shared" si="581"/>
        <v>Ok</v>
      </c>
      <c r="L2878" s="60">
        <f t="shared" si="585"/>
        <v>0</v>
      </c>
      <c r="M2878" s="85">
        <f>VLOOKUP(E2878,'DAFTAR ITEM'!B:J,9,FALSE)</f>
        <v>22000</v>
      </c>
      <c r="N2878" s="85">
        <f t="shared" si="586"/>
        <v>154000</v>
      </c>
      <c r="O2878" s="85">
        <f t="shared" si="587"/>
        <v>0</v>
      </c>
      <c r="P2878" s="85">
        <f t="shared" si="588"/>
        <v>0</v>
      </c>
      <c r="Q2878" s="59">
        <f t="shared" si="579"/>
        <v>0</v>
      </c>
      <c r="R2878" s="60" t="str">
        <f t="shared" si="589"/>
        <v>Good Count</v>
      </c>
      <c r="S2878" s="60" t="str">
        <f t="shared" si="590"/>
        <v>Good Count</v>
      </c>
      <c r="T2878" s="60" t="str">
        <f t="shared" si="591"/>
        <v>Good Count</v>
      </c>
    </row>
    <row r="2879" spans="1:20" ht="15" customHeight="1">
      <c r="A2879" s="64">
        <v>44852</v>
      </c>
      <c r="B2879" s="65">
        <f t="shared" si="582"/>
        <v>2022</v>
      </c>
      <c r="C2879" s="58">
        <f t="shared" si="584"/>
        <v>10</v>
      </c>
      <c r="D2879" s="58" t="str">
        <f t="shared" si="583"/>
        <v>Oct/2022</v>
      </c>
      <c r="E2879" s="60" t="s">
        <v>299</v>
      </c>
      <c r="F2879" s="60" t="s">
        <v>298</v>
      </c>
      <c r="G2879" s="60" t="s">
        <v>33</v>
      </c>
      <c r="H2879" s="60">
        <v>29</v>
      </c>
      <c r="I2879" s="60">
        <v>29</v>
      </c>
      <c r="J2879" s="60">
        <f t="shared" si="580"/>
        <v>0</v>
      </c>
      <c r="K2879" s="60" t="str">
        <f t="shared" si="581"/>
        <v>Ok</v>
      </c>
      <c r="L2879" s="60">
        <f t="shared" si="585"/>
        <v>0</v>
      </c>
      <c r="M2879" s="85">
        <f>VLOOKUP(E2879,'DAFTAR ITEM'!B:J,9,FALSE)</f>
        <v>8138</v>
      </c>
      <c r="N2879" s="85">
        <f t="shared" si="586"/>
        <v>236002</v>
      </c>
      <c r="O2879" s="85">
        <f t="shared" si="587"/>
        <v>0</v>
      </c>
      <c r="P2879" s="85">
        <f t="shared" si="588"/>
        <v>0</v>
      </c>
      <c r="Q2879" s="59">
        <f t="shared" si="579"/>
        <v>0</v>
      </c>
      <c r="R2879" s="60" t="str">
        <f t="shared" si="589"/>
        <v>Good Count</v>
      </c>
      <c r="S2879" s="60" t="str">
        <f t="shared" si="590"/>
        <v>Good Count</v>
      </c>
      <c r="T2879" s="60" t="str">
        <f t="shared" si="591"/>
        <v>Good Count</v>
      </c>
    </row>
    <row r="2880" spans="1:20" ht="15" customHeight="1">
      <c r="A2880" s="64">
        <v>44852</v>
      </c>
      <c r="B2880" s="65">
        <f t="shared" si="582"/>
        <v>2022</v>
      </c>
      <c r="C2880" s="58">
        <f t="shared" si="584"/>
        <v>10</v>
      </c>
      <c r="D2880" s="58" t="str">
        <f t="shared" si="583"/>
        <v>Oct/2022</v>
      </c>
      <c r="E2880" s="60" t="s">
        <v>297</v>
      </c>
      <c r="F2880" s="60" t="s">
        <v>296</v>
      </c>
      <c r="G2880" s="60" t="s">
        <v>33</v>
      </c>
      <c r="H2880" s="60">
        <v>13</v>
      </c>
      <c r="I2880" s="60">
        <v>13</v>
      </c>
      <c r="J2880" s="60">
        <f t="shared" si="580"/>
        <v>0</v>
      </c>
      <c r="K2880" s="60" t="str">
        <f t="shared" si="581"/>
        <v>Ok</v>
      </c>
      <c r="L2880" s="60">
        <f t="shared" si="585"/>
        <v>0</v>
      </c>
      <c r="M2880" s="85">
        <f>VLOOKUP(E2880,'DAFTAR ITEM'!B:J,9,FALSE)</f>
        <v>8138</v>
      </c>
      <c r="N2880" s="85">
        <f t="shared" si="586"/>
        <v>105794</v>
      </c>
      <c r="O2880" s="85">
        <f t="shared" si="587"/>
        <v>0</v>
      </c>
      <c r="P2880" s="85">
        <f t="shared" si="588"/>
        <v>0</v>
      </c>
      <c r="Q2880" s="59">
        <f t="shared" si="579"/>
        <v>0</v>
      </c>
      <c r="R2880" s="60" t="str">
        <f t="shared" si="589"/>
        <v>Good Count</v>
      </c>
      <c r="S2880" s="60" t="str">
        <f t="shared" si="590"/>
        <v>Good Count</v>
      </c>
      <c r="T2880" s="60" t="str">
        <f t="shared" si="591"/>
        <v>Good Count</v>
      </c>
    </row>
    <row r="2881" spans="1:20" ht="15" customHeight="1">
      <c r="A2881" s="64">
        <v>44852</v>
      </c>
      <c r="B2881" s="65">
        <f t="shared" si="582"/>
        <v>2022</v>
      </c>
      <c r="C2881" s="58">
        <f t="shared" si="584"/>
        <v>10</v>
      </c>
      <c r="D2881" s="58" t="str">
        <f t="shared" si="583"/>
        <v>Oct/2022</v>
      </c>
      <c r="E2881" s="60" t="s">
        <v>301</v>
      </c>
      <c r="F2881" s="60" t="s">
        <v>300</v>
      </c>
      <c r="G2881" s="60" t="s">
        <v>33</v>
      </c>
      <c r="H2881" s="60">
        <v>39</v>
      </c>
      <c r="I2881" s="60">
        <v>39</v>
      </c>
      <c r="J2881" s="60">
        <f t="shared" si="580"/>
        <v>0</v>
      </c>
      <c r="K2881" s="60" t="str">
        <f t="shared" si="581"/>
        <v>Ok</v>
      </c>
      <c r="L2881" s="60">
        <f t="shared" si="585"/>
        <v>0</v>
      </c>
      <c r="M2881" s="85">
        <f>VLOOKUP(E2881,'DAFTAR ITEM'!B:J,9,FALSE)</f>
        <v>10000</v>
      </c>
      <c r="N2881" s="85">
        <f t="shared" si="586"/>
        <v>390000</v>
      </c>
      <c r="O2881" s="85">
        <f t="shared" si="587"/>
        <v>0</v>
      </c>
      <c r="P2881" s="85">
        <f t="shared" si="588"/>
        <v>0</v>
      </c>
      <c r="Q2881" s="59">
        <f t="shared" si="579"/>
        <v>0</v>
      </c>
      <c r="R2881" s="60" t="str">
        <f t="shared" si="589"/>
        <v>Good Count</v>
      </c>
      <c r="S2881" s="60" t="str">
        <f t="shared" si="590"/>
        <v>Good Count</v>
      </c>
      <c r="T2881" s="60" t="str">
        <f t="shared" si="591"/>
        <v>Good Count</v>
      </c>
    </row>
    <row r="2882" spans="1:20" ht="15" customHeight="1">
      <c r="A2882" s="64">
        <v>44852</v>
      </c>
      <c r="B2882" s="65">
        <f t="shared" si="582"/>
        <v>2022</v>
      </c>
      <c r="C2882" s="58">
        <f t="shared" si="584"/>
        <v>10</v>
      </c>
      <c r="D2882" s="58" t="str">
        <f t="shared" si="583"/>
        <v>Oct/2022</v>
      </c>
      <c r="E2882" s="60" t="s">
        <v>303</v>
      </c>
      <c r="F2882" s="60" t="s">
        <v>302</v>
      </c>
      <c r="G2882" s="60" t="s">
        <v>33</v>
      </c>
      <c r="H2882" s="60">
        <v>9</v>
      </c>
      <c r="I2882" s="60">
        <v>9</v>
      </c>
      <c r="J2882" s="60">
        <f t="shared" si="580"/>
        <v>0</v>
      </c>
      <c r="K2882" s="60" t="str">
        <f t="shared" si="581"/>
        <v>Ok</v>
      </c>
      <c r="L2882" s="60">
        <f t="shared" si="585"/>
        <v>0</v>
      </c>
      <c r="M2882" s="85">
        <f>VLOOKUP(E2882,'DAFTAR ITEM'!B:J,9,FALSE)</f>
        <v>9000</v>
      </c>
      <c r="N2882" s="85">
        <f t="shared" si="586"/>
        <v>81000</v>
      </c>
      <c r="O2882" s="85">
        <f t="shared" si="587"/>
        <v>0</v>
      </c>
      <c r="P2882" s="85">
        <f t="shared" si="588"/>
        <v>0</v>
      </c>
      <c r="Q2882" s="59">
        <f t="shared" si="579"/>
        <v>0</v>
      </c>
      <c r="R2882" s="60" t="str">
        <f t="shared" si="589"/>
        <v>Good Count</v>
      </c>
      <c r="S2882" s="60" t="str">
        <f t="shared" si="590"/>
        <v>Good Count</v>
      </c>
      <c r="T2882" s="60" t="str">
        <f t="shared" si="591"/>
        <v>Good Count</v>
      </c>
    </row>
    <row r="2883" spans="1:20" ht="15" customHeight="1">
      <c r="A2883" s="64">
        <v>44852</v>
      </c>
      <c r="B2883" s="65">
        <f t="shared" si="582"/>
        <v>2022</v>
      </c>
      <c r="C2883" s="58">
        <f t="shared" si="584"/>
        <v>10</v>
      </c>
      <c r="D2883" s="58" t="str">
        <f t="shared" si="583"/>
        <v>Oct/2022</v>
      </c>
      <c r="E2883" s="60" t="s">
        <v>305</v>
      </c>
      <c r="F2883" s="60" t="s">
        <v>304</v>
      </c>
      <c r="G2883" s="60" t="s">
        <v>33</v>
      </c>
      <c r="H2883" s="60">
        <v>24</v>
      </c>
      <c r="I2883" s="60">
        <v>24</v>
      </c>
      <c r="J2883" s="60">
        <f t="shared" si="580"/>
        <v>0</v>
      </c>
      <c r="K2883" s="60" t="str">
        <f t="shared" si="581"/>
        <v>Ok</v>
      </c>
      <c r="L2883" s="60">
        <f t="shared" si="585"/>
        <v>0</v>
      </c>
      <c r="M2883" s="85">
        <f>VLOOKUP(E2883,'DAFTAR ITEM'!B:J,9,FALSE)</f>
        <v>6720</v>
      </c>
      <c r="N2883" s="85">
        <f t="shared" si="586"/>
        <v>161280</v>
      </c>
      <c r="O2883" s="85">
        <f t="shared" si="587"/>
        <v>0</v>
      </c>
      <c r="P2883" s="85">
        <f t="shared" si="588"/>
        <v>0</v>
      </c>
      <c r="Q2883" s="59">
        <f t="shared" si="579"/>
        <v>0</v>
      </c>
      <c r="R2883" s="60" t="str">
        <f t="shared" si="589"/>
        <v>Good Count</v>
      </c>
      <c r="S2883" s="60" t="str">
        <f t="shared" si="590"/>
        <v>Good Count</v>
      </c>
      <c r="T2883" s="60" t="str">
        <f t="shared" si="591"/>
        <v>Good Count</v>
      </c>
    </row>
    <row r="2884" spans="1:20" ht="15" customHeight="1">
      <c r="A2884" s="64">
        <v>44852</v>
      </c>
      <c r="B2884" s="65">
        <f t="shared" si="582"/>
        <v>2022</v>
      </c>
      <c r="C2884" s="58">
        <f t="shared" si="584"/>
        <v>10</v>
      </c>
      <c r="D2884" s="58" t="str">
        <f t="shared" si="583"/>
        <v>Oct/2022</v>
      </c>
      <c r="E2884" s="60" t="s">
        <v>307</v>
      </c>
      <c r="F2884" s="60" t="s">
        <v>306</v>
      </c>
      <c r="G2884" s="60" t="s">
        <v>33</v>
      </c>
      <c r="H2884" s="60">
        <v>62</v>
      </c>
      <c r="I2884" s="60">
        <v>62</v>
      </c>
      <c r="J2884" s="60">
        <f t="shared" si="580"/>
        <v>0</v>
      </c>
      <c r="K2884" s="60" t="str">
        <f t="shared" si="581"/>
        <v>Ok</v>
      </c>
      <c r="L2884" s="60">
        <f t="shared" si="585"/>
        <v>0</v>
      </c>
      <c r="M2884" s="85">
        <f>VLOOKUP(E2884,'DAFTAR ITEM'!B:J,9,FALSE)</f>
        <v>9000</v>
      </c>
      <c r="N2884" s="85">
        <f t="shared" si="586"/>
        <v>558000</v>
      </c>
      <c r="O2884" s="85">
        <f t="shared" si="587"/>
        <v>0</v>
      </c>
      <c r="P2884" s="85">
        <f t="shared" si="588"/>
        <v>0</v>
      </c>
      <c r="Q2884" s="59">
        <f t="shared" si="579"/>
        <v>0</v>
      </c>
      <c r="R2884" s="60" t="str">
        <f t="shared" si="589"/>
        <v>Good Count</v>
      </c>
      <c r="S2884" s="60" t="str">
        <f t="shared" si="590"/>
        <v>Good Count</v>
      </c>
      <c r="T2884" s="60" t="str">
        <f t="shared" si="591"/>
        <v>Good Count</v>
      </c>
    </row>
    <row r="2885" spans="1:20" ht="15" customHeight="1">
      <c r="A2885" s="64">
        <v>44852</v>
      </c>
      <c r="B2885" s="65">
        <f t="shared" si="582"/>
        <v>2022</v>
      </c>
      <c r="C2885" s="58">
        <f t="shared" si="584"/>
        <v>10</v>
      </c>
      <c r="D2885" s="58" t="str">
        <f t="shared" si="583"/>
        <v>Oct/2022</v>
      </c>
      <c r="E2885" s="60" t="s">
        <v>309</v>
      </c>
      <c r="F2885" s="60" t="s">
        <v>308</v>
      </c>
      <c r="G2885" s="60" t="s">
        <v>33</v>
      </c>
      <c r="H2885" s="60">
        <v>7</v>
      </c>
      <c r="I2885" s="60">
        <v>7</v>
      </c>
      <c r="J2885" s="60">
        <f t="shared" si="580"/>
        <v>0</v>
      </c>
      <c r="K2885" s="60" t="str">
        <f t="shared" si="581"/>
        <v>Ok</v>
      </c>
      <c r="L2885" s="60">
        <f t="shared" si="585"/>
        <v>0</v>
      </c>
      <c r="M2885" s="85">
        <f>VLOOKUP(E2885,'DAFTAR ITEM'!B:J,9,FALSE)</f>
        <v>840</v>
      </c>
      <c r="N2885" s="85">
        <f t="shared" si="586"/>
        <v>5880</v>
      </c>
      <c r="O2885" s="85">
        <f t="shared" si="587"/>
        <v>0</v>
      </c>
      <c r="P2885" s="85">
        <f t="shared" si="588"/>
        <v>0</v>
      </c>
      <c r="Q2885" s="59">
        <f t="shared" si="579"/>
        <v>0</v>
      </c>
      <c r="R2885" s="60" t="str">
        <f t="shared" si="589"/>
        <v>Good Count</v>
      </c>
      <c r="S2885" s="60" t="str">
        <f t="shared" si="590"/>
        <v>Good Count</v>
      </c>
      <c r="T2885" s="60" t="str">
        <f t="shared" si="591"/>
        <v>Good Count</v>
      </c>
    </row>
    <row r="2886" spans="1:20" ht="15" customHeight="1">
      <c r="A2886" s="64">
        <v>44852</v>
      </c>
      <c r="B2886" s="65">
        <f t="shared" si="582"/>
        <v>2022</v>
      </c>
      <c r="C2886" s="58">
        <f t="shared" si="584"/>
        <v>10</v>
      </c>
      <c r="D2886" s="58" t="str">
        <f t="shared" si="583"/>
        <v>Oct/2022</v>
      </c>
      <c r="E2886" s="60" t="s">
        <v>311</v>
      </c>
      <c r="F2886" s="60" t="s">
        <v>310</v>
      </c>
      <c r="G2886" s="60" t="s">
        <v>33</v>
      </c>
      <c r="H2886" s="60">
        <v>12</v>
      </c>
      <c r="I2886" s="60">
        <v>12</v>
      </c>
      <c r="J2886" s="60">
        <f t="shared" si="580"/>
        <v>0</v>
      </c>
      <c r="K2886" s="60" t="str">
        <f t="shared" si="581"/>
        <v>Ok</v>
      </c>
      <c r="L2886" s="60">
        <f t="shared" si="585"/>
        <v>0</v>
      </c>
      <c r="M2886" s="85">
        <f>VLOOKUP(E2886,'DAFTAR ITEM'!B:J,9,FALSE)</f>
        <v>2000</v>
      </c>
      <c r="N2886" s="85">
        <f t="shared" si="586"/>
        <v>24000</v>
      </c>
      <c r="O2886" s="85">
        <f t="shared" si="587"/>
        <v>0</v>
      </c>
      <c r="P2886" s="85">
        <f t="shared" si="588"/>
        <v>0</v>
      </c>
      <c r="Q2886" s="59">
        <f t="shared" si="579"/>
        <v>0</v>
      </c>
      <c r="R2886" s="60" t="str">
        <f t="shared" si="589"/>
        <v>Good Count</v>
      </c>
      <c r="S2886" s="60" t="str">
        <f t="shared" si="590"/>
        <v>Good Count</v>
      </c>
      <c r="T2886" s="60" t="str">
        <f t="shared" si="591"/>
        <v>Good Count</v>
      </c>
    </row>
    <row r="2887" spans="1:20" ht="15" customHeight="1">
      <c r="A2887" s="64">
        <v>44852</v>
      </c>
      <c r="B2887" s="65">
        <f t="shared" si="582"/>
        <v>2022</v>
      </c>
      <c r="C2887" s="58">
        <f t="shared" si="584"/>
        <v>10</v>
      </c>
      <c r="D2887" s="58" t="str">
        <f t="shared" si="583"/>
        <v>Oct/2022</v>
      </c>
      <c r="E2887" s="60" t="s">
        <v>313</v>
      </c>
      <c r="F2887" s="60" t="s">
        <v>312</v>
      </c>
      <c r="G2887" s="60" t="s">
        <v>33</v>
      </c>
      <c r="H2887" s="60">
        <v>8</v>
      </c>
      <c r="I2887" s="60">
        <v>8</v>
      </c>
      <c r="J2887" s="60">
        <f t="shared" si="580"/>
        <v>0</v>
      </c>
      <c r="K2887" s="60" t="str">
        <f t="shared" si="581"/>
        <v>Ok</v>
      </c>
      <c r="L2887" s="60">
        <f t="shared" si="585"/>
        <v>0</v>
      </c>
      <c r="M2887" s="85">
        <f>VLOOKUP(E2887,'DAFTAR ITEM'!B:J,9,FALSE)</f>
        <v>2000</v>
      </c>
      <c r="N2887" s="85">
        <f t="shared" si="586"/>
        <v>16000</v>
      </c>
      <c r="O2887" s="85">
        <f t="shared" si="587"/>
        <v>0</v>
      </c>
      <c r="P2887" s="85">
        <f t="shared" si="588"/>
        <v>0</v>
      </c>
      <c r="Q2887" s="59">
        <f t="shared" si="579"/>
        <v>0</v>
      </c>
      <c r="R2887" s="60" t="str">
        <f t="shared" si="589"/>
        <v>Good Count</v>
      </c>
      <c r="S2887" s="60" t="str">
        <f t="shared" si="590"/>
        <v>Good Count</v>
      </c>
      <c r="T2887" s="60" t="str">
        <f t="shared" si="591"/>
        <v>Good Count</v>
      </c>
    </row>
    <row r="2888" spans="1:20" ht="15" customHeight="1">
      <c r="A2888" s="64">
        <v>44852</v>
      </c>
      <c r="B2888" s="65">
        <f t="shared" si="582"/>
        <v>2022</v>
      </c>
      <c r="C2888" s="58">
        <f t="shared" si="584"/>
        <v>10</v>
      </c>
      <c r="D2888" s="58" t="str">
        <f t="shared" si="583"/>
        <v>Oct/2022</v>
      </c>
      <c r="E2888" s="60" t="s">
        <v>315</v>
      </c>
      <c r="F2888" s="60" t="s">
        <v>314</v>
      </c>
      <c r="G2888" s="60" t="s">
        <v>33</v>
      </c>
      <c r="H2888" s="60">
        <v>4</v>
      </c>
      <c r="I2888" s="60">
        <v>4</v>
      </c>
      <c r="J2888" s="60">
        <f t="shared" si="580"/>
        <v>0</v>
      </c>
      <c r="K2888" s="60" t="str">
        <f t="shared" si="581"/>
        <v>Ok</v>
      </c>
      <c r="L2888" s="60">
        <f t="shared" si="585"/>
        <v>0</v>
      </c>
      <c r="M2888" s="85">
        <f>VLOOKUP(E2888,'DAFTAR ITEM'!B:J,9,FALSE)</f>
        <v>900</v>
      </c>
      <c r="N2888" s="85">
        <f t="shared" si="586"/>
        <v>3600</v>
      </c>
      <c r="O2888" s="85">
        <f t="shared" si="587"/>
        <v>0</v>
      </c>
      <c r="P2888" s="85">
        <f t="shared" si="588"/>
        <v>0</v>
      </c>
      <c r="Q2888" s="59">
        <f t="shared" si="579"/>
        <v>0</v>
      </c>
      <c r="R2888" s="60" t="str">
        <f t="shared" si="589"/>
        <v>Good Count</v>
      </c>
      <c r="S2888" s="60" t="str">
        <f t="shared" si="590"/>
        <v>Good Count</v>
      </c>
      <c r="T2888" s="60" t="str">
        <f t="shared" si="591"/>
        <v>Good Count</v>
      </c>
    </row>
    <row r="2889" spans="1:20" ht="15" customHeight="1">
      <c r="A2889" s="64">
        <v>44852</v>
      </c>
      <c r="B2889" s="65">
        <f t="shared" si="582"/>
        <v>2022</v>
      </c>
      <c r="C2889" s="58">
        <f t="shared" si="584"/>
        <v>10</v>
      </c>
      <c r="D2889" s="58" t="str">
        <f t="shared" si="583"/>
        <v>Oct/2022</v>
      </c>
      <c r="E2889" s="60" t="s">
        <v>317</v>
      </c>
      <c r="F2889" s="60" t="s">
        <v>316</v>
      </c>
      <c r="G2889" s="60" t="s">
        <v>33</v>
      </c>
      <c r="H2889" s="60">
        <v>9</v>
      </c>
      <c r="I2889" s="60">
        <v>9</v>
      </c>
      <c r="J2889" s="60">
        <f t="shared" si="580"/>
        <v>0</v>
      </c>
      <c r="K2889" s="60" t="str">
        <f t="shared" si="581"/>
        <v>Ok</v>
      </c>
      <c r="L2889" s="60">
        <f t="shared" si="585"/>
        <v>0</v>
      </c>
      <c r="M2889" s="85">
        <f>VLOOKUP(E2889,'DAFTAR ITEM'!B:J,9,FALSE)</f>
        <v>10000</v>
      </c>
      <c r="N2889" s="85">
        <f t="shared" si="586"/>
        <v>90000</v>
      </c>
      <c r="O2889" s="85">
        <f t="shared" si="587"/>
        <v>0</v>
      </c>
      <c r="P2889" s="85">
        <f t="shared" si="588"/>
        <v>0</v>
      </c>
      <c r="Q2889" s="59">
        <f t="shared" si="579"/>
        <v>0</v>
      </c>
      <c r="R2889" s="60" t="str">
        <f t="shared" si="589"/>
        <v>Good Count</v>
      </c>
      <c r="S2889" s="60" t="str">
        <f t="shared" si="590"/>
        <v>Good Count</v>
      </c>
      <c r="T2889" s="60" t="str">
        <f t="shared" si="591"/>
        <v>Good Count</v>
      </c>
    </row>
    <row r="2890" spans="1:20" ht="15" customHeight="1">
      <c r="A2890" s="64">
        <v>44852</v>
      </c>
      <c r="B2890" s="65">
        <f t="shared" si="582"/>
        <v>2022</v>
      </c>
      <c r="C2890" s="58">
        <f t="shared" si="584"/>
        <v>10</v>
      </c>
      <c r="D2890" s="58" t="str">
        <f t="shared" si="583"/>
        <v>Oct/2022</v>
      </c>
      <c r="E2890" s="60" t="s">
        <v>319</v>
      </c>
      <c r="F2890" s="60" t="s">
        <v>318</v>
      </c>
      <c r="G2890" s="60" t="s">
        <v>33</v>
      </c>
      <c r="H2890" s="60">
        <v>7</v>
      </c>
      <c r="I2890" s="60">
        <v>7</v>
      </c>
      <c r="J2890" s="60">
        <f t="shared" si="580"/>
        <v>0</v>
      </c>
      <c r="K2890" s="60" t="str">
        <f t="shared" si="581"/>
        <v>Ok</v>
      </c>
      <c r="L2890" s="60">
        <f t="shared" si="585"/>
        <v>0</v>
      </c>
      <c r="M2890" s="85">
        <f>VLOOKUP(E2890,'DAFTAR ITEM'!B:J,9,FALSE)</f>
        <v>10080</v>
      </c>
      <c r="N2890" s="85">
        <f t="shared" si="586"/>
        <v>70560</v>
      </c>
      <c r="O2890" s="85">
        <f t="shared" si="587"/>
        <v>0</v>
      </c>
      <c r="P2890" s="85">
        <f t="shared" si="588"/>
        <v>0</v>
      </c>
      <c r="Q2890" s="59">
        <f t="shared" si="579"/>
        <v>0</v>
      </c>
      <c r="R2890" s="60" t="str">
        <f t="shared" si="589"/>
        <v>Good Count</v>
      </c>
      <c r="S2890" s="60" t="str">
        <f t="shared" si="590"/>
        <v>Good Count</v>
      </c>
      <c r="T2890" s="60" t="str">
        <f t="shared" si="591"/>
        <v>Good Count</v>
      </c>
    </row>
    <row r="2891" spans="1:20" ht="15" customHeight="1">
      <c r="A2891" s="64">
        <v>44852</v>
      </c>
      <c r="B2891" s="65">
        <f t="shared" si="582"/>
        <v>2022</v>
      </c>
      <c r="C2891" s="58">
        <f t="shared" si="584"/>
        <v>10</v>
      </c>
      <c r="D2891" s="58" t="str">
        <f t="shared" si="583"/>
        <v>Oct/2022</v>
      </c>
      <c r="E2891" s="60" t="s">
        <v>321</v>
      </c>
      <c r="F2891" s="60" t="s">
        <v>320</v>
      </c>
      <c r="G2891" s="60" t="s">
        <v>33</v>
      </c>
      <c r="H2891" s="60">
        <v>3</v>
      </c>
      <c r="I2891" s="60">
        <v>3</v>
      </c>
      <c r="J2891" s="60">
        <f t="shared" si="580"/>
        <v>0</v>
      </c>
      <c r="K2891" s="60" t="str">
        <f t="shared" si="581"/>
        <v>Ok</v>
      </c>
      <c r="L2891" s="60">
        <f t="shared" si="585"/>
        <v>0</v>
      </c>
      <c r="M2891" s="85">
        <f>VLOOKUP(E2891,'DAFTAR ITEM'!B:J,9,FALSE)</f>
        <v>7500</v>
      </c>
      <c r="N2891" s="85">
        <f t="shared" si="586"/>
        <v>22500</v>
      </c>
      <c r="O2891" s="85">
        <f t="shared" si="587"/>
        <v>0</v>
      </c>
      <c r="P2891" s="85">
        <f t="shared" si="588"/>
        <v>0</v>
      </c>
      <c r="Q2891" s="59">
        <f t="shared" si="579"/>
        <v>0</v>
      </c>
      <c r="R2891" s="60" t="str">
        <f t="shared" si="589"/>
        <v>Good Count</v>
      </c>
      <c r="S2891" s="60" t="str">
        <f t="shared" si="590"/>
        <v>Good Count</v>
      </c>
      <c r="T2891" s="60" t="str">
        <f t="shared" si="591"/>
        <v>Good Count</v>
      </c>
    </row>
    <row r="2892" spans="1:20" ht="15" customHeight="1">
      <c r="A2892" s="64">
        <v>44852</v>
      </c>
      <c r="B2892" s="65">
        <f t="shared" si="582"/>
        <v>2022</v>
      </c>
      <c r="C2892" s="58">
        <f t="shared" si="584"/>
        <v>10</v>
      </c>
      <c r="D2892" s="58" t="str">
        <f t="shared" si="583"/>
        <v>Oct/2022</v>
      </c>
      <c r="E2892" s="60" t="s">
        <v>323</v>
      </c>
      <c r="F2892" s="60" t="s">
        <v>322</v>
      </c>
      <c r="G2892" s="60" t="s">
        <v>33</v>
      </c>
      <c r="H2892" s="60">
        <v>14</v>
      </c>
      <c r="I2892" s="60">
        <v>14</v>
      </c>
      <c r="J2892" s="60">
        <f t="shared" si="580"/>
        <v>0</v>
      </c>
      <c r="K2892" s="60" t="str">
        <f t="shared" si="581"/>
        <v>Ok</v>
      </c>
      <c r="L2892" s="60">
        <f t="shared" si="585"/>
        <v>0</v>
      </c>
      <c r="M2892" s="85">
        <f>VLOOKUP(E2892,'DAFTAR ITEM'!B:J,9,FALSE)</f>
        <v>15000</v>
      </c>
      <c r="N2892" s="85">
        <f t="shared" si="586"/>
        <v>210000</v>
      </c>
      <c r="O2892" s="85">
        <f t="shared" si="587"/>
        <v>0</v>
      </c>
      <c r="P2892" s="85">
        <f t="shared" si="588"/>
        <v>0</v>
      </c>
      <c r="Q2892" s="59">
        <f t="shared" si="579"/>
        <v>0</v>
      </c>
      <c r="R2892" s="60" t="str">
        <f t="shared" si="589"/>
        <v>Good Count</v>
      </c>
      <c r="S2892" s="60" t="str">
        <f t="shared" si="590"/>
        <v>Good Count</v>
      </c>
      <c r="T2892" s="60" t="str">
        <f t="shared" si="591"/>
        <v>Good Count</v>
      </c>
    </row>
    <row r="2893" spans="1:20" ht="15" customHeight="1">
      <c r="A2893" s="64">
        <v>44852</v>
      </c>
      <c r="B2893" s="65">
        <f t="shared" si="582"/>
        <v>2022</v>
      </c>
      <c r="C2893" s="58">
        <f t="shared" si="584"/>
        <v>10</v>
      </c>
      <c r="D2893" s="58" t="str">
        <f t="shared" si="583"/>
        <v>Oct/2022</v>
      </c>
      <c r="E2893" s="60" t="s">
        <v>325</v>
      </c>
      <c r="F2893" s="60" t="s">
        <v>324</v>
      </c>
      <c r="G2893" s="60" t="s">
        <v>33</v>
      </c>
      <c r="H2893" s="60">
        <v>2</v>
      </c>
      <c r="I2893" s="60">
        <v>2</v>
      </c>
      <c r="J2893" s="60">
        <f t="shared" si="580"/>
        <v>0</v>
      </c>
      <c r="K2893" s="60" t="str">
        <f t="shared" si="581"/>
        <v>Ok</v>
      </c>
      <c r="L2893" s="60">
        <f t="shared" si="585"/>
        <v>0</v>
      </c>
      <c r="M2893" s="85">
        <f>VLOOKUP(E2893,'DAFTAR ITEM'!B:J,9,FALSE)</f>
        <v>5000</v>
      </c>
      <c r="N2893" s="85">
        <f t="shared" si="586"/>
        <v>10000</v>
      </c>
      <c r="O2893" s="85">
        <f t="shared" si="587"/>
        <v>0</v>
      </c>
      <c r="P2893" s="85">
        <f t="shared" si="588"/>
        <v>0</v>
      </c>
      <c r="Q2893" s="59">
        <f t="shared" ref="Q2893:Q2956" si="592">ABS(IF(AND((H2893=0),(J2893=0)),0,J2893/H2893))</f>
        <v>0</v>
      </c>
      <c r="R2893" s="60" t="str">
        <f t="shared" si="589"/>
        <v>Good Count</v>
      </c>
      <c r="S2893" s="60" t="str">
        <f t="shared" si="590"/>
        <v>Good Count</v>
      </c>
      <c r="T2893" s="60" t="str">
        <f t="shared" si="591"/>
        <v>Good Count</v>
      </c>
    </row>
    <row r="2894" spans="1:20" ht="15" customHeight="1">
      <c r="A2894" s="64">
        <v>44852</v>
      </c>
      <c r="B2894" s="65">
        <f t="shared" si="582"/>
        <v>2022</v>
      </c>
      <c r="C2894" s="58">
        <f t="shared" si="584"/>
        <v>10</v>
      </c>
      <c r="D2894" s="58" t="str">
        <f t="shared" si="583"/>
        <v>Oct/2022</v>
      </c>
      <c r="E2894" s="60" t="s">
        <v>327</v>
      </c>
      <c r="F2894" s="60" t="s">
        <v>326</v>
      </c>
      <c r="G2894" s="60" t="s">
        <v>33</v>
      </c>
      <c r="H2894" s="60">
        <v>9</v>
      </c>
      <c r="I2894" s="60">
        <v>9</v>
      </c>
      <c r="J2894" s="60">
        <f t="shared" si="580"/>
        <v>0</v>
      </c>
      <c r="K2894" s="60" t="str">
        <f t="shared" si="581"/>
        <v>Ok</v>
      </c>
      <c r="L2894" s="60">
        <f t="shared" si="585"/>
        <v>0</v>
      </c>
      <c r="M2894" s="85">
        <f>VLOOKUP(E2894,'DAFTAR ITEM'!B:J,9,FALSE)</f>
        <v>7000</v>
      </c>
      <c r="N2894" s="85">
        <f t="shared" si="586"/>
        <v>63000</v>
      </c>
      <c r="O2894" s="85">
        <f t="shared" si="587"/>
        <v>0</v>
      </c>
      <c r="P2894" s="85">
        <f t="shared" si="588"/>
        <v>0</v>
      </c>
      <c r="Q2894" s="59">
        <f t="shared" si="592"/>
        <v>0</v>
      </c>
      <c r="R2894" s="60" t="str">
        <f t="shared" si="589"/>
        <v>Good Count</v>
      </c>
      <c r="S2894" s="60" t="str">
        <f t="shared" si="590"/>
        <v>Good Count</v>
      </c>
      <c r="T2894" s="60" t="str">
        <f t="shared" si="591"/>
        <v>Good Count</v>
      </c>
    </row>
    <row r="2895" spans="1:20" ht="15" customHeight="1">
      <c r="A2895" s="64">
        <v>44852</v>
      </c>
      <c r="B2895" s="65">
        <f t="shared" si="582"/>
        <v>2022</v>
      </c>
      <c r="C2895" s="58">
        <f t="shared" si="584"/>
        <v>10</v>
      </c>
      <c r="D2895" s="58" t="str">
        <f t="shared" si="583"/>
        <v>Oct/2022</v>
      </c>
      <c r="E2895" s="60" t="s">
        <v>329</v>
      </c>
      <c r="F2895" s="60" t="s">
        <v>328</v>
      </c>
      <c r="G2895" s="60" t="s">
        <v>33</v>
      </c>
      <c r="H2895" s="60">
        <v>4</v>
      </c>
      <c r="I2895" s="60">
        <v>4</v>
      </c>
      <c r="J2895" s="60">
        <f t="shared" si="580"/>
        <v>0</v>
      </c>
      <c r="K2895" s="60" t="str">
        <f t="shared" si="581"/>
        <v>Ok</v>
      </c>
      <c r="L2895" s="60">
        <f t="shared" si="585"/>
        <v>0</v>
      </c>
      <c r="M2895" s="85">
        <f>VLOOKUP(E2895,'DAFTAR ITEM'!B:J,9,FALSE)</f>
        <v>12000</v>
      </c>
      <c r="N2895" s="85">
        <f t="shared" si="586"/>
        <v>48000</v>
      </c>
      <c r="O2895" s="85">
        <f t="shared" si="587"/>
        <v>0</v>
      </c>
      <c r="P2895" s="85">
        <f t="shared" si="588"/>
        <v>0</v>
      </c>
      <c r="Q2895" s="59">
        <f t="shared" si="592"/>
        <v>0</v>
      </c>
      <c r="R2895" s="60" t="str">
        <f t="shared" si="589"/>
        <v>Good Count</v>
      </c>
      <c r="S2895" s="60" t="str">
        <f t="shared" si="590"/>
        <v>Good Count</v>
      </c>
      <c r="T2895" s="60" t="str">
        <f t="shared" si="591"/>
        <v>Good Count</v>
      </c>
    </row>
    <row r="2896" spans="1:20" ht="15" customHeight="1">
      <c r="A2896" s="64">
        <v>44852</v>
      </c>
      <c r="B2896" s="65">
        <f t="shared" si="582"/>
        <v>2022</v>
      </c>
      <c r="C2896" s="58">
        <f t="shared" si="584"/>
        <v>10</v>
      </c>
      <c r="D2896" s="58" t="str">
        <f t="shared" si="583"/>
        <v>Oct/2022</v>
      </c>
      <c r="E2896" s="60" t="s">
        <v>331</v>
      </c>
      <c r="F2896" s="60" t="s">
        <v>330</v>
      </c>
      <c r="G2896" s="60" t="s">
        <v>33</v>
      </c>
      <c r="H2896" s="60">
        <v>5</v>
      </c>
      <c r="I2896" s="60">
        <v>5</v>
      </c>
      <c r="J2896" s="60">
        <f t="shared" si="580"/>
        <v>0</v>
      </c>
      <c r="K2896" s="60" t="str">
        <f t="shared" si="581"/>
        <v>Ok</v>
      </c>
      <c r="L2896" s="60">
        <f t="shared" si="585"/>
        <v>0</v>
      </c>
      <c r="M2896" s="85">
        <f>VLOOKUP(E2896,'DAFTAR ITEM'!B:J,9,FALSE)</f>
        <v>25000</v>
      </c>
      <c r="N2896" s="85">
        <f t="shared" si="586"/>
        <v>125000</v>
      </c>
      <c r="O2896" s="85">
        <f t="shared" si="587"/>
        <v>0</v>
      </c>
      <c r="P2896" s="85">
        <f t="shared" si="588"/>
        <v>0</v>
      </c>
      <c r="Q2896" s="59">
        <f t="shared" si="592"/>
        <v>0</v>
      </c>
      <c r="R2896" s="60" t="str">
        <f t="shared" si="589"/>
        <v>Good Count</v>
      </c>
      <c r="S2896" s="60" t="str">
        <f t="shared" si="590"/>
        <v>Good Count</v>
      </c>
      <c r="T2896" s="60" t="str">
        <f t="shared" si="591"/>
        <v>Good Count</v>
      </c>
    </row>
    <row r="2897" spans="1:20" ht="15" customHeight="1">
      <c r="A2897" s="64">
        <v>44852</v>
      </c>
      <c r="B2897" s="65">
        <f t="shared" si="582"/>
        <v>2022</v>
      </c>
      <c r="C2897" s="58">
        <f t="shared" si="584"/>
        <v>10</v>
      </c>
      <c r="D2897" s="58" t="str">
        <f t="shared" si="583"/>
        <v>Oct/2022</v>
      </c>
      <c r="E2897" s="60" t="s">
        <v>333</v>
      </c>
      <c r="F2897" s="60" t="s">
        <v>332</v>
      </c>
      <c r="G2897" s="60" t="s">
        <v>334</v>
      </c>
      <c r="H2897" s="60">
        <v>4</v>
      </c>
      <c r="I2897" s="60">
        <v>4</v>
      </c>
      <c r="J2897" s="60">
        <f t="shared" si="580"/>
        <v>0</v>
      </c>
      <c r="K2897" s="60" t="str">
        <f t="shared" si="581"/>
        <v>Ok</v>
      </c>
      <c r="L2897" s="60">
        <f t="shared" si="585"/>
        <v>0</v>
      </c>
      <c r="M2897" s="85">
        <f>VLOOKUP(E2897,'DAFTAR ITEM'!B:J,9,FALSE)</f>
        <v>4500</v>
      </c>
      <c r="N2897" s="85">
        <f t="shared" si="586"/>
        <v>18000</v>
      </c>
      <c r="O2897" s="85">
        <f t="shared" si="587"/>
        <v>0</v>
      </c>
      <c r="P2897" s="85">
        <f t="shared" si="588"/>
        <v>0</v>
      </c>
      <c r="Q2897" s="59">
        <f t="shared" si="592"/>
        <v>0</v>
      </c>
      <c r="R2897" s="60" t="str">
        <f t="shared" si="589"/>
        <v>Good Count</v>
      </c>
      <c r="S2897" s="60" t="str">
        <f t="shared" si="590"/>
        <v>Good Count</v>
      </c>
      <c r="T2897" s="60" t="str">
        <f t="shared" si="591"/>
        <v>Good Count</v>
      </c>
    </row>
    <row r="2898" spans="1:20" ht="15" customHeight="1">
      <c r="A2898" s="64">
        <v>44852</v>
      </c>
      <c r="B2898" s="65">
        <f t="shared" si="582"/>
        <v>2022</v>
      </c>
      <c r="C2898" s="58">
        <f t="shared" si="584"/>
        <v>10</v>
      </c>
      <c r="D2898" s="58" t="str">
        <f t="shared" si="583"/>
        <v>Oct/2022</v>
      </c>
      <c r="E2898" s="60" t="s">
        <v>336</v>
      </c>
      <c r="F2898" s="60" t="s">
        <v>335</v>
      </c>
      <c r="G2898" s="60" t="s">
        <v>334</v>
      </c>
      <c r="H2898" s="60">
        <v>5</v>
      </c>
      <c r="I2898" s="60">
        <v>5</v>
      </c>
      <c r="J2898" s="60">
        <f t="shared" si="580"/>
        <v>0</v>
      </c>
      <c r="K2898" s="60" t="str">
        <f t="shared" si="581"/>
        <v>Ok</v>
      </c>
      <c r="L2898" s="60">
        <f t="shared" si="585"/>
        <v>0</v>
      </c>
      <c r="M2898" s="85">
        <f>VLOOKUP(E2898,'DAFTAR ITEM'!B:J,9,FALSE)</f>
        <v>4500</v>
      </c>
      <c r="N2898" s="85">
        <f t="shared" si="586"/>
        <v>22500</v>
      </c>
      <c r="O2898" s="85">
        <f t="shared" si="587"/>
        <v>0</v>
      </c>
      <c r="P2898" s="85">
        <f t="shared" si="588"/>
        <v>0</v>
      </c>
      <c r="Q2898" s="59">
        <f t="shared" si="592"/>
        <v>0</v>
      </c>
      <c r="R2898" s="60" t="str">
        <f t="shared" si="589"/>
        <v>Good Count</v>
      </c>
      <c r="S2898" s="60" t="str">
        <f t="shared" si="590"/>
        <v>Good Count</v>
      </c>
      <c r="T2898" s="60" t="str">
        <f t="shared" si="591"/>
        <v>Good Count</v>
      </c>
    </row>
    <row r="2899" spans="1:20" ht="15" customHeight="1">
      <c r="A2899" s="64">
        <v>44852</v>
      </c>
      <c r="B2899" s="65">
        <f t="shared" si="582"/>
        <v>2022</v>
      </c>
      <c r="C2899" s="58">
        <f t="shared" si="584"/>
        <v>10</v>
      </c>
      <c r="D2899" s="58" t="str">
        <f t="shared" si="583"/>
        <v>Oct/2022</v>
      </c>
      <c r="E2899" s="60" t="s">
        <v>338</v>
      </c>
      <c r="F2899" s="60" t="s">
        <v>337</v>
      </c>
      <c r="G2899" s="60" t="s">
        <v>334</v>
      </c>
      <c r="H2899" s="60">
        <v>26</v>
      </c>
      <c r="I2899" s="60">
        <v>26</v>
      </c>
      <c r="J2899" s="60">
        <f t="shared" ref="J2899:J2962" si="593">I2899-H2899</f>
        <v>0</v>
      </c>
      <c r="K2899" s="60" t="str">
        <f t="shared" ref="K2899:K2962" si="594">IF(J2899=0,"Ok","Selisih")</f>
        <v>Ok</v>
      </c>
      <c r="L2899" s="60">
        <f t="shared" si="585"/>
        <v>0</v>
      </c>
      <c r="M2899" s="85">
        <f>VLOOKUP(E2899,'DAFTAR ITEM'!B:J,9,FALSE)</f>
        <v>5775</v>
      </c>
      <c r="N2899" s="85">
        <f t="shared" si="586"/>
        <v>150150</v>
      </c>
      <c r="O2899" s="85">
        <f t="shared" si="587"/>
        <v>0</v>
      </c>
      <c r="P2899" s="85">
        <f t="shared" si="588"/>
        <v>0</v>
      </c>
      <c r="Q2899" s="59">
        <f t="shared" si="592"/>
        <v>0</v>
      </c>
      <c r="R2899" s="60" t="str">
        <f t="shared" si="589"/>
        <v>Good Count</v>
      </c>
      <c r="S2899" s="60" t="str">
        <f t="shared" si="590"/>
        <v>Good Count</v>
      </c>
      <c r="T2899" s="60" t="str">
        <f t="shared" si="591"/>
        <v>Good Count</v>
      </c>
    </row>
    <row r="2900" spans="1:20" ht="15" customHeight="1">
      <c r="A2900" s="64">
        <v>44852</v>
      </c>
      <c r="B2900" s="65">
        <f t="shared" si="582"/>
        <v>2022</v>
      </c>
      <c r="C2900" s="58">
        <f t="shared" si="584"/>
        <v>10</v>
      </c>
      <c r="D2900" s="58" t="str">
        <f t="shared" si="583"/>
        <v>Oct/2022</v>
      </c>
      <c r="E2900" s="60" t="s">
        <v>340</v>
      </c>
      <c r="F2900" s="60" t="s">
        <v>339</v>
      </c>
      <c r="G2900" s="60" t="s">
        <v>33</v>
      </c>
      <c r="H2900" s="60">
        <v>14</v>
      </c>
      <c r="I2900" s="60">
        <v>14</v>
      </c>
      <c r="J2900" s="60">
        <f t="shared" si="593"/>
        <v>0</v>
      </c>
      <c r="K2900" s="60" t="str">
        <f t="shared" si="594"/>
        <v>Ok</v>
      </c>
      <c r="L2900" s="60">
        <f t="shared" si="585"/>
        <v>0</v>
      </c>
      <c r="M2900" s="85">
        <f>VLOOKUP(E2900,'DAFTAR ITEM'!B:J,9,FALSE)</f>
        <v>11550</v>
      </c>
      <c r="N2900" s="85">
        <f t="shared" si="586"/>
        <v>161700</v>
      </c>
      <c r="O2900" s="85">
        <f t="shared" si="587"/>
        <v>0</v>
      </c>
      <c r="P2900" s="85">
        <f t="shared" si="588"/>
        <v>0</v>
      </c>
      <c r="Q2900" s="59">
        <f t="shared" si="592"/>
        <v>0</v>
      </c>
      <c r="R2900" s="60" t="str">
        <f t="shared" si="589"/>
        <v>Good Count</v>
      </c>
      <c r="S2900" s="60" t="str">
        <f t="shared" si="590"/>
        <v>Good Count</v>
      </c>
      <c r="T2900" s="60" t="str">
        <f t="shared" si="591"/>
        <v>Good Count</v>
      </c>
    </row>
    <row r="2901" spans="1:20" ht="15" customHeight="1">
      <c r="A2901" s="64">
        <v>44852</v>
      </c>
      <c r="B2901" s="65">
        <f t="shared" si="582"/>
        <v>2022</v>
      </c>
      <c r="C2901" s="58">
        <f t="shared" si="584"/>
        <v>10</v>
      </c>
      <c r="D2901" s="58" t="str">
        <f t="shared" si="583"/>
        <v>Oct/2022</v>
      </c>
      <c r="E2901" s="60" t="s">
        <v>342</v>
      </c>
      <c r="F2901" s="60" t="s">
        <v>341</v>
      </c>
      <c r="G2901" s="60" t="s">
        <v>33</v>
      </c>
      <c r="H2901" s="60">
        <v>4</v>
      </c>
      <c r="I2901" s="60">
        <v>4</v>
      </c>
      <c r="J2901" s="60">
        <f t="shared" si="593"/>
        <v>0</v>
      </c>
      <c r="K2901" s="60" t="str">
        <f t="shared" si="594"/>
        <v>Ok</v>
      </c>
      <c r="L2901" s="60">
        <f t="shared" si="585"/>
        <v>0</v>
      </c>
      <c r="M2901" s="85">
        <f>VLOOKUP(E2901,'DAFTAR ITEM'!B:J,9,FALSE)</f>
        <v>30000</v>
      </c>
      <c r="N2901" s="85">
        <f t="shared" si="586"/>
        <v>120000</v>
      </c>
      <c r="O2901" s="85">
        <f t="shared" si="587"/>
        <v>0</v>
      </c>
      <c r="P2901" s="85">
        <f t="shared" si="588"/>
        <v>0</v>
      </c>
      <c r="Q2901" s="59">
        <f t="shared" si="592"/>
        <v>0</v>
      </c>
      <c r="R2901" s="60" t="str">
        <f t="shared" si="589"/>
        <v>Good Count</v>
      </c>
      <c r="S2901" s="60" t="str">
        <f t="shared" si="590"/>
        <v>Good Count</v>
      </c>
      <c r="T2901" s="60" t="str">
        <f t="shared" si="591"/>
        <v>Good Count</v>
      </c>
    </row>
    <row r="2902" spans="1:20" ht="15" customHeight="1">
      <c r="A2902" s="64">
        <v>44852</v>
      </c>
      <c r="B2902" s="65">
        <f t="shared" si="582"/>
        <v>2022</v>
      </c>
      <c r="C2902" s="58">
        <f t="shared" si="584"/>
        <v>10</v>
      </c>
      <c r="D2902" s="58" t="str">
        <f t="shared" si="583"/>
        <v>Oct/2022</v>
      </c>
      <c r="E2902" s="60" t="s">
        <v>344</v>
      </c>
      <c r="F2902" s="60" t="s">
        <v>343</v>
      </c>
      <c r="G2902" s="60" t="s">
        <v>345</v>
      </c>
      <c r="H2902" s="60">
        <v>1</v>
      </c>
      <c r="I2902" s="60">
        <v>1</v>
      </c>
      <c r="J2902" s="60">
        <f t="shared" si="593"/>
        <v>0</v>
      </c>
      <c r="K2902" s="60" t="str">
        <f t="shared" si="594"/>
        <v>Ok</v>
      </c>
      <c r="L2902" s="60">
        <f t="shared" si="585"/>
        <v>0</v>
      </c>
      <c r="M2902" s="85">
        <f>VLOOKUP(E2902,'DAFTAR ITEM'!B:J,9,FALSE)</f>
        <v>8500</v>
      </c>
      <c r="N2902" s="85">
        <f t="shared" si="586"/>
        <v>8500</v>
      </c>
      <c r="O2902" s="85">
        <f t="shared" si="587"/>
        <v>0</v>
      </c>
      <c r="P2902" s="85">
        <f t="shared" si="588"/>
        <v>0</v>
      </c>
      <c r="Q2902" s="59">
        <f t="shared" si="592"/>
        <v>0</v>
      </c>
      <c r="R2902" s="60" t="str">
        <f t="shared" si="589"/>
        <v>Good Count</v>
      </c>
      <c r="S2902" s="60" t="str">
        <f t="shared" si="590"/>
        <v>Good Count</v>
      </c>
      <c r="T2902" s="60" t="str">
        <f t="shared" si="591"/>
        <v>Good Count</v>
      </c>
    </row>
    <row r="2903" spans="1:20" ht="15" customHeight="1">
      <c r="A2903" s="64">
        <v>44852</v>
      </c>
      <c r="B2903" s="65">
        <f t="shared" si="582"/>
        <v>2022</v>
      </c>
      <c r="C2903" s="58">
        <f t="shared" si="584"/>
        <v>10</v>
      </c>
      <c r="D2903" s="58" t="str">
        <f t="shared" si="583"/>
        <v>Oct/2022</v>
      </c>
      <c r="E2903" s="60" t="s">
        <v>347</v>
      </c>
      <c r="F2903" s="60" t="s">
        <v>346</v>
      </c>
      <c r="G2903" s="60" t="s">
        <v>345</v>
      </c>
      <c r="H2903" s="60">
        <v>2</v>
      </c>
      <c r="I2903" s="60">
        <v>2</v>
      </c>
      <c r="J2903" s="60">
        <f t="shared" si="593"/>
        <v>0</v>
      </c>
      <c r="K2903" s="60" t="str">
        <f t="shared" si="594"/>
        <v>Ok</v>
      </c>
      <c r="L2903" s="60">
        <f t="shared" si="585"/>
        <v>0</v>
      </c>
      <c r="M2903" s="85">
        <f>VLOOKUP(E2903,'DAFTAR ITEM'!B:J,9,FALSE)</f>
        <v>8000</v>
      </c>
      <c r="N2903" s="85">
        <f t="shared" si="586"/>
        <v>16000</v>
      </c>
      <c r="O2903" s="85">
        <f t="shared" si="587"/>
        <v>0</v>
      </c>
      <c r="P2903" s="85">
        <f t="shared" si="588"/>
        <v>0</v>
      </c>
      <c r="Q2903" s="59">
        <f t="shared" si="592"/>
        <v>0</v>
      </c>
      <c r="R2903" s="60" t="str">
        <f t="shared" si="589"/>
        <v>Good Count</v>
      </c>
      <c r="S2903" s="60" t="str">
        <f t="shared" si="590"/>
        <v>Good Count</v>
      </c>
      <c r="T2903" s="60" t="str">
        <f t="shared" si="591"/>
        <v>Good Count</v>
      </c>
    </row>
    <row r="2904" spans="1:20" ht="15" customHeight="1">
      <c r="A2904" s="64">
        <v>44852</v>
      </c>
      <c r="B2904" s="65">
        <f t="shared" si="582"/>
        <v>2022</v>
      </c>
      <c r="C2904" s="58">
        <f t="shared" si="584"/>
        <v>10</v>
      </c>
      <c r="D2904" s="58" t="str">
        <f t="shared" si="583"/>
        <v>Oct/2022</v>
      </c>
      <c r="E2904" s="60" t="s">
        <v>349</v>
      </c>
      <c r="F2904" s="60" t="s">
        <v>348</v>
      </c>
      <c r="G2904" s="60" t="s">
        <v>345</v>
      </c>
      <c r="H2904" s="60">
        <v>9</v>
      </c>
      <c r="I2904" s="60">
        <v>9</v>
      </c>
      <c r="J2904" s="60">
        <f t="shared" si="593"/>
        <v>0</v>
      </c>
      <c r="K2904" s="60" t="str">
        <f t="shared" si="594"/>
        <v>Ok</v>
      </c>
      <c r="L2904" s="60">
        <f t="shared" si="585"/>
        <v>0</v>
      </c>
      <c r="M2904" s="85">
        <f>VLOOKUP(E2904,'DAFTAR ITEM'!B:J,9,FALSE)</f>
        <v>15000</v>
      </c>
      <c r="N2904" s="85">
        <f t="shared" si="586"/>
        <v>135000</v>
      </c>
      <c r="O2904" s="85">
        <f t="shared" si="587"/>
        <v>0</v>
      </c>
      <c r="P2904" s="85">
        <f t="shared" si="588"/>
        <v>0</v>
      </c>
      <c r="Q2904" s="59">
        <f t="shared" si="592"/>
        <v>0</v>
      </c>
      <c r="R2904" s="60" t="str">
        <f t="shared" si="589"/>
        <v>Good Count</v>
      </c>
      <c r="S2904" s="60" t="str">
        <f t="shared" si="590"/>
        <v>Good Count</v>
      </c>
      <c r="T2904" s="60" t="str">
        <f t="shared" si="591"/>
        <v>Good Count</v>
      </c>
    </row>
    <row r="2905" spans="1:20" ht="15" customHeight="1">
      <c r="A2905" s="64">
        <v>44852</v>
      </c>
      <c r="B2905" s="65">
        <f t="shared" si="582"/>
        <v>2022</v>
      </c>
      <c r="C2905" s="58">
        <f t="shared" si="584"/>
        <v>10</v>
      </c>
      <c r="D2905" s="58" t="str">
        <f t="shared" si="583"/>
        <v>Oct/2022</v>
      </c>
      <c r="E2905" s="60" t="s">
        <v>351</v>
      </c>
      <c r="F2905" s="60" t="s">
        <v>350</v>
      </c>
      <c r="G2905" s="60" t="s">
        <v>33</v>
      </c>
      <c r="H2905" s="60">
        <v>0</v>
      </c>
      <c r="I2905" s="60">
        <v>0</v>
      </c>
      <c r="J2905" s="60">
        <f t="shared" si="593"/>
        <v>0</v>
      </c>
      <c r="K2905" s="60" t="str">
        <f t="shared" si="594"/>
        <v>Ok</v>
      </c>
      <c r="L2905" s="60">
        <f t="shared" si="585"/>
        <v>0</v>
      </c>
      <c r="M2905" s="85">
        <f>VLOOKUP(E2905,'DAFTAR ITEM'!B:J,9,FALSE)</f>
        <v>8925</v>
      </c>
      <c r="N2905" s="85">
        <f t="shared" si="586"/>
        <v>0</v>
      </c>
      <c r="O2905" s="85">
        <f t="shared" si="587"/>
        <v>0</v>
      </c>
      <c r="P2905" s="85">
        <f t="shared" si="588"/>
        <v>0</v>
      </c>
      <c r="Q2905" s="59">
        <f t="shared" si="592"/>
        <v>0</v>
      </c>
      <c r="R2905" s="60" t="str">
        <f t="shared" si="589"/>
        <v>Good Count</v>
      </c>
      <c r="S2905" s="60" t="str">
        <f t="shared" si="590"/>
        <v>Good Count</v>
      </c>
      <c r="T2905" s="60" t="str">
        <f t="shared" si="591"/>
        <v>Good Count</v>
      </c>
    </row>
    <row r="2906" spans="1:20" ht="15" customHeight="1">
      <c r="A2906" s="64">
        <v>44852</v>
      </c>
      <c r="B2906" s="65">
        <f t="shared" si="582"/>
        <v>2022</v>
      </c>
      <c r="C2906" s="58">
        <f t="shared" si="584"/>
        <v>10</v>
      </c>
      <c r="D2906" s="58" t="str">
        <f t="shared" si="583"/>
        <v>Oct/2022</v>
      </c>
      <c r="E2906" s="60" t="s">
        <v>353</v>
      </c>
      <c r="F2906" s="60" t="s">
        <v>352</v>
      </c>
      <c r="G2906" s="60" t="s">
        <v>33</v>
      </c>
      <c r="H2906" s="60">
        <v>11</v>
      </c>
      <c r="I2906" s="60">
        <v>11</v>
      </c>
      <c r="J2906" s="60">
        <f t="shared" si="593"/>
        <v>0</v>
      </c>
      <c r="K2906" s="60" t="str">
        <f t="shared" si="594"/>
        <v>Ok</v>
      </c>
      <c r="L2906" s="60">
        <f t="shared" si="585"/>
        <v>0</v>
      </c>
      <c r="M2906" s="85">
        <f>VLOOKUP(E2906,'DAFTAR ITEM'!B:J,9,FALSE)</f>
        <v>3938</v>
      </c>
      <c r="N2906" s="85">
        <f t="shared" si="586"/>
        <v>43318</v>
      </c>
      <c r="O2906" s="85">
        <f t="shared" si="587"/>
        <v>0</v>
      </c>
      <c r="P2906" s="85">
        <f t="shared" si="588"/>
        <v>0</v>
      </c>
      <c r="Q2906" s="59">
        <f t="shared" si="592"/>
        <v>0</v>
      </c>
      <c r="R2906" s="60" t="str">
        <f t="shared" si="589"/>
        <v>Good Count</v>
      </c>
      <c r="S2906" s="60" t="str">
        <f t="shared" si="590"/>
        <v>Good Count</v>
      </c>
      <c r="T2906" s="60" t="str">
        <f t="shared" si="591"/>
        <v>Good Count</v>
      </c>
    </row>
    <row r="2907" spans="1:20" ht="15" customHeight="1">
      <c r="A2907" s="64">
        <v>44852</v>
      </c>
      <c r="B2907" s="65">
        <f t="shared" si="582"/>
        <v>2022</v>
      </c>
      <c r="C2907" s="58">
        <f t="shared" si="584"/>
        <v>10</v>
      </c>
      <c r="D2907" s="58" t="str">
        <f t="shared" si="583"/>
        <v>Oct/2022</v>
      </c>
      <c r="E2907" s="60" t="s">
        <v>355</v>
      </c>
      <c r="F2907" s="60" t="s">
        <v>354</v>
      </c>
      <c r="G2907" s="60" t="s">
        <v>187</v>
      </c>
      <c r="H2907" s="60">
        <v>42</v>
      </c>
      <c r="I2907" s="60">
        <v>42</v>
      </c>
      <c r="J2907" s="60">
        <f t="shared" si="593"/>
        <v>0</v>
      </c>
      <c r="K2907" s="60" t="str">
        <f t="shared" si="594"/>
        <v>Ok</v>
      </c>
      <c r="L2907" s="60">
        <f t="shared" si="585"/>
        <v>0</v>
      </c>
      <c r="M2907" s="85">
        <f>VLOOKUP(E2907,'DAFTAR ITEM'!B:J,9,FALSE)</f>
        <v>1400</v>
      </c>
      <c r="N2907" s="85">
        <f t="shared" si="586"/>
        <v>58800</v>
      </c>
      <c r="O2907" s="85">
        <f t="shared" si="587"/>
        <v>0</v>
      </c>
      <c r="P2907" s="85">
        <f t="shared" si="588"/>
        <v>0</v>
      </c>
      <c r="Q2907" s="59">
        <f t="shared" si="592"/>
        <v>0</v>
      </c>
      <c r="R2907" s="60" t="str">
        <f t="shared" si="589"/>
        <v>Good Count</v>
      </c>
      <c r="S2907" s="60" t="str">
        <f t="shared" si="590"/>
        <v>Good Count</v>
      </c>
      <c r="T2907" s="60" t="str">
        <f t="shared" si="591"/>
        <v>Good Count</v>
      </c>
    </row>
    <row r="2908" spans="1:20" ht="15" customHeight="1">
      <c r="A2908" s="64">
        <v>44903</v>
      </c>
      <c r="B2908" s="65">
        <f t="shared" si="582"/>
        <v>2022</v>
      </c>
      <c r="C2908" s="58">
        <f t="shared" si="584"/>
        <v>12</v>
      </c>
      <c r="D2908" s="58" t="str">
        <f t="shared" si="583"/>
        <v>Dec/2022</v>
      </c>
      <c r="E2908" s="60" t="s">
        <v>15</v>
      </c>
      <c r="F2908" s="60" t="s">
        <v>14</v>
      </c>
      <c r="G2908" s="60" t="s">
        <v>16</v>
      </c>
      <c r="H2908" s="60">
        <v>15</v>
      </c>
      <c r="I2908" s="60">
        <v>15</v>
      </c>
      <c r="J2908" s="60">
        <f t="shared" si="593"/>
        <v>0</v>
      </c>
      <c r="K2908" s="60" t="str">
        <f t="shared" si="594"/>
        <v>Ok</v>
      </c>
      <c r="L2908" s="60">
        <f t="shared" si="585"/>
        <v>0</v>
      </c>
      <c r="M2908" s="85">
        <f>VLOOKUP(E2908,'DAFTAR ITEM'!B:J,9,FALSE)</f>
        <v>110000</v>
      </c>
      <c r="N2908" s="85">
        <f t="shared" si="586"/>
        <v>1650000</v>
      </c>
      <c r="O2908" s="85">
        <f t="shared" si="587"/>
        <v>0</v>
      </c>
      <c r="P2908" s="85">
        <f t="shared" si="588"/>
        <v>0</v>
      </c>
      <c r="Q2908" s="59">
        <f t="shared" si="592"/>
        <v>0</v>
      </c>
      <c r="R2908" s="60" t="str">
        <f t="shared" si="589"/>
        <v>Good Count</v>
      </c>
      <c r="S2908" s="60" t="str">
        <f t="shared" si="590"/>
        <v>Good Count</v>
      </c>
      <c r="T2908" s="60" t="str">
        <f t="shared" si="591"/>
        <v>Good Count</v>
      </c>
    </row>
    <row r="2909" spans="1:20" ht="15" customHeight="1">
      <c r="A2909" s="64">
        <v>44903</v>
      </c>
      <c r="B2909" s="65">
        <f t="shared" si="582"/>
        <v>2022</v>
      </c>
      <c r="C2909" s="58">
        <f t="shared" si="584"/>
        <v>12</v>
      </c>
      <c r="D2909" s="58" t="str">
        <f t="shared" si="583"/>
        <v>Dec/2022</v>
      </c>
      <c r="E2909" s="60" t="s">
        <v>18</v>
      </c>
      <c r="F2909" s="60" t="s">
        <v>17</v>
      </c>
      <c r="G2909" s="60" t="s">
        <v>16</v>
      </c>
      <c r="H2909" s="60">
        <v>9</v>
      </c>
      <c r="I2909" s="60">
        <v>9</v>
      </c>
      <c r="J2909" s="60">
        <f t="shared" si="593"/>
        <v>0</v>
      </c>
      <c r="K2909" s="60" t="str">
        <f t="shared" si="594"/>
        <v>Ok</v>
      </c>
      <c r="L2909" s="60">
        <f t="shared" si="585"/>
        <v>0</v>
      </c>
      <c r="M2909" s="85">
        <f>VLOOKUP(E2909,'DAFTAR ITEM'!B:J,9,FALSE)</f>
        <v>75000</v>
      </c>
      <c r="N2909" s="85">
        <f t="shared" si="586"/>
        <v>675000</v>
      </c>
      <c r="O2909" s="85">
        <f t="shared" si="587"/>
        <v>0</v>
      </c>
      <c r="P2909" s="85">
        <f t="shared" si="588"/>
        <v>0</v>
      </c>
      <c r="Q2909" s="59">
        <f t="shared" si="592"/>
        <v>0</v>
      </c>
      <c r="R2909" s="60" t="str">
        <f t="shared" si="589"/>
        <v>Good Count</v>
      </c>
      <c r="S2909" s="60" t="str">
        <f t="shared" si="590"/>
        <v>Good Count</v>
      </c>
      <c r="T2909" s="60" t="str">
        <f t="shared" si="591"/>
        <v>Good Count</v>
      </c>
    </row>
    <row r="2910" spans="1:20" ht="15" customHeight="1">
      <c r="A2910" s="64">
        <v>44903</v>
      </c>
      <c r="B2910" s="65">
        <f t="shared" si="582"/>
        <v>2022</v>
      </c>
      <c r="C2910" s="58">
        <f t="shared" si="584"/>
        <v>12</v>
      </c>
      <c r="D2910" s="58" t="str">
        <f t="shared" si="583"/>
        <v>Dec/2022</v>
      </c>
      <c r="E2910" s="60" t="s">
        <v>22</v>
      </c>
      <c r="F2910" s="60" t="s">
        <v>21</v>
      </c>
      <c r="G2910" s="60" t="s">
        <v>16</v>
      </c>
      <c r="H2910" s="60">
        <v>36</v>
      </c>
      <c r="I2910" s="60">
        <v>36</v>
      </c>
      <c r="J2910" s="60">
        <f t="shared" si="593"/>
        <v>0</v>
      </c>
      <c r="K2910" s="60" t="str">
        <f t="shared" si="594"/>
        <v>Ok</v>
      </c>
      <c r="L2910" s="60">
        <f t="shared" si="585"/>
        <v>0</v>
      </c>
      <c r="M2910" s="85">
        <f>VLOOKUP(E2910,'DAFTAR ITEM'!B:J,9,FALSE)</f>
        <v>33000</v>
      </c>
      <c r="N2910" s="85">
        <f t="shared" si="586"/>
        <v>1188000</v>
      </c>
      <c r="O2910" s="85">
        <f t="shared" si="587"/>
        <v>0</v>
      </c>
      <c r="P2910" s="85">
        <f t="shared" si="588"/>
        <v>0</v>
      </c>
      <c r="Q2910" s="59">
        <f t="shared" si="592"/>
        <v>0</v>
      </c>
      <c r="R2910" s="60" t="str">
        <f t="shared" si="589"/>
        <v>Good Count</v>
      </c>
      <c r="S2910" s="60" t="str">
        <f t="shared" si="590"/>
        <v>Good Count</v>
      </c>
      <c r="T2910" s="60" t="str">
        <f t="shared" si="591"/>
        <v>Good Count</v>
      </c>
    </row>
    <row r="2911" spans="1:20" ht="15" customHeight="1">
      <c r="A2911" s="64">
        <v>44903</v>
      </c>
      <c r="B2911" s="65">
        <f t="shared" si="582"/>
        <v>2022</v>
      </c>
      <c r="C2911" s="58">
        <f t="shared" si="584"/>
        <v>12</v>
      </c>
      <c r="D2911" s="58" t="str">
        <f t="shared" si="583"/>
        <v>Dec/2022</v>
      </c>
      <c r="E2911" s="60" t="s">
        <v>365</v>
      </c>
      <c r="F2911" s="60" t="s">
        <v>364</v>
      </c>
      <c r="G2911" s="60" t="s">
        <v>16</v>
      </c>
      <c r="H2911" s="60">
        <v>21</v>
      </c>
      <c r="I2911" s="60">
        <v>21</v>
      </c>
      <c r="J2911" s="60">
        <f t="shared" si="593"/>
        <v>0</v>
      </c>
      <c r="K2911" s="60" t="str">
        <f t="shared" si="594"/>
        <v>Ok</v>
      </c>
      <c r="L2911" s="60">
        <f t="shared" si="585"/>
        <v>0</v>
      </c>
      <c r="M2911" s="85">
        <f>VLOOKUP(E2911,'DAFTAR ITEM'!B:J,9,FALSE)</f>
        <v>56800</v>
      </c>
      <c r="N2911" s="85">
        <f t="shared" si="586"/>
        <v>1192800</v>
      </c>
      <c r="O2911" s="85">
        <f t="shared" si="587"/>
        <v>0</v>
      </c>
      <c r="P2911" s="85">
        <f t="shared" si="588"/>
        <v>0</v>
      </c>
      <c r="Q2911" s="59">
        <f t="shared" si="592"/>
        <v>0</v>
      </c>
      <c r="R2911" s="60" t="str">
        <f t="shared" si="589"/>
        <v>Good Count</v>
      </c>
      <c r="S2911" s="60" t="str">
        <f t="shared" si="590"/>
        <v>Good Count</v>
      </c>
      <c r="T2911" s="60" t="str">
        <f t="shared" si="591"/>
        <v>Good Count</v>
      </c>
    </row>
    <row r="2912" spans="1:20" ht="15" customHeight="1">
      <c r="A2912" s="64">
        <v>44903</v>
      </c>
      <c r="B2912" s="65">
        <f t="shared" si="582"/>
        <v>2022</v>
      </c>
      <c r="C2912" s="58">
        <f t="shared" si="584"/>
        <v>12</v>
      </c>
      <c r="D2912" s="58" t="str">
        <f t="shared" si="583"/>
        <v>Dec/2022</v>
      </c>
      <c r="E2912" s="60" t="s">
        <v>26</v>
      </c>
      <c r="F2912" s="60" t="s">
        <v>25</v>
      </c>
      <c r="G2912" s="60" t="s">
        <v>16</v>
      </c>
      <c r="H2912" s="60">
        <v>11</v>
      </c>
      <c r="I2912" s="60">
        <v>11</v>
      </c>
      <c r="J2912" s="60">
        <f t="shared" si="593"/>
        <v>0</v>
      </c>
      <c r="K2912" s="60" t="str">
        <f t="shared" si="594"/>
        <v>Ok</v>
      </c>
      <c r="L2912" s="60">
        <f t="shared" si="585"/>
        <v>0</v>
      </c>
      <c r="M2912" s="85">
        <f>VLOOKUP(E2912,'DAFTAR ITEM'!B:J,9,FALSE)</f>
        <v>16250</v>
      </c>
      <c r="N2912" s="85">
        <f t="shared" si="586"/>
        <v>178750</v>
      </c>
      <c r="O2912" s="85">
        <f t="shared" si="587"/>
        <v>0</v>
      </c>
      <c r="P2912" s="85">
        <f t="shared" si="588"/>
        <v>0</v>
      </c>
      <c r="Q2912" s="59">
        <f t="shared" si="592"/>
        <v>0</v>
      </c>
      <c r="R2912" s="60" t="str">
        <f t="shared" si="589"/>
        <v>Good Count</v>
      </c>
      <c r="S2912" s="60" t="str">
        <f t="shared" si="590"/>
        <v>Good Count</v>
      </c>
      <c r="T2912" s="60" t="str">
        <f t="shared" si="591"/>
        <v>Good Count</v>
      </c>
    </row>
    <row r="2913" spans="1:20" ht="15" customHeight="1">
      <c r="A2913" s="64">
        <v>44904</v>
      </c>
      <c r="B2913" s="65">
        <f t="shared" si="582"/>
        <v>2022</v>
      </c>
      <c r="C2913" s="58">
        <f t="shared" si="584"/>
        <v>12</v>
      </c>
      <c r="D2913" s="58" t="str">
        <f t="shared" si="583"/>
        <v>Dec/2022</v>
      </c>
      <c r="E2913" s="60" t="s">
        <v>24</v>
      </c>
      <c r="F2913" s="60" t="s">
        <v>23</v>
      </c>
      <c r="G2913" s="60" t="s">
        <v>16</v>
      </c>
      <c r="H2913" s="60">
        <v>21</v>
      </c>
      <c r="I2913" s="60">
        <v>21</v>
      </c>
      <c r="J2913" s="60">
        <f t="shared" si="593"/>
        <v>0</v>
      </c>
      <c r="K2913" s="60" t="str">
        <f t="shared" si="594"/>
        <v>Ok</v>
      </c>
      <c r="L2913" s="60">
        <f t="shared" si="585"/>
        <v>0</v>
      </c>
      <c r="M2913" s="85">
        <f>VLOOKUP(E2913,'DAFTAR ITEM'!B:J,9,FALSE)</f>
        <v>59000</v>
      </c>
      <c r="N2913" s="85">
        <f t="shared" si="586"/>
        <v>1239000</v>
      </c>
      <c r="O2913" s="85">
        <f t="shared" si="587"/>
        <v>0</v>
      </c>
      <c r="P2913" s="85">
        <f t="shared" si="588"/>
        <v>0</v>
      </c>
      <c r="Q2913" s="59">
        <f t="shared" si="592"/>
        <v>0</v>
      </c>
      <c r="R2913" s="60" t="str">
        <f t="shared" si="589"/>
        <v>Good Count</v>
      </c>
      <c r="S2913" s="60" t="str">
        <f t="shared" si="590"/>
        <v>Good Count</v>
      </c>
      <c r="T2913" s="60" t="str">
        <f t="shared" si="591"/>
        <v>Good Count</v>
      </c>
    </row>
    <row r="2914" spans="1:20" ht="15" customHeight="1">
      <c r="A2914" s="64">
        <v>44903</v>
      </c>
      <c r="B2914" s="65">
        <f t="shared" si="582"/>
        <v>2022</v>
      </c>
      <c r="C2914" s="58">
        <f t="shared" si="584"/>
        <v>12</v>
      </c>
      <c r="D2914" s="58" t="str">
        <f t="shared" si="583"/>
        <v>Dec/2022</v>
      </c>
      <c r="E2914" s="60" t="s">
        <v>28</v>
      </c>
      <c r="F2914" s="60" t="s">
        <v>27</v>
      </c>
      <c r="G2914" s="60" t="s">
        <v>16</v>
      </c>
      <c r="H2914" s="60">
        <v>18</v>
      </c>
      <c r="I2914" s="60">
        <v>18</v>
      </c>
      <c r="J2914" s="60">
        <f t="shared" si="593"/>
        <v>0</v>
      </c>
      <c r="K2914" s="60" t="str">
        <f t="shared" si="594"/>
        <v>Ok</v>
      </c>
      <c r="L2914" s="60">
        <f t="shared" si="585"/>
        <v>0</v>
      </c>
      <c r="M2914" s="85">
        <f>VLOOKUP(E2914,'DAFTAR ITEM'!B:J,9,FALSE)</f>
        <v>30000</v>
      </c>
      <c r="N2914" s="85">
        <f t="shared" si="586"/>
        <v>540000</v>
      </c>
      <c r="O2914" s="85">
        <f t="shared" si="587"/>
        <v>0</v>
      </c>
      <c r="P2914" s="85">
        <f t="shared" si="588"/>
        <v>0</v>
      </c>
      <c r="Q2914" s="59">
        <f t="shared" si="592"/>
        <v>0</v>
      </c>
      <c r="R2914" s="60" t="str">
        <f t="shared" si="589"/>
        <v>Good Count</v>
      </c>
      <c r="S2914" s="60" t="str">
        <f t="shared" si="590"/>
        <v>Good Count</v>
      </c>
      <c r="T2914" s="60" t="str">
        <f t="shared" si="591"/>
        <v>Good Count</v>
      </c>
    </row>
    <row r="2915" spans="1:20" ht="15" customHeight="1">
      <c r="A2915" s="64">
        <v>44903</v>
      </c>
      <c r="B2915" s="65">
        <f t="shared" ref="B2915:B2978" si="595">YEAR(A2915)</f>
        <v>2022</v>
      </c>
      <c r="C2915" s="58">
        <f t="shared" si="584"/>
        <v>12</v>
      </c>
      <c r="D2915" s="58" t="str">
        <f t="shared" si="583"/>
        <v>Dec/2022</v>
      </c>
      <c r="E2915" s="60" t="s">
        <v>30</v>
      </c>
      <c r="F2915" s="60" t="s">
        <v>29</v>
      </c>
      <c r="G2915" s="60" t="s">
        <v>16</v>
      </c>
      <c r="H2915" s="60">
        <v>1</v>
      </c>
      <c r="I2915" s="60">
        <v>1</v>
      </c>
      <c r="J2915" s="60">
        <f t="shared" si="593"/>
        <v>0</v>
      </c>
      <c r="K2915" s="60" t="str">
        <f t="shared" si="594"/>
        <v>Ok</v>
      </c>
      <c r="L2915" s="60">
        <f t="shared" si="585"/>
        <v>0</v>
      </c>
      <c r="M2915" s="85">
        <f>VLOOKUP(E2915,'DAFTAR ITEM'!B:J,9,FALSE)</f>
        <v>50000</v>
      </c>
      <c r="N2915" s="85">
        <f t="shared" si="586"/>
        <v>50000</v>
      </c>
      <c r="O2915" s="85">
        <f t="shared" si="587"/>
        <v>0</v>
      </c>
      <c r="P2915" s="85">
        <f t="shared" si="588"/>
        <v>0</v>
      </c>
      <c r="Q2915" s="59">
        <f t="shared" si="592"/>
        <v>0</v>
      </c>
      <c r="R2915" s="60" t="str">
        <f t="shared" si="589"/>
        <v>Good Count</v>
      </c>
      <c r="S2915" s="60" t="str">
        <f t="shared" si="590"/>
        <v>Good Count</v>
      </c>
      <c r="T2915" s="60" t="str">
        <f t="shared" si="591"/>
        <v>Good Count</v>
      </c>
    </row>
    <row r="2916" spans="1:20" ht="15" customHeight="1">
      <c r="A2916" s="64">
        <v>44903</v>
      </c>
      <c r="B2916" s="65">
        <f t="shared" si="595"/>
        <v>2022</v>
      </c>
      <c r="C2916" s="58">
        <f t="shared" si="584"/>
        <v>12</v>
      </c>
      <c r="D2916" s="58" t="str">
        <f t="shared" si="583"/>
        <v>Dec/2022</v>
      </c>
      <c r="E2916" s="60" t="s">
        <v>28</v>
      </c>
      <c r="F2916" s="60" t="s">
        <v>27</v>
      </c>
      <c r="G2916" s="60" t="s">
        <v>16</v>
      </c>
      <c r="H2916" s="60">
        <v>18</v>
      </c>
      <c r="I2916" s="60">
        <v>18</v>
      </c>
      <c r="J2916" s="60">
        <f t="shared" si="593"/>
        <v>0</v>
      </c>
      <c r="K2916" s="60" t="str">
        <f t="shared" si="594"/>
        <v>Ok</v>
      </c>
      <c r="L2916" s="60">
        <f t="shared" si="585"/>
        <v>0</v>
      </c>
      <c r="M2916" s="85">
        <f>VLOOKUP(E2916,'DAFTAR ITEM'!B:J,9,FALSE)</f>
        <v>30000</v>
      </c>
      <c r="N2916" s="85">
        <f t="shared" si="586"/>
        <v>540000</v>
      </c>
      <c r="O2916" s="85">
        <f t="shared" si="587"/>
        <v>0</v>
      </c>
      <c r="P2916" s="85">
        <f t="shared" si="588"/>
        <v>0</v>
      </c>
      <c r="Q2916" s="59">
        <f t="shared" si="592"/>
        <v>0</v>
      </c>
      <c r="R2916" s="60" t="str">
        <f t="shared" si="589"/>
        <v>Good Count</v>
      </c>
      <c r="S2916" s="60" t="str">
        <f t="shared" si="590"/>
        <v>Good Count</v>
      </c>
      <c r="T2916" s="60" t="str">
        <f t="shared" si="591"/>
        <v>Good Count</v>
      </c>
    </row>
    <row r="2917" spans="1:20" ht="15" customHeight="1">
      <c r="A2917" s="64">
        <v>44903</v>
      </c>
      <c r="B2917" s="65">
        <f t="shared" si="595"/>
        <v>2022</v>
      </c>
      <c r="C2917" s="58">
        <f t="shared" si="584"/>
        <v>12</v>
      </c>
      <c r="D2917" s="58" t="str">
        <f t="shared" si="583"/>
        <v>Dec/2022</v>
      </c>
      <c r="E2917" s="60" t="s">
        <v>32</v>
      </c>
      <c r="F2917" s="60" t="s">
        <v>31</v>
      </c>
      <c r="G2917" s="60" t="s">
        <v>33</v>
      </c>
      <c r="H2917" s="60">
        <v>0</v>
      </c>
      <c r="I2917" s="60">
        <v>0</v>
      </c>
      <c r="J2917" s="60">
        <f t="shared" si="593"/>
        <v>0</v>
      </c>
      <c r="K2917" s="60" t="str">
        <f t="shared" si="594"/>
        <v>Ok</v>
      </c>
      <c r="L2917" s="60">
        <f t="shared" si="585"/>
        <v>0</v>
      </c>
      <c r="M2917" s="85">
        <f>VLOOKUP(E2917,'DAFTAR ITEM'!B:J,9,FALSE)</f>
        <v>2100</v>
      </c>
      <c r="N2917" s="85">
        <f t="shared" si="586"/>
        <v>0</v>
      </c>
      <c r="O2917" s="85">
        <f t="shared" si="587"/>
        <v>0</v>
      </c>
      <c r="P2917" s="85">
        <f t="shared" si="588"/>
        <v>0</v>
      </c>
      <c r="Q2917" s="59">
        <f t="shared" si="592"/>
        <v>0</v>
      </c>
      <c r="R2917" s="60" t="str">
        <f t="shared" si="589"/>
        <v>Good Count</v>
      </c>
      <c r="S2917" s="60" t="str">
        <f t="shared" si="590"/>
        <v>Good Count</v>
      </c>
      <c r="T2917" s="60" t="str">
        <f t="shared" si="591"/>
        <v>Good Count</v>
      </c>
    </row>
    <row r="2918" spans="1:20" ht="15" customHeight="1">
      <c r="A2918" s="64">
        <v>44903</v>
      </c>
      <c r="B2918" s="65">
        <f t="shared" si="595"/>
        <v>2022</v>
      </c>
      <c r="C2918" s="58">
        <f t="shared" si="584"/>
        <v>12</v>
      </c>
      <c r="D2918" s="58" t="str">
        <f t="shared" si="583"/>
        <v>Dec/2022</v>
      </c>
      <c r="E2918" s="60" t="s">
        <v>35</v>
      </c>
      <c r="F2918" s="60" t="s">
        <v>34</v>
      </c>
      <c r="G2918" s="60" t="s">
        <v>33</v>
      </c>
      <c r="H2918" s="60">
        <v>107</v>
      </c>
      <c r="I2918" s="60">
        <v>107</v>
      </c>
      <c r="J2918" s="60">
        <f t="shared" si="593"/>
        <v>0</v>
      </c>
      <c r="K2918" s="60" t="str">
        <f t="shared" si="594"/>
        <v>Ok</v>
      </c>
      <c r="L2918" s="60">
        <f t="shared" si="585"/>
        <v>0</v>
      </c>
      <c r="M2918" s="85">
        <f>VLOOKUP(E2918,'DAFTAR ITEM'!B:J,9,FALSE)</f>
        <v>2100</v>
      </c>
      <c r="N2918" s="85">
        <f t="shared" si="586"/>
        <v>224700</v>
      </c>
      <c r="O2918" s="85">
        <f t="shared" si="587"/>
        <v>0</v>
      </c>
      <c r="P2918" s="85">
        <f t="shared" si="588"/>
        <v>0</v>
      </c>
      <c r="Q2918" s="59">
        <f t="shared" si="592"/>
        <v>0</v>
      </c>
      <c r="R2918" s="60" t="str">
        <f t="shared" si="589"/>
        <v>Good Count</v>
      </c>
      <c r="S2918" s="60" t="str">
        <f t="shared" si="590"/>
        <v>Good Count</v>
      </c>
      <c r="T2918" s="60" t="str">
        <f t="shared" si="591"/>
        <v>Good Count</v>
      </c>
    </row>
    <row r="2919" spans="1:20" ht="15" customHeight="1">
      <c r="A2919" s="64">
        <v>44903</v>
      </c>
      <c r="B2919" s="65">
        <f t="shared" si="595"/>
        <v>2022</v>
      </c>
      <c r="C2919" s="58">
        <f t="shared" si="584"/>
        <v>12</v>
      </c>
      <c r="D2919" s="58" t="str">
        <f t="shared" si="583"/>
        <v>Dec/2022</v>
      </c>
      <c r="E2919" s="60" t="s">
        <v>37</v>
      </c>
      <c r="F2919" s="60" t="s">
        <v>36</v>
      </c>
      <c r="G2919" s="60" t="s">
        <v>33</v>
      </c>
      <c r="H2919" s="60">
        <v>21</v>
      </c>
      <c r="I2919" s="60">
        <v>21</v>
      </c>
      <c r="J2919" s="60">
        <f t="shared" si="593"/>
        <v>0</v>
      </c>
      <c r="K2919" s="60" t="str">
        <f t="shared" si="594"/>
        <v>Ok</v>
      </c>
      <c r="L2919" s="60">
        <f t="shared" si="585"/>
        <v>0</v>
      </c>
      <c r="M2919" s="85">
        <f>VLOOKUP(E2919,'DAFTAR ITEM'!B:J,9,FALSE)</f>
        <v>1750</v>
      </c>
      <c r="N2919" s="85">
        <f t="shared" si="586"/>
        <v>36750</v>
      </c>
      <c r="O2919" s="85">
        <f t="shared" si="587"/>
        <v>0</v>
      </c>
      <c r="P2919" s="85">
        <f t="shared" si="588"/>
        <v>0</v>
      </c>
      <c r="Q2919" s="59">
        <f t="shared" si="592"/>
        <v>0</v>
      </c>
      <c r="R2919" s="60" t="str">
        <f t="shared" si="589"/>
        <v>Good Count</v>
      </c>
      <c r="S2919" s="60" t="str">
        <f t="shared" si="590"/>
        <v>Good Count</v>
      </c>
      <c r="T2919" s="60" t="str">
        <f t="shared" si="591"/>
        <v>Good Count</v>
      </c>
    </row>
    <row r="2920" spans="1:20" ht="15" customHeight="1">
      <c r="A2920" s="64">
        <v>44903</v>
      </c>
      <c r="B2920" s="65">
        <f t="shared" si="595"/>
        <v>2022</v>
      </c>
      <c r="C2920" s="58">
        <f t="shared" si="584"/>
        <v>12</v>
      </c>
      <c r="D2920" s="58" t="str">
        <f t="shared" si="583"/>
        <v>Dec/2022</v>
      </c>
      <c r="E2920" s="60" t="s">
        <v>39</v>
      </c>
      <c r="F2920" s="60" t="s">
        <v>38</v>
      </c>
      <c r="G2920" s="60" t="s">
        <v>33</v>
      </c>
      <c r="H2920" s="60">
        <v>10</v>
      </c>
      <c r="I2920" s="60">
        <v>10</v>
      </c>
      <c r="J2920" s="60">
        <f t="shared" si="593"/>
        <v>0</v>
      </c>
      <c r="K2920" s="60" t="str">
        <f t="shared" si="594"/>
        <v>Ok</v>
      </c>
      <c r="L2920" s="60">
        <f t="shared" si="585"/>
        <v>0</v>
      </c>
      <c r="M2920" s="85">
        <f>VLOOKUP(E2920,'DAFTAR ITEM'!B:J,9,FALSE)</f>
        <v>22500</v>
      </c>
      <c r="N2920" s="85">
        <f t="shared" si="586"/>
        <v>225000</v>
      </c>
      <c r="O2920" s="85">
        <f t="shared" si="587"/>
        <v>0</v>
      </c>
      <c r="P2920" s="85">
        <f t="shared" si="588"/>
        <v>0</v>
      </c>
      <c r="Q2920" s="59">
        <f t="shared" si="592"/>
        <v>0</v>
      </c>
      <c r="R2920" s="60" t="str">
        <f t="shared" si="589"/>
        <v>Good Count</v>
      </c>
      <c r="S2920" s="60" t="str">
        <f t="shared" si="590"/>
        <v>Good Count</v>
      </c>
      <c r="T2920" s="60" t="str">
        <f t="shared" si="591"/>
        <v>Good Count</v>
      </c>
    </row>
    <row r="2921" spans="1:20" ht="15" customHeight="1">
      <c r="A2921" s="64">
        <v>44903</v>
      </c>
      <c r="B2921" s="65">
        <f t="shared" si="595"/>
        <v>2022</v>
      </c>
      <c r="C2921" s="58">
        <f t="shared" si="584"/>
        <v>12</v>
      </c>
      <c r="D2921" s="58" t="str">
        <f t="shared" si="583"/>
        <v>Dec/2022</v>
      </c>
      <c r="E2921" s="60" t="s">
        <v>41</v>
      </c>
      <c r="F2921" s="60" t="s">
        <v>40</v>
      </c>
      <c r="G2921" s="60" t="s">
        <v>33</v>
      </c>
      <c r="H2921" s="60">
        <v>8</v>
      </c>
      <c r="I2921" s="60">
        <v>8</v>
      </c>
      <c r="J2921" s="60">
        <f t="shared" si="593"/>
        <v>0</v>
      </c>
      <c r="K2921" s="60" t="str">
        <f t="shared" si="594"/>
        <v>Ok</v>
      </c>
      <c r="L2921" s="60">
        <f t="shared" si="585"/>
        <v>0</v>
      </c>
      <c r="M2921" s="85">
        <f>VLOOKUP(E2921,'DAFTAR ITEM'!B:J,9,FALSE)</f>
        <v>3580</v>
      </c>
      <c r="N2921" s="85">
        <f t="shared" si="586"/>
        <v>28640</v>
      </c>
      <c r="O2921" s="85">
        <f t="shared" si="587"/>
        <v>0</v>
      </c>
      <c r="P2921" s="85">
        <f t="shared" si="588"/>
        <v>0</v>
      </c>
      <c r="Q2921" s="59">
        <f t="shared" si="592"/>
        <v>0</v>
      </c>
      <c r="R2921" s="60" t="str">
        <f t="shared" si="589"/>
        <v>Good Count</v>
      </c>
      <c r="S2921" s="60" t="str">
        <f t="shared" si="590"/>
        <v>Good Count</v>
      </c>
      <c r="T2921" s="60" t="str">
        <f t="shared" si="591"/>
        <v>Good Count</v>
      </c>
    </row>
    <row r="2922" spans="1:20" ht="15" customHeight="1">
      <c r="A2922" s="64">
        <v>44903</v>
      </c>
      <c r="B2922" s="65">
        <f t="shared" si="595"/>
        <v>2022</v>
      </c>
      <c r="C2922" s="58">
        <f t="shared" si="584"/>
        <v>12</v>
      </c>
      <c r="D2922" s="58" t="str">
        <f t="shared" si="583"/>
        <v>Dec/2022</v>
      </c>
      <c r="E2922" s="60" t="s">
        <v>43</v>
      </c>
      <c r="F2922" s="60" t="s">
        <v>42</v>
      </c>
      <c r="G2922" s="60" t="s">
        <v>33</v>
      </c>
      <c r="H2922" s="60">
        <v>19</v>
      </c>
      <c r="I2922" s="60">
        <v>19</v>
      </c>
      <c r="J2922" s="60">
        <f t="shared" si="593"/>
        <v>0</v>
      </c>
      <c r="K2922" s="60" t="str">
        <f t="shared" si="594"/>
        <v>Ok</v>
      </c>
      <c r="L2922" s="60">
        <f t="shared" si="585"/>
        <v>0</v>
      </c>
      <c r="M2922" s="85">
        <f>VLOOKUP(E2922,'DAFTAR ITEM'!B:J,9,FALSE)</f>
        <v>5250</v>
      </c>
      <c r="N2922" s="85">
        <f t="shared" si="586"/>
        <v>99750</v>
      </c>
      <c r="O2922" s="85">
        <f t="shared" si="587"/>
        <v>0</v>
      </c>
      <c r="P2922" s="85">
        <f t="shared" si="588"/>
        <v>0</v>
      </c>
      <c r="Q2922" s="59">
        <f t="shared" si="592"/>
        <v>0</v>
      </c>
      <c r="R2922" s="60" t="str">
        <f t="shared" si="589"/>
        <v>Good Count</v>
      </c>
      <c r="S2922" s="60" t="str">
        <f t="shared" si="590"/>
        <v>Good Count</v>
      </c>
      <c r="T2922" s="60" t="str">
        <f t="shared" si="591"/>
        <v>Good Count</v>
      </c>
    </row>
    <row r="2923" spans="1:20" ht="15" customHeight="1">
      <c r="A2923" s="64">
        <v>44903</v>
      </c>
      <c r="B2923" s="65">
        <f t="shared" si="595"/>
        <v>2022</v>
      </c>
      <c r="C2923" s="58">
        <f t="shared" si="584"/>
        <v>12</v>
      </c>
      <c r="D2923" s="58" t="str">
        <f t="shared" si="583"/>
        <v>Dec/2022</v>
      </c>
      <c r="E2923" s="60" t="s">
        <v>45</v>
      </c>
      <c r="F2923" s="60" t="s">
        <v>44</v>
      </c>
      <c r="G2923" s="60" t="s">
        <v>33</v>
      </c>
      <c r="H2923" s="60">
        <v>24</v>
      </c>
      <c r="I2923" s="60">
        <v>24</v>
      </c>
      <c r="J2923" s="60">
        <f t="shared" si="593"/>
        <v>0</v>
      </c>
      <c r="K2923" s="60" t="str">
        <f t="shared" si="594"/>
        <v>Ok</v>
      </c>
      <c r="L2923" s="60">
        <f t="shared" si="585"/>
        <v>0</v>
      </c>
      <c r="M2923" s="85">
        <f>VLOOKUP(E2923,'DAFTAR ITEM'!B:J,9,FALSE)</f>
        <v>5250</v>
      </c>
      <c r="N2923" s="85">
        <f t="shared" si="586"/>
        <v>126000</v>
      </c>
      <c r="O2923" s="85">
        <f t="shared" si="587"/>
        <v>0</v>
      </c>
      <c r="P2923" s="85">
        <f t="shared" si="588"/>
        <v>0</v>
      </c>
      <c r="Q2923" s="59">
        <f t="shared" si="592"/>
        <v>0</v>
      </c>
      <c r="R2923" s="60" t="str">
        <f t="shared" si="589"/>
        <v>Good Count</v>
      </c>
      <c r="S2923" s="60" t="str">
        <f t="shared" si="590"/>
        <v>Good Count</v>
      </c>
      <c r="T2923" s="60" t="str">
        <f t="shared" si="591"/>
        <v>Good Count</v>
      </c>
    </row>
    <row r="2924" spans="1:20" ht="15" customHeight="1">
      <c r="A2924" s="64">
        <v>44903</v>
      </c>
      <c r="B2924" s="65">
        <f t="shared" si="595"/>
        <v>2022</v>
      </c>
      <c r="C2924" s="58">
        <f t="shared" si="584"/>
        <v>12</v>
      </c>
      <c r="D2924" s="58" t="str">
        <f t="shared" si="583"/>
        <v>Dec/2022</v>
      </c>
      <c r="E2924" s="60" t="s">
        <v>47</v>
      </c>
      <c r="F2924" s="60" t="s">
        <v>46</v>
      </c>
      <c r="G2924" s="60" t="s">
        <v>33</v>
      </c>
      <c r="H2924" s="60">
        <v>15</v>
      </c>
      <c r="I2924" s="60">
        <v>15</v>
      </c>
      <c r="J2924" s="60">
        <f t="shared" si="593"/>
        <v>0</v>
      </c>
      <c r="K2924" s="60" t="str">
        <f t="shared" si="594"/>
        <v>Ok</v>
      </c>
      <c r="L2924" s="60">
        <f t="shared" si="585"/>
        <v>0</v>
      </c>
      <c r="M2924" s="85">
        <f>VLOOKUP(E2924,'DAFTAR ITEM'!B:J,9,FALSE)</f>
        <v>5225</v>
      </c>
      <c r="N2924" s="85">
        <f t="shared" si="586"/>
        <v>78375</v>
      </c>
      <c r="O2924" s="85">
        <f t="shared" si="587"/>
        <v>0</v>
      </c>
      <c r="P2924" s="85">
        <f t="shared" si="588"/>
        <v>0</v>
      </c>
      <c r="Q2924" s="59">
        <f t="shared" si="592"/>
        <v>0</v>
      </c>
      <c r="R2924" s="60" t="str">
        <f t="shared" si="589"/>
        <v>Good Count</v>
      </c>
      <c r="S2924" s="60" t="str">
        <f t="shared" si="590"/>
        <v>Good Count</v>
      </c>
      <c r="T2924" s="60" t="str">
        <f t="shared" si="591"/>
        <v>Good Count</v>
      </c>
    </row>
    <row r="2925" spans="1:20" ht="15" customHeight="1">
      <c r="A2925" s="64">
        <v>44903</v>
      </c>
      <c r="B2925" s="65">
        <f t="shared" si="595"/>
        <v>2022</v>
      </c>
      <c r="C2925" s="58">
        <f t="shared" si="584"/>
        <v>12</v>
      </c>
      <c r="D2925" s="58" t="str">
        <f t="shared" ref="D2925:D2988" si="596">TEXT(A2925,"MMM")&amp;"/"&amp;(B2925)</f>
        <v>Dec/2022</v>
      </c>
      <c r="E2925" s="60" t="s">
        <v>49</v>
      </c>
      <c r="F2925" s="60" t="s">
        <v>48</v>
      </c>
      <c r="G2925" s="60" t="s">
        <v>33</v>
      </c>
      <c r="H2925" s="60">
        <v>48</v>
      </c>
      <c r="I2925" s="60">
        <v>48</v>
      </c>
      <c r="J2925" s="60">
        <f t="shared" si="593"/>
        <v>0</v>
      </c>
      <c r="K2925" s="60" t="str">
        <f t="shared" si="594"/>
        <v>Ok</v>
      </c>
      <c r="L2925" s="60">
        <f t="shared" si="585"/>
        <v>0</v>
      </c>
      <c r="M2925" s="85">
        <f>VLOOKUP(E2925,'DAFTAR ITEM'!B:J,9,FALSE)</f>
        <v>4900</v>
      </c>
      <c r="N2925" s="85">
        <f t="shared" si="586"/>
        <v>235200</v>
      </c>
      <c r="O2925" s="85">
        <f t="shared" si="587"/>
        <v>0</v>
      </c>
      <c r="P2925" s="85">
        <f t="shared" si="588"/>
        <v>0</v>
      </c>
      <c r="Q2925" s="59">
        <f t="shared" si="592"/>
        <v>0</v>
      </c>
      <c r="R2925" s="60" t="str">
        <f t="shared" si="589"/>
        <v>Good Count</v>
      </c>
      <c r="S2925" s="60" t="str">
        <f t="shared" si="590"/>
        <v>Good Count</v>
      </c>
      <c r="T2925" s="60" t="str">
        <f t="shared" si="591"/>
        <v>Good Count</v>
      </c>
    </row>
    <row r="2926" spans="1:20" ht="15" customHeight="1">
      <c r="A2926" s="64">
        <v>44903</v>
      </c>
      <c r="B2926" s="65">
        <f t="shared" si="595"/>
        <v>2022</v>
      </c>
      <c r="C2926" s="58">
        <f t="shared" si="584"/>
        <v>12</v>
      </c>
      <c r="D2926" s="58" t="str">
        <f t="shared" si="596"/>
        <v>Dec/2022</v>
      </c>
      <c r="E2926" s="60" t="s">
        <v>51</v>
      </c>
      <c r="F2926" s="60" t="s">
        <v>50</v>
      </c>
      <c r="G2926" s="60" t="s">
        <v>33</v>
      </c>
      <c r="H2926" s="60">
        <v>10</v>
      </c>
      <c r="I2926" s="60">
        <v>10</v>
      </c>
      <c r="J2926" s="60">
        <f t="shared" si="593"/>
        <v>0</v>
      </c>
      <c r="K2926" s="60" t="str">
        <f t="shared" si="594"/>
        <v>Ok</v>
      </c>
      <c r="L2926" s="60">
        <f t="shared" si="585"/>
        <v>0</v>
      </c>
      <c r="M2926" s="85">
        <f>VLOOKUP(E2926,'DAFTAR ITEM'!B:J,9,FALSE)</f>
        <v>7500</v>
      </c>
      <c r="N2926" s="85">
        <f t="shared" si="586"/>
        <v>75000</v>
      </c>
      <c r="O2926" s="85">
        <f t="shared" si="587"/>
        <v>0</v>
      </c>
      <c r="P2926" s="85">
        <f t="shared" si="588"/>
        <v>0</v>
      </c>
      <c r="Q2926" s="59">
        <f t="shared" si="592"/>
        <v>0</v>
      </c>
      <c r="R2926" s="60" t="str">
        <f t="shared" si="589"/>
        <v>Good Count</v>
      </c>
      <c r="S2926" s="60" t="str">
        <f t="shared" si="590"/>
        <v>Good Count</v>
      </c>
      <c r="T2926" s="60" t="str">
        <f t="shared" si="591"/>
        <v>Good Count</v>
      </c>
    </row>
    <row r="2927" spans="1:20" ht="15" customHeight="1">
      <c r="A2927" s="64">
        <v>44903</v>
      </c>
      <c r="B2927" s="65">
        <f t="shared" si="595"/>
        <v>2022</v>
      </c>
      <c r="C2927" s="58">
        <f t="shared" si="584"/>
        <v>12</v>
      </c>
      <c r="D2927" s="58" t="str">
        <f t="shared" si="596"/>
        <v>Dec/2022</v>
      </c>
      <c r="E2927" s="60" t="s">
        <v>53</v>
      </c>
      <c r="F2927" s="60" t="s">
        <v>52</v>
      </c>
      <c r="G2927" s="60" t="s">
        <v>33</v>
      </c>
      <c r="H2927" s="60">
        <v>6</v>
      </c>
      <c r="I2927" s="60">
        <v>6</v>
      </c>
      <c r="J2927" s="60">
        <f t="shared" si="593"/>
        <v>0</v>
      </c>
      <c r="K2927" s="60" t="str">
        <f t="shared" si="594"/>
        <v>Ok</v>
      </c>
      <c r="L2927" s="60">
        <f t="shared" si="585"/>
        <v>0</v>
      </c>
      <c r="M2927" s="85">
        <f>VLOOKUP(E2927,'DAFTAR ITEM'!B:J,9,FALSE)</f>
        <v>10000</v>
      </c>
      <c r="N2927" s="85">
        <f t="shared" si="586"/>
        <v>60000</v>
      </c>
      <c r="O2927" s="85">
        <f t="shared" si="587"/>
        <v>0</v>
      </c>
      <c r="P2927" s="85">
        <f t="shared" si="588"/>
        <v>0</v>
      </c>
      <c r="Q2927" s="59">
        <f t="shared" si="592"/>
        <v>0</v>
      </c>
      <c r="R2927" s="60" t="str">
        <f t="shared" si="589"/>
        <v>Good Count</v>
      </c>
      <c r="S2927" s="60" t="str">
        <f t="shared" si="590"/>
        <v>Good Count</v>
      </c>
      <c r="T2927" s="60" t="str">
        <f t="shared" si="591"/>
        <v>Good Count</v>
      </c>
    </row>
    <row r="2928" spans="1:20" ht="15" customHeight="1">
      <c r="A2928" s="64">
        <v>44903</v>
      </c>
      <c r="B2928" s="65">
        <f t="shared" si="595"/>
        <v>2022</v>
      </c>
      <c r="C2928" s="58">
        <f t="shared" si="584"/>
        <v>12</v>
      </c>
      <c r="D2928" s="58" t="str">
        <f t="shared" si="596"/>
        <v>Dec/2022</v>
      </c>
      <c r="E2928" s="60" t="s">
        <v>55</v>
      </c>
      <c r="F2928" s="60" t="s">
        <v>54</v>
      </c>
      <c r="G2928" s="60" t="s">
        <v>56</v>
      </c>
      <c r="H2928" s="60">
        <v>43</v>
      </c>
      <c r="I2928" s="60">
        <v>43</v>
      </c>
      <c r="J2928" s="60">
        <f t="shared" si="593"/>
        <v>0</v>
      </c>
      <c r="K2928" s="60" t="str">
        <f t="shared" si="594"/>
        <v>Ok</v>
      </c>
      <c r="L2928" s="60">
        <f t="shared" si="585"/>
        <v>0</v>
      </c>
      <c r="M2928" s="85">
        <f>VLOOKUP(E2928,'DAFTAR ITEM'!B:J,9,FALSE)</f>
        <v>2500</v>
      </c>
      <c r="N2928" s="85">
        <f t="shared" si="586"/>
        <v>107500</v>
      </c>
      <c r="O2928" s="85">
        <f t="shared" si="587"/>
        <v>0</v>
      </c>
      <c r="P2928" s="85">
        <f t="shared" si="588"/>
        <v>0</v>
      </c>
      <c r="Q2928" s="59">
        <f t="shared" si="592"/>
        <v>0</v>
      </c>
      <c r="R2928" s="60" t="str">
        <f t="shared" si="589"/>
        <v>Good Count</v>
      </c>
      <c r="S2928" s="60" t="str">
        <f t="shared" si="590"/>
        <v>Good Count</v>
      </c>
      <c r="T2928" s="60" t="str">
        <f t="shared" si="591"/>
        <v>Good Count</v>
      </c>
    </row>
    <row r="2929" spans="1:20" ht="15" customHeight="1">
      <c r="A2929" s="64">
        <v>44903</v>
      </c>
      <c r="B2929" s="65">
        <f t="shared" si="595"/>
        <v>2022</v>
      </c>
      <c r="C2929" s="58">
        <f t="shared" si="584"/>
        <v>12</v>
      </c>
      <c r="D2929" s="58" t="str">
        <f t="shared" si="596"/>
        <v>Dec/2022</v>
      </c>
      <c r="E2929" s="60" t="s">
        <v>58</v>
      </c>
      <c r="F2929" s="60" t="s">
        <v>57</v>
      </c>
      <c r="G2929" s="60" t="s">
        <v>59</v>
      </c>
      <c r="H2929" s="60">
        <v>65</v>
      </c>
      <c r="I2929" s="60">
        <v>65</v>
      </c>
      <c r="J2929" s="60">
        <f t="shared" si="593"/>
        <v>0</v>
      </c>
      <c r="K2929" s="60" t="str">
        <f t="shared" si="594"/>
        <v>Ok</v>
      </c>
      <c r="L2929" s="60">
        <f t="shared" si="585"/>
        <v>0</v>
      </c>
      <c r="M2929" s="85">
        <f>VLOOKUP(E2929,'DAFTAR ITEM'!B:J,9,FALSE)</f>
        <v>5145</v>
      </c>
      <c r="N2929" s="85">
        <f t="shared" si="586"/>
        <v>334425</v>
      </c>
      <c r="O2929" s="85">
        <f t="shared" si="587"/>
        <v>0</v>
      </c>
      <c r="P2929" s="85">
        <f t="shared" si="588"/>
        <v>0</v>
      </c>
      <c r="Q2929" s="59">
        <f t="shared" si="592"/>
        <v>0</v>
      </c>
      <c r="R2929" s="60" t="str">
        <f t="shared" si="589"/>
        <v>Good Count</v>
      </c>
      <c r="S2929" s="60" t="str">
        <f t="shared" si="590"/>
        <v>Good Count</v>
      </c>
      <c r="T2929" s="60" t="str">
        <f t="shared" si="591"/>
        <v>Good Count</v>
      </c>
    </row>
    <row r="2930" spans="1:20" ht="15" customHeight="1">
      <c r="A2930" s="64">
        <v>44903</v>
      </c>
      <c r="B2930" s="65">
        <f t="shared" si="595"/>
        <v>2022</v>
      </c>
      <c r="C2930" s="58">
        <f t="shared" si="584"/>
        <v>12</v>
      </c>
      <c r="D2930" s="58" t="str">
        <f t="shared" si="596"/>
        <v>Dec/2022</v>
      </c>
      <c r="E2930" s="60" t="s">
        <v>61</v>
      </c>
      <c r="F2930" s="60" t="s">
        <v>60</v>
      </c>
      <c r="G2930" s="60" t="s">
        <v>56</v>
      </c>
      <c r="H2930" s="60">
        <v>32</v>
      </c>
      <c r="I2930" s="60">
        <v>32</v>
      </c>
      <c r="J2930" s="60">
        <f t="shared" si="593"/>
        <v>0</v>
      </c>
      <c r="K2930" s="60" t="str">
        <f t="shared" si="594"/>
        <v>Ok</v>
      </c>
      <c r="L2930" s="60">
        <f t="shared" si="585"/>
        <v>0</v>
      </c>
      <c r="M2930" s="85">
        <f>VLOOKUP(E2930,'DAFTAR ITEM'!B:J,9,FALSE)</f>
        <v>13440</v>
      </c>
      <c r="N2930" s="85">
        <f t="shared" si="586"/>
        <v>430080</v>
      </c>
      <c r="O2930" s="85">
        <f t="shared" si="587"/>
        <v>0</v>
      </c>
      <c r="P2930" s="85">
        <f t="shared" si="588"/>
        <v>0</v>
      </c>
      <c r="Q2930" s="59">
        <f t="shared" si="592"/>
        <v>0</v>
      </c>
      <c r="R2930" s="60" t="str">
        <f t="shared" si="589"/>
        <v>Good Count</v>
      </c>
      <c r="S2930" s="60" t="str">
        <f t="shared" si="590"/>
        <v>Good Count</v>
      </c>
      <c r="T2930" s="60" t="str">
        <f t="shared" si="591"/>
        <v>Good Count</v>
      </c>
    </row>
    <row r="2931" spans="1:20" ht="15" customHeight="1">
      <c r="A2931" s="64">
        <v>44903</v>
      </c>
      <c r="B2931" s="65">
        <f t="shared" si="595"/>
        <v>2022</v>
      </c>
      <c r="C2931" s="58">
        <f t="shared" si="584"/>
        <v>12</v>
      </c>
      <c r="D2931" s="58" t="str">
        <f t="shared" si="596"/>
        <v>Dec/2022</v>
      </c>
      <c r="E2931" s="60" t="s">
        <v>63</v>
      </c>
      <c r="F2931" s="60" t="s">
        <v>62</v>
      </c>
      <c r="G2931" s="60" t="s">
        <v>33</v>
      </c>
      <c r="H2931" s="60">
        <v>12</v>
      </c>
      <c r="I2931" s="60">
        <v>12</v>
      </c>
      <c r="J2931" s="60">
        <f t="shared" si="593"/>
        <v>0</v>
      </c>
      <c r="K2931" s="60" t="str">
        <f t="shared" si="594"/>
        <v>Ok</v>
      </c>
      <c r="L2931" s="60">
        <f t="shared" si="585"/>
        <v>0</v>
      </c>
      <c r="M2931" s="85">
        <f>VLOOKUP(E2931,'DAFTAR ITEM'!B:J,9,FALSE)</f>
        <v>20000</v>
      </c>
      <c r="N2931" s="85">
        <f t="shared" si="586"/>
        <v>240000</v>
      </c>
      <c r="O2931" s="85">
        <f t="shared" si="587"/>
        <v>0</v>
      </c>
      <c r="P2931" s="85">
        <f t="shared" si="588"/>
        <v>0</v>
      </c>
      <c r="Q2931" s="59">
        <f t="shared" si="592"/>
        <v>0</v>
      </c>
      <c r="R2931" s="60" t="str">
        <f t="shared" si="589"/>
        <v>Good Count</v>
      </c>
      <c r="S2931" s="60" t="str">
        <f t="shared" si="590"/>
        <v>Good Count</v>
      </c>
      <c r="T2931" s="60" t="str">
        <f t="shared" si="591"/>
        <v>Good Count</v>
      </c>
    </row>
    <row r="2932" spans="1:20" ht="15" customHeight="1">
      <c r="A2932" s="64">
        <v>44903</v>
      </c>
      <c r="B2932" s="65">
        <f t="shared" si="595"/>
        <v>2022</v>
      </c>
      <c r="C2932" s="58">
        <f t="shared" si="584"/>
        <v>12</v>
      </c>
      <c r="D2932" s="58" t="str">
        <f t="shared" si="596"/>
        <v>Dec/2022</v>
      </c>
      <c r="E2932" s="60" t="s">
        <v>69</v>
      </c>
      <c r="F2932" s="60" t="s">
        <v>68</v>
      </c>
      <c r="G2932" s="60" t="s">
        <v>33</v>
      </c>
      <c r="H2932" s="60">
        <v>8</v>
      </c>
      <c r="I2932" s="60">
        <v>8</v>
      </c>
      <c r="J2932" s="60">
        <f t="shared" si="593"/>
        <v>0</v>
      </c>
      <c r="K2932" s="60" t="str">
        <f t="shared" si="594"/>
        <v>Ok</v>
      </c>
      <c r="L2932" s="60">
        <f t="shared" si="585"/>
        <v>0</v>
      </c>
      <c r="M2932" s="85">
        <f>VLOOKUP(E2932,'DAFTAR ITEM'!B:J,9,FALSE)</f>
        <v>6300</v>
      </c>
      <c r="N2932" s="85">
        <f t="shared" si="586"/>
        <v>50400</v>
      </c>
      <c r="O2932" s="85">
        <f t="shared" si="587"/>
        <v>0</v>
      </c>
      <c r="P2932" s="85">
        <f t="shared" si="588"/>
        <v>0</v>
      </c>
      <c r="Q2932" s="59">
        <f t="shared" si="592"/>
        <v>0</v>
      </c>
      <c r="R2932" s="60" t="str">
        <f t="shared" si="589"/>
        <v>Good Count</v>
      </c>
      <c r="S2932" s="60" t="str">
        <f t="shared" si="590"/>
        <v>Good Count</v>
      </c>
      <c r="T2932" s="60" t="str">
        <f t="shared" si="591"/>
        <v>Good Count</v>
      </c>
    </row>
    <row r="2933" spans="1:20" ht="15" customHeight="1">
      <c r="A2933" s="64">
        <v>44903</v>
      </c>
      <c r="B2933" s="65">
        <f t="shared" si="595"/>
        <v>2022</v>
      </c>
      <c r="C2933" s="58">
        <f t="shared" ref="C2933:C2996" si="597">MONTH(A2933)</f>
        <v>12</v>
      </c>
      <c r="D2933" s="58" t="str">
        <f t="shared" si="596"/>
        <v>Dec/2022</v>
      </c>
      <c r="E2933" s="60" t="s">
        <v>71</v>
      </c>
      <c r="F2933" s="60" t="s">
        <v>70</v>
      </c>
      <c r="G2933" s="60" t="s">
        <v>33</v>
      </c>
      <c r="H2933" s="60">
        <v>3</v>
      </c>
      <c r="I2933" s="60">
        <v>3</v>
      </c>
      <c r="J2933" s="60">
        <f t="shared" si="593"/>
        <v>0</v>
      </c>
      <c r="K2933" s="60" t="str">
        <f t="shared" si="594"/>
        <v>Ok</v>
      </c>
      <c r="L2933" s="60">
        <f t="shared" si="585"/>
        <v>0</v>
      </c>
      <c r="M2933" s="85">
        <f>VLOOKUP(E2933,'DAFTAR ITEM'!B:J,9,FALSE)</f>
        <v>12000</v>
      </c>
      <c r="N2933" s="85">
        <f t="shared" si="586"/>
        <v>36000</v>
      </c>
      <c r="O2933" s="85">
        <f t="shared" si="587"/>
        <v>0</v>
      </c>
      <c r="P2933" s="85">
        <f t="shared" si="588"/>
        <v>0</v>
      </c>
      <c r="Q2933" s="59">
        <f t="shared" si="592"/>
        <v>0</v>
      </c>
      <c r="R2933" s="60" t="str">
        <f t="shared" si="589"/>
        <v>Good Count</v>
      </c>
      <c r="S2933" s="60" t="str">
        <f t="shared" si="590"/>
        <v>Good Count</v>
      </c>
      <c r="T2933" s="60" t="str">
        <f t="shared" si="591"/>
        <v>Good Count</v>
      </c>
    </row>
    <row r="2934" spans="1:20" ht="15" customHeight="1">
      <c r="A2934" s="64">
        <v>44903</v>
      </c>
      <c r="B2934" s="65">
        <f t="shared" si="595"/>
        <v>2022</v>
      </c>
      <c r="C2934" s="58">
        <f t="shared" si="597"/>
        <v>12</v>
      </c>
      <c r="D2934" s="58" t="str">
        <f t="shared" si="596"/>
        <v>Dec/2022</v>
      </c>
      <c r="E2934" s="60" t="s">
        <v>73</v>
      </c>
      <c r="F2934" s="60" t="s">
        <v>72</v>
      </c>
      <c r="G2934" s="60" t="s">
        <v>33</v>
      </c>
      <c r="H2934" s="60">
        <v>4</v>
      </c>
      <c r="I2934" s="60">
        <v>4</v>
      </c>
      <c r="J2934" s="60">
        <f t="shared" si="593"/>
        <v>0</v>
      </c>
      <c r="K2934" s="60" t="str">
        <f t="shared" si="594"/>
        <v>Ok</v>
      </c>
      <c r="L2934" s="60">
        <f t="shared" ref="L2934:L2997" si="598">ABS(J2934)</f>
        <v>0</v>
      </c>
      <c r="M2934" s="85">
        <f>VLOOKUP(E2934,'DAFTAR ITEM'!B:J,9,FALSE)</f>
        <v>24000</v>
      </c>
      <c r="N2934" s="85">
        <f t="shared" ref="N2934:N2997" si="599">H2934*M2934</f>
        <v>96000</v>
      </c>
      <c r="O2934" s="85">
        <f t="shared" ref="O2934:O2997" si="600">J2934*M2934</f>
        <v>0</v>
      </c>
      <c r="P2934" s="85">
        <f t="shared" ref="P2934:P2997" si="601">L2934*M2934</f>
        <v>0</v>
      </c>
      <c r="Q2934" s="59">
        <f t="shared" si="592"/>
        <v>0</v>
      </c>
      <c r="R2934" s="60" t="str">
        <f t="shared" ref="R2934:R2997" si="602">IF(ISERROR(Q2934),"Bad Count",IF(Q2934&gt;0%,"Bad Count","Good Count"))</f>
        <v>Good Count</v>
      </c>
      <c r="S2934" s="60" t="str">
        <f t="shared" ref="S2934:S2997" si="603">IF(ISERROR(Q2934),"Bad Count",IF(Q2934&gt;2%,"Bad Count","Good Count"))</f>
        <v>Good Count</v>
      </c>
      <c r="T2934" s="60" t="str">
        <f t="shared" ref="T2934:T2997" si="604">IF(ISERROR(Q2934),"Bad Count",IF(Q2934&gt;5%,"Bad Count","Good Count"))</f>
        <v>Good Count</v>
      </c>
    </row>
    <row r="2935" spans="1:20" ht="15" customHeight="1">
      <c r="A2935" s="64">
        <v>44903</v>
      </c>
      <c r="B2935" s="65">
        <f t="shared" si="595"/>
        <v>2022</v>
      </c>
      <c r="C2935" s="58">
        <f t="shared" si="597"/>
        <v>12</v>
      </c>
      <c r="D2935" s="58" t="str">
        <f t="shared" si="596"/>
        <v>Dec/2022</v>
      </c>
      <c r="E2935" s="60" t="s">
        <v>75</v>
      </c>
      <c r="F2935" s="60" t="s">
        <v>74</v>
      </c>
      <c r="G2935" s="60" t="s">
        <v>33</v>
      </c>
      <c r="H2935" s="60">
        <v>9</v>
      </c>
      <c r="I2935" s="60">
        <v>9</v>
      </c>
      <c r="J2935" s="60">
        <f t="shared" si="593"/>
        <v>0</v>
      </c>
      <c r="K2935" s="60" t="str">
        <f t="shared" si="594"/>
        <v>Ok</v>
      </c>
      <c r="L2935" s="60">
        <f t="shared" si="598"/>
        <v>0</v>
      </c>
      <c r="M2935" s="85">
        <f>VLOOKUP(E2935,'DAFTAR ITEM'!B:J,9,FALSE)</f>
        <v>6500</v>
      </c>
      <c r="N2935" s="85">
        <f t="shared" si="599"/>
        <v>58500</v>
      </c>
      <c r="O2935" s="85">
        <f t="shared" si="600"/>
        <v>0</v>
      </c>
      <c r="P2935" s="85">
        <f t="shared" si="601"/>
        <v>0</v>
      </c>
      <c r="Q2935" s="59">
        <f t="shared" si="592"/>
        <v>0</v>
      </c>
      <c r="R2935" s="60" t="str">
        <f t="shared" si="602"/>
        <v>Good Count</v>
      </c>
      <c r="S2935" s="60" t="str">
        <f t="shared" si="603"/>
        <v>Good Count</v>
      </c>
      <c r="T2935" s="60" t="str">
        <f t="shared" si="604"/>
        <v>Good Count</v>
      </c>
    </row>
    <row r="2936" spans="1:20" ht="15" customHeight="1">
      <c r="A2936" s="64">
        <v>44903</v>
      </c>
      <c r="B2936" s="65">
        <f t="shared" si="595"/>
        <v>2022</v>
      </c>
      <c r="C2936" s="58">
        <f t="shared" si="597"/>
        <v>12</v>
      </c>
      <c r="D2936" s="58" t="str">
        <f t="shared" si="596"/>
        <v>Dec/2022</v>
      </c>
      <c r="E2936" s="60" t="s">
        <v>77</v>
      </c>
      <c r="F2936" s="60" t="s">
        <v>76</v>
      </c>
      <c r="G2936" s="60" t="s">
        <v>33</v>
      </c>
      <c r="H2936" s="60">
        <v>2</v>
      </c>
      <c r="I2936" s="60">
        <v>2</v>
      </c>
      <c r="J2936" s="60">
        <f t="shared" si="593"/>
        <v>0</v>
      </c>
      <c r="K2936" s="60" t="str">
        <f t="shared" si="594"/>
        <v>Ok</v>
      </c>
      <c r="L2936" s="60">
        <f t="shared" si="598"/>
        <v>0</v>
      </c>
      <c r="M2936" s="85">
        <f>VLOOKUP(E2936,'DAFTAR ITEM'!B:J,9,FALSE)</f>
        <v>50000</v>
      </c>
      <c r="N2936" s="85">
        <f t="shared" si="599"/>
        <v>100000</v>
      </c>
      <c r="O2936" s="85">
        <f t="shared" si="600"/>
        <v>0</v>
      </c>
      <c r="P2936" s="85">
        <f t="shared" si="601"/>
        <v>0</v>
      </c>
      <c r="Q2936" s="59">
        <f t="shared" si="592"/>
        <v>0</v>
      </c>
      <c r="R2936" s="60" t="str">
        <f t="shared" si="602"/>
        <v>Good Count</v>
      </c>
      <c r="S2936" s="60" t="str">
        <f t="shared" si="603"/>
        <v>Good Count</v>
      </c>
      <c r="T2936" s="60" t="str">
        <f t="shared" si="604"/>
        <v>Good Count</v>
      </c>
    </row>
    <row r="2937" spans="1:20" ht="15" customHeight="1">
      <c r="A2937" s="64">
        <v>44903</v>
      </c>
      <c r="B2937" s="65">
        <f t="shared" si="595"/>
        <v>2022</v>
      </c>
      <c r="C2937" s="58">
        <f t="shared" si="597"/>
        <v>12</v>
      </c>
      <c r="D2937" s="58" t="str">
        <f t="shared" si="596"/>
        <v>Dec/2022</v>
      </c>
      <c r="E2937" s="60" t="s">
        <v>79</v>
      </c>
      <c r="F2937" s="60" t="s">
        <v>78</v>
      </c>
      <c r="G2937" s="60" t="s">
        <v>33</v>
      </c>
      <c r="H2937" s="60">
        <v>2</v>
      </c>
      <c r="I2937" s="60">
        <v>2</v>
      </c>
      <c r="J2937" s="60">
        <f t="shared" si="593"/>
        <v>0</v>
      </c>
      <c r="K2937" s="60" t="str">
        <f t="shared" si="594"/>
        <v>Ok</v>
      </c>
      <c r="L2937" s="60">
        <f t="shared" si="598"/>
        <v>0</v>
      </c>
      <c r="M2937" s="85">
        <f>VLOOKUP(E2937,'DAFTAR ITEM'!B:J,9,FALSE)</f>
        <v>3700</v>
      </c>
      <c r="N2937" s="85">
        <f t="shared" si="599"/>
        <v>7400</v>
      </c>
      <c r="O2937" s="85">
        <f t="shared" si="600"/>
        <v>0</v>
      </c>
      <c r="P2937" s="85">
        <f t="shared" si="601"/>
        <v>0</v>
      </c>
      <c r="Q2937" s="59">
        <f t="shared" si="592"/>
        <v>0</v>
      </c>
      <c r="R2937" s="60" t="str">
        <f t="shared" si="602"/>
        <v>Good Count</v>
      </c>
      <c r="S2937" s="60" t="str">
        <f t="shared" si="603"/>
        <v>Good Count</v>
      </c>
      <c r="T2937" s="60" t="str">
        <f t="shared" si="604"/>
        <v>Good Count</v>
      </c>
    </row>
    <row r="2938" spans="1:20" ht="15" customHeight="1">
      <c r="A2938" s="64">
        <v>44903</v>
      </c>
      <c r="B2938" s="65">
        <f t="shared" si="595"/>
        <v>2022</v>
      </c>
      <c r="C2938" s="58">
        <f t="shared" si="597"/>
        <v>12</v>
      </c>
      <c r="D2938" s="58" t="str">
        <f t="shared" si="596"/>
        <v>Dec/2022</v>
      </c>
      <c r="E2938" s="60" t="s">
        <v>81</v>
      </c>
      <c r="F2938" s="60" t="s">
        <v>80</v>
      </c>
      <c r="G2938" s="60" t="s">
        <v>33</v>
      </c>
      <c r="H2938" s="60">
        <v>21</v>
      </c>
      <c r="I2938" s="60">
        <v>21</v>
      </c>
      <c r="J2938" s="60">
        <f t="shared" si="593"/>
        <v>0</v>
      </c>
      <c r="K2938" s="60" t="str">
        <f t="shared" si="594"/>
        <v>Ok</v>
      </c>
      <c r="L2938" s="60">
        <f t="shared" si="598"/>
        <v>0</v>
      </c>
      <c r="M2938" s="85">
        <f>VLOOKUP(E2938,'DAFTAR ITEM'!B:J,9,FALSE)</f>
        <v>1785</v>
      </c>
      <c r="N2938" s="85">
        <f t="shared" si="599"/>
        <v>37485</v>
      </c>
      <c r="O2938" s="85">
        <f t="shared" si="600"/>
        <v>0</v>
      </c>
      <c r="P2938" s="85">
        <f t="shared" si="601"/>
        <v>0</v>
      </c>
      <c r="Q2938" s="59">
        <f t="shared" si="592"/>
        <v>0</v>
      </c>
      <c r="R2938" s="60" t="str">
        <f t="shared" si="602"/>
        <v>Good Count</v>
      </c>
      <c r="S2938" s="60" t="str">
        <f t="shared" si="603"/>
        <v>Good Count</v>
      </c>
      <c r="T2938" s="60" t="str">
        <f t="shared" si="604"/>
        <v>Good Count</v>
      </c>
    </row>
    <row r="2939" spans="1:20" ht="15" customHeight="1">
      <c r="A2939" s="64">
        <v>44903</v>
      </c>
      <c r="B2939" s="65">
        <f t="shared" si="595"/>
        <v>2022</v>
      </c>
      <c r="C2939" s="58">
        <f t="shared" si="597"/>
        <v>12</v>
      </c>
      <c r="D2939" s="58" t="str">
        <f t="shared" si="596"/>
        <v>Dec/2022</v>
      </c>
      <c r="E2939" s="60" t="s">
        <v>83</v>
      </c>
      <c r="F2939" s="60" t="s">
        <v>82</v>
      </c>
      <c r="G2939" s="60" t="s">
        <v>33</v>
      </c>
      <c r="H2939" s="60">
        <v>38</v>
      </c>
      <c r="I2939" s="60">
        <v>38</v>
      </c>
      <c r="J2939" s="60">
        <f t="shared" si="593"/>
        <v>0</v>
      </c>
      <c r="K2939" s="60" t="str">
        <f t="shared" si="594"/>
        <v>Ok</v>
      </c>
      <c r="L2939" s="60">
        <f t="shared" si="598"/>
        <v>0</v>
      </c>
      <c r="M2939" s="85">
        <f>VLOOKUP(E2939,'DAFTAR ITEM'!B:J,9,FALSE)</f>
        <v>15000</v>
      </c>
      <c r="N2939" s="85">
        <f t="shared" si="599"/>
        <v>570000</v>
      </c>
      <c r="O2939" s="85">
        <f t="shared" si="600"/>
        <v>0</v>
      </c>
      <c r="P2939" s="85">
        <f t="shared" si="601"/>
        <v>0</v>
      </c>
      <c r="Q2939" s="59">
        <f t="shared" si="592"/>
        <v>0</v>
      </c>
      <c r="R2939" s="60" t="str">
        <f t="shared" si="602"/>
        <v>Good Count</v>
      </c>
      <c r="S2939" s="60" t="str">
        <f t="shared" si="603"/>
        <v>Good Count</v>
      </c>
      <c r="T2939" s="60" t="str">
        <f t="shared" si="604"/>
        <v>Good Count</v>
      </c>
    </row>
    <row r="2940" spans="1:20" ht="15" customHeight="1">
      <c r="A2940" s="64">
        <v>44903</v>
      </c>
      <c r="B2940" s="65">
        <f t="shared" si="595"/>
        <v>2022</v>
      </c>
      <c r="C2940" s="58">
        <f t="shared" si="597"/>
        <v>12</v>
      </c>
      <c r="D2940" s="58" t="str">
        <f t="shared" si="596"/>
        <v>Dec/2022</v>
      </c>
      <c r="E2940" s="60" t="s">
        <v>85</v>
      </c>
      <c r="F2940" s="60" t="s">
        <v>84</v>
      </c>
      <c r="G2940" s="60" t="s">
        <v>33</v>
      </c>
      <c r="H2940" s="60">
        <v>50</v>
      </c>
      <c r="I2940" s="60">
        <v>50</v>
      </c>
      <c r="J2940" s="60">
        <f t="shared" si="593"/>
        <v>0</v>
      </c>
      <c r="K2940" s="60" t="str">
        <f t="shared" si="594"/>
        <v>Ok</v>
      </c>
      <c r="L2940" s="60">
        <f t="shared" si="598"/>
        <v>0</v>
      </c>
      <c r="M2940" s="85">
        <f>VLOOKUP(E2940,'DAFTAR ITEM'!B:J,9,FALSE)</f>
        <v>9800</v>
      </c>
      <c r="N2940" s="85">
        <f t="shared" si="599"/>
        <v>490000</v>
      </c>
      <c r="O2940" s="85">
        <f t="shared" si="600"/>
        <v>0</v>
      </c>
      <c r="P2940" s="85">
        <f t="shared" si="601"/>
        <v>0</v>
      </c>
      <c r="Q2940" s="59">
        <f t="shared" si="592"/>
        <v>0</v>
      </c>
      <c r="R2940" s="60" t="str">
        <f t="shared" si="602"/>
        <v>Good Count</v>
      </c>
      <c r="S2940" s="60" t="str">
        <f t="shared" si="603"/>
        <v>Good Count</v>
      </c>
      <c r="T2940" s="60" t="str">
        <f t="shared" si="604"/>
        <v>Good Count</v>
      </c>
    </row>
    <row r="2941" spans="1:20" ht="15" customHeight="1">
      <c r="A2941" s="64">
        <v>44903</v>
      </c>
      <c r="B2941" s="65">
        <f t="shared" si="595"/>
        <v>2022</v>
      </c>
      <c r="C2941" s="58">
        <f t="shared" si="597"/>
        <v>12</v>
      </c>
      <c r="D2941" s="58" t="str">
        <f t="shared" si="596"/>
        <v>Dec/2022</v>
      </c>
      <c r="E2941" s="60" t="s">
        <v>90</v>
      </c>
      <c r="F2941" s="60" t="s">
        <v>89</v>
      </c>
      <c r="G2941" s="60" t="s">
        <v>33</v>
      </c>
      <c r="H2941" s="60">
        <v>5</v>
      </c>
      <c r="I2941" s="60">
        <v>5</v>
      </c>
      <c r="J2941" s="60">
        <f t="shared" si="593"/>
        <v>0</v>
      </c>
      <c r="K2941" s="60" t="str">
        <f t="shared" si="594"/>
        <v>Ok</v>
      </c>
      <c r="L2941" s="60">
        <f t="shared" si="598"/>
        <v>0</v>
      </c>
      <c r="M2941" s="85">
        <f>VLOOKUP(E2941,'DAFTAR ITEM'!B:J,9,FALSE)</f>
        <v>23000</v>
      </c>
      <c r="N2941" s="85">
        <f t="shared" si="599"/>
        <v>115000</v>
      </c>
      <c r="O2941" s="85">
        <f t="shared" si="600"/>
        <v>0</v>
      </c>
      <c r="P2941" s="85">
        <f t="shared" si="601"/>
        <v>0</v>
      </c>
      <c r="Q2941" s="59">
        <f t="shared" si="592"/>
        <v>0</v>
      </c>
      <c r="R2941" s="60" t="str">
        <f t="shared" si="602"/>
        <v>Good Count</v>
      </c>
      <c r="S2941" s="60" t="str">
        <f t="shared" si="603"/>
        <v>Good Count</v>
      </c>
      <c r="T2941" s="60" t="str">
        <f t="shared" si="604"/>
        <v>Good Count</v>
      </c>
    </row>
    <row r="2942" spans="1:20" ht="15" customHeight="1">
      <c r="A2942" s="64">
        <v>44903</v>
      </c>
      <c r="B2942" s="65">
        <f t="shared" si="595"/>
        <v>2022</v>
      </c>
      <c r="C2942" s="58">
        <f t="shared" si="597"/>
        <v>12</v>
      </c>
      <c r="D2942" s="58" t="str">
        <f t="shared" si="596"/>
        <v>Dec/2022</v>
      </c>
      <c r="E2942" s="60" t="s">
        <v>92</v>
      </c>
      <c r="F2942" s="60" t="s">
        <v>91</v>
      </c>
      <c r="G2942" s="60" t="s">
        <v>88</v>
      </c>
      <c r="H2942" s="60">
        <v>1</v>
      </c>
      <c r="I2942" s="60">
        <v>1</v>
      </c>
      <c r="J2942" s="60">
        <f t="shared" si="593"/>
        <v>0</v>
      </c>
      <c r="K2942" s="60" t="str">
        <f t="shared" si="594"/>
        <v>Ok</v>
      </c>
      <c r="L2942" s="60">
        <f t="shared" si="598"/>
        <v>0</v>
      </c>
      <c r="M2942" s="85">
        <f>VLOOKUP(E2942,'DAFTAR ITEM'!B:J,9,FALSE)</f>
        <v>95000</v>
      </c>
      <c r="N2942" s="85">
        <f t="shared" si="599"/>
        <v>95000</v>
      </c>
      <c r="O2942" s="85">
        <f t="shared" si="600"/>
        <v>0</v>
      </c>
      <c r="P2942" s="85">
        <f t="shared" si="601"/>
        <v>0</v>
      </c>
      <c r="Q2942" s="59">
        <f t="shared" si="592"/>
        <v>0</v>
      </c>
      <c r="R2942" s="60" t="str">
        <f t="shared" si="602"/>
        <v>Good Count</v>
      </c>
      <c r="S2942" s="60" t="str">
        <f t="shared" si="603"/>
        <v>Good Count</v>
      </c>
      <c r="T2942" s="60" t="str">
        <f t="shared" si="604"/>
        <v>Good Count</v>
      </c>
    </row>
    <row r="2943" spans="1:20" ht="15" customHeight="1">
      <c r="A2943" s="64">
        <v>44903</v>
      </c>
      <c r="B2943" s="65">
        <f t="shared" si="595"/>
        <v>2022</v>
      </c>
      <c r="C2943" s="58">
        <f t="shared" si="597"/>
        <v>12</v>
      </c>
      <c r="D2943" s="58" t="str">
        <f t="shared" si="596"/>
        <v>Dec/2022</v>
      </c>
      <c r="E2943" s="60" t="s">
        <v>94</v>
      </c>
      <c r="F2943" s="60" t="s">
        <v>93</v>
      </c>
      <c r="G2943" s="60" t="s">
        <v>95</v>
      </c>
      <c r="H2943" s="60">
        <v>49</v>
      </c>
      <c r="I2943" s="60">
        <v>49</v>
      </c>
      <c r="J2943" s="60">
        <f t="shared" si="593"/>
        <v>0</v>
      </c>
      <c r="K2943" s="60" t="str">
        <f t="shared" si="594"/>
        <v>Ok</v>
      </c>
      <c r="L2943" s="60">
        <f t="shared" si="598"/>
        <v>0</v>
      </c>
      <c r="M2943" s="85">
        <f>VLOOKUP(E2943,'DAFTAR ITEM'!B:J,9,FALSE)</f>
        <v>5250</v>
      </c>
      <c r="N2943" s="85">
        <f t="shared" si="599"/>
        <v>257250</v>
      </c>
      <c r="O2943" s="85">
        <f t="shared" si="600"/>
        <v>0</v>
      </c>
      <c r="P2943" s="85">
        <f t="shared" si="601"/>
        <v>0</v>
      </c>
      <c r="Q2943" s="59">
        <f t="shared" si="592"/>
        <v>0</v>
      </c>
      <c r="R2943" s="60" t="str">
        <f t="shared" si="602"/>
        <v>Good Count</v>
      </c>
      <c r="S2943" s="60" t="str">
        <f t="shared" si="603"/>
        <v>Good Count</v>
      </c>
      <c r="T2943" s="60" t="str">
        <f t="shared" si="604"/>
        <v>Good Count</v>
      </c>
    </row>
    <row r="2944" spans="1:20" ht="15" customHeight="1">
      <c r="A2944" s="64">
        <v>44903</v>
      </c>
      <c r="B2944" s="65">
        <f t="shared" si="595"/>
        <v>2022</v>
      </c>
      <c r="C2944" s="58">
        <f t="shared" si="597"/>
        <v>12</v>
      </c>
      <c r="D2944" s="58" t="str">
        <f t="shared" si="596"/>
        <v>Dec/2022</v>
      </c>
      <c r="E2944" s="60" t="s">
        <v>97</v>
      </c>
      <c r="F2944" s="60" t="s">
        <v>96</v>
      </c>
      <c r="G2944" s="60" t="s">
        <v>95</v>
      </c>
      <c r="H2944" s="60">
        <v>25</v>
      </c>
      <c r="I2944" s="60">
        <v>25</v>
      </c>
      <c r="J2944" s="60">
        <f t="shared" si="593"/>
        <v>0</v>
      </c>
      <c r="K2944" s="60" t="str">
        <f t="shared" si="594"/>
        <v>Ok</v>
      </c>
      <c r="L2944" s="60">
        <f t="shared" si="598"/>
        <v>0</v>
      </c>
      <c r="M2944" s="85">
        <f>VLOOKUP(E2944,'DAFTAR ITEM'!B:J,9,FALSE)</f>
        <v>12000</v>
      </c>
      <c r="N2944" s="85">
        <f t="shared" si="599"/>
        <v>300000</v>
      </c>
      <c r="O2944" s="85">
        <f t="shared" si="600"/>
        <v>0</v>
      </c>
      <c r="P2944" s="85">
        <f t="shared" si="601"/>
        <v>0</v>
      </c>
      <c r="Q2944" s="59">
        <f t="shared" si="592"/>
        <v>0</v>
      </c>
      <c r="R2944" s="60" t="str">
        <f t="shared" si="602"/>
        <v>Good Count</v>
      </c>
      <c r="S2944" s="60" t="str">
        <f t="shared" si="603"/>
        <v>Good Count</v>
      </c>
      <c r="T2944" s="60" t="str">
        <f t="shared" si="604"/>
        <v>Good Count</v>
      </c>
    </row>
    <row r="2945" spans="1:20" ht="15" customHeight="1">
      <c r="A2945" s="64">
        <v>44903</v>
      </c>
      <c r="B2945" s="65">
        <f t="shared" si="595"/>
        <v>2022</v>
      </c>
      <c r="C2945" s="58">
        <f t="shared" si="597"/>
        <v>12</v>
      </c>
      <c r="D2945" s="58" t="str">
        <f t="shared" si="596"/>
        <v>Dec/2022</v>
      </c>
      <c r="E2945" s="60" t="s">
        <v>99</v>
      </c>
      <c r="F2945" s="60" t="s">
        <v>98</v>
      </c>
      <c r="G2945" s="60" t="s">
        <v>95</v>
      </c>
      <c r="H2945" s="60">
        <v>14</v>
      </c>
      <c r="I2945" s="60">
        <v>14</v>
      </c>
      <c r="J2945" s="60">
        <f t="shared" si="593"/>
        <v>0</v>
      </c>
      <c r="K2945" s="60" t="str">
        <f t="shared" si="594"/>
        <v>Ok</v>
      </c>
      <c r="L2945" s="60">
        <f t="shared" si="598"/>
        <v>0</v>
      </c>
      <c r="M2945" s="85">
        <f>VLOOKUP(E2945,'DAFTAR ITEM'!B:J,9,FALSE)</f>
        <v>24150</v>
      </c>
      <c r="N2945" s="85">
        <f t="shared" si="599"/>
        <v>338100</v>
      </c>
      <c r="O2945" s="85">
        <f t="shared" si="600"/>
        <v>0</v>
      </c>
      <c r="P2945" s="85">
        <f t="shared" si="601"/>
        <v>0</v>
      </c>
      <c r="Q2945" s="59">
        <f t="shared" si="592"/>
        <v>0</v>
      </c>
      <c r="R2945" s="60" t="str">
        <f t="shared" si="602"/>
        <v>Good Count</v>
      </c>
      <c r="S2945" s="60" t="str">
        <f t="shared" si="603"/>
        <v>Good Count</v>
      </c>
      <c r="T2945" s="60" t="str">
        <f t="shared" si="604"/>
        <v>Good Count</v>
      </c>
    </row>
    <row r="2946" spans="1:20" ht="15" customHeight="1">
      <c r="A2946" s="64">
        <v>44903</v>
      </c>
      <c r="B2946" s="65">
        <f t="shared" si="595"/>
        <v>2022</v>
      </c>
      <c r="C2946" s="58">
        <f t="shared" si="597"/>
        <v>12</v>
      </c>
      <c r="D2946" s="58" t="str">
        <f t="shared" si="596"/>
        <v>Dec/2022</v>
      </c>
      <c r="E2946" s="60" t="s">
        <v>103</v>
      </c>
      <c r="F2946" s="60" t="s">
        <v>102</v>
      </c>
      <c r="G2946" s="60" t="s">
        <v>104</v>
      </c>
      <c r="H2946" s="60">
        <v>5</v>
      </c>
      <c r="I2946" s="60">
        <v>5</v>
      </c>
      <c r="J2946" s="60">
        <f t="shared" si="593"/>
        <v>0</v>
      </c>
      <c r="K2946" s="60" t="str">
        <f t="shared" si="594"/>
        <v>Ok</v>
      </c>
      <c r="L2946" s="60">
        <f t="shared" si="598"/>
        <v>0</v>
      </c>
      <c r="M2946" s="85">
        <f>VLOOKUP(E2946,'DAFTAR ITEM'!B:J,9,FALSE)</f>
        <v>270000</v>
      </c>
      <c r="N2946" s="85">
        <f t="shared" si="599"/>
        <v>1350000</v>
      </c>
      <c r="O2946" s="85">
        <f t="shared" si="600"/>
        <v>0</v>
      </c>
      <c r="P2946" s="85">
        <f t="shared" si="601"/>
        <v>0</v>
      </c>
      <c r="Q2946" s="59">
        <f t="shared" si="592"/>
        <v>0</v>
      </c>
      <c r="R2946" s="60" t="str">
        <f t="shared" si="602"/>
        <v>Good Count</v>
      </c>
      <c r="S2946" s="60" t="str">
        <f t="shared" si="603"/>
        <v>Good Count</v>
      </c>
      <c r="T2946" s="60" t="str">
        <f t="shared" si="604"/>
        <v>Good Count</v>
      </c>
    </row>
    <row r="2947" spans="1:20" ht="15" customHeight="1">
      <c r="A2947" s="64">
        <v>44903</v>
      </c>
      <c r="B2947" s="65">
        <f t="shared" si="595"/>
        <v>2022</v>
      </c>
      <c r="C2947" s="58">
        <f t="shared" si="597"/>
        <v>12</v>
      </c>
      <c r="D2947" s="58" t="str">
        <f t="shared" si="596"/>
        <v>Dec/2022</v>
      </c>
      <c r="E2947" s="60" t="s">
        <v>106</v>
      </c>
      <c r="F2947" s="60" t="s">
        <v>105</v>
      </c>
      <c r="G2947" s="60" t="s">
        <v>104</v>
      </c>
      <c r="H2947" s="60">
        <v>2</v>
      </c>
      <c r="I2947" s="60">
        <v>2</v>
      </c>
      <c r="J2947" s="60">
        <f t="shared" si="593"/>
        <v>0</v>
      </c>
      <c r="K2947" s="60" t="str">
        <f t="shared" si="594"/>
        <v>Ok</v>
      </c>
      <c r="L2947" s="60">
        <f t="shared" si="598"/>
        <v>0</v>
      </c>
      <c r="M2947" s="85">
        <f>VLOOKUP(E2947,'DAFTAR ITEM'!B:J,9,FALSE)</f>
        <v>337800</v>
      </c>
      <c r="N2947" s="85">
        <f t="shared" si="599"/>
        <v>675600</v>
      </c>
      <c r="O2947" s="85">
        <f t="shared" si="600"/>
        <v>0</v>
      </c>
      <c r="P2947" s="85">
        <f t="shared" si="601"/>
        <v>0</v>
      </c>
      <c r="Q2947" s="59">
        <f t="shared" si="592"/>
        <v>0</v>
      </c>
      <c r="R2947" s="60" t="str">
        <f t="shared" si="602"/>
        <v>Good Count</v>
      </c>
      <c r="S2947" s="60" t="str">
        <f t="shared" si="603"/>
        <v>Good Count</v>
      </c>
      <c r="T2947" s="60" t="str">
        <f t="shared" si="604"/>
        <v>Good Count</v>
      </c>
    </row>
    <row r="2948" spans="1:20" ht="15" customHeight="1">
      <c r="A2948" s="64">
        <v>44903</v>
      </c>
      <c r="B2948" s="65">
        <f t="shared" si="595"/>
        <v>2022</v>
      </c>
      <c r="C2948" s="58">
        <f t="shared" si="597"/>
        <v>12</v>
      </c>
      <c r="D2948" s="58" t="str">
        <f t="shared" si="596"/>
        <v>Dec/2022</v>
      </c>
      <c r="E2948" s="60" t="s">
        <v>108</v>
      </c>
      <c r="F2948" s="60" t="s">
        <v>107</v>
      </c>
      <c r="G2948" s="60" t="s">
        <v>104</v>
      </c>
      <c r="H2948" s="60">
        <v>9</v>
      </c>
      <c r="I2948" s="60">
        <v>9</v>
      </c>
      <c r="J2948" s="60">
        <f t="shared" si="593"/>
        <v>0</v>
      </c>
      <c r="K2948" s="60" t="str">
        <f t="shared" si="594"/>
        <v>Ok</v>
      </c>
      <c r="L2948" s="60">
        <f t="shared" si="598"/>
        <v>0</v>
      </c>
      <c r="M2948" s="85">
        <f>VLOOKUP(E2948,'DAFTAR ITEM'!B:J,9,FALSE)</f>
        <v>270000</v>
      </c>
      <c r="N2948" s="85">
        <f t="shared" si="599"/>
        <v>2430000</v>
      </c>
      <c r="O2948" s="85">
        <f t="shared" si="600"/>
        <v>0</v>
      </c>
      <c r="P2948" s="85">
        <f t="shared" si="601"/>
        <v>0</v>
      </c>
      <c r="Q2948" s="59">
        <f t="shared" si="592"/>
        <v>0</v>
      </c>
      <c r="R2948" s="60" t="str">
        <f t="shared" si="602"/>
        <v>Good Count</v>
      </c>
      <c r="S2948" s="60" t="str">
        <f t="shared" si="603"/>
        <v>Good Count</v>
      </c>
      <c r="T2948" s="60" t="str">
        <f t="shared" si="604"/>
        <v>Good Count</v>
      </c>
    </row>
    <row r="2949" spans="1:20" ht="15" customHeight="1">
      <c r="A2949" s="64">
        <v>44903</v>
      </c>
      <c r="B2949" s="65">
        <f t="shared" si="595"/>
        <v>2022</v>
      </c>
      <c r="C2949" s="58">
        <f t="shared" si="597"/>
        <v>12</v>
      </c>
      <c r="D2949" s="58" t="str">
        <f t="shared" si="596"/>
        <v>Dec/2022</v>
      </c>
      <c r="E2949" s="60" t="s">
        <v>110</v>
      </c>
      <c r="F2949" s="60" t="s">
        <v>109</v>
      </c>
      <c r="G2949" s="60" t="s">
        <v>104</v>
      </c>
      <c r="H2949" s="60">
        <v>0</v>
      </c>
      <c r="I2949" s="60">
        <v>0</v>
      </c>
      <c r="J2949" s="60">
        <f t="shared" si="593"/>
        <v>0</v>
      </c>
      <c r="K2949" s="60" t="str">
        <f t="shared" si="594"/>
        <v>Ok</v>
      </c>
      <c r="L2949" s="60">
        <f t="shared" si="598"/>
        <v>0</v>
      </c>
      <c r="M2949" s="85">
        <f>VLOOKUP(E2949,'DAFTAR ITEM'!B:J,9,FALSE)</f>
        <v>270000</v>
      </c>
      <c r="N2949" s="85">
        <f t="shared" si="599"/>
        <v>0</v>
      </c>
      <c r="O2949" s="85">
        <f t="shared" si="600"/>
        <v>0</v>
      </c>
      <c r="P2949" s="85">
        <f t="shared" si="601"/>
        <v>0</v>
      </c>
      <c r="Q2949" s="59">
        <f t="shared" si="592"/>
        <v>0</v>
      </c>
      <c r="R2949" s="60" t="str">
        <f t="shared" si="602"/>
        <v>Good Count</v>
      </c>
      <c r="S2949" s="60" t="str">
        <f t="shared" si="603"/>
        <v>Good Count</v>
      </c>
      <c r="T2949" s="60" t="str">
        <f t="shared" si="604"/>
        <v>Good Count</v>
      </c>
    </row>
    <row r="2950" spans="1:20" ht="15" customHeight="1">
      <c r="A2950" s="64">
        <v>44903</v>
      </c>
      <c r="B2950" s="65">
        <f t="shared" si="595"/>
        <v>2022</v>
      </c>
      <c r="C2950" s="58">
        <f t="shared" si="597"/>
        <v>12</v>
      </c>
      <c r="D2950" s="58" t="str">
        <f t="shared" si="596"/>
        <v>Dec/2022</v>
      </c>
      <c r="E2950" s="60" t="s">
        <v>112</v>
      </c>
      <c r="F2950" s="60" t="s">
        <v>111</v>
      </c>
      <c r="G2950" s="60" t="s">
        <v>104</v>
      </c>
      <c r="H2950" s="60">
        <v>4</v>
      </c>
      <c r="I2950" s="60">
        <v>4</v>
      </c>
      <c r="J2950" s="60">
        <f t="shared" si="593"/>
        <v>0</v>
      </c>
      <c r="K2950" s="60" t="str">
        <f t="shared" si="594"/>
        <v>Ok</v>
      </c>
      <c r="L2950" s="60">
        <f t="shared" si="598"/>
        <v>0</v>
      </c>
      <c r="M2950" s="85">
        <f>VLOOKUP(E2950,'DAFTAR ITEM'!B:J,9,FALSE)</f>
        <v>270000</v>
      </c>
      <c r="N2950" s="85">
        <f t="shared" si="599"/>
        <v>1080000</v>
      </c>
      <c r="O2950" s="85">
        <f t="shared" si="600"/>
        <v>0</v>
      </c>
      <c r="P2950" s="85">
        <f t="shared" si="601"/>
        <v>0</v>
      </c>
      <c r="Q2950" s="59">
        <f t="shared" si="592"/>
        <v>0</v>
      </c>
      <c r="R2950" s="60" t="str">
        <f t="shared" si="602"/>
        <v>Good Count</v>
      </c>
      <c r="S2950" s="60" t="str">
        <f t="shared" si="603"/>
        <v>Good Count</v>
      </c>
      <c r="T2950" s="60" t="str">
        <f t="shared" si="604"/>
        <v>Good Count</v>
      </c>
    </row>
    <row r="2951" spans="1:20" ht="15" customHeight="1">
      <c r="A2951" s="64">
        <v>44903</v>
      </c>
      <c r="B2951" s="65">
        <f t="shared" si="595"/>
        <v>2022</v>
      </c>
      <c r="C2951" s="58">
        <f t="shared" si="597"/>
        <v>12</v>
      </c>
      <c r="D2951" s="58" t="str">
        <f t="shared" si="596"/>
        <v>Dec/2022</v>
      </c>
      <c r="E2951" s="60" t="s">
        <v>114</v>
      </c>
      <c r="F2951" s="60" t="s">
        <v>113</v>
      </c>
      <c r="G2951" s="60" t="s">
        <v>104</v>
      </c>
      <c r="H2951" s="60">
        <v>3</v>
      </c>
      <c r="I2951" s="60">
        <v>3</v>
      </c>
      <c r="J2951" s="60">
        <f t="shared" si="593"/>
        <v>0</v>
      </c>
      <c r="K2951" s="60" t="str">
        <f t="shared" si="594"/>
        <v>Ok</v>
      </c>
      <c r="L2951" s="60">
        <f t="shared" si="598"/>
        <v>0</v>
      </c>
      <c r="M2951" s="85">
        <f>VLOOKUP(E2951,'DAFTAR ITEM'!B:J,9,FALSE)</f>
        <v>270000</v>
      </c>
      <c r="N2951" s="85">
        <f t="shared" si="599"/>
        <v>810000</v>
      </c>
      <c r="O2951" s="85">
        <f t="shared" si="600"/>
        <v>0</v>
      </c>
      <c r="P2951" s="85">
        <f t="shared" si="601"/>
        <v>0</v>
      </c>
      <c r="Q2951" s="59">
        <f t="shared" si="592"/>
        <v>0</v>
      </c>
      <c r="R2951" s="60" t="str">
        <f t="shared" si="602"/>
        <v>Good Count</v>
      </c>
      <c r="S2951" s="60" t="str">
        <f t="shared" si="603"/>
        <v>Good Count</v>
      </c>
      <c r="T2951" s="60" t="str">
        <f t="shared" si="604"/>
        <v>Good Count</v>
      </c>
    </row>
    <row r="2952" spans="1:20" ht="15" customHeight="1">
      <c r="A2952" s="64">
        <v>44903</v>
      </c>
      <c r="B2952" s="65">
        <f t="shared" si="595"/>
        <v>2022</v>
      </c>
      <c r="C2952" s="58">
        <f t="shared" si="597"/>
        <v>12</v>
      </c>
      <c r="D2952" s="58" t="str">
        <f t="shared" si="596"/>
        <v>Dec/2022</v>
      </c>
      <c r="E2952" s="60" t="s">
        <v>116</v>
      </c>
      <c r="F2952" s="60" t="s">
        <v>115</v>
      </c>
      <c r="G2952" s="60" t="s">
        <v>104</v>
      </c>
      <c r="H2952" s="60">
        <v>9</v>
      </c>
      <c r="I2952" s="60">
        <v>9</v>
      </c>
      <c r="J2952" s="60">
        <f t="shared" si="593"/>
        <v>0</v>
      </c>
      <c r="K2952" s="60" t="str">
        <f t="shared" si="594"/>
        <v>Ok</v>
      </c>
      <c r="L2952" s="60">
        <f t="shared" si="598"/>
        <v>0</v>
      </c>
      <c r="M2952" s="85">
        <f>VLOOKUP(E2952,'DAFTAR ITEM'!B:J,9,FALSE)</f>
        <v>270000</v>
      </c>
      <c r="N2952" s="85">
        <f t="shared" si="599"/>
        <v>2430000</v>
      </c>
      <c r="O2952" s="85">
        <f t="shared" si="600"/>
        <v>0</v>
      </c>
      <c r="P2952" s="85">
        <f t="shared" si="601"/>
        <v>0</v>
      </c>
      <c r="Q2952" s="59">
        <f t="shared" si="592"/>
        <v>0</v>
      </c>
      <c r="R2952" s="60" t="str">
        <f t="shared" si="602"/>
        <v>Good Count</v>
      </c>
      <c r="S2952" s="60" t="str">
        <f t="shared" si="603"/>
        <v>Good Count</v>
      </c>
      <c r="T2952" s="60" t="str">
        <f t="shared" si="604"/>
        <v>Good Count</v>
      </c>
    </row>
    <row r="2953" spans="1:20" ht="15" customHeight="1">
      <c r="A2953" s="64">
        <v>44903</v>
      </c>
      <c r="B2953" s="65">
        <f t="shared" si="595"/>
        <v>2022</v>
      </c>
      <c r="C2953" s="58">
        <f t="shared" si="597"/>
        <v>12</v>
      </c>
      <c r="D2953" s="58" t="str">
        <f t="shared" si="596"/>
        <v>Dec/2022</v>
      </c>
      <c r="E2953" s="60" t="s">
        <v>118</v>
      </c>
      <c r="F2953" s="60" t="s">
        <v>117</v>
      </c>
      <c r="G2953" s="60" t="s">
        <v>104</v>
      </c>
      <c r="H2953" s="60">
        <v>0</v>
      </c>
      <c r="I2953" s="60">
        <v>0</v>
      </c>
      <c r="J2953" s="60">
        <f t="shared" si="593"/>
        <v>0</v>
      </c>
      <c r="K2953" s="60" t="str">
        <f t="shared" si="594"/>
        <v>Ok</v>
      </c>
      <c r="L2953" s="60">
        <f t="shared" si="598"/>
        <v>0</v>
      </c>
      <c r="M2953" s="85">
        <f>VLOOKUP(E2953,'DAFTAR ITEM'!B:J,9,FALSE)</f>
        <v>220540</v>
      </c>
      <c r="N2953" s="85">
        <f t="shared" si="599"/>
        <v>0</v>
      </c>
      <c r="O2953" s="85">
        <f t="shared" si="600"/>
        <v>0</v>
      </c>
      <c r="P2953" s="85">
        <f t="shared" si="601"/>
        <v>0</v>
      </c>
      <c r="Q2953" s="59">
        <f t="shared" si="592"/>
        <v>0</v>
      </c>
      <c r="R2953" s="60" t="str">
        <f t="shared" si="602"/>
        <v>Good Count</v>
      </c>
      <c r="S2953" s="60" t="str">
        <f t="shared" si="603"/>
        <v>Good Count</v>
      </c>
      <c r="T2953" s="60" t="str">
        <f t="shared" si="604"/>
        <v>Good Count</v>
      </c>
    </row>
    <row r="2954" spans="1:20" ht="15" customHeight="1">
      <c r="A2954" s="64">
        <v>44903</v>
      </c>
      <c r="B2954" s="65">
        <f t="shared" si="595"/>
        <v>2022</v>
      </c>
      <c r="C2954" s="58">
        <f t="shared" si="597"/>
        <v>12</v>
      </c>
      <c r="D2954" s="58" t="str">
        <f t="shared" si="596"/>
        <v>Dec/2022</v>
      </c>
      <c r="E2954" s="60" t="s">
        <v>120</v>
      </c>
      <c r="F2954" s="60" t="s">
        <v>119</v>
      </c>
      <c r="G2954" s="60" t="s">
        <v>104</v>
      </c>
      <c r="H2954" s="60">
        <v>0</v>
      </c>
      <c r="I2954" s="60">
        <v>0</v>
      </c>
      <c r="J2954" s="60">
        <f t="shared" si="593"/>
        <v>0</v>
      </c>
      <c r="K2954" s="60" t="str">
        <f t="shared" si="594"/>
        <v>Ok</v>
      </c>
      <c r="L2954" s="60">
        <f t="shared" si="598"/>
        <v>0</v>
      </c>
      <c r="M2954" s="85">
        <f>VLOOKUP(E2954,'DAFTAR ITEM'!B:J,9,FALSE)</f>
        <v>0</v>
      </c>
      <c r="N2954" s="85">
        <f t="shared" si="599"/>
        <v>0</v>
      </c>
      <c r="O2954" s="85">
        <f t="shared" si="600"/>
        <v>0</v>
      </c>
      <c r="P2954" s="85">
        <f t="shared" si="601"/>
        <v>0</v>
      </c>
      <c r="Q2954" s="59">
        <f t="shared" si="592"/>
        <v>0</v>
      </c>
      <c r="R2954" s="60" t="str">
        <f t="shared" si="602"/>
        <v>Good Count</v>
      </c>
      <c r="S2954" s="60" t="str">
        <f t="shared" si="603"/>
        <v>Good Count</v>
      </c>
      <c r="T2954" s="60" t="str">
        <f t="shared" si="604"/>
        <v>Good Count</v>
      </c>
    </row>
    <row r="2955" spans="1:20" ht="15" customHeight="1">
      <c r="A2955" s="64">
        <v>44903</v>
      </c>
      <c r="B2955" s="65">
        <f t="shared" si="595"/>
        <v>2022</v>
      </c>
      <c r="C2955" s="58">
        <f t="shared" si="597"/>
        <v>12</v>
      </c>
      <c r="D2955" s="58" t="str">
        <f t="shared" si="596"/>
        <v>Dec/2022</v>
      </c>
      <c r="E2955" s="60" t="s">
        <v>122</v>
      </c>
      <c r="F2955" s="60" t="s">
        <v>121</v>
      </c>
      <c r="G2955" s="60" t="s">
        <v>104</v>
      </c>
      <c r="H2955" s="60">
        <v>0</v>
      </c>
      <c r="I2955" s="60">
        <v>0</v>
      </c>
      <c r="J2955" s="60">
        <f t="shared" si="593"/>
        <v>0</v>
      </c>
      <c r="K2955" s="60" t="str">
        <f t="shared" si="594"/>
        <v>Ok</v>
      </c>
      <c r="L2955" s="60">
        <f t="shared" si="598"/>
        <v>0</v>
      </c>
      <c r="M2955" s="85">
        <f>VLOOKUP(E2955,'DAFTAR ITEM'!B:J,9,FALSE)</f>
        <v>0</v>
      </c>
      <c r="N2955" s="85">
        <f t="shared" si="599"/>
        <v>0</v>
      </c>
      <c r="O2955" s="85">
        <f t="shared" si="600"/>
        <v>0</v>
      </c>
      <c r="P2955" s="85">
        <f t="shared" si="601"/>
        <v>0</v>
      </c>
      <c r="Q2955" s="59">
        <f t="shared" si="592"/>
        <v>0</v>
      </c>
      <c r="R2955" s="60" t="str">
        <f t="shared" si="602"/>
        <v>Good Count</v>
      </c>
      <c r="S2955" s="60" t="str">
        <f t="shared" si="603"/>
        <v>Good Count</v>
      </c>
      <c r="T2955" s="60" t="str">
        <f t="shared" si="604"/>
        <v>Good Count</v>
      </c>
    </row>
    <row r="2956" spans="1:20" ht="15" customHeight="1">
      <c r="A2956" s="64">
        <v>44903</v>
      </c>
      <c r="B2956" s="65">
        <f t="shared" si="595"/>
        <v>2022</v>
      </c>
      <c r="C2956" s="58">
        <f t="shared" si="597"/>
        <v>12</v>
      </c>
      <c r="D2956" s="58" t="str">
        <f t="shared" si="596"/>
        <v>Dec/2022</v>
      </c>
      <c r="E2956" s="60" t="s">
        <v>124</v>
      </c>
      <c r="F2956" s="60" t="s">
        <v>123</v>
      </c>
      <c r="G2956" s="60" t="s">
        <v>104</v>
      </c>
      <c r="H2956" s="60">
        <v>6</v>
      </c>
      <c r="I2956" s="60">
        <v>6</v>
      </c>
      <c r="J2956" s="60">
        <f t="shared" si="593"/>
        <v>0</v>
      </c>
      <c r="K2956" s="60" t="str">
        <f t="shared" si="594"/>
        <v>Ok</v>
      </c>
      <c r="L2956" s="60">
        <f t="shared" si="598"/>
        <v>0</v>
      </c>
      <c r="M2956" s="85">
        <f>VLOOKUP(E2956,'DAFTAR ITEM'!B:J,9,FALSE)</f>
        <v>0</v>
      </c>
      <c r="N2956" s="85">
        <f t="shared" si="599"/>
        <v>0</v>
      </c>
      <c r="O2956" s="85">
        <f t="shared" si="600"/>
        <v>0</v>
      </c>
      <c r="P2956" s="85">
        <f t="shared" si="601"/>
        <v>0</v>
      </c>
      <c r="Q2956" s="59">
        <f t="shared" si="592"/>
        <v>0</v>
      </c>
      <c r="R2956" s="60" t="str">
        <f t="shared" si="602"/>
        <v>Good Count</v>
      </c>
      <c r="S2956" s="60" t="str">
        <f t="shared" si="603"/>
        <v>Good Count</v>
      </c>
      <c r="T2956" s="60" t="str">
        <f t="shared" si="604"/>
        <v>Good Count</v>
      </c>
    </row>
    <row r="2957" spans="1:20" ht="15" customHeight="1">
      <c r="A2957" s="64">
        <v>44903</v>
      </c>
      <c r="B2957" s="65">
        <f t="shared" si="595"/>
        <v>2022</v>
      </c>
      <c r="C2957" s="58">
        <f t="shared" si="597"/>
        <v>12</v>
      </c>
      <c r="D2957" s="58" t="str">
        <f t="shared" si="596"/>
        <v>Dec/2022</v>
      </c>
      <c r="E2957" s="60" t="s">
        <v>132</v>
      </c>
      <c r="F2957" s="60" t="s">
        <v>131</v>
      </c>
      <c r="G2957" s="60" t="s">
        <v>104</v>
      </c>
      <c r="H2957" s="60">
        <v>0</v>
      </c>
      <c r="I2957" s="60">
        <v>0</v>
      </c>
      <c r="J2957" s="60">
        <f t="shared" si="593"/>
        <v>0</v>
      </c>
      <c r="K2957" s="60" t="str">
        <f t="shared" si="594"/>
        <v>Ok</v>
      </c>
      <c r="L2957" s="60">
        <f t="shared" si="598"/>
        <v>0</v>
      </c>
      <c r="M2957" s="85">
        <f>VLOOKUP(E2957,'DAFTAR ITEM'!B:J,9,FALSE)</f>
        <v>0</v>
      </c>
      <c r="N2957" s="85">
        <f t="shared" si="599"/>
        <v>0</v>
      </c>
      <c r="O2957" s="85">
        <f t="shared" si="600"/>
        <v>0</v>
      </c>
      <c r="P2957" s="85">
        <f t="shared" si="601"/>
        <v>0</v>
      </c>
      <c r="Q2957" s="59">
        <f t="shared" ref="Q2957:Q3020" si="605">ABS(IF(AND((H2957=0),(J2957=0)),0,J2957/H2957))</f>
        <v>0</v>
      </c>
      <c r="R2957" s="60" t="str">
        <f t="shared" si="602"/>
        <v>Good Count</v>
      </c>
      <c r="S2957" s="60" t="str">
        <f t="shared" si="603"/>
        <v>Good Count</v>
      </c>
      <c r="T2957" s="60" t="str">
        <f t="shared" si="604"/>
        <v>Good Count</v>
      </c>
    </row>
    <row r="2958" spans="1:20" ht="15" customHeight="1">
      <c r="A2958" s="64">
        <v>44903</v>
      </c>
      <c r="B2958" s="65">
        <f t="shared" si="595"/>
        <v>2022</v>
      </c>
      <c r="C2958" s="58">
        <f t="shared" si="597"/>
        <v>12</v>
      </c>
      <c r="D2958" s="58" t="str">
        <f t="shared" si="596"/>
        <v>Dec/2022</v>
      </c>
      <c r="E2958" s="60" t="s">
        <v>126</v>
      </c>
      <c r="F2958" s="60" t="s">
        <v>125</v>
      </c>
      <c r="G2958" s="60" t="s">
        <v>104</v>
      </c>
      <c r="H2958" s="60">
        <v>0</v>
      </c>
      <c r="I2958" s="60">
        <v>0</v>
      </c>
      <c r="J2958" s="60">
        <f t="shared" si="593"/>
        <v>0</v>
      </c>
      <c r="K2958" s="60" t="str">
        <f t="shared" si="594"/>
        <v>Ok</v>
      </c>
      <c r="L2958" s="60">
        <f t="shared" si="598"/>
        <v>0</v>
      </c>
      <c r="M2958" s="85">
        <f>VLOOKUP(E2958,'DAFTAR ITEM'!B:J,9,FALSE)</f>
        <v>190000</v>
      </c>
      <c r="N2958" s="85">
        <f t="shared" si="599"/>
        <v>0</v>
      </c>
      <c r="O2958" s="85">
        <f t="shared" si="600"/>
        <v>0</v>
      </c>
      <c r="P2958" s="85">
        <f t="shared" si="601"/>
        <v>0</v>
      </c>
      <c r="Q2958" s="59">
        <f t="shared" si="605"/>
        <v>0</v>
      </c>
      <c r="R2958" s="60" t="str">
        <f t="shared" si="602"/>
        <v>Good Count</v>
      </c>
      <c r="S2958" s="60" t="str">
        <f t="shared" si="603"/>
        <v>Good Count</v>
      </c>
      <c r="T2958" s="60" t="str">
        <f t="shared" si="604"/>
        <v>Good Count</v>
      </c>
    </row>
    <row r="2959" spans="1:20" ht="15" customHeight="1">
      <c r="A2959" s="64">
        <v>44903</v>
      </c>
      <c r="B2959" s="65">
        <f t="shared" si="595"/>
        <v>2022</v>
      </c>
      <c r="C2959" s="58">
        <f t="shared" si="597"/>
        <v>12</v>
      </c>
      <c r="D2959" s="58" t="str">
        <f t="shared" si="596"/>
        <v>Dec/2022</v>
      </c>
      <c r="E2959" s="60" t="s">
        <v>130</v>
      </c>
      <c r="F2959" s="60" t="s">
        <v>129</v>
      </c>
      <c r="G2959" s="60" t="s">
        <v>104</v>
      </c>
      <c r="H2959" s="60">
        <v>3</v>
      </c>
      <c r="I2959" s="60">
        <v>3</v>
      </c>
      <c r="J2959" s="60">
        <f t="shared" si="593"/>
        <v>0</v>
      </c>
      <c r="K2959" s="60" t="str">
        <f t="shared" si="594"/>
        <v>Ok</v>
      </c>
      <c r="L2959" s="60">
        <f t="shared" si="598"/>
        <v>0</v>
      </c>
      <c r="M2959" s="85">
        <f>VLOOKUP(E2959,'DAFTAR ITEM'!B:J,9,FALSE)</f>
        <v>270000</v>
      </c>
      <c r="N2959" s="85">
        <f t="shared" si="599"/>
        <v>810000</v>
      </c>
      <c r="O2959" s="85">
        <f t="shared" si="600"/>
        <v>0</v>
      </c>
      <c r="P2959" s="85">
        <f t="shared" si="601"/>
        <v>0</v>
      </c>
      <c r="Q2959" s="59">
        <f t="shared" si="605"/>
        <v>0</v>
      </c>
      <c r="R2959" s="60" t="str">
        <f t="shared" si="602"/>
        <v>Good Count</v>
      </c>
      <c r="S2959" s="60" t="str">
        <f t="shared" si="603"/>
        <v>Good Count</v>
      </c>
      <c r="T2959" s="60" t="str">
        <f t="shared" si="604"/>
        <v>Good Count</v>
      </c>
    </row>
    <row r="2960" spans="1:20" ht="15" customHeight="1">
      <c r="A2960" s="64">
        <v>44903</v>
      </c>
      <c r="B2960" s="65">
        <f t="shared" si="595"/>
        <v>2022</v>
      </c>
      <c r="C2960" s="58">
        <f t="shared" si="597"/>
        <v>12</v>
      </c>
      <c r="D2960" s="58" t="str">
        <f t="shared" si="596"/>
        <v>Dec/2022</v>
      </c>
      <c r="E2960" s="60" t="s">
        <v>132</v>
      </c>
      <c r="F2960" s="60" t="s">
        <v>131</v>
      </c>
      <c r="G2960" s="60" t="s">
        <v>104</v>
      </c>
      <c r="H2960" s="60">
        <v>0</v>
      </c>
      <c r="I2960" s="60">
        <v>0</v>
      </c>
      <c r="J2960" s="60">
        <f t="shared" si="593"/>
        <v>0</v>
      </c>
      <c r="K2960" s="60" t="str">
        <f t="shared" si="594"/>
        <v>Ok</v>
      </c>
      <c r="L2960" s="60">
        <f t="shared" si="598"/>
        <v>0</v>
      </c>
      <c r="M2960" s="85">
        <f>VLOOKUP(E2960,'DAFTAR ITEM'!B:J,9,FALSE)</f>
        <v>0</v>
      </c>
      <c r="N2960" s="85">
        <f t="shared" si="599"/>
        <v>0</v>
      </c>
      <c r="O2960" s="85">
        <f t="shared" si="600"/>
        <v>0</v>
      </c>
      <c r="P2960" s="85">
        <f t="shared" si="601"/>
        <v>0</v>
      </c>
      <c r="Q2960" s="59">
        <f t="shared" si="605"/>
        <v>0</v>
      </c>
      <c r="R2960" s="60" t="str">
        <f t="shared" si="602"/>
        <v>Good Count</v>
      </c>
      <c r="S2960" s="60" t="str">
        <f t="shared" si="603"/>
        <v>Good Count</v>
      </c>
      <c r="T2960" s="60" t="str">
        <f t="shared" si="604"/>
        <v>Good Count</v>
      </c>
    </row>
    <row r="2961" spans="1:20" ht="15" customHeight="1">
      <c r="A2961" s="64">
        <v>44903</v>
      </c>
      <c r="B2961" s="65">
        <f t="shared" si="595"/>
        <v>2022</v>
      </c>
      <c r="C2961" s="58">
        <f t="shared" si="597"/>
        <v>12</v>
      </c>
      <c r="D2961" s="58" t="str">
        <f t="shared" si="596"/>
        <v>Dec/2022</v>
      </c>
      <c r="E2961" s="60" t="s">
        <v>362</v>
      </c>
      <c r="F2961" s="60" t="s">
        <v>361</v>
      </c>
      <c r="G2961" s="60" t="s">
        <v>363</v>
      </c>
      <c r="H2961" s="60">
        <v>0</v>
      </c>
      <c r="I2961" s="60">
        <v>0</v>
      </c>
      <c r="J2961" s="60">
        <f t="shared" si="593"/>
        <v>0</v>
      </c>
      <c r="K2961" s="60" t="str">
        <f t="shared" si="594"/>
        <v>Ok</v>
      </c>
      <c r="L2961" s="60">
        <f t="shared" si="598"/>
        <v>0</v>
      </c>
      <c r="M2961" s="85">
        <f>VLOOKUP(E2961,'DAFTAR ITEM'!B:J,9,FALSE)</f>
        <v>410000</v>
      </c>
      <c r="N2961" s="85">
        <f t="shared" si="599"/>
        <v>0</v>
      </c>
      <c r="O2961" s="85">
        <f t="shared" si="600"/>
        <v>0</v>
      </c>
      <c r="P2961" s="85">
        <f t="shared" si="601"/>
        <v>0</v>
      </c>
      <c r="Q2961" s="59">
        <f t="shared" si="605"/>
        <v>0</v>
      </c>
      <c r="R2961" s="60" t="str">
        <f t="shared" si="602"/>
        <v>Good Count</v>
      </c>
      <c r="S2961" s="60" t="str">
        <f t="shared" si="603"/>
        <v>Good Count</v>
      </c>
      <c r="T2961" s="60" t="str">
        <f t="shared" si="604"/>
        <v>Good Count</v>
      </c>
    </row>
    <row r="2962" spans="1:20" ht="15" customHeight="1">
      <c r="A2962" s="64">
        <v>44903</v>
      </c>
      <c r="B2962" s="65">
        <f t="shared" si="595"/>
        <v>2022</v>
      </c>
      <c r="C2962" s="58">
        <f t="shared" si="597"/>
        <v>12</v>
      </c>
      <c r="D2962" s="58" t="str">
        <f t="shared" si="596"/>
        <v>Dec/2022</v>
      </c>
      <c r="E2962" s="60" t="s">
        <v>371</v>
      </c>
      <c r="F2962" s="60" t="s">
        <v>370</v>
      </c>
      <c r="G2962" s="60" t="s">
        <v>104</v>
      </c>
      <c r="H2962" s="60">
        <v>0</v>
      </c>
      <c r="I2962" s="60">
        <v>0</v>
      </c>
      <c r="J2962" s="60">
        <f t="shared" si="593"/>
        <v>0</v>
      </c>
      <c r="K2962" s="60" t="str">
        <f t="shared" si="594"/>
        <v>Ok</v>
      </c>
      <c r="L2962" s="60">
        <f t="shared" si="598"/>
        <v>0</v>
      </c>
      <c r="M2962" s="85">
        <f>VLOOKUP(E2962,'DAFTAR ITEM'!B:J,9,FALSE)</f>
        <v>255000</v>
      </c>
      <c r="N2962" s="85">
        <f t="shared" si="599"/>
        <v>0</v>
      </c>
      <c r="O2962" s="85">
        <f t="shared" si="600"/>
        <v>0</v>
      </c>
      <c r="P2962" s="85">
        <f t="shared" si="601"/>
        <v>0</v>
      </c>
      <c r="Q2962" s="59">
        <f t="shared" si="605"/>
        <v>0</v>
      </c>
      <c r="R2962" s="60" t="str">
        <f t="shared" si="602"/>
        <v>Good Count</v>
      </c>
      <c r="S2962" s="60" t="str">
        <f t="shared" si="603"/>
        <v>Good Count</v>
      </c>
      <c r="T2962" s="60" t="str">
        <f t="shared" si="604"/>
        <v>Good Count</v>
      </c>
    </row>
    <row r="2963" spans="1:20" ht="15" customHeight="1">
      <c r="A2963" s="64">
        <v>44903</v>
      </c>
      <c r="B2963" s="65">
        <f t="shared" si="595"/>
        <v>2022</v>
      </c>
      <c r="C2963" s="58">
        <f t="shared" si="597"/>
        <v>12</v>
      </c>
      <c r="D2963" s="58" t="str">
        <f t="shared" si="596"/>
        <v>Dec/2022</v>
      </c>
      <c r="E2963" s="60" t="s">
        <v>134</v>
      </c>
      <c r="F2963" s="60" t="s">
        <v>133</v>
      </c>
      <c r="G2963" s="60" t="s">
        <v>104</v>
      </c>
      <c r="H2963" s="60">
        <v>27</v>
      </c>
      <c r="I2963" s="60">
        <v>27</v>
      </c>
      <c r="J2963" s="60">
        <f t="shared" ref="J2963:J3026" si="606">I2963-H2963</f>
        <v>0</v>
      </c>
      <c r="K2963" s="60" t="str">
        <f t="shared" ref="K2963:K3026" si="607">IF(J2963=0,"Ok","Selisih")</f>
        <v>Ok</v>
      </c>
      <c r="L2963" s="60">
        <f t="shared" si="598"/>
        <v>0</v>
      </c>
      <c r="M2963" s="85">
        <f>VLOOKUP(E2963,'DAFTAR ITEM'!B:J,9,FALSE)</f>
        <v>270000</v>
      </c>
      <c r="N2963" s="85">
        <f t="shared" si="599"/>
        <v>7290000</v>
      </c>
      <c r="O2963" s="85">
        <f t="shared" si="600"/>
        <v>0</v>
      </c>
      <c r="P2963" s="85">
        <f t="shared" si="601"/>
        <v>0</v>
      </c>
      <c r="Q2963" s="59">
        <f t="shared" si="605"/>
        <v>0</v>
      </c>
      <c r="R2963" s="60" t="str">
        <f t="shared" si="602"/>
        <v>Good Count</v>
      </c>
      <c r="S2963" s="60" t="str">
        <f t="shared" si="603"/>
        <v>Good Count</v>
      </c>
      <c r="T2963" s="60" t="str">
        <f t="shared" si="604"/>
        <v>Good Count</v>
      </c>
    </row>
    <row r="2964" spans="1:20" ht="15" customHeight="1">
      <c r="A2964" s="64">
        <v>44903</v>
      </c>
      <c r="B2964" s="65">
        <f t="shared" si="595"/>
        <v>2022</v>
      </c>
      <c r="C2964" s="58">
        <f t="shared" si="597"/>
        <v>12</v>
      </c>
      <c r="D2964" s="58" t="str">
        <f t="shared" si="596"/>
        <v>Dec/2022</v>
      </c>
      <c r="E2964" s="60" t="s">
        <v>377</v>
      </c>
      <c r="F2964" s="60" t="s">
        <v>376</v>
      </c>
      <c r="G2964" s="60" t="s">
        <v>171</v>
      </c>
      <c r="H2964" s="60">
        <v>0</v>
      </c>
      <c r="I2964" s="60">
        <v>0</v>
      </c>
      <c r="J2964" s="60">
        <f t="shared" si="606"/>
        <v>0</v>
      </c>
      <c r="K2964" s="60" t="str">
        <f t="shared" si="607"/>
        <v>Ok</v>
      </c>
      <c r="L2964" s="60">
        <f t="shared" si="598"/>
        <v>0</v>
      </c>
      <c r="M2964" s="85">
        <f>VLOOKUP(E2964,'DAFTAR ITEM'!B:J,9,FALSE)</f>
        <v>0</v>
      </c>
      <c r="N2964" s="85">
        <f t="shared" si="599"/>
        <v>0</v>
      </c>
      <c r="O2964" s="85">
        <f t="shared" si="600"/>
        <v>0</v>
      </c>
      <c r="P2964" s="85">
        <f t="shared" si="601"/>
        <v>0</v>
      </c>
      <c r="Q2964" s="59">
        <f t="shared" si="605"/>
        <v>0</v>
      </c>
      <c r="R2964" s="60" t="str">
        <f t="shared" si="602"/>
        <v>Good Count</v>
      </c>
      <c r="S2964" s="60" t="str">
        <f t="shared" si="603"/>
        <v>Good Count</v>
      </c>
      <c r="T2964" s="60" t="str">
        <f t="shared" si="604"/>
        <v>Good Count</v>
      </c>
    </row>
    <row r="2965" spans="1:20" ht="15" customHeight="1">
      <c r="A2965" s="64">
        <v>44903</v>
      </c>
      <c r="B2965" s="65">
        <f t="shared" si="595"/>
        <v>2022</v>
      </c>
      <c r="C2965" s="58">
        <f t="shared" si="597"/>
        <v>12</v>
      </c>
      <c r="D2965" s="58" t="str">
        <f t="shared" si="596"/>
        <v>Dec/2022</v>
      </c>
      <c r="E2965" s="60" t="s">
        <v>379</v>
      </c>
      <c r="F2965" s="60" t="s">
        <v>378</v>
      </c>
      <c r="G2965" s="60" t="s">
        <v>171</v>
      </c>
      <c r="H2965" s="60">
        <v>0</v>
      </c>
      <c r="I2965" s="60">
        <v>0</v>
      </c>
      <c r="J2965" s="60">
        <f t="shared" si="606"/>
        <v>0</v>
      </c>
      <c r="K2965" s="60" t="str">
        <f t="shared" si="607"/>
        <v>Ok</v>
      </c>
      <c r="L2965" s="60">
        <f t="shared" si="598"/>
        <v>0</v>
      </c>
      <c r="M2965" s="85">
        <f>VLOOKUP(E2965,'DAFTAR ITEM'!B:J,9,FALSE)</f>
        <v>0</v>
      </c>
      <c r="N2965" s="85">
        <f t="shared" si="599"/>
        <v>0</v>
      </c>
      <c r="O2965" s="85">
        <f t="shared" si="600"/>
        <v>0</v>
      </c>
      <c r="P2965" s="85">
        <f t="shared" si="601"/>
        <v>0</v>
      </c>
      <c r="Q2965" s="59">
        <f t="shared" si="605"/>
        <v>0</v>
      </c>
      <c r="R2965" s="60" t="str">
        <f t="shared" si="602"/>
        <v>Good Count</v>
      </c>
      <c r="S2965" s="60" t="str">
        <f t="shared" si="603"/>
        <v>Good Count</v>
      </c>
      <c r="T2965" s="60" t="str">
        <f t="shared" si="604"/>
        <v>Good Count</v>
      </c>
    </row>
    <row r="2966" spans="1:20" ht="15" customHeight="1">
      <c r="A2966" s="64">
        <v>44903</v>
      </c>
      <c r="B2966" s="65">
        <f t="shared" si="595"/>
        <v>2022</v>
      </c>
      <c r="C2966" s="58">
        <f t="shared" si="597"/>
        <v>12</v>
      </c>
      <c r="D2966" s="58" t="str">
        <f t="shared" si="596"/>
        <v>Dec/2022</v>
      </c>
      <c r="E2966" s="60" t="s">
        <v>381</v>
      </c>
      <c r="F2966" s="60" t="s">
        <v>380</v>
      </c>
      <c r="G2966" s="60" t="s">
        <v>104</v>
      </c>
      <c r="H2966" s="60">
        <v>0</v>
      </c>
      <c r="I2966" s="60">
        <v>0</v>
      </c>
      <c r="J2966" s="60">
        <f t="shared" si="606"/>
        <v>0</v>
      </c>
      <c r="K2966" s="60" t="str">
        <f t="shared" si="607"/>
        <v>Ok</v>
      </c>
      <c r="L2966" s="60">
        <f t="shared" si="598"/>
        <v>0</v>
      </c>
      <c r="M2966" s="85">
        <f>VLOOKUP(E2966,'DAFTAR ITEM'!B:J,9,FALSE)</f>
        <v>0</v>
      </c>
      <c r="N2966" s="85">
        <f t="shared" si="599"/>
        <v>0</v>
      </c>
      <c r="O2966" s="85">
        <f t="shared" si="600"/>
        <v>0</v>
      </c>
      <c r="P2966" s="85">
        <f t="shared" si="601"/>
        <v>0</v>
      </c>
      <c r="Q2966" s="59">
        <f t="shared" si="605"/>
        <v>0</v>
      </c>
      <c r="R2966" s="60" t="str">
        <f t="shared" si="602"/>
        <v>Good Count</v>
      </c>
      <c r="S2966" s="60" t="str">
        <f t="shared" si="603"/>
        <v>Good Count</v>
      </c>
      <c r="T2966" s="60" t="str">
        <f t="shared" si="604"/>
        <v>Good Count</v>
      </c>
    </row>
    <row r="2967" spans="1:20" ht="15" customHeight="1">
      <c r="A2967" s="64">
        <v>44903</v>
      </c>
      <c r="B2967" s="65">
        <f t="shared" si="595"/>
        <v>2022</v>
      </c>
      <c r="C2967" s="58">
        <f t="shared" si="597"/>
        <v>12</v>
      </c>
      <c r="D2967" s="58" t="str">
        <f t="shared" si="596"/>
        <v>Dec/2022</v>
      </c>
      <c r="E2967" s="60" t="s">
        <v>383</v>
      </c>
      <c r="F2967" s="60" t="s">
        <v>382</v>
      </c>
      <c r="G2967" s="60" t="s">
        <v>171</v>
      </c>
      <c r="H2967" s="60">
        <v>0</v>
      </c>
      <c r="I2967" s="60">
        <v>0</v>
      </c>
      <c r="J2967" s="60">
        <f t="shared" si="606"/>
        <v>0</v>
      </c>
      <c r="K2967" s="60" t="str">
        <f t="shared" si="607"/>
        <v>Ok</v>
      </c>
      <c r="L2967" s="60">
        <f t="shared" si="598"/>
        <v>0</v>
      </c>
      <c r="M2967" s="85">
        <f>VLOOKUP(E2967,'DAFTAR ITEM'!B:J,9,FALSE)</f>
        <v>14300</v>
      </c>
      <c r="N2967" s="85">
        <f t="shared" si="599"/>
        <v>0</v>
      </c>
      <c r="O2967" s="85">
        <f t="shared" si="600"/>
        <v>0</v>
      </c>
      <c r="P2967" s="85">
        <f t="shared" si="601"/>
        <v>0</v>
      </c>
      <c r="Q2967" s="59">
        <f t="shared" si="605"/>
        <v>0</v>
      </c>
      <c r="R2967" s="60" t="str">
        <f t="shared" si="602"/>
        <v>Good Count</v>
      </c>
      <c r="S2967" s="60" t="str">
        <f t="shared" si="603"/>
        <v>Good Count</v>
      </c>
      <c r="T2967" s="60" t="str">
        <f t="shared" si="604"/>
        <v>Good Count</v>
      </c>
    </row>
    <row r="2968" spans="1:20" ht="15" customHeight="1">
      <c r="A2968" s="64">
        <v>44903</v>
      </c>
      <c r="B2968" s="65">
        <f t="shared" si="595"/>
        <v>2022</v>
      </c>
      <c r="C2968" s="58">
        <f t="shared" si="597"/>
        <v>12</v>
      </c>
      <c r="D2968" s="58" t="str">
        <f t="shared" si="596"/>
        <v>Dec/2022</v>
      </c>
      <c r="E2968" s="60" t="s">
        <v>156</v>
      </c>
      <c r="F2968" s="60" t="s">
        <v>155</v>
      </c>
      <c r="G2968" s="60" t="s">
        <v>33</v>
      </c>
      <c r="H2968" s="60">
        <v>0</v>
      </c>
      <c r="I2968" s="60">
        <v>0</v>
      </c>
      <c r="J2968" s="60">
        <f t="shared" si="606"/>
        <v>0</v>
      </c>
      <c r="K2968" s="60" t="str">
        <f t="shared" si="607"/>
        <v>Ok</v>
      </c>
      <c r="L2968" s="60">
        <f t="shared" si="598"/>
        <v>0</v>
      </c>
      <c r="M2968" s="85">
        <f>VLOOKUP(E2968,'DAFTAR ITEM'!B:J,9,FALSE)</f>
        <v>0</v>
      </c>
      <c r="N2968" s="85">
        <f t="shared" si="599"/>
        <v>0</v>
      </c>
      <c r="O2968" s="85">
        <f t="shared" si="600"/>
        <v>0</v>
      </c>
      <c r="P2968" s="85">
        <f t="shared" si="601"/>
        <v>0</v>
      </c>
      <c r="Q2968" s="59">
        <f t="shared" si="605"/>
        <v>0</v>
      </c>
      <c r="R2968" s="60" t="str">
        <f t="shared" si="602"/>
        <v>Good Count</v>
      </c>
      <c r="S2968" s="60" t="str">
        <f t="shared" si="603"/>
        <v>Good Count</v>
      </c>
      <c r="T2968" s="60" t="str">
        <f t="shared" si="604"/>
        <v>Good Count</v>
      </c>
    </row>
    <row r="2969" spans="1:20" ht="15" customHeight="1">
      <c r="A2969" s="64">
        <v>44903</v>
      </c>
      <c r="B2969" s="65">
        <f t="shared" si="595"/>
        <v>2022</v>
      </c>
      <c r="C2969" s="58">
        <f t="shared" si="597"/>
        <v>12</v>
      </c>
      <c r="D2969" s="58" t="str">
        <f t="shared" si="596"/>
        <v>Dec/2022</v>
      </c>
      <c r="E2969" s="60" t="s">
        <v>158</v>
      </c>
      <c r="F2969" s="60" t="s">
        <v>157</v>
      </c>
      <c r="G2969" s="60" t="s">
        <v>33</v>
      </c>
      <c r="H2969" s="60">
        <v>0</v>
      </c>
      <c r="I2969" s="60">
        <v>0</v>
      </c>
      <c r="J2969" s="60">
        <f t="shared" si="606"/>
        <v>0</v>
      </c>
      <c r="K2969" s="60" t="str">
        <f t="shared" si="607"/>
        <v>Ok</v>
      </c>
      <c r="L2969" s="60">
        <f t="shared" si="598"/>
        <v>0</v>
      </c>
      <c r="M2969" s="85">
        <f>VLOOKUP(E2969,'DAFTAR ITEM'!B:J,9,FALSE)</f>
        <v>0</v>
      </c>
      <c r="N2969" s="85">
        <f t="shared" si="599"/>
        <v>0</v>
      </c>
      <c r="O2969" s="85">
        <f t="shared" si="600"/>
        <v>0</v>
      </c>
      <c r="P2969" s="85">
        <f t="shared" si="601"/>
        <v>0</v>
      </c>
      <c r="Q2969" s="59">
        <f t="shared" si="605"/>
        <v>0</v>
      </c>
      <c r="R2969" s="60" t="str">
        <f t="shared" si="602"/>
        <v>Good Count</v>
      </c>
      <c r="S2969" s="60" t="str">
        <f t="shared" si="603"/>
        <v>Good Count</v>
      </c>
      <c r="T2969" s="60" t="str">
        <f t="shared" si="604"/>
        <v>Good Count</v>
      </c>
    </row>
    <row r="2970" spans="1:20" ht="15" customHeight="1">
      <c r="A2970" s="64">
        <v>44903</v>
      </c>
      <c r="B2970" s="65">
        <f t="shared" si="595"/>
        <v>2022</v>
      </c>
      <c r="C2970" s="58">
        <f t="shared" si="597"/>
        <v>12</v>
      </c>
      <c r="D2970" s="58" t="str">
        <f t="shared" si="596"/>
        <v>Dec/2022</v>
      </c>
      <c r="E2970" s="60" t="s">
        <v>385</v>
      </c>
      <c r="F2970" s="60" t="s">
        <v>384</v>
      </c>
      <c r="G2970" s="60" t="s">
        <v>171</v>
      </c>
      <c r="H2970" s="60">
        <v>0</v>
      </c>
      <c r="I2970" s="60">
        <v>0</v>
      </c>
      <c r="J2970" s="60">
        <f t="shared" si="606"/>
        <v>0</v>
      </c>
      <c r="K2970" s="60" t="str">
        <f t="shared" si="607"/>
        <v>Ok</v>
      </c>
      <c r="L2970" s="60">
        <f t="shared" si="598"/>
        <v>0</v>
      </c>
      <c r="M2970" s="85">
        <f>VLOOKUP(E2970,'DAFTAR ITEM'!B:J,9,FALSE)</f>
        <v>12800</v>
      </c>
      <c r="N2970" s="85">
        <f t="shared" si="599"/>
        <v>0</v>
      </c>
      <c r="O2970" s="85">
        <f t="shared" si="600"/>
        <v>0</v>
      </c>
      <c r="P2970" s="85">
        <f t="shared" si="601"/>
        <v>0</v>
      </c>
      <c r="Q2970" s="59">
        <f t="shared" si="605"/>
        <v>0</v>
      </c>
      <c r="R2970" s="60" t="str">
        <f t="shared" si="602"/>
        <v>Good Count</v>
      </c>
      <c r="S2970" s="60" t="str">
        <f t="shared" si="603"/>
        <v>Good Count</v>
      </c>
      <c r="T2970" s="60" t="str">
        <f t="shared" si="604"/>
        <v>Good Count</v>
      </c>
    </row>
    <row r="2971" spans="1:20" ht="15" customHeight="1">
      <c r="A2971" s="64">
        <v>44903</v>
      </c>
      <c r="B2971" s="65">
        <f t="shared" si="595"/>
        <v>2022</v>
      </c>
      <c r="C2971" s="58">
        <f t="shared" si="597"/>
        <v>12</v>
      </c>
      <c r="D2971" s="58" t="str">
        <f t="shared" si="596"/>
        <v>Dec/2022</v>
      </c>
      <c r="E2971" s="60" t="s">
        <v>162</v>
      </c>
      <c r="F2971" s="60" t="s">
        <v>161</v>
      </c>
      <c r="G2971" s="60" t="s">
        <v>33</v>
      </c>
      <c r="H2971" s="60">
        <v>0</v>
      </c>
      <c r="I2971" s="60">
        <v>0</v>
      </c>
      <c r="J2971" s="60">
        <f t="shared" si="606"/>
        <v>0</v>
      </c>
      <c r="K2971" s="60" t="str">
        <f t="shared" si="607"/>
        <v>Ok</v>
      </c>
      <c r="L2971" s="60">
        <f t="shared" si="598"/>
        <v>0</v>
      </c>
      <c r="M2971" s="85">
        <f>VLOOKUP(E2971,'DAFTAR ITEM'!B:J,9,FALSE)</f>
        <v>0</v>
      </c>
      <c r="N2971" s="85">
        <f t="shared" si="599"/>
        <v>0</v>
      </c>
      <c r="O2971" s="85">
        <f t="shared" si="600"/>
        <v>0</v>
      </c>
      <c r="P2971" s="85">
        <f t="shared" si="601"/>
        <v>0</v>
      </c>
      <c r="Q2971" s="59">
        <f t="shared" si="605"/>
        <v>0</v>
      </c>
      <c r="R2971" s="60" t="str">
        <f t="shared" si="602"/>
        <v>Good Count</v>
      </c>
      <c r="S2971" s="60" t="str">
        <f t="shared" si="603"/>
        <v>Good Count</v>
      </c>
      <c r="T2971" s="60" t="str">
        <f t="shared" si="604"/>
        <v>Good Count</v>
      </c>
    </row>
    <row r="2972" spans="1:20" ht="15" customHeight="1">
      <c r="A2972" s="64">
        <v>44903</v>
      </c>
      <c r="B2972" s="65">
        <f t="shared" si="595"/>
        <v>2022</v>
      </c>
      <c r="C2972" s="58">
        <f t="shared" si="597"/>
        <v>12</v>
      </c>
      <c r="D2972" s="58" t="str">
        <f t="shared" si="596"/>
        <v>Dec/2022</v>
      </c>
      <c r="E2972" s="60" t="s">
        <v>164</v>
      </c>
      <c r="F2972" s="60" t="s">
        <v>163</v>
      </c>
      <c r="G2972" s="60" t="s">
        <v>33</v>
      </c>
      <c r="H2972" s="60">
        <v>60</v>
      </c>
      <c r="I2972" s="60">
        <v>60</v>
      </c>
      <c r="J2972" s="60">
        <f t="shared" si="606"/>
        <v>0</v>
      </c>
      <c r="K2972" s="60" t="str">
        <f t="shared" si="607"/>
        <v>Ok</v>
      </c>
      <c r="L2972" s="60">
        <f t="shared" si="598"/>
        <v>0</v>
      </c>
      <c r="M2972" s="85">
        <f>VLOOKUP(E2972,'DAFTAR ITEM'!B:J,9,FALSE)</f>
        <v>18700</v>
      </c>
      <c r="N2972" s="85">
        <f t="shared" si="599"/>
        <v>1122000</v>
      </c>
      <c r="O2972" s="85">
        <f t="shared" si="600"/>
        <v>0</v>
      </c>
      <c r="P2972" s="85">
        <f t="shared" si="601"/>
        <v>0</v>
      </c>
      <c r="Q2972" s="59">
        <f t="shared" si="605"/>
        <v>0</v>
      </c>
      <c r="R2972" s="60" t="str">
        <f t="shared" si="602"/>
        <v>Good Count</v>
      </c>
      <c r="S2972" s="60" t="str">
        <f t="shared" si="603"/>
        <v>Good Count</v>
      </c>
      <c r="T2972" s="60" t="str">
        <f t="shared" si="604"/>
        <v>Good Count</v>
      </c>
    </row>
    <row r="2973" spans="1:20" ht="15" customHeight="1">
      <c r="A2973" s="64">
        <v>44903</v>
      </c>
      <c r="B2973" s="65">
        <f t="shared" si="595"/>
        <v>2022</v>
      </c>
      <c r="C2973" s="58">
        <f t="shared" si="597"/>
        <v>12</v>
      </c>
      <c r="D2973" s="58" t="str">
        <f t="shared" si="596"/>
        <v>Dec/2022</v>
      </c>
      <c r="E2973" s="60" t="s">
        <v>166</v>
      </c>
      <c r="F2973" s="60" t="s">
        <v>165</v>
      </c>
      <c r="G2973" s="60" t="s">
        <v>33</v>
      </c>
      <c r="H2973" s="60">
        <v>0</v>
      </c>
      <c r="I2973" s="60">
        <v>0</v>
      </c>
      <c r="J2973" s="60">
        <f t="shared" si="606"/>
        <v>0</v>
      </c>
      <c r="K2973" s="60" t="str">
        <f t="shared" si="607"/>
        <v>Ok</v>
      </c>
      <c r="L2973" s="60">
        <f t="shared" si="598"/>
        <v>0</v>
      </c>
      <c r="M2973" s="85">
        <f>VLOOKUP(E2973,'DAFTAR ITEM'!B:J,9,FALSE)</f>
        <v>0</v>
      </c>
      <c r="N2973" s="85">
        <f t="shared" si="599"/>
        <v>0</v>
      </c>
      <c r="O2973" s="85">
        <f t="shared" si="600"/>
        <v>0</v>
      </c>
      <c r="P2973" s="85">
        <f t="shared" si="601"/>
        <v>0</v>
      </c>
      <c r="Q2973" s="59">
        <f t="shared" si="605"/>
        <v>0</v>
      </c>
      <c r="R2973" s="60" t="str">
        <f t="shared" si="602"/>
        <v>Good Count</v>
      </c>
      <c r="S2973" s="60" t="str">
        <f t="shared" si="603"/>
        <v>Good Count</v>
      </c>
      <c r="T2973" s="60" t="str">
        <f t="shared" si="604"/>
        <v>Good Count</v>
      </c>
    </row>
    <row r="2974" spans="1:20" ht="15" customHeight="1">
      <c r="A2974" s="64">
        <v>44903</v>
      </c>
      <c r="B2974" s="65">
        <f t="shared" si="595"/>
        <v>2022</v>
      </c>
      <c r="C2974" s="58">
        <f t="shared" si="597"/>
        <v>12</v>
      </c>
      <c r="D2974" s="58" t="str">
        <f t="shared" si="596"/>
        <v>Dec/2022</v>
      </c>
      <c r="E2974" s="60" t="s">
        <v>360</v>
      </c>
      <c r="F2974" s="60" t="s">
        <v>359</v>
      </c>
      <c r="G2974" s="60" t="s">
        <v>33</v>
      </c>
      <c r="H2974" s="60">
        <v>0</v>
      </c>
      <c r="I2974" s="60">
        <v>0</v>
      </c>
      <c r="J2974" s="60">
        <f t="shared" si="606"/>
        <v>0</v>
      </c>
      <c r="K2974" s="60" t="str">
        <f t="shared" si="607"/>
        <v>Ok</v>
      </c>
      <c r="L2974" s="60">
        <f t="shared" si="598"/>
        <v>0</v>
      </c>
      <c r="M2974" s="85">
        <f>VLOOKUP(E2974,'DAFTAR ITEM'!B:J,9,FALSE)</f>
        <v>0</v>
      </c>
      <c r="N2974" s="85">
        <f t="shared" si="599"/>
        <v>0</v>
      </c>
      <c r="O2974" s="85">
        <f t="shared" si="600"/>
        <v>0</v>
      </c>
      <c r="P2974" s="85">
        <f t="shared" si="601"/>
        <v>0</v>
      </c>
      <c r="Q2974" s="59">
        <f t="shared" si="605"/>
        <v>0</v>
      </c>
      <c r="R2974" s="60" t="str">
        <f t="shared" si="602"/>
        <v>Good Count</v>
      </c>
      <c r="S2974" s="60" t="str">
        <f t="shared" si="603"/>
        <v>Good Count</v>
      </c>
      <c r="T2974" s="60" t="str">
        <f t="shared" si="604"/>
        <v>Good Count</v>
      </c>
    </row>
    <row r="2975" spans="1:20" ht="15" customHeight="1">
      <c r="A2975" s="64">
        <v>44903</v>
      </c>
      <c r="B2975" s="65">
        <f t="shared" si="595"/>
        <v>2022</v>
      </c>
      <c r="C2975" s="58">
        <f t="shared" si="597"/>
        <v>12</v>
      </c>
      <c r="D2975" s="58" t="str">
        <f t="shared" si="596"/>
        <v>Dec/2022</v>
      </c>
      <c r="E2975" s="60" t="s">
        <v>387</v>
      </c>
      <c r="F2975" s="60" t="s">
        <v>386</v>
      </c>
      <c r="G2975" s="60" t="s">
        <v>171</v>
      </c>
      <c r="H2975" s="60">
        <v>113</v>
      </c>
      <c r="I2975" s="60">
        <v>113</v>
      </c>
      <c r="J2975" s="60">
        <f t="shared" si="606"/>
        <v>0</v>
      </c>
      <c r="K2975" s="60" t="str">
        <f t="shared" si="607"/>
        <v>Ok</v>
      </c>
      <c r="L2975" s="60">
        <f t="shared" si="598"/>
        <v>0</v>
      </c>
      <c r="M2975" s="85">
        <f>VLOOKUP(E2975,'DAFTAR ITEM'!B:J,9,FALSE)</f>
        <v>12800</v>
      </c>
      <c r="N2975" s="85">
        <f t="shared" si="599"/>
        <v>1446400</v>
      </c>
      <c r="O2975" s="85">
        <f t="shared" si="600"/>
        <v>0</v>
      </c>
      <c r="P2975" s="85">
        <f t="shared" si="601"/>
        <v>0</v>
      </c>
      <c r="Q2975" s="59">
        <f t="shared" si="605"/>
        <v>0</v>
      </c>
      <c r="R2975" s="60" t="str">
        <f t="shared" si="602"/>
        <v>Good Count</v>
      </c>
      <c r="S2975" s="60" t="str">
        <f t="shared" si="603"/>
        <v>Good Count</v>
      </c>
      <c r="T2975" s="60" t="str">
        <f t="shared" si="604"/>
        <v>Good Count</v>
      </c>
    </row>
    <row r="2976" spans="1:20" ht="15" customHeight="1">
      <c r="A2976" s="64">
        <v>44903</v>
      </c>
      <c r="B2976" s="65">
        <f t="shared" si="595"/>
        <v>2022</v>
      </c>
      <c r="C2976" s="58">
        <f t="shared" si="597"/>
        <v>12</v>
      </c>
      <c r="D2976" s="58" t="str">
        <f t="shared" si="596"/>
        <v>Dec/2022</v>
      </c>
      <c r="E2976" s="60" t="s">
        <v>168</v>
      </c>
      <c r="F2976" s="60" t="s">
        <v>167</v>
      </c>
      <c r="G2976" s="60" t="s">
        <v>33</v>
      </c>
      <c r="H2976" s="60">
        <v>0</v>
      </c>
      <c r="I2976" s="60">
        <v>0</v>
      </c>
      <c r="J2976" s="60">
        <f t="shared" si="606"/>
        <v>0</v>
      </c>
      <c r="K2976" s="60" t="str">
        <f t="shared" si="607"/>
        <v>Ok</v>
      </c>
      <c r="L2976" s="60">
        <f t="shared" si="598"/>
        <v>0</v>
      </c>
      <c r="M2976" s="85">
        <f>VLOOKUP(E2976,'DAFTAR ITEM'!B:J,9,FALSE)</f>
        <v>0</v>
      </c>
      <c r="N2976" s="85">
        <f t="shared" si="599"/>
        <v>0</v>
      </c>
      <c r="O2976" s="85">
        <f t="shared" si="600"/>
        <v>0</v>
      </c>
      <c r="P2976" s="85">
        <f t="shared" si="601"/>
        <v>0</v>
      </c>
      <c r="Q2976" s="59">
        <f t="shared" si="605"/>
        <v>0</v>
      </c>
      <c r="R2976" s="60" t="str">
        <f t="shared" si="602"/>
        <v>Good Count</v>
      </c>
      <c r="S2976" s="60" t="str">
        <f t="shared" si="603"/>
        <v>Good Count</v>
      </c>
      <c r="T2976" s="60" t="str">
        <f t="shared" si="604"/>
        <v>Good Count</v>
      </c>
    </row>
    <row r="2977" spans="1:20" ht="15" customHeight="1">
      <c r="A2977" s="64">
        <v>44903</v>
      </c>
      <c r="B2977" s="65">
        <f t="shared" si="595"/>
        <v>2022</v>
      </c>
      <c r="C2977" s="58">
        <f t="shared" si="597"/>
        <v>12</v>
      </c>
      <c r="D2977" s="58" t="str">
        <f t="shared" si="596"/>
        <v>Dec/2022</v>
      </c>
      <c r="E2977" s="60" t="s">
        <v>170</v>
      </c>
      <c r="F2977" s="60" t="s">
        <v>169</v>
      </c>
      <c r="G2977" s="60" t="s">
        <v>171</v>
      </c>
      <c r="H2977" s="60">
        <v>0</v>
      </c>
      <c r="I2977" s="60">
        <v>0</v>
      </c>
      <c r="J2977" s="60">
        <f t="shared" si="606"/>
        <v>0</v>
      </c>
      <c r="K2977" s="60" t="str">
        <f t="shared" si="607"/>
        <v>Ok</v>
      </c>
      <c r="L2977" s="60">
        <f t="shared" si="598"/>
        <v>0</v>
      </c>
      <c r="M2977" s="85">
        <f>VLOOKUP(E2977,'DAFTAR ITEM'!B:J,9,FALSE)</f>
        <v>8410</v>
      </c>
      <c r="N2977" s="85">
        <f t="shared" si="599"/>
        <v>0</v>
      </c>
      <c r="O2977" s="85">
        <f t="shared" si="600"/>
        <v>0</v>
      </c>
      <c r="P2977" s="85">
        <f t="shared" si="601"/>
        <v>0</v>
      </c>
      <c r="Q2977" s="59">
        <f t="shared" si="605"/>
        <v>0</v>
      </c>
      <c r="R2977" s="60" t="str">
        <f t="shared" si="602"/>
        <v>Good Count</v>
      </c>
      <c r="S2977" s="60" t="str">
        <f t="shared" si="603"/>
        <v>Good Count</v>
      </c>
      <c r="T2977" s="60" t="str">
        <f t="shared" si="604"/>
        <v>Good Count</v>
      </c>
    </row>
    <row r="2978" spans="1:20" ht="15" customHeight="1">
      <c r="A2978" s="64">
        <v>44903</v>
      </c>
      <c r="B2978" s="65">
        <f t="shared" si="595"/>
        <v>2022</v>
      </c>
      <c r="C2978" s="58">
        <f t="shared" si="597"/>
        <v>12</v>
      </c>
      <c r="D2978" s="58" t="str">
        <f t="shared" si="596"/>
        <v>Dec/2022</v>
      </c>
      <c r="E2978" s="60" t="s">
        <v>173</v>
      </c>
      <c r="F2978" s="60" t="s">
        <v>172</v>
      </c>
      <c r="G2978" s="60" t="s">
        <v>33</v>
      </c>
      <c r="H2978" s="60">
        <v>5</v>
      </c>
      <c r="I2978" s="60">
        <v>5</v>
      </c>
      <c r="J2978" s="60">
        <f t="shared" si="606"/>
        <v>0</v>
      </c>
      <c r="K2978" s="60" t="str">
        <f t="shared" si="607"/>
        <v>Ok</v>
      </c>
      <c r="L2978" s="60">
        <f t="shared" si="598"/>
        <v>0</v>
      </c>
      <c r="M2978" s="85">
        <f>VLOOKUP(E2978,'DAFTAR ITEM'!B:J,9,FALSE)</f>
        <v>5513</v>
      </c>
      <c r="N2978" s="85">
        <f t="shared" si="599"/>
        <v>27565</v>
      </c>
      <c r="O2978" s="85">
        <f t="shared" si="600"/>
        <v>0</v>
      </c>
      <c r="P2978" s="85">
        <f t="shared" si="601"/>
        <v>0</v>
      </c>
      <c r="Q2978" s="59">
        <f t="shared" si="605"/>
        <v>0</v>
      </c>
      <c r="R2978" s="60" t="str">
        <f t="shared" si="602"/>
        <v>Good Count</v>
      </c>
      <c r="S2978" s="60" t="str">
        <f t="shared" si="603"/>
        <v>Good Count</v>
      </c>
      <c r="T2978" s="60" t="str">
        <f t="shared" si="604"/>
        <v>Good Count</v>
      </c>
    </row>
    <row r="2979" spans="1:20" ht="15" customHeight="1">
      <c r="A2979" s="64">
        <v>44903</v>
      </c>
      <c r="B2979" s="65">
        <f t="shared" ref="B2979:B3042" si="608">YEAR(A2979)</f>
        <v>2022</v>
      </c>
      <c r="C2979" s="58">
        <f t="shared" si="597"/>
        <v>12</v>
      </c>
      <c r="D2979" s="58" t="str">
        <f t="shared" si="596"/>
        <v>Dec/2022</v>
      </c>
      <c r="E2979" s="60" t="s">
        <v>175</v>
      </c>
      <c r="F2979" s="60" t="s">
        <v>174</v>
      </c>
      <c r="G2979" s="60" t="s">
        <v>176</v>
      </c>
      <c r="H2979" s="60">
        <v>10</v>
      </c>
      <c r="I2979" s="60">
        <v>10</v>
      </c>
      <c r="J2979" s="60">
        <f t="shared" si="606"/>
        <v>0</v>
      </c>
      <c r="K2979" s="60" t="str">
        <f t="shared" si="607"/>
        <v>Ok</v>
      </c>
      <c r="L2979" s="60">
        <f t="shared" si="598"/>
        <v>0</v>
      </c>
      <c r="M2979" s="85">
        <f>VLOOKUP(E2979,'DAFTAR ITEM'!B:J,9,FALSE)</f>
        <v>3780</v>
      </c>
      <c r="N2979" s="85">
        <f t="shared" si="599"/>
        <v>37800</v>
      </c>
      <c r="O2979" s="85">
        <f t="shared" si="600"/>
        <v>0</v>
      </c>
      <c r="P2979" s="85">
        <f t="shared" si="601"/>
        <v>0</v>
      </c>
      <c r="Q2979" s="59">
        <f t="shared" si="605"/>
        <v>0</v>
      </c>
      <c r="R2979" s="60" t="str">
        <f t="shared" si="602"/>
        <v>Good Count</v>
      </c>
      <c r="S2979" s="60" t="str">
        <f t="shared" si="603"/>
        <v>Good Count</v>
      </c>
      <c r="T2979" s="60" t="str">
        <f t="shared" si="604"/>
        <v>Good Count</v>
      </c>
    </row>
    <row r="2980" spans="1:20" ht="15" customHeight="1">
      <c r="A2980" s="64">
        <v>44903</v>
      </c>
      <c r="B2980" s="65">
        <f t="shared" si="608"/>
        <v>2022</v>
      </c>
      <c r="C2980" s="58">
        <f t="shared" si="597"/>
        <v>12</v>
      </c>
      <c r="D2980" s="58" t="str">
        <f t="shared" si="596"/>
        <v>Dec/2022</v>
      </c>
      <c r="E2980" s="60" t="s">
        <v>178</v>
      </c>
      <c r="F2980" s="60" t="s">
        <v>177</v>
      </c>
      <c r="G2980" s="60" t="s">
        <v>176</v>
      </c>
      <c r="H2980" s="60">
        <v>9</v>
      </c>
      <c r="I2980" s="60">
        <v>9</v>
      </c>
      <c r="J2980" s="60">
        <f t="shared" si="606"/>
        <v>0</v>
      </c>
      <c r="K2980" s="60" t="str">
        <f t="shared" si="607"/>
        <v>Ok</v>
      </c>
      <c r="L2980" s="60">
        <f t="shared" si="598"/>
        <v>0</v>
      </c>
      <c r="M2980" s="85">
        <f>VLOOKUP(E2980,'DAFTAR ITEM'!B:J,9,FALSE)</f>
        <v>2625</v>
      </c>
      <c r="N2980" s="85">
        <f t="shared" si="599"/>
        <v>23625</v>
      </c>
      <c r="O2980" s="85">
        <f t="shared" si="600"/>
        <v>0</v>
      </c>
      <c r="P2980" s="85">
        <f t="shared" si="601"/>
        <v>0</v>
      </c>
      <c r="Q2980" s="59">
        <f t="shared" si="605"/>
        <v>0</v>
      </c>
      <c r="R2980" s="60" t="str">
        <f t="shared" si="602"/>
        <v>Good Count</v>
      </c>
      <c r="S2980" s="60" t="str">
        <f t="shared" si="603"/>
        <v>Good Count</v>
      </c>
      <c r="T2980" s="60" t="str">
        <f t="shared" si="604"/>
        <v>Good Count</v>
      </c>
    </row>
    <row r="2981" spans="1:20" ht="15" customHeight="1">
      <c r="A2981" s="64">
        <v>44903</v>
      </c>
      <c r="B2981" s="65">
        <f t="shared" si="608"/>
        <v>2022</v>
      </c>
      <c r="C2981" s="58">
        <f t="shared" si="597"/>
        <v>12</v>
      </c>
      <c r="D2981" s="58" t="str">
        <f t="shared" si="596"/>
        <v>Dec/2022</v>
      </c>
      <c r="E2981" s="60" t="s">
        <v>180</v>
      </c>
      <c r="F2981" s="60" t="s">
        <v>179</v>
      </c>
      <c r="G2981" s="60" t="s">
        <v>33</v>
      </c>
      <c r="H2981" s="60">
        <v>3</v>
      </c>
      <c r="I2981" s="60">
        <v>3</v>
      </c>
      <c r="J2981" s="60">
        <f t="shared" si="606"/>
        <v>0</v>
      </c>
      <c r="K2981" s="60" t="str">
        <f t="shared" si="607"/>
        <v>Ok</v>
      </c>
      <c r="L2981" s="60">
        <f t="shared" si="598"/>
        <v>0</v>
      </c>
      <c r="M2981" s="85">
        <f>VLOOKUP(E2981,'DAFTAR ITEM'!B:J,9,FALSE)</f>
        <v>20000</v>
      </c>
      <c r="N2981" s="85">
        <f t="shared" si="599"/>
        <v>60000</v>
      </c>
      <c r="O2981" s="85">
        <f t="shared" si="600"/>
        <v>0</v>
      </c>
      <c r="P2981" s="85">
        <f t="shared" si="601"/>
        <v>0</v>
      </c>
      <c r="Q2981" s="59">
        <f t="shared" si="605"/>
        <v>0</v>
      </c>
      <c r="R2981" s="60" t="str">
        <f t="shared" si="602"/>
        <v>Good Count</v>
      </c>
      <c r="S2981" s="60" t="str">
        <f t="shared" si="603"/>
        <v>Good Count</v>
      </c>
      <c r="T2981" s="60" t="str">
        <f t="shared" si="604"/>
        <v>Good Count</v>
      </c>
    </row>
    <row r="2982" spans="1:20" ht="15" customHeight="1">
      <c r="A2982" s="64">
        <v>44907</v>
      </c>
      <c r="B2982" s="65">
        <f t="shared" si="608"/>
        <v>2022</v>
      </c>
      <c r="C2982" s="58">
        <f t="shared" si="597"/>
        <v>12</v>
      </c>
      <c r="D2982" s="58" t="str">
        <f t="shared" si="596"/>
        <v>Dec/2022</v>
      </c>
      <c r="E2982" s="60" t="s">
        <v>182</v>
      </c>
      <c r="F2982" s="60" t="s">
        <v>181</v>
      </c>
      <c r="G2982" s="60" t="s">
        <v>33</v>
      </c>
      <c r="H2982" s="60">
        <v>6</v>
      </c>
      <c r="I2982" s="60">
        <v>6</v>
      </c>
      <c r="J2982" s="60">
        <f t="shared" si="606"/>
        <v>0</v>
      </c>
      <c r="K2982" s="60" t="str">
        <f t="shared" si="607"/>
        <v>Ok</v>
      </c>
      <c r="L2982" s="60">
        <f t="shared" si="598"/>
        <v>0</v>
      </c>
      <c r="M2982" s="85">
        <f>VLOOKUP(E2982,'DAFTAR ITEM'!B:J,9,FALSE)</f>
        <v>20000</v>
      </c>
      <c r="N2982" s="85">
        <f t="shared" si="599"/>
        <v>120000</v>
      </c>
      <c r="O2982" s="85">
        <f t="shared" si="600"/>
        <v>0</v>
      </c>
      <c r="P2982" s="85">
        <f t="shared" si="601"/>
        <v>0</v>
      </c>
      <c r="Q2982" s="59">
        <f t="shared" si="605"/>
        <v>0</v>
      </c>
      <c r="R2982" s="60" t="str">
        <f t="shared" si="602"/>
        <v>Good Count</v>
      </c>
      <c r="S2982" s="60" t="str">
        <f t="shared" si="603"/>
        <v>Good Count</v>
      </c>
      <c r="T2982" s="60" t="str">
        <f t="shared" si="604"/>
        <v>Good Count</v>
      </c>
    </row>
    <row r="2983" spans="1:20" ht="15" customHeight="1">
      <c r="A2983" s="64">
        <v>44903</v>
      </c>
      <c r="B2983" s="65">
        <f t="shared" si="608"/>
        <v>2022</v>
      </c>
      <c r="C2983" s="58">
        <f t="shared" si="597"/>
        <v>12</v>
      </c>
      <c r="D2983" s="58" t="str">
        <f t="shared" si="596"/>
        <v>Dec/2022</v>
      </c>
      <c r="E2983" s="60" t="s">
        <v>184</v>
      </c>
      <c r="F2983" s="60" t="s">
        <v>183</v>
      </c>
      <c r="G2983" s="60" t="s">
        <v>33</v>
      </c>
      <c r="H2983" s="60">
        <v>5</v>
      </c>
      <c r="I2983" s="60">
        <v>5</v>
      </c>
      <c r="J2983" s="60">
        <f t="shared" si="606"/>
        <v>0</v>
      </c>
      <c r="K2983" s="60" t="str">
        <f t="shared" si="607"/>
        <v>Ok</v>
      </c>
      <c r="L2983" s="60">
        <f t="shared" si="598"/>
        <v>0</v>
      </c>
      <c r="M2983" s="85">
        <f>VLOOKUP(E2983,'DAFTAR ITEM'!B:J,9,FALSE)</f>
        <v>20000</v>
      </c>
      <c r="N2983" s="85">
        <f t="shared" si="599"/>
        <v>100000</v>
      </c>
      <c r="O2983" s="85">
        <f t="shared" si="600"/>
        <v>0</v>
      </c>
      <c r="P2983" s="85">
        <f t="shared" si="601"/>
        <v>0</v>
      </c>
      <c r="Q2983" s="59">
        <f t="shared" si="605"/>
        <v>0</v>
      </c>
      <c r="R2983" s="60" t="str">
        <f t="shared" si="602"/>
        <v>Good Count</v>
      </c>
      <c r="S2983" s="60" t="str">
        <f t="shared" si="603"/>
        <v>Good Count</v>
      </c>
      <c r="T2983" s="60" t="str">
        <f t="shared" si="604"/>
        <v>Good Count</v>
      </c>
    </row>
    <row r="2984" spans="1:20" ht="15" customHeight="1">
      <c r="A2984" s="64">
        <v>44903</v>
      </c>
      <c r="B2984" s="65">
        <f t="shared" si="608"/>
        <v>2022</v>
      </c>
      <c r="C2984" s="58">
        <f t="shared" si="597"/>
        <v>12</v>
      </c>
      <c r="D2984" s="58" t="str">
        <f t="shared" si="596"/>
        <v>Dec/2022</v>
      </c>
      <c r="E2984" s="60" t="s">
        <v>186</v>
      </c>
      <c r="F2984" s="60" t="s">
        <v>185</v>
      </c>
      <c r="G2984" s="60" t="s">
        <v>187</v>
      </c>
      <c r="H2984" s="60">
        <v>104</v>
      </c>
      <c r="I2984" s="60">
        <v>104</v>
      </c>
      <c r="J2984" s="60">
        <f t="shared" si="606"/>
        <v>0</v>
      </c>
      <c r="K2984" s="60" t="str">
        <f t="shared" si="607"/>
        <v>Ok</v>
      </c>
      <c r="L2984" s="60">
        <f t="shared" si="598"/>
        <v>0</v>
      </c>
      <c r="M2984" s="85">
        <f>VLOOKUP(E2984,'DAFTAR ITEM'!B:J,9,FALSE)</f>
        <v>1950</v>
      </c>
      <c r="N2984" s="85">
        <f t="shared" si="599"/>
        <v>202800</v>
      </c>
      <c r="O2984" s="85">
        <f t="shared" si="600"/>
        <v>0</v>
      </c>
      <c r="P2984" s="85">
        <f t="shared" si="601"/>
        <v>0</v>
      </c>
      <c r="Q2984" s="59">
        <f t="shared" si="605"/>
        <v>0</v>
      </c>
      <c r="R2984" s="60" t="str">
        <f t="shared" si="602"/>
        <v>Good Count</v>
      </c>
      <c r="S2984" s="60" t="str">
        <f t="shared" si="603"/>
        <v>Good Count</v>
      </c>
      <c r="T2984" s="60" t="str">
        <f t="shared" si="604"/>
        <v>Good Count</v>
      </c>
    </row>
    <row r="2985" spans="1:20" ht="15" customHeight="1">
      <c r="A2985" s="64">
        <v>44903</v>
      </c>
      <c r="B2985" s="65">
        <f t="shared" si="608"/>
        <v>2022</v>
      </c>
      <c r="C2985" s="58">
        <f t="shared" si="597"/>
        <v>12</v>
      </c>
      <c r="D2985" s="58" t="str">
        <f t="shared" si="596"/>
        <v>Dec/2022</v>
      </c>
      <c r="E2985" s="60" t="s">
        <v>189</v>
      </c>
      <c r="F2985" s="60" t="s">
        <v>188</v>
      </c>
      <c r="G2985" s="60" t="s">
        <v>187</v>
      </c>
      <c r="H2985" s="60">
        <v>3</v>
      </c>
      <c r="I2985" s="60">
        <v>3</v>
      </c>
      <c r="J2985" s="60">
        <f t="shared" si="606"/>
        <v>0</v>
      </c>
      <c r="K2985" s="60" t="str">
        <f t="shared" si="607"/>
        <v>Ok</v>
      </c>
      <c r="L2985" s="60">
        <f t="shared" si="598"/>
        <v>0</v>
      </c>
      <c r="M2985" s="85">
        <f>VLOOKUP(E2985,'DAFTAR ITEM'!B:J,9,FALSE)</f>
        <v>3990</v>
      </c>
      <c r="N2985" s="85">
        <f t="shared" si="599"/>
        <v>11970</v>
      </c>
      <c r="O2985" s="85">
        <f t="shared" si="600"/>
        <v>0</v>
      </c>
      <c r="P2985" s="85">
        <f t="shared" si="601"/>
        <v>0</v>
      </c>
      <c r="Q2985" s="59">
        <f t="shared" si="605"/>
        <v>0</v>
      </c>
      <c r="R2985" s="60" t="str">
        <f t="shared" si="602"/>
        <v>Good Count</v>
      </c>
      <c r="S2985" s="60" t="str">
        <f t="shared" si="603"/>
        <v>Good Count</v>
      </c>
      <c r="T2985" s="60" t="str">
        <f t="shared" si="604"/>
        <v>Good Count</v>
      </c>
    </row>
    <row r="2986" spans="1:20" ht="15" customHeight="1">
      <c r="A2986" s="64">
        <v>44903</v>
      </c>
      <c r="B2986" s="65">
        <f t="shared" si="608"/>
        <v>2022</v>
      </c>
      <c r="C2986" s="58">
        <f t="shared" si="597"/>
        <v>12</v>
      </c>
      <c r="D2986" s="58" t="str">
        <f t="shared" si="596"/>
        <v>Dec/2022</v>
      </c>
      <c r="E2986" s="60" t="s">
        <v>191</v>
      </c>
      <c r="F2986" s="60" t="s">
        <v>190</v>
      </c>
      <c r="G2986" s="60" t="s">
        <v>16</v>
      </c>
      <c r="H2986" s="60">
        <v>3</v>
      </c>
      <c r="I2986" s="60">
        <v>3</v>
      </c>
      <c r="J2986" s="60">
        <f t="shared" si="606"/>
        <v>0</v>
      </c>
      <c r="K2986" s="60" t="str">
        <f t="shared" si="607"/>
        <v>Ok</v>
      </c>
      <c r="L2986" s="60">
        <f t="shared" si="598"/>
        <v>0</v>
      </c>
      <c r="M2986" s="85">
        <f>VLOOKUP(E2986,'DAFTAR ITEM'!B:J,9,FALSE)</f>
        <v>15000</v>
      </c>
      <c r="N2986" s="85">
        <f t="shared" si="599"/>
        <v>45000</v>
      </c>
      <c r="O2986" s="85">
        <f t="shared" si="600"/>
        <v>0</v>
      </c>
      <c r="P2986" s="85">
        <f t="shared" si="601"/>
        <v>0</v>
      </c>
      <c r="Q2986" s="59">
        <f t="shared" si="605"/>
        <v>0</v>
      </c>
      <c r="R2986" s="60" t="str">
        <f t="shared" si="602"/>
        <v>Good Count</v>
      </c>
      <c r="S2986" s="60" t="str">
        <f t="shared" si="603"/>
        <v>Good Count</v>
      </c>
      <c r="T2986" s="60" t="str">
        <f t="shared" si="604"/>
        <v>Good Count</v>
      </c>
    </row>
    <row r="2987" spans="1:20" ht="15" customHeight="1">
      <c r="A2987" s="64">
        <v>44907</v>
      </c>
      <c r="B2987" s="65">
        <f t="shared" si="608"/>
        <v>2022</v>
      </c>
      <c r="C2987" s="58">
        <f t="shared" si="597"/>
        <v>12</v>
      </c>
      <c r="D2987" s="58" t="str">
        <f t="shared" si="596"/>
        <v>Dec/2022</v>
      </c>
      <c r="E2987" s="60" t="s">
        <v>193</v>
      </c>
      <c r="F2987" s="60" t="s">
        <v>192</v>
      </c>
      <c r="G2987" s="60" t="s">
        <v>194</v>
      </c>
      <c r="H2987" s="60">
        <v>8</v>
      </c>
      <c r="I2987" s="60">
        <v>8</v>
      </c>
      <c r="J2987" s="60">
        <f t="shared" si="606"/>
        <v>0</v>
      </c>
      <c r="K2987" s="60" t="str">
        <f t="shared" si="607"/>
        <v>Ok</v>
      </c>
      <c r="L2987" s="60">
        <f t="shared" si="598"/>
        <v>0</v>
      </c>
      <c r="M2987" s="85">
        <f>VLOOKUP(E2987,'DAFTAR ITEM'!B:J,9,FALSE)</f>
        <v>81000</v>
      </c>
      <c r="N2987" s="85">
        <f t="shared" si="599"/>
        <v>648000</v>
      </c>
      <c r="O2987" s="85">
        <f t="shared" si="600"/>
        <v>0</v>
      </c>
      <c r="P2987" s="85">
        <f t="shared" si="601"/>
        <v>0</v>
      </c>
      <c r="Q2987" s="59">
        <f t="shared" si="605"/>
        <v>0</v>
      </c>
      <c r="R2987" s="60" t="str">
        <f t="shared" si="602"/>
        <v>Good Count</v>
      </c>
      <c r="S2987" s="60" t="str">
        <f t="shared" si="603"/>
        <v>Good Count</v>
      </c>
      <c r="T2987" s="60" t="str">
        <f t="shared" si="604"/>
        <v>Good Count</v>
      </c>
    </row>
    <row r="2988" spans="1:20" ht="15" customHeight="1">
      <c r="A2988" s="64">
        <v>44903</v>
      </c>
      <c r="B2988" s="65">
        <f t="shared" si="608"/>
        <v>2022</v>
      </c>
      <c r="C2988" s="58">
        <f t="shared" si="597"/>
        <v>12</v>
      </c>
      <c r="D2988" s="58" t="str">
        <f t="shared" si="596"/>
        <v>Dec/2022</v>
      </c>
      <c r="E2988" s="60" t="s">
        <v>196</v>
      </c>
      <c r="F2988" s="60" t="s">
        <v>195</v>
      </c>
      <c r="G2988" s="60" t="s">
        <v>194</v>
      </c>
      <c r="H2988" s="60">
        <v>37</v>
      </c>
      <c r="I2988" s="60">
        <v>37</v>
      </c>
      <c r="J2988" s="60">
        <f t="shared" si="606"/>
        <v>0</v>
      </c>
      <c r="K2988" s="60" t="str">
        <f t="shared" si="607"/>
        <v>Ok</v>
      </c>
      <c r="L2988" s="60">
        <f t="shared" si="598"/>
        <v>0</v>
      </c>
      <c r="M2988" s="85">
        <f>VLOOKUP(E2988,'DAFTAR ITEM'!B:J,9,FALSE)</f>
        <v>27050</v>
      </c>
      <c r="N2988" s="85">
        <f t="shared" si="599"/>
        <v>1000850</v>
      </c>
      <c r="O2988" s="85">
        <f t="shared" si="600"/>
        <v>0</v>
      </c>
      <c r="P2988" s="85">
        <f t="shared" si="601"/>
        <v>0</v>
      </c>
      <c r="Q2988" s="59">
        <f t="shared" si="605"/>
        <v>0</v>
      </c>
      <c r="R2988" s="60" t="str">
        <f t="shared" si="602"/>
        <v>Good Count</v>
      </c>
      <c r="S2988" s="60" t="str">
        <f t="shared" si="603"/>
        <v>Good Count</v>
      </c>
      <c r="T2988" s="60" t="str">
        <f t="shared" si="604"/>
        <v>Good Count</v>
      </c>
    </row>
    <row r="2989" spans="1:20" ht="15" customHeight="1">
      <c r="A2989" s="64">
        <v>44903</v>
      </c>
      <c r="B2989" s="65">
        <f t="shared" si="608"/>
        <v>2022</v>
      </c>
      <c r="C2989" s="58">
        <f t="shared" si="597"/>
        <v>12</v>
      </c>
      <c r="D2989" s="58" t="str">
        <f t="shared" ref="D2989:D3052" si="609">TEXT(A2989,"MMM")&amp;"/"&amp;(B2989)</f>
        <v>Dec/2022</v>
      </c>
      <c r="E2989" s="60" t="s">
        <v>198</v>
      </c>
      <c r="F2989" s="60" t="s">
        <v>197</v>
      </c>
      <c r="G2989" s="60" t="s">
        <v>194</v>
      </c>
      <c r="H2989" s="60">
        <v>63</v>
      </c>
      <c r="I2989" s="60">
        <v>63</v>
      </c>
      <c r="J2989" s="60">
        <f t="shared" si="606"/>
        <v>0</v>
      </c>
      <c r="K2989" s="60" t="str">
        <f t="shared" si="607"/>
        <v>Ok</v>
      </c>
      <c r="L2989" s="60">
        <f t="shared" si="598"/>
        <v>0</v>
      </c>
      <c r="M2989" s="85">
        <f>VLOOKUP(E2989,'DAFTAR ITEM'!B:J,9,FALSE)</f>
        <v>41000</v>
      </c>
      <c r="N2989" s="85">
        <f t="shared" si="599"/>
        <v>2583000</v>
      </c>
      <c r="O2989" s="85">
        <f t="shared" si="600"/>
        <v>0</v>
      </c>
      <c r="P2989" s="85">
        <f t="shared" si="601"/>
        <v>0</v>
      </c>
      <c r="Q2989" s="59">
        <f t="shared" si="605"/>
        <v>0</v>
      </c>
      <c r="R2989" s="60" t="str">
        <f t="shared" si="602"/>
        <v>Good Count</v>
      </c>
      <c r="S2989" s="60" t="str">
        <f t="shared" si="603"/>
        <v>Good Count</v>
      </c>
      <c r="T2989" s="60" t="str">
        <f t="shared" si="604"/>
        <v>Good Count</v>
      </c>
    </row>
    <row r="2990" spans="1:20" ht="15" customHeight="1">
      <c r="A2990" s="64">
        <v>44903</v>
      </c>
      <c r="B2990" s="65">
        <f t="shared" si="608"/>
        <v>2022</v>
      </c>
      <c r="C2990" s="58">
        <f t="shared" si="597"/>
        <v>12</v>
      </c>
      <c r="D2990" s="58" t="str">
        <f t="shared" si="609"/>
        <v>Dec/2022</v>
      </c>
      <c r="E2990" s="60" t="s">
        <v>200</v>
      </c>
      <c r="F2990" s="60" t="s">
        <v>199</v>
      </c>
      <c r="G2990" s="60" t="s">
        <v>194</v>
      </c>
      <c r="H2990" s="60">
        <v>7</v>
      </c>
      <c r="I2990" s="60">
        <v>7</v>
      </c>
      <c r="J2990" s="60">
        <f t="shared" si="606"/>
        <v>0</v>
      </c>
      <c r="K2990" s="60" t="str">
        <f t="shared" si="607"/>
        <v>Ok</v>
      </c>
      <c r="L2990" s="60">
        <f t="shared" si="598"/>
        <v>0</v>
      </c>
      <c r="M2990" s="85">
        <f>VLOOKUP(E2990,'DAFTAR ITEM'!B:J,9,FALSE)</f>
        <v>20000</v>
      </c>
      <c r="N2990" s="85">
        <f t="shared" si="599"/>
        <v>140000</v>
      </c>
      <c r="O2990" s="85">
        <f t="shared" si="600"/>
        <v>0</v>
      </c>
      <c r="P2990" s="85">
        <f t="shared" si="601"/>
        <v>0</v>
      </c>
      <c r="Q2990" s="59">
        <f t="shared" si="605"/>
        <v>0</v>
      </c>
      <c r="R2990" s="60" t="str">
        <f t="shared" si="602"/>
        <v>Good Count</v>
      </c>
      <c r="S2990" s="60" t="str">
        <f t="shared" si="603"/>
        <v>Good Count</v>
      </c>
      <c r="T2990" s="60" t="str">
        <f t="shared" si="604"/>
        <v>Good Count</v>
      </c>
    </row>
    <row r="2991" spans="1:20" ht="15" customHeight="1">
      <c r="A2991" s="64">
        <v>44903</v>
      </c>
      <c r="B2991" s="65">
        <f t="shared" si="608"/>
        <v>2022</v>
      </c>
      <c r="C2991" s="58">
        <f t="shared" si="597"/>
        <v>12</v>
      </c>
      <c r="D2991" s="58" t="str">
        <f t="shared" si="609"/>
        <v>Dec/2022</v>
      </c>
      <c r="E2991" s="60" t="s">
        <v>202</v>
      </c>
      <c r="F2991" s="60" t="s">
        <v>201</v>
      </c>
      <c r="G2991" s="60" t="s">
        <v>194</v>
      </c>
      <c r="H2991" s="60">
        <v>3</v>
      </c>
      <c r="I2991" s="60">
        <v>3</v>
      </c>
      <c r="J2991" s="60">
        <f t="shared" si="606"/>
        <v>0</v>
      </c>
      <c r="K2991" s="60" t="str">
        <f t="shared" si="607"/>
        <v>Ok</v>
      </c>
      <c r="L2991" s="60">
        <f t="shared" si="598"/>
        <v>0</v>
      </c>
      <c r="M2991" s="85">
        <f>VLOOKUP(E2991,'DAFTAR ITEM'!B:J,9,FALSE)</f>
        <v>23000</v>
      </c>
      <c r="N2991" s="85">
        <f t="shared" si="599"/>
        <v>69000</v>
      </c>
      <c r="O2991" s="85">
        <f t="shared" si="600"/>
        <v>0</v>
      </c>
      <c r="P2991" s="85">
        <f t="shared" si="601"/>
        <v>0</v>
      </c>
      <c r="Q2991" s="59">
        <f t="shared" si="605"/>
        <v>0</v>
      </c>
      <c r="R2991" s="60" t="str">
        <f t="shared" si="602"/>
        <v>Good Count</v>
      </c>
      <c r="S2991" s="60" t="str">
        <f t="shared" si="603"/>
        <v>Good Count</v>
      </c>
      <c r="T2991" s="60" t="str">
        <f t="shared" si="604"/>
        <v>Good Count</v>
      </c>
    </row>
    <row r="2992" spans="1:20" ht="15" customHeight="1">
      <c r="A2992" s="64">
        <v>44903</v>
      </c>
      <c r="B2992" s="65">
        <f t="shared" si="608"/>
        <v>2022</v>
      </c>
      <c r="C2992" s="58">
        <f t="shared" si="597"/>
        <v>12</v>
      </c>
      <c r="D2992" s="58" t="str">
        <f t="shared" si="609"/>
        <v>Dec/2022</v>
      </c>
      <c r="E2992" s="60" t="s">
        <v>206</v>
      </c>
      <c r="F2992" s="60" t="s">
        <v>205</v>
      </c>
      <c r="G2992" s="60" t="s">
        <v>194</v>
      </c>
      <c r="H2992" s="60">
        <v>17</v>
      </c>
      <c r="I2992" s="60">
        <v>17</v>
      </c>
      <c r="J2992" s="60">
        <f t="shared" si="606"/>
        <v>0</v>
      </c>
      <c r="K2992" s="60" t="str">
        <f t="shared" si="607"/>
        <v>Ok</v>
      </c>
      <c r="L2992" s="60">
        <f t="shared" si="598"/>
        <v>0</v>
      </c>
      <c r="M2992" s="85">
        <f>VLOOKUP(E2992,'DAFTAR ITEM'!B:J,9,FALSE)</f>
        <v>39091</v>
      </c>
      <c r="N2992" s="85">
        <f t="shared" si="599"/>
        <v>664547</v>
      </c>
      <c r="O2992" s="85">
        <f t="shared" si="600"/>
        <v>0</v>
      </c>
      <c r="P2992" s="85">
        <f t="shared" si="601"/>
        <v>0</v>
      </c>
      <c r="Q2992" s="59">
        <f t="shared" si="605"/>
        <v>0</v>
      </c>
      <c r="R2992" s="60" t="str">
        <f t="shared" si="602"/>
        <v>Good Count</v>
      </c>
      <c r="S2992" s="60" t="str">
        <f t="shared" si="603"/>
        <v>Good Count</v>
      </c>
      <c r="T2992" s="60" t="str">
        <f t="shared" si="604"/>
        <v>Good Count</v>
      </c>
    </row>
    <row r="2993" spans="1:20" ht="15" customHeight="1">
      <c r="A2993" s="64">
        <v>44903</v>
      </c>
      <c r="B2993" s="65">
        <f t="shared" si="608"/>
        <v>2022</v>
      </c>
      <c r="C2993" s="58">
        <f t="shared" si="597"/>
        <v>12</v>
      </c>
      <c r="D2993" s="58" t="str">
        <f t="shared" si="609"/>
        <v>Dec/2022</v>
      </c>
      <c r="E2993" s="60" t="s">
        <v>208</v>
      </c>
      <c r="F2993" s="60" t="s">
        <v>207</v>
      </c>
      <c r="G2993" s="60" t="s">
        <v>16</v>
      </c>
      <c r="H2993" s="60">
        <v>3</v>
      </c>
      <c r="I2993" s="60">
        <v>3</v>
      </c>
      <c r="J2993" s="60">
        <f t="shared" si="606"/>
        <v>0</v>
      </c>
      <c r="K2993" s="60" t="str">
        <f t="shared" si="607"/>
        <v>Ok</v>
      </c>
      <c r="L2993" s="60">
        <f t="shared" si="598"/>
        <v>0</v>
      </c>
      <c r="M2993" s="85">
        <f>VLOOKUP(E2993,'DAFTAR ITEM'!B:J,9,FALSE)</f>
        <v>45000</v>
      </c>
      <c r="N2993" s="85">
        <f t="shared" si="599"/>
        <v>135000</v>
      </c>
      <c r="O2993" s="85">
        <f t="shared" si="600"/>
        <v>0</v>
      </c>
      <c r="P2993" s="85">
        <f t="shared" si="601"/>
        <v>0</v>
      </c>
      <c r="Q2993" s="59">
        <f t="shared" si="605"/>
        <v>0</v>
      </c>
      <c r="R2993" s="60" t="str">
        <f t="shared" si="602"/>
        <v>Good Count</v>
      </c>
      <c r="S2993" s="60" t="str">
        <f t="shared" si="603"/>
        <v>Good Count</v>
      </c>
      <c r="T2993" s="60" t="str">
        <f t="shared" si="604"/>
        <v>Good Count</v>
      </c>
    </row>
    <row r="2994" spans="1:20" ht="15" customHeight="1">
      <c r="A2994" s="64">
        <v>44903</v>
      </c>
      <c r="B2994" s="65">
        <f t="shared" si="608"/>
        <v>2022</v>
      </c>
      <c r="C2994" s="58">
        <f t="shared" si="597"/>
        <v>12</v>
      </c>
      <c r="D2994" s="58" t="str">
        <f t="shared" si="609"/>
        <v>Dec/2022</v>
      </c>
      <c r="E2994" s="60" t="s">
        <v>210</v>
      </c>
      <c r="F2994" s="60" t="s">
        <v>209</v>
      </c>
      <c r="G2994" s="60" t="s">
        <v>95</v>
      </c>
      <c r="H2994" s="60">
        <v>14</v>
      </c>
      <c r="I2994" s="60">
        <v>14</v>
      </c>
      <c r="J2994" s="60">
        <f t="shared" si="606"/>
        <v>0</v>
      </c>
      <c r="K2994" s="60" t="str">
        <f t="shared" si="607"/>
        <v>Ok</v>
      </c>
      <c r="L2994" s="60">
        <f t="shared" si="598"/>
        <v>0</v>
      </c>
      <c r="M2994" s="85">
        <f>VLOOKUP(E2994,'DAFTAR ITEM'!B:J,9,FALSE)</f>
        <v>29200</v>
      </c>
      <c r="N2994" s="85">
        <f t="shared" si="599"/>
        <v>408800</v>
      </c>
      <c r="O2994" s="85">
        <f t="shared" si="600"/>
        <v>0</v>
      </c>
      <c r="P2994" s="85">
        <f t="shared" si="601"/>
        <v>0</v>
      </c>
      <c r="Q2994" s="59">
        <f t="shared" si="605"/>
        <v>0</v>
      </c>
      <c r="R2994" s="60" t="str">
        <f t="shared" si="602"/>
        <v>Good Count</v>
      </c>
      <c r="S2994" s="60" t="str">
        <f t="shared" si="603"/>
        <v>Good Count</v>
      </c>
      <c r="T2994" s="60" t="str">
        <f t="shared" si="604"/>
        <v>Good Count</v>
      </c>
    </row>
    <row r="2995" spans="1:20" ht="15" customHeight="1">
      <c r="A2995" s="64">
        <v>44903</v>
      </c>
      <c r="B2995" s="65">
        <f t="shared" si="608"/>
        <v>2022</v>
      </c>
      <c r="C2995" s="58">
        <f t="shared" si="597"/>
        <v>12</v>
      </c>
      <c r="D2995" s="58" t="str">
        <f t="shared" si="609"/>
        <v>Dec/2022</v>
      </c>
      <c r="E2995" s="60" t="s">
        <v>389</v>
      </c>
      <c r="F2995" s="60" t="s">
        <v>388</v>
      </c>
      <c r="G2995" s="60" t="s">
        <v>194</v>
      </c>
      <c r="H2995" s="60">
        <v>9</v>
      </c>
      <c r="I2995" s="60">
        <v>9</v>
      </c>
      <c r="J2995" s="60">
        <f t="shared" si="606"/>
        <v>0</v>
      </c>
      <c r="K2995" s="60" t="str">
        <f t="shared" si="607"/>
        <v>Ok</v>
      </c>
      <c r="L2995" s="60">
        <f t="shared" si="598"/>
        <v>0</v>
      </c>
      <c r="M2995" s="85">
        <f>VLOOKUP(E2995,'DAFTAR ITEM'!B:J,9,FALSE)</f>
        <v>67500</v>
      </c>
      <c r="N2995" s="85">
        <f t="shared" si="599"/>
        <v>607500</v>
      </c>
      <c r="O2995" s="85">
        <f t="shared" si="600"/>
        <v>0</v>
      </c>
      <c r="P2995" s="85">
        <f t="shared" si="601"/>
        <v>0</v>
      </c>
      <c r="Q2995" s="59">
        <f t="shared" si="605"/>
        <v>0</v>
      </c>
      <c r="R2995" s="60" t="str">
        <f t="shared" si="602"/>
        <v>Good Count</v>
      </c>
      <c r="S2995" s="60" t="str">
        <f t="shared" si="603"/>
        <v>Good Count</v>
      </c>
      <c r="T2995" s="60" t="str">
        <f t="shared" si="604"/>
        <v>Good Count</v>
      </c>
    </row>
    <row r="2996" spans="1:20" ht="15" customHeight="1">
      <c r="A2996" s="64">
        <v>44903</v>
      </c>
      <c r="B2996" s="65">
        <f t="shared" si="608"/>
        <v>2022</v>
      </c>
      <c r="C2996" s="58">
        <f t="shared" si="597"/>
        <v>12</v>
      </c>
      <c r="D2996" s="58" t="str">
        <f t="shared" si="609"/>
        <v>Dec/2022</v>
      </c>
      <c r="E2996" s="60" t="s">
        <v>212</v>
      </c>
      <c r="F2996" s="60" t="s">
        <v>211</v>
      </c>
      <c r="G2996" s="60" t="s">
        <v>95</v>
      </c>
      <c r="H2996" s="60">
        <v>304</v>
      </c>
      <c r="I2996" s="60">
        <v>304</v>
      </c>
      <c r="J2996" s="60">
        <f t="shared" si="606"/>
        <v>0</v>
      </c>
      <c r="K2996" s="60" t="str">
        <f t="shared" si="607"/>
        <v>Ok</v>
      </c>
      <c r="L2996" s="60">
        <f t="shared" si="598"/>
        <v>0</v>
      </c>
      <c r="M2996" s="85">
        <f>VLOOKUP(E2996,'DAFTAR ITEM'!B:J,9,FALSE)</f>
        <v>7400</v>
      </c>
      <c r="N2996" s="85">
        <f t="shared" si="599"/>
        <v>2249600</v>
      </c>
      <c r="O2996" s="85">
        <f t="shared" si="600"/>
        <v>0</v>
      </c>
      <c r="P2996" s="85">
        <f t="shared" si="601"/>
        <v>0</v>
      </c>
      <c r="Q2996" s="59">
        <f t="shared" si="605"/>
        <v>0</v>
      </c>
      <c r="R2996" s="60" t="str">
        <f t="shared" si="602"/>
        <v>Good Count</v>
      </c>
      <c r="S2996" s="60" t="str">
        <f t="shared" si="603"/>
        <v>Good Count</v>
      </c>
      <c r="T2996" s="60" t="str">
        <f t="shared" si="604"/>
        <v>Good Count</v>
      </c>
    </row>
    <row r="2997" spans="1:20" ht="15" customHeight="1">
      <c r="A2997" s="64">
        <v>44903</v>
      </c>
      <c r="B2997" s="65">
        <f t="shared" si="608"/>
        <v>2022</v>
      </c>
      <c r="C2997" s="58">
        <f t="shared" ref="C2997:C3060" si="610">MONTH(A2997)</f>
        <v>12</v>
      </c>
      <c r="D2997" s="58" t="str">
        <f t="shared" si="609"/>
        <v>Dec/2022</v>
      </c>
      <c r="E2997" s="60" t="s">
        <v>214</v>
      </c>
      <c r="F2997" s="60" t="s">
        <v>213</v>
      </c>
      <c r="G2997" s="60" t="s">
        <v>95</v>
      </c>
      <c r="H2997" s="60">
        <v>10</v>
      </c>
      <c r="I2997" s="60">
        <v>10</v>
      </c>
      <c r="J2997" s="60">
        <f t="shared" si="606"/>
        <v>0</v>
      </c>
      <c r="K2997" s="60" t="str">
        <f t="shared" si="607"/>
        <v>Ok</v>
      </c>
      <c r="L2997" s="60">
        <f t="shared" si="598"/>
        <v>0</v>
      </c>
      <c r="M2997" s="85">
        <f>VLOOKUP(E2997,'DAFTAR ITEM'!B:J,9,FALSE)</f>
        <v>13700</v>
      </c>
      <c r="N2997" s="85">
        <f t="shared" si="599"/>
        <v>137000</v>
      </c>
      <c r="O2997" s="85">
        <f t="shared" si="600"/>
        <v>0</v>
      </c>
      <c r="P2997" s="85">
        <f t="shared" si="601"/>
        <v>0</v>
      </c>
      <c r="Q2997" s="59">
        <f t="shared" si="605"/>
        <v>0</v>
      </c>
      <c r="R2997" s="60" t="str">
        <f t="shared" si="602"/>
        <v>Good Count</v>
      </c>
      <c r="S2997" s="60" t="str">
        <f t="shared" si="603"/>
        <v>Good Count</v>
      </c>
      <c r="T2997" s="60" t="str">
        <f t="shared" si="604"/>
        <v>Good Count</v>
      </c>
    </row>
    <row r="2998" spans="1:20" ht="15" customHeight="1">
      <c r="A2998" s="64">
        <v>44903</v>
      </c>
      <c r="B2998" s="65">
        <f t="shared" si="608"/>
        <v>2022</v>
      </c>
      <c r="C2998" s="58">
        <f t="shared" si="610"/>
        <v>12</v>
      </c>
      <c r="D2998" s="58" t="str">
        <f t="shared" si="609"/>
        <v>Dec/2022</v>
      </c>
      <c r="E2998" s="60" t="s">
        <v>216</v>
      </c>
      <c r="F2998" s="60" t="s">
        <v>215</v>
      </c>
      <c r="G2998" s="60" t="s">
        <v>95</v>
      </c>
      <c r="H2998" s="60">
        <v>0</v>
      </c>
      <c r="I2998" s="60">
        <v>0</v>
      </c>
      <c r="J2998" s="60">
        <f t="shared" si="606"/>
        <v>0</v>
      </c>
      <c r="K2998" s="60" t="str">
        <f t="shared" si="607"/>
        <v>Ok</v>
      </c>
      <c r="L2998" s="60">
        <f t="shared" ref="L2998:L3061" si="611">ABS(J2998)</f>
        <v>0</v>
      </c>
      <c r="M2998" s="85">
        <f>VLOOKUP(E2998,'DAFTAR ITEM'!B:J,9,FALSE)</f>
        <v>10750</v>
      </c>
      <c r="N2998" s="85">
        <f t="shared" ref="N2998:N3061" si="612">H2998*M2998</f>
        <v>0</v>
      </c>
      <c r="O2998" s="85">
        <f t="shared" ref="O2998:O3061" si="613">J2998*M2998</f>
        <v>0</v>
      </c>
      <c r="P2998" s="85">
        <f t="shared" ref="P2998:P3061" si="614">L2998*M2998</f>
        <v>0</v>
      </c>
      <c r="Q2998" s="59">
        <f t="shared" si="605"/>
        <v>0</v>
      </c>
      <c r="R2998" s="60" t="str">
        <f t="shared" ref="R2998:R3061" si="615">IF(ISERROR(Q2998),"Bad Count",IF(Q2998&gt;0%,"Bad Count","Good Count"))</f>
        <v>Good Count</v>
      </c>
      <c r="S2998" s="60" t="str">
        <f t="shared" ref="S2998:S3061" si="616">IF(ISERROR(Q2998),"Bad Count",IF(Q2998&gt;2%,"Bad Count","Good Count"))</f>
        <v>Good Count</v>
      </c>
      <c r="T2998" s="60" t="str">
        <f t="shared" ref="T2998:T3061" si="617">IF(ISERROR(Q2998),"Bad Count",IF(Q2998&gt;5%,"Bad Count","Good Count"))</f>
        <v>Good Count</v>
      </c>
    </row>
    <row r="2999" spans="1:20" ht="15" customHeight="1">
      <c r="A2999" s="64">
        <v>44903</v>
      </c>
      <c r="B2999" s="65">
        <f t="shared" si="608"/>
        <v>2022</v>
      </c>
      <c r="C2999" s="58">
        <f t="shared" si="610"/>
        <v>12</v>
      </c>
      <c r="D2999" s="58" t="str">
        <f t="shared" si="609"/>
        <v>Dec/2022</v>
      </c>
      <c r="E2999" s="60" t="s">
        <v>218</v>
      </c>
      <c r="F2999" s="60" t="s">
        <v>217</v>
      </c>
      <c r="G2999" s="60" t="s">
        <v>33</v>
      </c>
      <c r="H2999" s="60">
        <v>14</v>
      </c>
      <c r="I2999" s="60">
        <v>14</v>
      </c>
      <c r="J2999" s="60">
        <f t="shared" si="606"/>
        <v>0</v>
      </c>
      <c r="K2999" s="60" t="str">
        <f t="shared" si="607"/>
        <v>Ok</v>
      </c>
      <c r="L2999" s="60">
        <f t="shared" si="611"/>
        <v>0</v>
      </c>
      <c r="M2999" s="85">
        <f>VLOOKUP(E2999,'DAFTAR ITEM'!B:J,9,FALSE)</f>
        <v>5000</v>
      </c>
      <c r="N2999" s="85">
        <f t="shared" si="612"/>
        <v>70000</v>
      </c>
      <c r="O2999" s="85">
        <f t="shared" si="613"/>
        <v>0</v>
      </c>
      <c r="P2999" s="85">
        <f t="shared" si="614"/>
        <v>0</v>
      </c>
      <c r="Q2999" s="59">
        <f t="shared" si="605"/>
        <v>0</v>
      </c>
      <c r="R2999" s="60" t="str">
        <f t="shared" si="615"/>
        <v>Good Count</v>
      </c>
      <c r="S2999" s="60" t="str">
        <f t="shared" si="616"/>
        <v>Good Count</v>
      </c>
      <c r="T2999" s="60" t="str">
        <f t="shared" si="617"/>
        <v>Good Count</v>
      </c>
    </row>
    <row r="3000" spans="1:20" ht="15" customHeight="1">
      <c r="A3000" s="64">
        <v>44903</v>
      </c>
      <c r="B3000" s="65">
        <f t="shared" si="608"/>
        <v>2022</v>
      </c>
      <c r="C3000" s="58">
        <f t="shared" si="610"/>
        <v>12</v>
      </c>
      <c r="D3000" s="58" t="str">
        <f t="shared" si="609"/>
        <v>Dec/2022</v>
      </c>
      <c r="E3000" s="60" t="s">
        <v>220</v>
      </c>
      <c r="F3000" s="60" t="s">
        <v>219</v>
      </c>
      <c r="G3000" s="60" t="s">
        <v>139</v>
      </c>
      <c r="H3000" s="60">
        <v>0</v>
      </c>
      <c r="I3000" s="60">
        <v>0</v>
      </c>
      <c r="J3000" s="60">
        <f t="shared" si="606"/>
        <v>0</v>
      </c>
      <c r="K3000" s="60" t="str">
        <f t="shared" si="607"/>
        <v>Ok</v>
      </c>
      <c r="L3000" s="60">
        <f t="shared" si="611"/>
        <v>0</v>
      </c>
      <c r="M3000" s="85">
        <f>VLOOKUP(E3000,'DAFTAR ITEM'!B:J,9,FALSE)</f>
        <v>0</v>
      </c>
      <c r="N3000" s="85">
        <f t="shared" si="612"/>
        <v>0</v>
      </c>
      <c r="O3000" s="85">
        <f t="shared" si="613"/>
        <v>0</v>
      </c>
      <c r="P3000" s="85">
        <f t="shared" si="614"/>
        <v>0</v>
      </c>
      <c r="Q3000" s="59">
        <f t="shared" si="605"/>
        <v>0</v>
      </c>
      <c r="R3000" s="60" t="str">
        <f t="shared" si="615"/>
        <v>Good Count</v>
      </c>
      <c r="S3000" s="60" t="str">
        <f t="shared" si="616"/>
        <v>Good Count</v>
      </c>
      <c r="T3000" s="60" t="str">
        <f t="shared" si="617"/>
        <v>Good Count</v>
      </c>
    </row>
    <row r="3001" spans="1:20" ht="15" customHeight="1">
      <c r="A3001" s="64">
        <v>44903</v>
      </c>
      <c r="B3001" s="65">
        <f t="shared" si="608"/>
        <v>2022</v>
      </c>
      <c r="C3001" s="58">
        <f t="shared" si="610"/>
        <v>12</v>
      </c>
      <c r="D3001" s="58" t="str">
        <f t="shared" si="609"/>
        <v>Dec/2022</v>
      </c>
      <c r="E3001" s="60" t="s">
        <v>222</v>
      </c>
      <c r="F3001" s="60" t="s">
        <v>221</v>
      </c>
      <c r="G3001" s="60" t="s">
        <v>33</v>
      </c>
      <c r="H3001" s="60">
        <v>8</v>
      </c>
      <c r="I3001" s="60">
        <v>8</v>
      </c>
      <c r="J3001" s="60">
        <f t="shared" si="606"/>
        <v>0</v>
      </c>
      <c r="K3001" s="60" t="str">
        <f t="shared" si="607"/>
        <v>Ok</v>
      </c>
      <c r="L3001" s="60">
        <f t="shared" si="611"/>
        <v>0</v>
      </c>
      <c r="M3001" s="85">
        <f>VLOOKUP(E3001,'DAFTAR ITEM'!B:J,9,FALSE)</f>
        <v>3000</v>
      </c>
      <c r="N3001" s="85">
        <f t="shared" si="612"/>
        <v>24000</v>
      </c>
      <c r="O3001" s="85">
        <f t="shared" si="613"/>
        <v>0</v>
      </c>
      <c r="P3001" s="85">
        <f t="shared" si="614"/>
        <v>0</v>
      </c>
      <c r="Q3001" s="59">
        <f t="shared" si="605"/>
        <v>0</v>
      </c>
      <c r="R3001" s="60" t="str">
        <f t="shared" si="615"/>
        <v>Good Count</v>
      </c>
      <c r="S3001" s="60" t="str">
        <f t="shared" si="616"/>
        <v>Good Count</v>
      </c>
      <c r="T3001" s="60" t="str">
        <f t="shared" si="617"/>
        <v>Good Count</v>
      </c>
    </row>
    <row r="3002" spans="1:20" ht="15" customHeight="1">
      <c r="A3002" s="64">
        <v>44903</v>
      </c>
      <c r="B3002" s="65">
        <f t="shared" si="608"/>
        <v>2022</v>
      </c>
      <c r="C3002" s="58">
        <f t="shared" si="610"/>
        <v>12</v>
      </c>
      <c r="D3002" s="58" t="str">
        <f t="shared" si="609"/>
        <v>Dec/2022</v>
      </c>
      <c r="E3002" s="60" t="s">
        <v>224</v>
      </c>
      <c r="F3002" s="60" t="s">
        <v>223</v>
      </c>
      <c r="G3002" s="60" t="s">
        <v>33</v>
      </c>
      <c r="H3002" s="60">
        <v>30</v>
      </c>
      <c r="I3002" s="60">
        <v>30</v>
      </c>
      <c r="J3002" s="60">
        <f t="shared" si="606"/>
        <v>0</v>
      </c>
      <c r="K3002" s="60" t="str">
        <f t="shared" si="607"/>
        <v>Ok</v>
      </c>
      <c r="L3002" s="60">
        <f t="shared" si="611"/>
        <v>0</v>
      </c>
      <c r="M3002" s="85">
        <f>VLOOKUP(E3002,'DAFTAR ITEM'!B:J,9,FALSE)</f>
        <v>5775</v>
      </c>
      <c r="N3002" s="85">
        <f t="shared" si="612"/>
        <v>173250</v>
      </c>
      <c r="O3002" s="85">
        <f t="shared" si="613"/>
        <v>0</v>
      </c>
      <c r="P3002" s="85">
        <f t="shared" si="614"/>
        <v>0</v>
      </c>
      <c r="Q3002" s="59">
        <f t="shared" si="605"/>
        <v>0</v>
      </c>
      <c r="R3002" s="60" t="str">
        <f t="shared" si="615"/>
        <v>Good Count</v>
      </c>
      <c r="S3002" s="60" t="str">
        <f t="shared" si="616"/>
        <v>Good Count</v>
      </c>
      <c r="T3002" s="60" t="str">
        <f t="shared" si="617"/>
        <v>Good Count</v>
      </c>
    </row>
    <row r="3003" spans="1:20" ht="15" customHeight="1">
      <c r="A3003" s="64">
        <v>44903</v>
      </c>
      <c r="B3003" s="65">
        <f t="shared" si="608"/>
        <v>2022</v>
      </c>
      <c r="C3003" s="58">
        <f t="shared" si="610"/>
        <v>12</v>
      </c>
      <c r="D3003" s="58" t="str">
        <f t="shared" si="609"/>
        <v>Dec/2022</v>
      </c>
      <c r="E3003" s="60" t="s">
        <v>226</v>
      </c>
      <c r="F3003" s="60" t="s">
        <v>225</v>
      </c>
      <c r="G3003" s="60" t="s">
        <v>33</v>
      </c>
      <c r="H3003" s="60">
        <v>4</v>
      </c>
      <c r="I3003" s="60">
        <v>4</v>
      </c>
      <c r="J3003" s="60">
        <f t="shared" si="606"/>
        <v>0</v>
      </c>
      <c r="K3003" s="60" t="str">
        <f t="shared" si="607"/>
        <v>Ok</v>
      </c>
      <c r="L3003" s="60">
        <f t="shared" si="611"/>
        <v>0</v>
      </c>
      <c r="M3003" s="85">
        <f>VLOOKUP(E3003,'DAFTAR ITEM'!B:J,9,FALSE)</f>
        <v>2000</v>
      </c>
      <c r="N3003" s="85">
        <f t="shared" si="612"/>
        <v>8000</v>
      </c>
      <c r="O3003" s="85">
        <f t="shared" si="613"/>
        <v>0</v>
      </c>
      <c r="P3003" s="85">
        <f t="shared" si="614"/>
        <v>0</v>
      </c>
      <c r="Q3003" s="59">
        <f t="shared" si="605"/>
        <v>0</v>
      </c>
      <c r="R3003" s="60" t="str">
        <f t="shared" si="615"/>
        <v>Good Count</v>
      </c>
      <c r="S3003" s="60" t="str">
        <f t="shared" si="616"/>
        <v>Good Count</v>
      </c>
      <c r="T3003" s="60" t="str">
        <f t="shared" si="617"/>
        <v>Good Count</v>
      </c>
    </row>
    <row r="3004" spans="1:20" ht="15" customHeight="1">
      <c r="A3004" s="64">
        <v>44903</v>
      </c>
      <c r="B3004" s="65">
        <f t="shared" si="608"/>
        <v>2022</v>
      </c>
      <c r="C3004" s="58">
        <f t="shared" si="610"/>
        <v>12</v>
      </c>
      <c r="D3004" s="58" t="str">
        <f t="shared" si="609"/>
        <v>Dec/2022</v>
      </c>
      <c r="E3004" s="60" t="s">
        <v>230</v>
      </c>
      <c r="F3004" s="60" t="s">
        <v>229</v>
      </c>
      <c r="G3004" s="60" t="s">
        <v>16</v>
      </c>
      <c r="H3004" s="60">
        <v>12</v>
      </c>
      <c r="I3004" s="60">
        <v>12</v>
      </c>
      <c r="J3004" s="60">
        <f t="shared" si="606"/>
        <v>0</v>
      </c>
      <c r="K3004" s="60" t="str">
        <f t="shared" si="607"/>
        <v>Ok</v>
      </c>
      <c r="L3004" s="60">
        <f t="shared" si="611"/>
        <v>0</v>
      </c>
      <c r="M3004" s="85">
        <f>VLOOKUP(E3004,'DAFTAR ITEM'!B:J,9,FALSE)</f>
        <v>2000</v>
      </c>
      <c r="N3004" s="85">
        <f t="shared" si="612"/>
        <v>24000</v>
      </c>
      <c r="O3004" s="85">
        <f t="shared" si="613"/>
        <v>0</v>
      </c>
      <c r="P3004" s="85">
        <f t="shared" si="614"/>
        <v>0</v>
      </c>
      <c r="Q3004" s="59">
        <f t="shared" si="605"/>
        <v>0</v>
      </c>
      <c r="R3004" s="60" t="str">
        <f t="shared" si="615"/>
        <v>Good Count</v>
      </c>
      <c r="S3004" s="60" t="str">
        <f t="shared" si="616"/>
        <v>Good Count</v>
      </c>
      <c r="T3004" s="60" t="str">
        <f t="shared" si="617"/>
        <v>Good Count</v>
      </c>
    </row>
    <row r="3005" spans="1:20" ht="15" customHeight="1">
      <c r="A3005" s="64">
        <v>44903</v>
      </c>
      <c r="B3005" s="65">
        <f t="shared" si="608"/>
        <v>2022</v>
      </c>
      <c r="C3005" s="58">
        <f t="shared" si="610"/>
        <v>12</v>
      </c>
      <c r="D3005" s="58" t="str">
        <f t="shared" si="609"/>
        <v>Dec/2022</v>
      </c>
      <c r="E3005" s="60" t="s">
        <v>232</v>
      </c>
      <c r="F3005" s="60" t="s">
        <v>231</v>
      </c>
      <c r="G3005" s="60" t="s">
        <v>33</v>
      </c>
      <c r="H3005" s="60">
        <v>25</v>
      </c>
      <c r="I3005" s="60">
        <v>25</v>
      </c>
      <c r="J3005" s="60">
        <f t="shared" si="606"/>
        <v>0</v>
      </c>
      <c r="K3005" s="60" t="str">
        <f t="shared" si="607"/>
        <v>Ok</v>
      </c>
      <c r="L3005" s="60">
        <f t="shared" si="611"/>
        <v>0</v>
      </c>
      <c r="M3005" s="85">
        <f>VLOOKUP(E3005,'DAFTAR ITEM'!B:J,9,FALSE)</f>
        <v>3500</v>
      </c>
      <c r="N3005" s="85">
        <f t="shared" si="612"/>
        <v>87500</v>
      </c>
      <c r="O3005" s="85">
        <f t="shared" si="613"/>
        <v>0</v>
      </c>
      <c r="P3005" s="85">
        <f t="shared" si="614"/>
        <v>0</v>
      </c>
      <c r="Q3005" s="59">
        <f t="shared" si="605"/>
        <v>0</v>
      </c>
      <c r="R3005" s="60" t="str">
        <f t="shared" si="615"/>
        <v>Good Count</v>
      </c>
      <c r="S3005" s="60" t="str">
        <f t="shared" si="616"/>
        <v>Good Count</v>
      </c>
      <c r="T3005" s="60" t="str">
        <f t="shared" si="617"/>
        <v>Good Count</v>
      </c>
    </row>
    <row r="3006" spans="1:20" ht="15" customHeight="1">
      <c r="A3006" s="64">
        <v>44903</v>
      </c>
      <c r="B3006" s="65">
        <f t="shared" si="608"/>
        <v>2022</v>
      </c>
      <c r="C3006" s="58">
        <f t="shared" si="610"/>
        <v>12</v>
      </c>
      <c r="D3006" s="58" t="str">
        <f t="shared" si="609"/>
        <v>Dec/2022</v>
      </c>
      <c r="E3006" s="60" t="s">
        <v>236</v>
      </c>
      <c r="F3006" s="60" t="s">
        <v>235</v>
      </c>
      <c r="G3006" s="60" t="s">
        <v>33</v>
      </c>
      <c r="H3006" s="60">
        <v>19</v>
      </c>
      <c r="I3006" s="60">
        <v>19</v>
      </c>
      <c r="J3006" s="60">
        <f t="shared" si="606"/>
        <v>0</v>
      </c>
      <c r="K3006" s="60" t="str">
        <f t="shared" si="607"/>
        <v>Ok</v>
      </c>
      <c r="L3006" s="60">
        <f t="shared" si="611"/>
        <v>0</v>
      </c>
      <c r="M3006" s="85">
        <f>VLOOKUP(E3006,'DAFTAR ITEM'!B:J,9,FALSE)</f>
        <v>3833</v>
      </c>
      <c r="N3006" s="85">
        <f t="shared" si="612"/>
        <v>72827</v>
      </c>
      <c r="O3006" s="85">
        <f t="shared" si="613"/>
        <v>0</v>
      </c>
      <c r="P3006" s="85">
        <f t="shared" si="614"/>
        <v>0</v>
      </c>
      <c r="Q3006" s="59">
        <f t="shared" si="605"/>
        <v>0</v>
      </c>
      <c r="R3006" s="60" t="str">
        <f t="shared" si="615"/>
        <v>Good Count</v>
      </c>
      <c r="S3006" s="60" t="str">
        <f t="shared" si="616"/>
        <v>Good Count</v>
      </c>
      <c r="T3006" s="60" t="str">
        <f t="shared" si="617"/>
        <v>Good Count</v>
      </c>
    </row>
    <row r="3007" spans="1:20" ht="15" customHeight="1">
      <c r="A3007" s="64">
        <v>44903</v>
      </c>
      <c r="B3007" s="65">
        <f t="shared" si="608"/>
        <v>2022</v>
      </c>
      <c r="C3007" s="58">
        <f t="shared" si="610"/>
        <v>12</v>
      </c>
      <c r="D3007" s="58" t="str">
        <f t="shared" si="609"/>
        <v>Dec/2022</v>
      </c>
      <c r="E3007" s="60" t="s">
        <v>238</v>
      </c>
      <c r="F3007" s="60" t="s">
        <v>237</v>
      </c>
      <c r="G3007" s="60" t="s">
        <v>16</v>
      </c>
      <c r="H3007" s="60">
        <v>12</v>
      </c>
      <c r="I3007" s="60">
        <v>12</v>
      </c>
      <c r="J3007" s="60">
        <f t="shared" si="606"/>
        <v>0</v>
      </c>
      <c r="K3007" s="60" t="str">
        <f t="shared" si="607"/>
        <v>Ok</v>
      </c>
      <c r="L3007" s="60">
        <f t="shared" si="611"/>
        <v>0</v>
      </c>
      <c r="M3007" s="85">
        <f>VLOOKUP(E3007,'DAFTAR ITEM'!B:J,9,FALSE)</f>
        <v>2000</v>
      </c>
      <c r="N3007" s="85">
        <f t="shared" si="612"/>
        <v>24000</v>
      </c>
      <c r="O3007" s="85">
        <f t="shared" si="613"/>
        <v>0</v>
      </c>
      <c r="P3007" s="85">
        <f t="shared" si="614"/>
        <v>0</v>
      </c>
      <c r="Q3007" s="59">
        <f t="shared" si="605"/>
        <v>0</v>
      </c>
      <c r="R3007" s="60" t="str">
        <f t="shared" si="615"/>
        <v>Good Count</v>
      </c>
      <c r="S3007" s="60" t="str">
        <f t="shared" si="616"/>
        <v>Good Count</v>
      </c>
      <c r="T3007" s="60" t="str">
        <f t="shared" si="617"/>
        <v>Good Count</v>
      </c>
    </row>
    <row r="3008" spans="1:20" ht="15" customHeight="1">
      <c r="A3008" s="64">
        <v>44903</v>
      </c>
      <c r="B3008" s="65">
        <f t="shared" si="608"/>
        <v>2022</v>
      </c>
      <c r="C3008" s="58">
        <f t="shared" si="610"/>
        <v>12</v>
      </c>
      <c r="D3008" s="58" t="str">
        <f t="shared" si="609"/>
        <v>Dec/2022</v>
      </c>
      <c r="E3008" s="60" t="s">
        <v>246</v>
      </c>
      <c r="F3008" s="60" t="s">
        <v>245</v>
      </c>
      <c r="G3008" s="60" t="s">
        <v>33</v>
      </c>
      <c r="H3008" s="60">
        <v>8</v>
      </c>
      <c r="I3008" s="60">
        <v>8</v>
      </c>
      <c r="J3008" s="60">
        <f t="shared" si="606"/>
        <v>0</v>
      </c>
      <c r="K3008" s="60" t="str">
        <f t="shared" si="607"/>
        <v>Ok</v>
      </c>
      <c r="L3008" s="60">
        <f t="shared" si="611"/>
        <v>0</v>
      </c>
      <c r="M3008" s="85">
        <f>VLOOKUP(E3008,'DAFTAR ITEM'!B:J,9,FALSE)</f>
        <v>18900</v>
      </c>
      <c r="N3008" s="85">
        <f t="shared" si="612"/>
        <v>151200</v>
      </c>
      <c r="O3008" s="85">
        <f t="shared" si="613"/>
        <v>0</v>
      </c>
      <c r="P3008" s="85">
        <f t="shared" si="614"/>
        <v>0</v>
      </c>
      <c r="Q3008" s="59">
        <f t="shared" si="605"/>
        <v>0</v>
      </c>
      <c r="R3008" s="60" t="str">
        <f t="shared" si="615"/>
        <v>Good Count</v>
      </c>
      <c r="S3008" s="60" t="str">
        <f t="shared" si="616"/>
        <v>Good Count</v>
      </c>
      <c r="T3008" s="60" t="str">
        <f t="shared" si="617"/>
        <v>Good Count</v>
      </c>
    </row>
    <row r="3009" spans="1:20" ht="15" customHeight="1">
      <c r="A3009" s="64">
        <v>44903</v>
      </c>
      <c r="B3009" s="65">
        <f t="shared" si="608"/>
        <v>2022</v>
      </c>
      <c r="C3009" s="58">
        <f t="shared" si="610"/>
        <v>12</v>
      </c>
      <c r="D3009" s="58" t="str">
        <f t="shared" si="609"/>
        <v>Dec/2022</v>
      </c>
      <c r="E3009" s="60" t="s">
        <v>248</v>
      </c>
      <c r="F3009" s="60" t="s">
        <v>247</v>
      </c>
      <c r="G3009" s="60" t="s">
        <v>33</v>
      </c>
      <c r="H3009" s="60">
        <v>5</v>
      </c>
      <c r="I3009" s="60">
        <v>5</v>
      </c>
      <c r="J3009" s="60">
        <f t="shared" si="606"/>
        <v>0</v>
      </c>
      <c r="K3009" s="60" t="str">
        <f t="shared" si="607"/>
        <v>Ok</v>
      </c>
      <c r="L3009" s="60">
        <f t="shared" si="611"/>
        <v>0</v>
      </c>
      <c r="M3009" s="85">
        <f>VLOOKUP(E3009,'DAFTAR ITEM'!B:J,9,FALSE)</f>
        <v>40000</v>
      </c>
      <c r="N3009" s="85">
        <f t="shared" si="612"/>
        <v>200000</v>
      </c>
      <c r="O3009" s="85">
        <f t="shared" si="613"/>
        <v>0</v>
      </c>
      <c r="P3009" s="85">
        <f t="shared" si="614"/>
        <v>0</v>
      </c>
      <c r="Q3009" s="59">
        <f t="shared" si="605"/>
        <v>0</v>
      </c>
      <c r="R3009" s="60" t="str">
        <f t="shared" si="615"/>
        <v>Good Count</v>
      </c>
      <c r="S3009" s="60" t="str">
        <f t="shared" si="616"/>
        <v>Good Count</v>
      </c>
      <c r="T3009" s="60" t="str">
        <f t="shared" si="617"/>
        <v>Good Count</v>
      </c>
    </row>
    <row r="3010" spans="1:20" ht="15" customHeight="1">
      <c r="A3010" s="64">
        <v>44903</v>
      </c>
      <c r="B3010" s="65">
        <f t="shared" si="608"/>
        <v>2022</v>
      </c>
      <c r="C3010" s="58">
        <f t="shared" si="610"/>
        <v>12</v>
      </c>
      <c r="D3010" s="58" t="str">
        <f t="shared" si="609"/>
        <v>Dec/2022</v>
      </c>
      <c r="E3010" s="60" t="s">
        <v>250</v>
      </c>
      <c r="F3010" s="60" t="s">
        <v>249</v>
      </c>
      <c r="G3010" s="60" t="s">
        <v>33</v>
      </c>
      <c r="H3010" s="60">
        <v>20</v>
      </c>
      <c r="I3010" s="60">
        <v>20</v>
      </c>
      <c r="J3010" s="60">
        <f t="shared" si="606"/>
        <v>0</v>
      </c>
      <c r="K3010" s="60" t="str">
        <f t="shared" si="607"/>
        <v>Ok</v>
      </c>
      <c r="L3010" s="60">
        <f t="shared" si="611"/>
        <v>0</v>
      </c>
      <c r="M3010" s="85">
        <f>VLOOKUP(E3010,'DAFTAR ITEM'!B:J,9,FALSE)</f>
        <v>19792</v>
      </c>
      <c r="N3010" s="85">
        <f t="shared" si="612"/>
        <v>395840</v>
      </c>
      <c r="O3010" s="85">
        <f t="shared" si="613"/>
        <v>0</v>
      </c>
      <c r="P3010" s="85">
        <f t="shared" si="614"/>
        <v>0</v>
      </c>
      <c r="Q3010" s="59">
        <f t="shared" si="605"/>
        <v>0</v>
      </c>
      <c r="R3010" s="60" t="str">
        <f t="shared" si="615"/>
        <v>Good Count</v>
      </c>
      <c r="S3010" s="60" t="str">
        <f t="shared" si="616"/>
        <v>Good Count</v>
      </c>
      <c r="T3010" s="60" t="str">
        <f t="shared" si="617"/>
        <v>Good Count</v>
      </c>
    </row>
    <row r="3011" spans="1:20" ht="15" customHeight="1">
      <c r="A3011" s="64">
        <v>44903</v>
      </c>
      <c r="B3011" s="65">
        <f t="shared" si="608"/>
        <v>2022</v>
      </c>
      <c r="C3011" s="58">
        <f t="shared" si="610"/>
        <v>12</v>
      </c>
      <c r="D3011" s="58" t="str">
        <f t="shared" si="609"/>
        <v>Dec/2022</v>
      </c>
      <c r="E3011" s="60" t="s">
        <v>252</v>
      </c>
      <c r="F3011" s="60" t="s">
        <v>251</v>
      </c>
      <c r="G3011" s="60" t="s">
        <v>33</v>
      </c>
      <c r="H3011" s="60">
        <v>35</v>
      </c>
      <c r="I3011" s="60">
        <v>35</v>
      </c>
      <c r="J3011" s="60">
        <f t="shared" si="606"/>
        <v>0</v>
      </c>
      <c r="K3011" s="60" t="str">
        <f t="shared" si="607"/>
        <v>Ok</v>
      </c>
      <c r="L3011" s="60">
        <f t="shared" si="611"/>
        <v>0</v>
      </c>
      <c r="M3011" s="85">
        <f>VLOOKUP(E3011,'DAFTAR ITEM'!B:J,9,FALSE)</f>
        <v>30000</v>
      </c>
      <c r="N3011" s="85">
        <f t="shared" si="612"/>
        <v>1050000</v>
      </c>
      <c r="O3011" s="85">
        <f t="shared" si="613"/>
        <v>0</v>
      </c>
      <c r="P3011" s="85">
        <f t="shared" si="614"/>
        <v>0</v>
      </c>
      <c r="Q3011" s="59">
        <f t="shared" si="605"/>
        <v>0</v>
      </c>
      <c r="R3011" s="60" t="str">
        <f t="shared" si="615"/>
        <v>Good Count</v>
      </c>
      <c r="S3011" s="60" t="str">
        <f t="shared" si="616"/>
        <v>Good Count</v>
      </c>
      <c r="T3011" s="60" t="str">
        <f t="shared" si="617"/>
        <v>Good Count</v>
      </c>
    </row>
    <row r="3012" spans="1:20" ht="15" customHeight="1">
      <c r="A3012" s="64">
        <v>44903</v>
      </c>
      <c r="B3012" s="65">
        <f t="shared" si="608"/>
        <v>2022</v>
      </c>
      <c r="C3012" s="58">
        <f t="shared" si="610"/>
        <v>12</v>
      </c>
      <c r="D3012" s="58" t="str">
        <f t="shared" si="609"/>
        <v>Dec/2022</v>
      </c>
      <c r="E3012" s="60" t="s">
        <v>254</v>
      </c>
      <c r="F3012" s="60" t="s">
        <v>253</v>
      </c>
      <c r="G3012" s="60" t="s">
        <v>187</v>
      </c>
      <c r="H3012" s="60">
        <v>20</v>
      </c>
      <c r="I3012" s="60">
        <v>18</v>
      </c>
      <c r="J3012" s="60">
        <f t="shared" si="606"/>
        <v>-2</v>
      </c>
      <c r="K3012" s="60" t="str">
        <f t="shared" si="607"/>
        <v>Selisih</v>
      </c>
      <c r="L3012" s="60">
        <f t="shared" si="611"/>
        <v>2</v>
      </c>
      <c r="M3012" s="85">
        <f>VLOOKUP(E3012,'DAFTAR ITEM'!B:J,9,FALSE)</f>
        <v>3360</v>
      </c>
      <c r="N3012" s="85">
        <f t="shared" si="612"/>
        <v>67200</v>
      </c>
      <c r="O3012" s="85">
        <f t="shared" si="613"/>
        <v>-6720</v>
      </c>
      <c r="P3012" s="85">
        <f t="shared" si="614"/>
        <v>6720</v>
      </c>
      <c r="Q3012" s="59">
        <f t="shared" si="605"/>
        <v>0.1</v>
      </c>
      <c r="R3012" s="60" t="str">
        <f t="shared" si="615"/>
        <v>Bad Count</v>
      </c>
      <c r="S3012" s="60" t="str">
        <f t="shared" si="616"/>
        <v>Bad Count</v>
      </c>
      <c r="T3012" s="60" t="str">
        <f t="shared" si="617"/>
        <v>Bad Count</v>
      </c>
    </row>
    <row r="3013" spans="1:20" ht="15" customHeight="1">
      <c r="A3013" s="64">
        <v>44903</v>
      </c>
      <c r="B3013" s="65">
        <f t="shared" si="608"/>
        <v>2022</v>
      </c>
      <c r="C3013" s="58">
        <f t="shared" si="610"/>
        <v>12</v>
      </c>
      <c r="D3013" s="58" t="str">
        <f t="shared" si="609"/>
        <v>Dec/2022</v>
      </c>
      <c r="E3013" s="60" t="s">
        <v>256</v>
      </c>
      <c r="F3013" s="60" t="s">
        <v>255</v>
      </c>
      <c r="G3013" s="60" t="s">
        <v>95</v>
      </c>
      <c r="H3013" s="60">
        <v>10</v>
      </c>
      <c r="I3013" s="60">
        <v>10</v>
      </c>
      <c r="J3013" s="60">
        <f t="shared" si="606"/>
        <v>0</v>
      </c>
      <c r="K3013" s="60" t="str">
        <f t="shared" si="607"/>
        <v>Ok</v>
      </c>
      <c r="L3013" s="60">
        <f t="shared" si="611"/>
        <v>0</v>
      </c>
      <c r="M3013" s="85">
        <f>VLOOKUP(E3013,'DAFTAR ITEM'!B:J,9,FALSE)</f>
        <v>38000</v>
      </c>
      <c r="N3013" s="85">
        <f t="shared" si="612"/>
        <v>380000</v>
      </c>
      <c r="O3013" s="85">
        <f t="shared" si="613"/>
        <v>0</v>
      </c>
      <c r="P3013" s="85">
        <f t="shared" si="614"/>
        <v>0</v>
      </c>
      <c r="Q3013" s="59">
        <f t="shared" si="605"/>
        <v>0</v>
      </c>
      <c r="R3013" s="60" t="str">
        <f t="shared" si="615"/>
        <v>Good Count</v>
      </c>
      <c r="S3013" s="60" t="str">
        <f t="shared" si="616"/>
        <v>Good Count</v>
      </c>
      <c r="T3013" s="60" t="str">
        <f t="shared" si="617"/>
        <v>Good Count</v>
      </c>
    </row>
    <row r="3014" spans="1:20" ht="15" customHeight="1">
      <c r="A3014" s="64">
        <v>44903</v>
      </c>
      <c r="B3014" s="65">
        <f t="shared" si="608"/>
        <v>2022</v>
      </c>
      <c r="C3014" s="58">
        <f t="shared" si="610"/>
        <v>12</v>
      </c>
      <c r="D3014" s="58" t="str">
        <f t="shared" si="609"/>
        <v>Dec/2022</v>
      </c>
      <c r="E3014" s="60" t="s">
        <v>258</v>
      </c>
      <c r="F3014" s="60" t="s">
        <v>257</v>
      </c>
      <c r="G3014" s="60" t="s">
        <v>259</v>
      </c>
      <c r="H3014" s="60">
        <v>7</v>
      </c>
      <c r="I3014" s="60">
        <v>7</v>
      </c>
      <c r="J3014" s="60">
        <f t="shared" si="606"/>
        <v>0</v>
      </c>
      <c r="K3014" s="60" t="str">
        <f t="shared" si="607"/>
        <v>Ok</v>
      </c>
      <c r="L3014" s="60">
        <f t="shared" si="611"/>
        <v>0</v>
      </c>
      <c r="M3014" s="85">
        <f>VLOOKUP(E3014,'DAFTAR ITEM'!B:J,9,FALSE)</f>
        <v>10000</v>
      </c>
      <c r="N3014" s="85">
        <f t="shared" si="612"/>
        <v>70000</v>
      </c>
      <c r="O3014" s="85">
        <f t="shared" si="613"/>
        <v>0</v>
      </c>
      <c r="P3014" s="85">
        <f t="shared" si="614"/>
        <v>0</v>
      </c>
      <c r="Q3014" s="59">
        <f t="shared" si="605"/>
        <v>0</v>
      </c>
      <c r="R3014" s="60" t="str">
        <f t="shared" si="615"/>
        <v>Good Count</v>
      </c>
      <c r="S3014" s="60" t="str">
        <f t="shared" si="616"/>
        <v>Good Count</v>
      </c>
      <c r="T3014" s="60" t="str">
        <f t="shared" si="617"/>
        <v>Good Count</v>
      </c>
    </row>
    <row r="3015" spans="1:20" ht="15" customHeight="1">
      <c r="A3015" s="64">
        <v>44903</v>
      </c>
      <c r="B3015" s="65">
        <f t="shared" si="608"/>
        <v>2022</v>
      </c>
      <c r="C3015" s="58">
        <f t="shared" si="610"/>
        <v>12</v>
      </c>
      <c r="D3015" s="58" t="str">
        <f t="shared" si="609"/>
        <v>Dec/2022</v>
      </c>
      <c r="E3015" s="60" t="s">
        <v>261</v>
      </c>
      <c r="F3015" s="60" t="s">
        <v>260</v>
      </c>
      <c r="G3015" s="60" t="s">
        <v>16</v>
      </c>
      <c r="H3015" s="60">
        <v>4</v>
      </c>
      <c r="I3015" s="60">
        <v>4</v>
      </c>
      <c r="J3015" s="60">
        <f t="shared" si="606"/>
        <v>0</v>
      </c>
      <c r="K3015" s="60" t="str">
        <f t="shared" si="607"/>
        <v>Ok</v>
      </c>
      <c r="L3015" s="60">
        <f t="shared" si="611"/>
        <v>0</v>
      </c>
      <c r="M3015" s="85">
        <f>VLOOKUP(E3015,'DAFTAR ITEM'!B:J,9,FALSE)</f>
        <v>11550</v>
      </c>
      <c r="N3015" s="85">
        <f t="shared" si="612"/>
        <v>46200</v>
      </c>
      <c r="O3015" s="85">
        <f t="shared" si="613"/>
        <v>0</v>
      </c>
      <c r="P3015" s="85">
        <f t="shared" si="614"/>
        <v>0</v>
      </c>
      <c r="Q3015" s="59">
        <f t="shared" si="605"/>
        <v>0</v>
      </c>
      <c r="R3015" s="60" t="str">
        <f t="shared" si="615"/>
        <v>Good Count</v>
      </c>
      <c r="S3015" s="60" t="str">
        <f t="shared" si="616"/>
        <v>Good Count</v>
      </c>
      <c r="T3015" s="60" t="str">
        <f t="shared" si="617"/>
        <v>Good Count</v>
      </c>
    </row>
    <row r="3016" spans="1:20" ht="15" customHeight="1">
      <c r="A3016" s="64">
        <v>44903</v>
      </c>
      <c r="B3016" s="65">
        <f t="shared" si="608"/>
        <v>2022</v>
      </c>
      <c r="C3016" s="58">
        <f t="shared" si="610"/>
        <v>12</v>
      </c>
      <c r="D3016" s="58" t="str">
        <f t="shared" si="609"/>
        <v>Dec/2022</v>
      </c>
      <c r="E3016" s="60" t="s">
        <v>265</v>
      </c>
      <c r="F3016" s="60" t="s">
        <v>264</v>
      </c>
      <c r="G3016" s="60" t="s">
        <v>33</v>
      </c>
      <c r="H3016" s="60">
        <v>17</v>
      </c>
      <c r="I3016" s="60">
        <v>17</v>
      </c>
      <c r="J3016" s="60">
        <f t="shared" si="606"/>
        <v>0</v>
      </c>
      <c r="K3016" s="60" t="str">
        <f t="shared" si="607"/>
        <v>Ok</v>
      </c>
      <c r="L3016" s="60">
        <f t="shared" si="611"/>
        <v>0</v>
      </c>
      <c r="M3016" s="85">
        <f>VLOOKUP(E3016,'DAFTAR ITEM'!B:J,9,FALSE)</f>
        <v>3000</v>
      </c>
      <c r="N3016" s="85">
        <f t="shared" si="612"/>
        <v>51000</v>
      </c>
      <c r="O3016" s="85">
        <f t="shared" si="613"/>
        <v>0</v>
      </c>
      <c r="P3016" s="85">
        <f t="shared" si="614"/>
        <v>0</v>
      </c>
      <c r="Q3016" s="59">
        <f t="shared" si="605"/>
        <v>0</v>
      </c>
      <c r="R3016" s="60" t="str">
        <f t="shared" si="615"/>
        <v>Good Count</v>
      </c>
      <c r="S3016" s="60" t="str">
        <f t="shared" si="616"/>
        <v>Good Count</v>
      </c>
      <c r="T3016" s="60" t="str">
        <f t="shared" si="617"/>
        <v>Good Count</v>
      </c>
    </row>
    <row r="3017" spans="1:20" ht="15" customHeight="1">
      <c r="A3017" s="64">
        <v>44903</v>
      </c>
      <c r="B3017" s="65">
        <f t="shared" si="608"/>
        <v>2022</v>
      </c>
      <c r="C3017" s="58">
        <f t="shared" si="610"/>
        <v>12</v>
      </c>
      <c r="D3017" s="58" t="str">
        <f t="shared" si="609"/>
        <v>Dec/2022</v>
      </c>
      <c r="E3017" s="60" t="s">
        <v>267</v>
      </c>
      <c r="F3017" s="60" t="s">
        <v>266</v>
      </c>
      <c r="G3017" s="60" t="s">
        <v>33</v>
      </c>
      <c r="H3017" s="60">
        <v>13</v>
      </c>
      <c r="I3017" s="60">
        <v>13</v>
      </c>
      <c r="J3017" s="60">
        <f t="shared" si="606"/>
        <v>0</v>
      </c>
      <c r="K3017" s="60" t="str">
        <f t="shared" si="607"/>
        <v>Ok</v>
      </c>
      <c r="L3017" s="60">
        <f t="shared" si="611"/>
        <v>0</v>
      </c>
      <c r="M3017" s="85">
        <f>VLOOKUP(E3017,'DAFTAR ITEM'!B:J,9,FALSE)</f>
        <v>1575</v>
      </c>
      <c r="N3017" s="85">
        <f t="shared" si="612"/>
        <v>20475</v>
      </c>
      <c r="O3017" s="85">
        <f t="shared" si="613"/>
        <v>0</v>
      </c>
      <c r="P3017" s="85">
        <f t="shared" si="614"/>
        <v>0</v>
      </c>
      <c r="Q3017" s="59">
        <f t="shared" si="605"/>
        <v>0</v>
      </c>
      <c r="R3017" s="60" t="str">
        <f t="shared" si="615"/>
        <v>Good Count</v>
      </c>
      <c r="S3017" s="60" t="str">
        <f t="shared" si="616"/>
        <v>Good Count</v>
      </c>
      <c r="T3017" s="60" t="str">
        <f t="shared" si="617"/>
        <v>Good Count</v>
      </c>
    </row>
    <row r="3018" spans="1:20" ht="15" customHeight="1">
      <c r="A3018" s="64">
        <v>44903</v>
      </c>
      <c r="B3018" s="65">
        <f t="shared" si="608"/>
        <v>2022</v>
      </c>
      <c r="C3018" s="58">
        <f t="shared" si="610"/>
        <v>12</v>
      </c>
      <c r="D3018" s="58" t="str">
        <f t="shared" si="609"/>
        <v>Dec/2022</v>
      </c>
      <c r="E3018" s="60" t="s">
        <v>269</v>
      </c>
      <c r="F3018" s="60" t="s">
        <v>268</v>
      </c>
      <c r="G3018" s="60" t="s">
        <v>33</v>
      </c>
      <c r="H3018" s="60">
        <v>0</v>
      </c>
      <c r="I3018" s="60">
        <v>0</v>
      </c>
      <c r="J3018" s="60">
        <f t="shared" si="606"/>
        <v>0</v>
      </c>
      <c r="K3018" s="60" t="str">
        <f t="shared" si="607"/>
        <v>Ok</v>
      </c>
      <c r="L3018" s="60">
        <f t="shared" si="611"/>
        <v>0</v>
      </c>
      <c r="M3018" s="85">
        <f>VLOOKUP(E3018,'DAFTAR ITEM'!B:J,9,FALSE)</f>
        <v>9500</v>
      </c>
      <c r="N3018" s="85">
        <f t="shared" si="612"/>
        <v>0</v>
      </c>
      <c r="O3018" s="85">
        <f t="shared" si="613"/>
        <v>0</v>
      </c>
      <c r="P3018" s="85">
        <f t="shared" si="614"/>
        <v>0</v>
      </c>
      <c r="Q3018" s="59">
        <f t="shared" si="605"/>
        <v>0</v>
      </c>
      <c r="R3018" s="60" t="str">
        <f t="shared" si="615"/>
        <v>Good Count</v>
      </c>
      <c r="S3018" s="60" t="str">
        <f t="shared" si="616"/>
        <v>Good Count</v>
      </c>
      <c r="T3018" s="60" t="str">
        <f t="shared" si="617"/>
        <v>Good Count</v>
      </c>
    </row>
    <row r="3019" spans="1:20" ht="15" customHeight="1">
      <c r="A3019" s="64">
        <v>44903</v>
      </c>
      <c r="B3019" s="65">
        <f t="shared" si="608"/>
        <v>2022</v>
      </c>
      <c r="C3019" s="58">
        <f t="shared" si="610"/>
        <v>12</v>
      </c>
      <c r="D3019" s="58" t="str">
        <f t="shared" si="609"/>
        <v>Dec/2022</v>
      </c>
      <c r="E3019" s="60" t="s">
        <v>271</v>
      </c>
      <c r="F3019" s="60" t="s">
        <v>270</v>
      </c>
      <c r="G3019" s="60" t="s">
        <v>33</v>
      </c>
      <c r="H3019" s="60">
        <v>11</v>
      </c>
      <c r="I3019" s="60">
        <v>11</v>
      </c>
      <c r="J3019" s="60">
        <f t="shared" si="606"/>
        <v>0</v>
      </c>
      <c r="K3019" s="60" t="str">
        <f t="shared" si="607"/>
        <v>Ok</v>
      </c>
      <c r="L3019" s="60">
        <f t="shared" si="611"/>
        <v>0</v>
      </c>
      <c r="M3019" s="85">
        <f>VLOOKUP(E3019,'DAFTAR ITEM'!B:J,9,FALSE)</f>
        <v>5000</v>
      </c>
      <c r="N3019" s="85">
        <f t="shared" si="612"/>
        <v>55000</v>
      </c>
      <c r="O3019" s="85">
        <f t="shared" si="613"/>
        <v>0</v>
      </c>
      <c r="P3019" s="85">
        <f t="shared" si="614"/>
        <v>0</v>
      </c>
      <c r="Q3019" s="59">
        <f t="shared" si="605"/>
        <v>0</v>
      </c>
      <c r="R3019" s="60" t="str">
        <f t="shared" si="615"/>
        <v>Good Count</v>
      </c>
      <c r="S3019" s="60" t="str">
        <f t="shared" si="616"/>
        <v>Good Count</v>
      </c>
      <c r="T3019" s="60" t="str">
        <f t="shared" si="617"/>
        <v>Good Count</v>
      </c>
    </row>
    <row r="3020" spans="1:20" ht="15" customHeight="1">
      <c r="A3020" s="64">
        <v>44903</v>
      </c>
      <c r="B3020" s="65">
        <f t="shared" si="608"/>
        <v>2022</v>
      </c>
      <c r="C3020" s="58">
        <f t="shared" si="610"/>
        <v>12</v>
      </c>
      <c r="D3020" s="58" t="str">
        <f t="shared" si="609"/>
        <v>Dec/2022</v>
      </c>
      <c r="E3020" s="60" t="s">
        <v>273</v>
      </c>
      <c r="F3020" s="60" t="s">
        <v>272</v>
      </c>
      <c r="G3020" s="60" t="s">
        <v>33</v>
      </c>
      <c r="H3020" s="60">
        <v>48</v>
      </c>
      <c r="I3020" s="60">
        <v>48</v>
      </c>
      <c r="J3020" s="60">
        <f t="shared" si="606"/>
        <v>0</v>
      </c>
      <c r="K3020" s="60" t="str">
        <f t="shared" si="607"/>
        <v>Ok</v>
      </c>
      <c r="L3020" s="60">
        <f t="shared" si="611"/>
        <v>0</v>
      </c>
      <c r="M3020" s="85">
        <f>VLOOKUP(E3020,'DAFTAR ITEM'!B:J,9,FALSE)</f>
        <v>5000</v>
      </c>
      <c r="N3020" s="85">
        <f t="shared" si="612"/>
        <v>240000</v>
      </c>
      <c r="O3020" s="85">
        <f t="shared" si="613"/>
        <v>0</v>
      </c>
      <c r="P3020" s="85">
        <f t="shared" si="614"/>
        <v>0</v>
      </c>
      <c r="Q3020" s="59">
        <f t="shared" si="605"/>
        <v>0</v>
      </c>
      <c r="R3020" s="60" t="str">
        <f t="shared" si="615"/>
        <v>Good Count</v>
      </c>
      <c r="S3020" s="60" t="str">
        <f t="shared" si="616"/>
        <v>Good Count</v>
      </c>
      <c r="T3020" s="60" t="str">
        <f t="shared" si="617"/>
        <v>Good Count</v>
      </c>
    </row>
    <row r="3021" spans="1:20" ht="15" customHeight="1">
      <c r="A3021" s="64">
        <v>44903</v>
      </c>
      <c r="B3021" s="65">
        <f t="shared" si="608"/>
        <v>2022</v>
      </c>
      <c r="C3021" s="58">
        <f t="shared" si="610"/>
        <v>12</v>
      </c>
      <c r="D3021" s="58" t="str">
        <f t="shared" si="609"/>
        <v>Dec/2022</v>
      </c>
      <c r="E3021" s="60" t="s">
        <v>275</v>
      </c>
      <c r="F3021" s="60" t="s">
        <v>274</v>
      </c>
      <c r="G3021" s="60" t="s">
        <v>33</v>
      </c>
      <c r="H3021" s="60">
        <v>24</v>
      </c>
      <c r="I3021" s="60">
        <v>24</v>
      </c>
      <c r="J3021" s="60">
        <f t="shared" si="606"/>
        <v>0</v>
      </c>
      <c r="K3021" s="60" t="str">
        <f t="shared" si="607"/>
        <v>Ok</v>
      </c>
      <c r="L3021" s="60">
        <f t="shared" si="611"/>
        <v>0</v>
      </c>
      <c r="M3021" s="85">
        <f>VLOOKUP(E3021,'DAFTAR ITEM'!B:J,9,FALSE)</f>
        <v>15000</v>
      </c>
      <c r="N3021" s="85">
        <f t="shared" si="612"/>
        <v>360000</v>
      </c>
      <c r="O3021" s="85">
        <f t="shared" si="613"/>
        <v>0</v>
      </c>
      <c r="P3021" s="85">
        <f t="shared" si="614"/>
        <v>0</v>
      </c>
      <c r="Q3021" s="59">
        <f t="shared" ref="Q3021:Q3084" si="618">ABS(IF(AND((H3021=0),(J3021=0)),0,J3021/H3021))</f>
        <v>0</v>
      </c>
      <c r="R3021" s="60" t="str">
        <f t="shared" si="615"/>
        <v>Good Count</v>
      </c>
      <c r="S3021" s="60" t="str">
        <f t="shared" si="616"/>
        <v>Good Count</v>
      </c>
      <c r="T3021" s="60" t="str">
        <f t="shared" si="617"/>
        <v>Good Count</v>
      </c>
    </row>
    <row r="3022" spans="1:20" ht="15" customHeight="1">
      <c r="A3022" s="64">
        <v>44903</v>
      </c>
      <c r="B3022" s="65">
        <f t="shared" si="608"/>
        <v>2022</v>
      </c>
      <c r="C3022" s="58">
        <f t="shared" si="610"/>
        <v>12</v>
      </c>
      <c r="D3022" s="58" t="str">
        <f t="shared" si="609"/>
        <v>Dec/2022</v>
      </c>
      <c r="E3022" s="60" t="s">
        <v>281</v>
      </c>
      <c r="F3022" s="60" t="s">
        <v>280</v>
      </c>
      <c r="G3022" s="60" t="s">
        <v>139</v>
      </c>
      <c r="H3022" s="60">
        <v>248</v>
      </c>
      <c r="I3022" s="60">
        <v>248</v>
      </c>
      <c r="J3022" s="60">
        <f t="shared" si="606"/>
        <v>0</v>
      </c>
      <c r="K3022" s="60" t="str">
        <f t="shared" si="607"/>
        <v>Ok</v>
      </c>
      <c r="L3022" s="60">
        <f t="shared" si="611"/>
        <v>0</v>
      </c>
      <c r="M3022" s="85">
        <f>VLOOKUP(E3022,'DAFTAR ITEM'!B:J,9,FALSE)</f>
        <v>5000</v>
      </c>
      <c r="N3022" s="85">
        <f t="shared" si="612"/>
        <v>1240000</v>
      </c>
      <c r="O3022" s="85">
        <f t="shared" si="613"/>
        <v>0</v>
      </c>
      <c r="P3022" s="85">
        <f t="shared" si="614"/>
        <v>0</v>
      </c>
      <c r="Q3022" s="59">
        <f t="shared" si="618"/>
        <v>0</v>
      </c>
      <c r="R3022" s="60" t="str">
        <f t="shared" si="615"/>
        <v>Good Count</v>
      </c>
      <c r="S3022" s="60" t="str">
        <f t="shared" si="616"/>
        <v>Good Count</v>
      </c>
      <c r="T3022" s="60" t="str">
        <f t="shared" si="617"/>
        <v>Good Count</v>
      </c>
    </row>
    <row r="3023" spans="1:20" ht="15" customHeight="1">
      <c r="A3023" s="64">
        <v>44903</v>
      </c>
      <c r="B3023" s="65">
        <f t="shared" si="608"/>
        <v>2022</v>
      </c>
      <c r="C3023" s="58">
        <f t="shared" si="610"/>
        <v>12</v>
      </c>
      <c r="D3023" s="58" t="str">
        <f t="shared" si="609"/>
        <v>Dec/2022</v>
      </c>
      <c r="E3023" s="60" t="s">
        <v>283</v>
      </c>
      <c r="F3023" s="60" t="s">
        <v>282</v>
      </c>
      <c r="G3023" s="60" t="s">
        <v>16</v>
      </c>
      <c r="H3023" s="60">
        <v>6</v>
      </c>
      <c r="I3023" s="60">
        <v>6</v>
      </c>
      <c r="J3023" s="60">
        <f t="shared" si="606"/>
        <v>0</v>
      </c>
      <c r="K3023" s="60" t="str">
        <f t="shared" si="607"/>
        <v>Ok</v>
      </c>
      <c r="L3023" s="60">
        <f t="shared" si="611"/>
        <v>0</v>
      </c>
      <c r="M3023" s="85">
        <f>VLOOKUP(E3023,'DAFTAR ITEM'!B:J,9,FALSE)</f>
        <v>131250</v>
      </c>
      <c r="N3023" s="85">
        <f t="shared" si="612"/>
        <v>787500</v>
      </c>
      <c r="O3023" s="85">
        <f t="shared" si="613"/>
        <v>0</v>
      </c>
      <c r="P3023" s="85">
        <f t="shared" si="614"/>
        <v>0</v>
      </c>
      <c r="Q3023" s="59">
        <f t="shared" si="618"/>
        <v>0</v>
      </c>
      <c r="R3023" s="60" t="str">
        <f t="shared" si="615"/>
        <v>Good Count</v>
      </c>
      <c r="S3023" s="60" t="str">
        <f t="shared" si="616"/>
        <v>Good Count</v>
      </c>
      <c r="T3023" s="60" t="str">
        <f t="shared" si="617"/>
        <v>Good Count</v>
      </c>
    </row>
    <row r="3024" spans="1:20" ht="15" customHeight="1">
      <c r="A3024" s="64">
        <v>44903</v>
      </c>
      <c r="B3024" s="65">
        <f t="shared" si="608"/>
        <v>2022</v>
      </c>
      <c r="C3024" s="58">
        <f t="shared" si="610"/>
        <v>12</v>
      </c>
      <c r="D3024" s="58" t="str">
        <f t="shared" si="609"/>
        <v>Dec/2022</v>
      </c>
      <c r="E3024" s="60" t="s">
        <v>285</v>
      </c>
      <c r="F3024" s="60" t="s">
        <v>284</v>
      </c>
      <c r="G3024" s="60" t="s">
        <v>33</v>
      </c>
      <c r="H3024" s="60">
        <v>23</v>
      </c>
      <c r="I3024" s="60">
        <v>23</v>
      </c>
      <c r="J3024" s="60">
        <f t="shared" si="606"/>
        <v>0</v>
      </c>
      <c r="K3024" s="60" t="str">
        <f t="shared" si="607"/>
        <v>Ok</v>
      </c>
      <c r="L3024" s="60">
        <f t="shared" si="611"/>
        <v>0</v>
      </c>
      <c r="M3024" s="85">
        <f>VLOOKUP(E3024,'DAFTAR ITEM'!B:J,9,FALSE)</f>
        <v>2625</v>
      </c>
      <c r="N3024" s="85">
        <f t="shared" si="612"/>
        <v>60375</v>
      </c>
      <c r="O3024" s="85">
        <f t="shared" si="613"/>
        <v>0</v>
      </c>
      <c r="P3024" s="85">
        <f t="shared" si="614"/>
        <v>0</v>
      </c>
      <c r="Q3024" s="59">
        <f t="shared" si="618"/>
        <v>0</v>
      </c>
      <c r="R3024" s="60" t="str">
        <f t="shared" si="615"/>
        <v>Good Count</v>
      </c>
      <c r="S3024" s="60" t="str">
        <f t="shared" si="616"/>
        <v>Good Count</v>
      </c>
      <c r="T3024" s="60" t="str">
        <f t="shared" si="617"/>
        <v>Good Count</v>
      </c>
    </row>
    <row r="3025" spans="1:20" ht="15" customHeight="1">
      <c r="A3025" s="64">
        <v>44903</v>
      </c>
      <c r="B3025" s="65">
        <f t="shared" si="608"/>
        <v>2022</v>
      </c>
      <c r="C3025" s="58">
        <f t="shared" si="610"/>
        <v>12</v>
      </c>
      <c r="D3025" s="58" t="str">
        <f t="shared" si="609"/>
        <v>Dec/2022</v>
      </c>
      <c r="E3025" s="60" t="s">
        <v>287</v>
      </c>
      <c r="F3025" s="60" t="s">
        <v>286</v>
      </c>
      <c r="G3025" s="60" t="s">
        <v>33</v>
      </c>
      <c r="H3025" s="60">
        <v>27</v>
      </c>
      <c r="I3025" s="60">
        <v>27</v>
      </c>
      <c r="J3025" s="60">
        <f t="shared" si="606"/>
        <v>0</v>
      </c>
      <c r="K3025" s="60" t="str">
        <f t="shared" si="607"/>
        <v>Ok</v>
      </c>
      <c r="L3025" s="60">
        <f t="shared" si="611"/>
        <v>0</v>
      </c>
      <c r="M3025" s="85">
        <f>VLOOKUP(E3025,'DAFTAR ITEM'!B:J,9,FALSE)</f>
        <v>6825</v>
      </c>
      <c r="N3025" s="85">
        <f t="shared" si="612"/>
        <v>184275</v>
      </c>
      <c r="O3025" s="85">
        <f t="shared" si="613"/>
        <v>0</v>
      </c>
      <c r="P3025" s="85">
        <f t="shared" si="614"/>
        <v>0</v>
      </c>
      <c r="Q3025" s="59">
        <f t="shared" si="618"/>
        <v>0</v>
      </c>
      <c r="R3025" s="60" t="str">
        <f t="shared" si="615"/>
        <v>Good Count</v>
      </c>
      <c r="S3025" s="60" t="str">
        <f t="shared" si="616"/>
        <v>Good Count</v>
      </c>
      <c r="T3025" s="60" t="str">
        <f t="shared" si="617"/>
        <v>Good Count</v>
      </c>
    </row>
    <row r="3026" spans="1:20" ht="15" customHeight="1">
      <c r="A3026" s="64">
        <v>44903</v>
      </c>
      <c r="B3026" s="65">
        <f t="shared" si="608"/>
        <v>2022</v>
      </c>
      <c r="C3026" s="58">
        <f t="shared" si="610"/>
        <v>12</v>
      </c>
      <c r="D3026" s="58" t="str">
        <f t="shared" si="609"/>
        <v>Dec/2022</v>
      </c>
      <c r="E3026" s="60" t="s">
        <v>293</v>
      </c>
      <c r="F3026" s="60" t="s">
        <v>292</v>
      </c>
      <c r="G3026" s="60" t="s">
        <v>33</v>
      </c>
      <c r="H3026" s="60">
        <v>2</v>
      </c>
      <c r="I3026" s="60">
        <v>2</v>
      </c>
      <c r="J3026" s="60">
        <f t="shared" si="606"/>
        <v>0</v>
      </c>
      <c r="K3026" s="60" t="str">
        <f t="shared" si="607"/>
        <v>Ok</v>
      </c>
      <c r="L3026" s="60">
        <f t="shared" si="611"/>
        <v>0</v>
      </c>
      <c r="M3026" s="85">
        <f>VLOOKUP(E3026,'DAFTAR ITEM'!B:J,9,FALSE)</f>
        <v>5000</v>
      </c>
      <c r="N3026" s="85">
        <f t="shared" si="612"/>
        <v>10000</v>
      </c>
      <c r="O3026" s="85">
        <f t="shared" si="613"/>
        <v>0</v>
      </c>
      <c r="P3026" s="85">
        <f t="shared" si="614"/>
        <v>0</v>
      </c>
      <c r="Q3026" s="59">
        <f t="shared" si="618"/>
        <v>0</v>
      </c>
      <c r="R3026" s="60" t="str">
        <f t="shared" si="615"/>
        <v>Good Count</v>
      </c>
      <c r="S3026" s="60" t="str">
        <f t="shared" si="616"/>
        <v>Good Count</v>
      </c>
      <c r="T3026" s="60" t="str">
        <f t="shared" si="617"/>
        <v>Good Count</v>
      </c>
    </row>
    <row r="3027" spans="1:20" ht="15" customHeight="1">
      <c r="A3027" s="64">
        <v>44903</v>
      </c>
      <c r="B3027" s="65">
        <f t="shared" si="608"/>
        <v>2022</v>
      </c>
      <c r="C3027" s="58">
        <f t="shared" si="610"/>
        <v>12</v>
      </c>
      <c r="D3027" s="58" t="str">
        <f t="shared" si="609"/>
        <v>Dec/2022</v>
      </c>
      <c r="E3027" s="60" t="s">
        <v>295</v>
      </c>
      <c r="F3027" s="60" t="s">
        <v>294</v>
      </c>
      <c r="G3027" s="60" t="s">
        <v>33</v>
      </c>
      <c r="H3027" s="60">
        <v>7</v>
      </c>
      <c r="I3027" s="60">
        <v>7</v>
      </c>
      <c r="J3027" s="60">
        <f t="shared" ref="J3027:J3090" si="619">I3027-H3027</f>
        <v>0</v>
      </c>
      <c r="K3027" s="60" t="str">
        <f t="shared" ref="K3027:K3090" si="620">IF(J3027=0,"Ok","Selisih")</f>
        <v>Ok</v>
      </c>
      <c r="L3027" s="60">
        <f t="shared" si="611"/>
        <v>0</v>
      </c>
      <c r="M3027" s="85">
        <f>VLOOKUP(E3027,'DAFTAR ITEM'!B:J,9,FALSE)</f>
        <v>22000</v>
      </c>
      <c r="N3027" s="85">
        <f t="shared" si="612"/>
        <v>154000</v>
      </c>
      <c r="O3027" s="85">
        <f t="shared" si="613"/>
        <v>0</v>
      </c>
      <c r="P3027" s="85">
        <f t="shared" si="614"/>
        <v>0</v>
      </c>
      <c r="Q3027" s="59">
        <f t="shared" si="618"/>
        <v>0</v>
      </c>
      <c r="R3027" s="60" t="str">
        <f t="shared" si="615"/>
        <v>Good Count</v>
      </c>
      <c r="S3027" s="60" t="str">
        <f t="shared" si="616"/>
        <v>Good Count</v>
      </c>
      <c r="T3027" s="60" t="str">
        <f t="shared" si="617"/>
        <v>Good Count</v>
      </c>
    </row>
    <row r="3028" spans="1:20" ht="15" customHeight="1">
      <c r="A3028" s="64">
        <v>44903</v>
      </c>
      <c r="B3028" s="65">
        <f t="shared" si="608"/>
        <v>2022</v>
      </c>
      <c r="C3028" s="58">
        <f t="shared" si="610"/>
        <v>12</v>
      </c>
      <c r="D3028" s="58" t="str">
        <f t="shared" si="609"/>
        <v>Dec/2022</v>
      </c>
      <c r="E3028" s="60" t="s">
        <v>297</v>
      </c>
      <c r="F3028" s="60" t="s">
        <v>296</v>
      </c>
      <c r="G3028" s="60" t="s">
        <v>33</v>
      </c>
      <c r="H3028" s="60">
        <v>13</v>
      </c>
      <c r="I3028" s="60">
        <v>13</v>
      </c>
      <c r="J3028" s="60">
        <f t="shared" si="619"/>
        <v>0</v>
      </c>
      <c r="K3028" s="60" t="str">
        <f t="shared" si="620"/>
        <v>Ok</v>
      </c>
      <c r="L3028" s="60">
        <f t="shared" si="611"/>
        <v>0</v>
      </c>
      <c r="M3028" s="85">
        <f>VLOOKUP(E3028,'DAFTAR ITEM'!B:J,9,FALSE)</f>
        <v>8138</v>
      </c>
      <c r="N3028" s="85">
        <f t="shared" si="612"/>
        <v>105794</v>
      </c>
      <c r="O3028" s="85">
        <f t="shared" si="613"/>
        <v>0</v>
      </c>
      <c r="P3028" s="85">
        <f t="shared" si="614"/>
        <v>0</v>
      </c>
      <c r="Q3028" s="59">
        <f t="shared" si="618"/>
        <v>0</v>
      </c>
      <c r="R3028" s="60" t="str">
        <f t="shared" si="615"/>
        <v>Good Count</v>
      </c>
      <c r="S3028" s="60" t="str">
        <f t="shared" si="616"/>
        <v>Good Count</v>
      </c>
      <c r="T3028" s="60" t="str">
        <f t="shared" si="617"/>
        <v>Good Count</v>
      </c>
    </row>
    <row r="3029" spans="1:20" ht="15" customHeight="1">
      <c r="A3029" s="64">
        <v>44903</v>
      </c>
      <c r="B3029" s="65">
        <f t="shared" si="608"/>
        <v>2022</v>
      </c>
      <c r="C3029" s="58">
        <f t="shared" si="610"/>
        <v>12</v>
      </c>
      <c r="D3029" s="58" t="str">
        <f t="shared" si="609"/>
        <v>Dec/2022</v>
      </c>
      <c r="E3029" s="60" t="s">
        <v>299</v>
      </c>
      <c r="F3029" s="60" t="s">
        <v>298</v>
      </c>
      <c r="G3029" s="60" t="s">
        <v>33</v>
      </c>
      <c r="H3029" s="60">
        <v>29</v>
      </c>
      <c r="I3029" s="60">
        <v>29</v>
      </c>
      <c r="J3029" s="60">
        <f t="shared" si="619"/>
        <v>0</v>
      </c>
      <c r="K3029" s="60" t="str">
        <f t="shared" si="620"/>
        <v>Ok</v>
      </c>
      <c r="L3029" s="60">
        <f t="shared" si="611"/>
        <v>0</v>
      </c>
      <c r="M3029" s="85">
        <f>VLOOKUP(E3029,'DAFTAR ITEM'!B:J,9,FALSE)</f>
        <v>8138</v>
      </c>
      <c r="N3029" s="85">
        <f t="shared" si="612"/>
        <v>236002</v>
      </c>
      <c r="O3029" s="85">
        <f t="shared" si="613"/>
        <v>0</v>
      </c>
      <c r="P3029" s="85">
        <f t="shared" si="614"/>
        <v>0</v>
      </c>
      <c r="Q3029" s="59">
        <f t="shared" si="618"/>
        <v>0</v>
      </c>
      <c r="R3029" s="60" t="str">
        <f t="shared" si="615"/>
        <v>Good Count</v>
      </c>
      <c r="S3029" s="60" t="str">
        <f t="shared" si="616"/>
        <v>Good Count</v>
      </c>
      <c r="T3029" s="60" t="str">
        <f t="shared" si="617"/>
        <v>Good Count</v>
      </c>
    </row>
    <row r="3030" spans="1:20" ht="15" customHeight="1">
      <c r="A3030" s="64">
        <v>44903</v>
      </c>
      <c r="B3030" s="65">
        <f t="shared" si="608"/>
        <v>2022</v>
      </c>
      <c r="C3030" s="58">
        <f t="shared" si="610"/>
        <v>12</v>
      </c>
      <c r="D3030" s="58" t="str">
        <f t="shared" si="609"/>
        <v>Dec/2022</v>
      </c>
      <c r="E3030" s="60" t="s">
        <v>301</v>
      </c>
      <c r="F3030" s="60" t="s">
        <v>300</v>
      </c>
      <c r="G3030" s="60" t="s">
        <v>33</v>
      </c>
      <c r="H3030" s="60">
        <v>39</v>
      </c>
      <c r="I3030" s="60">
        <v>39</v>
      </c>
      <c r="J3030" s="60">
        <f t="shared" si="619"/>
        <v>0</v>
      </c>
      <c r="K3030" s="60" t="str">
        <f t="shared" si="620"/>
        <v>Ok</v>
      </c>
      <c r="L3030" s="60">
        <f t="shared" si="611"/>
        <v>0</v>
      </c>
      <c r="M3030" s="85">
        <f>VLOOKUP(E3030,'DAFTAR ITEM'!B:J,9,FALSE)</f>
        <v>10000</v>
      </c>
      <c r="N3030" s="85">
        <f t="shared" si="612"/>
        <v>390000</v>
      </c>
      <c r="O3030" s="85">
        <f t="shared" si="613"/>
        <v>0</v>
      </c>
      <c r="P3030" s="85">
        <f t="shared" si="614"/>
        <v>0</v>
      </c>
      <c r="Q3030" s="59">
        <f t="shared" si="618"/>
        <v>0</v>
      </c>
      <c r="R3030" s="60" t="str">
        <f t="shared" si="615"/>
        <v>Good Count</v>
      </c>
      <c r="S3030" s="60" t="str">
        <f t="shared" si="616"/>
        <v>Good Count</v>
      </c>
      <c r="T3030" s="60" t="str">
        <f t="shared" si="617"/>
        <v>Good Count</v>
      </c>
    </row>
    <row r="3031" spans="1:20" ht="15" customHeight="1">
      <c r="A3031" s="64">
        <v>44903</v>
      </c>
      <c r="B3031" s="65">
        <f t="shared" si="608"/>
        <v>2022</v>
      </c>
      <c r="C3031" s="58">
        <f t="shared" si="610"/>
        <v>12</v>
      </c>
      <c r="D3031" s="58" t="str">
        <f t="shared" si="609"/>
        <v>Dec/2022</v>
      </c>
      <c r="E3031" s="60" t="s">
        <v>303</v>
      </c>
      <c r="F3031" s="60" t="s">
        <v>302</v>
      </c>
      <c r="G3031" s="60" t="s">
        <v>33</v>
      </c>
      <c r="H3031" s="60">
        <v>7</v>
      </c>
      <c r="I3031" s="60">
        <v>7</v>
      </c>
      <c r="J3031" s="60">
        <f t="shared" si="619"/>
        <v>0</v>
      </c>
      <c r="K3031" s="60" t="str">
        <f t="shared" si="620"/>
        <v>Ok</v>
      </c>
      <c r="L3031" s="60">
        <f t="shared" si="611"/>
        <v>0</v>
      </c>
      <c r="M3031" s="85">
        <f>VLOOKUP(E3031,'DAFTAR ITEM'!B:J,9,FALSE)</f>
        <v>9000</v>
      </c>
      <c r="N3031" s="85">
        <f t="shared" si="612"/>
        <v>63000</v>
      </c>
      <c r="O3031" s="85">
        <f t="shared" si="613"/>
        <v>0</v>
      </c>
      <c r="P3031" s="85">
        <f t="shared" si="614"/>
        <v>0</v>
      </c>
      <c r="Q3031" s="59">
        <f t="shared" si="618"/>
        <v>0</v>
      </c>
      <c r="R3031" s="60" t="str">
        <f t="shared" si="615"/>
        <v>Good Count</v>
      </c>
      <c r="S3031" s="60" t="str">
        <f t="shared" si="616"/>
        <v>Good Count</v>
      </c>
      <c r="T3031" s="60" t="str">
        <f t="shared" si="617"/>
        <v>Good Count</v>
      </c>
    </row>
    <row r="3032" spans="1:20" ht="15" customHeight="1">
      <c r="A3032" s="64">
        <v>44903</v>
      </c>
      <c r="B3032" s="65">
        <f t="shared" si="608"/>
        <v>2022</v>
      </c>
      <c r="C3032" s="58">
        <f t="shared" si="610"/>
        <v>12</v>
      </c>
      <c r="D3032" s="58" t="str">
        <f t="shared" si="609"/>
        <v>Dec/2022</v>
      </c>
      <c r="E3032" s="60" t="s">
        <v>305</v>
      </c>
      <c r="F3032" s="60" t="s">
        <v>304</v>
      </c>
      <c r="G3032" s="60" t="s">
        <v>33</v>
      </c>
      <c r="H3032" s="60">
        <v>9</v>
      </c>
      <c r="I3032" s="60">
        <v>9</v>
      </c>
      <c r="J3032" s="60">
        <f t="shared" si="619"/>
        <v>0</v>
      </c>
      <c r="K3032" s="60" t="str">
        <f t="shared" si="620"/>
        <v>Ok</v>
      </c>
      <c r="L3032" s="60">
        <f t="shared" si="611"/>
        <v>0</v>
      </c>
      <c r="M3032" s="85">
        <f>VLOOKUP(E3032,'DAFTAR ITEM'!B:J,9,FALSE)</f>
        <v>6720</v>
      </c>
      <c r="N3032" s="85">
        <f t="shared" si="612"/>
        <v>60480</v>
      </c>
      <c r="O3032" s="85">
        <f t="shared" si="613"/>
        <v>0</v>
      </c>
      <c r="P3032" s="85">
        <f t="shared" si="614"/>
        <v>0</v>
      </c>
      <c r="Q3032" s="59">
        <f t="shared" si="618"/>
        <v>0</v>
      </c>
      <c r="R3032" s="60" t="str">
        <f t="shared" si="615"/>
        <v>Good Count</v>
      </c>
      <c r="S3032" s="60" t="str">
        <f t="shared" si="616"/>
        <v>Good Count</v>
      </c>
      <c r="T3032" s="60" t="str">
        <f t="shared" si="617"/>
        <v>Good Count</v>
      </c>
    </row>
    <row r="3033" spans="1:20" ht="15" customHeight="1">
      <c r="A3033" s="64">
        <v>44903</v>
      </c>
      <c r="B3033" s="65">
        <f t="shared" si="608"/>
        <v>2022</v>
      </c>
      <c r="C3033" s="58">
        <f t="shared" si="610"/>
        <v>12</v>
      </c>
      <c r="D3033" s="58" t="str">
        <f t="shared" si="609"/>
        <v>Dec/2022</v>
      </c>
      <c r="E3033" s="60" t="s">
        <v>307</v>
      </c>
      <c r="F3033" s="60" t="s">
        <v>306</v>
      </c>
      <c r="G3033" s="60" t="s">
        <v>33</v>
      </c>
      <c r="H3033" s="60">
        <v>62</v>
      </c>
      <c r="I3033" s="60">
        <v>62</v>
      </c>
      <c r="J3033" s="60">
        <f t="shared" si="619"/>
        <v>0</v>
      </c>
      <c r="K3033" s="60" t="str">
        <f t="shared" si="620"/>
        <v>Ok</v>
      </c>
      <c r="L3033" s="60">
        <f t="shared" si="611"/>
        <v>0</v>
      </c>
      <c r="M3033" s="85">
        <f>VLOOKUP(E3033,'DAFTAR ITEM'!B:J,9,FALSE)</f>
        <v>9000</v>
      </c>
      <c r="N3033" s="85">
        <f t="shared" si="612"/>
        <v>558000</v>
      </c>
      <c r="O3033" s="85">
        <f t="shared" si="613"/>
        <v>0</v>
      </c>
      <c r="P3033" s="85">
        <f t="shared" si="614"/>
        <v>0</v>
      </c>
      <c r="Q3033" s="59">
        <f t="shared" si="618"/>
        <v>0</v>
      </c>
      <c r="R3033" s="60" t="str">
        <f t="shared" si="615"/>
        <v>Good Count</v>
      </c>
      <c r="S3033" s="60" t="str">
        <f t="shared" si="616"/>
        <v>Good Count</v>
      </c>
      <c r="T3033" s="60" t="str">
        <f t="shared" si="617"/>
        <v>Good Count</v>
      </c>
    </row>
    <row r="3034" spans="1:20" ht="15" customHeight="1">
      <c r="A3034" s="64">
        <v>44903</v>
      </c>
      <c r="B3034" s="65">
        <f t="shared" si="608"/>
        <v>2022</v>
      </c>
      <c r="C3034" s="58">
        <f t="shared" si="610"/>
        <v>12</v>
      </c>
      <c r="D3034" s="58" t="str">
        <f t="shared" si="609"/>
        <v>Dec/2022</v>
      </c>
      <c r="E3034" s="60" t="s">
        <v>309</v>
      </c>
      <c r="F3034" s="60" t="s">
        <v>308</v>
      </c>
      <c r="G3034" s="60" t="s">
        <v>33</v>
      </c>
      <c r="H3034" s="60">
        <v>19</v>
      </c>
      <c r="I3034" s="60">
        <v>19</v>
      </c>
      <c r="J3034" s="60">
        <f t="shared" si="619"/>
        <v>0</v>
      </c>
      <c r="K3034" s="60" t="str">
        <f t="shared" si="620"/>
        <v>Ok</v>
      </c>
      <c r="L3034" s="60">
        <f t="shared" si="611"/>
        <v>0</v>
      </c>
      <c r="M3034" s="85">
        <f>VLOOKUP(E3034,'DAFTAR ITEM'!B:J,9,FALSE)</f>
        <v>840</v>
      </c>
      <c r="N3034" s="85">
        <f t="shared" si="612"/>
        <v>15960</v>
      </c>
      <c r="O3034" s="85">
        <f t="shared" si="613"/>
        <v>0</v>
      </c>
      <c r="P3034" s="85">
        <f t="shared" si="614"/>
        <v>0</v>
      </c>
      <c r="Q3034" s="59">
        <f t="shared" si="618"/>
        <v>0</v>
      </c>
      <c r="R3034" s="60" t="str">
        <f t="shared" si="615"/>
        <v>Good Count</v>
      </c>
      <c r="S3034" s="60" t="str">
        <f t="shared" si="616"/>
        <v>Good Count</v>
      </c>
      <c r="T3034" s="60" t="str">
        <f t="shared" si="617"/>
        <v>Good Count</v>
      </c>
    </row>
    <row r="3035" spans="1:20" ht="15" customHeight="1">
      <c r="A3035" s="64">
        <v>44903</v>
      </c>
      <c r="B3035" s="65">
        <f t="shared" si="608"/>
        <v>2022</v>
      </c>
      <c r="C3035" s="58">
        <f t="shared" si="610"/>
        <v>12</v>
      </c>
      <c r="D3035" s="58" t="str">
        <f t="shared" si="609"/>
        <v>Dec/2022</v>
      </c>
      <c r="E3035" s="60" t="s">
        <v>311</v>
      </c>
      <c r="F3035" s="60" t="s">
        <v>310</v>
      </c>
      <c r="G3035" s="60" t="s">
        <v>33</v>
      </c>
      <c r="H3035" s="60">
        <v>20</v>
      </c>
      <c r="I3035" s="60">
        <v>20</v>
      </c>
      <c r="J3035" s="60">
        <f t="shared" si="619"/>
        <v>0</v>
      </c>
      <c r="K3035" s="60" t="str">
        <f t="shared" si="620"/>
        <v>Ok</v>
      </c>
      <c r="L3035" s="60">
        <f t="shared" si="611"/>
        <v>0</v>
      </c>
      <c r="M3035" s="85">
        <f>VLOOKUP(E3035,'DAFTAR ITEM'!B:J,9,FALSE)</f>
        <v>2000</v>
      </c>
      <c r="N3035" s="85">
        <f t="shared" si="612"/>
        <v>40000</v>
      </c>
      <c r="O3035" s="85">
        <f t="shared" si="613"/>
        <v>0</v>
      </c>
      <c r="P3035" s="85">
        <f t="shared" si="614"/>
        <v>0</v>
      </c>
      <c r="Q3035" s="59">
        <f t="shared" si="618"/>
        <v>0</v>
      </c>
      <c r="R3035" s="60" t="str">
        <f t="shared" si="615"/>
        <v>Good Count</v>
      </c>
      <c r="S3035" s="60" t="str">
        <f t="shared" si="616"/>
        <v>Good Count</v>
      </c>
      <c r="T3035" s="60" t="str">
        <f t="shared" si="617"/>
        <v>Good Count</v>
      </c>
    </row>
    <row r="3036" spans="1:20" ht="15" customHeight="1">
      <c r="A3036" s="64">
        <v>44903</v>
      </c>
      <c r="B3036" s="65">
        <f t="shared" si="608"/>
        <v>2022</v>
      </c>
      <c r="C3036" s="58">
        <f t="shared" si="610"/>
        <v>12</v>
      </c>
      <c r="D3036" s="58" t="str">
        <f t="shared" si="609"/>
        <v>Dec/2022</v>
      </c>
      <c r="E3036" s="60" t="s">
        <v>313</v>
      </c>
      <c r="F3036" s="60" t="s">
        <v>312</v>
      </c>
      <c r="G3036" s="60" t="s">
        <v>33</v>
      </c>
      <c r="H3036" s="60">
        <v>18</v>
      </c>
      <c r="I3036" s="60">
        <v>18</v>
      </c>
      <c r="J3036" s="60">
        <f t="shared" si="619"/>
        <v>0</v>
      </c>
      <c r="K3036" s="60" t="str">
        <f t="shared" si="620"/>
        <v>Ok</v>
      </c>
      <c r="L3036" s="60">
        <f t="shared" si="611"/>
        <v>0</v>
      </c>
      <c r="M3036" s="85">
        <f>VLOOKUP(E3036,'DAFTAR ITEM'!B:J,9,FALSE)</f>
        <v>2000</v>
      </c>
      <c r="N3036" s="85">
        <f t="shared" si="612"/>
        <v>36000</v>
      </c>
      <c r="O3036" s="85">
        <f t="shared" si="613"/>
        <v>0</v>
      </c>
      <c r="P3036" s="85">
        <f t="shared" si="614"/>
        <v>0</v>
      </c>
      <c r="Q3036" s="59">
        <f t="shared" si="618"/>
        <v>0</v>
      </c>
      <c r="R3036" s="60" t="str">
        <f t="shared" si="615"/>
        <v>Good Count</v>
      </c>
      <c r="S3036" s="60" t="str">
        <f t="shared" si="616"/>
        <v>Good Count</v>
      </c>
      <c r="T3036" s="60" t="str">
        <f t="shared" si="617"/>
        <v>Good Count</v>
      </c>
    </row>
    <row r="3037" spans="1:20" ht="15" customHeight="1">
      <c r="A3037" s="64">
        <v>44903</v>
      </c>
      <c r="B3037" s="65">
        <f t="shared" si="608"/>
        <v>2022</v>
      </c>
      <c r="C3037" s="58">
        <f t="shared" si="610"/>
        <v>12</v>
      </c>
      <c r="D3037" s="58" t="str">
        <f t="shared" si="609"/>
        <v>Dec/2022</v>
      </c>
      <c r="E3037" s="60" t="s">
        <v>315</v>
      </c>
      <c r="F3037" s="60" t="s">
        <v>314</v>
      </c>
      <c r="G3037" s="60" t="s">
        <v>33</v>
      </c>
      <c r="H3037" s="60">
        <v>20</v>
      </c>
      <c r="I3037" s="60">
        <v>20</v>
      </c>
      <c r="J3037" s="60">
        <f t="shared" si="619"/>
        <v>0</v>
      </c>
      <c r="K3037" s="60" t="str">
        <f t="shared" si="620"/>
        <v>Ok</v>
      </c>
      <c r="L3037" s="60">
        <f t="shared" si="611"/>
        <v>0</v>
      </c>
      <c r="M3037" s="85">
        <f>VLOOKUP(E3037,'DAFTAR ITEM'!B:J,9,FALSE)</f>
        <v>900</v>
      </c>
      <c r="N3037" s="85">
        <f t="shared" si="612"/>
        <v>18000</v>
      </c>
      <c r="O3037" s="85">
        <f t="shared" si="613"/>
        <v>0</v>
      </c>
      <c r="P3037" s="85">
        <f t="shared" si="614"/>
        <v>0</v>
      </c>
      <c r="Q3037" s="59">
        <f t="shared" si="618"/>
        <v>0</v>
      </c>
      <c r="R3037" s="60" t="str">
        <f t="shared" si="615"/>
        <v>Good Count</v>
      </c>
      <c r="S3037" s="60" t="str">
        <f t="shared" si="616"/>
        <v>Good Count</v>
      </c>
      <c r="T3037" s="60" t="str">
        <f t="shared" si="617"/>
        <v>Good Count</v>
      </c>
    </row>
    <row r="3038" spans="1:20" ht="15" customHeight="1">
      <c r="A3038" s="64">
        <v>44903</v>
      </c>
      <c r="B3038" s="65">
        <f t="shared" si="608"/>
        <v>2022</v>
      </c>
      <c r="C3038" s="58">
        <f t="shared" si="610"/>
        <v>12</v>
      </c>
      <c r="D3038" s="58" t="str">
        <f t="shared" si="609"/>
        <v>Dec/2022</v>
      </c>
      <c r="E3038" s="60" t="s">
        <v>317</v>
      </c>
      <c r="F3038" s="60" t="s">
        <v>316</v>
      </c>
      <c r="G3038" s="60" t="s">
        <v>33</v>
      </c>
      <c r="H3038" s="60">
        <v>9</v>
      </c>
      <c r="I3038" s="60">
        <v>9</v>
      </c>
      <c r="J3038" s="60">
        <f t="shared" si="619"/>
        <v>0</v>
      </c>
      <c r="K3038" s="60" t="str">
        <f t="shared" si="620"/>
        <v>Ok</v>
      </c>
      <c r="L3038" s="60">
        <f t="shared" si="611"/>
        <v>0</v>
      </c>
      <c r="M3038" s="85">
        <f>VLOOKUP(E3038,'DAFTAR ITEM'!B:J,9,FALSE)</f>
        <v>10000</v>
      </c>
      <c r="N3038" s="85">
        <f t="shared" si="612"/>
        <v>90000</v>
      </c>
      <c r="O3038" s="85">
        <f t="shared" si="613"/>
        <v>0</v>
      </c>
      <c r="P3038" s="85">
        <f t="shared" si="614"/>
        <v>0</v>
      </c>
      <c r="Q3038" s="59">
        <f t="shared" si="618"/>
        <v>0</v>
      </c>
      <c r="R3038" s="60" t="str">
        <f t="shared" si="615"/>
        <v>Good Count</v>
      </c>
      <c r="S3038" s="60" t="str">
        <f t="shared" si="616"/>
        <v>Good Count</v>
      </c>
      <c r="T3038" s="60" t="str">
        <f t="shared" si="617"/>
        <v>Good Count</v>
      </c>
    </row>
    <row r="3039" spans="1:20" ht="15" customHeight="1">
      <c r="A3039" s="64">
        <v>44903</v>
      </c>
      <c r="B3039" s="65">
        <f t="shared" si="608"/>
        <v>2022</v>
      </c>
      <c r="C3039" s="58">
        <f t="shared" si="610"/>
        <v>12</v>
      </c>
      <c r="D3039" s="58" t="str">
        <f t="shared" si="609"/>
        <v>Dec/2022</v>
      </c>
      <c r="E3039" s="60" t="s">
        <v>319</v>
      </c>
      <c r="F3039" s="60" t="s">
        <v>318</v>
      </c>
      <c r="G3039" s="60" t="s">
        <v>33</v>
      </c>
      <c r="H3039" s="60">
        <v>7</v>
      </c>
      <c r="I3039" s="60">
        <v>7</v>
      </c>
      <c r="J3039" s="60">
        <f t="shared" si="619"/>
        <v>0</v>
      </c>
      <c r="K3039" s="60" t="str">
        <f t="shared" si="620"/>
        <v>Ok</v>
      </c>
      <c r="L3039" s="60">
        <f t="shared" si="611"/>
        <v>0</v>
      </c>
      <c r="M3039" s="85">
        <f>VLOOKUP(E3039,'DAFTAR ITEM'!B:J,9,FALSE)</f>
        <v>10080</v>
      </c>
      <c r="N3039" s="85">
        <f t="shared" si="612"/>
        <v>70560</v>
      </c>
      <c r="O3039" s="85">
        <f t="shared" si="613"/>
        <v>0</v>
      </c>
      <c r="P3039" s="85">
        <f t="shared" si="614"/>
        <v>0</v>
      </c>
      <c r="Q3039" s="59">
        <f t="shared" si="618"/>
        <v>0</v>
      </c>
      <c r="R3039" s="60" t="str">
        <f t="shared" si="615"/>
        <v>Good Count</v>
      </c>
      <c r="S3039" s="60" t="str">
        <f t="shared" si="616"/>
        <v>Good Count</v>
      </c>
      <c r="T3039" s="60" t="str">
        <f t="shared" si="617"/>
        <v>Good Count</v>
      </c>
    </row>
    <row r="3040" spans="1:20" ht="15" customHeight="1">
      <c r="A3040" s="64">
        <v>44903</v>
      </c>
      <c r="B3040" s="65">
        <f t="shared" si="608"/>
        <v>2022</v>
      </c>
      <c r="C3040" s="58">
        <f t="shared" si="610"/>
        <v>12</v>
      </c>
      <c r="D3040" s="58" t="str">
        <f t="shared" si="609"/>
        <v>Dec/2022</v>
      </c>
      <c r="E3040" s="60" t="s">
        <v>321</v>
      </c>
      <c r="F3040" s="60" t="s">
        <v>320</v>
      </c>
      <c r="G3040" s="60" t="s">
        <v>33</v>
      </c>
      <c r="H3040" s="60">
        <v>3</v>
      </c>
      <c r="I3040" s="60">
        <v>3</v>
      </c>
      <c r="J3040" s="60">
        <f t="shared" si="619"/>
        <v>0</v>
      </c>
      <c r="K3040" s="60" t="str">
        <f t="shared" si="620"/>
        <v>Ok</v>
      </c>
      <c r="L3040" s="60">
        <f t="shared" si="611"/>
        <v>0</v>
      </c>
      <c r="M3040" s="85">
        <f>VLOOKUP(E3040,'DAFTAR ITEM'!B:J,9,FALSE)</f>
        <v>7500</v>
      </c>
      <c r="N3040" s="85">
        <f t="shared" si="612"/>
        <v>22500</v>
      </c>
      <c r="O3040" s="85">
        <f t="shared" si="613"/>
        <v>0</v>
      </c>
      <c r="P3040" s="85">
        <f t="shared" si="614"/>
        <v>0</v>
      </c>
      <c r="Q3040" s="59">
        <f t="shared" si="618"/>
        <v>0</v>
      </c>
      <c r="R3040" s="60" t="str">
        <f t="shared" si="615"/>
        <v>Good Count</v>
      </c>
      <c r="S3040" s="60" t="str">
        <f t="shared" si="616"/>
        <v>Good Count</v>
      </c>
      <c r="T3040" s="60" t="str">
        <f t="shared" si="617"/>
        <v>Good Count</v>
      </c>
    </row>
    <row r="3041" spans="1:20" ht="15" customHeight="1">
      <c r="A3041" s="64">
        <v>44903</v>
      </c>
      <c r="B3041" s="65">
        <f t="shared" si="608"/>
        <v>2022</v>
      </c>
      <c r="C3041" s="58">
        <f t="shared" si="610"/>
        <v>12</v>
      </c>
      <c r="D3041" s="58" t="str">
        <f t="shared" si="609"/>
        <v>Dec/2022</v>
      </c>
      <c r="E3041" s="60" t="s">
        <v>323</v>
      </c>
      <c r="F3041" s="60" t="s">
        <v>322</v>
      </c>
      <c r="G3041" s="60" t="s">
        <v>33</v>
      </c>
      <c r="H3041" s="60">
        <v>14</v>
      </c>
      <c r="I3041" s="60">
        <v>14</v>
      </c>
      <c r="J3041" s="60">
        <f t="shared" si="619"/>
        <v>0</v>
      </c>
      <c r="K3041" s="60" t="str">
        <f t="shared" si="620"/>
        <v>Ok</v>
      </c>
      <c r="L3041" s="60">
        <f t="shared" si="611"/>
        <v>0</v>
      </c>
      <c r="M3041" s="85">
        <f>VLOOKUP(E3041,'DAFTAR ITEM'!B:J,9,FALSE)</f>
        <v>15000</v>
      </c>
      <c r="N3041" s="85">
        <f t="shared" si="612"/>
        <v>210000</v>
      </c>
      <c r="O3041" s="85">
        <f t="shared" si="613"/>
        <v>0</v>
      </c>
      <c r="P3041" s="85">
        <f t="shared" si="614"/>
        <v>0</v>
      </c>
      <c r="Q3041" s="59">
        <f t="shared" si="618"/>
        <v>0</v>
      </c>
      <c r="R3041" s="60" t="str">
        <f t="shared" si="615"/>
        <v>Good Count</v>
      </c>
      <c r="S3041" s="60" t="str">
        <f t="shared" si="616"/>
        <v>Good Count</v>
      </c>
      <c r="T3041" s="60" t="str">
        <f t="shared" si="617"/>
        <v>Good Count</v>
      </c>
    </row>
    <row r="3042" spans="1:20" ht="15" customHeight="1">
      <c r="A3042" s="64">
        <v>44903</v>
      </c>
      <c r="B3042" s="65">
        <f t="shared" si="608"/>
        <v>2022</v>
      </c>
      <c r="C3042" s="58">
        <f t="shared" si="610"/>
        <v>12</v>
      </c>
      <c r="D3042" s="58" t="str">
        <f t="shared" si="609"/>
        <v>Dec/2022</v>
      </c>
      <c r="E3042" s="60" t="s">
        <v>325</v>
      </c>
      <c r="F3042" s="60" t="s">
        <v>324</v>
      </c>
      <c r="G3042" s="60" t="s">
        <v>33</v>
      </c>
      <c r="H3042" s="60">
        <v>2</v>
      </c>
      <c r="I3042" s="60">
        <v>2</v>
      </c>
      <c r="J3042" s="60">
        <f t="shared" si="619"/>
        <v>0</v>
      </c>
      <c r="K3042" s="60" t="str">
        <f t="shared" si="620"/>
        <v>Ok</v>
      </c>
      <c r="L3042" s="60">
        <f t="shared" si="611"/>
        <v>0</v>
      </c>
      <c r="M3042" s="85">
        <f>VLOOKUP(E3042,'DAFTAR ITEM'!B:J,9,FALSE)</f>
        <v>5000</v>
      </c>
      <c r="N3042" s="85">
        <f t="shared" si="612"/>
        <v>10000</v>
      </c>
      <c r="O3042" s="85">
        <f t="shared" si="613"/>
        <v>0</v>
      </c>
      <c r="P3042" s="85">
        <f t="shared" si="614"/>
        <v>0</v>
      </c>
      <c r="Q3042" s="59">
        <f t="shared" si="618"/>
        <v>0</v>
      </c>
      <c r="R3042" s="60" t="str">
        <f t="shared" si="615"/>
        <v>Good Count</v>
      </c>
      <c r="S3042" s="60" t="str">
        <f t="shared" si="616"/>
        <v>Good Count</v>
      </c>
      <c r="T3042" s="60" t="str">
        <f t="shared" si="617"/>
        <v>Good Count</v>
      </c>
    </row>
    <row r="3043" spans="1:20" ht="15" customHeight="1">
      <c r="A3043" s="64">
        <v>44903</v>
      </c>
      <c r="B3043" s="65">
        <f t="shared" ref="B3043:B3106" si="621">YEAR(A3043)</f>
        <v>2022</v>
      </c>
      <c r="C3043" s="58">
        <f t="shared" si="610"/>
        <v>12</v>
      </c>
      <c r="D3043" s="58" t="str">
        <f t="shared" si="609"/>
        <v>Dec/2022</v>
      </c>
      <c r="E3043" s="60" t="s">
        <v>327</v>
      </c>
      <c r="F3043" s="60" t="s">
        <v>326</v>
      </c>
      <c r="G3043" s="60" t="s">
        <v>33</v>
      </c>
      <c r="H3043" s="60">
        <v>4</v>
      </c>
      <c r="I3043" s="60">
        <v>4</v>
      </c>
      <c r="J3043" s="60">
        <f t="shared" si="619"/>
        <v>0</v>
      </c>
      <c r="K3043" s="60" t="str">
        <f t="shared" si="620"/>
        <v>Ok</v>
      </c>
      <c r="L3043" s="60">
        <f t="shared" si="611"/>
        <v>0</v>
      </c>
      <c r="M3043" s="85">
        <f>VLOOKUP(E3043,'DAFTAR ITEM'!B:J,9,FALSE)</f>
        <v>7000</v>
      </c>
      <c r="N3043" s="85">
        <f t="shared" si="612"/>
        <v>28000</v>
      </c>
      <c r="O3043" s="85">
        <f t="shared" si="613"/>
        <v>0</v>
      </c>
      <c r="P3043" s="85">
        <f t="shared" si="614"/>
        <v>0</v>
      </c>
      <c r="Q3043" s="59">
        <f t="shared" si="618"/>
        <v>0</v>
      </c>
      <c r="R3043" s="60" t="str">
        <f t="shared" si="615"/>
        <v>Good Count</v>
      </c>
      <c r="S3043" s="60" t="str">
        <f t="shared" si="616"/>
        <v>Good Count</v>
      </c>
      <c r="T3043" s="60" t="str">
        <f t="shared" si="617"/>
        <v>Good Count</v>
      </c>
    </row>
    <row r="3044" spans="1:20" ht="15" customHeight="1">
      <c r="A3044" s="64">
        <v>44903</v>
      </c>
      <c r="B3044" s="65">
        <f t="shared" si="621"/>
        <v>2022</v>
      </c>
      <c r="C3044" s="58">
        <f t="shared" si="610"/>
        <v>12</v>
      </c>
      <c r="D3044" s="58" t="str">
        <f t="shared" si="609"/>
        <v>Dec/2022</v>
      </c>
      <c r="E3044" s="60" t="s">
        <v>329</v>
      </c>
      <c r="F3044" s="60" t="s">
        <v>328</v>
      </c>
      <c r="G3044" s="60" t="s">
        <v>33</v>
      </c>
      <c r="H3044" s="60">
        <v>1</v>
      </c>
      <c r="I3044" s="60">
        <v>1</v>
      </c>
      <c r="J3044" s="60">
        <f t="shared" si="619"/>
        <v>0</v>
      </c>
      <c r="K3044" s="60" t="str">
        <f t="shared" si="620"/>
        <v>Ok</v>
      </c>
      <c r="L3044" s="60">
        <f t="shared" si="611"/>
        <v>0</v>
      </c>
      <c r="M3044" s="85">
        <f>VLOOKUP(E3044,'DAFTAR ITEM'!B:J,9,FALSE)</f>
        <v>12000</v>
      </c>
      <c r="N3044" s="85">
        <f t="shared" si="612"/>
        <v>12000</v>
      </c>
      <c r="O3044" s="85">
        <f t="shared" si="613"/>
        <v>0</v>
      </c>
      <c r="P3044" s="85">
        <f t="shared" si="614"/>
        <v>0</v>
      </c>
      <c r="Q3044" s="59">
        <f t="shared" si="618"/>
        <v>0</v>
      </c>
      <c r="R3044" s="60" t="str">
        <f t="shared" si="615"/>
        <v>Good Count</v>
      </c>
      <c r="S3044" s="60" t="str">
        <f t="shared" si="616"/>
        <v>Good Count</v>
      </c>
      <c r="T3044" s="60" t="str">
        <f t="shared" si="617"/>
        <v>Good Count</v>
      </c>
    </row>
    <row r="3045" spans="1:20" ht="15" customHeight="1">
      <c r="A3045" s="64">
        <v>44903</v>
      </c>
      <c r="B3045" s="65">
        <f t="shared" si="621"/>
        <v>2022</v>
      </c>
      <c r="C3045" s="58">
        <f t="shared" si="610"/>
        <v>12</v>
      </c>
      <c r="D3045" s="58" t="str">
        <f t="shared" si="609"/>
        <v>Dec/2022</v>
      </c>
      <c r="E3045" s="60" t="s">
        <v>331</v>
      </c>
      <c r="F3045" s="60" t="s">
        <v>330</v>
      </c>
      <c r="G3045" s="60" t="s">
        <v>33</v>
      </c>
      <c r="H3045" s="60">
        <v>4</v>
      </c>
      <c r="I3045" s="60">
        <v>4</v>
      </c>
      <c r="J3045" s="60">
        <f t="shared" si="619"/>
        <v>0</v>
      </c>
      <c r="K3045" s="60" t="str">
        <f t="shared" si="620"/>
        <v>Ok</v>
      </c>
      <c r="L3045" s="60">
        <f t="shared" si="611"/>
        <v>0</v>
      </c>
      <c r="M3045" s="85">
        <f>VLOOKUP(E3045,'DAFTAR ITEM'!B:J,9,FALSE)</f>
        <v>25000</v>
      </c>
      <c r="N3045" s="85">
        <f t="shared" si="612"/>
        <v>100000</v>
      </c>
      <c r="O3045" s="85">
        <f t="shared" si="613"/>
        <v>0</v>
      </c>
      <c r="P3045" s="85">
        <f t="shared" si="614"/>
        <v>0</v>
      </c>
      <c r="Q3045" s="59">
        <f t="shared" si="618"/>
        <v>0</v>
      </c>
      <c r="R3045" s="60" t="str">
        <f t="shared" si="615"/>
        <v>Good Count</v>
      </c>
      <c r="S3045" s="60" t="str">
        <f t="shared" si="616"/>
        <v>Good Count</v>
      </c>
      <c r="T3045" s="60" t="str">
        <f t="shared" si="617"/>
        <v>Good Count</v>
      </c>
    </row>
    <row r="3046" spans="1:20" ht="15" customHeight="1">
      <c r="A3046" s="64">
        <v>44903</v>
      </c>
      <c r="B3046" s="65">
        <f t="shared" si="621"/>
        <v>2022</v>
      </c>
      <c r="C3046" s="58">
        <f t="shared" si="610"/>
        <v>12</v>
      </c>
      <c r="D3046" s="58" t="str">
        <f t="shared" si="609"/>
        <v>Dec/2022</v>
      </c>
      <c r="E3046" s="60" t="s">
        <v>333</v>
      </c>
      <c r="F3046" s="60" t="s">
        <v>332</v>
      </c>
      <c r="G3046" s="60" t="s">
        <v>334</v>
      </c>
      <c r="H3046" s="60">
        <v>4</v>
      </c>
      <c r="I3046" s="60">
        <v>4</v>
      </c>
      <c r="J3046" s="60">
        <f t="shared" si="619"/>
        <v>0</v>
      </c>
      <c r="K3046" s="60" t="str">
        <f t="shared" si="620"/>
        <v>Ok</v>
      </c>
      <c r="L3046" s="60">
        <f t="shared" si="611"/>
        <v>0</v>
      </c>
      <c r="M3046" s="85">
        <f>VLOOKUP(E3046,'DAFTAR ITEM'!B:J,9,FALSE)</f>
        <v>4500</v>
      </c>
      <c r="N3046" s="85">
        <f t="shared" si="612"/>
        <v>18000</v>
      </c>
      <c r="O3046" s="85">
        <f t="shared" si="613"/>
        <v>0</v>
      </c>
      <c r="P3046" s="85">
        <f t="shared" si="614"/>
        <v>0</v>
      </c>
      <c r="Q3046" s="59">
        <f t="shared" si="618"/>
        <v>0</v>
      </c>
      <c r="R3046" s="60" t="str">
        <f t="shared" si="615"/>
        <v>Good Count</v>
      </c>
      <c r="S3046" s="60" t="str">
        <f t="shared" si="616"/>
        <v>Good Count</v>
      </c>
      <c r="T3046" s="60" t="str">
        <f t="shared" si="617"/>
        <v>Good Count</v>
      </c>
    </row>
    <row r="3047" spans="1:20" ht="15" customHeight="1">
      <c r="A3047" s="64">
        <v>44903</v>
      </c>
      <c r="B3047" s="65">
        <f t="shared" si="621"/>
        <v>2022</v>
      </c>
      <c r="C3047" s="58">
        <f t="shared" si="610"/>
        <v>12</v>
      </c>
      <c r="D3047" s="58" t="str">
        <f t="shared" si="609"/>
        <v>Dec/2022</v>
      </c>
      <c r="E3047" s="60" t="s">
        <v>336</v>
      </c>
      <c r="F3047" s="60" t="s">
        <v>335</v>
      </c>
      <c r="G3047" s="60" t="s">
        <v>334</v>
      </c>
      <c r="H3047" s="60">
        <v>5</v>
      </c>
      <c r="I3047" s="60">
        <v>5</v>
      </c>
      <c r="J3047" s="60">
        <f t="shared" si="619"/>
        <v>0</v>
      </c>
      <c r="K3047" s="60" t="str">
        <f t="shared" si="620"/>
        <v>Ok</v>
      </c>
      <c r="L3047" s="60">
        <f t="shared" si="611"/>
        <v>0</v>
      </c>
      <c r="M3047" s="85">
        <f>VLOOKUP(E3047,'DAFTAR ITEM'!B:J,9,FALSE)</f>
        <v>4500</v>
      </c>
      <c r="N3047" s="85">
        <f t="shared" si="612"/>
        <v>22500</v>
      </c>
      <c r="O3047" s="85">
        <f t="shared" si="613"/>
        <v>0</v>
      </c>
      <c r="P3047" s="85">
        <f t="shared" si="614"/>
        <v>0</v>
      </c>
      <c r="Q3047" s="59">
        <f t="shared" si="618"/>
        <v>0</v>
      </c>
      <c r="R3047" s="60" t="str">
        <f t="shared" si="615"/>
        <v>Good Count</v>
      </c>
      <c r="S3047" s="60" t="str">
        <f t="shared" si="616"/>
        <v>Good Count</v>
      </c>
      <c r="T3047" s="60" t="str">
        <f t="shared" si="617"/>
        <v>Good Count</v>
      </c>
    </row>
    <row r="3048" spans="1:20" ht="15" customHeight="1">
      <c r="A3048" s="64">
        <v>44903</v>
      </c>
      <c r="B3048" s="65">
        <f t="shared" si="621"/>
        <v>2022</v>
      </c>
      <c r="C3048" s="58">
        <f t="shared" si="610"/>
        <v>12</v>
      </c>
      <c r="D3048" s="58" t="str">
        <f t="shared" si="609"/>
        <v>Dec/2022</v>
      </c>
      <c r="E3048" s="60" t="s">
        <v>338</v>
      </c>
      <c r="F3048" s="60" t="s">
        <v>337</v>
      </c>
      <c r="G3048" s="60" t="s">
        <v>334</v>
      </c>
      <c r="H3048" s="60">
        <v>26</v>
      </c>
      <c r="I3048" s="60">
        <v>26</v>
      </c>
      <c r="J3048" s="60">
        <f t="shared" si="619"/>
        <v>0</v>
      </c>
      <c r="K3048" s="60" t="str">
        <f t="shared" si="620"/>
        <v>Ok</v>
      </c>
      <c r="L3048" s="60">
        <f t="shared" si="611"/>
        <v>0</v>
      </c>
      <c r="M3048" s="85">
        <f>VLOOKUP(E3048,'DAFTAR ITEM'!B:J,9,FALSE)</f>
        <v>5775</v>
      </c>
      <c r="N3048" s="85">
        <f t="shared" si="612"/>
        <v>150150</v>
      </c>
      <c r="O3048" s="85">
        <f t="shared" si="613"/>
        <v>0</v>
      </c>
      <c r="P3048" s="85">
        <f t="shared" si="614"/>
        <v>0</v>
      </c>
      <c r="Q3048" s="59">
        <f t="shared" si="618"/>
        <v>0</v>
      </c>
      <c r="R3048" s="60" t="str">
        <f t="shared" si="615"/>
        <v>Good Count</v>
      </c>
      <c r="S3048" s="60" t="str">
        <f t="shared" si="616"/>
        <v>Good Count</v>
      </c>
      <c r="T3048" s="60" t="str">
        <f t="shared" si="617"/>
        <v>Good Count</v>
      </c>
    </row>
    <row r="3049" spans="1:20" ht="15" customHeight="1">
      <c r="A3049" s="64">
        <v>44903</v>
      </c>
      <c r="B3049" s="65">
        <f t="shared" si="621"/>
        <v>2022</v>
      </c>
      <c r="C3049" s="58">
        <f t="shared" si="610"/>
        <v>12</v>
      </c>
      <c r="D3049" s="58" t="str">
        <f t="shared" si="609"/>
        <v>Dec/2022</v>
      </c>
      <c r="E3049" s="60" t="s">
        <v>340</v>
      </c>
      <c r="F3049" s="60" t="s">
        <v>339</v>
      </c>
      <c r="G3049" s="60" t="s">
        <v>33</v>
      </c>
      <c r="H3049" s="60">
        <v>14</v>
      </c>
      <c r="I3049" s="60">
        <v>14</v>
      </c>
      <c r="J3049" s="60">
        <f t="shared" si="619"/>
        <v>0</v>
      </c>
      <c r="K3049" s="60" t="str">
        <f t="shared" si="620"/>
        <v>Ok</v>
      </c>
      <c r="L3049" s="60">
        <f t="shared" si="611"/>
        <v>0</v>
      </c>
      <c r="M3049" s="85">
        <f>VLOOKUP(E3049,'DAFTAR ITEM'!B:J,9,FALSE)</f>
        <v>11550</v>
      </c>
      <c r="N3049" s="85">
        <f t="shared" si="612"/>
        <v>161700</v>
      </c>
      <c r="O3049" s="85">
        <f t="shared" si="613"/>
        <v>0</v>
      </c>
      <c r="P3049" s="85">
        <f t="shared" si="614"/>
        <v>0</v>
      </c>
      <c r="Q3049" s="59">
        <f t="shared" si="618"/>
        <v>0</v>
      </c>
      <c r="R3049" s="60" t="str">
        <f t="shared" si="615"/>
        <v>Good Count</v>
      </c>
      <c r="S3049" s="60" t="str">
        <f t="shared" si="616"/>
        <v>Good Count</v>
      </c>
      <c r="T3049" s="60" t="str">
        <f t="shared" si="617"/>
        <v>Good Count</v>
      </c>
    </row>
    <row r="3050" spans="1:20" ht="15" customHeight="1">
      <c r="A3050" s="64">
        <v>44903</v>
      </c>
      <c r="B3050" s="65">
        <f t="shared" si="621"/>
        <v>2022</v>
      </c>
      <c r="C3050" s="58">
        <f t="shared" si="610"/>
        <v>12</v>
      </c>
      <c r="D3050" s="58" t="str">
        <f t="shared" si="609"/>
        <v>Dec/2022</v>
      </c>
      <c r="E3050" s="60" t="s">
        <v>342</v>
      </c>
      <c r="F3050" s="60" t="s">
        <v>341</v>
      </c>
      <c r="G3050" s="60" t="s">
        <v>33</v>
      </c>
      <c r="H3050" s="60">
        <v>6</v>
      </c>
      <c r="I3050" s="60">
        <v>6</v>
      </c>
      <c r="J3050" s="60">
        <f t="shared" si="619"/>
        <v>0</v>
      </c>
      <c r="K3050" s="60" t="str">
        <f t="shared" si="620"/>
        <v>Ok</v>
      </c>
      <c r="L3050" s="60">
        <f t="shared" si="611"/>
        <v>0</v>
      </c>
      <c r="M3050" s="85">
        <f>VLOOKUP(E3050,'DAFTAR ITEM'!B:J,9,FALSE)</f>
        <v>30000</v>
      </c>
      <c r="N3050" s="85">
        <f t="shared" si="612"/>
        <v>180000</v>
      </c>
      <c r="O3050" s="85">
        <f t="shared" si="613"/>
        <v>0</v>
      </c>
      <c r="P3050" s="85">
        <f t="shared" si="614"/>
        <v>0</v>
      </c>
      <c r="Q3050" s="59">
        <f t="shared" si="618"/>
        <v>0</v>
      </c>
      <c r="R3050" s="60" t="str">
        <f t="shared" si="615"/>
        <v>Good Count</v>
      </c>
      <c r="S3050" s="60" t="str">
        <f t="shared" si="616"/>
        <v>Good Count</v>
      </c>
      <c r="T3050" s="60" t="str">
        <f t="shared" si="617"/>
        <v>Good Count</v>
      </c>
    </row>
    <row r="3051" spans="1:20" ht="15" customHeight="1">
      <c r="A3051" s="64">
        <v>44903</v>
      </c>
      <c r="B3051" s="65">
        <f t="shared" si="621"/>
        <v>2022</v>
      </c>
      <c r="C3051" s="58">
        <f t="shared" si="610"/>
        <v>12</v>
      </c>
      <c r="D3051" s="58" t="str">
        <f t="shared" si="609"/>
        <v>Dec/2022</v>
      </c>
      <c r="E3051" s="60" t="s">
        <v>347</v>
      </c>
      <c r="F3051" s="60" t="s">
        <v>346</v>
      </c>
      <c r="G3051" s="60" t="s">
        <v>345</v>
      </c>
      <c r="H3051" s="60">
        <v>5</v>
      </c>
      <c r="I3051" s="60">
        <v>5</v>
      </c>
      <c r="J3051" s="60">
        <f t="shared" si="619"/>
        <v>0</v>
      </c>
      <c r="K3051" s="60" t="str">
        <f t="shared" si="620"/>
        <v>Ok</v>
      </c>
      <c r="L3051" s="60">
        <f t="shared" si="611"/>
        <v>0</v>
      </c>
      <c r="M3051" s="85">
        <f>VLOOKUP(E3051,'DAFTAR ITEM'!B:J,9,FALSE)</f>
        <v>8000</v>
      </c>
      <c r="N3051" s="85">
        <f t="shared" si="612"/>
        <v>40000</v>
      </c>
      <c r="O3051" s="85">
        <f t="shared" si="613"/>
        <v>0</v>
      </c>
      <c r="P3051" s="85">
        <f t="shared" si="614"/>
        <v>0</v>
      </c>
      <c r="Q3051" s="59">
        <f t="shared" si="618"/>
        <v>0</v>
      </c>
      <c r="R3051" s="60" t="str">
        <f t="shared" si="615"/>
        <v>Good Count</v>
      </c>
      <c r="S3051" s="60" t="str">
        <f t="shared" si="616"/>
        <v>Good Count</v>
      </c>
      <c r="T3051" s="60" t="str">
        <f t="shared" si="617"/>
        <v>Good Count</v>
      </c>
    </row>
    <row r="3052" spans="1:20" ht="15" customHeight="1">
      <c r="A3052" s="64">
        <v>44903</v>
      </c>
      <c r="B3052" s="65">
        <f t="shared" si="621"/>
        <v>2022</v>
      </c>
      <c r="C3052" s="58">
        <f t="shared" si="610"/>
        <v>12</v>
      </c>
      <c r="D3052" s="58" t="str">
        <f t="shared" si="609"/>
        <v>Dec/2022</v>
      </c>
      <c r="E3052" s="60" t="s">
        <v>344</v>
      </c>
      <c r="F3052" s="60" t="s">
        <v>343</v>
      </c>
      <c r="G3052" s="60" t="s">
        <v>345</v>
      </c>
      <c r="H3052" s="60">
        <v>8</v>
      </c>
      <c r="I3052" s="60">
        <v>9</v>
      </c>
      <c r="J3052" s="60">
        <f t="shared" si="619"/>
        <v>1</v>
      </c>
      <c r="K3052" s="60" t="str">
        <f t="shared" si="620"/>
        <v>Selisih</v>
      </c>
      <c r="L3052" s="60">
        <f t="shared" si="611"/>
        <v>1</v>
      </c>
      <c r="M3052" s="85">
        <f>VLOOKUP(E3052,'DAFTAR ITEM'!B:J,9,FALSE)</f>
        <v>8500</v>
      </c>
      <c r="N3052" s="85">
        <f t="shared" si="612"/>
        <v>68000</v>
      </c>
      <c r="O3052" s="85">
        <f t="shared" si="613"/>
        <v>8500</v>
      </c>
      <c r="P3052" s="85">
        <f t="shared" si="614"/>
        <v>8500</v>
      </c>
      <c r="Q3052" s="59">
        <f t="shared" si="618"/>
        <v>0.125</v>
      </c>
      <c r="R3052" s="60" t="str">
        <f t="shared" si="615"/>
        <v>Bad Count</v>
      </c>
      <c r="S3052" s="60" t="str">
        <f t="shared" si="616"/>
        <v>Bad Count</v>
      </c>
      <c r="T3052" s="60" t="str">
        <f t="shared" si="617"/>
        <v>Bad Count</v>
      </c>
    </row>
    <row r="3053" spans="1:20" ht="15" customHeight="1">
      <c r="A3053" s="64">
        <v>44903</v>
      </c>
      <c r="B3053" s="65">
        <f t="shared" si="621"/>
        <v>2022</v>
      </c>
      <c r="C3053" s="58">
        <f t="shared" si="610"/>
        <v>12</v>
      </c>
      <c r="D3053" s="58" t="str">
        <f t="shared" ref="D3053:D3116" si="622">TEXT(A3053,"MMM")&amp;"/"&amp;(B3053)</f>
        <v>Dec/2022</v>
      </c>
      <c r="E3053" s="60" t="s">
        <v>349</v>
      </c>
      <c r="F3053" s="60" t="s">
        <v>348</v>
      </c>
      <c r="G3053" s="60" t="s">
        <v>345</v>
      </c>
      <c r="H3053" s="60">
        <v>9</v>
      </c>
      <c r="I3053" s="60">
        <v>9</v>
      </c>
      <c r="J3053" s="60">
        <f t="shared" si="619"/>
        <v>0</v>
      </c>
      <c r="K3053" s="60" t="str">
        <f t="shared" si="620"/>
        <v>Ok</v>
      </c>
      <c r="L3053" s="60">
        <f t="shared" si="611"/>
        <v>0</v>
      </c>
      <c r="M3053" s="85">
        <f>VLOOKUP(E3053,'DAFTAR ITEM'!B:J,9,FALSE)</f>
        <v>15000</v>
      </c>
      <c r="N3053" s="85">
        <f t="shared" si="612"/>
        <v>135000</v>
      </c>
      <c r="O3053" s="85">
        <f t="shared" si="613"/>
        <v>0</v>
      </c>
      <c r="P3053" s="85">
        <f t="shared" si="614"/>
        <v>0</v>
      </c>
      <c r="Q3053" s="59">
        <f t="shared" si="618"/>
        <v>0</v>
      </c>
      <c r="R3053" s="60" t="str">
        <f t="shared" si="615"/>
        <v>Good Count</v>
      </c>
      <c r="S3053" s="60" t="str">
        <f t="shared" si="616"/>
        <v>Good Count</v>
      </c>
      <c r="T3053" s="60" t="str">
        <f t="shared" si="617"/>
        <v>Good Count</v>
      </c>
    </row>
    <row r="3054" spans="1:20" ht="15" customHeight="1">
      <c r="A3054" s="64">
        <v>44903</v>
      </c>
      <c r="B3054" s="65">
        <f t="shared" si="621"/>
        <v>2022</v>
      </c>
      <c r="C3054" s="58">
        <f t="shared" si="610"/>
        <v>12</v>
      </c>
      <c r="D3054" s="58" t="str">
        <f t="shared" si="622"/>
        <v>Dec/2022</v>
      </c>
      <c r="E3054" s="60" t="s">
        <v>351</v>
      </c>
      <c r="F3054" s="60" t="s">
        <v>350</v>
      </c>
      <c r="G3054" s="60" t="s">
        <v>33</v>
      </c>
      <c r="H3054" s="60">
        <v>9</v>
      </c>
      <c r="I3054" s="60">
        <v>9</v>
      </c>
      <c r="J3054" s="60">
        <f t="shared" si="619"/>
        <v>0</v>
      </c>
      <c r="K3054" s="60" t="str">
        <f t="shared" si="620"/>
        <v>Ok</v>
      </c>
      <c r="L3054" s="60">
        <f t="shared" si="611"/>
        <v>0</v>
      </c>
      <c r="M3054" s="85">
        <f>VLOOKUP(E3054,'DAFTAR ITEM'!B:J,9,FALSE)</f>
        <v>8925</v>
      </c>
      <c r="N3054" s="85">
        <f t="shared" si="612"/>
        <v>80325</v>
      </c>
      <c r="O3054" s="85">
        <f t="shared" si="613"/>
        <v>0</v>
      </c>
      <c r="P3054" s="85">
        <f t="shared" si="614"/>
        <v>0</v>
      </c>
      <c r="Q3054" s="59">
        <f t="shared" si="618"/>
        <v>0</v>
      </c>
      <c r="R3054" s="60" t="str">
        <f t="shared" si="615"/>
        <v>Good Count</v>
      </c>
      <c r="S3054" s="60" t="str">
        <f t="shared" si="616"/>
        <v>Good Count</v>
      </c>
      <c r="T3054" s="60" t="str">
        <f t="shared" si="617"/>
        <v>Good Count</v>
      </c>
    </row>
    <row r="3055" spans="1:20" ht="15" customHeight="1">
      <c r="A3055" s="64">
        <v>44903</v>
      </c>
      <c r="B3055" s="65">
        <f t="shared" si="621"/>
        <v>2022</v>
      </c>
      <c r="C3055" s="58">
        <f t="shared" si="610"/>
        <v>12</v>
      </c>
      <c r="D3055" s="58" t="str">
        <f t="shared" si="622"/>
        <v>Dec/2022</v>
      </c>
      <c r="E3055" s="60" t="s">
        <v>353</v>
      </c>
      <c r="F3055" s="60" t="s">
        <v>352</v>
      </c>
      <c r="G3055" s="60" t="s">
        <v>33</v>
      </c>
      <c r="H3055" s="60">
        <v>5</v>
      </c>
      <c r="I3055" s="60">
        <v>5</v>
      </c>
      <c r="J3055" s="60">
        <f t="shared" si="619"/>
        <v>0</v>
      </c>
      <c r="K3055" s="60" t="str">
        <f t="shared" si="620"/>
        <v>Ok</v>
      </c>
      <c r="L3055" s="60">
        <f t="shared" si="611"/>
        <v>0</v>
      </c>
      <c r="M3055" s="85">
        <f>VLOOKUP(E3055,'DAFTAR ITEM'!B:J,9,FALSE)</f>
        <v>3938</v>
      </c>
      <c r="N3055" s="85">
        <f t="shared" si="612"/>
        <v>19690</v>
      </c>
      <c r="O3055" s="85">
        <f t="shared" si="613"/>
        <v>0</v>
      </c>
      <c r="P3055" s="85">
        <f t="shared" si="614"/>
        <v>0</v>
      </c>
      <c r="Q3055" s="59">
        <f t="shared" si="618"/>
        <v>0</v>
      </c>
      <c r="R3055" s="60" t="str">
        <f t="shared" si="615"/>
        <v>Good Count</v>
      </c>
      <c r="S3055" s="60" t="str">
        <f t="shared" si="616"/>
        <v>Good Count</v>
      </c>
      <c r="T3055" s="60" t="str">
        <f t="shared" si="617"/>
        <v>Good Count</v>
      </c>
    </row>
    <row r="3056" spans="1:20" ht="15" customHeight="1">
      <c r="A3056" s="64">
        <v>44903</v>
      </c>
      <c r="B3056" s="65">
        <f t="shared" si="621"/>
        <v>2022</v>
      </c>
      <c r="C3056" s="58">
        <f t="shared" si="610"/>
        <v>12</v>
      </c>
      <c r="D3056" s="58" t="str">
        <f t="shared" si="622"/>
        <v>Dec/2022</v>
      </c>
      <c r="E3056" s="60" t="s">
        <v>355</v>
      </c>
      <c r="F3056" s="60" t="s">
        <v>354</v>
      </c>
      <c r="G3056" s="60" t="s">
        <v>187</v>
      </c>
      <c r="H3056" s="60">
        <v>37</v>
      </c>
      <c r="I3056" s="60">
        <v>37</v>
      </c>
      <c r="J3056" s="60">
        <f t="shared" si="619"/>
        <v>0</v>
      </c>
      <c r="K3056" s="60" t="str">
        <f t="shared" si="620"/>
        <v>Ok</v>
      </c>
      <c r="L3056" s="60">
        <f t="shared" si="611"/>
        <v>0</v>
      </c>
      <c r="M3056" s="85">
        <f>VLOOKUP(E3056,'DAFTAR ITEM'!B:J,9,FALSE)</f>
        <v>1400</v>
      </c>
      <c r="N3056" s="85">
        <f t="shared" si="612"/>
        <v>51800</v>
      </c>
      <c r="O3056" s="85">
        <f t="shared" si="613"/>
        <v>0</v>
      </c>
      <c r="P3056" s="85">
        <f t="shared" si="614"/>
        <v>0</v>
      </c>
      <c r="Q3056" s="59">
        <f t="shared" si="618"/>
        <v>0</v>
      </c>
      <c r="R3056" s="60" t="str">
        <f t="shared" si="615"/>
        <v>Good Count</v>
      </c>
      <c r="S3056" s="60" t="str">
        <f t="shared" si="616"/>
        <v>Good Count</v>
      </c>
      <c r="T3056" s="60" t="str">
        <f t="shared" si="617"/>
        <v>Good Count</v>
      </c>
    </row>
    <row r="3057" spans="1:20" ht="15" customHeight="1">
      <c r="A3057" s="64">
        <v>44903</v>
      </c>
      <c r="B3057" s="65">
        <f t="shared" si="621"/>
        <v>2022</v>
      </c>
      <c r="C3057" s="58">
        <f t="shared" si="610"/>
        <v>12</v>
      </c>
      <c r="D3057" s="58" t="str">
        <f t="shared" si="622"/>
        <v>Dec/2022</v>
      </c>
      <c r="E3057" s="60" t="s">
        <v>391</v>
      </c>
      <c r="F3057" s="60" t="s">
        <v>390</v>
      </c>
      <c r="G3057" s="60" t="s">
        <v>16</v>
      </c>
      <c r="H3057" s="60">
        <v>9</v>
      </c>
      <c r="I3057" s="60">
        <v>9</v>
      </c>
      <c r="J3057" s="60">
        <f t="shared" si="619"/>
        <v>0</v>
      </c>
      <c r="K3057" s="60" t="str">
        <f t="shared" si="620"/>
        <v>Ok</v>
      </c>
      <c r="L3057" s="60">
        <f t="shared" si="611"/>
        <v>0</v>
      </c>
      <c r="M3057" s="85">
        <f>VLOOKUP(E3057,'DAFTAR ITEM'!B:J,9,FALSE)</f>
        <v>9240</v>
      </c>
      <c r="N3057" s="85">
        <f t="shared" si="612"/>
        <v>83160</v>
      </c>
      <c r="O3057" s="85">
        <f t="shared" si="613"/>
        <v>0</v>
      </c>
      <c r="P3057" s="85">
        <f t="shared" si="614"/>
        <v>0</v>
      </c>
      <c r="Q3057" s="59">
        <f t="shared" si="618"/>
        <v>0</v>
      </c>
      <c r="R3057" s="60" t="str">
        <f t="shared" si="615"/>
        <v>Good Count</v>
      </c>
      <c r="S3057" s="60" t="str">
        <f t="shared" si="616"/>
        <v>Good Count</v>
      </c>
      <c r="T3057" s="60" t="str">
        <f t="shared" si="617"/>
        <v>Good Count</v>
      </c>
    </row>
    <row r="3058" spans="1:20" ht="15" customHeight="1">
      <c r="A3058" s="64">
        <v>44903</v>
      </c>
      <c r="B3058" s="65">
        <f t="shared" si="621"/>
        <v>2022</v>
      </c>
      <c r="C3058" s="58">
        <f t="shared" si="610"/>
        <v>12</v>
      </c>
      <c r="D3058" s="58" t="str">
        <f t="shared" si="622"/>
        <v>Dec/2022</v>
      </c>
      <c r="E3058" s="60" t="s">
        <v>136</v>
      </c>
      <c r="F3058" s="60" t="s">
        <v>135</v>
      </c>
      <c r="G3058" s="60" t="s">
        <v>16</v>
      </c>
      <c r="H3058" s="60">
        <v>0</v>
      </c>
      <c r="I3058" s="60">
        <v>0</v>
      </c>
      <c r="J3058" s="60">
        <f t="shared" si="619"/>
        <v>0</v>
      </c>
      <c r="K3058" s="60" t="str">
        <f t="shared" si="620"/>
        <v>Ok</v>
      </c>
      <c r="L3058" s="60">
        <f t="shared" si="611"/>
        <v>0</v>
      </c>
      <c r="M3058" s="85">
        <f>VLOOKUP(E3058,'DAFTAR ITEM'!B:J,9,FALSE)</f>
        <v>33600</v>
      </c>
      <c r="N3058" s="85">
        <f t="shared" si="612"/>
        <v>0</v>
      </c>
      <c r="O3058" s="85">
        <f t="shared" si="613"/>
        <v>0</v>
      </c>
      <c r="P3058" s="85">
        <f t="shared" si="614"/>
        <v>0</v>
      </c>
      <c r="Q3058" s="59">
        <f t="shared" si="618"/>
        <v>0</v>
      </c>
      <c r="R3058" s="60" t="str">
        <f t="shared" si="615"/>
        <v>Good Count</v>
      </c>
      <c r="S3058" s="60" t="str">
        <f t="shared" si="616"/>
        <v>Good Count</v>
      </c>
      <c r="T3058" s="60" t="str">
        <f t="shared" si="617"/>
        <v>Good Count</v>
      </c>
    </row>
    <row r="3059" spans="1:20" ht="15" customHeight="1">
      <c r="A3059" s="64">
        <v>44903</v>
      </c>
      <c r="B3059" s="65">
        <f t="shared" si="621"/>
        <v>2022</v>
      </c>
      <c r="C3059" s="58">
        <f t="shared" si="610"/>
        <v>12</v>
      </c>
      <c r="D3059" s="58" t="str">
        <f t="shared" si="622"/>
        <v>Dec/2022</v>
      </c>
      <c r="E3059" s="60" t="s">
        <v>357</v>
      </c>
      <c r="F3059" s="60" t="s">
        <v>356</v>
      </c>
      <c r="G3059" s="60" t="s">
        <v>358</v>
      </c>
      <c r="H3059" s="60">
        <v>800</v>
      </c>
      <c r="I3059" s="60">
        <v>800</v>
      </c>
      <c r="J3059" s="60">
        <f t="shared" si="619"/>
        <v>0</v>
      </c>
      <c r="K3059" s="60" t="str">
        <f t="shared" si="620"/>
        <v>Ok</v>
      </c>
      <c r="L3059" s="60">
        <f t="shared" si="611"/>
        <v>0</v>
      </c>
      <c r="M3059" s="85">
        <f>VLOOKUP(E3059,'DAFTAR ITEM'!B:J,9,FALSE)</f>
        <v>10000</v>
      </c>
      <c r="N3059" s="85">
        <f t="shared" si="612"/>
        <v>8000000</v>
      </c>
      <c r="O3059" s="85">
        <f t="shared" si="613"/>
        <v>0</v>
      </c>
      <c r="P3059" s="85">
        <f t="shared" si="614"/>
        <v>0</v>
      </c>
      <c r="Q3059" s="59">
        <f t="shared" si="618"/>
        <v>0</v>
      </c>
      <c r="R3059" s="60" t="str">
        <f t="shared" si="615"/>
        <v>Good Count</v>
      </c>
      <c r="S3059" s="60" t="str">
        <f t="shared" si="616"/>
        <v>Good Count</v>
      </c>
      <c r="T3059" s="60" t="str">
        <f t="shared" si="617"/>
        <v>Good Count</v>
      </c>
    </row>
    <row r="3060" spans="1:20" ht="15" customHeight="1">
      <c r="A3060" s="64">
        <v>44945</v>
      </c>
      <c r="B3060" s="65">
        <f t="shared" si="621"/>
        <v>2023</v>
      </c>
      <c r="C3060" s="58">
        <f t="shared" si="610"/>
        <v>1</v>
      </c>
      <c r="D3060" s="58" t="str">
        <f t="shared" si="622"/>
        <v>Jan/2023</v>
      </c>
      <c r="E3060" s="60" t="s">
        <v>15</v>
      </c>
      <c r="F3060" s="60" t="s">
        <v>14</v>
      </c>
      <c r="G3060" s="60" t="s">
        <v>16</v>
      </c>
      <c r="H3060" s="60">
        <v>15</v>
      </c>
      <c r="I3060" s="60">
        <v>15</v>
      </c>
      <c r="J3060" s="60">
        <f t="shared" si="619"/>
        <v>0</v>
      </c>
      <c r="K3060" s="60" t="str">
        <f t="shared" si="620"/>
        <v>Ok</v>
      </c>
      <c r="L3060" s="60">
        <f t="shared" si="611"/>
        <v>0</v>
      </c>
      <c r="M3060" s="85">
        <f>VLOOKUP(E3060,'DAFTAR ITEM'!B:J,9,FALSE)</f>
        <v>110000</v>
      </c>
      <c r="N3060" s="85">
        <f t="shared" si="612"/>
        <v>1650000</v>
      </c>
      <c r="O3060" s="85">
        <f t="shared" si="613"/>
        <v>0</v>
      </c>
      <c r="P3060" s="85">
        <f t="shared" si="614"/>
        <v>0</v>
      </c>
      <c r="Q3060" s="59">
        <f t="shared" si="618"/>
        <v>0</v>
      </c>
      <c r="R3060" s="60" t="str">
        <f t="shared" si="615"/>
        <v>Good Count</v>
      </c>
      <c r="S3060" s="60" t="str">
        <f t="shared" si="616"/>
        <v>Good Count</v>
      </c>
      <c r="T3060" s="60" t="str">
        <f t="shared" si="617"/>
        <v>Good Count</v>
      </c>
    </row>
    <row r="3061" spans="1:20" ht="15" customHeight="1">
      <c r="A3061" s="64">
        <v>44945</v>
      </c>
      <c r="B3061" s="65">
        <f t="shared" si="621"/>
        <v>2023</v>
      </c>
      <c r="C3061" s="58">
        <f t="shared" ref="C3061:C3124" si="623">MONTH(A3061)</f>
        <v>1</v>
      </c>
      <c r="D3061" s="58" t="str">
        <f t="shared" si="622"/>
        <v>Jan/2023</v>
      </c>
      <c r="E3061" s="60" t="s">
        <v>18</v>
      </c>
      <c r="F3061" s="60" t="s">
        <v>17</v>
      </c>
      <c r="G3061" s="60" t="s">
        <v>16</v>
      </c>
      <c r="H3061" s="60">
        <v>9</v>
      </c>
      <c r="I3061" s="60">
        <v>9</v>
      </c>
      <c r="J3061" s="60">
        <f t="shared" si="619"/>
        <v>0</v>
      </c>
      <c r="K3061" s="60" t="str">
        <f t="shared" si="620"/>
        <v>Ok</v>
      </c>
      <c r="L3061" s="60">
        <f t="shared" si="611"/>
        <v>0</v>
      </c>
      <c r="M3061" s="85">
        <f>VLOOKUP(E3061,'DAFTAR ITEM'!B:J,9,FALSE)</f>
        <v>75000</v>
      </c>
      <c r="N3061" s="85">
        <f t="shared" si="612"/>
        <v>675000</v>
      </c>
      <c r="O3061" s="85">
        <f t="shared" si="613"/>
        <v>0</v>
      </c>
      <c r="P3061" s="85">
        <f t="shared" si="614"/>
        <v>0</v>
      </c>
      <c r="Q3061" s="59">
        <f t="shared" si="618"/>
        <v>0</v>
      </c>
      <c r="R3061" s="60" t="str">
        <f t="shared" si="615"/>
        <v>Good Count</v>
      </c>
      <c r="S3061" s="60" t="str">
        <f t="shared" si="616"/>
        <v>Good Count</v>
      </c>
      <c r="T3061" s="60" t="str">
        <f t="shared" si="617"/>
        <v>Good Count</v>
      </c>
    </row>
    <row r="3062" spans="1:20" ht="15" customHeight="1">
      <c r="A3062" s="64">
        <v>44945</v>
      </c>
      <c r="B3062" s="65">
        <f t="shared" si="621"/>
        <v>2023</v>
      </c>
      <c r="C3062" s="58">
        <f t="shared" si="623"/>
        <v>1</v>
      </c>
      <c r="D3062" s="58" t="str">
        <f t="shared" si="622"/>
        <v>Jan/2023</v>
      </c>
      <c r="E3062" s="60" t="s">
        <v>22</v>
      </c>
      <c r="F3062" s="60" t="s">
        <v>21</v>
      </c>
      <c r="G3062" s="60" t="s">
        <v>16</v>
      </c>
      <c r="H3062" s="60">
        <v>36</v>
      </c>
      <c r="I3062" s="60">
        <v>36</v>
      </c>
      <c r="J3062" s="60">
        <f t="shared" si="619"/>
        <v>0</v>
      </c>
      <c r="K3062" s="60" t="str">
        <f t="shared" si="620"/>
        <v>Ok</v>
      </c>
      <c r="L3062" s="60">
        <f t="shared" ref="L3062:L3125" si="624">ABS(J3062)</f>
        <v>0</v>
      </c>
      <c r="M3062" s="85">
        <f>VLOOKUP(E3062,'DAFTAR ITEM'!B:J,9,FALSE)</f>
        <v>33000</v>
      </c>
      <c r="N3062" s="85">
        <f t="shared" ref="N3062:N3125" si="625">H3062*M3062</f>
        <v>1188000</v>
      </c>
      <c r="O3062" s="85">
        <f t="shared" ref="O3062:O3125" si="626">J3062*M3062</f>
        <v>0</v>
      </c>
      <c r="P3062" s="85">
        <f t="shared" ref="P3062:P3125" si="627">L3062*M3062</f>
        <v>0</v>
      </c>
      <c r="Q3062" s="59">
        <f t="shared" si="618"/>
        <v>0</v>
      </c>
      <c r="R3062" s="60" t="str">
        <f t="shared" ref="R3062:R3125" si="628">IF(ISERROR(Q3062),"Bad Count",IF(Q3062&gt;0%,"Bad Count","Good Count"))</f>
        <v>Good Count</v>
      </c>
      <c r="S3062" s="60" t="str">
        <f t="shared" ref="S3062:S3125" si="629">IF(ISERROR(Q3062),"Bad Count",IF(Q3062&gt;2%,"Bad Count","Good Count"))</f>
        <v>Good Count</v>
      </c>
      <c r="T3062" s="60" t="str">
        <f t="shared" ref="T3062:T3125" si="630">IF(ISERROR(Q3062),"Bad Count",IF(Q3062&gt;5%,"Bad Count","Good Count"))</f>
        <v>Good Count</v>
      </c>
    </row>
    <row r="3063" spans="1:20" ht="15" customHeight="1">
      <c r="A3063" s="64">
        <v>44945</v>
      </c>
      <c r="B3063" s="65">
        <f t="shared" si="621"/>
        <v>2023</v>
      </c>
      <c r="C3063" s="58">
        <f t="shared" si="623"/>
        <v>1</v>
      </c>
      <c r="D3063" s="58" t="str">
        <f t="shared" si="622"/>
        <v>Jan/2023</v>
      </c>
      <c r="E3063" s="60" t="s">
        <v>365</v>
      </c>
      <c r="F3063" s="60" t="s">
        <v>364</v>
      </c>
      <c r="G3063" s="60" t="s">
        <v>16</v>
      </c>
      <c r="H3063" s="60">
        <v>14</v>
      </c>
      <c r="I3063" s="60">
        <v>14</v>
      </c>
      <c r="J3063" s="60">
        <f t="shared" si="619"/>
        <v>0</v>
      </c>
      <c r="K3063" s="60" t="str">
        <f t="shared" si="620"/>
        <v>Ok</v>
      </c>
      <c r="L3063" s="60">
        <f t="shared" si="624"/>
        <v>0</v>
      </c>
      <c r="M3063" s="85">
        <f>VLOOKUP(E3063,'DAFTAR ITEM'!B:J,9,FALSE)</f>
        <v>56800</v>
      </c>
      <c r="N3063" s="85">
        <f t="shared" si="625"/>
        <v>795200</v>
      </c>
      <c r="O3063" s="85">
        <f t="shared" si="626"/>
        <v>0</v>
      </c>
      <c r="P3063" s="85">
        <f t="shared" si="627"/>
        <v>0</v>
      </c>
      <c r="Q3063" s="59">
        <f t="shared" si="618"/>
        <v>0</v>
      </c>
      <c r="R3063" s="60" t="str">
        <f t="shared" si="628"/>
        <v>Good Count</v>
      </c>
      <c r="S3063" s="60" t="str">
        <f t="shared" si="629"/>
        <v>Good Count</v>
      </c>
      <c r="T3063" s="60" t="str">
        <f t="shared" si="630"/>
        <v>Good Count</v>
      </c>
    </row>
    <row r="3064" spans="1:20" ht="15" customHeight="1">
      <c r="A3064" s="64">
        <v>44945</v>
      </c>
      <c r="B3064" s="65">
        <f t="shared" si="621"/>
        <v>2023</v>
      </c>
      <c r="C3064" s="58">
        <f t="shared" si="623"/>
        <v>1</v>
      </c>
      <c r="D3064" s="58" t="str">
        <f t="shared" si="622"/>
        <v>Jan/2023</v>
      </c>
      <c r="E3064" s="60" t="s">
        <v>24</v>
      </c>
      <c r="F3064" s="60" t="s">
        <v>23</v>
      </c>
      <c r="G3064" s="60" t="s">
        <v>16</v>
      </c>
      <c r="H3064" s="60">
        <v>21</v>
      </c>
      <c r="I3064" s="60">
        <v>21</v>
      </c>
      <c r="J3064" s="60">
        <f t="shared" si="619"/>
        <v>0</v>
      </c>
      <c r="K3064" s="60" t="str">
        <f t="shared" si="620"/>
        <v>Ok</v>
      </c>
      <c r="L3064" s="60">
        <f t="shared" si="624"/>
        <v>0</v>
      </c>
      <c r="M3064" s="85">
        <f>VLOOKUP(E3064,'DAFTAR ITEM'!B:J,9,FALSE)</f>
        <v>59000</v>
      </c>
      <c r="N3064" s="85">
        <f t="shared" si="625"/>
        <v>1239000</v>
      </c>
      <c r="O3064" s="85">
        <f t="shared" si="626"/>
        <v>0</v>
      </c>
      <c r="P3064" s="85">
        <f t="shared" si="627"/>
        <v>0</v>
      </c>
      <c r="Q3064" s="59">
        <f t="shared" si="618"/>
        <v>0</v>
      </c>
      <c r="R3064" s="60" t="str">
        <f t="shared" si="628"/>
        <v>Good Count</v>
      </c>
      <c r="S3064" s="60" t="str">
        <f t="shared" si="629"/>
        <v>Good Count</v>
      </c>
      <c r="T3064" s="60" t="str">
        <f t="shared" si="630"/>
        <v>Good Count</v>
      </c>
    </row>
    <row r="3065" spans="1:20" ht="15" customHeight="1">
      <c r="A3065" s="64">
        <v>44945</v>
      </c>
      <c r="B3065" s="65">
        <f t="shared" si="621"/>
        <v>2023</v>
      </c>
      <c r="C3065" s="58">
        <f t="shared" si="623"/>
        <v>1</v>
      </c>
      <c r="D3065" s="58" t="str">
        <f t="shared" si="622"/>
        <v>Jan/2023</v>
      </c>
      <c r="E3065" s="60" t="s">
        <v>26</v>
      </c>
      <c r="F3065" s="60" t="s">
        <v>25</v>
      </c>
      <c r="G3065" s="60" t="s">
        <v>16</v>
      </c>
      <c r="H3065" s="60">
        <v>11</v>
      </c>
      <c r="I3065" s="60">
        <v>11</v>
      </c>
      <c r="J3065" s="60">
        <f t="shared" si="619"/>
        <v>0</v>
      </c>
      <c r="K3065" s="60" t="str">
        <f t="shared" si="620"/>
        <v>Ok</v>
      </c>
      <c r="L3065" s="60">
        <f t="shared" si="624"/>
        <v>0</v>
      </c>
      <c r="M3065" s="85">
        <f>VLOOKUP(E3065,'DAFTAR ITEM'!B:J,9,FALSE)</f>
        <v>16250</v>
      </c>
      <c r="N3065" s="85">
        <f t="shared" si="625"/>
        <v>178750</v>
      </c>
      <c r="O3065" s="85">
        <f t="shared" si="626"/>
        <v>0</v>
      </c>
      <c r="P3065" s="85">
        <f t="shared" si="627"/>
        <v>0</v>
      </c>
      <c r="Q3065" s="59">
        <f t="shared" si="618"/>
        <v>0</v>
      </c>
      <c r="R3065" s="60" t="str">
        <f t="shared" si="628"/>
        <v>Good Count</v>
      </c>
      <c r="S3065" s="60" t="str">
        <f t="shared" si="629"/>
        <v>Good Count</v>
      </c>
      <c r="T3065" s="60" t="str">
        <f t="shared" si="630"/>
        <v>Good Count</v>
      </c>
    </row>
    <row r="3066" spans="1:20" ht="15" customHeight="1">
      <c r="A3066" s="64">
        <v>44945</v>
      </c>
      <c r="B3066" s="65">
        <f t="shared" si="621"/>
        <v>2023</v>
      </c>
      <c r="C3066" s="58">
        <f t="shared" si="623"/>
        <v>1</v>
      </c>
      <c r="D3066" s="58" t="str">
        <f t="shared" si="622"/>
        <v>Jan/2023</v>
      </c>
      <c r="E3066" s="60" t="s">
        <v>28</v>
      </c>
      <c r="F3066" s="60" t="s">
        <v>27</v>
      </c>
      <c r="G3066" s="60" t="s">
        <v>16</v>
      </c>
      <c r="H3066" s="60">
        <v>18</v>
      </c>
      <c r="I3066" s="60">
        <v>18</v>
      </c>
      <c r="J3066" s="60">
        <f t="shared" si="619"/>
        <v>0</v>
      </c>
      <c r="K3066" s="60" t="str">
        <f t="shared" si="620"/>
        <v>Ok</v>
      </c>
      <c r="L3066" s="60">
        <f t="shared" si="624"/>
        <v>0</v>
      </c>
      <c r="M3066" s="85">
        <f>VLOOKUP(E3066,'DAFTAR ITEM'!B:J,9,FALSE)</f>
        <v>30000</v>
      </c>
      <c r="N3066" s="85">
        <f t="shared" si="625"/>
        <v>540000</v>
      </c>
      <c r="O3066" s="85">
        <f t="shared" si="626"/>
        <v>0</v>
      </c>
      <c r="P3066" s="85">
        <f t="shared" si="627"/>
        <v>0</v>
      </c>
      <c r="Q3066" s="59">
        <f t="shared" si="618"/>
        <v>0</v>
      </c>
      <c r="R3066" s="60" t="str">
        <f t="shared" si="628"/>
        <v>Good Count</v>
      </c>
      <c r="S3066" s="60" t="str">
        <f t="shared" si="629"/>
        <v>Good Count</v>
      </c>
      <c r="T3066" s="60" t="str">
        <f t="shared" si="630"/>
        <v>Good Count</v>
      </c>
    </row>
    <row r="3067" spans="1:20" ht="15" customHeight="1">
      <c r="A3067" s="64">
        <v>44945</v>
      </c>
      <c r="B3067" s="65">
        <f t="shared" si="621"/>
        <v>2023</v>
      </c>
      <c r="C3067" s="58">
        <f t="shared" si="623"/>
        <v>1</v>
      </c>
      <c r="D3067" s="58" t="str">
        <f t="shared" si="622"/>
        <v>Jan/2023</v>
      </c>
      <c r="E3067" s="60" t="s">
        <v>30</v>
      </c>
      <c r="F3067" s="60" t="s">
        <v>29</v>
      </c>
      <c r="G3067" s="60" t="s">
        <v>16</v>
      </c>
      <c r="H3067" s="60">
        <v>1</v>
      </c>
      <c r="I3067" s="60">
        <v>1</v>
      </c>
      <c r="J3067" s="60">
        <f t="shared" si="619"/>
        <v>0</v>
      </c>
      <c r="K3067" s="60" t="str">
        <f t="shared" si="620"/>
        <v>Ok</v>
      </c>
      <c r="L3067" s="60">
        <f t="shared" si="624"/>
        <v>0</v>
      </c>
      <c r="M3067" s="85">
        <f>VLOOKUP(E3067,'DAFTAR ITEM'!B:J,9,FALSE)</f>
        <v>50000</v>
      </c>
      <c r="N3067" s="85">
        <f t="shared" si="625"/>
        <v>50000</v>
      </c>
      <c r="O3067" s="85">
        <f t="shared" si="626"/>
        <v>0</v>
      </c>
      <c r="P3067" s="85">
        <f t="shared" si="627"/>
        <v>0</v>
      </c>
      <c r="Q3067" s="59">
        <f t="shared" si="618"/>
        <v>0</v>
      </c>
      <c r="R3067" s="60" t="str">
        <f t="shared" si="628"/>
        <v>Good Count</v>
      </c>
      <c r="S3067" s="60" t="str">
        <f t="shared" si="629"/>
        <v>Good Count</v>
      </c>
      <c r="T3067" s="60" t="str">
        <f t="shared" si="630"/>
        <v>Good Count</v>
      </c>
    </row>
    <row r="3068" spans="1:20" ht="15" customHeight="1">
      <c r="A3068" s="64">
        <v>44945</v>
      </c>
      <c r="B3068" s="65">
        <f t="shared" si="621"/>
        <v>2023</v>
      </c>
      <c r="C3068" s="58">
        <f t="shared" si="623"/>
        <v>1</v>
      </c>
      <c r="D3068" s="58" t="str">
        <f t="shared" si="622"/>
        <v>Jan/2023</v>
      </c>
      <c r="E3068" s="60" t="s">
        <v>35</v>
      </c>
      <c r="F3068" s="60" t="s">
        <v>34</v>
      </c>
      <c r="G3068" s="60" t="s">
        <v>33</v>
      </c>
      <c r="H3068" s="60">
        <v>57</v>
      </c>
      <c r="I3068" s="60">
        <v>57</v>
      </c>
      <c r="J3068" s="60">
        <f t="shared" si="619"/>
        <v>0</v>
      </c>
      <c r="K3068" s="60" t="str">
        <f t="shared" si="620"/>
        <v>Ok</v>
      </c>
      <c r="L3068" s="60">
        <f t="shared" si="624"/>
        <v>0</v>
      </c>
      <c r="M3068" s="85">
        <f>VLOOKUP(E3068,'DAFTAR ITEM'!B:J,9,FALSE)</f>
        <v>2100</v>
      </c>
      <c r="N3068" s="85">
        <f t="shared" si="625"/>
        <v>119700</v>
      </c>
      <c r="O3068" s="85">
        <f t="shared" si="626"/>
        <v>0</v>
      </c>
      <c r="P3068" s="85">
        <f t="shared" si="627"/>
        <v>0</v>
      </c>
      <c r="Q3068" s="59">
        <f t="shared" si="618"/>
        <v>0</v>
      </c>
      <c r="R3068" s="60" t="str">
        <f t="shared" si="628"/>
        <v>Good Count</v>
      </c>
      <c r="S3068" s="60" t="str">
        <f t="shared" si="629"/>
        <v>Good Count</v>
      </c>
      <c r="T3068" s="60" t="str">
        <f t="shared" si="630"/>
        <v>Good Count</v>
      </c>
    </row>
    <row r="3069" spans="1:20" ht="15" customHeight="1">
      <c r="A3069" s="64">
        <v>44945</v>
      </c>
      <c r="B3069" s="65">
        <f t="shared" si="621"/>
        <v>2023</v>
      </c>
      <c r="C3069" s="58">
        <f t="shared" si="623"/>
        <v>1</v>
      </c>
      <c r="D3069" s="58" t="str">
        <f t="shared" si="622"/>
        <v>Jan/2023</v>
      </c>
      <c r="E3069" s="60" t="s">
        <v>37</v>
      </c>
      <c r="F3069" s="60" t="s">
        <v>36</v>
      </c>
      <c r="G3069" s="60" t="s">
        <v>33</v>
      </c>
      <c r="H3069" s="60">
        <v>21</v>
      </c>
      <c r="I3069" s="60">
        <v>21</v>
      </c>
      <c r="J3069" s="60">
        <f t="shared" si="619"/>
        <v>0</v>
      </c>
      <c r="K3069" s="60" t="str">
        <f t="shared" si="620"/>
        <v>Ok</v>
      </c>
      <c r="L3069" s="60">
        <f t="shared" si="624"/>
        <v>0</v>
      </c>
      <c r="M3069" s="85">
        <f>VLOOKUP(E3069,'DAFTAR ITEM'!B:J,9,FALSE)</f>
        <v>1750</v>
      </c>
      <c r="N3069" s="85">
        <f t="shared" si="625"/>
        <v>36750</v>
      </c>
      <c r="O3069" s="85">
        <f t="shared" si="626"/>
        <v>0</v>
      </c>
      <c r="P3069" s="85">
        <f t="shared" si="627"/>
        <v>0</v>
      </c>
      <c r="Q3069" s="59">
        <f t="shared" si="618"/>
        <v>0</v>
      </c>
      <c r="R3069" s="60" t="str">
        <f t="shared" si="628"/>
        <v>Good Count</v>
      </c>
      <c r="S3069" s="60" t="str">
        <f t="shared" si="629"/>
        <v>Good Count</v>
      </c>
      <c r="T3069" s="60" t="str">
        <f t="shared" si="630"/>
        <v>Good Count</v>
      </c>
    </row>
    <row r="3070" spans="1:20" ht="15" customHeight="1">
      <c r="A3070" s="64">
        <v>44945</v>
      </c>
      <c r="B3070" s="65">
        <f t="shared" si="621"/>
        <v>2023</v>
      </c>
      <c r="C3070" s="58">
        <f t="shared" si="623"/>
        <v>1</v>
      </c>
      <c r="D3070" s="58" t="str">
        <f t="shared" si="622"/>
        <v>Jan/2023</v>
      </c>
      <c r="E3070" s="60" t="s">
        <v>39</v>
      </c>
      <c r="F3070" s="60" t="s">
        <v>38</v>
      </c>
      <c r="G3070" s="60" t="s">
        <v>33</v>
      </c>
      <c r="H3070" s="60">
        <v>10</v>
      </c>
      <c r="I3070" s="60">
        <v>10</v>
      </c>
      <c r="J3070" s="60">
        <f t="shared" si="619"/>
        <v>0</v>
      </c>
      <c r="K3070" s="60" t="str">
        <f t="shared" si="620"/>
        <v>Ok</v>
      </c>
      <c r="L3070" s="60">
        <f t="shared" si="624"/>
        <v>0</v>
      </c>
      <c r="M3070" s="85">
        <f>VLOOKUP(E3070,'DAFTAR ITEM'!B:J,9,FALSE)</f>
        <v>22500</v>
      </c>
      <c r="N3070" s="85">
        <f t="shared" si="625"/>
        <v>225000</v>
      </c>
      <c r="O3070" s="85">
        <f t="shared" si="626"/>
        <v>0</v>
      </c>
      <c r="P3070" s="85">
        <f t="shared" si="627"/>
        <v>0</v>
      </c>
      <c r="Q3070" s="59">
        <f t="shared" si="618"/>
        <v>0</v>
      </c>
      <c r="R3070" s="60" t="str">
        <f t="shared" si="628"/>
        <v>Good Count</v>
      </c>
      <c r="S3070" s="60" t="str">
        <f t="shared" si="629"/>
        <v>Good Count</v>
      </c>
      <c r="T3070" s="60" t="str">
        <f t="shared" si="630"/>
        <v>Good Count</v>
      </c>
    </row>
    <row r="3071" spans="1:20" ht="15" customHeight="1">
      <c r="A3071" s="64">
        <v>44945</v>
      </c>
      <c r="B3071" s="65">
        <f t="shared" si="621"/>
        <v>2023</v>
      </c>
      <c r="C3071" s="58">
        <f t="shared" si="623"/>
        <v>1</v>
      </c>
      <c r="D3071" s="58" t="str">
        <f t="shared" si="622"/>
        <v>Jan/2023</v>
      </c>
      <c r="E3071" s="60" t="s">
        <v>41</v>
      </c>
      <c r="F3071" s="60" t="s">
        <v>40</v>
      </c>
      <c r="G3071" s="60" t="s">
        <v>33</v>
      </c>
      <c r="H3071" s="60">
        <v>8</v>
      </c>
      <c r="I3071" s="60">
        <v>8</v>
      </c>
      <c r="J3071" s="60">
        <f t="shared" si="619"/>
        <v>0</v>
      </c>
      <c r="K3071" s="60" t="str">
        <f t="shared" si="620"/>
        <v>Ok</v>
      </c>
      <c r="L3071" s="60">
        <f t="shared" si="624"/>
        <v>0</v>
      </c>
      <c r="M3071" s="85">
        <f>VLOOKUP(E3071,'DAFTAR ITEM'!B:J,9,FALSE)</f>
        <v>3580</v>
      </c>
      <c r="N3071" s="85">
        <f t="shared" si="625"/>
        <v>28640</v>
      </c>
      <c r="O3071" s="85">
        <f t="shared" si="626"/>
        <v>0</v>
      </c>
      <c r="P3071" s="85">
        <f t="shared" si="627"/>
        <v>0</v>
      </c>
      <c r="Q3071" s="59">
        <f t="shared" si="618"/>
        <v>0</v>
      </c>
      <c r="R3071" s="60" t="str">
        <f t="shared" si="628"/>
        <v>Good Count</v>
      </c>
      <c r="S3071" s="60" t="str">
        <f t="shared" si="629"/>
        <v>Good Count</v>
      </c>
      <c r="T3071" s="60" t="str">
        <f t="shared" si="630"/>
        <v>Good Count</v>
      </c>
    </row>
    <row r="3072" spans="1:20" ht="15" customHeight="1">
      <c r="A3072" s="64">
        <v>44945</v>
      </c>
      <c r="B3072" s="65">
        <f t="shared" si="621"/>
        <v>2023</v>
      </c>
      <c r="C3072" s="58">
        <f t="shared" si="623"/>
        <v>1</v>
      </c>
      <c r="D3072" s="58" t="str">
        <f t="shared" si="622"/>
        <v>Jan/2023</v>
      </c>
      <c r="E3072" s="60" t="s">
        <v>43</v>
      </c>
      <c r="F3072" s="60" t="s">
        <v>42</v>
      </c>
      <c r="G3072" s="60" t="s">
        <v>33</v>
      </c>
      <c r="H3072" s="60">
        <v>15</v>
      </c>
      <c r="I3072" s="60">
        <v>15</v>
      </c>
      <c r="J3072" s="60">
        <f t="shared" si="619"/>
        <v>0</v>
      </c>
      <c r="K3072" s="60" t="str">
        <f t="shared" si="620"/>
        <v>Ok</v>
      </c>
      <c r="L3072" s="60">
        <f t="shared" si="624"/>
        <v>0</v>
      </c>
      <c r="M3072" s="85">
        <f>VLOOKUP(E3072,'DAFTAR ITEM'!B:J,9,FALSE)</f>
        <v>5250</v>
      </c>
      <c r="N3072" s="85">
        <f t="shared" si="625"/>
        <v>78750</v>
      </c>
      <c r="O3072" s="85">
        <f t="shared" si="626"/>
        <v>0</v>
      </c>
      <c r="P3072" s="85">
        <f t="shared" si="627"/>
        <v>0</v>
      </c>
      <c r="Q3072" s="59">
        <f t="shared" si="618"/>
        <v>0</v>
      </c>
      <c r="R3072" s="60" t="str">
        <f t="shared" si="628"/>
        <v>Good Count</v>
      </c>
      <c r="S3072" s="60" t="str">
        <f t="shared" si="629"/>
        <v>Good Count</v>
      </c>
      <c r="T3072" s="60" t="str">
        <f t="shared" si="630"/>
        <v>Good Count</v>
      </c>
    </row>
    <row r="3073" spans="1:20" ht="15" customHeight="1">
      <c r="A3073" s="64">
        <v>44945</v>
      </c>
      <c r="B3073" s="65">
        <f t="shared" si="621"/>
        <v>2023</v>
      </c>
      <c r="C3073" s="58">
        <f t="shared" si="623"/>
        <v>1</v>
      </c>
      <c r="D3073" s="58" t="str">
        <f t="shared" si="622"/>
        <v>Jan/2023</v>
      </c>
      <c r="E3073" s="60" t="s">
        <v>47</v>
      </c>
      <c r="F3073" s="60" t="s">
        <v>46</v>
      </c>
      <c r="G3073" s="60" t="s">
        <v>33</v>
      </c>
      <c r="H3073" s="60">
        <v>4</v>
      </c>
      <c r="I3073" s="60">
        <v>4</v>
      </c>
      <c r="J3073" s="60">
        <f t="shared" si="619"/>
        <v>0</v>
      </c>
      <c r="K3073" s="60" t="str">
        <f t="shared" si="620"/>
        <v>Ok</v>
      </c>
      <c r="L3073" s="60">
        <f t="shared" si="624"/>
        <v>0</v>
      </c>
      <c r="M3073" s="85">
        <f>VLOOKUP(E3073,'DAFTAR ITEM'!B:J,9,FALSE)</f>
        <v>5225</v>
      </c>
      <c r="N3073" s="85">
        <f t="shared" si="625"/>
        <v>20900</v>
      </c>
      <c r="O3073" s="85">
        <f t="shared" si="626"/>
        <v>0</v>
      </c>
      <c r="P3073" s="85">
        <f t="shared" si="627"/>
        <v>0</v>
      </c>
      <c r="Q3073" s="59">
        <f t="shared" si="618"/>
        <v>0</v>
      </c>
      <c r="R3073" s="60" t="str">
        <f t="shared" si="628"/>
        <v>Good Count</v>
      </c>
      <c r="S3073" s="60" t="str">
        <f t="shared" si="629"/>
        <v>Good Count</v>
      </c>
      <c r="T3073" s="60" t="str">
        <f t="shared" si="630"/>
        <v>Good Count</v>
      </c>
    </row>
    <row r="3074" spans="1:20" ht="15" customHeight="1">
      <c r="A3074" s="64">
        <v>44945</v>
      </c>
      <c r="B3074" s="65">
        <f t="shared" si="621"/>
        <v>2023</v>
      </c>
      <c r="C3074" s="58">
        <f t="shared" si="623"/>
        <v>1</v>
      </c>
      <c r="D3074" s="58" t="str">
        <f t="shared" si="622"/>
        <v>Jan/2023</v>
      </c>
      <c r="E3074" s="60" t="s">
        <v>49</v>
      </c>
      <c r="F3074" s="60" t="s">
        <v>48</v>
      </c>
      <c r="G3074" s="60" t="s">
        <v>33</v>
      </c>
      <c r="H3074" s="60">
        <v>30</v>
      </c>
      <c r="I3074" s="60">
        <v>30</v>
      </c>
      <c r="J3074" s="60">
        <f t="shared" si="619"/>
        <v>0</v>
      </c>
      <c r="K3074" s="60" t="str">
        <f t="shared" si="620"/>
        <v>Ok</v>
      </c>
      <c r="L3074" s="60">
        <f t="shared" si="624"/>
        <v>0</v>
      </c>
      <c r="M3074" s="85">
        <f>VLOOKUP(E3074,'DAFTAR ITEM'!B:J,9,FALSE)</f>
        <v>4900</v>
      </c>
      <c r="N3074" s="85">
        <f t="shared" si="625"/>
        <v>147000</v>
      </c>
      <c r="O3074" s="85">
        <f t="shared" si="626"/>
        <v>0</v>
      </c>
      <c r="P3074" s="85">
        <f t="shared" si="627"/>
        <v>0</v>
      </c>
      <c r="Q3074" s="59">
        <f t="shared" si="618"/>
        <v>0</v>
      </c>
      <c r="R3074" s="60" t="str">
        <f t="shared" si="628"/>
        <v>Good Count</v>
      </c>
      <c r="S3074" s="60" t="str">
        <f t="shared" si="629"/>
        <v>Good Count</v>
      </c>
      <c r="T3074" s="60" t="str">
        <f t="shared" si="630"/>
        <v>Good Count</v>
      </c>
    </row>
    <row r="3075" spans="1:20" ht="15" customHeight="1">
      <c r="A3075" s="64">
        <v>44945</v>
      </c>
      <c r="B3075" s="65">
        <f t="shared" si="621"/>
        <v>2023</v>
      </c>
      <c r="C3075" s="58">
        <f t="shared" si="623"/>
        <v>1</v>
      </c>
      <c r="D3075" s="58" t="str">
        <f t="shared" si="622"/>
        <v>Jan/2023</v>
      </c>
      <c r="E3075" s="60" t="s">
        <v>51</v>
      </c>
      <c r="F3075" s="60" t="s">
        <v>50</v>
      </c>
      <c r="G3075" s="60" t="s">
        <v>33</v>
      </c>
      <c r="H3075" s="60">
        <v>10</v>
      </c>
      <c r="I3075" s="60">
        <v>10</v>
      </c>
      <c r="J3075" s="60">
        <f t="shared" si="619"/>
        <v>0</v>
      </c>
      <c r="K3075" s="60" t="str">
        <f t="shared" si="620"/>
        <v>Ok</v>
      </c>
      <c r="L3075" s="60">
        <f t="shared" si="624"/>
        <v>0</v>
      </c>
      <c r="M3075" s="85">
        <f>VLOOKUP(E3075,'DAFTAR ITEM'!B:J,9,FALSE)</f>
        <v>7500</v>
      </c>
      <c r="N3075" s="85">
        <f t="shared" si="625"/>
        <v>75000</v>
      </c>
      <c r="O3075" s="85">
        <f t="shared" si="626"/>
        <v>0</v>
      </c>
      <c r="P3075" s="85">
        <f t="shared" si="627"/>
        <v>0</v>
      </c>
      <c r="Q3075" s="59">
        <f t="shared" si="618"/>
        <v>0</v>
      </c>
      <c r="R3075" s="60" t="str">
        <f t="shared" si="628"/>
        <v>Good Count</v>
      </c>
      <c r="S3075" s="60" t="str">
        <f t="shared" si="629"/>
        <v>Good Count</v>
      </c>
      <c r="T3075" s="60" t="str">
        <f t="shared" si="630"/>
        <v>Good Count</v>
      </c>
    </row>
    <row r="3076" spans="1:20" ht="15" customHeight="1">
      <c r="A3076" s="64">
        <v>44945</v>
      </c>
      <c r="B3076" s="65">
        <f t="shared" si="621"/>
        <v>2023</v>
      </c>
      <c r="C3076" s="58">
        <f t="shared" si="623"/>
        <v>1</v>
      </c>
      <c r="D3076" s="58" t="str">
        <f t="shared" si="622"/>
        <v>Jan/2023</v>
      </c>
      <c r="E3076" s="60" t="s">
        <v>53</v>
      </c>
      <c r="F3076" s="60" t="s">
        <v>52</v>
      </c>
      <c r="G3076" s="60" t="s">
        <v>33</v>
      </c>
      <c r="H3076" s="60">
        <v>6</v>
      </c>
      <c r="I3076" s="60">
        <v>6</v>
      </c>
      <c r="J3076" s="60">
        <f t="shared" si="619"/>
        <v>0</v>
      </c>
      <c r="K3076" s="60" t="str">
        <f t="shared" si="620"/>
        <v>Ok</v>
      </c>
      <c r="L3076" s="60">
        <f t="shared" si="624"/>
        <v>0</v>
      </c>
      <c r="M3076" s="85">
        <f>VLOOKUP(E3076,'DAFTAR ITEM'!B:J,9,FALSE)</f>
        <v>10000</v>
      </c>
      <c r="N3076" s="85">
        <f t="shared" si="625"/>
        <v>60000</v>
      </c>
      <c r="O3076" s="85">
        <f t="shared" si="626"/>
        <v>0</v>
      </c>
      <c r="P3076" s="85">
        <f t="shared" si="627"/>
        <v>0</v>
      </c>
      <c r="Q3076" s="59">
        <f t="shared" si="618"/>
        <v>0</v>
      </c>
      <c r="R3076" s="60" t="str">
        <f t="shared" si="628"/>
        <v>Good Count</v>
      </c>
      <c r="S3076" s="60" t="str">
        <f t="shared" si="629"/>
        <v>Good Count</v>
      </c>
      <c r="T3076" s="60" t="str">
        <f t="shared" si="630"/>
        <v>Good Count</v>
      </c>
    </row>
    <row r="3077" spans="1:20" ht="15" customHeight="1">
      <c r="A3077" s="64">
        <v>44945</v>
      </c>
      <c r="B3077" s="65">
        <f t="shared" si="621"/>
        <v>2023</v>
      </c>
      <c r="C3077" s="58">
        <f t="shared" si="623"/>
        <v>1</v>
      </c>
      <c r="D3077" s="58" t="str">
        <f t="shared" si="622"/>
        <v>Jan/2023</v>
      </c>
      <c r="E3077" s="60" t="s">
        <v>55</v>
      </c>
      <c r="F3077" s="60" t="s">
        <v>54</v>
      </c>
      <c r="G3077" s="60" t="s">
        <v>56</v>
      </c>
      <c r="H3077" s="60">
        <v>21</v>
      </c>
      <c r="I3077" s="60">
        <v>21</v>
      </c>
      <c r="J3077" s="60">
        <f t="shared" si="619"/>
        <v>0</v>
      </c>
      <c r="K3077" s="60" t="str">
        <f t="shared" si="620"/>
        <v>Ok</v>
      </c>
      <c r="L3077" s="60">
        <f t="shared" si="624"/>
        <v>0</v>
      </c>
      <c r="M3077" s="85">
        <f>VLOOKUP(E3077,'DAFTAR ITEM'!B:J,9,FALSE)</f>
        <v>2500</v>
      </c>
      <c r="N3077" s="85">
        <f t="shared" si="625"/>
        <v>52500</v>
      </c>
      <c r="O3077" s="85">
        <f t="shared" si="626"/>
        <v>0</v>
      </c>
      <c r="P3077" s="85">
        <f t="shared" si="627"/>
        <v>0</v>
      </c>
      <c r="Q3077" s="59">
        <f t="shared" si="618"/>
        <v>0</v>
      </c>
      <c r="R3077" s="60" t="str">
        <f t="shared" si="628"/>
        <v>Good Count</v>
      </c>
      <c r="S3077" s="60" t="str">
        <f t="shared" si="629"/>
        <v>Good Count</v>
      </c>
      <c r="T3077" s="60" t="str">
        <f t="shared" si="630"/>
        <v>Good Count</v>
      </c>
    </row>
    <row r="3078" spans="1:20" ht="15" customHeight="1">
      <c r="A3078" s="64">
        <v>44945</v>
      </c>
      <c r="B3078" s="65">
        <f t="shared" si="621"/>
        <v>2023</v>
      </c>
      <c r="C3078" s="58">
        <f t="shared" si="623"/>
        <v>1</v>
      </c>
      <c r="D3078" s="58" t="str">
        <f t="shared" si="622"/>
        <v>Jan/2023</v>
      </c>
      <c r="E3078" s="60" t="s">
        <v>58</v>
      </c>
      <c r="F3078" s="60" t="s">
        <v>57</v>
      </c>
      <c r="G3078" s="60" t="s">
        <v>59</v>
      </c>
      <c r="H3078" s="60">
        <v>63</v>
      </c>
      <c r="I3078" s="60">
        <v>63</v>
      </c>
      <c r="J3078" s="60">
        <f t="shared" si="619"/>
        <v>0</v>
      </c>
      <c r="K3078" s="60" t="str">
        <f t="shared" si="620"/>
        <v>Ok</v>
      </c>
      <c r="L3078" s="60">
        <f t="shared" si="624"/>
        <v>0</v>
      </c>
      <c r="M3078" s="85">
        <f>VLOOKUP(E3078,'DAFTAR ITEM'!B:J,9,FALSE)</f>
        <v>5145</v>
      </c>
      <c r="N3078" s="85">
        <f t="shared" si="625"/>
        <v>324135</v>
      </c>
      <c r="O3078" s="85">
        <f t="shared" si="626"/>
        <v>0</v>
      </c>
      <c r="P3078" s="85">
        <f t="shared" si="627"/>
        <v>0</v>
      </c>
      <c r="Q3078" s="59">
        <f t="shared" si="618"/>
        <v>0</v>
      </c>
      <c r="R3078" s="60" t="str">
        <f t="shared" si="628"/>
        <v>Good Count</v>
      </c>
      <c r="S3078" s="60" t="str">
        <f t="shared" si="629"/>
        <v>Good Count</v>
      </c>
      <c r="T3078" s="60" t="str">
        <f t="shared" si="630"/>
        <v>Good Count</v>
      </c>
    </row>
    <row r="3079" spans="1:20" ht="15" customHeight="1">
      <c r="A3079" s="64">
        <v>44945</v>
      </c>
      <c r="B3079" s="65">
        <f t="shared" si="621"/>
        <v>2023</v>
      </c>
      <c r="C3079" s="58">
        <f t="shared" si="623"/>
        <v>1</v>
      </c>
      <c r="D3079" s="58" t="str">
        <f t="shared" si="622"/>
        <v>Jan/2023</v>
      </c>
      <c r="E3079" s="60" t="s">
        <v>61</v>
      </c>
      <c r="F3079" s="60" t="s">
        <v>60</v>
      </c>
      <c r="G3079" s="60" t="s">
        <v>56</v>
      </c>
      <c r="H3079" s="60">
        <v>32</v>
      </c>
      <c r="I3079" s="60">
        <v>32</v>
      </c>
      <c r="J3079" s="60">
        <f t="shared" si="619"/>
        <v>0</v>
      </c>
      <c r="K3079" s="60" t="str">
        <f t="shared" si="620"/>
        <v>Ok</v>
      </c>
      <c r="L3079" s="60">
        <f t="shared" si="624"/>
        <v>0</v>
      </c>
      <c r="M3079" s="85">
        <f>VLOOKUP(E3079,'DAFTAR ITEM'!B:J,9,FALSE)</f>
        <v>13440</v>
      </c>
      <c r="N3079" s="85">
        <f t="shared" si="625"/>
        <v>430080</v>
      </c>
      <c r="O3079" s="85">
        <f t="shared" si="626"/>
        <v>0</v>
      </c>
      <c r="P3079" s="85">
        <f t="shared" si="627"/>
        <v>0</v>
      </c>
      <c r="Q3079" s="59">
        <f t="shared" si="618"/>
        <v>0</v>
      </c>
      <c r="R3079" s="60" t="str">
        <f t="shared" si="628"/>
        <v>Good Count</v>
      </c>
      <c r="S3079" s="60" t="str">
        <f t="shared" si="629"/>
        <v>Good Count</v>
      </c>
      <c r="T3079" s="60" t="str">
        <f t="shared" si="630"/>
        <v>Good Count</v>
      </c>
    </row>
    <row r="3080" spans="1:20" ht="15" customHeight="1">
      <c r="A3080" s="64">
        <v>44945</v>
      </c>
      <c r="B3080" s="65">
        <f t="shared" si="621"/>
        <v>2023</v>
      </c>
      <c r="C3080" s="58">
        <f t="shared" si="623"/>
        <v>1</v>
      </c>
      <c r="D3080" s="58" t="str">
        <f t="shared" si="622"/>
        <v>Jan/2023</v>
      </c>
      <c r="E3080" s="60" t="s">
        <v>63</v>
      </c>
      <c r="F3080" s="60" t="s">
        <v>62</v>
      </c>
      <c r="G3080" s="60" t="s">
        <v>33</v>
      </c>
      <c r="H3080" s="60">
        <v>12</v>
      </c>
      <c r="I3080" s="60">
        <v>12</v>
      </c>
      <c r="J3080" s="60">
        <f t="shared" si="619"/>
        <v>0</v>
      </c>
      <c r="K3080" s="60" t="str">
        <f t="shared" si="620"/>
        <v>Ok</v>
      </c>
      <c r="L3080" s="60">
        <f t="shared" si="624"/>
        <v>0</v>
      </c>
      <c r="M3080" s="85">
        <f>VLOOKUP(E3080,'DAFTAR ITEM'!B:J,9,FALSE)</f>
        <v>20000</v>
      </c>
      <c r="N3080" s="85">
        <f t="shared" si="625"/>
        <v>240000</v>
      </c>
      <c r="O3080" s="85">
        <f t="shared" si="626"/>
        <v>0</v>
      </c>
      <c r="P3080" s="85">
        <f t="shared" si="627"/>
        <v>0</v>
      </c>
      <c r="Q3080" s="59">
        <f t="shared" si="618"/>
        <v>0</v>
      </c>
      <c r="R3080" s="60" t="str">
        <f t="shared" si="628"/>
        <v>Good Count</v>
      </c>
      <c r="S3080" s="60" t="str">
        <f t="shared" si="629"/>
        <v>Good Count</v>
      </c>
      <c r="T3080" s="60" t="str">
        <f t="shared" si="630"/>
        <v>Good Count</v>
      </c>
    </row>
    <row r="3081" spans="1:20" ht="15" customHeight="1">
      <c r="A3081" s="64">
        <v>44945</v>
      </c>
      <c r="B3081" s="65">
        <f t="shared" si="621"/>
        <v>2023</v>
      </c>
      <c r="C3081" s="58">
        <f t="shared" si="623"/>
        <v>1</v>
      </c>
      <c r="D3081" s="58" t="str">
        <f t="shared" si="622"/>
        <v>Jan/2023</v>
      </c>
      <c r="E3081" s="60" t="s">
        <v>69</v>
      </c>
      <c r="F3081" s="60" t="s">
        <v>68</v>
      </c>
      <c r="G3081" s="60" t="s">
        <v>33</v>
      </c>
      <c r="H3081" s="60">
        <v>7</v>
      </c>
      <c r="I3081" s="60">
        <v>7</v>
      </c>
      <c r="J3081" s="60">
        <f t="shared" si="619"/>
        <v>0</v>
      </c>
      <c r="K3081" s="60" t="str">
        <f t="shared" si="620"/>
        <v>Ok</v>
      </c>
      <c r="L3081" s="60">
        <f t="shared" si="624"/>
        <v>0</v>
      </c>
      <c r="M3081" s="85">
        <f>VLOOKUP(E3081,'DAFTAR ITEM'!B:J,9,FALSE)</f>
        <v>6300</v>
      </c>
      <c r="N3081" s="85">
        <f t="shared" si="625"/>
        <v>44100</v>
      </c>
      <c r="O3081" s="85">
        <f t="shared" si="626"/>
        <v>0</v>
      </c>
      <c r="P3081" s="85">
        <f t="shared" si="627"/>
        <v>0</v>
      </c>
      <c r="Q3081" s="59">
        <f t="shared" si="618"/>
        <v>0</v>
      </c>
      <c r="R3081" s="60" t="str">
        <f t="shared" si="628"/>
        <v>Good Count</v>
      </c>
      <c r="S3081" s="60" t="str">
        <f t="shared" si="629"/>
        <v>Good Count</v>
      </c>
      <c r="T3081" s="60" t="str">
        <f t="shared" si="630"/>
        <v>Good Count</v>
      </c>
    </row>
    <row r="3082" spans="1:20" ht="15" customHeight="1">
      <c r="A3082" s="64">
        <v>44945</v>
      </c>
      <c r="B3082" s="65">
        <f t="shared" si="621"/>
        <v>2023</v>
      </c>
      <c r="C3082" s="58">
        <f t="shared" si="623"/>
        <v>1</v>
      </c>
      <c r="D3082" s="58" t="str">
        <f t="shared" si="622"/>
        <v>Jan/2023</v>
      </c>
      <c r="E3082" s="60" t="s">
        <v>71</v>
      </c>
      <c r="F3082" s="60" t="s">
        <v>70</v>
      </c>
      <c r="G3082" s="60" t="s">
        <v>33</v>
      </c>
      <c r="H3082" s="60">
        <v>3</v>
      </c>
      <c r="I3082" s="60">
        <v>3</v>
      </c>
      <c r="J3082" s="60">
        <f t="shared" si="619"/>
        <v>0</v>
      </c>
      <c r="K3082" s="60" t="str">
        <f t="shared" si="620"/>
        <v>Ok</v>
      </c>
      <c r="L3082" s="60">
        <f t="shared" si="624"/>
        <v>0</v>
      </c>
      <c r="M3082" s="85">
        <f>VLOOKUP(E3082,'DAFTAR ITEM'!B:J,9,FALSE)</f>
        <v>12000</v>
      </c>
      <c r="N3082" s="85">
        <f t="shared" si="625"/>
        <v>36000</v>
      </c>
      <c r="O3082" s="85">
        <f t="shared" si="626"/>
        <v>0</v>
      </c>
      <c r="P3082" s="85">
        <f t="shared" si="627"/>
        <v>0</v>
      </c>
      <c r="Q3082" s="59">
        <f t="shared" si="618"/>
        <v>0</v>
      </c>
      <c r="R3082" s="60" t="str">
        <f t="shared" si="628"/>
        <v>Good Count</v>
      </c>
      <c r="S3082" s="60" t="str">
        <f t="shared" si="629"/>
        <v>Good Count</v>
      </c>
      <c r="T3082" s="60" t="str">
        <f t="shared" si="630"/>
        <v>Good Count</v>
      </c>
    </row>
    <row r="3083" spans="1:20" ht="15" customHeight="1">
      <c r="A3083" s="64">
        <v>44945</v>
      </c>
      <c r="B3083" s="65">
        <f t="shared" si="621"/>
        <v>2023</v>
      </c>
      <c r="C3083" s="58">
        <f t="shared" si="623"/>
        <v>1</v>
      </c>
      <c r="D3083" s="58" t="str">
        <f t="shared" si="622"/>
        <v>Jan/2023</v>
      </c>
      <c r="E3083" s="60" t="s">
        <v>73</v>
      </c>
      <c r="F3083" s="60" t="s">
        <v>72</v>
      </c>
      <c r="G3083" s="60" t="s">
        <v>33</v>
      </c>
      <c r="H3083" s="60">
        <v>4</v>
      </c>
      <c r="I3083" s="60">
        <v>4</v>
      </c>
      <c r="J3083" s="60">
        <f t="shared" si="619"/>
        <v>0</v>
      </c>
      <c r="K3083" s="60" t="str">
        <f t="shared" si="620"/>
        <v>Ok</v>
      </c>
      <c r="L3083" s="60">
        <f t="shared" si="624"/>
        <v>0</v>
      </c>
      <c r="M3083" s="85">
        <f>VLOOKUP(E3083,'DAFTAR ITEM'!B:J,9,FALSE)</f>
        <v>24000</v>
      </c>
      <c r="N3083" s="85">
        <f t="shared" si="625"/>
        <v>96000</v>
      </c>
      <c r="O3083" s="85">
        <f t="shared" si="626"/>
        <v>0</v>
      </c>
      <c r="P3083" s="85">
        <f t="shared" si="627"/>
        <v>0</v>
      </c>
      <c r="Q3083" s="59">
        <f t="shared" si="618"/>
        <v>0</v>
      </c>
      <c r="R3083" s="60" t="str">
        <f t="shared" si="628"/>
        <v>Good Count</v>
      </c>
      <c r="S3083" s="60" t="str">
        <f t="shared" si="629"/>
        <v>Good Count</v>
      </c>
      <c r="T3083" s="60" t="str">
        <f t="shared" si="630"/>
        <v>Good Count</v>
      </c>
    </row>
    <row r="3084" spans="1:20" ht="15" customHeight="1">
      <c r="A3084" s="64">
        <v>44945</v>
      </c>
      <c r="B3084" s="65">
        <f t="shared" si="621"/>
        <v>2023</v>
      </c>
      <c r="C3084" s="58">
        <f t="shared" si="623"/>
        <v>1</v>
      </c>
      <c r="D3084" s="58" t="str">
        <f t="shared" si="622"/>
        <v>Jan/2023</v>
      </c>
      <c r="E3084" s="60" t="s">
        <v>75</v>
      </c>
      <c r="F3084" s="60" t="s">
        <v>74</v>
      </c>
      <c r="G3084" s="60" t="s">
        <v>33</v>
      </c>
      <c r="H3084" s="60">
        <v>9</v>
      </c>
      <c r="I3084" s="60">
        <v>9</v>
      </c>
      <c r="J3084" s="60">
        <f t="shared" si="619"/>
        <v>0</v>
      </c>
      <c r="K3084" s="60" t="str">
        <f t="shared" si="620"/>
        <v>Ok</v>
      </c>
      <c r="L3084" s="60">
        <f t="shared" si="624"/>
        <v>0</v>
      </c>
      <c r="M3084" s="85">
        <f>VLOOKUP(E3084,'DAFTAR ITEM'!B:J,9,FALSE)</f>
        <v>6500</v>
      </c>
      <c r="N3084" s="85">
        <f t="shared" si="625"/>
        <v>58500</v>
      </c>
      <c r="O3084" s="85">
        <f t="shared" si="626"/>
        <v>0</v>
      </c>
      <c r="P3084" s="85">
        <f t="shared" si="627"/>
        <v>0</v>
      </c>
      <c r="Q3084" s="59">
        <f t="shared" si="618"/>
        <v>0</v>
      </c>
      <c r="R3084" s="60" t="str">
        <f t="shared" si="628"/>
        <v>Good Count</v>
      </c>
      <c r="S3084" s="60" t="str">
        <f t="shared" si="629"/>
        <v>Good Count</v>
      </c>
      <c r="T3084" s="60" t="str">
        <f t="shared" si="630"/>
        <v>Good Count</v>
      </c>
    </row>
    <row r="3085" spans="1:20" ht="15" customHeight="1">
      <c r="A3085" s="64">
        <v>44945</v>
      </c>
      <c r="B3085" s="65">
        <f t="shared" si="621"/>
        <v>2023</v>
      </c>
      <c r="C3085" s="58">
        <f t="shared" si="623"/>
        <v>1</v>
      </c>
      <c r="D3085" s="58" t="str">
        <f t="shared" si="622"/>
        <v>Jan/2023</v>
      </c>
      <c r="E3085" s="60" t="s">
        <v>77</v>
      </c>
      <c r="F3085" s="60" t="s">
        <v>76</v>
      </c>
      <c r="G3085" s="60" t="s">
        <v>33</v>
      </c>
      <c r="H3085" s="60">
        <v>2</v>
      </c>
      <c r="I3085" s="60">
        <v>2</v>
      </c>
      <c r="J3085" s="60">
        <f t="shared" si="619"/>
        <v>0</v>
      </c>
      <c r="K3085" s="60" t="str">
        <f t="shared" si="620"/>
        <v>Ok</v>
      </c>
      <c r="L3085" s="60">
        <f t="shared" si="624"/>
        <v>0</v>
      </c>
      <c r="M3085" s="85">
        <f>VLOOKUP(E3085,'DAFTAR ITEM'!B:J,9,FALSE)</f>
        <v>50000</v>
      </c>
      <c r="N3085" s="85">
        <f t="shared" si="625"/>
        <v>100000</v>
      </c>
      <c r="O3085" s="85">
        <f t="shared" si="626"/>
        <v>0</v>
      </c>
      <c r="P3085" s="85">
        <f t="shared" si="627"/>
        <v>0</v>
      </c>
      <c r="Q3085" s="59">
        <f t="shared" ref="Q3085:Q3148" si="631">ABS(IF(AND((H3085=0),(J3085=0)),0,J3085/H3085))</f>
        <v>0</v>
      </c>
      <c r="R3085" s="60" t="str">
        <f t="shared" si="628"/>
        <v>Good Count</v>
      </c>
      <c r="S3085" s="60" t="str">
        <f t="shared" si="629"/>
        <v>Good Count</v>
      </c>
      <c r="T3085" s="60" t="str">
        <f t="shared" si="630"/>
        <v>Good Count</v>
      </c>
    </row>
    <row r="3086" spans="1:20" ht="15" customHeight="1">
      <c r="A3086" s="64">
        <v>44945</v>
      </c>
      <c r="B3086" s="65">
        <f t="shared" si="621"/>
        <v>2023</v>
      </c>
      <c r="C3086" s="58">
        <f t="shared" si="623"/>
        <v>1</v>
      </c>
      <c r="D3086" s="58" t="str">
        <f t="shared" si="622"/>
        <v>Jan/2023</v>
      </c>
      <c r="E3086" s="60" t="s">
        <v>79</v>
      </c>
      <c r="F3086" s="60" t="s">
        <v>78</v>
      </c>
      <c r="G3086" s="60" t="s">
        <v>33</v>
      </c>
      <c r="H3086" s="60">
        <v>5</v>
      </c>
      <c r="I3086" s="60">
        <v>5</v>
      </c>
      <c r="J3086" s="60">
        <f t="shared" si="619"/>
        <v>0</v>
      </c>
      <c r="K3086" s="60" t="str">
        <f t="shared" si="620"/>
        <v>Ok</v>
      </c>
      <c r="L3086" s="60">
        <f t="shared" si="624"/>
        <v>0</v>
      </c>
      <c r="M3086" s="85">
        <f>VLOOKUP(E3086,'DAFTAR ITEM'!B:J,9,FALSE)</f>
        <v>3700</v>
      </c>
      <c r="N3086" s="85">
        <f t="shared" si="625"/>
        <v>18500</v>
      </c>
      <c r="O3086" s="85">
        <f t="shared" si="626"/>
        <v>0</v>
      </c>
      <c r="P3086" s="85">
        <f t="shared" si="627"/>
        <v>0</v>
      </c>
      <c r="Q3086" s="59">
        <f t="shared" si="631"/>
        <v>0</v>
      </c>
      <c r="R3086" s="60" t="str">
        <f t="shared" si="628"/>
        <v>Good Count</v>
      </c>
      <c r="S3086" s="60" t="str">
        <f t="shared" si="629"/>
        <v>Good Count</v>
      </c>
      <c r="T3086" s="60" t="str">
        <f t="shared" si="630"/>
        <v>Good Count</v>
      </c>
    </row>
    <row r="3087" spans="1:20" ht="15" customHeight="1">
      <c r="A3087" s="64">
        <v>44945</v>
      </c>
      <c r="B3087" s="65">
        <f t="shared" si="621"/>
        <v>2023</v>
      </c>
      <c r="C3087" s="58">
        <f t="shared" si="623"/>
        <v>1</v>
      </c>
      <c r="D3087" s="58" t="str">
        <f t="shared" si="622"/>
        <v>Jan/2023</v>
      </c>
      <c r="E3087" s="60" t="s">
        <v>81</v>
      </c>
      <c r="F3087" s="60" t="s">
        <v>80</v>
      </c>
      <c r="G3087" s="60" t="s">
        <v>33</v>
      </c>
      <c r="H3087" s="60">
        <v>21</v>
      </c>
      <c r="I3087" s="60">
        <v>21</v>
      </c>
      <c r="J3087" s="60">
        <f t="shared" si="619"/>
        <v>0</v>
      </c>
      <c r="K3087" s="60" t="str">
        <f t="shared" si="620"/>
        <v>Ok</v>
      </c>
      <c r="L3087" s="60">
        <f t="shared" si="624"/>
        <v>0</v>
      </c>
      <c r="M3087" s="85">
        <f>VLOOKUP(E3087,'DAFTAR ITEM'!B:J,9,FALSE)</f>
        <v>1785</v>
      </c>
      <c r="N3087" s="85">
        <f t="shared" si="625"/>
        <v>37485</v>
      </c>
      <c r="O3087" s="85">
        <f t="shared" si="626"/>
        <v>0</v>
      </c>
      <c r="P3087" s="85">
        <f t="shared" si="627"/>
        <v>0</v>
      </c>
      <c r="Q3087" s="59">
        <f t="shared" si="631"/>
        <v>0</v>
      </c>
      <c r="R3087" s="60" t="str">
        <f t="shared" si="628"/>
        <v>Good Count</v>
      </c>
      <c r="S3087" s="60" t="str">
        <f t="shared" si="629"/>
        <v>Good Count</v>
      </c>
      <c r="T3087" s="60" t="str">
        <f t="shared" si="630"/>
        <v>Good Count</v>
      </c>
    </row>
    <row r="3088" spans="1:20" ht="15" customHeight="1">
      <c r="A3088" s="64">
        <v>44945</v>
      </c>
      <c r="B3088" s="65">
        <f t="shared" si="621"/>
        <v>2023</v>
      </c>
      <c r="C3088" s="58">
        <f t="shared" si="623"/>
        <v>1</v>
      </c>
      <c r="D3088" s="58" t="str">
        <f t="shared" si="622"/>
        <v>Jan/2023</v>
      </c>
      <c r="E3088" s="60" t="s">
        <v>83</v>
      </c>
      <c r="F3088" s="60" t="s">
        <v>82</v>
      </c>
      <c r="G3088" s="60" t="s">
        <v>33</v>
      </c>
      <c r="H3088" s="60">
        <v>38</v>
      </c>
      <c r="I3088" s="60">
        <v>38</v>
      </c>
      <c r="J3088" s="60">
        <f t="shared" si="619"/>
        <v>0</v>
      </c>
      <c r="K3088" s="60" t="str">
        <f t="shared" si="620"/>
        <v>Ok</v>
      </c>
      <c r="L3088" s="60">
        <f t="shared" si="624"/>
        <v>0</v>
      </c>
      <c r="M3088" s="85">
        <f>VLOOKUP(E3088,'DAFTAR ITEM'!B:J,9,FALSE)</f>
        <v>15000</v>
      </c>
      <c r="N3088" s="85">
        <f t="shared" si="625"/>
        <v>570000</v>
      </c>
      <c r="O3088" s="85">
        <f t="shared" si="626"/>
        <v>0</v>
      </c>
      <c r="P3088" s="85">
        <f t="shared" si="627"/>
        <v>0</v>
      </c>
      <c r="Q3088" s="59">
        <f t="shared" si="631"/>
        <v>0</v>
      </c>
      <c r="R3088" s="60" t="str">
        <f t="shared" si="628"/>
        <v>Good Count</v>
      </c>
      <c r="S3088" s="60" t="str">
        <f t="shared" si="629"/>
        <v>Good Count</v>
      </c>
      <c r="T3088" s="60" t="str">
        <f t="shared" si="630"/>
        <v>Good Count</v>
      </c>
    </row>
    <row r="3089" spans="1:20" ht="15" customHeight="1">
      <c r="A3089" s="64">
        <v>44945</v>
      </c>
      <c r="B3089" s="65">
        <f t="shared" si="621"/>
        <v>2023</v>
      </c>
      <c r="C3089" s="58">
        <f t="shared" si="623"/>
        <v>1</v>
      </c>
      <c r="D3089" s="58" t="str">
        <f t="shared" si="622"/>
        <v>Jan/2023</v>
      </c>
      <c r="E3089" s="60" t="s">
        <v>85</v>
      </c>
      <c r="F3089" s="60" t="s">
        <v>84</v>
      </c>
      <c r="G3089" s="60" t="s">
        <v>33</v>
      </c>
      <c r="H3089" s="60">
        <v>49</v>
      </c>
      <c r="I3089" s="60">
        <v>49</v>
      </c>
      <c r="J3089" s="60">
        <f t="shared" si="619"/>
        <v>0</v>
      </c>
      <c r="K3089" s="60" t="str">
        <f t="shared" si="620"/>
        <v>Ok</v>
      </c>
      <c r="L3089" s="60">
        <f t="shared" si="624"/>
        <v>0</v>
      </c>
      <c r="M3089" s="85">
        <f>VLOOKUP(E3089,'DAFTAR ITEM'!B:J,9,FALSE)</f>
        <v>9800</v>
      </c>
      <c r="N3089" s="85">
        <f t="shared" si="625"/>
        <v>480200</v>
      </c>
      <c r="O3089" s="85">
        <f t="shared" si="626"/>
        <v>0</v>
      </c>
      <c r="P3089" s="85">
        <f t="shared" si="627"/>
        <v>0</v>
      </c>
      <c r="Q3089" s="59">
        <f t="shared" si="631"/>
        <v>0</v>
      </c>
      <c r="R3089" s="60" t="str">
        <f t="shared" si="628"/>
        <v>Good Count</v>
      </c>
      <c r="S3089" s="60" t="str">
        <f t="shared" si="629"/>
        <v>Good Count</v>
      </c>
      <c r="T3089" s="60" t="str">
        <f t="shared" si="630"/>
        <v>Good Count</v>
      </c>
    </row>
    <row r="3090" spans="1:20" ht="15" customHeight="1">
      <c r="A3090" s="64">
        <v>44945</v>
      </c>
      <c r="B3090" s="65">
        <f t="shared" si="621"/>
        <v>2023</v>
      </c>
      <c r="C3090" s="58">
        <f t="shared" si="623"/>
        <v>1</v>
      </c>
      <c r="D3090" s="58" t="str">
        <f t="shared" si="622"/>
        <v>Jan/2023</v>
      </c>
      <c r="E3090" s="60" t="s">
        <v>90</v>
      </c>
      <c r="F3090" s="60" t="s">
        <v>89</v>
      </c>
      <c r="G3090" s="60" t="s">
        <v>33</v>
      </c>
      <c r="H3090" s="60">
        <v>5</v>
      </c>
      <c r="I3090" s="60">
        <v>5</v>
      </c>
      <c r="J3090" s="60">
        <f t="shared" si="619"/>
        <v>0</v>
      </c>
      <c r="K3090" s="60" t="str">
        <f t="shared" si="620"/>
        <v>Ok</v>
      </c>
      <c r="L3090" s="60">
        <f t="shared" si="624"/>
        <v>0</v>
      </c>
      <c r="M3090" s="85">
        <f>VLOOKUP(E3090,'DAFTAR ITEM'!B:J,9,FALSE)</f>
        <v>23000</v>
      </c>
      <c r="N3090" s="85">
        <f t="shared" si="625"/>
        <v>115000</v>
      </c>
      <c r="O3090" s="85">
        <f t="shared" si="626"/>
        <v>0</v>
      </c>
      <c r="P3090" s="85">
        <f t="shared" si="627"/>
        <v>0</v>
      </c>
      <c r="Q3090" s="59">
        <f t="shared" si="631"/>
        <v>0</v>
      </c>
      <c r="R3090" s="60" t="str">
        <f t="shared" si="628"/>
        <v>Good Count</v>
      </c>
      <c r="S3090" s="60" t="str">
        <f t="shared" si="629"/>
        <v>Good Count</v>
      </c>
      <c r="T3090" s="60" t="str">
        <f t="shared" si="630"/>
        <v>Good Count</v>
      </c>
    </row>
    <row r="3091" spans="1:20" ht="15" customHeight="1">
      <c r="A3091" s="64">
        <v>44945</v>
      </c>
      <c r="B3091" s="65">
        <f t="shared" si="621"/>
        <v>2023</v>
      </c>
      <c r="C3091" s="58">
        <f t="shared" si="623"/>
        <v>1</v>
      </c>
      <c r="D3091" s="58" t="str">
        <f t="shared" si="622"/>
        <v>Jan/2023</v>
      </c>
      <c r="E3091" s="60" t="s">
        <v>92</v>
      </c>
      <c r="F3091" s="60" t="s">
        <v>91</v>
      </c>
      <c r="G3091" s="60" t="s">
        <v>88</v>
      </c>
      <c r="H3091" s="60">
        <v>4</v>
      </c>
      <c r="I3091" s="60">
        <v>4</v>
      </c>
      <c r="J3091" s="60">
        <f t="shared" ref="J3091:J3154" si="632">I3091-H3091</f>
        <v>0</v>
      </c>
      <c r="K3091" s="60" t="str">
        <f t="shared" ref="K3091:K3154" si="633">IF(J3091=0,"Ok","Selisih")</f>
        <v>Ok</v>
      </c>
      <c r="L3091" s="60">
        <f t="shared" si="624"/>
        <v>0</v>
      </c>
      <c r="M3091" s="85">
        <f>VLOOKUP(E3091,'DAFTAR ITEM'!B:J,9,FALSE)</f>
        <v>95000</v>
      </c>
      <c r="N3091" s="85">
        <f t="shared" si="625"/>
        <v>380000</v>
      </c>
      <c r="O3091" s="85">
        <f t="shared" si="626"/>
        <v>0</v>
      </c>
      <c r="P3091" s="85">
        <f t="shared" si="627"/>
        <v>0</v>
      </c>
      <c r="Q3091" s="59">
        <f t="shared" si="631"/>
        <v>0</v>
      </c>
      <c r="R3091" s="60" t="str">
        <f t="shared" si="628"/>
        <v>Good Count</v>
      </c>
      <c r="S3091" s="60" t="str">
        <f t="shared" si="629"/>
        <v>Good Count</v>
      </c>
      <c r="T3091" s="60" t="str">
        <f t="shared" si="630"/>
        <v>Good Count</v>
      </c>
    </row>
    <row r="3092" spans="1:20" ht="15" customHeight="1">
      <c r="A3092" s="64">
        <v>44945</v>
      </c>
      <c r="B3092" s="65">
        <f t="shared" si="621"/>
        <v>2023</v>
      </c>
      <c r="C3092" s="58">
        <f t="shared" si="623"/>
        <v>1</v>
      </c>
      <c r="D3092" s="58" t="str">
        <f t="shared" si="622"/>
        <v>Jan/2023</v>
      </c>
      <c r="E3092" s="60" t="s">
        <v>94</v>
      </c>
      <c r="F3092" s="60" t="s">
        <v>93</v>
      </c>
      <c r="G3092" s="60" t="s">
        <v>95</v>
      </c>
      <c r="H3092" s="60">
        <v>51</v>
      </c>
      <c r="I3092" s="60">
        <v>51</v>
      </c>
      <c r="J3092" s="60">
        <f t="shared" si="632"/>
        <v>0</v>
      </c>
      <c r="K3092" s="60" t="str">
        <f t="shared" si="633"/>
        <v>Ok</v>
      </c>
      <c r="L3092" s="60">
        <f t="shared" si="624"/>
        <v>0</v>
      </c>
      <c r="M3092" s="85">
        <f>VLOOKUP(E3092,'DAFTAR ITEM'!B:J,9,FALSE)</f>
        <v>5250</v>
      </c>
      <c r="N3092" s="85">
        <f t="shared" si="625"/>
        <v>267750</v>
      </c>
      <c r="O3092" s="85">
        <f t="shared" si="626"/>
        <v>0</v>
      </c>
      <c r="P3092" s="85">
        <f t="shared" si="627"/>
        <v>0</v>
      </c>
      <c r="Q3092" s="59">
        <f t="shared" si="631"/>
        <v>0</v>
      </c>
      <c r="R3092" s="60" t="str">
        <f t="shared" si="628"/>
        <v>Good Count</v>
      </c>
      <c r="S3092" s="60" t="str">
        <f t="shared" si="629"/>
        <v>Good Count</v>
      </c>
      <c r="T3092" s="60" t="str">
        <f t="shared" si="630"/>
        <v>Good Count</v>
      </c>
    </row>
    <row r="3093" spans="1:20" ht="15" customHeight="1">
      <c r="A3093" s="64">
        <v>44945</v>
      </c>
      <c r="B3093" s="65">
        <f t="shared" si="621"/>
        <v>2023</v>
      </c>
      <c r="C3093" s="58">
        <f t="shared" si="623"/>
        <v>1</v>
      </c>
      <c r="D3093" s="58" t="str">
        <f t="shared" si="622"/>
        <v>Jan/2023</v>
      </c>
      <c r="E3093" s="60" t="s">
        <v>97</v>
      </c>
      <c r="F3093" s="60" t="s">
        <v>96</v>
      </c>
      <c r="G3093" s="60" t="s">
        <v>95</v>
      </c>
      <c r="H3093" s="60">
        <v>25</v>
      </c>
      <c r="I3093" s="60">
        <v>25</v>
      </c>
      <c r="J3093" s="60">
        <f t="shared" si="632"/>
        <v>0</v>
      </c>
      <c r="K3093" s="60" t="str">
        <f t="shared" si="633"/>
        <v>Ok</v>
      </c>
      <c r="L3093" s="60">
        <f t="shared" si="624"/>
        <v>0</v>
      </c>
      <c r="M3093" s="85">
        <f>VLOOKUP(E3093,'DAFTAR ITEM'!B:J,9,FALSE)</f>
        <v>12000</v>
      </c>
      <c r="N3093" s="85">
        <f t="shared" si="625"/>
        <v>300000</v>
      </c>
      <c r="O3093" s="85">
        <f t="shared" si="626"/>
        <v>0</v>
      </c>
      <c r="P3093" s="85">
        <f t="shared" si="627"/>
        <v>0</v>
      </c>
      <c r="Q3093" s="59">
        <f t="shared" si="631"/>
        <v>0</v>
      </c>
      <c r="R3093" s="60" t="str">
        <f t="shared" si="628"/>
        <v>Good Count</v>
      </c>
      <c r="S3093" s="60" t="str">
        <f t="shared" si="629"/>
        <v>Good Count</v>
      </c>
      <c r="T3093" s="60" t="str">
        <f t="shared" si="630"/>
        <v>Good Count</v>
      </c>
    </row>
    <row r="3094" spans="1:20" ht="15" customHeight="1">
      <c r="A3094" s="64">
        <v>44945</v>
      </c>
      <c r="B3094" s="65">
        <f t="shared" si="621"/>
        <v>2023</v>
      </c>
      <c r="C3094" s="58">
        <f t="shared" si="623"/>
        <v>1</v>
      </c>
      <c r="D3094" s="58" t="str">
        <f t="shared" si="622"/>
        <v>Jan/2023</v>
      </c>
      <c r="E3094" s="60" t="s">
        <v>99</v>
      </c>
      <c r="F3094" s="60" t="s">
        <v>98</v>
      </c>
      <c r="G3094" s="60" t="s">
        <v>95</v>
      </c>
      <c r="H3094" s="60">
        <v>14</v>
      </c>
      <c r="I3094" s="60">
        <v>14</v>
      </c>
      <c r="J3094" s="60">
        <f t="shared" si="632"/>
        <v>0</v>
      </c>
      <c r="K3094" s="60" t="str">
        <f t="shared" si="633"/>
        <v>Ok</v>
      </c>
      <c r="L3094" s="60">
        <f t="shared" si="624"/>
        <v>0</v>
      </c>
      <c r="M3094" s="85">
        <f>VLOOKUP(E3094,'DAFTAR ITEM'!B:J,9,FALSE)</f>
        <v>24150</v>
      </c>
      <c r="N3094" s="85">
        <f t="shared" si="625"/>
        <v>338100</v>
      </c>
      <c r="O3094" s="85">
        <f t="shared" si="626"/>
        <v>0</v>
      </c>
      <c r="P3094" s="85">
        <f t="shared" si="627"/>
        <v>0</v>
      </c>
      <c r="Q3094" s="59">
        <f t="shared" si="631"/>
        <v>0</v>
      </c>
      <c r="R3094" s="60" t="str">
        <f t="shared" si="628"/>
        <v>Good Count</v>
      </c>
      <c r="S3094" s="60" t="str">
        <f t="shared" si="629"/>
        <v>Good Count</v>
      </c>
      <c r="T3094" s="60" t="str">
        <f t="shared" si="630"/>
        <v>Good Count</v>
      </c>
    </row>
    <row r="3095" spans="1:20" ht="15" customHeight="1">
      <c r="A3095" s="64">
        <v>44945</v>
      </c>
      <c r="B3095" s="65">
        <f t="shared" si="621"/>
        <v>2023</v>
      </c>
      <c r="C3095" s="58">
        <f t="shared" si="623"/>
        <v>1</v>
      </c>
      <c r="D3095" s="58" t="str">
        <f t="shared" si="622"/>
        <v>Jan/2023</v>
      </c>
      <c r="E3095" s="60" t="s">
        <v>103</v>
      </c>
      <c r="F3095" s="60" t="s">
        <v>102</v>
      </c>
      <c r="G3095" s="60" t="s">
        <v>104</v>
      </c>
      <c r="H3095" s="60">
        <v>5</v>
      </c>
      <c r="I3095" s="60">
        <v>5</v>
      </c>
      <c r="J3095" s="60">
        <f t="shared" si="632"/>
        <v>0</v>
      </c>
      <c r="K3095" s="60" t="str">
        <f t="shared" si="633"/>
        <v>Ok</v>
      </c>
      <c r="L3095" s="60">
        <f t="shared" si="624"/>
        <v>0</v>
      </c>
      <c r="M3095" s="85">
        <f>VLOOKUP(E3095,'DAFTAR ITEM'!B:J,9,FALSE)</f>
        <v>270000</v>
      </c>
      <c r="N3095" s="85">
        <f t="shared" si="625"/>
        <v>1350000</v>
      </c>
      <c r="O3095" s="85">
        <f t="shared" si="626"/>
        <v>0</v>
      </c>
      <c r="P3095" s="85">
        <f t="shared" si="627"/>
        <v>0</v>
      </c>
      <c r="Q3095" s="59">
        <f t="shared" si="631"/>
        <v>0</v>
      </c>
      <c r="R3095" s="60" t="str">
        <f t="shared" si="628"/>
        <v>Good Count</v>
      </c>
      <c r="S3095" s="60" t="str">
        <f t="shared" si="629"/>
        <v>Good Count</v>
      </c>
      <c r="T3095" s="60" t="str">
        <f t="shared" si="630"/>
        <v>Good Count</v>
      </c>
    </row>
    <row r="3096" spans="1:20" ht="15" customHeight="1">
      <c r="A3096" s="64">
        <v>44945</v>
      </c>
      <c r="B3096" s="65">
        <f t="shared" si="621"/>
        <v>2023</v>
      </c>
      <c r="C3096" s="58">
        <f t="shared" si="623"/>
        <v>1</v>
      </c>
      <c r="D3096" s="58" t="str">
        <f t="shared" si="622"/>
        <v>Jan/2023</v>
      </c>
      <c r="E3096" s="60" t="s">
        <v>106</v>
      </c>
      <c r="F3096" s="60" t="s">
        <v>105</v>
      </c>
      <c r="G3096" s="60" t="s">
        <v>104</v>
      </c>
      <c r="H3096" s="60">
        <v>2</v>
      </c>
      <c r="I3096" s="60">
        <v>2</v>
      </c>
      <c r="J3096" s="60">
        <f t="shared" si="632"/>
        <v>0</v>
      </c>
      <c r="K3096" s="60" t="str">
        <f t="shared" si="633"/>
        <v>Ok</v>
      </c>
      <c r="L3096" s="60">
        <f t="shared" si="624"/>
        <v>0</v>
      </c>
      <c r="M3096" s="85">
        <f>VLOOKUP(E3096,'DAFTAR ITEM'!B:J,9,FALSE)</f>
        <v>337800</v>
      </c>
      <c r="N3096" s="85">
        <f t="shared" si="625"/>
        <v>675600</v>
      </c>
      <c r="O3096" s="85">
        <f t="shared" si="626"/>
        <v>0</v>
      </c>
      <c r="P3096" s="85">
        <f t="shared" si="627"/>
        <v>0</v>
      </c>
      <c r="Q3096" s="59">
        <f t="shared" si="631"/>
        <v>0</v>
      </c>
      <c r="R3096" s="60" t="str">
        <f t="shared" si="628"/>
        <v>Good Count</v>
      </c>
      <c r="S3096" s="60" t="str">
        <f t="shared" si="629"/>
        <v>Good Count</v>
      </c>
      <c r="T3096" s="60" t="str">
        <f t="shared" si="630"/>
        <v>Good Count</v>
      </c>
    </row>
    <row r="3097" spans="1:20" ht="15" customHeight="1">
      <c r="A3097" s="64">
        <v>44945</v>
      </c>
      <c r="B3097" s="65">
        <f t="shared" si="621"/>
        <v>2023</v>
      </c>
      <c r="C3097" s="58">
        <f t="shared" si="623"/>
        <v>1</v>
      </c>
      <c r="D3097" s="58" t="str">
        <f t="shared" si="622"/>
        <v>Jan/2023</v>
      </c>
      <c r="E3097" s="60" t="s">
        <v>108</v>
      </c>
      <c r="F3097" s="60" t="s">
        <v>107</v>
      </c>
      <c r="G3097" s="60" t="s">
        <v>104</v>
      </c>
      <c r="H3097" s="60">
        <v>9</v>
      </c>
      <c r="I3097" s="60">
        <v>9</v>
      </c>
      <c r="J3097" s="60">
        <f t="shared" si="632"/>
        <v>0</v>
      </c>
      <c r="K3097" s="60" t="str">
        <f t="shared" si="633"/>
        <v>Ok</v>
      </c>
      <c r="L3097" s="60">
        <f t="shared" si="624"/>
        <v>0</v>
      </c>
      <c r="M3097" s="85">
        <f>VLOOKUP(E3097,'DAFTAR ITEM'!B:J,9,FALSE)</f>
        <v>270000</v>
      </c>
      <c r="N3097" s="85">
        <f t="shared" si="625"/>
        <v>2430000</v>
      </c>
      <c r="O3097" s="85">
        <f t="shared" si="626"/>
        <v>0</v>
      </c>
      <c r="P3097" s="85">
        <f t="shared" si="627"/>
        <v>0</v>
      </c>
      <c r="Q3097" s="59">
        <f t="shared" si="631"/>
        <v>0</v>
      </c>
      <c r="R3097" s="60" t="str">
        <f t="shared" si="628"/>
        <v>Good Count</v>
      </c>
      <c r="S3097" s="60" t="str">
        <f t="shared" si="629"/>
        <v>Good Count</v>
      </c>
      <c r="T3097" s="60" t="str">
        <f t="shared" si="630"/>
        <v>Good Count</v>
      </c>
    </row>
    <row r="3098" spans="1:20" ht="15" customHeight="1">
      <c r="A3098" s="64">
        <v>44945</v>
      </c>
      <c r="B3098" s="65">
        <f t="shared" si="621"/>
        <v>2023</v>
      </c>
      <c r="C3098" s="58">
        <f t="shared" si="623"/>
        <v>1</v>
      </c>
      <c r="D3098" s="58" t="str">
        <f t="shared" si="622"/>
        <v>Jan/2023</v>
      </c>
      <c r="E3098" s="60" t="s">
        <v>110</v>
      </c>
      <c r="F3098" s="60" t="s">
        <v>109</v>
      </c>
      <c r="G3098" s="60" t="s">
        <v>104</v>
      </c>
      <c r="H3098" s="60">
        <v>0</v>
      </c>
      <c r="I3098" s="60">
        <v>0</v>
      </c>
      <c r="J3098" s="60">
        <f t="shared" si="632"/>
        <v>0</v>
      </c>
      <c r="K3098" s="60" t="str">
        <f t="shared" si="633"/>
        <v>Ok</v>
      </c>
      <c r="L3098" s="60">
        <f t="shared" si="624"/>
        <v>0</v>
      </c>
      <c r="M3098" s="85">
        <f>VLOOKUP(E3098,'DAFTAR ITEM'!B:J,9,FALSE)</f>
        <v>270000</v>
      </c>
      <c r="N3098" s="85">
        <f t="shared" si="625"/>
        <v>0</v>
      </c>
      <c r="O3098" s="85">
        <f t="shared" si="626"/>
        <v>0</v>
      </c>
      <c r="P3098" s="85">
        <f t="shared" si="627"/>
        <v>0</v>
      </c>
      <c r="Q3098" s="59">
        <f t="shared" si="631"/>
        <v>0</v>
      </c>
      <c r="R3098" s="60" t="str">
        <f t="shared" si="628"/>
        <v>Good Count</v>
      </c>
      <c r="S3098" s="60" t="str">
        <f t="shared" si="629"/>
        <v>Good Count</v>
      </c>
      <c r="T3098" s="60" t="str">
        <f t="shared" si="630"/>
        <v>Good Count</v>
      </c>
    </row>
    <row r="3099" spans="1:20" ht="15" customHeight="1">
      <c r="A3099" s="64">
        <v>44945</v>
      </c>
      <c r="B3099" s="65">
        <f t="shared" si="621"/>
        <v>2023</v>
      </c>
      <c r="C3099" s="58">
        <f t="shared" si="623"/>
        <v>1</v>
      </c>
      <c r="D3099" s="58" t="str">
        <f t="shared" si="622"/>
        <v>Jan/2023</v>
      </c>
      <c r="E3099" s="60" t="s">
        <v>112</v>
      </c>
      <c r="F3099" s="60" t="s">
        <v>111</v>
      </c>
      <c r="G3099" s="60" t="s">
        <v>104</v>
      </c>
      <c r="H3099" s="60">
        <v>4</v>
      </c>
      <c r="I3099" s="60">
        <v>4</v>
      </c>
      <c r="J3099" s="60">
        <f t="shared" si="632"/>
        <v>0</v>
      </c>
      <c r="K3099" s="60" t="str">
        <f t="shared" si="633"/>
        <v>Ok</v>
      </c>
      <c r="L3099" s="60">
        <f t="shared" si="624"/>
        <v>0</v>
      </c>
      <c r="M3099" s="85">
        <f>VLOOKUP(E3099,'DAFTAR ITEM'!B:J,9,FALSE)</f>
        <v>270000</v>
      </c>
      <c r="N3099" s="85">
        <f t="shared" si="625"/>
        <v>1080000</v>
      </c>
      <c r="O3099" s="85">
        <f t="shared" si="626"/>
        <v>0</v>
      </c>
      <c r="P3099" s="85">
        <f t="shared" si="627"/>
        <v>0</v>
      </c>
      <c r="Q3099" s="59">
        <f t="shared" si="631"/>
        <v>0</v>
      </c>
      <c r="R3099" s="60" t="str">
        <f t="shared" si="628"/>
        <v>Good Count</v>
      </c>
      <c r="S3099" s="60" t="str">
        <f t="shared" si="629"/>
        <v>Good Count</v>
      </c>
      <c r="T3099" s="60" t="str">
        <f t="shared" si="630"/>
        <v>Good Count</v>
      </c>
    </row>
    <row r="3100" spans="1:20" ht="15" customHeight="1">
      <c r="A3100" s="64">
        <v>44945</v>
      </c>
      <c r="B3100" s="65">
        <f t="shared" si="621"/>
        <v>2023</v>
      </c>
      <c r="C3100" s="58">
        <f t="shared" si="623"/>
        <v>1</v>
      </c>
      <c r="D3100" s="58" t="str">
        <f t="shared" si="622"/>
        <v>Jan/2023</v>
      </c>
      <c r="E3100" s="60" t="s">
        <v>114</v>
      </c>
      <c r="F3100" s="60" t="s">
        <v>113</v>
      </c>
      <c r="G3100" s="60" t="s">
        <v>104</v>
      </c>
      <c r="H3100" s="60">
        <v>3</v>
      </c>
      <c r="I3100" s="60">
        <v>3</v>
      </c>
      <c r="J3100" s="60">
        <f t="shared" si="632"/>
        <v>0</v>
      </c>
      <c r="K3100" s="60" t="str">
        <f t="shared" si="633"/>
        <v>Ok</v>
      </c>
      <c r="L3100" s="60">
        <f t="shared" si="624"/>
        <v>0</v>
      </c>
      <c r="M3100" s="85">
        <f>VLOOKUP(E3100,'DAFTAR ITEM'!B:J,9,FALSE)</f>
        <v>270000</v>
      </c>
      <c r="N3100" s="85">
        <f t="shared" si="625"/>
        <v>810000</v>
      </c>
      <c r="O3100" s="85">
        <f t="shared" si="626"/>
        <v>0</v>
      </c>
      <c r="P3100" s="85">
        <f t="shared" si="627"/>
        <v>0</v>
      </c>
      <c r="Q3100" s="59">
        <f t="shared" si="631"/>
        <v>0</v>
      </c>
      <c r="R3100" s="60" t="str">
        <f t="shared" si="628"/>
        <v>Good Count</v>
      </c>
      <c r="S3100" s="60" t="str">
        <f t="shared" si="629"/>
        <v>Good Count</v>
      </c>
      <c r="T3100" s="60" t="str">
        <f t="shared" si="630"/>
        <v>Good Count</v>
      </c>
    </row>
    <row r="3101" spans="1:20" ht="15" customHeight="1">
      <c r="A3101" s="64">
        <v>44945</v>
      </c>
      <c r="B3101" s="65">
        <f t="shared" si="621"/>
        <v>2023</v>
      </c>
      <c r="C3101" s="58">
        <f t="shared" si="623"/>
        <v>1</v>
      </c>
      <c r="D3101" s="58" t="str">
        <f t="shared" si="622"/>
        <v>Jan/2023</v>
      </c>
      <c r="E3101" s="60" t="s">
        <v>116</v>
      </c>
      <c r="F3101" s="60" t="s">
        <v>115</v>
      </c>
      <c r="G3101" s="60" t="s">
        <v>104</v>
      </c>
      <c r="H3101" s="60">
        <v>9</v>
      </c>
      <c r="I3101" s="60">
        <v>9</v>
      </c>
      <c r="J3101" s="60">
        <f t="shared" si="632"/>
        <v>0</v>
      </c>
      <c r="K3101" s="60" t="str">
        <f t="shared" si="633"/>
        <v>Ok</v>
      </c>
      <c r="L3101" s="60">
        <f t="shared" si="624"/>
        <v>0</v>
      </c>
      <c r="M3101" s="85">
        <f>VLOOKUP(E3101,'DAFTAR ITEM'!B:J,9,FALSE)</f>
        <v>270000</v>
      </c>
      <c r="N3101" s="85">
        <f t="shared" si="625"/>
        <v>2430000</v>
      </c>
      <c r="O3101" s="85">
        <f t="shared" si="626"/>
        <v>0</v>
      </c>
      <c r="P3101" s="85">
        <f t="shared" si="627"/>
        <v>0</v>
      </c>
      <c r="Q3101" s="59">
        <f t="shared" si="631"/>
        <v>0</v>
      </c>
      <c r="R3101" s="60" t="str">
        <f t="shared" si="628"/>
        <v>Good Count</v>
      </c>
      <c r="S3101" s="60" t="str">
        <f t="shared" si="629"/>
        <v>Good Count</v>
      </c>
      <c r="T3101" s="60" t="str">
        <f t="shared" si="630"/>
        <v>Good Count</v>
      </c>
    </row>
    <row r="3102" spans="1:20" ht="15" customHeight="1">
      <c r="A3102" s="64">
        <v>44945</v>
      </c>
      <c r="B3102" s="65">
        <f t="shared" si="621"/>
        <v>2023</v>
      </c>
      <c r="C3102" s="58">
        <f t="shared" si="623"/>
        <v>1</v>
      </c>
      <c r="D3102" s="58" t="str">
        <f t="shared" si="622"/>
        <v>Jan/2023</v>
      </c>
      <c r="E3102" s="60" t="s">
        <v>118</v>
      </c>
      <c r="F3102" s="60" t="s">
        <v>117</v>
      </c>
      <c r="G3102" s="60" t="s">
        <v>104</v>
      </c>
      <c r="H3102" s="60">
        <v>0</v>
      </c>
      <c r="I3102" s="60">
        <v>0</v>
      </c>
      <c r="J3102" s="60">
        <f t="shared" si="632"/>
        <v>0</v>
      </c>
      <c r="K3102" s="60" t="str">
        <f t="shared" si="633"/>
        <v>Ok</v>
      </c>
      <c r="L3102" s="60">
        <f t="shared" si="624"/>
        <v>0</v>
      </c>
      <c r="M3102" s="85">
        <f>VLOOKUP(E3102,'DAFTAR ITEM'!B:J,9,FALSE)</f>
        <v>220540</v>
      </c>
      <c r="N3102" s="85">
        <f t="shared" si="625"/>
        <v>0</v>
      </c>
      <c r="O3102" s="85">
        <f t="shared" si="626"/>
        <v>0</v>
      </c>
      <c r="P3102" s="85">
        <f t="shared" si="627"/>
        <v>0</v>
      </c>
      <c r="Q3102" s="59">
        <f t="shared" si="631"/>
        <v>0</v>
      </c>
      <c r="R3102" s="60" t="str">
        <f t="shared" si="628"/>
        <v>Good Count</v>
      </c>
      <c r="S3102" s="60" t="str">
        <f t="shared" si="629"/>
        <v>Good Count</v>
      </c>
      <c r="T3102" s="60" t="str">
        <f t="shared" si="630"/>
        <v>Good Count</v>
      </c>
    </row>
    <row r="3103" spans="1:20" ht="15" customHeight="1">
      <c r="A3103" s="64">
        <v>44945</v>
      </c>
      <c r="B3103" s="65">
        <f t="shared" si="621"/>
        <v>2023</v>
      </c>
      <c r="C3103" s="58">
        <f t="shared" si="623"/>
        <v>1</v>
      </c>
      <c r="D3103" s="58" t="str">
        <f t="shared" si="622"/>
        <v>Jan/2023</v>
      </c>
      <c r="E3103" s="60" t="s">
        <v>120</v>
      </c>
      <c r="F3103" s="60" t="s">
        <v>119</v>
      </c>
      <c r="G3103" s="60" t="s">
        <v>104</v>
      </c>
      <c r="H3103" s="60">
        <v>0</v>
      </c>
      <c r="I3103" s="60">
        <v>0</v>
      </c>
      <c r="J3103" s="60">
        <f t="shared" si="632"/>
        <v>0</v>
      </c>
      <c r="K3103" s="60" t="str">
        <f t="shared" si="633"/>
        <v>Ok</v>
      </c>
      <c r="L3103" s="60">
        <f t="shared" si="624"/>
        <v>0</v>
      </c>
      <c r="M3103" s="85">
        <f>VLOOKUP(E3103,'DAFTAR ITEM'!B:J,9,FALSE)</f>
        <v>0</v>
      </c>
      <c r="N3103" s="85">
        <f t="shared" si="625"/>
        <v>0</v>
      </c>
      <c r="O3103" s="85">
        <f t="shared" si="626"/>
        <v>0</v>
      </c>
      <c r="P3103" s="85">
        <f t="shared" si="627"/>
        <v>0</v>
      </c>
      <c r="Q3103" s="59">
        <f t="shared" si="631"/>
        <v>0</v>
      </c>
      <c r="R3103" s="60" t="str">
        <f t="shared" si="628"/>
        <v>Good Count</v>
      </c>
      <c r="S3103" s="60" t="str">
        <f t="shared" si="629"/>
        <v>Good Count</v>
      </c>
      <c r="T3103" s="60" t="str">
        <f t="shared" si="630"/>
        <v>Good Count</v>
      </c>
    </row>
    <row r="3104" spans="1:20" ht="15" customHeight="1">
      <c r="A3104" s="64">
        <v>44945</v>
      </c>
      <c r="B3104" s="65">
        <f t="shared" si="621"/>
        <v>2023</v>
      </c>
      <c r="C3104" s="58">
        <f t="shared" si="623"/>
        <v>1</v>
      </c>
      <c r="D3104" s="58" t="str">
        <f t="shared" si="622"/>
        <v>Jan/2023</v>
      </c>
      <c r="E3104" s="60" t="s">
        <v>122</v>
      </c>
      <c r="F3104" s="60" t="s">
        <v>121</v>
      </c>
      <c r="G3104" s="60" t="s">
        <v>104</v>
      </c>
      <c r="H3104" s="60">
        <v>0</v>
      </c>
      <c r="I3104" s="60">
        <v>0</v>
      </c>
      <c r="J3104" s="60">
        <f t="shared" si="632"/>
        <v>0</v>
      </c>
      <c r="K3104" s="60" t="str">
        <f t="shared" si="633"/>
        <v>Ok</v>
      </c>
      <c r="L3104" s="60">
        <f t="shared" si="624"/>
        <v>0</v>
      </c>
      <c r="M3104" s="85">
        <f>VLOOKUP(E3104,'DAFTAR ITEM'!B:J,9,FALSE)</f>
        <v>0</v>
      </c>
      <c r="N3104" s="85">
        <f t="shared" si="625"/>
        <v>0</v>
      </c>
      <c r="O3104" s="85">
        <f t="shared" si="626"/>
        <v>0</v>
      </c>
      <c r="P3104" s="85">
        <f t="shared" si="627"/>
        <v>0</v>
      </c>
      <c r="Q3104" s="59">
        <f t="shared" si="631"/>
        <v>0</v>
      </c>
      <c r="R3104" s="60" t="str">
        <f t="shared" si="628"/>
        <v>Good Count</v>
      </c>
      <c r="S3104" s="60" t="str">
        <f t="shared" si="629"/>
        <v>Good Count</v>
      </c>
      <c r="T3104" s="60" t="str">
        <f t="shared" si="630"/>
        <v>Good Count</v>
      </c>
    </row>
    <row r="3105" spans="1:20" ht="15" customHeight="1">
      <c r="A3105" s="64">
        <v>44945</v>
      </c>
      <c r="B3105" s="65">
        <f t="shared" si="621"/>
        <v>2023</v>
      </c>
      <c r="C3105" s="58">
        <f t="shared" si="623"/>
        <v>1</v>
      </c>
      <c r="D3105" s="58" t="str">
        <f t="shared" si="622"/>
        <v>Jan/2023</v>
      </c>
      <c r="E3105" s="60" t="s">
        <v>124</v>
      </c>
      <c r="F3105" s="60" t="s">
        <v>123</v>
      </c>
      <c r="G3105" s="60" t="s">
        <v>104</v>
      </c>
      <c r="H3105" s="60">
        <v>6</v>
      </c>
      <c r="I3105" s="60">
        <v>6</v>
      </c>
      <c r="J3105" s="60">
        <f t="shared" si="632"/>
        <v>0</v>
      </c>
      <c r="K3105" s="60" t="str">
        <f t="shared" si="633"/>
        <v>Ok</v>
      </c>
      <c r="L3105" s="60">
        <f t="shared" si="624"/>
        <v>0</v>
      </c>
      <c r="M3105" s="85">
        <f>VLOOKUP(E3105,'DAFTAR ITEM'!B:J,9,FALSE)</f>
        <v>0</v>
      </c>
      <c r="N3105" s="85">
        <f t="shared" si="625"/>
        <v>0</v>
      </c>
      <c r="O3105" s="85">
        <f t="shared" si="626"/>
        <v>0</v>
      </c>
      <c r="P3105" s="85">
        <f t="shared" si="627"/>
        <v>0</v>
      </c>
      <c r="Q3105" s="59">
        <f t="shared" si="631"/>
        <v>0</v>
      </c>
      <c r="R3105" s="60" t="str">
        <f t="shared" si="628"/>
        <v>Good Count</v>
      </c>
      <c r="S3105" s="60" t="str">
        <f t="shared" si="629"/>
        <v>Good Count</v>
      </c>
      <c r="T3105" s="60" t="str">
        <f t="shared" si="630"/>
        <v>Good Count</v>
      </c>
    </row>
    <row r="3106" spans="1:20" ht="15" customHeight="1">
      <c r="A3106" s="64">
        <v>44945</v>
      </c>
      <c r="B3106" s="65">
        <f t="shared" si="621"/>
        <v>2023</v>
      </c>
      <c r="C3106" s="58">
        <f t="shared" si="623"/>
        <v>1</v>
      </c>
      <c r="D3106" s="58" t="str">
        <f t="shared" si="622"/>
        <v>Jan/2023</v>
      </c>
      <c r="E3106" s="60" t="s">
        <v>367</v>
      </c>
      <c r="F3106" s="60" t="s">
        <v>366</v>
      </c>
      <c r="G3106" s="60" t="s">
        <v>104</v>
      </c>
      <c r="H3106" s="60">
        <v>0</v>
      </c>
      <c r="I3106" s="60">
        <v>0</v>
      </c>
      <c r="J3106" s="60">
        <f t="shared" si="632"/>
        <v>0</v>
      </c>
      <c r="K3106" s="60" t="str">
        <f t="shared" si="633"/>
        <v>Ok</v>
      </c>
      <c r="L3106" s="60">
        <f t="shared" si="624"/>
        <v>0</v>
      </c>
      <c r="M3106" s="85">
        <f>VLOOKUP(E3106,'DAFTAR ITEM'!B:J,9,FALSE)</f>
        <v>385000</v>
      </c>
      <c r="N3106" s="85">
        <f t="shared" si="625"/>
        <v>0</v>
      </c>
      <c r="O3106" s="85">
        <f t="shared" si="626"/>
        <v>0</v>
      </c>
      <c r="P3106" s="85">
        <f t="shared" si="627"/>
        <v>0</v>
      </c>
      <c r="Q3106" s="59">
        <f t="shared" si="631"/>
        <v>0</v>
      </c>
      <c r="R3106" s="60" t="str">
        <f t="shared" si="628"/>
        <v>Good Count</v>
      </c>
      <c r="S3106" s="60" t="str">
        <f t="shared" si="629"/>
        <v>Good Count</v>
      </c>
      <c r="T3106" s="60" t="str">
        <f t="shared" si="630"/>
        <v>Good Count</v>
      </c>
    </row>
    <row r="3107" spans="1:20" ht="15" customHeight="1">
      <c r="A3107" s="64">
        <v>44945</v>
      </c>
      <c r="B3107" s="65">
        <f t="shared" ref="B3107:B3170" si="634">YEAR(A3107)</f>
        <v>2023</v>
      </c>
      <c r="C3107" s="58">
        <f t="shared" si="623"/>
        <v>1</v>
      </c>
      <c r="D3107" s="58" t="str">
        <f t="shared" si="622"/>
        <v>Jan/2023</v>
      </c>
      <c r="E3107" s="60" t="s">
        <v>126</v>
      </c>
      <c r="F3107" s="60" t="s">
        <v>125</v>
      </c>
      <c r="G3107" s="60" t="s">
        <v>104</v>
      </c>
      <c r="H3107" s="60">
        <v>0</v>
      </c>
      <c r="I3107" s="60">
        <v>0</v>
      </c>
      <c r="J3107" s="60">
        <f t="shared" si="632"/>
        <v>0</v>
      </c>
      <c r="K3107" s="60" t="str">
        <f t="shared" si="633"/>
        <v>Ok</v>
      </c>
      <c r="L3107" s="60">
        <f t="shared" si="624"/>
        <v>0</v>
      </c>
      <c r="M3107" s="85">
        <f>VLOOKUP(E3107,'DAFTAR ITEM'!B:J,9,FALSE)</f>
        <v>190000</v>
      </c>
      <c r="N3107" s="85">
        <f t="shared" si="625"/>
        <v>0</v>
      </c>
      <c r="O3107" s="85">
        <f t="shared" si="626"/>
        <v>0</v>
      </c>
      <c r="P3107" s="85">
        <f t="shared" si="627"/>
        <v>0</v>
      </c>
      <c r="Q3107" s="59">
        <f t="shared" si="631"/>
        <v>0</v>
      </c>
      <c r="R3107" s="60" t="str">
        <f t="shared" si="628"/>
        <v>Good Count</v>
      </c>
      <c r="S3107" s="60" t="str">
        <f t="shared" si="629"/>
        <v>Good Count</v>
      </c>
      <c r="T3107" s="60" t="str">
        <f t="shared" si="630"/>
        <v>Good Count</v>
      </c>
    </row>
    <row r="3108" spans="1:20" ht="15" customHeight="1">
      <c r="A3108" s="64">
        <v>44945</v>
      </c>
      <c r="B3108" s="65">
        <f t="shared" si="634"/>
        <v>2023</v>
      </c>
      <c r="C3108" s="58">
        <f t="shared" si="623"/>
        <v>1</v>
      </c>
      <c r="D3108" s="58" t="str">
        <f t="shared" si="622"/>
        <v>Jan/2023</v>
      </c>
      <c r="E3108" s="60" t="s">
        <v>128</v>
      </c>
      <c r="F3108" s="60" t="s">
        <v>127</v>
      </c>
      <c r="G3108" s="60" t="s">
        <v>104</v>
      </c>
      <c r="H3108" s="60">
        <v>0</v>
      </c>
      <c r="I3108" s="60">
        <v>0</v>
      </c>
      <c r="J3108" s="60">
        <f t="shared" si="632"/>
        <v>0</v>
      </c>
      <c r="K3108" s="60" t="str">
        <f t="shared" si="633"/>
        <v>Ok</v>
      </c>
      <c r="L3108" s="60">
        <f t="shared" si="624"/>
        <v>0</v>
      </c>
      <c r="M3108" s="85">
        <f>VLOOKUP(E3108,'DAFTAR ITEM'!B:J,9,FALSE)</f>
        <v>0</v>
      </c>
      <c r="N3108" s="85">
        <f t="shared" si="625"/>
        <v>0</v>
      </c>
      <c r="O3108" s="85">
        <f t="shared" si="626"/>
        <v>0</v>
      </c>
      <c r="P3108" s="85">
        <f t="shared" si="627"/>
        <v>0</v>
      </c>
      <c r="Q3108" s="59">
        <f t="shared" si="631"/>
        <v>0</v>
      </c>
      <c r="R3108" s="60" t="str">
        <f t="shared" si="628"/>
        <v>Good Count</v>
      </c>
      <c r="S3108" s="60" t="str">
        <f t="shared" si="629"/>
        <v>Good Count</v>
      </c>
      <c r="T3108" s="60" t="str">
        <f t="shared" si="630"/>
        <v>Good Count</v>
      </c>
    </row>
    <row r="3109" spans="1:20" ht="15" customHeight="1">
      <c r="A3109" s="64">
        <v>44945</v>
      </c>
      <c r="B3109" s="65">
        <f t="shared" si="634"/>
        <v>2023</v>
      </c>
      <c r="C3109" s="58">
        <f t="shared" si="623"/>
        <v>1</v>
      </c>
      <c r="D3109" s="58" t="str">
        <f t="shared" si="622"/>
        <v>Jan/2023</v>
      </c>
      <c r="E3109" s="60" t="s">
        <v>130</v>
      </c>
      <c r="F3109" s="60" t="s">
        <v>129</v>
      </c>
      <c r="G3109" s="60" t="s">
        <v>104</v>
      </c>
      <c r="H3109" s="60">
        <v>3</v>
      </c>
      <c r="I3109" s="60">
        <v>3</v>
      </c>
      <c r="J3109" s="60">
        <f t="shared" si="632"/>
        <v>0</v>
      </c>
      <c r="K3109" s="60" t="str">
        <f t="shared" si="633"/>
        <v>Ok</v>
      </c>
      <c r="L3109" s="60">
        <f t="shared" si="624"/>
        <v>0</v>
      </c>
      <c r="M3109" s="85">
        <f>VLOOKUP(E3109,'DAFTAR ITEM'!B:J,9,FALSE)</f>
        <v>270000</v>
      </c>
      <c r="N3109" s="85">
        <f t="shared" si="625"/>
        <v>810000</v>
      </c>
      <c r="O3109" s="85">
        <f t="shared" si="626"/>
        <v>0</v>
      </c>
      <c r="P3109" s="85">
        <f t="shared" si="627"/>
        <v>0</v>
      </c>
      <c r="Q3109" s="59">
        <f t="shared" si="631"/>
        <v>0</v>
      </c>
      <c r="R3109" s="60" t="str">
        <f t="shared" si="628"/>
        <v>Good Count</v>
      </c>
      <c r="S3109" s="60" t="str">
        <f t="shared" si="629"/>
        <v>Good Count</v>
      </c>
      <c r="T3109" s="60" t="str">
        <f t="shared" si="630"/>
        <v>Good Count</v>
      </c>
    </row>
    <row r="3110" spans="1:20" ht="15" customHeight="1">
      <c r="A3110" s="64">
        <v>44945</v>
      </c>
      <c r="B3110" s="65">
        <f t="shared" si="634"/>
        <v>2023</v>
      </c>
      <c r="C3110" s="58">
        <f t="shared" si="623"/>
        <v>1</v>
      </c>
      <c r="D3110" s="58" t="str">
        <f t="shared" si="622"/>
        <v>Jan/2023</v>
      </c>
      <c r="E3110" s="60" t="s">
        <v>369</v>
      </c>
      <c r="F3110" s="60" t="s">
        <v>368</v>
      </c>
      <c r="G3110" s="60" t="s">
        <v>104</v>
      </c>
      <c r="H3110" s="60">
        <v>0</v>
      </c>
      <c r="I3110" s="60">
        <v>0</v>
      </c>
      <c r="J3110" s="60">
        <f t="shared" si="632"/>
        <v>0</v>
      </c>
      <c r="K3110" s="60" t="str">
        <f t="shared" si="633"/>
        <v>Ok</v>
      </c>
      <c r="L3110" s="60">
        <f t="shared" si="624"/>
        <v>0</v>
      </c>
      <c r="M3110" s="85">
        <f>VLOOKUP(E3110,'DAFTAR ITEM'!B:J,9,FALSE)</f>
        <v>265000</v>
      </c>
      <c r="N3110" s="85">
        <f t="shared" si="625"/>
        <v>0</v>
      </c>
      <c r="O3110" s="85">
        <f t="shared" si="626"/>
        <v>0</v>
      </c>
      <c r="P3110" s="85">
        <f t="shared" si="627"/>
        <v>0</v>
      </c>
      <c r="Q3110" s="59">
        <f t="shared" si="631"/>
        <v>0</v>
      </c>
      <c r="R3110" s="60" t="str">
        <f t="shared" si="628"/>
        <v>Good Count</v>
      </c>
      <c r="S3110" s="60" t="str">
        <f t="shared" si="629"/>
        <v>Good Count</v>
      </c>
      <c r="T3110" s="60" t="str">
        <f t="shared" si="630"/>
        <v>Good Count</v>
      </c>
    </row>
    <row r="3111" spans="1:20" ht="15" customHeight="1">
      <c r="A3111" s="64">
        <v>44945</v>
      </c>
      <c r="B3111" s="65">
        <f t="shared" si="634"/>
        <v>2023</v>
      </c>
      <c r="C3111" s="58">
        <f t="shared" si="623"/>
        <v>1</v>
      </c>
      <c r="D3111" s="58" t="str">
        <f t="shared" si="622"/>
        <v>Jan/2023</v>
      </c>
      <c r="E3111" s="60" t="s">
        <v>132</v>
      </c>
      <c r="F3111" s="60" t="s">
        <v>131</v>
      </c>
      <c r="G3111" s="60" t="s">
        <v>104</v>
      </c>
      <c r="H3111" s="60">
        <v>0</v>
      </c>
      <c r="I3111" s="60">
        <v>0</v>
      </c>
      <c r="J3111" s="60">
        <f t="shared" si="632"/>
        <v>0</v>
      </c>
      <c r="K3111" s="60" t="str">
        <f t="shared" si="633"/>
        <v>Ok</v>
      </c>
      <c r="L3111" s="60">
        <f t="shared" si="624"/>
        <v>0</v>
      </c>
      <c r="M3111" s="85">
        <f>VLOOKUP(E3111,'DAFTAR ITEM'!B:J,9,FALSE)</f>
        <v>0</v>
      </c>
      <c r="N3111" s="85">
        <f t="shared" si="625"/>
        <v>0</v>
      </c>
      <c r="O3111" s="85">
        <f t="shared" si="626"/>
        <v>0</v>
      </c>
      <c r="P3111" s="85">
        <f t="shared" si="627"/>
        <v>0</v>
      </c>
      <c r="Q3111" s="59">
        <f t="shared" si="631"/>
        <v>0</v>
      </c>
      <c r="R3111" s="60" t="str">
        <f t="shared" si="628"/>
        <v>Good Count</v>
      </c>
      <c r="S3111" s="60" t="str">
        <f t="shared" si="629"/>
        <v>Good Count</v>
      </c>
      <c r="T3111" s="60" t="str">
        <f t="shared" si="630"/>
        <v>Good Count</v>
      </c>
    </row>
    <row r="3112" spans="1:20" ht="15" customHeight="1">
      <c r="A3112" s="64">
        <v>44945</v>
      </c>
      <c r="B3112" s="65">
        <f t="shared" si="634"/>
        <v>2023</v>
      </c>
      <c r="C3112" s="58">
        <f t="shared" si="623"/>
        <v>1</v>
      </c>
      <c r="D3112" s="58" t="str">
        <f t="shared" si="622"/>
        <v>Jan/2023</v>
      </c>
      <c r="E3112" s="60" t="s">
        <v>362</v>
      </c>
      <c r="F3112" s="60" t="s">
        <v>361</v>
      </c>
      <c r="G3112" s="60" t="s">
        <v>363</v>
      </c>
      <c r="H3112" s="60">
        <v>0</v>
      </c>
      <c r="I3112" s="60">
        <v>0</v>
      </c>
      <c r="J3112" s="60">
        <f t="shared" si="632"/>
        <v>0</v>
      </c>
      <c r="K3112" s="60" t="str">
        <f t="shared" si="633"/>
        <v>Ok</v>
      </c>
      <c r="L3112" s="60">
        <f t="shared" si="624"/>
        <v>0</v>
      </c>
      <c r="M3112" s="85">
        <f>VLOOKUP(E3112,'DAFTAR ITEM'!B:J,9,FALSE)</f>
        <v>410000</v>
      </c>
      <c r="N3112" s="85">
        <f t="shared" si="625"/>
        <v>0</v>
      </c>
      <c r="O3112" s="85">
        <f t="shared" si="626"/>
        <v>0</v>
      </c>
      <c r="P3112" s="85">
        <f t="shared" si="627"/>
        <v>0</v>
      </c>
      <c r="Q3112" s="59">
        <f t="shared" si="631"/>
        <v>0</v>
      </c>
      <c r="R3112" s="60" t="str">
        <f t="shared" si="628"/>
        <v>Good Count</v>
      </c>
      <c r="S3112" s="60" t="str">
        <f t="shared" si="629"/>
        <v>Good Count</v>
      </c>
      <c r="T3112" s="60" t="str">
        <f t="shared" si="630"/>
        <v>Good Count</v>
      </c>
    </row>
    <row r="3113" spans="1:20" ht="15" customHeight="1">
      <c r="A3113" s="64">
        <v>44945</v>
      </c>
      <c r="B3113" s="65">
        <f t="shared" si="634"/>
        <v>2023</v>
      </c>
      <c r="C3113" s="58">
        <f t="shared" si="623"/>
        <v>1</v>
      </c>
      <c r="D3113" s="58" t="str">
        <f t="shared" si="622"/>
        <v>Jan/2023</v>
      </c>
      <c r="E3113" s="60" t="s">
        <v>371</v>
      </c>
      <c r="F3113" s="60" t="s">
        <v>370</v>
      </c>
      <c r="G3113" s="60" t="s">
        <v>104</v>
      </c>
      <c r="H3113" s="60">
        <v>0</v>
      </c>
      <c r="I3113" s="60">
        <v>0</v>
      </c>
      <c r="J3113" s="60">
        <f t="shared" si="632"/>
        <v>0</v>
      </c>
      <c r="K3113" s="60" t="str">
        <f t="shared" si="633"/>
        <v>Ok</v>
      </c>
      <c r="L3113" s="60">
        <f t="shared" si="624"/>
        <v>0</v>
      </c>
      <c r="M3113" s="85">
        <f>VLOOKUP(E3113,'DAFTAR ITEM'!B:J,9,FALSE)</f>
        <v>255000</v>
      </c>
      <c r="N3113" s="85">
        <f t="shared" si="625"/>
        <v>0</v>
      </c>
      <c r="O3113" s="85">
        <f t="shared" si="626"/>
        <v>0</v>
      </c>
      <c r="P3113" s="85">
        <f t="shared" si="627"/>
        <v>0</v>
      </c>
      <c r="Q3113" s="59">
        <f t="shared" si="631"/>
        <v>0</v>
      </c>
      <c r="R3113" s="60" t="str">
        <f t="shared" si="628"/>
        <v>Good Count</v>
      </c>
      <c r="S3113" s="60" t="str">
        <f t="shared" si="629"/>
        <v>Good Count</v>
      </c>
      <c r="T3113" s="60" t="str">
        <f t="shared" si="630"/>
        <v>Good Count</v>
      </c>
    </row>
    <row r="3114" spans="1:20" ht="15" customHeight="1">
      <c r="A3114" s="64">
        <v>44945</v>
      </c>
      <c r="B3114" s="65">
        <f t="shared" si="634"/>
        <v>2023</v>
      </c>
      <c r="C3114" s="58">
        <f t="shared" si="623"/>
        <v>1</v>
      </c>
      <c r="D3114" s="58" t="str">
        <f t="shared" si="622"/>
        <v>Jan/2023</v>
      </c>
      <c r="E3114" s="60" t="s">
        <v>134</v>
      </c>
      <c r="F3114" s="60" t="s">
        <v>133</v>
      </c>
      <c r="G3114" s="60" t="s">
        <v>104</v>
      </c>
      <c r="H3114" s="60">
        <v>27</v>
      </c>
      <c r="I3114" s="60">
        <v>27</v>
      </c>
      <c r="J3114" s="60">
        <f t="shared" si="632"/>
        <v>0</v>
      </c>
      <c r="K3114" s="60" t="str">
        <f t="shared" si="633"/>
        <v>Ok</v>
      </c>
      <c r="L3114" s="60">
        <f t="shared" si="624"/>
        <v>0</v>
      </c>
      <c r="M3114" s="85">
        <f>VLOOKUP(E3114,'DAFTAR ITEM'!B:J,9,FALSE)</f>
        <v>270000</v>
      </c>
      <c r="N3114" s="85">
        <f t="shared" si="625"/>
        <v>7290000</v>
      </c>
      <c r="O3114" s="85">
        <f t="shared" si="626"/>
        <v>0</v>
      </c>
      <c r="P3114" s="85">
        <f t="shared" si="627"/>
        <v>0</v>
      </c>
      <c r="Q3114" s="59">
        <f t="shared" si="631"/>
        <v>0</v>
      </c>
      <c r="R3114" s="60" t="str">
        <f t="shared" si="628"/>
        <v>Good Count</v>
      </c>
      <c r="S3114" s="60" t="str">
        <f t="shared" si="629"/>
        <v>Good Count</v>
      </c>
      <c r="T3114" s="60" t="str">
        <f t="shared" si="630"/>
        <v>Good Count</v>
      </c>
    </row>
    <row r="3115" spans="1:20" ht="15" customHeight="1">
      <c r="A3115" s="64">
        <v>44945</v>
      </c>
      <c r="B3115" s="65">
        <f t="shared" si="634"/>
        <v>2023</v>
      </c>
      <c r="C3115" s="58">
        <f t="shared" si="623"/>
        <v>1</v>
      </c>
      <c r="D3115" s="58" t="str">
        <f t="shared" si="622"/>
        <v>Jan/2023</v>
      </c>
      <c r="E3115" s="60" t="s">
        <v>136</v>
      </c>
      <c r="F3115" s="60" t="s">
        <v>135</v>
      </c>
      <c r="G3115" s="60" t="s">
        <v>16</v>
      </c>
      <c r="H3115" s="60">
        <v>10</v>
      </c>
      <c r="I3115" s="60">
        <v>10</v>
      </c>
      <c r="J3115" s="60">
        <f t="shared" si="632"/>
        <v>0</v>
      </c>
      <c r="K3115" s="60" t="str">
        <f t="shared" si="633"/>
        <v>Ok</v>
      </c>
      <c r="L3115" s="60">
        <f t="shared" si="624"/>
        <v>0</v>
      </c>
      <c r="M3115" s="85">
        <f>VLOOKUP(E3115,'DAFTAR ITEM'!B:J,9,FALSE)</f>
        <v>33600</v>
      </c>
      <c r="N3115" s="85">
        <f t="shared" si="625"/>
        <v>336000</v>
      </c>
      <c r="O3115" s="85">
        <f t="shared" si="626"/>
        <v>0</v>
      </c>
      <c r="P3115" s="85">
        <f t="shared" si="627"/>
        <v>0</v>
      </c>
      <c r="Q3115" s="59">
        <f t="shared" si="631"/>
        <v>0</v>
      </c>
      <c r="R3115" s="60" t="str">
        <f t="shared" si="628"/>
        <v>Good Count</v>
      </c>
      <c r="S3115" s="60" t="str">
        <f t="shared" si="629"/>
        <v>Good Count</v>
      </c>
      <c r="T3115" s="60" t="str">
        <f t="shared" si="630"/>
        <v>Good Count</v>
      </c>
    </row>
    <row r="3116" spans="1:20" ht="15" customHeight="1">
      <c r="A3116" s="64">
        <v>44945</v>
      </c>
      <c r="B3116" s="65">
        <f t="shared" si="634"/>
        <v>2023</v>
      </c>
      <c r="C3116" s="58">
        <f t="shared" si="623"/>
        <v>1</v>
      </c>
      <c r="D3116" s="58" t="str">
        <f t="shared" si="622"/>
        <v>Jan/2023</v>
      </c>
      <c r="E3116" s="60" t="s">
        <v>138</v>
      </c>
      <c r="F3116" s="60" t="s">
        <v>137</v>
      </c>
      <c r="G3116" s="60" t="s">
        <v>139</v>
      </c>
      <c r="H3116" s="60">
        <v>259</v>
      </c>
      <c r="I3116" s="60">
        <v>259</v>
      </c>
      <c r="J3116" s="60">
        <f t="shared" si="632"/>
        <v>0</v>
      </c>
      <c r="K3116" s="60" t="str">
        <f t="shared" si="633"/>
        <v>Ok</v>
      </c>
      <c r="L3116" s="60">
        <f t="shared" si="624"/>
        <v>0</v>
      </c>
      <c r="M3116" s="85">
        <f>VLOOKUP(E3116,'DAFTAR ITEM'!B:J,9,FALSE)</f>
        <v>1000</v>
      </c>
      <c r="N3116" s="85">
        <f t="shared" si="625"/>
        <v>259000</v>
      </c>
      <c r="O3116" s="85">
        <f t="shared" si="626"/>
        <v>0</v>
      </c>
      <c r="P3116" s="85">
        <f t="shared" si="627"/>
        <v>0</v>
      </c>
      <c r="Q3116" s="59">
        <f t="shared" si="631"/>
        <v>0</v>
      </c>
      <c r="R3116" s="60" t="str">
        <f t="shared" si="628"/>
        <v>Good Count</v>
      </c>
      <c r="S3116" s="60" t="str">
        <f t="shared" si="629"/>
        <v>Good Count</v>
      </c>
      <c r="T3116" s="60" t="str">
        <f t="shared" si="630"/>
        <v>Good Count</v>
      </c>
    </row>
    <row r="3117" spans="1:20" ht="15" customHeight="1">
      <c r="A3117" s="64">
        <v>44945</v>
      </c>
      <c r="B3117" s="65">
        <f t="shared" si="634"/>
        <v>2023</v>
      </c>
      <c r="C3117" s="58">
        <f t="shared" si="623"/>
        <v>1</v>
      </c>
      <c r="D3117" s="58" t="str">
        <f t="shared" ref="D3117:D3180" si="635">TEXT(A3117,"MMM")&amp;"/"&amp;(B3117)</f>
        <v>Jan/2023</v>
      </c>
      <c r="E3117" s="60" t="s">
        <v>141</v>
      </c>
      <c r="F3117" s="60" t="s">
        <v>140</v>
      </c>
      <c r="G3117" s="60" t="s">
        <v>33</v>
      </c>
      <c r="H3117" s="60">
        <v>5</v>
      </c>
      <c r="I3117" s="60">
        <v>5</v>
      </c>
      <c r="J3117" s="60">
        <f t="shared" si="632"/>
        <v>0</v>
      </c>
      <c r="K3117" s="60" t="str">
        <f t="shared" si="633"/>
        <v>Ok</v>
      </c>
      <c r="L3117" s="60">
        <f t="shared" si="624"/>
        <v>0</v>
      </c>
      <c r="M3117" s="85">
        <f>VLOOKUP(E3117,'DAFTAR ITEM'!B:J,9,FALSE)</f>
        <v>7875</v>
      </c>
      <c r="N3117" s="85">
        <f t="shared" si="625"/>
        <v>39375</v>
      </c>
      <c r="O3117" s="85">
        <f t="shared" si="626"/>
        <v>0</v>
      </c>
      <c r="P3117" s="85">
        <f t="shared" si="627"/>
        <v>0</v>
      </c>
      <c r="Q3117" s="59">
        <f t="shared" si="631"/>
        <v>0</v>
      </c>
      <c r="R3117" s="60" t="str">
        <f t="shared" si="628"/>
        <v>Good Count</v>
      </c>
      <c r="S3117" s="60" t="str">
        <f t="shared" si="629"/>
        <v>Good Count</v>
      </c>
      <c r="T3117" s="60" t="str">
        <f t="shared" si="630"/>
        <v>Good Count</v>
      </c>
    </row>
    <row r="3118" spans="1:20" ht="15" customHeight="1">
      <c r="A3118" s="64">
        <v>44945</v>
      </c>
      <c r="B3118" s="65">
        <f t="shared" si="634"/>
        <v>2023</v>
      </c>
      <c r="C3118" s="58">
        <f t="shared" si="623"/>
        <v>1</v>
      </c>
      <c r="D3118" s="58" t="str">
        <f t="shared" si="635"/>
        <v>Jan/2023</v>
      </c>
      <c r="E3118" s="60" t="s">
        <v>143</v>
      </c>
      <c r="F3118" s="60" t="s">
        <v>142</v>
      </c>
      <c r="G3118" s="60" t="s">
        <v>88</v>
      </c>
      <c r="H3118" s="60">
        <v>2</v>
      </c>
      <c r="I3118" s="60">
        <v>2</v>
      </c>
      <c r="J3118" s="60">
        <f t="shared" si="632"/>
        <v>0</v>
      </c>
      <c r="K3118" s="60" t="str">
        <f t="shared" si="633"/>
        <v>Ok</v>
      </c>
      <c r="L3118" s="60">
        <f t="shared" si="624"/>
        <v>0</v>
      </c>
      <c r="M3118" s="85">
        <f>VLOOKUP(E3118,'DAFTAR ITEM'!B:J,9,FALSE)</f>
        <v>17300</v>
      </c>
      <c r="N3118" s="85">
        <f t="shared" si="625"/>
        <v>34600</v>
      </c>
      <c r="O3118" s="85">
        <f t="shared" si="626"/>
        <v>0</v>
      </c>
      <c r="P3118" s="85">
        <f t="shared" si="627"/>
        <v>0</v>
      </c>
      <c r="Q3118" s="59">
        <f t="shared" si="631"/>
        <v>0</v>
      </c>
      <c r="R3118" s="60" t="str">
        <f t="shared" si="628"/>
        <v>Good Count</v>
      </c>
      <c r="S3118" s="60" t="str">
        <f t="shared" si="629"/>
        <v>Good Count</v>
      </c>
      <c r="T3118" s="60" t="str">
        <f t="shared" si="630"/>
        <v>Good Count</v>
      </c>
    </row>
    <row r="3119" spans="1:20" ht="15" customHeight="1">
      <c r="A3119" s="64">
        <v>44945</v>
      </c>
      <c r="B3119" s="65">
        <f t="shared" si="634"/>
        <v>2023</v>
      </c>
      <c r="C3119" s="58">
        <f t="shared" si="623"/>
        <v>1</v>
      </c>
      <c r="D3119" s="58" t="str">
        <f t="shared" si="635"/>
        <v>Jan/2023</v>
      </c>
      <c r="E3119" s="60" t="s">
        <v>145</v>
      </c>
      <c r="F3119" s="60" t="s">
        <v>144</v>
      </c>
      <c r="G3119" s="60" t="s">
        <v>95</v>
      </c>
      <c r="H3119" s="60">
        <v>9</v>
      </c>
      <c r="I3119" s="60">
        <v>9</v>
      </c>
      <c r="J3119" s="60">
        <f t="shared" si="632"/>
        <v>0</v>
      </c>
      <c r="K3119" s="60" t="str">
        <f t="shared" si="633"/>
        <v>Ok</v>
      </c>
      <c r="L3119" s="60">
        <f t="shared" si="624"/>
        <v>0</v>
      </c>
      <c r="M3119" s="85">
        <f>VLOOKUP(E3119,'DAFTAR ITEM'!B:J,9,FALSE)</f>
        <v>5000</v>
      </c>
      <c r="N3119" s="85">
        <f t="shared" si="625"/>
        <v>45000</v>
      </c>
      <c r="O3119" s="85">
        <f t="shared" si="626"/>
        <v>0</v>
      </c>
      <c r="P3119" s="85">
        <f t="shared" si="627"/>
        <v>0</v>
      </c>
      <c r="Q3119" s="59">
        <f t="shared" si="631"/>
        <v>0</v>
      </c>
      <c r="R3119" s="60" t="str">
        <f t="shared" si="628"/>
        <v>Good Count</v>
      </c>
      <c r="S3119" s="60" t="str">
        <f t="shared" si="629"/>
        <v>Good Count</v>
      </c>
      <c r="T3119" s="60" t="str">
        <f t="shared" si="630"/>
        <v>Good Count</v>
      </c>
    </row>
    <row r="3120" spans="1:20" ht="15" customHeight="1">
      <c r="A3120" s="64">
        <v>44945</v>
      </c>
      <c r="B3120" s="65">
        <f t="shared" si="634"/>
        <v>2023</v>
      </c>
      <c r="C3120" s="58">
        <f t="shared" si="623"/>
        <v>1</v>
      </c>
      <c r="D3120" s="58" t="str">
        <f t="shared" si="635"/>
        <v>Jan/2023</v>
      </c>
      <c r="E3120" s="60" t="s">
        <v>149</v>
      </c>
      <c r="F3120" s="60" t="s">
        <v>148</v>
      </c>
      <c r="G3120" s="60" t="s">
        <v>95</v>
      </c>
      <c r="H3120" s="60">
        <v>6</v>
      </c>
      <c r="I3120" s="60">
        <v>6</v>
      </c>
      <c r="J3120" s="60">
        <f t="shared" si="632"/>
        <v>0</v>
      </c>
      <c r="K3120" s="60" t="str">
        <f t="shared" si="633"/>
        <v>Ok</v>
      </c>
      <c r="L3120" s="60">
        <f t="shared" si="624"/>
        <v>0</v>
      </c>
      <c r="M3120" s="85">
        <f>VLOOKUP(E3120,'DAFTAR ITEM'!B:J,9,FALSE)</f>
        <v>3000</v>
      </c>
      <c r="N3120" s="85">
        <f t="shared" si="625"/>
        <v>18000</v>
      </c>
      <c r="O3120" s="85">
        <f t="shared" si="626"/>
        <v>0</v>
      </c>
      <c r="P3120" s="85">
        <f t="shared" si="627"/>
        <v>0</v>
      </c>
      <c r="Q3120" s="59">
        <f t="shared" si="631"/>
        <v>0</v>
      </c>
      <c r="R3120" s="60" t="str">
        <f t="shared" si="628"/>
        <v>Good Count</v>
      </c>
      <c r="S3120" s="60" t="str">
        <f t="shared" si="629"/>
        <v>Good Count</v>
      </c>
      <c r="T3120" s="60" t="str">
        <f t="shared" si="630"/>
        <v>Good Count</v>
      </c>
    </row>
    <row r="3121" spans="1:20" ht="15" customHeight="1">
      <c r="A3121" s="64">
        <v>44945</v>
      </c>
      <c r="B3121" s="65">
        <f t="shared" si="634"/>
        <v>2023</v>
      </c>
      <c r="C3121" s="58">
        <f t="shared" si="623"/>
        <v>1</v>
      </c>
      <c r="D3121" s="58" t="str">
        <f t="shared" si="635"/>
        <v>Jan/2023</v>
      </c>
      <c r="E3121" s="60" t="s">
        <v>147</v>
      </c>
      <c r="F3121" s="60" t="s">
        <v>146</v>
      </c>
      <c r="G3121" s="60" t="s">
        <v>95</v>
      </c>
      <c r="H3121" s="60">
        <v>0</v>
      </c>
      <c r="I3121" s="60">
        <v>0</v>
      </c>
      <c r="J3121" s="60">
        <f t="shared" si="632"/>
        <v>0</v>
      </c>
      <c r="K3121" s="60" t="str">
        <f t="shared" si="633"/>
        <v>Ok</v>
      </c>
      <c r="L3121" s="60">
        <f t="shared" si="624"/>
        <v>0</v>
      </c>
      <c r="M3121" s="85">
        <f>VLOOKUP(E3121,'DAFTAR ITEM'!B:J,9,FALSE)</f>
        <v>0</v>
      </c>
      <c r="N3121" s="85">
        <f t="shared" si="625"/>
        <v>0</v>
      </c>
      <c r="O3121" s="85">
        <f t="shared" si="626"/>
        <v>0</v>
      </c>
      <c r="P3121" s="85">
        <f t="shared" si="627"/>
        <v>0</v>
      </c>
      <c r="Q3121" s="59">
        <f t="shared" si="631"/>
        <v>0</v>
      </c>
      <c r="R3121" s="60" t="str">
        <f t="shared" si="628"/>
        <v>Good Count</v>
      </c>
      <c r="S3121" s="60" t="str">
        <f t="shared" si="629"/>
        <v>Good Count</v>
      </c>
      <c r="T3121" s="60" t="str">
        <f t="shared" si="630"/>
        <v>Good Count</v>
      </c>
    </row>
    <row r="3122" spans="1:20" ht="15" customHeight="1">
      <c r="A3122" s="64">
        <v>44945</v>
      </c>
      <c r="B3122" s="65">
        <f t="shared" si="634"/>
        <v>2023</v>
      </c>
      <c r="C3122" s="58">
        <f t="shared" si="623"/>
        <v>1</v>
      </c>
      <c r="D3122" s="58" t="str">
        <f t="shared" si="635"/>
        <v>Jan/2023</v>
      </c>
      <c r="E3122" s="60" t="s">
        <v>151</v>
      </c>
      <c r="F3122" s="60" t="s">
        <v>150</v>
      </c>
      <c r="G3122" s="60" t="s">
        <v>33</v>
      </c>
      <c r="H3122" s="60">
        <v>0</v>
      </c>
      <c r="I3122" s="60">
        <v>0</v>
      </c>
      <c r="J3122" s="60">
        <f t="shared" si="632"/>
        <v>0</v>
      </c>
      <c r="K3122" s="60" t="str">
        <f t="shared" si="633"/>
        <v>Ok</v>
      </c>
      <c r="L3122" s="60">
        <f t="shared" si="624"/>
        <v>0</v>
      </c>
      <c r="M3122" s="85">
        <f>VLOOKUP(E3122,'DAFTAR ITEM'!B:J,9,FALSE)</f>
        <v>0</v>
      </c>
      <c r="N3122" s="85">
        <f t="shared" si="625"/>
        <v>0</v>
      </c>
      <c r="O3122" s="85">
        <f t="shared" si="626"/>
        <v>0</v>
      </c>
      <c r="P3122" s="85">
        <f t="shared" si="627"/>
        <v>0</v>
      </c>
      <c r="Q3122" s="59">
        <f t="shared" si="631"/>
        <v>0</v>
      </c>
      <c r="R3122" s="60" t="str">
        <f t="shared" si="628"/>
        <v>Good Count</v>
      </c>
      <c r="S3122" s="60" t="str">
        <f t="shared" si="629"/>
        <v>Good Count</v>
      </c>
      <c r="T3122" s="60" t="str">
        <f t="shared" si="630"/>
        <v>Good Count</v>
      </c>
    </row>
    <row r="3123" spans="1:20" ht="15" customHeight="1">
      <c r="A3123" s="64">
        <v>44945</v>
      </c>
      <c r="B3123" s="65">
        <f t="shared" si="634"/>
        <v>2023</v>
      </c>
      <c r="C3123" s="58">
        <f t="shared" si="623"/>
        <v>1</v>
      </c>
      <c r="D3123" s="58" t="str">
        <f t="shared" si="635"/>
        <v>Jan/2023</v>
      </c>
      <c r="E3123" s="60" t="s">
        <v>373</v>
      </c>
      <c r="F3123" s="60" t="s">
        <v>372</v>
      </c>
      <c r="G3123" s="60" t="s">
        <v>171</v>
      </c>
      <c r="H3123" s="60">
        <v>0</v>
      </c>
      <c r="I3123" s="60">
        <v>0</v>
      </c>
      <c r="J3123" s="60">
        <f t="shared" si="632"/>
        <v>0</v>
      </c>
      <c r="K3123" s="60" t="str">
        <f t="shared" si="633"/>
        <v>Ok</v>
      </c>
      <c r="L3123" s="60">
        <f t="shared" si="624"/>
        <v>0</v>
      </c>
      <c r="M3123" s="85">
        <f>VLOOKUP(E3123,'DAFTAR ITEM'!B:J,9,FALSE)</f>
        <v>0</v>
      </c>
      <c r="N3123" s="85">
        <f t="shared" si="625"/>
        <v>0</v>
      </c>
      <c r="O3123" s="85">
        <f t="shared" si="626"/>
        <v>0</v>
      </c>
      <c r="P3123" s="85">
        <f t="shared" si="627"/>
        <v>0</v>
      </c>
      <c r="Q3123" s="59">
        <f t="shared" si="631"/>
        <v>0</v>
      </c>
      <c r="R3123" s="60" t="str">
        <f t="shared" si="628"/>
        <v>Good Count</v>
      </c>
      <c r="S3123" s="60" t="str">
        <f t="shared" si="629"/>
        <v>Good Count</v>
      </c>
      <c r="T3123" s="60" t="str">
        <f t="shared" si="630"/>
        <v>Good Count</v>
      </c>
    </row>
    <row r="3124" spans="1:20" ht="15" customHeight="1">
      <c r="A3124" s="64">
        <v>44945</v>
      </c>
      <c r="B3124" s="65">
        <f t="shared" si="634"/>
        <v>2023</v>
      </c>
      <c r="C3124" s="58">
        <f t="shared" si="623"/>
        <v>1</v>
      </c>
      <c r="D3124" s="58" t="str">
        <f t="shared" si="635"/>
        <v>Jan/2023</v>
      </c>
      <c r="E3124" s="60" t="s">
        <v>375</v>
      </c>
      <c r="F3124" s="60" t="s">
        <v>374</v>
      </c>
      <c r="G3124" s="60" t="s">
        <v>171</v>
      </c>
      <c r="H3124" s="60">
        <v>27</v>
      </c>
      <c r="I3124" s="60">
        <v>27</v>
      </c>
      <c r="J3124" s="60">
        <f t="shared" si="632"/>
        <v>0</v>
      </c>
      <c r="K3124" s="60" t="str">
        <f t="shared" si="633"/>
        <v>Ok</v>
      </c>
      <c r="L3124" s="60">
        <f t="shared" si="624"/>
        <v>0</v>
      </c>
      <c r="M3124" s="85">
        <f>VLOOKUP(E3124,'DAFTAR ITEM'!B:J,9,FALSE)</f>
        <v>14300</v>
      </c>
      <c r="N3124" s="85">
        <f t="shared" si="625"/>
        <v>386100</v>
      </c>
      <c r="O3124" s="85">
        <f t="shared" si="626"/>
        <v>0</v>
      </c>
      <c r="P3124" s="85">
        <f t="shared" si="627"/>
        <v>0</v>
      </c>
      <c r="Q3124" s="59">
        <f t="shared" si="631"/>
        <v>0</v>
      </c>
      <c r="R3124" s="60" t="str">
        <f t="shared" si="628"/>
        <v>Good Count</v>
      </c>
      <c r="S3124" s="60" t="str">
        <f t="shared" si="629"/>
        <v>Good Count</v>
      </c>
      <c r="T3124" s="60" t="str">
        <f t="shared" si="630"/>
        <v>Good Count</v>
      </c>
    </row>
    <row r="3125" spans="1:20" ht="15" customHeight="1">
      <c r="A3125" s="64">
        <v>44945</v>
      </c>
      <c r="B3125" s="65">
        <f t="shared" si="634"/>
        <v>2023</v>
      </c>
      <c r="C3125" s="58">
        <f t="shared" ref="C3125:C3188" si="636">MONTH(A3125)</f>
        <v>1</v>
      </c>
      <c r="D3125" s="58" t="str">
        <f t="shared" si="635"/>
        <v>Jan/2023</v>
      </c>
      <c r="E3125" s="60" t="s">
        <v>377</v>
      </c>
      <c r="F3125" s="60" t="s">
        <v>376</v>
      </c>
      <c r="G3125" s="60" t="s">
        <v>171</v>
      </c>
      <c r="H3125" s="60">
        <v>0</v>
      </c>
      <c r="I3125" s="60">
        <v>0</v>
      </c>
      <c r="J3125" s="60">
        <f t="shared" si="632"/>
        <v>0</v>
      </c>
      <c r="K3125" s="60" t="str">
        <f t="shared" si="633"/>
        <v>Ok</v>
      </c>
      <c r="L3125" s="60">
        <f t="shared" si="624"/>
        <v>0</v>
      </c>
      <c r="M3125" s="85">
        <f>VLOOKUP(E3125,'DAFTAR ITEM'!B:J,9,FALSE)</f>
        <v>0</v>
      </c>
      <c r="N3125" s="85">
        <f t="shared" si="625"/>
        <v>0</v>
      </c>
      <c r="O3125" s="85">
        <f t="shared" si="626"/>
        <v>0</v>
      </c>
      <c r="P3125" s="85">
        <f t="shared" si="627"/>
        <v>0</v>
      </c>
      <c r="Q3125" s="59">
        <f t="shared" si="631"/>
        <v>0</v>
      </c>
      <c r="R3125" s="60" t="str">
        <f t="shared" si="628"/>
        <v>Good Count</v>
      </c>
      <c r="S3125" s="60" t="str">
        <f t="shared" si="629"/>
        <v>Good Count</v>
      </c>
      <c r="T3125" s="60" t="str">
        <f t="shared" si="630"/>
        <v>Good Count</v>
      </c>
    </row>
    <row r="3126" spans="1:20" ht="15" customHeight="1">
      <c r="A3126" s="64">
        <v>44945</v>
      </c>
      <c r="B3126" s="65">
        <f t="shared" si="634"/>
        <v>2023</v>
      </c>
      <c r="C3126" s="58">
        <f t="shared" si="636"/>
        <v>1</v>
      </c>
      <c r="D3126" s="58" t="str">
        <f t="shared" si="635"/>
        <v>Jan/2023</v>
      </c>
      <c r="E3126" s="60" t="s">
        <v>379</v>
      </c>
      <c r="F3126" s="60" t="s">
        <v>378</v>
      </c>
      <c r="G3126" s="60" t="s">
        <v>171</v>
      </c>
      <c r="H3126" s="60">
        <v>0</v>
      </c>
      <c r="I3126" s="60">
        <v>0</v>
      </c>
      <c r="J3126" s="60">
        <f t="shared" si="632"/>
        <v>0</v>
      </c>
      <c r="K3126" s="60" t="str">
        <f t="shared" si="633"/>
        <v>Ok</v>
      </c>
      <c r="L3126" s="60">
        <f t="shared" ref="L3126:L3189" si="637">ABS(J3126)</f>
        <v>0</v>
      </c>
      <c r="M3126" s="85">
        <f>VLOOKUP(E3126,'DAFTAR ITEM'!B:J,9,FALSE)</f>
        <v>0</v>
      </c>
      <c r="N3126" s="85">
        <f t="shared" ref="N3126:N3189" si="638">H3126*M3126</f>
        <v>0</v>
      </c>
      <c r="O3126" s="85">
        <f t="shared" ref="O3126:O3189" si="639">J3126*M3126</f>
        <v>0</v>
      </c>
      <c r="P3126" s="85">
        <f t="shared" ref="P3126:P3189" si="640">L3126*M3126</f>
        <v>0</v>
      </c>
      <c r="Q3126" s="59">
        <f t="shared" si="631"/>
        <v>0</v>
      </c>
      <c r="R3126" s="60" t="str">
        <f t="shared" ref="R3126:R3189" si="641">IF(ISERROR(Q3126),"Bad Count",IF(Q3126&gt;0%,"Bad Count","Good Count"))</f>
        <v>Good Count</v>
      </c>
      <c r="S3126" s="60" t="str">
        <f t="shared" ref="S3126:S3189" si="642">IF(ISERROR(Q3126),"Bad Count",IF(Q3126&gt;2%,"Bad Count","Good Count"))</f>
        <v>Good Count</v>
      </c>
      <c r="T3126" s="60" t="str">
        <f t="shared" ref="T3126:T3189" si="643">IF(ISERROR(Q3126),"Bad Count",IF(Q3126&gt;5%,"Bad Count","Good Count"))</f>
        <v>Good Count</v>
      </c>
    </row>
    <row r="3127" spans="1:20" ht="15" customHeight="1">
      <c r="A3127" s="64">
        <v>44945</v>
      </c>
      <c r="B3127" s="65">
        <f t="shared" si="634"/>
        <v>2023</v>
      </c>
      <c r="C3127" s="58">
        <f t="shared" si="636"/>
        <v>1</v>
      </c>
      <c r="D3127" s="58" t="str">
        <f t="shared" si="635"/>
        <v>Jan/2023</v>
      </c>
      <c r="E3127" s="60" t="s">
        <v>381</v>
      </c>
      <c r="F3127" s="60" t="s">
        <v>380</v>
      </c>
      <c r="G3127" s="60" t="s">
        <v>104</v>
      </c>
      <c r="H3127" s="60">
        <v>0</v>
      </c>
      <c r="I3127" s="60">
        <v>0</v>
      </c>
      <c r="J3127" s="60">
        <f t="shared" si="632"/>
        <v>0</v>
      </c>
      <c r="K3127" s="60" t="str">
        <f t="shared" si="633"/>
        <v>Ok</v>
      </c>
      <c r="L3127" s="60">
        <f t="shared" si="637"/>
        <v>0</v>
      </c>
      <c r="M3127" s="85">
        <f>VLOOKUP(E3127,'DAFTAR ITEM'!B:J,9,FALSE)</f>
        <v>0</v>
      </c>
      <c r="N3127" s="85">
        <f t="shared" si="638"/>
        <v>0</v>
      </c>
      <c r="O3127" s="85">
        <f t="shared" si="639"/>
        <v>0</v>
      </c>
      <c r="P3127" s="85">
        <f t="shared" si="640"/>
        <v>0</v>
      </c>
      <c r="Q3127" s="59">
        <f t="shared" si="631"/>
        <v>0</v>
      </c>
      <c r="R3127" s="60" t="str">
        <f t="shared" si="641"/>
        <v>Good Count</v>
      </c>
      <c r="S3127" s="60" t="str">
        <f t="shared" si="642"/>
        <v>Good Count</v>
      </c>
      <c r="T3127" s="60" t="str">
        <f t="shared" si="643"/>
        <v>Good Count</v>
      </c>
    </row>
    <row r="3128" spans="1:20" ht="15" customHeight="1">
      <c r="A3128" s="64">
        <v>44945</v>
      </c>
      <c r="B3128" s="65">
        <f t="shared" si="634"/>
        <v>2023</v>
      </c>
      <c r="C3128" s="58">
        <f t="shared" si="636"/>
        <v>1</v>
      </c>
      <c r="D3128" s="58" t="str">
        <f t="shared" si="635"/>
        <v>Jan/2023</v>
      </c>
      <c r="E3128" s="60" t="s">
        <v>383</v>
      </c>
      <c r="F3128" s="60" t="s">
        <v>382</v>
      </c>
      <c r="G3128" s="60" t="s">
        <v>171</v>
      </c>
      <c r="H3128" s="60">
        <v>0</v>
      </c>
      <c r="I3128" s="60">
        <v>0</v>
      </c>
      <c r="J3128" s="60">
        <f t="shared" si="632"/>
        <v>0</v>
      </c>
      <c r="K3128" s="60" t="str">
        <f t="shared" si="633"/>
        <v>Ok</v>
      </c>
      <c r="L3128" s="60">
        <f t="shared" si="637"/>
        <v>0</v>
      </c>
      <c r="M3128" s="85">
        <f>VLOOKUP(E3128,'DAFTAR ITEM'!B:J,9,FALSE)</f>
        <v>14300</v>
      </c>
      <c r="N3128" s="85">
        <f t="shared" si="638"/>
        <v>0</v>
      </c>
      <c r="O3128" s="85">
        <f t="shared" si="639"/>
        <v>0</v>
      </c>
      <c r="P3128" s="85">
        <f t="shared" si="640"/>
        <v>0</v>
      </c>
      <c r="Q3128" s="59">
        <f t="shared" si="631"/>
        <v>0</v>
      </c>
      <c r="R3128" s="60" t="str">
        <f t="shared" si="641"/>
        <v>Good Count</v>
      </c>
      <c r="S3128" s="60" t="str">
        <f t="shared" si="642"/>
        <v>Good Count</v>
      </c>
      <c r="T3128" s="60" t="str">
        <f t="shared" si="643"/>
        <v>Good Count</v>
      </c>
    </row>
    <row r="3129" spans="1:20" ht="15" customHeight="1">
      <c r="A3129" s="64">
        <v>44945</v>
      </c>
      <c r="B3129" s="65">
        <f t="shared" si="634"/>
        <v>2023</v>
      </c>
      <c r="C3129" s="58">
        <f t="shared" si="636"/>
        <v>1</v>
      </c>
      <c r="D3129" s="58" t="str">
        <f t="shared" si="635"/>
        <v>Jan/2023</v>
      </c>
      <c r="E3129" s="60" t="s">
        <v>156</v>
      </c>
      <c r="F3129" s="60" t="s">
        <v>155</v>
      </c>
      <c r="G3129" s="60" t="s">
        <v>33</v>
      </c>
      <c r="H3129" s="60">
        <v>0</v>
      </c>
      <c r="I3129" s="60">
        <v>0</v>
      </c>
      <c r="J3129" s="60">
        <f t="shared" si="632"/>
        <v>0</v>
      </c>
      <c r="K3129" s="60" t="str">
        <f t="shared" si="633"/>
        <v>Ok</v>
      </c>
      <c r="L3129" s="60">
        <f t="shared" si="637"/>
        <v>0</v>
      </c>
      <c r="M3129" s="85">
        <f>VLOOKUP(E3129,'DAFTAR ITEM'!B:J,9,FALSE)</f>
        <v>0</v>
      </c>
      <c r="N3129" s="85">
        <f t="shared" si="638"/>
        <v>0</v>
      </c>
      <c r="O3129" s="85">
        <f t="shared" si="639"/>
        <v>0</v>
      </c>
      <c r="P3129" s="85">
        <f t="shared" si="640"/>
        <v>0</v>
      </c>
      <c r="Q3129" s="59">
        <f t="shared" si="631"/>
        <v>0</v>
      </c>
      <c r="R3129" s="60" t="str">
        <f t="shared" si="641"/>
        <v>Good Count</v>
      </c>
      <c r="S3129" s="60" t="str">
        <f t="shared" si="642"/>
        <v>Good Count</v>
      </c>
      <c r="T3129" s="60" t="str">
        <f t="shared" si="643"/>
        <v>Good Count</v>
      </c>
    </row>
    <row r="3130" spans="1:20" ht="15" customHeight="1">
      <c r="A3130" s="64">
        <v>44945</v>
      </c>
      <c r="B3130" s="65">
        <f t="shared" si="634"/>
        <v>2023</v>
      </c>
      <c r="C3130" s="58">
        <f t="shared" si="636"/>
        <v>1</v>
      </c>
      <c r="D3130" s="58" t="str">
        <f t="shared" si="635"/>
        <v>Jan/2023</v>
      </c>
      <c r="E3130" s="60" t="s">
        <v>158</v>
      </c>
      <c r="F3130" s="60" t="s">
        <v>157</v>
      </c>
      <c r="G3130" s="60" t="s">
        <v>33</v>
      </c>
      <c r="H3130" s="60">
        <v>0</v>
      </c>
      <c r="I3130" s="60">
        <v>0</v>
      </c>
      <c r="J3130" s="60">
        <f t="shared" si="632"/>
        <v>0</v>
      </c>
      <c r="K3130" s="60" t="str">
        <f t="shared" si="633"/>
        <v>Ok</v>
      </c>
      <c r="L3130" s="60">
        <f t="shared" si="637"/>
        <v>0</v>
      </c>
      <c r="M3130" s="85">
        <f>VLOOKUP(E3130,'DAFTAR ITEM'!B:J,9,FALSE)</f>
        <v>0</v>
      </c>
      <c r="N3130" s="85">
        <f t="shared" si="638"/>
        <v>0</v>
      </c>
      <c r="O3130" s="85">
        <f t="shared" si="639"/>
        <v>0</v>
      </c>
      <c r="P3130" s="85">
        <f t="shared" si="640"/>
        <v>0</v>
      </c>
      <c r="Q3130" s="59">
        <f t="shared" si="631"/>
        <v>0</v>
      </c>
      <c r="R3130" s="60" t="str">
        <f t="shared" si="641"/>
        <v>Good Count</v>
      </c>
      <c r="S3130" s="60" t="str">
        <f t="shared" si="642"/>
        <v>Good Count</v>
      </c>
      <c r="T3130" s="60" t="str">
        <f t="shared" si="643"/>
        <v>Good Count</v>
      </c>
    </row>
    <row r="3131" spans="1:20" ht="15" customHeight="1">
      <c r="A3131" s="64">
        <v>44945</v>
      </c>
      <c r="B3131" s="65">
        <f t="shared" si="634"/>
        <v>2023</v>
      </c>
      <c r="C3131" s="58">
        <f t="shared" si="636"/>
        <v>1</v>
      </c>
      <c r="D3131" s="58" t="str">
        <f t="shared" si="635"/>
        <v>Jan/2023</v>
      </c>
      <c r="E3131" s="60" t="s">
        <v>158</v>
      </c>
      <c r="F3131" s="60" t="s">
        <v>157</v>
      </c>
      <c r="G3131" s="60" t="s">
        <v>33</v>
      </c>
      <c r="H3131" s="60">
        <v>0</v>
      </c>
      <c r="I3131" s="60">
        <v>0</v>
      </c>
      <c r="J3131" s="60">
        <f t="shared" si="632"/>
        <v>0</v>
      </c>
      <c r="K3131" s="60" t="str">
        <f t="shared" si="633"/>
        <v>Ok</v>
      </c>
      <c r="L3131" s="60">
        <f t="shared" si="637"/>
        <v>0</v>
      </c>
      <c r="M3131" s="85">
        <f>VLOOKUP(E3131,'DAFTAR ITEM'!B:J,9,FALSE)</f>
        <v>0</v>
      </c>
      <c r="N3131" s="85">
        <f t="shared" si="638"/>
        <v>0</v>
      </c>
      <c r="O3131" s="85">
        <f t="shared" si="639"/>
        <v>0</v>
      </c>
      <c r="P3131" s="85">
        <f t="shared" si="640"/>
        <v>0</v>
      </c>
      <c r="Q3131" s="59">
        <f t="shared" si="631"/>
        <v>0</v>
      </c>
      <c r="R3131" s="60" t="str">
        <f t="shared" si="641"/>
        <v>Good Count</v>
      </c>
      <c r="S3131" s="60" t="str">
        <f t="shared" si="642"/>
        <v>Good Count</v>
      </c>
      <c r="T3131" s="60" t="str">
        <f t="shared" si="643"/>
        <v>Good Count</v>
      </c>
    </row>
    <row r="3132" spans="1:20" ht="15" customHeight="1">
      <c r="A3132" s="64">
        <v>44945</v>
      </c>
      <c r="B3132" s="65">
        <f t="shared" si="634"/>
        <v>2023</v>
      </c>
      <c r="C3132" s="58">
        <f t="shared" si="636"/>
        <v>1</v>
      </c>
      <c r="D3132" s="58" t="str">
        <f t="shared" si="635"/>
        <v>Jan/2023</v>
      </c>
      <c r="E3132" s="60" t="s">
        <v>385</v>
      </c>
      <c r="F3132" s="60" t="s">
        <v>384</v>
      </c>
      <c r="G3132" s="60" t="s">
        <v>171</v>
      </c>
      <c r="H3132" s="60">
        <v>0</v>
      </c>
      <c r="I3132" s="60">
        <v>0</v>
      </c>
      <c r="J3132" s="60">
        <f t="shared" si="632"/>
        <v>0</v>
      </c>
      <c r="K3132" s="60" t="str">
        <f t="shared" si="633"/>
        <v>Ok</v>
      </c>
      <c r="L3132" s="60">
        <f t="shared" si="637"/>
        <v>0</v>
      </c>
      <c r="M3132" s="85">
        <f>VLOOKUP(E3132,'DAFTAR ITEM'!B:J,9,FALSE)</f>
        <v>12800</v>
      </c>
      <c r="N3132" s="85">
        <f t="shared" si="638"/>
        <v>0</v>
      </c>
      <c r="O3132" s="85">
        <f t="shared" si="639"/>
        <v>0</v>
      </c>
      <c r="P3132" s="85">
        <f t="shared" si="640"/>
        <v>0</v>
      </c>
      <c r="Q3132" s="59">
        <f t="shared" si="631"/>
        <v>0</v>
      </c>
      <c r="R3132" s="60" t="str">
        <f t="shared" si="641"/>
        <v>Good Count</v>
      </c>
      <c r="S3132" s="60" t="str">
        <f t="shared" si="642"/>
        <v>Good Count</v>
      </c>
      <c r="T3132" s="60" t="str">
        <f t="shared" si="643"/>
        <v>Good Count</v>
      </c>
    </row>
    <row r="3133" spans="1:20" ht="15" customHeight="1">
      <c r="A3133" s="64">
        <v>44945</v>
      </c>
      <c r="B3133" s="65">
        <f t="shared" si="634"/>
        <v>2023</v>
      </c>
      <c r="C3133" s="58">
        <f t="shared" si="636"/>
        <v>1</v>
      </c>
      <c r="D3133" s="58" t="str">
        <f t="shared" si="635"/>
        <v>Jan/2023</v>
      </c>
      <c r="E3133" s="60" t="s">
        <v>162</v>
      </c>
      <c r="F3133" s="60" t="s">
        <v>161</v>
      </c>
      <c r="G3133" s="60" t="s">
        <v>33</v>
      </c>
      <c r="H3133" s="60">
        <v>0</v>
      </c>
      <c r="I3133" s="60">
        <v>0</v>
      </c>
      <c r="J3133" s="60">
        <f t="shared" si="632"/>
        <v>0</v>
      </c>
      <c r="K3133" s="60" t="str">
        <f t="shared" si="633"/>
        <v>Ok</v>
      </c>
      <c r="L3133" s="60">
        <f t="shared" si="637"/>
        <v>0</v>
      </c>
      <c r="M3133" s="85">
        <f>VLOOKUP(E3133,'DAFTAR ITEM'!B:J,9,FALSE)</f>
        <v>0</v>
      </c>
      <c r="N3133" s="85">
        <f t="shared" si="638"/>
        <v>0</v>
      </c>
      <c r="O3133" s="85">
        <f t="shared" si="639"/>
        <v>0</v>
      </c>
      <c r="P3133" s="85">
        <f t="shared" si="640"/>
        <v>0</v>
      </c>
      <c r="Q3133" s="59">
        <f t="shared" si="631"/>
        <v>0</v>
      </c>
      <c r="R3133" s="60" t="str">
        <f t="shared" si="641"/>
        <v>Good Count</v>
      </c>
      <c r="S3133" s="60" t="str">
        <f t="shared" si="642"/>
        <v>Good Count</v>
      </c>
      <c r="T3133" s="60" t="str">
        <f t="shared" si="643"/>
        <v>Good Count</v>
      </c>
    </row>
    <row r="3134" spans="1:20" ht="15" customHeight="1">
      <c r="A3134" s="64">
        <v>44945</v>
      </c>
      <c r="B3134" s="65">
        <f t="shared" si="634"/>
        <v>2023</v>
      </c>
      <c r="C3134" s="58">
        <f t="shared" si="636"/>
        <v>1</v>
      </c>
      <c r="D3134" s="58" t="str">
        <f t="shared" si="635"/>
        <v>Jan/2023</v>
      </c>
      <c r="E3134" s="60" t="s">
        <v>164</v>
      </c>
      <c r="F3134" s="60" t="s">
        <v>163</v>
      </c>
      <c r="G3134" s="60" t="s">
        <v>33</v>
      </c>
      <c r="H3134" s="60">
        <v>60</v>
      </c>
      <c r="I3134" s="60">
        <v>60</v>
      </c>
      <c r="J3134" s="60">
        <f t="shared" si="632"/>
        <v>0</v>
      </c>
      <c r="K3134" s="60" t="str">
        <f t="shared" si="633"/>
        <v>Ok</v>
      </c>
      <c r="L3134" s="60">
        <f t="shared" si="637"/>
        <v>0</v>
      </c>
      <c r="M3134" s="85">
        <f>VLOOKUP(E3134,'DAFTAR ITEM'!B:J,9,FALSE)</f>
        <v>18700</v>
      </c>
      <c r="N3134" s="85">
        <f t="shared" si="638"/>
        <v>1122000</v>
      </c>
      <c r="O3134" s="85">
        <f t="shared" si="639"/>
        <v>0</v>
      </c>
      <c r="P3134" s="85">
        <f t="shared" si="640"/>
        <v>0</v>
      </c>
      <c r="Q3134" s="59">
        <f t="shared" si="631"/>
        <v>0</v>
      </c>
      <c r="R3134" s="60" t="str">
        <f t="shared" si="641"/>
        <v>Good Count</v>
      </c>
      <c r="S3134" s="60" t="str">
        <f t="shared" si="642"/>
        <v>Good Count</v>
      </c>
      <c r="T3134" s="60" t="str">
        <f t="shared" si="643"/>
        <v>Good Count</v>
      </c>
    </row>
    <row r="3135" spans="1:20" ht="15" customHeight="1">
      <c r="A3135" s="64">
        <v>44945</v>
      </c>
      <c r="B3135" s="65">
        <f t="shared" si="634"/>
        <v>2023</v>
      </c>
      <c r="C3135" s="58">
        <f t="shared" si="636"/>
        <v>1</v>
      </c>
      <c r="D3135" s="58" t="str">
        <f t="shared" si="635"/>
        <v>Jan/2023</v>
      </c>
      <c r="E3135" s="60" t="s">
        <v>166</v>
      </c>
      <c r="F3135" s="60" t="s">
        <v>165</v>
      </c>
      <c r="G3135" s="60" t="s">
        <v>33</v>
      </c>
      <c r="H3135" s="60">
        <v>0</v>
      </c>
      <c r="I3135" s="60">
        <v>0</v>
      </c>
      <c r="J3135" s="60">
        <f t="shared" si="632"/>
        <v>0</v>
      </c>
      <c r="K3135" s="60" t="str">
        <f t="shared" si="633"/>
        <v>Ok</v>
      </c>
      <c r="L3135" s="60">
        <f t="shared" si="637"/>
        <v>0</v>
      </c>
      <c r="M3135" s="85">
        <f>VLOOKUP(E3135,'DAFTAR ITEM'!B:J,9,FALSE)</f>
        <v>0</v>
      </c>
      <c r="N3135" s="85">
        <f t="shared" si="638"/>
        <v>0</v>
      </c>
      <c r="O3135" s="85">
        <f t="shared" si="639"/>
        <v>0</v>
      </c>
      <c r="P3135" s="85">
        <f t="shared" si="640"/>
        <v>0</v>
      </c>
      <c r="Q3135" s="59">
        <f t="shared" si="631"/>
        <v>0</v>
      </c>
      <c r="R3135" s="60" t="str">
        <f t="shared" si="641"/>
        <v>Good Count</v>
      </c>
      <c r="S3135" s="60" t="str">
        <f t="shared" si="642"/>
        <v>Good Count</v>
      </c>
      <c r="T3135" s="60" t="str">
        <f t="shared" si="643"/>
        <v>Good Count</v>
      </c>
    </row>
    <row r="3136" spans="1:20" ht="15" customHeight="1">
      <c r="A3136" s="64">
        <v>44945</v>
      </c>
      <c r="B3136" s="65">
        <f t="shared" si="634"/>
        <v>2023</v>
      </c>
      <c r="C3136" s="58">
        <f t="shared" si="636"/>
        <v>1</v>
      </c>
      <c r="D3136" s="58" t="str">
        <f t="shared" si="635"/>
        <v>Jan/2023</v>
      </c>
      <c r="E3136" s="60" t="s">
        <v>360</v>
      </c>
      <c r="F3136" s="60" t="s">
        <v>359</v>
      </c>
      <c r="G3136" s="60" t="s">
        <v>33</v>
      </c>
      <c r="H3136" s="60">
        <v>0</v>
      </c>
      <c r="I3136" s="60">
        <v>0</v>
      </c>
      <c r="J3136" s="60">
        <f t="shared" si="632"/>
        <v>0</v>
      </c>
      <c r="K3136" s="60" t="str">
        <f t="shared" si="633"/>
        <v>Ok</v>
      </c>
      <c r="L3136" s="60">
        <f t="shared" si="637"/>
        <v>0</v>
      </c>
      <c r="M3136" s="85">
        <f>VLOOKUP(E3136,'DAFTAR ITEM'!B:J,9,FALSE)</f>
        <v>0</v>
      </c>
      <c r="N3136" s="85">
        <f t="shared" si="638"/>
        <v>0</v>
      </c>
      <c r="O3136" s="85">
        <f t="shared" si="639"/>
        <v>0</v>
      </c>
      <c r="P3136" s="85">
        <f t="shared" si="640"/>
        <v>0</v>
      </c>
      <c r="Q3136" s="59">
        <f t="shared" si="631"/>
        <v>0</v>
      </c>
      <c r="R3136" s="60" t="str">
        <f t="shared" si="641"/>
        <v>Good Count</v>
      </c>
      <c r="S3136" s="60" t="str">
        <f t="shared" si="642"/>
        <v>Good Count</v>
      </c>
      <c r="T3136" s="60" t="str">
        <f t="shared" si="643"/>
        <v>Good Count</v>
      </c>
    </row>
    <row r="3137" spans="1:20" ht="15" customHeight="1">
      <c r="A3137" s="64">
        <v>44945</v>
      </c>
      <c r="B3137" s="65">
        <f t="shared" si="634"/>
        <v>2023</v>
      </c>
      <c r="C3137" s="58">
        <f t="shared" si="636"/>
        <v>1</v>
      </c>
      <c r="D3137" s="58" t="str">
        <f t="shared" si="635"/>
        <v>Jan/2023</v>
      </c>
      <c r="E3137" s="60" t="s">
        <v>387</v>
      </c>
      <c r="F3137" s="60" t="s">
        <v>386</v>
      </c>
      <c r="G3137" s="60" t="s">
        <v>171</v>
      </c>
      <c r="H3137" s="60">
        <v>102</v>
      </c>
      <c r="I3137" s="60">
        <v>102</v>
      </c>
      <c r="J3137" s="60">
        <f t="shared" si="632"/>
        <v>0</v>
      </c>
      <c r="K3137" s="60" t="str">
        <f t="shared" si="633"/>
        <v>Ok</v>
      </c>
      <c r="L3137" s="60">
        <f t="shared" si="637"/>
        <v>0</v>
      </c>
      <c r="M3137" s="85">
        <f>VLOOKUP(E3137,'DAFTAR ITEM'!B:J,9,FALSE)</f>
        <v>12800</v>
      </c>
      <c r="N3137" s="85">
        <f t="shared" si="638"/>
        <v>1305600</v>
      </c>
      <c r="O3137" s="85">
        <f t="shared" si="639"/>
        <v>0</v>
      </c>
      <c r="P3137" s="85">
        <f t="shared" si="640"/>
        <v>0</v>
      </c>
      <c r="Q3137" s="59">
        <f t="shared" si="631"/>
        <v>0</v>
      </c>
      <c r="R3137" s="60" t="str">
        <f t="shared" si="641"/>
        <v>Good Count</v>
      </c>
      <c r="S3137" s="60" t="str">
        <f t="shared" si="642"/>
        <v>Good Count</v>
      </c>
      <c r="T3137" s="60" t="str">
        <f t="shared" si="643"/>
        <v>Good Count</v>
      </c>
    </row>
    <row r="3138" spans="1:20" ht="15" customHeight="1">
      <c r="A3138" s="64">
        <v>44945</v>
      </c>
      <c r="B3138" s="65">
        <f t="shared" si="634"/>
        <v>2023</v>
      </c>
      <c r="C3138" s="58">
        <f t="shared" si="636"/>
        <v>1</v>
      </c>
      <c r="D3138" s="58" t="str">
        <f t="shared" si="635"/>
        <v>Jan/2023</v>
      </c>
      <c r="E3138" s="60" t="s">
        <v>168</v>
      </c>
      <c r="F3138" s="60" t="s">
        <v>167</v>
      </c>
      <c r="G3138" s="60" t="s">
        <v>33</v>
      </c>
      <c r="H3138" s="60">
        <v>0</v>
      </c>
      <c r="I3138" s="60">
        <v>0</v>
      </c>
      <c r="J3138" s="60">
        <f t="shared" si="632"/>
        <v>0</v>
      </c>
      <c r="K3138" s="60" t="str">
        <f t="shared" si="633"/>
        <v>Ok</v>
      </c>
      <c r="L3138" s="60">
        <f t="shared" si="637"/>
        <v>0</v>
      </c>
      <c r="M3138" s="85">
        <f>VLOOKUP(E3138,'DAFTAR ITEM'!B:J,9,FALSE)</f>
        <v>0</v>
      </c>
      <c r="N3138" s="85">
        <f t="shared" si="638"/>
        <v>0</v>
      </c>
      <c r="O3138" s="85">
        <f t="shared" si="639"/>
        <v>0</v>
      </c>
      <c r="P3138" s="85">
        <f t="shared" si="640"/>
        <v>0</v>
      </c>
      <c r="Q3138" s="59">
        <f t="shared" si="631"/>
        <v>0</v>
      </c>
      <c r="R3138" s="60" t="str">
        <f t="shared" si="641"/>
        <v>Good Count</v>
      </c>
      <c r="S3138" s="60" t="str">
        <f t="shared" si="642"/>
        <v>Good Count</v>
      </c>
      <c r="T3138" s="60" t="str">
        <f t="shared" si="643"/>
        <v>Good Count</v>
      </c>
    </row>
    <row r="3139" spans="1:20" ht="15" customHeight="1">
      <c r="A3139" s="64">
        <v>44945</v>
      </c>
      <c r="B3139" s="65">
        <f t="shared" si="634"/>
        <v>2023</v>
      </c>
      <c r="C3139" s="58">
        <f t="shared" si="636"/>
        <v>1</v>
      </c>
      <c r="D3139" s="58" t="str">
        <f t="shared" si="635"/>
        <v>Jan/2023</v>
      </c>
      <c r="E3139" s="60" t="s">
        <v>168</v>
      </c>
      <c r="F3139" s="60" t="s">
        <v>167</v>
      </c>
      <c r="G3139" s="60" t="s">
        <v>33</v>
      </c>
      <c r="H3139" s="60">
        <v>0</v>
      </c>
      <c r="I3139" s="60">
        <v>0</v>
      </c>
      <c r="J3139" s="60">
        <f t="shared" si="632"/>
        <v>0</v>
      </c>
      <c r="K3139" s="60" t="str">
        <f t="shared" si="633"/>
        <v>Ok</v>
      </c>
      <c r="L3139" s="60">
        <f t="shared" si="637"/>
        <v>0</v>
      </c>
      <c r="M3139" s="85">
        <f>VLOOKUP(E3139,'DAFTAR ITEM'!B:J,9,FALSE)</f>
        <v>0</v>
      </c>
      <c r="N3139" s="85">
        <f t="shared" si="638"/>
        <v>0</v>
      </c>
      <c r="O3139" s="85">
        <f t="shared" si="639"/>
        <v>0</v>
      </c>
      <c r="P3139" s="85">
        <f t="shared" si="640"/>
        <v>0</v>
      </c>
      <c r="Q3139" s="59">
        <f t="shared" si="631"/>
        <v>0</v>
      </c>
      <c r="R3139" s="60" t="str">
        <f t="shared" si="641"/>
        <v>Good Count</v>
      </c>
      <c r="S3139" s="60" t="str">
        <f t="shared" si="642"/>
        <v>Good Count</v>
      </c>
      <c r="T3139" s="60" t="str">
        <f t="shared" si="643"/>
        <v>Good Count</v>
      </c>
    </row>
    <row r="3140" spans="1:20" ht="15" customHeight="1">
      <c r="A3140" s="64">
        <v>44945</v>
      </c>
      <c r="B3140" s="65">
        <f t="shared" si="634"/>
        <v>2023</v>
      </c>
      <c r="C3140" s="58">
        <f t="shared" si="636"/>
        <v>1</v>
      </c>
      <c r="D3140" s="58" t="str">
        <f t="shared" si="635"/>
        <v>Jan/2023</v>
      </c>
      <c r="E3140" s="60" t="s">
        <v>170</v>
      </c>
      <c r="F3140" s="60" t="s">
        <v>169</v>
      </c>
      <c r="G3140" s="60" t="s">
        <v>171</v>
      </c>
      <c r="H3140" s="60">
        <v>0</v>
      </c>
      <c r="I3140" s="60">
        <v>0</v>
      </c>
      <c r="J3140" s="60">
        <f t="shared" si="632"/>
        <v>0</v>
      </c>
      <c r="K3140" s="60" t="str">
        <f t="shared" si="633"/>
        <v>Ok</v>
      </c>
      <c r="L3140" s="60">
        <f t="shared" si="637"/>
        <v>0</v>
      </c>
      <c r="M3140" s="85">
        <f>VLOOKUP(E3140,'DAFTAR ITEM'!B:J,9,FALSE)</f>
        <v>8410</v>
      </c>
      <c r="N3140" s="85">
        <f t="shared" si="638"/>
        <v>0</v>
      </c>
      <c r="O3140" s="85">
        <f t="shared" si="639"/>
        <v>0</v>
      </c>
      <c r="P3140" s="85">
        <f t="shared" si="640"/>
        <v>0</v>
      </c>
      <c r="Q3140" s="59">
        <f t="shared" si="631"/>
        <v>0</v>
      </c>
      <c r="R3140" s="60" t="str">
        <f t="shared" si="641"/>
        <v>Good Count</v>
      </c>
      <c r="S3140" s="60" t="str">
        <f t="shared" si="642"/>
        <v>Good Count</v>
      </c>
      <c r="T3140" s="60" t="str">
        <f t="shared" si="643"/>
        <v>Good Count</v>
      </c>
    </row>
    <row r="3141" spans="1:20" ht="15" customHeight="1">
      <c r="A3141" s="64">
        <v>44945</v>
      </c>
      <c r="B3141" s="65">
        <f t="shared" si="634"/>
        <v>2023</v>
      </c>
      <c r="C3141" s="58">
        <f t="shared" si="636"/>
        <v>1</v>
      </c>
      <c r="D3141" s="58" t="str">
        <f t="shared" si="635"/>
        <v>Jan/2023</v>
      </c>
      <c r="E3141" s="60" t="s">
        <v>173</v>
      </c>
      <c r="F3141" s="60" t="s">
        <v>172</v>
      </c>
      <c r="G3141" s="60" t="s">
        <v>33</v>
      </c>
      <c r="H3141" s="60">
        <v>5</v>
      </c>
      <c r="I3141" s="60">
        <v>5</v>
      </c>
      <c r="J3141" s="60">
        <f t="shared" si="632"/>
        <v>0</v>
      </c>
      <c r="K3141" s="60" t="str">
        <f t="shared" si="633"/>
        <v>Ok</v>
      </c>
      <c r="L3141" s="60">
        <f t="shared" si="637"/>
        <v>0</v>
      </c>
      <c r="M3141" s="85">
        <f>VLOOKUP(E3141,'DAFTAR ITEM'!B:J,9,FALSE)</f>
        <v>5513</v>
      </c>
      <c r="N3141" s="85">
        <f t="shared" si="638"/>
        <v>27565</v>
      </c>
      <c r="O3141" s="85">
        <f t="shared" si="639"/>
        <v>0</v>
      </c>
      <c r="P3141" s="85">
        <f t="shared" si="640"/>
        <v>0</v>
      </c>
      <c r="Q3141" s="59">
        <f t="shared" si="631"/>
        <v>0</v>
      </c>
      <c r="R3141" s="60" t="str">
        <f t="shared" si="641"/>
        <v>Good Count</v>
      </c>
      <c r="S3141" s="60" t="str">
        <f t="shared" si="642"/>
        <v>Good Count</v>
      </c>
      <c r="T3141" s="60" t="str">
        <f t="shared" si="643"/>
        <v>Good Count</v>
      </c>
    </row>
    <row r="3142" spans="1:20" ht="15" customHeight="1">
      <c r="A3142" s="64">
        <v>44945</v>
      </c>
      <c r="B3142" s="65">
        <f t="shared" si="634"/>
        <v>2023</v>
      </c>
      <c r="C3142" s="58">
        <f t="shared" si="636"/>
        <v>1</v>
      </c>
      <c r="D3142" s="58" t="str">
        <f t="shared" si="635"/>
        <v>Jan/2023</v>
      </c>
      <c r="E3142" s="60" t="s">
        <v>175</v>
      </c>
      <c r="F3142" s="60" t="s">
        <v>174</v>
      </c>
      <c r="G3142" s="60" t="s">
        <v>176</v>
      </c>
      <c r="H3142" s="60">
        <v>8</v>
      </c>
      <c r="I3142" s="60">
        <v>8</v>
      </c>
      <c r="J3142" s="60">
        <f t="shared" si="632"/>
        <v>0</v>
      </c>
      <c r="K3142" s="60" t="str">
        <f t="shared" si="633"/>
        <v>Ok</v>
      </c>
      <c r="L3142" s="60">
        <f t="shared" si="637"/>
        <v>0</v>
      </c>
      <c r="M3142" s="85">
        <f>VLOOKUP(E3142,'DAFTAR ITEM'!B:J,9,FALSE)</f>
        <v>3780</v>
      </c>
      <c r="N3142" s="85">
        <f t="shared" si="638"/>
        <v>30240</v>
      </c>
      <c r="O3142" s="85">
        <f t="shared" si="639"/>
        <v>0</v>
      </c>
      <c r="P3142" s="85">
        <f t="shared" si="640"/>
        <v>0</v>
      </c>
      <c r="Q3142" s="59">
        <f t="shared" si="631"/>
        <v>0</v>
      </c>
      <c r="R3142" s="60" t="str">
        <f t="shared" si="641"/>
        <v>Good Count</v>
      </c>
      <c r="S3142" s="60" t="str">
        <f t="shared" si="642"/>
        <v>Good Count</v>
      </c>
      <c r="T3142" s="60" t="str">
        <f t="shared" si="643"/>
        <v>Good Count</v>
      </c>
    </row>
    <row r="3143" spans="1:20" ht="15" customHeight="1">
      <c r="A3143" s="64">
        <v>44945</v>
      </c>
      <c r="B3143" s="65">
        <f t="shared" si="634"/>
        <v>2023</v>
      </c>
      <c r="C3143" s="58">
        <f t="shared" si="636"/>
        <v>1</v>
      </c>
      <c r="D3143" s="58" t="str">
        <f t="shared" si="635"/>
        <v>Jan/2023</v>
      </c>
      <c r="E3143" s="60" t="s">
        <v>178</v>
      </c>
      <c r="F3143" s="60" t="s">
        <v>177</v>
      </c>
      <c r="G3143" s="60" t="s">
        <v>176</v>
      </c>
      <c r="H3143" s="60">
        <v>14</v>
      </c>
      <c r="I3143" s="60">
        <v>14</v>
      </c>
      <c r="J3143" s="60">
        <f t="shared" si="632"/>
        <v>0</v>
      </c>
      <c r="K3143" s="60" t="str">
        <f t="shared" si="633"/>
        <v>Ok</v>
      </c>
      <c r="L3143" s="60">
        <f t="shared" si="637"/>
        <v>0</v>
      </c>
      <c r="M3143" s="85">
        <f>VLOOKUP(E3143,'DAFTAR ITEM'!B:J,9,FALSE)</f>
        <v>2625</v>
      </c>
      <c r="N3143" s="85">
        <f t="shared" si="638"/>
        <v>36750</v>
      </c>
      <c r="O3143" s="85">
        <f t="shared" si="639"/>
        <v>0</v>
      </c>
      <c r="P3143" s="85">
        <f t="shared" si="640"/>
        <v>0</v>
      </c>
      <c r="Q3143" s="59">
        <f t="shared" si="631"/>
        <v>0</v>
      </c>
      <c r="R3143" s="60" t="str">
        <f t="shared" si="641"/>
        <v>Good Count</v>
      </c>
      <c r="S3143" s="60" t="str">
        <f t="shared" si="642"/>
        <v>Good Count</v>
      </c>
      <c r="T3143" s="60" t="str">
        <f t="shared" si="643"/>
        <v>Good Count</v>
      </c>
    </row>
    <row r="3144" spans="1:20" ht="15" customHeight="1">
      <c r="A3144" s="64">
        <v>44945</v>
      </c>
      <c r="B3144" s="65">
        <f t="shared" si="634"/>
        <v>2023</v>
      </c>
      <c r="C3144" s="58">
        <f t="shared" si="636"/>
        <v>1</v>
      </c>
      <c r="D3144" s="58" t="str">
        <f t="shared" si="635"/>
        <v>Jan/2023</v>
      </c>
      <c r="E3144" s="60" t="s">
        <v>180</v>
      </c>
      <c r="F3144" s="60" t="s">
        <v>179</v>
      </c>
      <c r="G3144" s="60" t="s">
        <v>33</v>
      </c>
      <c r="H3144" s="60">
        <v>3</v>
      </c>
      <c r="I3144" s="60">
        <v>3</v>
      </c>
      <c r="J3144" s="60">
        <f t="shared" si="632"/>
        <v>0</v>
      </c>
      <c r="K3144" s="60" t="str">
        <f t="shared" si="633"/>
        <v>Ok</v>
      </c>
      <c r="L3144" s="60">
        <f t="shared" si="637"/>
        <v>0</v>
      </c>
      <c r="M3144" s="85">
        <f>VLOOKUP(E3144,'DAFTAR ITEM'!B:J,9,FALSE)</f>
        <v>20000</v>
      </c>
      <c r="N3144" s="85">
        <f t="shared" si="638"/>
        <v>60000</v>
      </c>
      <c r="O3144" s="85">
        <f t="shared" si="639"/>
        <v>0</v>
      </c>
      <c r="P3144" s="85">
        <f t="shared" si="640"/>
        <v>0</v>
      </c>
      <c r="Q3144" s="59">
        <f t="shared" si="631"/>
        <v>0</v>
      </c>
      <c r="R3144" s="60" t="str">
        <f t="shared" si="641"/>
        <v>Good Count</v>
      </c>
      <c r="S3144" s="60" t="str">
        <f t="shared" si="642"/>
        <v>Good Count</v>
      </c>
      <c r="T3144" s="60" t="str">
        <f t="shared" si="643"/>
        <v>Good Count</v>
      </c>
    </row>
    <row r="3145" spans="1:20" ht="15" customHeight="1">
      <c r="A3145" s="64">
        <v>44945</v>
      </c>
      <c r="B3145" s="65">
        <f t="shared" si="634"/>
        <v>2023</v>
      </c>
      <c r="C3145" s="58">
        <f t="shared" si="636"/>
        <v>1</v>
      </c>
      <c r="D3145" s="58" t="str">
        <f t="shared" si="635"/>
        <v>Jan/2023</v>
      </c>
      <c r="E3145" s="60" t="s">
        <v>182</v>
      </c>
      <c r="F3145" s="60" t="s">
        <v>181</v>
      </c>
      <c r="G3145" s="60" t="s">
        <v>33</v>
      </c>
      <c r="H3145" s="60">
        <v>6</v>
      </c>
      <c r="I3145" s="60">
        <v>6</v>
      </c>
      <c r="J3145" s="60">
        <f t="shared" si="632"/>
        <v>0</v>
      </c>
      <c r="K3145" s="60" t="str">
        <f t="shared" si="633"/>
        <v>Ok</v>
      </c>
      <c r="L3145" s="60">
        <f t="shared" si="637"/>
        <v>0</v>
      </c>
      <c r="M3145" s="85">
        <f>VLOOKUP(E3145,'DAFTAR ITEM'!B:J,9,FALSE)</f>
        <v>20000</v>
      </c>
      <c r="N3145" s="85">
        <f t="shared" si="638"/>
        <v>120000</v>
      </c>
      <c r="O3145" s="85">
        <f t="shared" si="639"/>
        <v>0</v>
      </c>
      <c r="P3145" s="85">
        <f t="shared" si="640"/>
        <v>0</v>
      </c>
      <c r="Q3145" s="59">
        <f t="shared" si="631"/>
        <v>0</v>
      </c>
      <c r="R3145" s="60" t="str">
        <f t="shared" si="641"/>
        <v>Good Count</v>
      </c>
      <c r="S3145" s="60" t="str">
        <f t="shared" si="642"/>
        <v>Good Count</v>
      </c>
      <c r="T3145" s="60" t="str">
        <f t="shared" si="643"/>
        <v>Good Count</v>
      </c>
    </row>
    <row r="3146" spans="1:20" ht="15" customHeight="1">
      <c r="A3146" s="64">
        <v>44945</v>
      </c>
      <c r="B3146" s="65">
        <f t="shared" si="634"/>
        <v>2023</v>
      </c>
      <c r="C3146" s="58">
        <f t="shared" si="636"/>
        <v>1</v>
      </c>
      <c r="D3146" s="58" t="str">
        <f t="shared" si="635"/>
        <v>Jan/2023</v>
      </c>
      <c r="E3146" s="60" t="s">
        <v>184</v>
      </c>
      <c r="F3146" s="60" t="s">
        <v>183</v>
      </c>
      <c r="G3146" s="60" t="s">
        <v>33</v>
      </c>
      <c r="H3146" s="60">
        <v>5</v>
      </c>
      <c r="I3146" s="60">
        <v>5</v>
      </c>
      <c r="J3146" s="60">
        <f t="shared" si="632"/>
        <v>0</v>
      </c>
      <c r="K3146" s="60" t="str">
        <f t="shared" si="633"/>
        <v>Ok</v>
      </c>
      <c r="L3146" s="60">
        <f t="shared" si="637"/>
        <v>0</v>
      </c>
      <c r="M3146" s="85">
        <f>VLOOKUP(E3146,'DAFTAR ITEM'!B:J,9,FALSE)</f>
        <v>20000</v>
      </c>
      <c r="N3146" s="85">
        <f t="shared" si="638"/>
        <v>100000</v>
      </c>
      <c r="O3146" s="85">
        <f t="shared" si="639"/>
        <v>0</v>
      </c>
      <c r="P3146" s="85">
        <f t="shared" si="640"/>
        <v>0</v>
      </c>
      <c r="Q3146" s="59">
        <f t="shared" si="631"/>
        <v>0</v>
      </c>
      <c r="R3146" s="60" t="str">
        <f t="shared" si="641"/>
        <v>Good Count</v>
      </c>
      <c r="S3146" s="60" t="str">
        <f t="shared" si="642"/>
        <v>Good Count</v>
      </c>
      <c r="T3146" s="60" t="str">
        <f t="shared" si="643"/>
        <v>Good Count</v>
      </c>
    </row>
    <row r="3147" spans="1:20" ht="15" customHeight="1">
      <c r="A3147" s="64">
        <v>44945</v>
      </c>
      <c r="B3147" s="65">
        <f t="shared" si="634"/>
        <v>2023</v>
      </c>
      <c r="C3147" s="58">
        <f t="shared" si="636"/>
        <v>1</v>
      </c>
      <c r="D3147" s="58" t="str">
        <f t="shared" si="635"/>
        <v>Jan/2023</v>
      </c>
      <c r="E3147" s="60" t="s">
        <v>186</v>
      </c>
      <c r="F3147" s="60" t="s">
        <v>185</v>
      </c>
      <c r="G3147" s="60" t="s">
        <v>187</v>
      </c>
      <c r="H3147" s="60">
        <v>140</v>
      </c>
      <c r="I3147" s="60">
        <v>140</v>
      </c>
      <c r="J3147" s="60">
        <f t="shared" si="632"/>
        <v>0</v>
      </c>
      <c r="K3147" s="60" t="str">
        <f t="shared" si="633"/>
        <v>Ok</v>
      </c>
      <c r="L3147" s="60">
        <f t="shared" si="637"/>
        <v>0</v>
      </c>
      <c r="M3147" s="85">
        <f>VLOOKUP(E3147,'DAFTAR ITEM'!B:J,9,FALSE)</f>
        <v>1950</v>
      </c>
      <c r="N3147" s="85">
        <f t="shared" si="638"/>
        <v>273000</v>
      </c>
      <c r="O3147" s="85">
        <f t="shared" si="639"/>
        <v>0</v>
      </c>
      <c r="P3147" s="85">
        <f t="shared" si="640"/>
        <v>0</v>
      </c>
      <c r="Q3147" s="59">
        <f t="shared" si="631"/>
        <v>0</v>
      </c>
      <c r="R3147" s="60" t="str">
        <f t="shared" si="641"/>
        <v>Good Count</v>
      </c>
      <c r="S3147" s="60" t="str">
        <f t="shared" si="642"/>
        <v>Good Count</v>
      </c>
      <c r="T3147" s="60" t="str">
        <f t="shared" si="643"/>
        <v>Good Count</v>
      </c>
    </row>
    <row r="3148" spans="1:20" ht="15" customHeight="1">
      <c r="A3148" s="64">
        <v>44945</v>
      </c>
      <c r="B3148" s="65">
        <f t="shared" si="634"/>
        <v>2023</v>
      </c>
      <c r="C3148" s="58">
        <f t="shared" si="636"/>
        <v>1</v>
      </c>
      <c r="D3148" s="58" t="str">
        <f t="shared" si="635"/>
        <v>Jan/2023</v>
      </c>
      <c r="E3148" s="60" t="s">
        <v>189</v>
      </c>
      <c r="F3148" s="60" t="s">
        <v>188</v>
      </c>
      <c r="G3148" s="60" t="s">
        <v>187</v>
      </c>
      <c r="H3148" s="60">
        <v>1</v>
      </c>
      <c r="I3148" s="60">
        <v>1</v>
      </c>
      <c r="J3148" s="60">
        <f t="shared" si="632"/>
        <v>0</v>
      </c>
      <c r="K3148" s="60" t="str">
        <f t="shared" si="633"/>
        <v>Ok</v>
      </c>
      <c r="L3148" s="60">
        <f t="shared" si="637"/>
        <v>0</v>
      </c>
      <c r="M3148" s="85">
        <f>VLOOKUP(E3148,'DAFTAR ITEM'!B:J,9,FALSE)</f>
        <v>3990</v>
      </c>
      <c r="N3148" s="85">
        <f t="shared" si="638"/>
        <v>3990</v>
      </c>
      <c r="O3148" s="85">
        <f t="shared" si="639"/>
        <v>0</v>
      </c>
      <c r="P3148" s="85">
        <f t="shared" si="640"/>
        <v>0</v>
      </c>
      <c r="Q3148" s="59">
        <f t="shared" si="631"/>
        <v>0</v>
      </c>
      <c r="R3148" s="60" t="str">
        <f t="shared" si="641"/>
        <v>Good Count</v>
      </c>
      <c r="S3148" s="60" t="str">
        <f t="shared" si="642"/>
        <v>Good Count</v>
      </c>
      <c r="T3148" s="60" t="str">
        <f t="shared" si="643"/>
        <v>Good Count</v>
      </c>
    </row>
    <row r="3149" spans="1:20" ht="15" customHeight="1">
      <c r="A3149" s="64">
        <v>44945</v>
      </c>
      <c r="B3149" s="65">
        <f t="shared" si="634"/>
        <v>2023</v>
      </c>
      <c r="C3149" s="58">
        <f t="shared" si="636"/>
        <v>1</v>
      </c>
      <c r="D3149" s="58" t="str">
        <f t="shared" si="635"/>
        <v>Jan/2023</v>
      </c>
      <c r="E3149" s="60" t="s">
        <v>191</v>
      </c>
      <c r="F3149" s="60" t="s">
        <v>190</v>
      </c>
      <c r="G3149" s="60" t="s">
        <v>16</v>
      </c>
      <c r="H3149" s="60">
        <v>3</v>
      </c>
      <c r="I3149" s="60">
        <v>3</v>
      </c>
      <c r="J3149" s="60">
        <f t="shared" si="632"/>
        <v>0</v>
      </c>
      <c r="K3149" s="60" t="str">
        <f t="shared" si="633"/>
        <v>Ok</v>
      </c>
      <c r="L3149" s="60">
        <f t="shared" si="637"/>
        <v>0</v>
      </c>
      <c r="M3149" s="85">
        <f>VLOOKUP(E3149,'DAFTAR ITEM'!B:J,9,FALSE)</f>
        <v>15000</v>
      </c>
      <c r="N3149" s="85">
        <f t="shared" si="638"/>
        <v>45000</v>
      </c>
      <c r="O3149" s="85">
        <f t="shared" si="639"/>
        <v>0</v>
      </c>
      <c r="P3149" s="85">
        <f t="shared" si="640"/>
        <v>0</v>
      </c>
      <c r="Q3149" s="59">
        <f t="shared" ref="Q3149:Q3212" si="644">ABS(IF(AND((H3149=0),(J3149=0)),0,J3149/H3149))</f>
        <v>0</v>
      </c>
      <c r="R3149" s="60" t="str">
        <f t="shared" si="641"/>
        <v>Good Count</v>
      </c>
      <c r="S3149" s="60" t="str">
        <f t="shared" si="642"/>
        <v>Good Count</v>
      </c>
      <c r="T3149" s="60" t="str">
        <f t="shared" si="643"/>
        <v>Good Count</v>
      </c>
    </row>
    <row r="3150" spans="1:20" ht="15" customHeight="1">
      <c r="A3150" s="64">
        <v>44945</v>
      </c>
      <c r="B3150" s="65">
        <f t="shared" si="634"/>
        <v>2023</v>
      </c>
      <c r="C3150" s="58">
        <f t="shared" si="636"/>
        <v>1</v>
      </c>
      <c r="D3150" s="58" t="str">
        <f t="shared" si="635"/>
        <v>Jan/2023</v>
      </c>
      <c r="E3150" s="60" t="s">
        <v>193</v>
      </c>
      <c r="F3150" s="60" t="s">
        <v>192</v>
      </c>
      <c r="G3150" s="60" t="s">
        <v>194</v>
      </c>
      <c r="H3150" s="60">
        <v>8</v>
      </c>
      <c r="I3150" s="60">
        <v>8</v>
      </c>
      <c r="J3150" s="60">
        <f t="shared" si="632"/>
        <v>0</v>
      </c>
      <c r="K3150" s="60" t="str">
        <f t="shared" si="633"/>
        <v>Ok</v>
      </c>
      <c r="L3150" s="60">
        <f t="shared" si="637"/>
        <v>0</v>
      </c>
      <c r="M3150" s="85">
        <f>VLOOKUP(E3150,'DAFTAR ITEM'!B:J,9,FALSE)</f>
        <v>81000</v>
      </c>
      <c r="N3150" s="85">
        <f t="shared" si="638"/>
        <v>648000</v>
      </c>
      <c r="O3150" s="85">
        <f t="shared" si="639"/>
        <v>0</v>
      </c>
      <c r="P3150" s="85">
        <f t="shared" si="640"/>
        <v>0</v>
      </c>
      <c r="Q3150" s="59">
        <f t="shared" si="644"/>
        <v>0</v>
      </c>
      <c r="R3150" s="60" t="str">
        <f t="shared" si="641"/>
        <v>Good Count</v>
      </c>
      <c r="S3150" s="60" t="str">
        <f t="shared" si="642"/>
        <v>Good Count</v>
      </c>
      <c r="T3150" s="60" t="str">
        <f t="shared" si="643"/>
        <v>Good Count</v>
      </c>
    </row>
    <row r="3151" spans="1:20" ht="15" customHeight="1">
      <c r="A3151" s="64">
        <v>44945</v>
      </c>
      <c r="B3151" s="65">
        <f t="shared" si="634"/>
        <v>2023</v>
      </c>
      <c r="C3151" s="58">
        <f t="shared" si="636"/>
        <v>1</v>
      </c>
      <c r="D3151" s="58" t="str">
        <f t="shared" si="635"/>
        <v>Jan/2023</v>
      </c>
      <c r="E3151" s="60" t="s">
        <v>196</v>
      </c>
      <c r="F3151" s="60" t="s">
        <v>195</v>
      </c>
      <c r="G3151" s="60" t="s">
        <v>194</v>
      </c>
      <c r="H3151" s="60">
        <v>37</v>
      </c>
      <c r="I3151" s="60">
        <v>37</v>
      </c>
      <c r="J3151" s="60">
        <f t="shared" si="632"/>
        <v>0</v>
      </c>
      <c r="K3151" s="60" t="str">
        <f t="shared" si="633"/>
        <v>Ok</v>
      </c>
      <c r="L3151" s="60">
        <f t="shared" si="637"/>
        <v>0</v>
      </c>
      <c r="M3151" s="85">
        <f>VLOOKUP(E3151,'DAFTAR ITEM'!B:J,9,FALSE)</f>
        <v>27050</v>
      </c>
      <c r="N3151" s="85">
        <f t="shared" si="638"/>
        <v>1000850</v>
      </c>
      <c r="O3151" s="85">
        <f t="shared" si="639"/>
        <v>0</v>
      </c>
      <c r="P3151" s="85">
        <f t="shared" si="640"/>
        <v>0</v>
      </c>
      <c r="Q3151" s="59">
        <f t="shared" si="644"/>
        <v>0</v>
      </c>
      <c r="R3151" s="60" t="str">
        <f t="shared" si="641"/>
        <v>Good Count</v>
      </c>
      <c r="S3151" s="60" t="str">
        <f t="shared" si="642"/>
        <v>Good Count</v>
      </c>
      <c r="T3151" s="60" t="str">
        <f t="shared" si="643"/>
        <v>Good Count</v>
      </c>
    </row>
    <row r="3152" spans="1:20" ht="15" customHeight="1">
      <c r="A3152" s="64">
        <v>44945</v>
      </c>
      <c r="B3152" s="65">
        <f t="shared" si="634"/>
        <v>2023</v>
      </c>
      <c r="C3152" s="58">
        <f t="shared" si="636"/>
        <v>1</v>
      </c>
      <c r="D3152" s="58" t="str">
        <f t="shared" si="635"/>
        <v>Jan/2023</v>
      </c>
      <c r="E3152" s="60" t="s">
        <v>198</v>
      </c>
      <c r="F3152" s="60" t="s">
        <v>197</v>
      </c>
      <c r="G3152" s="60" t="s">
        <v>194</v>
      </c>
      <c r="H3152" s="60">
        <v>67</v>
      </c>
      <c r="I3152" s="60">
        <v>67</v>
      </c>
      <c r="J3152" s="60">
        <f t="shared" si="632"/>
        <v>0</v>
      </c>
      <c r="K3152" s="60" t="str">
        <f t="shared" si="633"/>
        <v>Ok</v>
      </c>
      <c r="L3152" s="60">
        <f t="shared" si="637"/>
        <v>0</v>
      </c>
      <c r="M3152" s="85">
        <f>VLOOKUP(E3152,'DAFTAR ITEM'!B:J,9,FALSE)</f>
        <v>41000</v>
      </c>
      <c r="N3152" s="85">
        <f t="shared" si="638"/>
        <v>2747000</v>
      </c>
      <c r="O3152" s="85">
        <f t="shared" si="639"/>
        <v>0</v>
      </c>
      <c r="P3152" s="85">
        <f t="shared" si="640"/>
        <v>0</v>
      </c>
      <c r="Q3152" s="59">
        <f t="shared" si="644"/>
        <v>0</v>
      </c>
      <c r="R3152" s="60" t="str">
        <f t="shared" si="641"/>
        <v>Good Count</v>
      </c>
      <c r="S3152" s="60" t="str">
        <f t="shared" si="642"/>
        <v>Good Count</v>
      </c>
      <c r="T3152" s="60" t="str">
        <f t="shared" si="643"/>
        <v>Good Count</v>
      </c>
    </row>
    <row r="3153" spans="1:20" ht="15" customHeight="1">
      <c r="A3153" s="64">
        <v>44945</v>
      </c>
      <c r="B3153" s="65">
        <f t="shared" si="634"/>
        <v>2023</v>
      </c>
      <c r="C3153" s="58">
        <f t="shared" si="636"/>
        <v>1</v>
      </c>
      <c r="D3153" s="58" t="str">
        <f t="shared" si="635"/>
        <v>Jan/2023</v>
      </c>
      <c r="E3153" s="60" t="s">
        <v>200</v>
      </c>
      <c r="F3153" s="60" t="s">
        <v>199</v>
      </c>
      <c r="G3153" s="60" t="s">
        <v>194</v>
      </c>
      <c r="H3153" s="60">
        <v>7</v>
      </c>
      <c r="I3153" s="60">
        <v>7</v>
      </c>
      <c r="J3153" s="60">
        <f t="shared" si="632"/>
        <v>0</v>
      </c>
      <c r="K3153" s="60" t="str">
        <f t="shared" si="633"/>
        <v>Ok</v>
      </c>
      <c r="L3153" s="60">
        <f t="shared" si="637"/>
        <v>0</v>
      </c>
      <c r="M3153" s="85">
        <f>VLOOKUP(E3153,'DAFTAR ITEM'!B:J,9,FALSE)</f>
        <v>20000</v>
      </c>
      <c r="N3153" s="85">
        <f t="shared" si="638"/>
        <v>140000</v>
      </c>
      <c r="O3153" s="85">
        <f t="shared" si="639"/>
        <v>0</v>
      </c>
      <c r="P3153" s="85">
        <f t="shared" si="640"/>
        <v>0</v>
      </c>
      <c r="Q3153" s="59">
        <f t="shared" si="644"/>
        <v>0</v>
      </c>
      <c r="R3153" s="60" t="str">
        <f t="shared" si="641"/>
        <v>Good Count</v>
      </c>
      <c r="S3153" s="60" t="str">
        <f t="shared" si="642"/>
        <v>Good Count</v>
      </c>
      <c r="T3153" s="60" t="str">
        <f t="shared" si="643"/>
        <v>Good Count</v>
      </c>
    </row>
    <row r="3154" spans="1:20" ht="15" customHeight="1">
      <c r="A3154" s="64">
        <v>44945</v>
      </c>
      <c r="B3154" s="65">
        <f t="shared" si="634"/>
        <v>2023</v>
      </c>
      <c r="C3154" s="58">
        <f t="shared" si="636"/>
        <v>1</v>
      </c>
      <c r="D3154" s="58" t="str">
        <f t="shared" si="635"/>
        <v>Jan/2023</v>
      </c>
      <c r="E3154" s="60" t="s">
        <v>202</v>
      </c>
      <c r="F3154" s="60" t="s">
        <v>201</v>
      </c>
      <c r="G3154" s="60" t="s">
        <v>194</v>
      </c>
      <c r="H3154" s="60">
        <v>3</v>
      </c>
      <c r="I3154" s="60">
        <v>3</v>
      </c>
      <c r="J3154" s="60">
        <f t="shared" si="632"/>
        <v>0</v>
      </c>
      <c r="K3154" s="60" t="str">
        <f t="shared" si="633"/>
        <v>Ok</v>
      </c>
      <c r="L3154" s="60">
        <f t="shared" si="637"/>
        <v>0</v>
      </c>
      <c r="M3154" s="85">
        <f>VLOOKUP(E3154,'DAFTAR ITEM'!B:J,9,FALSE)</f>
        <v>23000</v>
      </c>
      <c r="N3154" s="85">
        <f t="shared" si="638"/>
        <v>69000</v>
      </c>
      <c r="O3154" s="85">
        <f t="shared" si="639"/>
        <v>0</v>
      </c>
      <c r="P3154" s="85">
        <f t="shared" si="640"/>
        <v>0</v>
      </c>
      <c r="Q3154" s="59">
        <f t="shared" si="644"/>
        <v>0</v>
      </c>
      <c r="R3154" s="60" t="str">
        <f t="shared" si="641"/>
        <v>Good Count</v>
      </c>
      <c r="S3154" s="60" t="str">
        <f t="shared" si="642"/>
        <v>Good Count</v>
      </c>
      <c r="T3154" s="60" t="str">
        <f t="shared" si="643"/>
        <v>Good Count</v>
      </c>
    </row>
    <row r="3155" spans="1:20" ht="15" customHeight="1">
      <c r="A3155" s="64">
        <v>44945</v>
      </c>
      <c r="B3155" s="65">
        <f t="shared" si="634"/>
        <v>2023</v>
      </c>
      <c r="C3155" s="58">
        <f t="shared" si="636"/>
        <v>1</v>
      </c>
      <c r="D3155" s="58" t="str">
        <f t="shared" si="635"/>
        <v>Jan/2023</v>
      </c>
      <c r="E3155" s="60" t="s">
        <v>206</v>
      </c>
      <c r="F3155" s="60" t="s">
        <v>205</v>
      </c>
      <c r="G3155" s="60" t="s">
        <v>194</v>
      </c>
      <c r="H3155" s="60">
        <v>17</v>
      </c>
      <c r="I3155" s="60">
        <v>17</v>
      </c>
      <c r="J3155" s="60">
        <f t="shared" ref="J3155:J3218" si="645">I3155-H3155</f>
        <v>0</v>
      </c>
      <c r="K3155" s="60" t="str">
        <f t="shared" ref="K3155:K3218" si="646">IF(J3155=0,"Ok","Selisih")</f>
        <v>Ok</v>
      </c>
      <c r="L3155" s="60">
        <f t="shared" si="637"/>
        <v>0</v>
      </c>
      <c r="M3155" s="85">
        <f>VLOOKUP(E3155,'DAFTAR ITEM'!B:J,9,FALSE)</f>
        <v>39091</v>
      </c>
      <c r="N3155" s="85">
        <f t="shared" si="638"/>
        <v>664547</v>
      </c>
      <c r="O3155" s="85">
        <f t="shared" si="639"/>
        <v>0</v>
      </c>
      <c r="P3155" s="85">
        <f t="shared" si="640"/>
        <v>0</v>
      </c>
      <c r="Q3155" s="59">
        <f t="shared" si="644"/>
        <v>0</v>
      </c>
      <c r="R3155" s="60" t="str">
        <f t="shared" si="641"/>
        <v>Good Count</v>
      </c>
      <c r="S3155" s="60" t="str">
        <f t="shared" si="642"/>
        <v>Good Count</v>
      </c>
      <c r="T3155" s="60" t="str">
        <f t="shared" si="643"/>
        <v>Good Count</v>
      </c>
    </row>
    <row r="3156" spans="1:20" ht="15" customHeight="1">
      <c r="A3156" s="64">
        <v>44945</v>
      </c>
      <c r="B3156" s="65">
        <f t="shared" si="634"/>
        <v>2023</v>
      </c>
      <c r="C3156" s="58">
        <f t="shared" si="636"/>
        <v>1</v>
      </c>
      <c r="D3156" s="58" t="str">
        <f t="shared" si="635"/>
        <v>Jan/2023</v>
      </c>
      <c r="E3156" s="60" t="s">
        <v>208</v>
      </c>
      <c r="F3156" s="60" t="s">
        <v>207</v>
      </c>
      <c r="G3156" s="60" t="s">
        <v>16</v>
      </c>
      <c r="H3156" s="60">
        <v>3</v>
      </c>
      <c r="I3156" s="60">
        <v>3</v>
      </c>
      <c r="J3156" s="60">
        <f t="shared" si="645"/>
        <v>0</v>
      </c>
      <c r="K3156" s="60" t="str">
        <f t="shared" si="646"/>
        <v>Ok</v>
      </c>
      <c r="L3156" s="60">
        <f t="shared" si="637"/>
        <v>0</v>
      </c>
      <c r="M3156" s="85">
        <f>VLOOKUP(E3156,'DAFTAR ITEM'!B:J,9,FALSE)</f>
        <v>45000</v>
      </c>
      <c r="N3156" s="85">
        <f t="shared" si="638"/>
        <v>135000</v>
      </c>
      <c r="O3156" s="85">
        <f t="shared" si="639"/>
        <v>0</v>
      </c>
      <c r="P3156" s="85">
        <f t="shared" si="640"/>
        <v>0</v>
      </c>
      <c r="Q3156" s="59">
        <f t="shared" si="644"/>
        <v>0</v>
      </c>
      <c r="R3156" s="60" t="str">
        <f t="shared" si="641"/>
        <v>Good Count</v>
      </c>
      <c r="S3156" s="60" t="str">
        <f t="shared" si="642"/>
        <v>Good Count</v>
      </c>
      <c r="T3156" s="60" t="str">
        <f t="shared" si="643"/>
        <v>Good Count</v>
      </c>
    </row>
    <row r="3157" spans="1:20" ht="15" customHeight="1">
      <c r="A3157" s="64">
        <v>44945</v>
      </c>
      <c r="B3157" s="65">
        <f t="shared" si="634"/>
        <v>2023</v>
      </c>
      <c r="C3157" s="58">
        <f t="shared" si="636"/>
        <v>1</v>
      </c>
      <c r="D3157" s="58" t="str">
        <f t="shared" si="635"/>
        <v>Jan/2023</v>
      </c>
      <c r="E3157" s="60" t="s">
        <v>210</v>
      </c>
      <c r="F3157" s="60" t="s">
        <v>209</v>
      </c>
      <c r="G3157" s="60" t="s">
        <v>95</v>
      </c>
      <c r="H3157" s="60">
        <v>14</v>
      </c>
      <c r="I3157" s="60">
        <v>14</v>
      </c>
      <c r="J3157" s="60">
        <f t="shared" si="645"/>
        <v>0</v>
      </c>
      <c r="K3157" s="60" t="str">
        <f t="shared" si="646"/>
        <v>Ok</v>
      </c>
      <c r="L3157" s="60">
        <f t="shared" si="637"/>
        <v>0</v>
      </c>
      <c r="M3157" s="85">
        <f>VLOOKUP(E3157,'DAFTAR ITEM'!B:J,9,FALSE)</f>
        <v>29200</v>
      </c>
      <c r="N3157" s="85">
        <f t="shared" si="638"/>
        <v>408800</v>
      </c>
      <c r="O3157" s="85">
        <f t="shared" si="639"/>
        <v>0</v>
      </c>
      <c r="P3157" s="85">
        <f t="shared" si="640"/>
        <v>0</v>
      </c>
      <c r="Q3157" s="59">
        <f t="shared" si="644"/>
        <v>0</v>
      </c>
      <c r="R3157" s="60" t="str">
        <f t="shared" si="641"/>
        <v>Good Count</v>
      </c>
      <c r="S3157" s="60" t="str">
        <f t="shared" si="642"/>
        <v>Good Count</v>
      </c>
      <c r="T3157" s="60" t="str">
        <f t="shared" si="643"/>
        <v>Good Count</v>
      </c>
    </row>
    <row r="3158" spans="1:20" ht="15" customHeight="1">
      <c r="A3158" s="64">
        <v>44945</v>
      </c>
      <c r="B3158" s="65">
        <f t="shared" si="634"/>
        <v>2023</v>
      </c>
      <c r="C3158" s="58">
        <f t="shared" si="636"/>
        <v>1</v>
      </c>
      <c r="D3158" s="58" t="str">
        <f t="shared" si="635"/>
        <v>Jan/2023</v>
      </c>
      <c r="E3158" s="60" t="s">
        <v>389</v>
      </c>
      <c r="F3158" s="60" t="s">
        <v>388</v>
      </c>
      <c r="G3158" s="60" t="s">
        <v>194</v>
      </c>
      <c r="H3158" s="60">
        <v>101</v>
      </c>
      <c r="I3158" s="60">
        <v>101</v>
      </c>
      <c r="J3158" s="60">
        <f t="shared" si="645"/>
        <v>0</v>
      </c>
      <c r="K3158" s="60" t="str">
        <f t="shared" si="646"/>
        <v>Ok</v>
      </c>
      <c r="L3158" s="60">
        <f t="shared" si="637"/>
        <v>0</v>
      </c>
      <c r="M3158" s="85">
        <f>VLOOKUP(E3158,'DAFTAR ITEM'!B:J,9,FALSE)</f>
        <v>67500</v>
      </c>
      <c r="N3158" s="85">
        <f t="shared" si="638"/>
        <v>6817500</v>
      </c>
      <c r="O3158" s="85">
        <f t="shared" si="639"/>
        <v>0</v>
      </c>
      <c r="P3158" s="85">
        <f t="shared" si="640"/>
        <v>0</v>
      </c>
      <c r="Q3158" s="59">
        <f t="shared" si="644"/>
        <v>0</v>
      </c>
      <c r="R3158" s="60" t="str">
        <f t="shared" si="641"/>
        <v>Good Count</v>
      </c>
      <c r="S3158" s="60" t="str">
        <f t="shared" si="642"/>
        <v>Good Count</v>
      </c>
      <c r="T3158" s="60" t="str">
        <f t="shared" si="643"/>
        <v>Good Count</v>
      </c>
    </row>
    <row r="3159" spans="1:20" ht="15" customHeight="1">
      <c r="A3159" s="64">
        <v>44945</v>
      </c>
      <c r="B3159" s="65">
        <f t="shared" si="634"/>
        <v>2023</v>
      </c>
      <c r="C3159" s="58">
        <f t="shared" si="636"/>
        <v>1</v>
      </c>
      <c r="D3159" s="58" t="str">
        <f t="shared" si="635"/>
        <v>Jan/2023</v>
      </c>
      <c r="E3159" s="60" t="s">
        <v>212</v>
      </c>
      <c r="F3159" s="60" t="s">
        <v>5109</v>
      </c>
      <c r="G3159" s="60" t="s">
        <v>95</v>
      </c>
      <c r="H3159" s="60">
        <v>284</v>
      </c>
      <c r="I3159" s="60">
        <v>284</v>
      </c>
      <c r="J3159" s="60">
        <f t="shared" si="645"/>
        <v>0</v>
      </c>
      <c r="K3159" s="60" t="str">
        <f t="shared" si="646"/>
        <v>Ok</v>
      </c>
      <c r="L3159" s="60">
        <f t="shared" si="637"/>
        <v>0</v>
      </c>
      <c r="M3159" s="85">
        <f>VLOOKUP(E3159,'DAFTAR ITEM'!B:J,9,FALSE)</f>
        <v>7400</v>
      </c>
      <c r="N3159" s="85">
        <f t="shared" si="638"/>
        <v>2101600</v>
      </c>
      <c r="O3159" s="85">
        <f t="shared" si="639"/>
        <v>0</v>
      </c>
      <c r="P3159" s="85">
        <f t="shared" si="640"/>
        <v>0</v>
      </c>
      <c r="Q3159" s="59">
        <f t="shared" si="644"/>
        <v>0</v>
      </c>
      <c r="R3159" s="60" t="str">
        <f t="shared" si="641"/>
        <v>Good Count</v>
      </c>
      <c r="S3159" s="60" t="str">
        <f t="shared" si="642"/>
        <v>Good Count</v>
      </c>
      <c r="T3159" s="60" t="str">
        <f t="shared" si="643"/>
        <v>Good Count</v>
      </c>
    </row>
    <row r="3160" spans="1:20" ht="15" customHeight="1">
      <c r="A3160" s="64">
        <v>44945</v>
      </c>
      <c r="B3160" s="65">
        <f t="shared" si="634"/>
        <v>2023</v>
      </c>
      <c r="C3160" s="58">
        <f t="shared" si="636"/>
        <v>1</v>
      </c>
      <c r="D3160" s="58" t="str">
        <f t="shared" si="635"/>
        <v>Jan/2023</v>
      </c>
      <c r="E3160" s="60" t="s">
        <v>214</v>
      </c>
      <c r="F3160" s="60" t="s">
        <v>213</v>
      </c>
      <c r="G3160" s="60" t="s">
        <v>95</v>
      </c>
      <c r="H3160" s="60">
        <v>9</v>
      </c>
      <c r="I3160" s="60">
        <v>9</v>
      </c>
      <c r="J3160" s="60">
        <f t="shared" si="645"/>
        <v>0</v>
      </c>
      <c r="K3160" s="60" t="str">
        <f t="shared" si="646"/>
        <v>Ok</v>
      </c>
      <c r="L3160" s="60">
        <f t="shared" si="637"/>
        <v>0</v>
      </c>
      <c r="M3160" s="85">
        <f>VLOOKUP(E3160,'DAFTAR ITEM'!B:J,9,FALSE)</f>
        <v>13700</v>
      </c>
      <c r="N3160" s="85">
        <f t="shared" si="638"/>
        <v>123300</v>
      </c>
      <c r="O3160" s="85">
        <f t="shared" si="639"/>
        <v>0</v>
      </c>
      <c r="P3160" s="85">
        <f t="shared" si="640"/>
        <v>0</v>
      </c>
      <c r="Q3160" s="59">
        <f t="shared" si="644"/>
        <v>0</v>
      </c>
      <c r="R3160" s="60" t="str">
        <f t="shared" si="641"/>
        <v>Good Count</v>
      </c>
      <c r="S3160" s="60" t="str">
        <f t="shared" si="642"/>
        <v>Good Count</v>
      </c>
      <c r="T3160" s="60" t="str">
        <f t="shared" si="643"/>
        <v>Good Count</v>
      </c>
    </row>
    <row r="3161" spans="1:20" ht="15" customHeight="1">
      <c r="A3161" s="64">
        <v>44945</v>
      </c>
      <c r="B3161" s="65">
        <f t="shared" si="634"/>
        <v>2023</v>
      </c>
      <c r="C3161" s="58">
        <f t="shared" si="636"/>
        <v>1</v>
      </c>
      <c r="D3161" s="58" t="str">
        <f t="shared" si="635"/>
        <v>Jan/2023</v>
      </c>
      <c r="E3161" s="60" t="s">
        <v>216</v>
      </c>
      <c r="F3161" s="60" t="s">
        <v>215</v>
      </c>
      <c r="G3161" s="60" t="s">
        <v>95</v>
      </c>
      <c r="H3161" s="60">
        <v>0</v>
      </c>
      <c r="I3161" s="60">
        <v>0</v>
      </c>
      <c r="J3161" s="60">
        <f t="shared" si="645"/>
        <v>0</v>
      </c>
      <c r="K3161" s="60" t="str">
        <f t="shared" si="646"/>
        <v>Ok</v>
      </c>
      <c r="L3161" s="60">
        <f t="shared" si="637"/>
        <v>0</v>
      </c>
      <c r="M3161" s="85">
        <f>VLOOKUP(E3161,'DAFTAR ITEM'!B:J,9,FALSE)</f>
        <v>10750</v>
      </c>
      <c r="N3161" s="85">
        <f t="shared" si="638"/>
        <v>0</v>
      </c>
      <c r="O3161" s="85">
        <f t="shared" si="639"/>
        <v>0</v>
      </c>
      <c r="P3161" s="85">
        <f t="shared" si="640"/>
        <v>0</v>
      </c>
      <c r="Q3161" s="59">
        <f t="shared" si="644"/>
        <v>0</v>
      </c>
      <c r="R3161" s="60" t="str">
        <f t="shared" si="641"/>
        <v>Good Count</v>
      </c>
      <c r="S3161" s="60" t="str">
        <f t="shared" si="642"/>
        <v>Good Count</v>
      </c>
      <c r="T3161" s="60" t="str">
        <f t="shared" si="643"/>
        <v>Good Count</v>
      </c>
    </row>
    <row r="3162" spans="1:20" ht="15" customHeight="1">
      <c r="A3162" s="64">
        <v>44945</v>
      </c>
      <c r="B3162" s="65">
        <f t="shared" si="634"/>
        <v>2023</v>
      </c>
      <c r="C3162" s="58">
        <f t="shared" si="636"/>
        <v>1</v>
      </c>
      <c r="D3162" s="58" t="str">
        <f t="shared" si="635"/>
        <v>Jan/2023</v>
      </c>
      <c r="E3162" s="60" t="s">
        <v>218</v>
      </c>
      <c r="F3162" s="60" t="s">
        <v>217</v>
      </c>
      <c r="G3162" s="60" t="s">
        <v>33</v>
      </c>
      <c r="H3162" s="60">
        <v>9</v>
      </c>
      <c r="I3162" s="60">
        <v>9</v>
      </c>
      <c r="J3162" s="60">
        <f t="shared" si="645"/>
        <v>0</v>
      </c>
      <c r="K3162" s="60" t="str">
        <f t="shared" si="646"/>
        <v>Ok</v>
      </c>
      <c r="L3162" s="60">
        <f t="shared" si="637"/>
        <v>0</v>
      </c>
      <c r="M3162" s="85">
        <f>VLOOKUP(E3162,'DAFTAR ITEM'!B:J,9,FALSE)</f>
        <v>5000</v>
      </c>
      <c r="N3162" s="85">
        <f t="shared" si="638"/>
        <v>45000</v>
      </c>
      <c r="O3162" s="85">
        <f t="shared" si="639"/>
        <v>0</v>
      </c>
      <c r="P3162" s="85">
        <f t="shared" si="640"/>
        <v>0</v>
      </c>
      <c r="Q3162" s="59">
        <f t="shared" si="644"/>
        <v>0</v>
      </c>
      <c r="R3162" s="60" t="str">
        <f t="shared" si="641"/>
        <v>Good Count</v>
      </c>
      <c r="S3162" s="60" t="str">
        <f t="shared" si="642"/>
        <v>Good Count</v>
      </c>
      <c r="T3162" s="60" t="str">
        <f t="shared" si="643"/>
        <v>Good Count</v>
      </c>
    </row>
    <row r="3163" spans="1:20" ht="15" customHeight="1">
      <c r="A3163" s="64">
        <v>44945</v>
      </c>
      <c r="B3163" s="65">
        <f t="shared" si="634"/>
        <v>2023</v>
      </c>
      <c r="C3163" s="58">
        <f t="shared" si="636"/>
        <v>1</v>
      </c>
      <c r="D3163" s="58" t="str">
        <f t="shared" si="635"/>
        <v>Jan/2023</v>
      </c>
      <c r="E3163" s="60" t="s">
        <v>220</v>
      </c>
      <c r="F3163" s="60" t="s">
        <v>219</v>
      </c>
      <c r="G3163" s="60" t="s">
        <v>139</v>
      </c>
      <c r="H3163" s="60">
        <v>0</v>
      </c>
      <c r="I3163" s="60">
        <v>0</v>
      </c>
      <c r="J3163" s="60">
        <f t="shared" si="645"/>
        <v>0</v>
      </c>
      <c r="K3163" s="60" t="str">
        <f t="shared" si="646"/>
        <v>Ok</v>
      </c>
      <c r="L3163" s="60">
        <f t="shared" si="637"/>
        <v>0</v>
      </c>
      <c r="M3163" s="85">
        <f>VLOOKUP(E3163,'DAFTAR ITEM'!B:J,9,FALSE)</f>
        <v>0</v>
      </c>
      <c r="N3163" s="85">
        <f t="shared" si="638"/>
        <v>0</v>
      </c>
      <c r="O3163" s="85">
        <f t="shared" si="639"/>
        <v>0</v>
      </c>
      <c r="P3163" s="85">
        <f t="shared" si="640"/>
        <v>0</v>
      </c>
      <c r="Q3163" s="59">
        <f t="shared" si="644"/>
        <v>0</v>
      </c>
      <c r="R3163" s="60" t="str">
        <f t="shared" si="641"/>
        <v>Good Count</v>
      </c>
      <c r="S3163" s="60" t="str">
        <f t="shared" si="642"/>
        <v>Good Count</v>
      </c>
      <c r="T3163" s="60" t="str">
        <f t="shared" si="643"/>
        <v>Good Count</v>
      </c>
    </row>
    <row r="3164" spans="1:20" ht="15" customHeight="1">
      <c r="A3164" s="64">
        <v>44945</v>
      </c>
      <c r="B3164" s="65">
        <f t="shared" si="634"/>
        <v>2023</v>
      </c>
      <c r="C3164" s="58">
        <f t="shared" si="636"/>
        <v>1</v>
      </c>
      <c r="D3164" s="58" t="str">
        <f t="shared" si="635"/>
        <v>Jan/2023</v>
      </c>
      <c r="E3164" s="60" t="s">
        <v>222</v>
      </c>
      <c r="F3164" s="60" t="s">
        <v>221</v>
      </c>
      <c r="G3164" s="60" t="s">
        <v>33</v>
      </c>
      <c r="H3164" s="60">
        <v>8</v>
      </c>
      <c r="I3164" s="60">
        <v>8</v>
      </c>
      <c r="J3164" s="60">
        <f t="shared" si="645"/>
        <v>0</v>
      </c>
      <c r="K3164" s="60" t="str">
        <f t="shared" si="646"/>
        <v>Ok</v>
      </c>
      <c r="L3164" s="60">
        <f t="shared" si="637"/>
        <v>0</v>
      </c>
      <c r="M3164" s="85">
        <f>VLOOKUP(E3164,'DAFTAR ITEM'!B:J,9,FALSE)</f>
        <v>3000</v>
      </c>
      <c r="N3164" s="85">
        <f t="shared" si="638"/>
        <v>24000</v>
      </c>
      <c r="O3164" s="85">
        <f t="shared" si="639"/>
        <v>0</v>
      </c>
      <c r="P3164" s="85">
        <f t="shared" si="640"/>
        <v>0</v>
      </c>
      <c r="Q3164" s="59">
        <f t="shared" si="644"/>
        <v>0</v>
      </c>
      <c r="R3164" s="60" t="str">
        <f t="shared" si="641"/>
        <v>Good Count</v>
      </c>
      <c r="S3164" s="60" t="str">
        <f t="shared" si="642"/>
        <v>Good Count</v>
      </c>
      <c r="T3164" s="60" t="str">
        <f t="shared" si="643"/>
        <v>Good Count</v>
      </c>
    </row>
    <row r="3165" spans="1:20" ht="15" customHeight="1">
      <c r="A3165" s="64">
        <v>44945</v>
      </c>
      <c r="B3165" s="65">
        <f t="shared" si="634"/>
        <v>2023</v>
      </c>
      <c r="C3165" s="58">
        <f t="shared" si="636"/>
        <v>1</v>
      </c>
      <c r="D3165" s="58" t="str">
        <f t="shared" si="635"/>
        <v>Jan/2023</v>
      </c>
      <c r="E3165" s="60" t="s">
        <v>224</v>
      </c>
      <c r="F3165" s="60" t="s">
        <v>223</v>
      </c>
      <c r="G3165" s="60" t="s">
        <v>33</v>
      </c>
      <c r="H3165" s="60">
        <v>30</v>
      </c>
      <c r="I3165" s="60">
        <v>30</v>
      </c>
      <c r="J3165" s="60">
        <f t="shared" si="645"/>
        <v>0</v>
      </c>
      <c r="K3165" s="60" t="str">
        <f t="shared" si="646"/>
        <v>Ok</v>
      </c>
      <c r="L3165" s="60">
        <f t="shared" si="637"/>
        <v>0</v>
      </c>
      <c r="M3165" s="85">
        <f>VLOOKUP(E3165,'DAFTAR ITEM'!B:J,9,FALSE)</f>
        <v>5775</v>
      </c>
      <c r="N3165" s="85">
        <f t="shared" si="638"/>
        <v>173250</v>
      </c>
      <c r="O3165" s="85">
        <f t="shared" si="639"/>
        <v>0</v>
      </c>
      <c r="P3165" s="85">
        <f t="shared" si="640"/>
        <v>0</v>
      </c>
      <c r="Q3165" s="59">
        <f t="shared" si="644"/>
        <v>0</v>
      </c>
      <c r="R3165" s="60" t="str">
        <f t="shared" si="641"/>
        <v>Good Count</v>
      </c>
      <c r="S3165" s="60" t="str">
        <f t="shared" si="642"/>
        <v>Good Count</v>
      </c>
      <c r="T3165" s="60" t="str">
        <f t="shared" si="643"/>
        <v>Good Count</v>
      </c>
    </row>
    <row r="3166" spans="1:20" ht="15" customHeight="1">
      <c r="A3166" s="64">
        <v>44945</v>
      </c>
      <c r="B3166" s="65">
        <f t="shared" si="634"/>
        <v>2023</v>
      </c>
      <c r="C3166" s="58">
        <f t="shared" si="636"/>
        <v>1</v>
      </c>
      <c r="D3166" s="58" t="str">
        <f t="shared" si="635"/>
        <v>Jan/2023</v>
      </c>
      <c r="E3166" s="60" t="s">
        <v>226</v>
      </c>
      <c r="F3166" s="60" t="s">
        <v>225</v>
      </c>
      <c r="G3166" s="60" t="s">
        <v>33</v>
      </c>
      <c r="H3166" s="60">
        <v>6</v>
      </c>
      <c r="I3166" s="60">
        <v>6</v>
      </c>
      <c r="J3166" s="60">
        <f t="shared" si="645"/>
        <v>0</v>
      </c>
      <c r="K3166" s="60" t="str">
        <f t="shared" si="646"/>
        <v>Ok</v>
      </c>
      <c r="L3166" s="60">
        <f t="shared" si="637"/>
        <v>0</v>
      </c>
      <c r="M3166" s="85">
        <f>VLOOKUP(E3166,'DAFTAR ITEM'!B:J,9,FALSE)</f>
        <v>2000</v>
      </c>
      <c r="N3166" s="85">
        <f t="shared" si="638"/>
        <v>12000</v>
      </c>
      <c r="O3166" s="85">
        <f t="shared" si="639"/>
        <v>0</v>
      </c>
      <c r="P3166" s="85">
        <f t="shared" si="640"/>
        <v>0</v>
      </c>
      <c r="Q3166" s="59">
        <f t="shared" si="644"/>
        <v>0</v>
      </c>
      <c r="R3166" s="60" t="str">
        <f t="shared" si="641"/>
        <v>Good Count</v>
      </c>
      <c r="S3166" s="60" t="str">
        <f t="shared" si="642"/>
        <v>Good Count</v>
      </c>
      <c r="T3166" s="60" t="str">
        <f t="shared" si="643"/>
        <v>Good Count</v>
      </c>
    </row>
    <row r="3167" spans="1:20" ht="15" customHeight="1">
      <c r="A3167" s="64">
        <v>44945</v>
      </c>
      <c r="B3167" s="65">
        <f t="shared" si="634"/>
        <v>2023</v>
      </c>
      <c r="C3167" s="58">
        <f t="shared" si="636"/>
        <v>1</v>
      </c>
      <c r="D3167" s="58" t="str">
        <f t="shared" si="635"/>
        <v>Jan/2023</v>
      </c>
      <c r="E3167" s="60" t="s">
        <v>230</v>
      </c>
      <c r="F3167" s="60" t="s">
        <v>229</v>
      </c>
      <c r="G3167" s="60" t="s">
        <v>16</v>
      </c>
      <c r="H3167" s="60">
        <v>12</v>
      </c>
      <c r="I3167" s="60">
        <v>12</v>
      </c>
      <c r="J3167" s="60">
        <f t="shared" si="645"/>
        <v>0</v>
      </c>
      <c r="K3167" s="60" t="str">
        <f t="shared" si="646"/>
        <v>Ok</v>
      </c>
      <c r="L3167" s="60">
        <f t="shared" si="637"/>
        <v>0</v>
      </c>
      <c r="M3167" s="85">
        <f>VLOOKUP(E3167,'DAFTAR ITEM'!B:J,9,FALSE)</f>
        <v>2000</v>
      </c>
      <c r="N3167" s="85">
        <f t="shared" si="638"/>
        <v>24000</v>
      </c>
      <c r="O3167" s="85">
        <f t="shared" si="639"/>
        <v>0</v>
      </c>
      <c r="P3167" s="85">
        <f t="shared" si="640"/>
        <v>0</v>
      </c>
      <c r="Q3167" s="59">
        <f t="shared" si="644"/>
        <v>0</v>
      </c>
      <c r="R3167" s="60" t="str">
        <f t="shared" si="641"/>
        <v>Good Count</v>
      </c>
      <c r="S3167" s="60" t="str">
        <f t="shared" si="642"/>
        <v>Good Count</v>
      </c>
      <c r="T3167" s="60" t="str">
        <f t="shared" si="643"/>
        <v>Good Count</v>
      </c>
    </row>
    <row r="3168" spans="1:20" ht="15" customHeight="1">
      <c r="A3168" s="64">
        <v>44945</v>
      </c>
      <c r="B3168" s="65">
        <f t="shared" si="634"/>
        <v>2023</v>
      </c>
      <c r="C3168" s="58">
        <f t="shared" si="636"/>
        <v>1</v>
      </c>
      <c r="D3168" s="58" t="str">
        <f t="shared" si="635"/>
        <v>Jan/2023</v>
      </c>
      <c r="E3168" s="60" t="s">
        <v>232</v>
      </c>
      <c r="F3168" s="60" t="s">
        <v>231</v>
      </c>
      <c r="G3168" s="60" t="s">
        <v>33</v>
      </c>
      <c r="H3168" s="60">
        <v>25</v>
      </c>
      <c r="I3168" s="60">
        <v>25</v>
      </c>
      <c r="J3168" s="60">
        <f t="shared" si="645"/>
        <v>0</v>
      </c>
      <c r="K3168" s="60" t="str">
        <f t="shared" si="646"/>
        <v>Ok</v>
      </c>
      <c r="L3168" s="60">
        <f t="shared" si="637"/>
        <v>0</v>
      </c>
      <c r="M3168" s="85">
        <f>VLOOKUP(E3168,'DAFTAR ITEM'!B:J,9,FALSE)</f>
        <v>3500</v>
      </c>
      <c r="N3168" s="85">
        <f t="shared" si="638"/>
        <v>87500</v>
      </c>
      <c r="O3168" s="85">
        <f t="shared" si="639"/>
        <v>0</v>
      </c>
      <c r="P3168" s="85">
        <f t="shared" si="640"/>
        <v>0</v>
      </c>
      <c r="Q3168" s="59">
        <f t="shared" si="644"/>
        <v>0</v>
      </c>
      <c r="R3168" s="60" t="str">
        <f t="shared" si="641"/>
        <v>Good Count</v>
      </c>
      <c r="S3168" s="60" t="str">
        <f t="shared" si="642"/>
        <v>Good Count</v>
      </c>
      <c r="T3168" s="60" t="str">
        <f t="shared" si="643"/>
        <v>Good Count</v>
      </c>
    </row>
    <row r="3169" spans="1:20" ht="15" customHeight="1">
      <c r="A3169" s="64">
        <v>44945</v>
      </c>
      <c r="B3169" s="65">
        <f t="shared" si="634"/>
        <v>2023</v>
      </c>
      <c r="C3169" s="58">
        <f t="shared" si="636"/>
        <v>1</v>
      </c>
      <c r="D3169" s="58" t="str">
        <f t="shared" si="635"/>
        <v>Jan/2023</v>
      </c>
      <c r="E3169" s="60" t="s">
        <v>236</v>
      </c>
      <c r="F3169" s="60" t="s">
        <v>235</v>
      </c>
      <c r="G3169" s="60" t="s">
        <v>33</v>
      </c>
      <c r="H3169" s="60">
        <v>19</v>
      </c>
      <c r="I3169" s="60">
        <v>19</v>
      </c>
      <c r="J3169" s="60">
        <f t="shared" si="645"/>
        <v>0</v>
      </c>
      <c r="K3169" s="60" t="str">
        <f t="shared" si="646"/>
        <v>Ok</v>
      </c>
      <c r="L3169" s="60">
        <f t="shared" si="637"/>
        <v>0</v>
      </c>
      <c r="M3169" s="85">
        <f>VLOOKUP(E3169,'DAFTAR ITEM'!B:J,9,FALSE)</f>
        <v>3833</v>
      </c>
      <c r="N3169" s="85">
        <f t="shared" si="638"/>
        <v>72827</v>
      </c>
      <c r="O3169" s="85">
        <f t="shared" si="639"/>
        <v>0</v>
      </c>
      <c r="P3169" s="85">
        <f t="shared" si="640"/>
        <v>0</v>
      </c>
      <c r="Q3169" s="59">
        <f t="shared" si="644"/>
        <v>0</v>
      </c>
      <c r="R3169" s="60" t="str">
        <f t="shared" si="641"/>
        <v>Good Count</v>
      </c>
      <c r="S3169" s="60" t="str">
        <f t="shared" si="642"/>
        <v>Good Count</v>
      </c>
      <c r="T3169" s="60" t="str">
        <f t="shared" si="643"/>
        <v>Good Count</v>
      </c>
    </row>
    <row r="3170" spans="1:20" ht="15" customHeight="1">
      <c r="A3170" s="64">
        <v>44945</v>
      </c>
      <c r="B3170" s="65">
        <f t="shared" si="634"/>
        <v>2023</v>
      </c>
      <c r="C3170" s="58">
        <f t="shared" si="636"/>
        <v>1</v>
      </c>
      <c r="D3170" s="58" t="str">
        <f t="shared" si="635"/>
        <v>Jan/2023</v>
      </c>
      <c r="E3170" s="60" t="s">
        <v>238</v>
      </c>
      <c r="F3170" s="60" t="s">
        <v>237</v>
      </c>
      <c r="G3170" s="60" t="s">
        <v>16</v>
      </c>
      <c r="H3170" s="60">
        <v>12</v>
      </c>
      <c r="I3170" s="60">
        <v>12</v>
      </c>
      <c r="J3170" s="60">
        <f t="shared" si="645"/>
        <v>0</v>
      </c>
      <c r="K3170" s="60" t="str">
        <f t="shared" si="646"/>
        <v>Ok</v>
      </c>
      <c r="L3170" s="60">
        <f t="shared" si="637"/>
        <v>0</v>
      </c>
      <c r="M3170" s="85">
        <f>VLOOKUP(E3170,'DAFTAR ITEM'!B:J,9,FALSE)</f>
        <v>2000</v>
      </c>
      <c r="N3170" s="85">
        <f t="shared" si="638"/>
        <v>24000</v>
      </c>
      <c r="O3170" s="85">
        <f t="shared" si="639"/>
        <v>0</v>
      </c>
      <c r="P3170" s="85">
        <f t="shared" si="640"/>
        <v>0</v>
      </c>
      <c r="Q3170" s="59">
        <f t="shared" si="644"/>
        <v>0</v>
      </c>
      <c r="R3170" s="60" t="str">
        <f t="shared" si="641"/>
        <v>Good Count</v>
      </c>
      <c r="S3170" s="60" t="str">
        <f t="shared" si="642"/>
        <v>Good Count</v>
      </c>
      <c r="T3170" s="60" t="str">
        <f t="shared" si="643"/>
        <v>Good Count</v>
      </c>
    </row>
    <row r="3171" spans="1:20" ht="15" customHeight="1">
      <c r="A3171" s="64">
        <v>44945</v>
      </c>
      <c r="B3171" s="65">
        <f t="shared" ref="B3171:B3234" si="647">YEAR(A3171)</f>
        <v>2023</v>
      </c>
      <c r="C3171" s="58">
        <f t="shared" si="636"/>
        <v>1</v>
      </c>
      <c r="D3171" s="58" t="str">
        <f t="shared" si="635"/>
        <v>Jan/2023</v>
      </c>
      <c r="E3171" s="60" t="s">
        <v>357</v>
      </c>
      <c r="F3171" s="60" t="s">
        <v>356</v>
      </c>
      <c r="G3171" s="60" t="s">
        <v>358</v>
      </c>
      <c r="H3171" s="60">
        <v>260</v>
      </c>
      <c r="I3171" s="60">
        <v>260</v>
      </c>
      <c r="J3171" s="60">
        <f t="shared" si="645"/>
        <v>0</v>
      </c>
      <c r="K3171" s="60" t="str">
        <f t="shared" si="646"/>
        <v>Ok</v>
      </c>
      <c r="L3171" s="60">
        <f t="shared" si="637"/>
        <v>0</v>
      </c>
      <c r="M3171" s="85">
        <f>VLOOKUP(E3171,'DAFTAR ITEM'!B:J,9,FALSE)</f>
        <v>10000</v>
      </c>
      <c r="N3171" s="85">
        <f t="shared" si="638"/>
        <v>2600000</v>
      </c>
      <c r="O3171" s="85">
        <f t="shared" si="639"/>
        <v>0</v>
      </c>
      <c r="P3171" s="85">
        <f t="shared" si="640"/>
        <v>0</v>
      </c>
      <c r="Q3171" s="59">
        <f t="shared" si="644"/>
        <v>0</v>
      </c>
      <c r="R3171" s="60" t="str">
        <f t="shared" si="641"/>
        <v>Good Count</v>
      </c>
      <c r="S3171" s="60" t="str">
        <f t="shared" si="642"/>
        <v>Good Count</v>
      </c>
      <c r="T3171" s="60" t="str">
        <f t="shared" si="643"/>
        <v>Good Count</v>
      </c>
    </row>
    <row r="3172" spans="1:20" ht="15" customHeight="1">
      <c r="A3172" s="64">
        <v>44945</v>
      </c>
      <c r="B3172" s="65">
        <f t="shared" si="647"/>
        <v>2023</v>
      </c>
      <c r="C3172" s="58">
        <f t="shared" si="636"/>
        <v>1</v>
      </c>
      <c r="D3172" s="58" t="str">
        <f t="shared" si="635"/>
        <v>Jan/2023</v>
      </c>
      <c r="E3172" s="60" t="s">
        <v>246</v>
      </c>
      <c r="F3172" s="60" t="s">
        <v>245</v>
      </c>
      <c r="G3172" s="60" t="s">
        <v>33</v>
      </c>
      <c r="H3172" s="60">
        <v>5</v>
      </c>
      <c r="I3172" s="60">
        <v>5</v>
      </c>
      <c r="J3172" s="60">
        <f t="shared" si="645"/>
        <v>0</v>
      </c>
      <c r="K3172" s="60" t="str">
        <f t="shared" si="646"/>
        <v>Ok</v>
      </c>
      <c r="L3172" s="60">
        <f t="shared" si="637"/>
        <v>0</v>
      </c>
      <c r="M3172" s="85">
        <f>VLOOKUP(E3172,'DAFTAR ITEM'!B:J,9,FALSE)</f>
        <v>18900</v>
      </c>
      <c r="N3172" s="85">
        <f t="shared" si="638"/>
        <v>94500</v>
      </c>
      <c r="O3172" s="85">
        <f t="shared" si="639"/>
        <v>0</v>
      </c>
      <c r="P3172" s="85">
        <f t="shared" si="640"/>
        <v>0</v>
      </c>
      <c r="Q3172" s="59">
        <f t="shared" si="644"/>
        <v>0</v>
      </c>
      <c r="R3172" s="60" t="str">
        <f t="shared" si="641"/>
        <v>Good Count</v>
      </c>
      <c r="S3172" s="60" t="str">
        <f t="shared" si="642"/>
        <v>Good Count</v>
      </c>
      <c r="T3172" s="60" t="str">
        <f t="shared" si="643"/>
        <v>Good Count</v>
      </c>
    </row>
    <row r="3173" spans="1:20" ht="15" customHeight="1">
      <c r="A3173" s="64">
        <v>44945</v>
      </c>
      <c r="B3173" s="65">
        <f t="shared" si="647"/>
        <v>2023</v>
      </c>
      <c r="C3173" s="58">
        <f t="shared" si="636"/>
        <v>1</v>
      </c>
      <c r="D3173" s="58" t="str">
        <f t="shared" si="635"/>
        <v>Jan/2023</v>
      </c>
      <c r="E3173" s="60" t="s">
        <v>248</v>
      </c>
      <c r="F3173" s="60" t="s">
        <v>247</v>
      </c>
      <c r="G3173" s="60" t="s">
        <v>33</v>
      </c>
      <c r="H3173" s="60">
        <v>5</v>
      </c>
      <c r="I3173" s="60">
        <v>5</v>
      </c>
      <c r="J3173" s="60">
        <f t="shared" si="645"/>
        <v>0</v>
      </c>
      <c r="K3173" s="60" t="str">
        <f t="shared" si="646"/>
        <v>Ok</v>
      </c>
      <c r="L3173" s="60">
        <f t="shared" si="637"/>
        <v>0</v>
      </c>
      <c r="M3173" s="85">
        <f>VLOOKUP(E3173,'DAFTAR ITEM'!B:J,9,FALSE)</f>
        <v>40000</v>
      </c>
      <c r="N3173" s="85">
        <f t="shared" si="638"/>
        <v>200000</v>
      </c>
      <c r="O3173" s="85">
        <f t="shared" si="639"/>
        <v>0</v>
      </c>
      <c r="P3173" s="85">
        <f t="shared" si="640"/>
        <v>0</v>
      </c>
      <c r="Q3173" s="59">
        <f t="shared" si="644"/>
        <v>0</v>
      </c>
      <c r="R3173" s="60" t="str">
        <f t="shared" si="641"/>
        <v>Good Count</v>
      </c>
      <c r="S3173" s="60" t="str">
        <f t="shared" si="642"/>
        <v>Good Count</v>
      </c>
      <c r="T3173" s="60" t="str">
        <f t="shared" si="643"/>
        <v>Good Count</v>
      </c>
    </row>
    <row r="3174" spans="1:20" ht="15" customHeight="1">
      <c r="A3174" s="64">
        <v>44945</v>
      </c>
      <c r="B3174" s="65">
        <f t="shared" si="647"/>
        <v>2023</v>
      </c>
      <c r="C3174" s="58">
        <f t="shared" si="636"/>
        <v>1</v>
      </c>
      <c r="D3174" s="58" t="str">
        <f t="shared" si="635"/>
        <v>Jan/2023</v>
      </c>
      <c r="E3174" s="60" t="s">
        <v>250</v>
      </c>
      <c r="F3174" s="60" t="s">
        <v>249</v>
      </c>
      <c r="G3174" s="60" t="s">
        <v>33</v>
      </c>
      <c r="H3174" s="60">
        <v>8</v>
      </c>
      <c r="I3174" s="60">
        <v>8</v>
      </c>
      <c r="J3174" s="60">
        <f t="shared" si="645"/>
        <v>0</v>
      </c>
      <c r="K3174" s="60" t="str">
        <f t="shared" si="646"/>
        <v>Ok</v>
      </c>
      <c r="L3174" s="60">
        <f t="shared" si="637"/>
        <v>0</v>
      </c>
      <c r="M3174" s="85">
        <f>VLOOKUP(E3174,'DAFTAR ITEM'!B:J,9,FALSE)</f>
        <v>19792</v>
      </c>
      <c r="N3174" s="85">
        <f t="shared" si="638"/>
        <v>158336</v>
      </c>
      <c r="O3174" s="85">
        <f t="shared" si="639"/>
        <v>0</v>
      </c>
      <c r="P3174" s="85">
        <f t="shared" si="640"/>
        <v>0</v>
      </c>
      <c r="Q3174" s="59">
        <f t="shared" si="644"/>
        <v>0</v>
      </c>
      <c r="R3174" s="60" t="str">
        <f t="shared" si="641"/>
        <v>Good Count</v>
      </c>
      <c r="S3174" s="60" t="str">
        <f t="shared" si="642"/>
        <v>Good Count</v>
      </c>
      <c r="T3174" s="60" t="str">
        <f t="shared" si="643"/>
        <v>Good Count</v>
      </c>
    </row>
    <row r="3175" spans="1:20" ht="15" customHeight="1">
      <c r="A3175" s="64">
        <v>44945</v>
      </c>
      <c r="B3175" s="65">
        <f t="shared" si="647"/>
        <v>2023</v>
      </c>
      <c r="C3175" s="58">
        <f t="shared" si="636"/>
        <v>1</v>
      </c>
      <c r="D3175" s="58" t="str">
        <f t="shared" si="635"/>
        <v>Jan/2023</v>
      </c>
      <c r="E3175" s="60" t="s">
        <v>252</v>
      </c>
      <c r="F3175" s="60" t="s">
        <v>251</v>
      </c>
      <c r="G3175" s="60" t="s">
        <v>33</v>
      </c>
      <c r="H3175" s="60">
        <v>35</v>
      </c>
      <c r="I3175" s="60">
        <v>35</v>
      </c>
      <c r="J3175" s="60">
        <f t="shared" si="645"/>
        <v>0</v>
      </c>
      <c r="K3175" s="60" t="str">
        <f t="shared" si="646"/>
        <v>Ok</v>
      </c>
      <c r="L3175" s="60">
        <f t="shared" si="637"/>
        <v>0</v>
      </c>
      <c r="M3175" s="85">
        <f>VLOOKUP(E3175,'DAFTAR ITEM'!B:J,9,FALSE)</f>
        <v>30000</v>
      </c>
      <c r="N3175" s="85">
        <f t="shared" si="638"/>
        <v>1050000</v>
      </c>
      <c r="O3175" s="85">
        <f t="shared" si="639"/>
        <v>0</v>
      </c>
      <c r="P3175" s="85">
        <f t="shared" si="640"/>
        <v>0</v>
      </c>
      <c r="Q3175" s="59">
        <f t="shared" si="644"/>
        <v>0</v>
      </c>
      <c r="R3175" s="60" t="str">
        <f t="shared" si="641"/>
        <v>Good Count</v>
      </c>
      <c r="S3175" s="60" t="str">
        <f t="shared" si="642"/>
        <v>Good Count</v>
      </c>
      <c r="T3175" s="60" t="str">
        <f t="shared" si="643"/>
        <v>Good Count</v>
      </c>
    </row>
    <row r="3176" spans="1:20" ht="15" customHeight="1">
      <c r="A3176" s="64">
        <v>44945</v>
      </c>
      <c r="B3176" s="65">
        <f t="shared" si="647"/>
        <v>2023</v>
      </c>
      <c r="C3176" s="58">
        <f t="shared" si="636"/>
        <v>1</v>
      </c>
      <c r="D3176" s="58" t="str">
        <f t="shared" si="635"/>
        <v>Jan/2023</v>
      </c>
      <c r="E3176" s="60" t="s">
        <v>254</v>
      </c>
      <c r="F3176" s="60" t="s">
        <v>253</v>
      </c>
      <c r="G3176" s="60" t="s">
        <v>187</v>
      </c>
      <c r="H3176" s="60">
        <v>27</v>
      </c>
      <c r="I3176" s="60">
        <v>27</v>
      </c>
      <c r="J3176" s="60">
        <f t="shared" si="645"/>
        <v>0</v>
      </c>
      <c r="K3176" s="60" t="str">
        <f t="shared" si="646"/>
        <v>Ok</v>
      </c>
      <c r="L3176" s="60">
        <f t="shared" si="637"/>
        <v>0</v>
      </c>
      <c r="M3176" s="85">
        <f>VLOOKUP(E3176,'DAFTAR ITEM'!B:J,9,FALSE)</f>
        <v>3360</v>
      </c>
      <c r="N3176" s="85">
        <f t="shared" si="638"/>
        <v>90720</v>
      </c>
      <c r="O3176" s="85">
        <f t="shared" si="639"/>
        <v>0</v>
      </c>
      <c r="P3176" s="85">
        <f t="shared" si="640"/>
        <v>0</v>
      </c>
      <c r="Q3176" s="59">
        <f t="shared" si="644"/>
        <v>0</v>
      </c>
      <c r="R3176" s="60" t="str">
        <f t="shared" si="641"/>
        <v>Good Count</v>
      </c>
      <c r="S3176" s="60" t="str">
        <f t="shared" si="642"/>
        <v>Good Count</v>
      </c>
      <c r="T3176" s="60" t="str">
        <f t="shared" si="643"/>
        <v>Good Count</v>
      </c>
    </row>
    <row r="3177" spans="1:20" ht="15" customHeight="1">
      <c r="A3177" s="64">
        <v>44945</v>
      </c>
      <c r="B3177" s="65">
        <f t="shared" si="647"/>
        <v>2023</v>
      </c>
      <c r="C3177" s="58">
        <f t="shared" si="636"/>
        <v>1</v>
      </c>
      <c r="D3177" s="58" t="str">
        <f t="shared" si="635"/>
        <v>Jan/2023</v>
      </c>
      <c r="E3177" s="60" t="s">
        <v>256</v>
      </c>
      <c r="F3177" s="60" t="s">
        <v>255</v>
      </c>
      <c r="G3177" s="60" t="s">
        <v>95</v>
      </c>
      <c r="H3177" s="60">
        <v>10</v>
      </c>
      <c r="I3177" s="60">
        <v>10</v>
      </c>
      <c r="J3177" s="60">
        <f t="shared" si="645"/>
        <v>0</v>
      </c>
      <c r="K3177" s="60" t="str">
        <f t="shared" si="646"/>
        <v>Ok</v>
      </c>
      <c r="L3177" s="60">
        <f t="shared" si="637"/>
        <v>0</v>
      </c>
      <c r="M3177" s="85">
        <f>VLOOKUP(E3177,'DAFTAR ITEM'!B:J,9,FALSE)</f>
        <v>38000</v>
      </c>
      <c r="N3177" s="85">
        <f t="shared" si="638"/>
        <v>380000</v>
      </c>
      <c r="O3177" s="85">
        <f t="shared" si="639"/>
        <v>0</v>
      </c>
      <c r="P3177" s="85">
        <f t="shared" si="640"/>
        <v>0</v>
      </c>
      <c r="Q3177" s="59">
        <f t="shared" si="644"/>
        <v>0</v>
      </c>
      <c r="R3177" s="60" t="str">
        <f t="shared" si="641"/>
        <v>Good Count</v>
      </c>
      <c r="S3177" s="60" t="str">
        <f t="shared" si="642"/>
        <v>Good Count</v>
      </c>
      <c r="T3177" s="60" t="str">
        <f t="shared" si="643"/>
        <v>Good Count</v>
      </c>
    </row>
    <row r="3178" spans="1:20" ht="15" customHeight="1">
      <c r="A3178" s="64">
        <v>44945</v>
      </c>
      <c r="B3178" s="65">
        <f t="shared" si="647"/>
        <v>2023</v>
      </c>
      <c r="C3178" s="58">
        <f t="shared" si="636"/>
        <v>1</v>
      </c>
      <c r="D3178" s="58" t="str">
        <f t="shared" si="635"/>
        <v>Jan/2023</v>
      </c>
      <c r="E3178" s="60" t="s">
        <v>258</v>
      </c>
      <c r="F3178" s="60" t="s">
        <v>257</v>
      </c>
      <c r="G3178" s="60" t="s">
        <v>259</v>
      </c>
      <c r="H3178" s="60">
        <v>7</v>
      </c>
      <c r="I3178" s="60">
        <v>7</v>
      </c>
      <c r="J3178" s="60">
        <f t="shared" si="645"/>
        <v>0</v>
      </c>
      <c r="K3178" s="60" t="str">
        <f t="shared" si="646"/>
        <v>Ok</v>
      </c>
      <c r="L3178" s="60">
        <f t="shared" si="637"/>
        <v>0</v>
      </c>
      <c r="M3178" s="85">
        <f>VLOOKUP(E3178,'DAFTAR ITEM'!B:J,9,FALSE)</f>
        <v>10000</v>
      </c>
      <c r="N3178" s="85">
        <f t="shared" si="638"/>
        <v>70000</v>
      </c>
      <c r="O3178" s="85">
        <f t="shared" si="639"/>
        <v>0</v>
      </c>
      <c r="P3178" s="85">
        <f t="shared" si="640"/>
        <v>0</v>
      </c>
      <c r="Q3178" s="59">
        <f t="shared" si="644"/>
        <v>0</v>
      </c>
      <c r="R3178" s="60" t="str">
        <f t="shared" si="641"/>
        <v>Good Count</v>
      </c>
      <c r="S3178" s="60" t="str">
        <f t="shared" si="642"/>
        <v>Good Count</v>
      </c>
      <c r="T3178" s="60" t="str">
        <f t="shared" si="643"/>
        <v>Good Count</v>
      </c>
    </row>
    <row r="3179" spans="1:20" ht="15" customHeight="1">
      <c r="A3179" s="64">
        <v>44945</v>
      </c>
      <c r="B3179" s="65">
        <f t="shared" si="647"/>
        <v>2023</v>
      </c>
      <c r="C3179" s="58">
        <f t="shared" si="636"/>
        <v>1</v>
      </c>
      <c r="D3179" s="58" t="str">
        <f t="shared" si="635"/>
        <v>Jan/2023</v>
      </c>
      <c r="E3179" s="60" t="s">
        <v>261</v>
      </c>
      <c r="F3179" s="60" t="s">
        <v>260</v>
      </c>
      <c r="G3179" s="60" t="s">
        <v>16</v>
      </c>
      <c r="H3179" s="60">
        <v>4</v>
      </c>
      <c r="I3179" s="60">
        <v>4</v>
      </c>
      <c r="J3179" s="60">
        <f t="shared" si="645"/>
        <v>0</v>
      </c>
      <c r="K3179" s="60" t="str">
        <f t="shared" si="646"/>
        <v>Ok</v>
      </c>
      <c r="L3179" s="60">
        <f t="shared" si="637"/>
        <v>0</v>
      </c>
      <c r="M3179" s="85">
        <f>VLOOKUP(E3179,'DAFTAR ITEM'!B:J,9,FALSE)</f>
        <v>11550</v>
      </c>
      <c r="N3179" s="85">
        <f t="shared" si="638"/>
        <v>46200</v>
      </c>
      <c r="O3179" s="85">
        <f t="shared" si="639"/>
        <v>0</v>
      </c>
      <c r="P3179" s="85">
        <f t="shared" si="640"/>
        <v>0</v>
      </c>
      <c r="Q3179" s="59">
        <f t="shared" si="644"/>
        <v>0</v>
      </c>
      <c r="R3179" s="60" t="str">
        <f t="shared" si="641"/>
        <v>Good Count</v>
      </c>
      <c r="S3179" s="60" t="str">
        <f t="shared" si="642"/>
        <v>Good Count</v>
      </c>
      <c r="T3179" s="60" t="str">
        <f t="shared" si="643"/>
        <v>Good Count</v>
      </c>
    </row>
    <row r="3180" spans="1:20" ht="15" customHeight="1">
      <c r="A3180" s="64">
        <v>44945</v>
      </c>
      <c r="B3180" s="65">
        <f t="shared" si="647"/>
        <v>2023</v>
      </c>
      <c r="C3180" s="58">
        <f t="shared" si="636"/>
        <v>1</v>
      </c>
      <c r="D3180" s="58" t="str">
        <f t="shared" si="635"/>
        <v>Jan/2023</v>
      </c>
      <c r="E3180" s="60" t="s">
        <v>265</v>
      </c>
      <c r="F3180" s="60" t="s">
        <v>264</v>
      </c>
      <c r="G3180" s="60" t="s">
        <v>33</v>
      </c>
      <c r="H3180" s="60">
        <v>16</v>
      </c>
      <c r="I3180" s="60">
        <v>16</v>
      </c>
      <c r="J3180" s="60">
        <f t="shared" si="645"/>
        <v>0</v>
      </c>
      <c r="K3180" s="60" t="str">
        <f t="shared" si="646"/>
        <v>Ok</v>
      </c>
      <c r="L3180" s="60">
        <f t="shared" si="637"/>
        <v>0</v>
      </c>
      <c r="M3180" s="85">
        <f>VLOOKUP(E3180,'DAFTAR ITEM'!B:J,9,FALSE)</f>
        <v>3000</v>
      </c>
      <c r="N3180" s="85">
        <f t="shared" si="638"/>
        <v>48000</v>
      </c>
      <c r="O3180" s="85">
        <f t="shared" si="639"/>
        <v>0</v>
      </c>
      <c r="P3180" s="85">
        <f t="shared" si="640"/>
        <v>0</v>
      </c>
      <c r="Q3180" s="59">
        <f t="shared" si="644"/>
        <v>0</v>
      </c>
      <c r="R3180" s="60" t="str">
        <f t="shared" si="641"/>
        <v>Good Count</v>
      </c>
      <c r="S3180" s="60" t="str">
        <f t="shared" si="642"/>
        <v>Good Count</v>
      </c>
      <c r="T3180" s="60" t="str">
        <f t="shared" si="643"/>
        <v>Good Count</v>
      </c>
    </row>
    <row r="3181" spans="1:20" ht="15" customHeight="1">
      <c r="A3181" s="64">
        <v>44945</v>
      </c>
      <c r="B3181" s="65">
        <f t="shared" si="647"/>
        <v>2023</v>
      </c>
      <c r="C3181" s="58">
        <f t="shared" si="636"/>
        <v>1</v>
      </c>
      <c r="D3181" s="58" t="str">
        <f t="shared" ref="D3181:D3244" si="648">TEXT(A3181,"MMM")&amp;"/"&amp;(B3181)</f>
        <v>Jan/2023</v>
      </c>
      <c r="E3181" s="60" t="s">
        <v>267</v>
      </c>
      <c r="F3181" s="60" t="s">
        <v>266</v>
      </c>
      <c r="G3181" s="60" t="s">
        <v>33</v>
      </c>
      <c r="H3181" s="60">
        <v>8</v>
      </c>
      <c r="I3181" s="60">
        <v>8</v>
      </c>
      <c r="J3181" s="60">
        <f t="shared" si="645"/>
        <v>0</v>
      </c>
      <c r="K3181" s="60" t="str">
        <f t="shared" si="646"/>
        <v>Ok</v>
      </c>
      <c r="L3181" s="60">
        <f t="shared" si="637"/>
        <v>0</v>
      </c>
      <c r="M3181" s="85">
        <f>VLOOKUP(E3181,'DAFTAR ITEM'!B:J,9,FALSE)</f>
        <v>1575</v>
      </c>
      <c r="N3181" s="85">
        <f t="shared" si="638"/>
        <v>12600</v>
      </c>
      <c r="O3181" s="85">
        <f t="shared" si="639"/>
        <v>0</v>
      </c>
      <c r="P3181" s="85">
        <f t="shared" si="640"/>
        <v>0</v>
      </c>
      <c r="Q3181" s="59">
        <f t="shared" si="644"/>
        <v>0</v>
      </c>
      <c r="R3181" s="60" t="str">
        <f t="shared" si="641"/>
        <v>Good Count</v>
      </c>
      <c r="S3181" s="60" t="str">
        <f t="shared" si="642"/>
        <v>Good Count</v>
      </c>
      <c r="T3181" s="60" t="str">
        <f t="shared" si="643"/>
        <v>Good Count</v>
      </c>
    </row>
    <row r="3182" spans="1:20" ht="15" customHeight="1">
      <c r="A3182" s="64">
        <v>44945</v>
      </c>
      <c r="B3182" s="65">
        <f t="shared" si="647"/>
        <v>2023</v>
      </c>
      <c r="C3182" s="58">
        <f t="shared" si="636"/>
        <v>1</v>
      </c>
      <c r="D3182" s="58" t="str">
        <f t="shared" si="648"/>
        <v>Jan/2023</v>
      </c>
      <c r="E3182" s="60" t="s">
        <v>269</v>
      </c>
      <c r="F3182" s="60" t="s">
        <v>268</v>
      </c>
      <c r="G3182" s="60" t="s">
        <v>33</v>
      </c>
      <c r="H3182" s="60">
        <v>0</v>
      </c>
      <c r="I3182" s="60">
        <v>0</v>
      </c>
      <c r="J3182" s="60">
        <f t="shared" si="645"/>
        <v>0</v>
      </c>
      <c r="K3182" s="60" t="str">
        <f t="shared" si="646"/>
        <v>Ok</v>
      </c>
      <c r="L3182" s="60">
        <f t="shared" si="637"/>
        <v>0</v>
      </c>
      <c r="M3182" s="85">
        <f>VLOOKUP(E3182,'DAFTAR ITEM'!B:J,9,FALSE)</f>
        <v>9500</v>
      </c>
      <c r="N3182" s="85">
        <f t="shared" si="638"/>
        <v>0</v>
      </c>
      <c r="O3182" s="85">
        <f t="shared" si="639"/>
        <v>0</v>
      </c>
      <c r="P3182" s="85">
        <f t="shared" si="640"/>
        <v>0</v>
      </c>
      <c r="Q3182" s="59">
        <f t="shared" si="644"/>
        <v>0</v>
      </c>
      <c r="R3182" s="60" t="str">
        <f t="shared" si="641"/>
        <v>Good Count</v>
      </c>
      <c r="S3182" s="60" t="str">
        <f t="shared" si="642"/>
        <v>Good Count</v>
      </c>
      <c r="T3182" s="60" t="str">
        <f t="shared" si="643"/>
        <v>Good Count</v>
      </c>
    </row>
    <row r="3183" spans="1:20" ht="15" customHeight="1">
      <c r="A3183" s="64">
        <v>44945</v>
      </c>
      <c r="B3183" s="65">
        <f t="shared" si="647"/>
        <v>2023</v>
      </c>
      <c r="C3183" s="58">
        <f t="shared" si="636"/>
        <v>1</v>
      </c>
      <c r="D3183" s="58" t="str">
        <f t="shared" si="648"/>
        <v>Jan/2023</v>
      </c>
      <c r="E3183" s="60" t="s">
        <v>271</v>
      </c>
      <c r="F3183" s="60" t="s">
        <v>270</v>
      </c>
      <c r="G3183" s="60" t="s">
        <v>33</v>
      </c>
      <c r="H3183" s="60">
        <v>11</v>
      </c>
      <c r="I3183" s="60">
        <v>11</v>
      </c>
      <c r="J3183" s="60">
        <f t="shared" si="645"/>
        <v>0</v>
      </c>
      <c r="K3183" s="60" t="str">
        <f t="shared" si="646"/>
        <v>Ok</v>
      </c>
      <c r="L3183" s="60">
        <f t="shared" si="637"/>
        <v>0</v>
      </c>
      <c r="M3183" s="85">
        <f>VLOOKUP(E3183,'DAFTAR ITEM'!B:J,9,FALSE)</f>
        <v>5000</v>
      </c>
      <c r="N3183" s="85">
        <f t="shared" si="638"/>
        <v>55000</v>
      </c>
      <c r="O3183" s="85">
        <f t="shared" si="639"/>
        <v>0</v>
      </c>
      <c r="P3183" s="85">
        <f t="shared" si="640"/>
        <v>0</v>
      </c>
      <c r="Q3183" s="59">
        <f t="shared" si="644"/>
        <v>0</v>
      </c>
      <c r="R3183" s="60" t="str">
        <f t="shared" si="641"/>
        <v>Good Count</v>
      </c>
      <c r="S3183" s="60" t="str">
        <f t="shared" si="642"/>
        <v>Good Count</v>
      </c>
      <c r="T3183" s="60" t="str">
        <f t="shared" si="643"/>
        <v>Good Count</v>
      </c>
    </row>
    <row r="3184" spans="1:20" ht="15" customHeight="1">
      <c r="A3184" s="64">
        <v>44945</v>
      </c>
      <c r="B3184" s="65">
        <f t="shared" si="647"/>
        <v>2023</v>
      </c>
      <c r="C3184" s="58">
        <f t="shared" si="636"/>
        <v>1</v>
      </c>
      <c r="D3184" s="58" t="str">
        <f t="shared" si="648"/>
        <v>Jan/2023</v>
      </c>
      <c r="E3184" s="60" t="s">
        <v>273</v>
      </c>
      <c r="F3184" s="60" t="s">
        <v>272</v>
      </c>
      <c r="G3184" s="60" t="s">
        <v>33</v>
      </c>
      <c r="H3184" s="60">
        <v>48</v>
      </c>
      <c r="I3184" s="60">
        <v>48</v>
      </c>
      <c r="J3184" s="60">
        <f t="shared" si="645"/>
        <v>0</v>
      </c>
      <c r="K3184" s="60" t="str">
        <f t="shared" si="646"/>
        <v>Ok</v>
      </c>
      <c r="L3184" s="60">
        <f t="shared" si="637"/>
        <v>0</v>
      </c>
      <c r="M3184" s="85">
        <f>VLOOKUP(E3184,'DAFTAR ITEM'!B:J,9,FALSE)</f>
        <v>5000</v>
      </c>
      <c r="N3184" s="85">
        <f t="shared" si="638"/>
        <v>240000</v>
      </c>
      <c r="O3184" s="85">
        <f t="shared" si="639"/>
        <v>0</v>
      </c>
      <c r="P3184" s="85">
        <f t="shared" si="640"/>
        <v>0</v>
      </c>
      <c r="Q3184" s="59">
        <f t="shared" si="644"/>
        <v>0</v>
      </c>
      <c r="R3184" s="60" t="str">
        <f t="shared" si="641"/>
        <v>Good Count</v>
      </c>
      <c r="S3184" s="60" t="str">
        <f t="shared" si="642"/>
        <v>Good Count</v>
      </c>
      <c r="T3184" s="60" t="str">
        <f t="shared" si="643"/>
        <v>Good Count</v>
      </c>
    </row>
    <row r="3185" spans="1:20" ht="15" customHeight="1">
      <c r="A3185" s="64">
        <v>44945</v>
      </c>
      <c r="B3185" s="65">
        <f t="shared" si="647"/>
        <v>2023</v>
      </c>
      <c r="C3185" s="58">
        <f t="shared" si="636"/>
        <v>1</v>
      </c>
      <c r="D3185" s="58" t="str">
        <f t="shared" si="648"/>
        <v>Jan/2023</v>
      </c>
      <c r="E3185" s="60" t="s">
        <v>275</v>
      </c>
      <c r="F3185" s="60" t="s">
        <v>274</v>
      </c>
      <c r="G3185" s="60" t="s">
        <v>33</v>
      </c>
      <c r="H3185" s="60">
        <v>21</v>
      </c>
      <c r="I3185" s="60">
        <v>21</v>
      </c>
      <c r="J3185" s="60">
        <f t="shared" si="645"/>
        <v>0</v>
      </c>
      <c r="K3185" s="60" t="str">
        <f t="shared" si="646"/>
        <v>Ok</v>
      </c>
      <c r="L3185" s="60">
        <f t="shared" si="637"/>
        <v>0</v>
      </c>
      <c r="M3185" s="85">
        <f>VLOOKUP(E3185,'DAFTAR ITEM'!B:J,9,FALSE)</f>
        <v>15000</v>
      </c>
      <c r="N3185" s="85">
        <f t="shared" si="638"/>
        <v>315000</v>
      </c>
      <c r="O3185" s="85">
        <f t="shared" si="639"/>
        <v>0</v>
      </c>
      <c r="P3185" s="85">
        <f t="shared" si="640"/>
        <v>0</v>
      </c>
      <c r="Q3185" s="59">
        <f t="shared" si="644"/>
        <v>0</v>
      </c>
      <c r="R3185" s="60" t="str">
        <f t="shared" si="641"/>
        <v>Good Count</v>
      </c>
      <c r="S3185" s="60" t="str">
        <f t="shared" si="642"/>
        <v>Good Count</v>
      </c>
      <c r="T3185" s="60" t="str">
        <f t="shared" si="643"/>
        <v>Good Count</v>
      </c>
    </row>
    <row r="3186" spans="1:20" ht="15" customHeight="1">
      <c r="A3186" s="64">
        <v>44945</v>
      </c>
      <c r="B3186" s="65">
        <f t="shared" si="647"/>
        <v>2023</v>
      </c>
      <c r="C3186" s="58">
        <f t="shared" si="636"/>
        <v>1</v>
      </c>
      <c r="D3186" s="58" t="str">
        <f t="shared" si="648"/>
        <v>Jan/2023</v>
      </c>
      <c r="E3186" s="60" t="s">
        <v>281</v>
      </c>
      <c r="F3186" s="60" t="s">
        <v>280</v>
      </c>
      <c r="G3186" s="60" t="s">
        <v>139</v>
      </c>
      <c r="H3186" s="60">
        <v>248</v>
      </c>
      <c r="I3186" s="60">
        <v>248</v>
      </c>
      <c r="J3186" s="60">
        <f t="shared" si="645"/>
        <v>0</v>
      </c>
      <c r="K3186" s="60" t="str">
        <f t="shared" si="646"/>
        <v>Ok</v>
      </c>
      <c r="L3186" s="60">
        <f t="shared" si="637"/>
        <v>0</v>
      </c>
      <c r="M3186" s="85">
        <f>VLOOKUP(E3186,'DAFTAR ITEM'!B:J,9,FALSE)</f>
        <v>5000</v>
      </c>
      <c r="N3186" s="85">
        <f t="shared" si="638"/>
        <v>1240000</v>
      </c>
      <c r="O3186" s="85">
        <f t="shared" si="639"/>
        <v>0</v>
      </c>
      <c r="P3186" s="85">
        <f t="shared" si="640"/>
        <v>0</v>
      </c>
      <c r="Q3186" s="59">
        <f t="shared" si="644"/>
        <v>0</v>
      </c>
      <c r="R3186" s="60" t="str">
        <f t="shared" si="641"/>
        <v>Good Count</v>
      </c>
      <c r="S3186" s="60" t="str">
        <f t="shared" si="642"/>
        <v>Good Count</v>
      </c>
      <c r="T3186" s="60" t="str">
        <f t="shared" si="643"/>
        <v>Good Count</v>
      </c>
    </row>
    <row r="3187" spans="1:20" ht="15" customHeight="1">
      <c r="A3187" s="64">
        <v>44945</v>
      </c>
      <c r="B3187" s="65">
        <f t="shared" si="647"/>
        <v>2023</v>
      </c>
      <c r="C3187" s="58">
        <f t="shared" si="636"/>
        <v>1</v>
      </c>
      <c r="D3187" s="58" t="str">
        <f t="shared" si="648"/>
        <v>Jan/2023</v>
      </c>
      <c r="E3187" s="60" t="s">
        <v>283</v>
      </c>
      <c r="F3187" s="60" t="s">
        <v>282</v>
      </c>
      <c r="G3187" s="60" t="s">
        <v>16</v>
      </c>
      <c r="H3187" s="60">
        <v>1</v>
      </c>
      <c r="I3187" s="60">
        <v>1</v>
      </c>
      <c r="J3187" s="60">
        <f t="shared" si="645"/>
        <v>0</v>
      </c>
      <c r="K3187" s="60" t="str">
        <f t="shared" si="646"/>
        <v>Ok</v>
      </c>
      <c r="L3187" s="60">
        <f t="shared" si="637"/>
        <v>0</v>
      </c>
      <c r="M3187" s="85">
        <f>VLOOKUP(E3187,'DAFTAR ITEM'!B:J,9,FALSE)</f>
        <v>131250</v>
      </c>
      <c r="N3187" s="85">
        <f t="shared" si="638"/>
        <v>131250</v>
      </c>
      <c r="O3187" s="85">
        <f t="shared" si="639"/>
        <v>0</v>
      </c>
      <c r="P3187" s="85">
        <f t="shared" si="640"/>
        <v>0</v>
      </c>
      <c r="Q3187" s="59">
        <f t="shared" si="644"/>
        <v>0</v>
      </c>
      <c r="R3187" s="60" t="str">
        <f t="shared" si="641"/>
        <v>Good Count</v>
      </c>
      <c r="S3187" s="60" t="str">
        <f t="shared" si="642"/>
        <v>Good Count</v>
      </c>
      <c r="T3187" s="60" t="str">
        <f t="shared" si="643"/>
        <v>Good Count</v>
      </c>
    </row>
    <row r="3188" spans="1:20" ht="15" customHeight="1">
      <c r="A3188" s="64">
        <v>44945</v>
      </c>
      <c r="B3188" s="65">
        <f t="shared" si="647"/>
        <v>2023</v>
      </c>
      <c r="C3188" s="58">
        <f t="shared" si="636"/>
        <v>1</v>
      </c>
      <c r="D3188" s="58" t="str">
        <f t="shared" si="648"/>
        <v>Jan/2023</v>
      </c>
      <c r="E3188" s="60" t="s">
        <v>285</v>
      </c>
      <c r="F3188" s="60" t="s">
        <v>284</v>
      </c>
      <c r="G3188" s="60" t="s">
        <v>33</v>
      </c>
      <c r="H3188" s="60">
        <v>23</v>
      </c>
      <c r="I3188" s="60">
        <v>23</v>
      </c>
      <c r="J3188" s="60">
        <f t="shared" si="645"/>
        <v>0</v>
      </c>
      <c r="K3188" s="60" t="str">
        <f t="shared" si="646"/>
        <v>Ok</v>
      </c>
      <c r="L3188" s="60">
        <f t="shared" si="637"/>
        <v>0</v>
      </c>
      <c r="M3188" s="85">
        <f>VLOOKUP(E3188,'DAFTAR ITEM'!B:J,9,FALSE)</f>
        <v>2625</v>
      </c>
      <c r="N3188" s="85">
        <f t="shared" si="638"/>
        <v>60375</v>
      </c>
      <c r="O3188" s="85">
        <f t="shared" si="639"/>
        <v>0</v>
      </c>
      <c r="P3188" s="85">
        <f t="shared" si="640"/>
        <v>0</v>
      </c>
      <c r="Q3188" s="59">
        <f t="shared" si="644"/>
        <v>0</v>
      </c>
      <c r="R3188" s="60" t="str">
        <f t="shared" si="641"/>
        <v>Good Count</v>
      </c>
      <c r="S3188" s="60" t="str">
        <f t="shared" si="642"/>
        <v>Good Count</v>
      </c>
      <c r="T3188" s="60" t="str">
        <f t="shared" si="643"/>
        <v>Good Count</v>
      </c>
    </row>
    <row r="3189" spans="1:20" ht="15" customHeight="1">
      <c r="A3189" s="64">
        <v>44945</v>
      </c>
      <c r="B3189" s="65">
        <f t="shared" si="647"/>
        <v>2023</v>
      </c>
      <c r="C3189" s="58">
        <f t="shared" ref="C3189:C3252" si="649">MONTH(A3189)</f>
        <v>1</v>
      </c>
      <c r="D3189" s="58" t="str">
        <f t="shared" si="648"/>
        <v>Jan/2023</v>
      </c>
      <c r="E3189" s="60" t="s">
        <v>287</v>
      </c>
      <c r="F3189" s="60" t="s">
        <v>286</v>
      </c>
      <c r="G3189" s="60" t="s">
        <v>33</v>
      </c>
      <c r="H3189" s="60">
        <v>24</v>
      </c>
      <c r="I3189" s="60">
        <v>24</v>
      </c>
      <c r="J3189" s="60">
        <f t="shared" si="645"/>
        <v>0</v>
      </c>
      <c r="K3189" s="60" t="str">
        <f t="shared" si="646"/>
        <v>Ok</v>
      </c>
      <c r="L3189" s="60">
        <f t="shared" si="637"/>
        <v>0</v>
      </c>
      <c r="M3189" s="85">
        <f>VLOOKUP(E3189,'DAFTAR ITEM'!B:J,9,FALSE)</f>
        <v>6825</v>
      </c>
      <c r="N3189" s="85">
        <f t="shared" si="638"/>
        <v>163800</v>
      </c>
      <c r="O3189" s="85">
        <f t="shared" si="639"/>
        <v>0</v>
      </c>
      <c r="P3189" s="85">
        <f t="shared" si="640"/>
        <v>0</v>
      </c>
      <c r="Q3189" s="59">
        <f t="shared" si="644"/>
        <v>0</v>
      </c>
      <c r="R3189" s="60" t="str">
        <f t="shared" si="641"/>
        <v>Good Count</v>
      </c>
      <c r="S3189" s="60" t="str">
        <f t="shared" si="642"/>
        <v>Good Count</v>
      </c>
      <c r="T3189" s="60" t="str">
        <f t="shared" si="643"/>
        <v>Good Count</v>
      </c>
    </row>
    <row r="3190" spans="1:20" ht="15" customHeight="1">
      <c r="A3190" s="64">
        <v>44945</v>
      </c>
      <c r="B3190" s="65">
        <f t="shared" si="647"/>
        <v>2023</v>
      </c>
      <c r="C3190" s="58">
        <f t="shared" si="649"/>
        <v>1</v>
      </c>
      <c r="D3190" s="58" t="str">
        <f t="shared" si="648"/>
        <v>Jan/2023</v>
      </c>
      <c r="E3190" s="60" t="s">
        <v>293</v>
      </c>
      <c r="F3190" s="60" t="s">
        <v>292</v>
      </c>
      <c r="G3190" s="60" t="s">
        <v>33</v>
      </c>
      <c r="H3190" s="60">
        <v>2</v>
      </c>
      <c r="I3190" s="60">
        <v>2</v>
      </c>
      <c r="J3190" s="60">
        <f t="shared" si="645"/>
        <v>0</v>
      </c>
      <c r="K3190" s="60" t="str">
        <f t="shared" si="646"/>
        <v>Ok</v>
      </c>
      <c r="L3190" s="60">
        <f t="shared" ref="L3190:L3253" si="650">ABS(J3190)</f>
        <v>0</v>
      </c>
      <c r="M3190" s="85">
        <f>VLOOKUP(E3190,'DAFTAR ITEM'!B:J,9,FALSE)</f>
        <v>5000</v>
      </c>
      <c r="N3190" s="85">
        <f t="shared" ref="N3190:N3253" si="651">H3190*M3190</f>
        <v>10000</v>
      </c>
      <c r="O3190" s="85">
        <f t="shared" ref="O3190:O3253" si="652">J3190*M3190</f>
        <v>0</v>
      </c>
      <c r="P3190" s="85">
        <f t="shared" ref="P3190:P3253" si="653">L3190*M3190</f>
        <v>0</v>
      </c>
      <c r="Q3190" s="59">
        <f t="shared" si="644"/>
        <v>0</v>
      </c>
      <c r="R3190" s="60" t="str">
        <f t="shared" ref="R3190:R3253" si="654">IF(ISERROR(Q3190),"Bad Count",IF(Q3190&gt;0%,"Bad Count","Good Count"))</f>
        <v>Good Count</v>
      </c>
      <c r="S3190" s="60" t="str">
        <f t="shared" ref="S3190:S3253" si="655">IF(ISERROR(Q3190),"Bad Count",IF(Q3190&gt;2%,"Bad Count","Good Count"))</f>
        <v>Good Count</v>
      </c>
      <c r="T3190" s="60" t="str">
        <f t="shared" ref="T3190:T3253" si="656">IF(ISERROR(Q3190),"Bad Count",IF(Q3190&gt;5%,"Bad Count","Good Count"))</f>
        <v>Good Count</v>
      </c>
    </row>
    <row r="3191" spans="1:20" ht="15" customHeight="1">
      <c r="A3191" s="64">
        <v>44945</v>
      </c>
      <c r="B3191" s="65">
        <f t="shared" si="647"/>
        <v>2023</v>
      </c>
      <c r="C3191" s="58">
        <f t="shared" si="649"/>
        <v>1</v>
      </c>
      <c r="D3191" s="58" t="str">
        <f t="shared" si="648"/>
        <v>Jan/2023</v>
      </c>
      <c r="E3191" s="60" t="s">
        <v>295</v>
      </c>
      <c r="F3191" s="60" t="s">
        <v>294</v>
      </c>
      <c r="G3191" s="60" t="s">
        <v>33</v>
      </c>
      <c r="H3191" s="60">
        <v>7</v>
      </c>
      <c r="I3191" s="60">
        <v>7</v>
      </c>
      <c r="J3191" s="60">
        <f t="shared" si="645"/>
        <v>0</v>
      </c>
      <c r="K3191" s="60" t="str">
        <f t="shared" si="646"/>
        <v>Ok</v>
      </c>
      <c r="L3191" s="60">
        <f t="shared" si="650"/>
        <v>0</v>
      </c>
      <c r="M3191" s="85">
        <f>VLOOKUP(E3191,'DAFTAR ITEM'!B:J,9,FALSE)</f>
        <v>22000</v>
      </c>
      <c r="N3191" s="85">
        <f t="shared" si="651"/>
        <v>154000</v>
      </c>
      <c r="O3191" s="85">
        <f t="shared" si="652"/>
        <v>0</v>
      </c>
      <c r="P3191" s="85">
        <f t="shared" si="653"/>
        <v>0</v>
      </c>
      <c r="Q3191" s="59">
        <f t="shared" si="644"/>
        <v>0</v>
      </c>
      <c r="R3191" s="60" t="str">
        <f t="shared" si="654"/>
        <v>Good Count</v>
      </c>
      <c r="S3191" s="60" t="str">
        <f t="shared" si="655"/>
        <v>Good Count</v>
      </c>
      <c r="T3191" s="60" t="str">
        <f t="shared" si="656"/>
        <v>Good Count</v>
      </c>
    </row>
    <row r="3192" spans="1:20" ht="15" customHeight="1">
      <c r="A3192" s="64">
        <v>44945</v>
      </c>
      <c r="B3192" s="65">
        <f t="shared" si="647"/>
        <v>2023</v>
      </c>
      <c r="C3192" s="58">
        <f t="shared" si="649"/>
        <v>1</v>
      </c>
      <c r="D3192" s="58" t="str">
        <f t="shared" si="648"/>
        <v>Jan/2023</v>
      </c>
      <c r="E3192" s="60" t="s">
        <v>305</v>
      </c>
      <c r="F3192" s="60" t="s">
        <v>304</v>
      </c>
      <c r="G3192" s="60" t="s">
        <v>33</v>
      </c>
      <c r="H3192" s="60">
        <v>4</v>
      </c>
      <c r="I3192" s="60">
        <v>4</v>
      </c>
      <c r="J3192" s="60">
        <f t="shared" si="645"/>
        <v>0</v>
      </c>
      <c r="K3192" s="60" t="str">
        <f t="shared" si="646"/>
        <v>Ok</v>
      </c>
      <c r="L3192" s="60">
        <f t="shared" si="650"/>
        <v>0</v>
      </c>
      <c r="M3192" s="85">
        <f>VLOOKUP(E3192,'DAFTAR ITEM'!B:J,9,FALSE)</f>
        <v>6720</v>
      </c>
      <c r="N3192" s="85">
        <f t="shared" si="651"/>
        <v>26880</v>
      </c>
      <c r="O3192" s="85">
        <f t="shared" si="652"/>
        <v>0</v>
      </c>
      <c r="P3192" s="85">
        <f t="shared" si="653"/>
        <v>0</v>
      </c>
      <c r="Q3192" s="59">
        <f t="shared" si="644"/>
        <v>0</v>
      </c>
      <c r="R3192" s="60" t="str">
        <f t="shared" si="654"/>
        <v>Good Count</v>
      </c>
      <c r="S3192" s="60" t="str">
        <f t="shared" si="655"/>
        <v>Good Count</v>
      </c>
      <c r="T3192" s="60" t="str">
        <f t="shared" si="656"/>
        <v>Good Count</v>
      </c>
    </row>
    <row r="3193" spans="1:20" ht="15" customHeight="1">
      <c r="A3193" s="64">
        <v>44945</v>
      </c>
      <c r="B3193" s="65">
        <f t="shared" si="647"/>
        <v>2023</v>
      </c>
      <c r="C3193" s="58">
        <f t="shared" si="649"/>
        <v>1</v>
      </c>
      <c r="D3193" s="58" t="str">
        <f t="shared" si="648"/>
        <v>Jan/2023</v>
      </c>
      <c r="E3193" s="60" t="s">
        <v>297</v>
      </c>
      <c r="F3193" s="60" t="s">
        <v>296</v>
      </c>
      <c r="G3193" s="60" t="s">
        <v>33</v>
      </c>
      <c r="H3193" s="60">
        <v>13</v>
      </c>
      <c r="I3193" s="60">
        <v>13</v>
      </c>
      <c r="J3193" s="60">
        <f t="shared" si="645"/>
        <v>0</v>
      </c>
      <c r="K3193" s="60" t="str">
        <f t="shared" si="646"/>
        <v>Ok</v>
      </c>
      <c r="L3193" s="60">
        <f t="shared" si="650"/>
        <v>0</v>
      </c>
      <c r="M3193" s="85">
        <f>VLOOKUP(E3193,'DAFTAR ITEM'!B:J,9,FALSE)</f>
        <v>8138</v>
      </c>
      <c r="N3193" s="85">
        <f t="shared" si="651"/>
        <v>105794</v>
      </c>
      <c r="O3193" s="85">
        <f t="shared" si="652"/>
        <v>0</v>
      </c>
      <c r="P3193" s="85">
        <f t="shared" si="653"/>
        <v>0</v>
      </c>
      <c r="Q3193" s="59">
        <f t="shared" si="644"/>
        <v>0</v>
      </c>
      <c r="R3193" s="60" t="str">
        <f t="shared" si="654"/>
        <v>Good Count</v>
      </c>
      <c r="S3193" s="60" t="str">
        <f t="shared" si="655"/>
        <v>Good Count</v>
      </c>
      <c r="T3193" s="60" t="str">
        <f t="shared" si="656"/>
        <v>Good Count</v>
      </c>
    </row>
    <row r="3194" spans="1:20" ht="15" customHeight="1">
      <c r="A3194" s="64">
        <v>44945</v>
      </c>
      <c r="B3194" s="65">
        <f t="shared" si="647"/>
        <v>2023</v>
      </c>
      <c r="C3194" s="58">
        <f t="shared" si="649"/>
        <v>1</v>
      </c>
      <c r="D3194" s="58" t="str">
        <f t="shared" si="648"/>
        <v>Jan/2023</v>
      </c>
      <c r="E3194" s="60" t="s">
        <v>299</v>
      </c>
      <c r="F3194" s="60" t="s">
        <v>298</v>
      </c>
      <c r="G3194" s="60" t="s">
        <v>33</v>
      </c>
      <c r="H3194" s="60">
        <v>29</v>
      </c>
      <c r="I3194" s="60">
        <v>29</v>
      </c>
      <c r="J3194" s="60">
        <f t="shared" si="645"/>
        <v>0</v>
      </c>
      <c r="K3194" s="60" t="str">
        <f t="shared" si="646"/>
        <v>Ok</v>
      </c>
      <c r="L3194" s="60">
        <f t="shared" si="650"/>
        <v>0</v>
      </c>
      <c r="M3194" s="85">
        <f>VLOOKUP(E3194,'DAFTAR ITEM'!B:J,9,FALSE)</f>
        <v>8138</v>
      </c>
      <c r="N3194" s="85">
        <f t="shared" si="651"/>
        <v>236002</v>
      </c>
      <c r="O3194" s="85">
        <f t="shared" si="652"/>
        <v>0</v>
      </c>
      <c r="P3194" s="85">
        <f t="shared" si="653"/>
        <v>0</v>
      </c>
      <c r="Q3194" s="59">
        <f t="shared" si="644"/>
        <v>0</v>
      </c>
      <c r="R3194" s="60" t="str">
        <f t="shared" si="654"/>
        <v>Good Count</v>
      </c>
      <c r="S3194" s="60" t="str">
        <f t="shared" si="655"/>
        <v>Good Count</v>
      </c>
      <c r="T3194" s="60" t="str">
        <f t="shared" si="656"/>
        <v>Good Count</v>
      </c>
    </row>
    <row r="3195" spans="1:20" ht="15" customHeight="1">
      <c r="A3195" s="64">
        <v>44945</v>
      </c>
      <c r="B3195" s="65">
        <f t="shared" si="647"/>
        <v>2023</v>
      </c>
      <c r="C3195" s="58">
        <f t="shared" si="649"/>
        <v>1</v>
      </c>
      <c r="D3195" s="58" t="str">
        <f t="shared" si="648"/>
        <v>Jan/2023</v>
      </c>
      <c r="E3195" s="60" t="s">
        <v>301</v>
      </c>
      <c r="F3195" s="60" t="s">
        <v>300</v>
      </c>
      <c r="G3195" s="60" t="s">
        <v>33</v>
      </c>
      <c r="H3195" s="60">
        <v>39</v>
      </c>
      <c r="I3195" s="60">
        <v>39</v>
      </c>
      <c r="J3195" s="60">
        <f t="shared" si="645"/>
        <v>0</v>
      </c>
      <c r="K3195" s="60" t="str">
        <f t="shared" si="646"/>
        <v>Ok</v>
      </c>
      <c r="L3195" s="60">
        <f t="shared" si="650"/>
        <v>0</v>
      </c>
      <c r="M3195" s="85">
        <f>VLOOKUP(E3195,'DAFTAR ITEM'!B:J,9,FALSE)</f>
        <v>10000</v>
      </c>
      <c r="N3195" s="85">
        <f t="shared" si="651"/>
        <v>390000</v>
      </c>
      <c r="O3195" s="85">
        <f t="shared" si="652"/>
        <v>0</v>
      </c>
      <c r="P3195" s="85">
        <f t="shared" si="653"/>
        <v>0</v>
      </c>
      <c r="Q3195" s="59">
        <f t="shared" si="644"/>
        <v>0</v>
      </c>
      <c r="R3195" s="60" t="str">
        <f t="shared" si="654"/>
        <v>Good Count</v>
      </c>
      <c r="S3195" s="60" t="str">
        <f t="shared" si="655"/>
        <v>Good Count</v>
      </c>
      <c r="T3195" s="60" t="str">
        <f t="shared" si="656"/>
        <v>Good Count</v>
      </c>
    </row>
    <row r="3196" spans="1:20" ht="15" customHeight="1">
      <c r="A3196" s="64">
        <v>44945</v>
      </c>
      <c r="B3196" s="65">
        <f t="shared" si="647"/>
        <v>2023</v>
      </c>
      <c r="C3196" s="58">
        <f t="shared" si="649"/>
        <v>1</v>
      </c>
      <c r="D3196" s="58" t="str">
        <f t="shared" si="648"/>
        <v>Jan/2023</v>
      </c>
      <c r="E3196" s="60" t="s">
        <v>303</v>
      </c>
      <c r="F3196" s="60" t="s">
        <v>302</v>
      </c>
      <c r="G3196" s="60" t="s">
        <v>33</v>
      </c>
      <c r="H3196" s="60">
        <v>7</v>
      </c>
      <c r="I3196" s="60">
        <v>7</v>
      </c>
      <c r="J3196" s="60">
        <f t="shared" si="645"/>
        <v>0</v>
      </c>
      <c r="K3196" s="60" t="str">
        <f t="shared" si="646"/>
        <v>Ok</v>
      </c>
      <c r="L3196" s="60">
        <f t="shared" si="650"/>
        <v>0</v>
      </c>
      <c r="M3196" s="85">
        <f>VLOOKUP(E3196,'DAFTAR ITEM'!B:J,9,FALSE)</f>
        <v>9000</v>
      </c>
      <c r="N3196" s="85">
        <f t="shared" si="651"/>
        <v>63000</v>
      </c>
      <c r="O3196" s="85">
        <f t="shared" si="652"/>
        <v>0</v>
      </c>
      <c r="P3196" s="85">
        <f t="shared" si="653"/>
        <v>0</v>
      </c>
      <c r="Q3196" s="59">
        <f t="shared" si="644"/>
        <v>0</v>
      </c>
      <c r="R3196" s="60" t="str">
        <f t="shared" si="654"/>
        <v>Good Count</v>
      </c>
      <c r="S3196" s="60" t="str">
        <f t="shared" si="655"/>
        <v>Good Count</v>
      </c>
      <c r="T3196" s="60" t="str">
        <f t="shared" si="656"/>
        <v>Good Count</v>
      </c>
    </row>
    <row r="3197" spans="1:20" ht="15" customHeight="1">
      <c r="A3197" s="64">
        <v>44945</v>
      </c>
      <c r="B3197" s="65">
        <f t="shared" si="647"/>
        <v>2023</v>
      </c>
      <c r="C3197" s="58">
        <f t="shared" si="649"/>
        <v>1</v>
      </c>
      <c r="D3197" s="58" t="str">
        <f t="shared" si="648"/>
        <v>Jan/2023</v>
      </c>
      <c r="E3197" s="60" t="s">
        <v>307</v>
      </c>
      <c r="F3197" s="60" t="s">
        <v>306</v>
      </c>
      <c r="G3197" s="60" t="s">
        <v>33</v>
      </c>
      <c r="H3197" s="60">
        <v>61</v>
      </c>
      <c r="I3197" s="60">
        <v>61</v>
      </c>
      <c r="J3197" s="60">
        <f t="shared" si="645"/>
        <v>0</v>
      </c>
      <c r="K3197" s="60" t="str">
        <f t="shared" si="646"/>
        <v>Ok</v>
      </c>
      <c r="L3197" s="60">
        <f t="shared" si="650"/>
        <v>0</v>
      </c>
      <c r="M3197" s="85">
        <f>VLOOKUP(E3197,'DAFTAR ITEM'!B:J,9,FALSE)</f>
        <v>9000</v>
      </c>
      <c r="N3197" s="85">
        <f t="shared" si="651"/>
        <v>549000</v>
      </c>
      <c r="O3197" s="85">
        <f t="shared" si="652"/>
        <v>0</v>
      </c>
      <c r="P3197" s="85">
        <f t="shared" si="653"/>
        <v>0</v>
      </c>
      <c r="Q3197" s="59">
        <f t="shared" si="644"/>
        <v>0</v>
      </c>
      <c r="R3197" s="60" t="str">
        <f t="shared" si="654"/>
        <v>Good Count</v>
      </c>
      <c r="S3197" s="60" t="str">
        <f t="shared" si="655"/>
        <v>Good Count</v>
      </c>
      <c r="T3197" s="60" t="str">
        <f t="shared" si="656"/>
        <v>Good Count</v>
      </c>
    </row>
    <row r="3198" spans="1:20" ht="15" customHeight="1">
      <c r="A3198" s="64">
        <v>44945</v>
      </c>
      <c r="B3198" s="65">
        <f t="shared" si="647"/>
        <v>2023</v>
      </c>
      <c r="C3198" s="58">
        <f t="shared" si="649"/>
        <v>1</v>
      </c>
      <c r="D3198" s="58" t="str">
        <f t="shared" si="648"/>
        <v>Jan/2023</v>
      </c>
      <c r="E3198" s="60" t="s">
        <v>309</v>
      </c>
      <c r="F3198" s="60" t="s">
        <v>308</v>
      </c>
      <c r="G3198" s="60" t="s">
        <v>33</v>
      </c>
      <c r="H3198" s="60">
        <v>19</v>
      </c>
      <c r="I3198" s="60">
        <v>19</v>
      </c>
      <c r="J3198" s="60">
        <f t="shared" si="645"/>
        <v>0</v>
      </c>
      <c r="K3198" s="60" t="str">
        <f t="shared" si="646"/>
        <v>Ok</v>
      </c>
      <c r="L3198" s="60">
        <f t="shared" si="650"/>
        <v>0</v>
      </c>
      <c r="M3198" s="85">
        <f>VLOOKUP(E3198,'DAFTAR ITEM'!B:J,9,FALSE)</f>
        <v>840</v>
      </c>
      <c r="N3198" s="85">
        <f t="shared" si="651"/>
        <v>15960</v>
      </c>
      <c r="O3198" s="85">
        <f t="shared" si="652"/>
        <v>0</v>
      </c>
      <c r="P3198" s="85">
        <f t="shared" si="653"/>
        <v>0</v>
      </c>
      <c r="Q3198" s="59">
        <f t="shared" si="644"/>
        <v>0</v>
      </c>
      <c r="R3198" s="60" t="str">
        <f t="shared" si="654"/>
        <v>Good Count</v>
      </c>
      <c r="S3198" s="60" t="str">
        <f t="shared" si="655"/>
        <v>Good Count</v>
      </c>
      <c r="T3198" s="60" t="str">
        <f t="shared" si="656"/>
        <v>Good Count</v>
      </c>
    </row>
    <row r="3199" spans="1:20" ht="15" customHeight="1">
      <c r="A3199" s="64">
        <v>44945</v>
      </c>
      <c r="B3199" s="65">
        <f t="shared" si="647"/>
        <v>2023</v>
      </c>
      <c r="C3199" s="58">
        <f t="shared" si="649"/>
        <v>1</v>
      </c>
      <c r="D3199" s="58" t="str">
        <f t="shared" si="648"/>
        <v>Jan/2023</v>
      </c>
      <c r="E3199" s="60" t="s">
        <v>311</v>
      </c>
      <c r="F3199" s="60" t="s">
        <v>310</v>
      </c>
      <c r="G3199" s="60" t="s">
        <v>33</v>
      </c>
      <c r="H3199" s="60">
        <v>20</v>
      </c>
      <c r="I3199" s="60">
        <v>20</v>
      </c>
      <c r="J3199" s="60">
        <f t="shared" si="645"/>
        <v>0</v>
      </c>
      <c r="K3199" s="60" t="str">
        <f t="shared" si="646"/>
        <v>Ok</v>
      </c>
      <c r="L3199" s="60">
        <f t="shared" si="650"/>
        <v>0</v>
      </c>
      <c r="M3199" s="85">
        <f>VLOOKUP(E3199,'DAFTAR ITEM'!B:J,9,FALSE)</f>
        <v>2000</v>
      </c>
      <c r="N3199" s="85">
        <f t="shared" si="651"/>
        <v>40000</v>
      </c>
      <c r="O3199" s="85">
        <f t="shared" si="652"/>
        <v>0</v>
      </c>
      <c r="P3199" s="85">
        <f t="shared" si="653"/>
        <v>0</v>
      </c>
      <c r="Q3199" s="59">
        <f t="shared" si="644"/>
        <v>0</v>
      </c>
      <c r="R3199" s="60" t="str">
        <f t="shared" si="654"/>
        <v>Good Count</v>
      </c>
      <c r="S3199" s="60" t="str">
        <f t="shared" si="655"/>
        <v>Good Count</v>
      </c>
      <c r="T3199" s="60" t="str">
        <f t="shared" si="656"/>
        <v>Good Count</v>
      </c>
    </row>
    <row r="3200" spans="1:20" ht="15" customHeight="1">
      <c r="A3200" s="64">
        <v>44945</v>
      </c>
      <c r="B3200" s="65">
        <f t="shared" si="647"/>
        <v>2023</v>
      </c>
      <c r="C3200" s="58">
        <f t="shared" si="649"/>
        <v>1</v>
      </c>
      <c r="D3200" s="58" t="str">
        <f t="shared" si="648"/>
        <v>Jan/2023</v>
      </c>
      <c r="E3200" s="60" t="s">
        <v>313</v>
      </c>
      <c r="F3200" s="60" t="s">
        <v>312</v>
      </c>
      <c r="G3200" s="60" t="s">
        <v>33</v>
      </c>
      <c r="H3200" s="60">
        <v>18</v>
      </c>
      <c r="I3200" s="60">
        <v>18</v>
      </c>
      <c r="J3200" s="60">
        <f t="shared" si="645"/>
        <v>0</v>
      </c>
      <c r="K3200" s="60" t="str">
        <f t="shared" si="646"/>
        <v>Ok</v>
      </c>
      <c r="L3200" s="60">
        <f t="shared" si="650"/>
        <v>0</v>
      </c>
      <c r="M3200" s="85">
        <f>VLOOKUP(E3200,'DAFTAR ITEM'!B:J,9,FALSE)</f>
        <v>2000</v>
      </c>
      <c r="N3200" s="85">
        <f t="shared" si="651"/>
        <v>36000</v>
      </c>
      <c r="O3200" s="85">
        <f t="shared" si="652"/>
        <v>0</v>
      </c>
      <c r="P3200" s="85">
        <f t="shared" si="653"/>
        <v>0</v>
      </c>
      <c r="Q3200" s="59">
        <f t="shared" si="644"/>
        <v>0</v>
      </c>
      <c r="R3200" s="60" t="str">
        <f t="shared" si="654"/>
        <v>Good Count</v>
      </c>
      <c r="S3200" s="60" t="str">
        <f t="shared" si="655"/>
        <v>Good Count</v>
      </c>
      <c r="T3200" s="60" t="str">
        <f t="shared" si="656"/>
        <v>Good Count</v>
      </c>
    </row>
    <row r="3201" spans="1:20" ht="15" customHeight="1">
      <c r="A3201" s="64">
        <v>44945</v>
      </c>
      <c r="B3201" s="65">
        <f t="shared" si="647"/>
        <v>2023</v>
      </c>
      <c r="C3201" s="58">
        <f t="shared" si="649"/>
        <v>1</v>
      </c>
      <c r="D3201" s="58" t="str">
        <f t="shared" si="648"/>
        <v>Jan/2023</v>
      </c>
      <c r="E3201" s="60" t="s">
        <v>315</v>
      </c>
      <c r="F3201" s="60" t="s">
        <v>314</v>
      </c>
      <c r="G3201" s="60" t="s">
        <v>33</v>
      </c>
      <c r="H3201" s="60">
        <v>20</v>
      </c>
      <c r="I3201" s="60">
        <v>20</v>
      </c>
      <c r="J3201" s="60">
        <f t="shared" si="645"/>
        <v>0</v>
      </c>
      <c r="K3201" s="60" t="str">
        <f t="shared" si="646"/>
        <v>Ok</v>
      </c>
      <c r="L3201" s="60">
        <f t="shared" si="650"/>
        <v>0</v>
      </c>
      <c r="M3201" s="85">
        <f>VLOOKUP(E3201,'DAFTAR ITEM'!B:J,9,FALSE)</f>
        <v>900</v>
      </c>
      <c r="N3201" s="85">
        <f t="shared" si="651"/>
        <v>18000</v>
      </c>
      <c r="O3201" s="85">
        <f t="shared" si="652"/>
        <v>0</v>
      </c>
      <c r="P3201" s="85">
        <f t="shared" si="653"/>
        <v>0</v>
      </c>
      <c r="Q3201" s="59">
        <f t="shared" si="644"/>
        <v>0</v>
      </c>
      <c r="R3201" s="60" t="str">
        <f t="shared" si="654"/>
        <v>Good Count</v>
      </c>
      <c r="S3201" s="60" t="str">
        <f t="shared" si="655"/>
        <v>Good Count</v>
      </c>
      <c r="T3201" s="60" t="str">
        <f t="shared" si="656"/>
        <v>Good Count</v>
      </c>
    </row>
    <row r="3202" spans="1:20" ht="15" customHeight="1">
      <c r="A3202" s="64">
        <v>44945</v>
      </c>
      <c r="B3202" s="65">
        <f t="shared" si="647"/>
        <v>2023</v>
      </c>
      <c r="C3202" s="58">
        <f t="shared" si="649"/>
        <v>1</v>
      </c>
      <c r="D3202" s="58" t="str">
        <f t="shared" si="648"/>
        <v>Jan/2023</v>
      </c>
      <c r="E3202" s="60" t="s">
        <v>321</v>
      </c>
      <c r="F3202" s="60" t="s">
        <v>320</v>
      </c>
      <c r="G3202" s="60" t="s">
        <v>33</v>
      </c>
      <c r="H3202" s="60">
        <v>3</v>
      </c>
      <c r="I3202" s="60">
        <v>3</v>
      </c>
      <c r="J3202" s="60">
        <f t="shared" si="645"/>
        <v>0</v>
      </c>
      <c r="K3202" s="60" t="str">
        <f t="shared" si="646"/>
        <v>Ok</v>
      </c>
      <c r="L3202" s="60">
        <f t="shared" si="650"/>
        <v>0</v>
      </c>
      <c r="M3202" s="85">
        <f>VLOOKUP(E3202,'DAFTAR ITEM'!B:J,9,FALSE)</f>
        <v>7500</v>
      </c>
      <c r="N3202" s="85">
        <f t="shared" si="651"/>
        <v>22500</v>
      </c>
      <c r="O3202" s="85">
        <f t="shared" si="652"/>
        <v>0</v>
      </c>
      <c r="P3202" s="85">
        <f t="shared" si="653"/>
        <v>0</v>
      </c>
      <c r="Q3202" s="59">
        <f t="shared" si="644"/>
        <v>0</v>
      </c>
      <c r="R3202" s="60" t="str">
        <f t="shared" si="654"/>
        <v>Good Count</v>
      </c>
      <c r="S3202" s="60" t="str">
        <f t="shared" si="655"/>
        <v>Good Count</v>
      </c>
      <c r="T3202" s="60" t="str">
        <f t="shared" si="656"/>
        <v>Good Count</v>
      </c>
    </row>
    <row r="3203" spans="1:20" ht="15" customHeight="1">
      <c r="A3203" s="64">
        <v>44945</v>
      </c>
      <c r="B3203" s="65">
        <f t="shared" si="647"/>
        <v>2023</v>
      </c>
      <c r="C3203" s="58">
        <f t="shared" si="649"/>
        <v>1</v>
      </c>
      <c r="D3203" s="58" t="str">
        <f t="shared" si="648"/>
        <v>Jan/2023</v>
      </c>
      <c r="E3203" s="60" t="s">
        <v>317</v>
      </c>
      <c r="F3203" s="60" t="s">
        <v>316</v>
      </c>
      <c r="G3203" s="60" t="s">
        <v>33</v>
      </c>
      <c r="H3203" s="60">
        <v>9</v>
      </c>
      <c r="I3203" s="60">
        <v>9</v>
      </c>
      <c r="J3203" s="60">
        <f t="shared" si="645"/>
        <v>0</v>
      </c>
      <c r="K3203" s="60" t="str">
        <f t="shared" si="646"/>
        <v>Ok</v>
      </c>
      <c r="L3203" s="60">
        <f t="shared" si="650"/>
        <v>0</v>
      </c>
      <c r="M3203" s="85">
        <f>VLOOKUP(E3203,'DAFTAR ITEM'!B:J,9,FALSE)</f>
        <v>10000</v>
      </c>
      <c r="N3203" s="85">
        <f t="shared" si="651"/>
        <v>90000</v>
      </c>
      <c r="O3203" s="85">
        <f t="shared" si="652"/>
        <v>0</v>
      </c>
      <c r="P3203" s="85">
        <f t="shared" si="653"/>
        <v>0</v>
      </c>
      <c r="Q3203" s="59">
        <f t="shared" si="644"/>
        <v>0</v>
      </c>
      <c r="R3203" s="60" t="str">
        <f t="shared" si="654"/>
        <v>Good Count</v>
      </c>
      <c r="S3203" s="60" t="str">
        <f t="shared" si="655"/>
        <v>Good Count</v>
      </c>
      <c r="T3203" s="60" t="str">
        <f t="shared" si="656"/>
        <v>Good Count</v>
      </c>
    </row>
    <row r="3204" spans="1:20" ht="15" customHeight="1">
      <c r="A3204" s="64">
        <v>44945</v>
      </c>
      <c r="B3204" s="65">
        <f t="shared" si="647"/>
        <v>2023</v>
      </c>
      <c r="C3204" s="58">
        <f t="shared" si="649"/>
        <v>1</v>
      </c>
      <c r="D3204" s="58" t="str">
        <f t="shared" si="648"/>
        <v>Jan/2023</v>
      </c>
      <c r="E3204" s="60" t="s">
        <v>323</v>
      </c>
      <c r="F3204" s="60" t="s">
        <v>322</v>
      </c>
      <c r="G3204" s="60" t="s">
        <v>33</v>
      </c>
      <c r="H3204" s="60">
        <v>14</v>
      </c>
      <c r="I3204" s="60">
        <v>14</v>
      </c>
      <c r="J3204" s="60">
        <f t="shared" si="645"/>
        <v>0</v>
      </c>
      <c r="K3204" s="60" t="str">
        <f t="shared" si="646"/>
        <v>Ok</v>
      </c>
      <c r="L3204" s="60">
        <f t="shared" si="650"/>
        <v>0</v>
      </c>
      <c r="M3204" s="85">
        <f>VLOOKUP(E3204,'DAFTAR ITEM'!B:J,9,FALSE)</f>
        <v>15000</v>
      </c>
      <c r="N3204" s="85">
        <f t="shared" si="651"/>
        <v>210000</v>
      </c>
      <c r="O3204" s="85">
        <f t="shared" si="652"/>
        <v>0</v>
      </c>
      <c r="P3204" s="85">
        <f t="shared" si="653"/>
        <v>0</v>
      </c>
      <c r="Q3204" s="59">
        <f t="shared" si="644"/>
        <v>0</v>
      </c>
      <c r="R3204" s="60" t="str">
        <f t="shared" si="654"/>
        <v>Good Count</v>
      </c>
      <c r="S3204" s="60" t="str">
        <f t="shared" si="655"/>
        <v>Good Count</v>
      </c>
      <c r="T3204" s="60" t="str">
        <f t="shared" si="656"/>
        <v>Good Count</v>
      </c>
    </row>
    <row r="3205" spans="1:20" ht="15" customHeight="1">
      <c r="A3205" s="64">
        <v>44945</v>
      </c>
      <c r="B3205" s="65">
        <f t="shared" si="647"/>
        <v>2023</v>
      </c>
      <c r="C3205" s="58">
        <f t="shared" si="649"/>
        <v>1</v>
      </c>
      <c r="D3205" s="58" t="str">
        <f t="shared" si="648"/>
        <v>Jan/2023</v>
      </c>
      <c r="E3205" s="60" t="s">
        <v>319</v>
      </c>
      <c r="F3205" s="60" t="s">
        <v>318</v>
      </c>
      <c r="G3205" s="60" t="s">
        <v>33</v>
      </c>
      <c r="H3205" s="60">
        <v>7</v>
      </c>
      <c r="I3205" s="60">
        <v>7</v>
      </c>
      <c r="J3205" s="60">
        <f t="shared" si="645"/>
        <v>0</v>
      </c>
      <c r="K3205" s="60" t="str">
        <f t="shared" si="646"/>
        <v>Ok</v>
      </c>
      <c r="L3205" s="60">
        <f t="shared" si="650"/>
        <v>0</v>
      </c>
      <c r="M3205" s="85">
        <f>VLOOKUP(E3205,'DAFTAR ITEM'!B:J,9,FALSE)</f>
        <v>10080</v>
      </c>
      <c r="N3205" s="85">
        <f t="shared" si="651"/>
        <v>70560</v>
      </c>
      <c r="O3205" s="85">
        <f t="shared" si="652"/>
        <v>0</v>
      </c>
      <c r="P3205" s="85">
        <f t="shared" si="653"/>
        <v>0</v>
      </c>
      <c r="Q3205" s="59">
        <f t="shared" si="644"/>
        <v>0</v>
      </c>
      <c r="R3205" s="60" t="str">
        <f t="shared" si="654"/>
        <v>Good Count</v>
      </c>
      <c r="S3205" s="60" t="str">
        <f t="shared" si="655"/>
        <v>Good Count</v>
      </c>
      <c r="T3205" s="60" t="str">
        <f t="shared" si="656"/>
        <v>Good Count</v>
      </c>
    </row>
    <row r="3206" spans="1:20" ht="15" customHeight="1">
      <c r="A3206" s="64">
        <v>44945</v>
      </c>
      <c r="B3206" s="65">
        <f t="shared" si="647"/>
        <v>2023</v>
      </c>
      <c r="C3206" s="58">
        <f t="shared" si="649"/>
        <v>1</v>
      </c>
      <c r="D3206" s="58" t="str">
        <f t="shared" si="648"/>
        <v>Jan/2023</v>
      </c>
      <c r="E3206" s="60" t="s">
        <v>325</v>
      </c>
      <c r="F3206" s="60" t="s">
        <v>324</v>
      </c>
      <c r="G3206" s="60" t="s">
        <v>33</v>
      </c>
      <c r="H3206" s="60">
        <v>2</v>
      </c>
      <c r="I3206" s="60">
        <v>2</v>
      </c>
      <c r="J3206" s="60">
        <f t="shared" si="645"/>
        <v>0</v>
      </c>
      <c r="K3206" s="60" t="str">
        <f t="shared" si="646"/>
        <v>Ok</v>
      </c>
      <c r="L3206" s="60">
        <f t="shared" si="650"/>
        <v>0</v>
      </c>
      <c r="M3206" s="85">
        <f>VLOOKUP(E3206,'DAFTAR ITEM'!B:J,9,FALSE)</f>
        <v>5000</v>
      </c>
      <c r="N3206" s="85">
        <f t="shared" si="651"/>
        <v>10000</v>
      </c>
      <c r="O3206" s="85">
        <f t="shared" si="652"/>
        <v>0</v>
      </c>
      <c r="P3206" s="85">
        <f t="shared" si="653"/>
        <v>0</v>
      </c>
      <c r="Q3206" s="59">
        <f t="shared" si="644"/>
        <v>0</v>
      </c>
      <c r="R3206" s="60" t="str">
        <f t="shared" si="654"/>
        <v>Good Count</v>
      </c>
      <c r="S3206" s="60" t="str">
        <f t="shared" si="655"/>
        <v>Good Count</v>
      </c>
      <c r="T3206" s="60" t="str">
        <f t="shared" si="656"/>
        <v>Good Count</v>
      </c>
    </row>
    <row r="3207" spans="1:20" ht="15" customHeight="1">
      <c r="A3207" s="64">
        <v>44945</v>
      </c>
      <c r="B3207" s="65">
        <f t="shared" si="647"/>
        <v>2023</v>
      </c>
      <c r="C3207" s="58">
        <f t="shared" si="649"/>
        <v>1</v>
      </c>
      <c r="D3207" s="58" t="str">
        <f t="shared" si="648"/>
        <v>Jan/2023</v>
      </c>
      <c r="E3207" s="60" t="s">
        <v>327</v>
      </c>
      <c r="F3207" s="60" t="s">
        <v>326</v>
      </c>
      <c r="G3207" s="60" t="s">
        <v>33</v>
      </c>
      <c r="H3207" s="60">
        <v>4</v>
      </c>
      <c r="I3207" s="60">
        <v>4</v>
      </c>
      <c r="J3207" s="60">
        <f t="shared" si="645"/>
        <v>0</v>
      </c>
      <c r="K3207" s="60" t="str">
        <f t="shared" si="646"/>
        <v>Ok</v>
      </c>
      <c r="L3207" s="60">
        <f t="shared" si="650"/>
        <v>0</v>
      </c>
      <c r="M3207" s="85">
        <f>VLOOKUP(E3207,'DAFTAR ITEM'!B:J,9,FALSE)</f>
        <v>7000</v>
      </c>
      <c r="N3207" s="85">
        <f t="shared" si="651"/>
        <v>28000</v>
      </c>
      <c r="O3207" s="85">
        <f t="shared" si="652"/>
        <v>0</v>
      </c>
      <c r="P3207" s="85">
        <f t="shared" si="653"/>
        <v>0</v>
      </c>
      <c r="Q3207" s="59">
        <f t="shared" si="644"/>
        <v>0</v>
      </c>
      <c r="R3207" s="60" t="str">
        <f t="shared" si="654"/>
        <v>Good Count</v>
      </c>
      <c r="S3207" s="60" t="str">
        <f t="shared" si="655"/>
        <v>Good Count</v>
      </c>
      <c r="T3207" s="60" t="str">
        <f t="shared" si="656"/>
        <v>Good Count</v>
      </c>
    </row>
    <row r="3208" spans="1:20" ht="15" customHeight="1">
      <c r="A3208" s="64">
        <v>44945</v>
      </c>
      <c r="B3208" s="65">
        <f t="shared" si="647"/>
        <v>2023</v>
      </c>
      <c r="C3208" s="58">
        <f t="shared" si="649"/>
        <v>1</v>
      </c>
      <c r="D3208" s="58" t="str">
        <f t="shared" si="648"/>
        <v>Jan/2023</v>
      </c>
      <c r="E3208" s="60" t="s">
        <v>329</v>
      </c>
      <c r="F3208" s="60" t="s">
        <v>328</v>
      </c>
      <c r="G3208" s="60" t="s">
        <v>33</v>
      </c>
      <c r="H3208" s="60">
        <v>4</v>
      </c>
      <c r="I3208" s="60">
        <v>4</v>
      </c>
      <c r="J3208" s="60">
        <f t="shared" si="645"/>
        <v>0</v>
      </c>
      <c r="K3208" s="60" t="str">
        <f t="shared" si="646"/>
        <v>Ok</v>
      </c>
      <c r="L3208" s="60">
        <f t="shared" si="650"/>
        <v>0</v>
      </c>
      <c r="M3208" s="85">
        <f>VLOOKUP(E3208,'DAFTAR ITEM'!B:J,9,FALSE)</f>
        <v>12000</v>
      </c>
      <c r="N3208" s="85">
        <f t="shared" si="651"/>
        <v>48000</v>
      </c>
      <c r="O3208" s="85">
        <f t="shared" si="652"/>
        <v>0</v>
      </c>
      <c r="P3208" s="85">
        <f t="shared" si="653"/>
        <v>0</v>
      </c>
      <c r="Q3208" s="59">
        <f t="shared" si="644"/>
        <v>0</v>
      </c>
      <c r="R3208" s="60" t="str">
        <f t="shared" si="654"/>
        <v>Good Count</v>
      </c>
      <c r="S3208" s="60" t="str">
        <f t="shared" si="655"/>
        <v>Good Count</v>
      </c>
      <c r="T3208" s="60" t="str">
        <f t="shared" si="656"/>
        <v>Good Count</v>
      </c>
    </row>
    <row r="3209" spans="1:20" ht="15" customHeight="1">
      <c r="A3209" s="64">
        <v>44945</v>
      </c>
      <c r="B3209" s="65">
        <f t="shared" si="647"/>
        <v>2023</v>
      </c>
      <c r="C3209" s="58">
        <f t="shared" si="649"/>
        <v>1</v>
      </c>
      <c r="D3209" s="58" t="str">
        <f t="shared" si="648"/>
        <v>Jan/2023</v>
      </c>
      <c r="E3209" s="60" t="s">
        <v>331</v>
      </c>
      <c r="F3209" s="60" t="s">
        <v>330</v>
      </c>
      <c r="G3209" s="60" t="s">
        <v>33</v>
      </c>
      <c r="H3209" s="60">
        <v>4</v>
      </c>
      <c r="I3209" s="60">
        <v>4</v>
      </c>
      <c r="J3209" s="60">
        <f t="shared" si="645"/>
        <v>0</v>
      </c>
      <c r="K3209" s="60" t="str">
        <f t="shared" si="646"/>
        <v>Ok</v>
      </c>
      <c r="L3209" s="60">
        <f t="shared" si="650"/>
        <v>0</v>
      </c>
      <c r="M3209" s="85">
        <f>VLOOKUP(E3209,'DAFTAR ITEM'!B:J,9,FALSE)</f>
        <v>25000</v>
      </c>
      <c r="N3209" s="85">
        <f t="shared" si="651"/>
        <v>100000</v>
      </c>
      <c r="O3209" s="85">
        <f t="shared" si="652"/>
        <v>0</v>
      </c>
      <c r="P3209" s="85">
        <f t="shared" si="653"/>
        <v>0</v>
      </c>
      <c r="Q3209" s="59">
        <f t="shared" si="644"/>
        <v>0</v>
      </c>
      <c r="R3209" s="60" t="str">
        <f t="shared" si="654"/>
        <v>Good Count</v>
      </c>
      <c r="S3209" s="60" t="str">
        <f t="shared" si="655"/>
        <v>Good Count</v>
      </c>
      <c r="T3209" s="60" t="str">
        <f t="shared" si="656"/>
        <v>Good Count</v>
      </c>
    </row>
    <row r="3210" spans="1:20" ht="15" customHeight="1">
      <c r="A3210" s="64">
        <v>44945</v>
      </c>
      <c r="B3210" s="65">
        <f t="shared" si="647"/>
        <v>2023</v>
      </c>
      <c r="C3210" s="58">
        <f t="shared" si="649"/>
        <v>1</v>
      </c>
      <c r="D3210" s="58" t="str">
        <f t="shared" si="648"/>
        <v>Jan/2023</v>
      </c>
      <c r="E3210" s="60" t="s">
        <v>333</v>
      </c>
      <c r="F3210" s="60" t="s">
        <v>332</v>
      </c>
      <c r="G3210" s="60" t="s">
        <v>334</v>
      </c>
      <c r="H3210" s="60">
        <v>4</v>
      </c>
      <c r="I3210" s="60">
        <v>4</v>
      </c>
      <c r="J3210" s="60">
        <f t="shared" si="645"/>
        <v>0</v>
      </c>
      <c r="K3210" s="60" t="str">
        <f t="shared" si="646"/>
        <v>Ok</v>
      </c>
      <c r="L3210" s="60">
        <f t="shared" si="650"/>
        <v>0</v>
      </c>
      <c r="M3210" s="85">
        <f>VLOOKUP(E3210,'DAFTAR ITEM'!B:J,9,FALSE)</f>
        <v>4500</v>
      </c>
      <c r="N3210" s="85">
        <f t="shared" si="651"/>
        <v>18000</v>
      </c>
      <c r="O3210" s="85">
        <f t="shared" si="652"/>
        <v>0</v>
      </c>
      <c r="P3210" s="85">
        <f t="shared" si="653"/>
        <v>0</v>
      </c>
      <c r="Q3210" s="59">
        <f t="shared" si="644"/>
        <v>0</v>
      </c>
      <c r="R3210" s="60" t="str">
        <f t="shared" si="654"/>
        <v>Good Count</v>
      </c>
      <c r="S3210" s="60" t="str">
        <f t="shared" si="655"/>
        <v>Good Count</v>
      </c>
      <c r="T3210" s="60" t="str">
        <f t="shared" si="656"/>
        <v>Good Count</v>
      </c>
    </row>
    <row r="3211" spans="1:20" ht="15" customHeight="1">
      <c r="A3211" s="64">
        <v>44945</v>
      </c>
      <c r="B3211" s="65">
        <f t="shared" si="647"/>
        <v>2023</v>
      </c>
      <c r="C3211" s="58">
        <f t="shared" si="649"/>
        <v>1</v>
      </c>
      <c r="D3211" s="58" t="str">
        <f t="shared" si="648"/>
        <v>Jan/2023</v>
      </c>
      <c r="E3211" s="60" t="s">
        <v>336</v>
      </c>
      <c r="F3211" s="60" t="s">
        <v>335</v>
      </c>
      <c r="G3211" s="60" t="s">
        <v>334</v>
      </c>
      <c r="H3211" s="60">
        <v>5</v>
      </c>
      <c r="I3211" s="60">
        <v>5</v>
      </c>
      <c r="J3211" s="60">
        <f t="shared" si="645"/>
        <v>0</v>
      </c>
      <c r="K3211" s="60" t="str">
        <f t="shared" si="646"/>
        <v>Ok</v>
      </c>
      <c r="L3211" s="60">
        <f t="shared" si="650"/>
        <v>0</v>
      </c>
      <c r="M3211" s="85">
        <f>VLOOKUP(E3211,'DAFTAR ITEM'!B:J,9,FALSE)</f>
        <v>4500</v>
      </c>
      <c r="N3211" s="85">
        <f t="shared" si="651"/>
        <v>22500</v>
      </c>
      <c r="O3211" s="85">
        <f t="shared" si="652"/>
        <v>0</v>
      </c>
      <c r="P3211" s="85">
        <f t="shared" si="653"/>
        <v>0</v>
      </c>
      <c r="Q3211" s="59">
        <f t="shared" si="644"/>
        <v>0</v>
      </c>
      <c r="R3211" s="60" t="str">
        <f t="shared" si="654"/>
        <v>Good Count</v>
      </c>
      <c r="S3211" s="60" t="str">
        <f t="shared" si="655"/>
        <v>Good Count</v>
      </c>
      <c r="T3211" s="60" t="str">
        <f t="shared" si="656"/>
        <v>Good Count</v>
      </c>
    </row>
    <row r="3212" spans="1:20" ht="15" customHeight="1">
      <c r="A3212" s="64">
        <v>44945</v>
      </c>
      <c r="B3212" s="65">
        <f t="shared" si="647"/>
        <v>2023</v>
      </c>
      <c r="C3212" s="58">
        <f t="shared" si="649"/>
        <v>1</v>
      </c>
      <c r="D3212" s="58" t="str">
        <f t="shared" si="648"/>
        <v>Jan/2023</v>
      </c>
      <c r="E3212" s="60" t="s">
        <v>338</v>
      </c>
      <c r="F3212" s="60" t="s">
        <v>337</v>
      </c>
      <c r="G3212" s="60" t="s">
        <v>334</v>
      </c>
      <c r="H3212" s="60">
        <v>26</v>
      </c>
      <c r="I3212" s="60">
        <v>26</v>
      </c>
      <c r="J3212" s="60">
        <f t="shared" si="645"/>
        <v>0</v>
      </c>
      <c r="K3212" s="60" t="str">
        <f t="shared" si="646"/>
        <v>Ok</v>
      </c>
      <c r="L3212" s="60">
        <f t="shared" si="650"/>
        <v>0</v>
      </c>
      <c r="M3212" s="85">
        <f>VLOOKUP(E3212,'DAFTAR ITEM'!B:J,9,FALSE)</f>
        <v>5775</v>
      </c>
      <c r="N3212" s="85">
        <f t="shared" si="651"/>
        <v>150150</v>
      </c>
      <c r="O3212" s="85">
        <f t="shared" si="652"/>
        <v>0</v>
      </c>
      <c r="P3212" s="85">
        <f t="shared" si="653"/>
        <v>0</v>
      </c>
      <c r="Q3212" s="59">
        <f t="shared" si="644"/>
        <v>0</v>
      </c>
      <c r="R3212" s="60" t="str">
        <f t="shared" si="654"/>
        <v>Good Count</v>
      </c>
      <c r="S3212" s="60" t="str">
        <f t="shared" si="655"/>
        <v>Good Count</v>
      </c>
      <c r="T3212" s="60" t="str">
        <f t="shared" si="656"/>
        <v>Good Count</v>
      </c>
    </row>
    <row r="3213" spans="1:20" ht="15" customHeight="1">
      <c r="A3213" s="64">
        <v>44945</v>
      </c>
      <c r="B3213" s="65">
        <f t="shared" si="647"/>
        <v>2023</v>
      </c>
      <c r="C3213" s="58">
        <f t="shared" si="649"/>
        <v>1</v>
      </c>
      <c r="D3213" s="58" t="str">
        <f t="shared" si="648"/>
        <v>Jan/2023</v>
      </c>
      <c r="E3213" s="60" t="s">
        <v>340</v>
      </c>
      <c r="F3213" s="60" t="s">
        <v>339</v>
      </c>
      <c r="G3213" s="60" t="s">
        <v>33</v>
      </c>
      <c r="H3213" s="60">
        <v>13</v>
      </c>
      <c r="I3213" s="60">
        <v>13</v>
      </c>
      <c r="J3213" s="60">
        <f t="shared" si="645"/>
        <v>0</v>
      </c>
      <c r="K3213" s="60" t="str">
        <f t="shared" si="646"/>
        <v>Ok</v>
      </c>
      <c r="L3213" s="60">
        <f t="shared" si="650"/>
        <v>0</v>
      </c>
      <c r="M3213" s="85">
        <f>VLOOKUP(E3213,'DAFTAR ITEM'!B:J,9,FALSE)</f>
        <v>11550</v>
      </c>
      <c r="N3213" s="85">
        <f t="shared" si="651"/>
        <v>150150</v>
      </c>
      <c r="O3213" s="85">
        <f t="shared" si="652"/>
        <v>0</v>
      </c>
      <c r="P3213" s="85">
        <f t="shared" si="653"/>
        <v>0</v>
      </c>
      <c r="Q3213" s="59">
        <f t="shared" ref="Q3213:Q3276" si="657">ABS(IF(AND((H3213=0),(J3213=0)),0,J3213/H3213))</f>
        <v>0</v>
      </c>
      <c r="R3213" s="60" t="str">
        <f t="shared" si="654"/>
        <v>Good Count</v>
      </c>
      <c r="S3213" s="60" t="str">
        <f t="shared" si="655"/>
        <v>Good Count</v>
      </c>
      <c r="T3213" s="60" t="str">
        <f t="shared" si="656"/>
        <v>Good Count</v>
      </c>
    </row>
    <row r="3214" spans="1:20" ht="15" customHeight="1">
      <c r="A3214" s="64">
        <v>44945</v>
      </c>
      <c r="B3214" s="65">
        <f t="shared" si="647"/>
        <v>2023</v>
      </c>
      <c r="C3214" s="58">
        <f t="shared" si="649"/>
        <v>1</v>
      </c>
      <c r="D3214" s="58" t="str">
        <f t="shared" si="648"/>
        <v>Jan/2023</v>
      </c>
      <c r="E3214" s="60" t="s">
        <v>342</v>
      </c>
      <c r="F3214" s="60" t="s">
        <v>341</v>
      </c>
      <c r="G3214" s="60" t="s">
        <v>33</v>
      </c>
      <c r="H3214" s="60">
        <v>6</v>
      </c>
      <c r="I3214" s="60">
        <v>6</v>
      </c>
      <c r="J3214" s="60">
        <f t="shared" si="645"/>
        <v>0</v>
      </c>
      <c r="K3214" s="60" t="str">
        <f t="shared" si="646"/>
        <v>Ok</v>
      </c>
      <c r="L3214" s="60">
        <f t="shared" si="650"/>
        <v>0</v>
      </c>
      <c r="M3214" s="85">
        <f>VLOOKUP(E3214,'DAFTAR ITEM'!B:J,9,FALSE)</f>
        <v>30000</v>
      </c>
      <c r="N3214" s="85">
        <f t="shared" si="651"/>
        <v>180000</v>
      </c>
      <c r="O3214" s="85">
        <f t="shared" si="652"/>
        <v>0</v>
      </c>
      <c r="P3214" s="85">
        <f t="shared" si="653"/>
        <v>0</v>
      </c>
      <c r="Q3214" s="59">
        <f t="shared" si="657"/>
        <v>0</v>
      </c>
      <c r="R3214" s="60" t="str">
        <f t="shared" si="654"/>
        <v>Good Count</v>
      </c>
      <c r="S3214" s="60" t="str">
        <f t="shared" si="655"/>
        <v>Good Count</v>
      </c>
      <c r="T3214" s="60" t="str">
        <f t="shared" si="656"/>
        <v>Good Count</v>
      </c>
    </row>
    <row r="3215" spans="1:20" ht="15" customHeight="1">
      <c r="A3215" s="64">
        <v>44945</v>
      </c>
      <c r="B3215" s="65">
        <f t="shared" si="647"/>
        <v>2023</v>
      </c>
      <c r="C3215" s="58">
        <f t="shared" si="649"/>
        <v>1</v>
      </c>
      <c r="D3215" s="58" t="str">
        <f t="shared" si="648"/>
        <v>Jan/2023</v>
      </c>
      <c r="E3215" s="60" t="s">
        <v>344</v>
      </c>
      <c r="F3215" s="60" t="s">
        <v>343</v>
      </c>
      <c r="G3215" s="60" t="s">
        <v>345</v>
      </c>
      <c r="H3215" s="60">
        <v>8</v>
      </c>
      <c r="I3215" s="60">
        <v>8</v>
      </c>
      <c r="J3215" s="60">
        <f t="shared" si="645"/>
        <v>0</v>
      </c>
      <c r="K3215" s="60" t="str">
        <f t="shared" si="646"/>
        <v>Ok</v>
      </c>
      <c r="L3215" s="60">
        <f t="shared" si="650"/>
        <v>0</v>
      </c>
      <c r="M3215" s="85">
        <f>VLOOKUP(E3215,'DAFTAR ITEM'!B:J,9,FALSE)</f>
        <v>8500</v>
      </c>
      <c r="N3215" s="85">
        <f t="shared" si="651"/>
        <v>68000</v>
      </c>
      <c r="O3215" s="85">
        <f t="shared" si="652"/>
        <v>0</v>
      </c>
      <c r="P3215" s="85">
        <f t="shared" si="653"/>
        <v>0</v>
      </c>
      <c r="Q3215" s="59">
        <f t="shared" si="657"/>
        <v>0</v>
      </c>
      <c r="R3215" s="60" t="str">
        <f t="shared" si="654"/>
        <v>Good Count</v>
      </c>
      <c r="S3215" s="60" t="str">
        <f t="shared" si="655"/>
        <v>Good Count</v>
      </c>
      <c r="T3215" s="60" t="str">
        <f t="shared" si="656"/>
        <v>Good Count</v>
      </c>
    </row>
    <row r="3216" spans="1:20" ht="15" customHeight="1">
      <c r="A3216" s="64">
        <v>44945</v>
      </c>
      <c r="B3216" s="65">
        <f t="shared" si="647"/>
        <v>2023</v>
      </c>
      <c r="C3216" s="58">
        <f t="shared" si="649"/>
        <v>1</v>
      </c>
      <c r="D3216" s="58" t="str">
        <f t="shared" si="648"/>
        <v>Jan/2023</v>
      </c>
      <c r="E3216" s="60" t="s">
        <v>347</v>
      </c>
      <c r="F3216" s="60" t="s">
        <v>346</v>
      </c>
      <c r="G3216" s="60" t="s">
        <v>345</v>
      </c>
      <c r="H3216" s="60">
        <v>5</v>
      </c>
      <c r="I3216" s="60">
        <v>5</v>
      </c>
      <c r="J3216" s="60">
        <f t="shared" si="645"/>
        <v>0</v>
      </c>
      <c r="K3216" s="60" t="str">
        <f t="shared" si="646"/>
        <v>Ok</v>
      </c>
      <c r="L3216" s="60">
        <f t="shared" si="650"/>
        <v>0</v>
      </c>
      <c r="M3216" s="85">
        <f>VLOOKUP(E3216,'DAFTAR ITEM'!B:J,9,FALSE)</f>
        <v>8000</v>
      </c>
      <c r="N3216" s="85">
        <f t="shared" si="651"/>
        <v>40000</v>
      </c>
      <c r="O3216" s="85">
        <f t="shared" si="652"/>
        <v>0</v>
      </c>
      <c r="P3216" s="85">
        <f t="shared" si="653"/>
        <v>0</v>
      </c>
      <c r="Q3216" s="59">
        <f t="shared" si="657"/>
        <v>0</v>
      </c>
      <c r="R3216" s="60" t="str">
        <f t="shared" si="654"/>
        <v>Good Count</v>
      </c>
      <c r="S3216" s="60" t="str">
        <f t="shared" si="655"/>
        <v>Good Count</v>
      </c>
      <c r="T3216" s="60" t="str">
        <f t="shared" si="656"/>
        <v>Good Count</v>
      </c>
    </row>
    <row r="3217" spans="1:20" ht="15" customHeight="1">
      <c r="A3217" s="64">
        <v>44945</v>
      </c>
      <c r="B3217" s="65">
        <f t="shared" si="647"/>
        <v>2023</v>
      </c>
      <c r="C3217" s="58">
        <f t="shared" si="649"/>
        <v>1</v>
      </c>
      <c r="D3217" s="58" t="str">
        <f t="shared" si="648"/>
        <v>Jan/2023</v>
      </c>
      <c r="E3217" s="60" t="s">
        <v>349</v>
      </c>
      <c r="F3217" s="60" t="s">
        <v>348</v>
      </c>
      <c r="G3217" s="60" t="s">
        <v>345</v>
      </c>
      <c r="H3217" s="60">
        <v>9</v>
      </c>
      <c r="I3217" s="60">
        <v>9</v>
      </c>
      <c r="J3217" s="60">
        <f t="shared" si="645"/>
        <v>0</v>
      </c>
      <c r="K3217" s="60" t="str">
        <f t="shared" si="646"/>
        <v>Ok</v>
      </c>
      <c r="L3217" s="60">
        <f t="shared" si="650"/>
        <v>0</v>
      </c>
      <c r="M3217" s="85">
        <f>VLOOKUP(E3217,'DAFTAR ITEM'!B:J,9,FALSE)</f>
        <v>15000</v>
      </c>
      <c r="N3217" s="85">
        <f t="shared" si="651"/>
        <v>135000</v>
      </c>
      <c r="O3217" s="85">
        <f t="shared" si="652"/>
        <v>0</v>
      </c>
      <c r="P3217" s="85">
        <f t="shared" si="653"/>
        <v>0</v>
      </c>
      <c r="Q3217" s="59">
        <f t="shared" si="657"/>
        <v>0</v>
      </c>
      <c r="R3217" s="60" t="str">
        <f t="shared" si="654"/>
        <v>Good Count</v>
      </c>
      <c r="S3217" s="60" t="str">
        <f t="shared" si="655"/>
        <v>Good Count</v>
      </c>
      <c r="T3217" s="60" t="str">
        <f t="shared" si="656"/>
        <v>Good Count</v>
      </c>
    </row>
    <row r="3218" spans="1:20" ht="15" customHeight="1">
      <c r="A3218" s="64">
        <v>44945</v>
      </c>
      <c r="B3218" s="65">
        <f t="shared" si="647"/>
        <v>2023</v>
      </c>
      <c r="C3218" s="58">
        <f t="shared" si="649"/>
        <v>1</v>
      </c>
      <c r="D3218" s="58" t="str">
        <f t="shared" si="648"/>
        <v>Jan/2023</v>
      </c>
      <c r="E3218" s="60" t="s">
        <v>351</v>
      </c>
      <c r="F3218" s="60" t="s">
        <v>350</v>
      </c>
      <c r="G3218" s="60" t="s">
        <v>33</v>
      </c>
      <c r="H3218" s="60">
        <v>9</v>
      </c>
      <c r="I3218" s="60">
        <v>9</v>
      </c>
      <c r="J3218" s="60">
        <f t="shared" si="645"/>
        <v>0</v>
      </c>
      <c r="K3218" s="60" t="str">
        <f t="shared" si="646"/>
        <v>Ok</v>
      </c>
      <c r="L3218" s="60">
        <f t="shared" si="650"/>
        <v>0</v>
      </c>
      <c r="M3218" s="85">
        <f>VLOOKUP(E3218,'DAFTAR ITEM'!B:J,9,FALSE)</f>
        <v>8925</v>
      </c>
      <c r="N3218" s="85">
        <f t="shared" si="651"/>
        <v>80325</v>
      </c>
      <c r="O3218" s="85">
        <f t="shared" si="652"/>
        <v>0</v>
      </c>
      <c r="P3218" s="85">
        <f t="shared" si="653"/>
        <v>0</v>
      </c>
      <c r="Q3218" s="59">
        <f t="shared" si="657"/>
        <v>0</v>
      </c>
      <c r="R3218" s="60" t="str">
        <f t="shared" si="654"/>
        <v>Good Count</v>
      </c>
      <c r="S3218" s="60" t="str">
        <f t="shared" si="655"/>
        <v>Good Count</v>
      </c>
      <c r="T3218" s="60" t="str">
        <f t="shared" si="656"/>
        <v>Good Count</v>
      </c>
    </row>
    <row r="3219" spans="1:20" ht="15" customHeight="1">
      <c r="A3219" s="64">
        <v>44945</v>
      </c>
      <c r="B3219" s="65">
        <f t="shared" si="647"/>
        <v>2023</v>
      </c>
      <c r="C3219" s="58">
        <f t="shared" si="649"/>
        <v>1</v>
      </c>
      <c r="D3219" s="58" t="str">
        <f t="shared" si="648"/>
        <v>Jan/2023</v>
      </c>
      <c r="E3219" s="60" t="s">
        <v>353</v>
      </c>
      <c r="F3219" s="60" t="s">
        <v>352</v>
      </c>
      <c r="G3219" s="60" t="s">
        <v>33</v>
      </c>
      <c r="H3219" s="60">
        <v>3</v>
      </c>
      <c r="I3219" s="60">
        <v>3</v>
      </c>
      <c r="J3219" s="60">
        <f t="shared" ref="J3219:J3282" si="658">I3219-H3219</f>
        <v>0</v>
      </c>
      <c r="K3219" s="60" t="str">
        <f t="shared" ref="K3219:K3282" si="659">IF(J3219=0,"Ok","Selisih")</f>
        <v>Ok</v>
      </c>
      <c r="L3219" s="60">
        <f t="shared" si="650"/>
        <v>0</v>
      </c>
      <c r="M3219" s="85">
        <f>VLOOKUP(E3219,'DAFTAR ITEM'!B:J,9,FALSE)</f>
        <v>3938</v>
      </c>
      <c r="N3219" s="85">
        <f t="shared" si="651"/>
        <v>11814</v>
      </c>
      <c r="O3219" s="85">
        <f t="shared" si="652"/>
        <v>0</v>
      </c>
      <c r="P3219" s="85">
        <f t="shared" si="653"/>
        <v>0</v>
      </c>
      <c r="Q3219" s="59">
        <f t="shared" si="657"/>
        <v>0</v>
      </c>
      <c r="R3219" s="60" t="str">
        <f t="shared" si="654"/>
        <v>Good Count</v>
      </c>
      <c r="S3219" s="60" t="str">
        <f t="shared" si="655"/>
        <v>Good Count</v>
      </c>
      <c r="T3219" s="60" t="str">
        <f t="shared" si="656"/>
        <v>Good Count</v>
      </c>
    </row>
    <row r="3220" spans="1:20" ht="15" customHeight="1">
      <c r="A3220" s="64">
        <v>44945</v>
      </c>
      <c r="B3220" s="65">
        <f t="shared" si="647"/>
        <v>2023</v>
      </c>
      <c r="C3220" s="58">
        <f t="shared" si="649"/>
        <v>1</v>
      </c>
      <c r="D3220" s="58" t="str">
        <f t="shared" si="648"/>
        <v>Jan/2023</v>
      </c>
      <c r="E3220" s="60" t="s">
        <v>355</v>
      </c>
      <c r="F3220" s="60" t="s">
        <v>354</v>
      </c>
      <c r="G3220" s="60" t="s">
        <v>187</v>
      </c>
      <c r="H3220" s="60">
        <v>35</v>
      </c>
      <c r="I3220" s="60">
        <v>35</v>
      </c>
      <c r="J3220" s="60">
        <f t="shared" si="658"/>
        <v>0</v>
      </c>
      <c r="K3220" s="60" t="str">
        <f t="shared" si="659"/>
        <v>Ok</v>
      </c>
      <c r="L3220" s="60">
        <f t="shared" si="650"/>
        <v>0</v>
      </c>
      <c r="M3220" s="85">
        <f>VLOOKUP(E3220,'DAFTAR ITEM'!B:J,9,FALSE)</f>
        <v>1400</v>
      </c>
      <c r="N3220" s="85">
        <f t="shared" si="651"/>
        <v>49000</v>
      </c>
      <c r="O3220" s="85">
        <f t="shared" si="652"/>
        <v>0</v>
      </c>
      <c r="P3220" s="85">
        <f t="shared" si="653"/>
        <v>0</v>
      </c>
      <c r="Q3220" s="59">
        <f t="shared" si="657"/>
        <v>0</v>
      </c>
      <c r="R3220" s="60" t="str">
        <f t="shared" si="654"/>
        <v>Good Count</v>
      </c>
      <c r="S3220" s="60" t="str">
        <f t="shared" si="655"/>
        <v>Good Count</v>
      </c>
      <c r="T3220" s="60" t="str">
        <f t="shared" si="656"/>
        <v>Good Count</v>
      </c>
    </row>
    <row r="3221" spans="1:20" ht="15" customHeight="1">
      <c r="A3221" s="64">
        <v>44974</v>
      </c>
      <c r="B3221" s="65">
        <f t="shared" si="647"/>
        <v>2023</v>
      </c>
      <c r="C3221" s="58">
        <f t="shared" si="649"/>
        <v>2</v>
      </c>
      <c r="D3221" s="58" t="str">
        <f t="shared" si="648"/>
        <v>Feb/2023</v>
      </c>
      <c r="E3221" s="60" t="s">
        <v>15</v>
      </c>
      <c r="F3221" s="60" t="s">
        <v>14</v>
      </c>
      <c r="G3221" s="60" t="s">
        <v>16</v>
      </c>
      <c r="H3221" s="60">
        <v>15</v>
      </c>
      <c r="I3221" s="60">
        <v>15</v>
      </c>
      <c r="J3221" s="60">
        <f t="shared" si="658"/>
        <v>0</v>
      </c>
      <c r="K3221" s="60" t="str">
        <f t="shared" si="659"/>
        <v>Ok</v>
      </c>
      <c r="L3221" s="60">
        <f t="shared" si="650"/>
        <v>0</v>
      </c>
      <c r="M3221" s="85">
        <f>VLOOKUP(E3221,'DAFTAR ITEM'!B:J,9,FALSE)</f>
        <v>110000</v>
      </c>
      <c r="N3221" s="85">
        <f t="shared" si="651"/>
        <v>1650000</v>
      </c>
      <c r="O3221" s="85">
        <f t="shared" si="652"/>
        <v>0</v>
      </c>
      <c r="P3221" s="85">
        <f t="shared" si="653"/>
        <v>0</v>
      </c>
      <c r="Q3221" s="59">
        <f t="shared" si="657"/>
        <v>0</v>
      </c>
      <c r="R3221" s="60" t="str">
        <f t="shared" si="654"/>
        <v>Good Count</v>
      </c>
      <c r="S3221" s="60" t="str">
        <f t="shared" si="655"/>
        <v>Good Count</v>
      </c>
      <c r="T3221" s="60" t="str">
        <f t="shared" si="656"/>
        <v>Good Count</v>
      </c>
    </row>
    <row r="3222" spans="1:20" ht="15" customHeight="1">
      <c r="A3222" s="64">
        <v>44974</v>
      </c>
      <c r="B3222" s="65">
        <f t="shared" si="647"/>
        <v>2023</v>
      </c>
      <c r="C3222" s="58">
        <f t="shared" si="649"/>
        <v>2</v>
      </c>
      <c r="D3222" s="58" t="str">
        <f t="shared" si="648"/>
        <v>Feb/2023</v>
      </c>
      <c r="E3222" s="60" t="s">
        <v>18</v>
      </c>
      <c r="F3222" s="60" t="s">
        <v>17</v>
      </c>
      <c r="G3222" s="60" t="s">
        <v>16</v>
      </c>
      <c r="H3222" s="60">
        <v>9</v>
      </c>
      <c r="I3222" s="60">
        <v>9</v>
      </c>
      <c r="J3222" s="60">
        <f t="shared" si="658"/>
        <v>0</v>
      </c>
      <c r="K3222" s="60" t="str">
        <f t="shared" si="659"/>
        <v>Ok</v>
      </c>
      <c r="L3222" s="60">
        <f t="shared" si="650"/>
        <v>0</v>
      </c>
      <c r="M3222" s="85">
        <f>VLOOKUP(E3222,'DAFTAR ITEM'!B:J,9,FALSE)</f>
        <v>75000</v>
      </c>
      <c r="N3222" s="85">
        <f t="shared" si="651"/>
        <v>675000</v>
      </c>
      <c r="O3222" s="85">
        <f t="shared" si="652"/>
        <v>0</v>
      </c>
      <c r="P3222" s="85">
        <f t="shared" si="653"/>
        <v>0</v>
      </c>
      <c r="Q3222" s="59">
        <f t="shared" si="657"/>
        <v>0</v>
      </c>
      <c r="R3222" s="60" t="str">
        <f t="shared" si="654"/>
        <v>Good Count</v>
      </c>
      <c r="S3222" s="60" t="str">
        <f t="shared" si="655"/>
        <v>Good Count</v>
      </c>
      <c r="T3222" s="60" t="str">
        <f t="shared" si="656"/>
        <v>Good Count</v>
      </c>
    </row>
    <row r="3223" spans="1:20" ht="15" customHeight="1">
      <c r="A3223" s="64">
        <v>44974</v>
      </c>
      <c r="B3223" s="65">
        <f t="shared" si="647"/>
        <v>2023</v>
      </c>
      <c r="C3223" s="58">
        <f t="shared" si="649"/>
        <v>2</v>
      </c>
      <c r="D3223" s="58" t="str">
        <f t="shared" si="648"/>
        <v>Feb/2023</v>
      </c>
      <c r="E3223" s="60" t="s">
        <v>22</v>
      </c>
      <c r="F3223" s="60" t="s">
        <v>21</v>
      </c>
      <c r="G3223" s="60" t="s">
        <v>16</v>
      </c>
      <c r="H3223" s="60">
        <v>36</v>
      </c>
      <c r="I3223" s="60">
        <v>36</v>
      </c>
      <c r="J3223" s="60">
        <f t="shared" si="658"/>
        <v>0</v>
      </c>
      <c r="K3223" s="60" t="str">
        <f t="shared" si="659"/>
        <v>Ok</v>
      </c>
      <c r="L3223" s="60">
        <f t="shared" si="650"/>
        <v>0</v>
      </c>
      <c r="M3223" s="85">
        <f>VLOOKUP(E3223,'DAFTAR ITEM'!B:J,9,FALSE)</f>
        <v>33000</v>
      </c>
      <c r="N3223" s="85">
        <f t="shared" si="651"/>
        <v>1188000</v>
      </c>
      <c r="O3223" s="85">
        <f t="shared" si="652"/>
        <v>0</v>
      </c>
      <c r="P3223" s="85">
        <f t="shared" si="653"/>
        <v>0</v>
      </c>
      <c r="Q3223" s="59">
        <f t="shared" si="657"/>
        <v>0</v>
      </c>
      <c r="R3223" s="60" t="str">
        <f t="shared" si="654"/>
        <v>Good Count</v>
      </c>
      <c r="S3223" s="60" t="str">
        <f t="shared" si="655"/>
        <v>Good Count</v>
      </c>
      <c r="T3223" s="60" t="str">
        <f t="shared" si="656"/>
        <v>Good Count</v>
      </c>
    </row>
    <row r="3224" spans="1:20" ht="15" customHeight="1">
      <c r="A3224" s="64">
        <v>44974</v>
      </c>
      <c r="B3224" s="65">
        <f t="shared" si="647"/>
        <v>2023</v>
      </c>
      <c r="C3224" s="58">
        <f t="shared" si="649"/>
        <v>2</v>
      </c>
      <c r="D3224" s="58" t="str">
        <f t="shared" si="648"/>
        <v>Feb/2023</v>
      </c>
      <c r="E3224" s="60" t="s">
        <v>365</v>
      </c>
      <c r="F3224" s="60" t="s">
        <v>364</v>
      </c>
      <c r="G3224" s="60" t="s">
        <v>16</v>
      </c>
      <c r="H3224" s="60">
        <v>14</v>
      </c>
      <c r="I3224" s="60">
        <v>14</v>
      </c>
      <c r="J3224" s="60">
        <f t="shared" si="658"/>
        <v>0</v>
      </c>
      <c r="K3224" s="60" t="str">
        <f t="shared" si="659"/>
        <v>Ok</v>
      </c>
      <c r="L3224" s="60">
        <f t="shared" si="650"/>
        <v>0</v>
      </c>
      <c r="M3224" s="85">
        <f>VLOOKUP(E3224,'DAFTAR ITEM'!B:J,9,FALSE)</f>
        <v>56800</v>
      </c>
      <c r="N3224" s="85">
        <f t="shared" si="651"/>
        <v>795200</v>
      </c>
      <c r="O3224" s="85">
        <f t="shared" si="652"/>
        <v>0</v>
      </c>
      <c r="P3224" s="85">
        <f t="shared" si="653"/>
        <v>0</v>
      </c>
      <c r="Q3224" s="59">
        <f t="shared" si="657"/>
        <v>0</v>
      </c>
      <c r="R3224" s="60" t="str">
        <f t="shared" si="654"/>
        <v>Good Count</v>
      </c>
      <c r="S3224" s="60" t="str">
        <f t="shared" si="655"/>
        <v>Good Count</v>
      </c>
      <c r="T3224" s="60" t="str">
        <f t="shared" si="656"/>
        <v>Good Count</v>
      </c>
    </row>
    <row r="3225" spans="1:20" ht="15" customHeight="1">
      <c r="A3225" s="64">
        <v>44974</v>
      </c>
      <c r="B3225" s="65">
        <f t="shared" si="647"/>
        <v>2023</v>
      </c>
      <c r="C3225" s="58">
        <f t="shared" si="649"/>
        <v>2</v>
      </c>
      <c r="D3225" s="58" t="str">
        <f t="shared" si="648"/>
        <v>Feb/2023</v>
      </c>
      <c r="E3225" s="60" t="s">
        <v>24</v>
      </c>
      <c r="F3225" s="60" t="s">
        <v>23</v>
      </c>
      <c r="G3225" s="60" t="s">
        <v>16</v>
      </c>
      <c r="H3225" s="60">
        <v>21</v>
      </c>
      <c r="I3225" s="60">
        <v>21</v>
      </c>
      <c r="J3225" s="60">
        <f t="shared" si="658"/>
        <v>0</v>
      </c>
      <c r="K3225" s="60" t="str">
        <f t="shared" si="659"/>
        <v>Ok</v>
      </c>
      <c r="L3225" s="60">
        <f t="shared" si="650"/>
        <v>0</v>
      </c>
      <c r="M3225" s="85">
        <f>VLOOKUP(E3225,'DAFTAR ITEM'!B:J,9,FALSE)</f>
        <v>59000</v>
      </c>
      <c r="N3225" s="85">
        <f t="shared" si="651"/>
        <v>1239000</v>
      </c>
      <c r="O3225" s="85">
        <f t="shared" si="652"/>
        <v>0</v>
      </c>
      <c r="P3225" s="85">
        <f t="shared" si="653"/>
        <v>0</v>
      </c>
      <c r="Q3225" s="59">
        <f t="shared" si="657"/>
        <v>0</v>
      </c>
      <c r="R3225" s="60" t="str">
        <f t="shared" si="654"/>
        <v>Good Count</v>
      </c>
      <c r="S3225" s="60" t="str">
        <f t="shared" si="655"/>
        <v>Good Count</v>
      </c>
      <c r="T3225" s="60" t="str">
        <f t="shared" si="656"/>
        <v>Good Count</v>
      </c>
    </row>
    <row r="3226" spans="1:20" ht="15" customHeight="1">
      <c r="A3226" s="64">
        <v>44974</v>
      </c>
      <c r="B3226" s="65">
        <f t="shared" si="647"/>
        <v>2023</v>
      </c>
      <c r="C3226" s="58">
        <f t="shared" si="649"/>
        <v>2</v>
      </c>
      <c r="D3226" s="58" t="str">
        <f t="shared" si="648"/>
        <v>Feb/2023</v>
      </c>
      <c r="E3226" s="60" t="s">
        <v>26</v>
      </c>
      <c r="F3226" s="60" t="s">
        <v>25</v>
      </c>
      <c r="G3226" s="60" t="s">
        <v>16</v>
      </c>
      <c r="H3226" s="60">
        <v>10</v>
      </c>
      <c r="I3226" s="60">
        <v>10</v>
      </c>
      <c r="J3226" s="60">
        <f t="shared" si="658"/>
        <v>0</v>
      </c>
      <c r="K3226" s="60" t="str">
        <f t="shared" si="659"/>
        <v>Ok</v>
      </c>
      <c r="L3226" s="60">
        <f t="shared" si="650"/>
        <v>0</v>
      </c>
      <c r="M3226" s="85">
        <f>VLOOKUP(E3226,'DAFTAR ITEM'!B:J,9,FALSE)</f>
        <v>16250</v>
      </c>
      <c r="N3226" s="85">
        <f t="shared" si="651"/>
        <v>162500</v>
      </c>
      <c r="O3226" s="85">
        <f t="shared" si="652"/>
        <v>0</v>
      </c>
      <c r="P3226" s="85">
        <f t="shared" si="653"/>
        <v>0</v>
      </c>
      <c r="Q3226" s="59">
        <f t="shared" si="657"/>
        <v>0</v>
      </c>
      <c r="R3226" s="60" t="str">
        <f t="shared" si="654"/>
        <v>Good Count</v>
      </c>
      <c r="S3226" s="60" t="str">
        <f t="shared" si="655"/>
        <v>Good Count</v>
      </c>
      <c r="T3226" s="60" t="str">
        <f t="shared" si="656"/>
        <v>Good Count</v>
      </c>
    </row>
    <row r="3227" spans="1:20" ht="15" customHeight="1">
      <c r="A3227" s="64">
        <v>44974</v>
      </c>
      <c r="B3227" s="65">
        <f t="shared" si="647"/>
        <v>2023</v>
      </c>
      <c r="C3227" s="58">
        <f t="shared" si="649"/>
        <v>2</v>
      </c>
      <c r="D3227" s="58" t="str">
        <f t="shared" si="648"/>
        <v>Feb/2023</v>
      </c>
      <c r="E3227" s="60" t="s">
        <v>28</v>
      </c>
      <c r="F3227" s="60" t="s">
        <v>27</v>
      </c>
      <c r="G3227" s="60" t="s">
        <v>16</v>
      </c>
      <c r="H3227" s="60">
        <v>18</v>
      </c>
      <c r="I3227" s="60">
        <v>18</v>
      </c>
      <c r="J3227" s="60">
        <f t="shared" si="658"/>
        <v>0</v>
      </c>
      <c r="K3227" s="60" t="str">
        <f t="shared" si="659"/>
        <v>Ok</v>
      </c>
      <c r="L3227" s="60">
        <f t="shared" si="650"/>
        <v>0</v>
      </c>
      <c r="M3227" s="85">
        <f>VLOOKUP(E3227,'DAFTAR ITEM'!B:J,9,FALSE)</f>
        <v>30000</v>
      </c>
      <c r="N3227" s="85">
        <f t="shared" si="651"/>
        <v>540000</v>
      </c>
      <c r="O3227" s="85">
        <f t="shared" si="652"/>
        <v>0</v>
      </c>
      <c r="P3227" s="85">
        <f t="shared" si="653"/>
        <v>0</v>
      </c>
      <c r="Q3227" s="59">
        <f t="shared" si="657"/>
        <v>0</v>
      </c>
      <c r="R3227" s="60" t="str">
        <f t="shared" si="654"/>
        <v>Good Count</v>
      </c>
      <c r="S3227" s="60" t="str">
        <f t="shared" si="655"/>
        <v>Good Count</v>
      </c>
      <c r="T3227" s="60" t="str">
        <f t="shared" si="656"/>
        <v>Good Count</v>
      </c>
    </row>
    <row r="3228" spans="1:20" ht="15" customHeight="1">
      <c r="A3228" s="64">
        <v>44974</v>
      </c>
      <c r="B3228" s="65">
        <f t="shared" si="647"/>
        <v>2023</v>
      </c>
      <c r="C3228" s="58">
        <f t="shared" si="649"/>
        <v>2</v>
      </c>
      <c r="D3228" s="58" t="str">
        <f t="shared" si="648"/>
        <v>Feb/2023</v>
      </c>
      <c r="E3228" s="60" t="s">
        <v>30</v>
      </c>
      <c r="F3228" s="60" t="s">
        <v>29</v>
      </c>
      <c r="G3228" s="60" t="s">
        <v>16</v>
      </c>
      <c r="H3228" s="60">
        <v>0</v>
      </c>
      <c r="I3228" s="60">
        <v>0</v>
      </c>
      <c r="J3228" s="60">
        <f t="shared" si="658"/>
        <v>0</v>
      </c>
      <c r="K3228" s="60" t="str">
        <f t="shared" si="659"/>
        <v>Ok</v>
      </c>
      <c r="L3228" s="60">
        <f t="shared" si="650"/>
        <v>0</v>
      </c>
      <c r="M3228" s="85">
        <f>VLOOKUP(E3228,'DAFTAR ITEM'!B:J,9,FALSE)</f>
        <v>50000</v>
      </c>
      <c r="N3228" s="85">
        <f t="shared" si="651"/>
        <v>0</v>
      </c>
      <c r="O3228" s="85">
        <f t="shared" si="652"/>
        <v>0</v>
      </c>
      <c r="P3228" s="85">
        <f t="shared" si="653"/>
        <v>0</v>
      </c>
      <c r="Q3228" s="59">
        <f t="shared" si="657"/>
        <v>0</v>
      </c>
      <c r="R3228" s="60" t="str">
        <f t="shared" si="654"/>
        <v>Good Count</v>
      </c>
      <c r="S3228" s="60" t="str">
        <f t="shared" si="655"/>
        <v>Good Count</v>
      </c>
      <c r="T3228" s="60" t="str">
        <f t="shared" si="656"/>
        <v>Good Count</v>
      </c>
    </row>
    <row r="3229" spans="1:20" ht="15" customHeight="1">
      <c r="A3229" s="64">
        <v>44974</v>
      </c>
      <c r="B3229" s="65">
        <f t="shared" si="647"/>
        <v>2023</v>
      </c>
      <c r="C3229" s="58">
        <f t="shared" si="649"/>
        <v>2</v>
      </c>
      <c r="D3229" s="58" t="str">
        <f t="shared" si="648"/>
        <v>Feb/2023</v>
      </c>
      <c r="E3229" s="60" t="s">
        <v>20</v>
      </c>
      <c r="F3229" s="60" t="s">
        <v>19</v>
      </c>
      <c r="G3229" s="60" t="s">
        <v>16</v>
      </c>
      <c r="H3229" s="60">
        <v>0</v>
      </c>
      <c r="I3229" s="60">
        <v>0</v>
      </c>
      <c r="J3229" s="60">
        <f t="shared" si="658"/>
        <v>0</v>
      </c>
      <c r="K3229" s="60" t="str">
        <f t="shared" si="659"/>
        <v>Ok</v>
      </c>
      <c r="L3229" s="60">
        <f t="shared" si="650"/>
        <v>0</v>
      </c>
      <c r="M3229" s="85">
        <f>VLOOKUP(E3229,'DAFTAR ITEM'!B:J,9,FALSE)</f>
        <v>35700</v>
      </c>
      <c r="N3229" s="85">
        <f t="shared" si="651"/>
        <v>0</v>
      </c>
      <c r="O3229" s="85">
        <f t="shared" si="652"/>
        <v>0</v>
      </c>
      <c r="P3229" s="85">
        <f t="shared" si="653"/>
        <v>0</v>
      </c>
      <c r="Q3229" s="59">
        <f t="shared" si="657"/>
        <v>0</v>
      </c>
      <c r="R3229" s="60" t="str">
        <f t="shared" si="654"/>
        <v>Good Count</v>
      </c>
      <c r="S3229" s="60" t="str">
        <f t="shared" si="655"/>
        <v>Good Count</v>
      </c>
      <c r="T3229" s="60" t="str">
        <f t="shared" si="656"/>
        <v>Good Count</v>
      </c>
    </row>
    <row r="3230" spans="1:20" ht="15" customHeight="1">
      <c r="A3230" s="64">
        <v>44974</v>
      </c>
      <c r="B3230" s="65">
        <f t="shared" si="647"/>
        <v>2023</v>
      </c>
      <c r="C3230" s="58">
        <f t="shared" si="649"/>
        <v>2</v>
      </c>
      <c r="D3230" s="58" t="str">
        <f t="shared" si="648"/>
        <v>Feb/2023</v>
      </c>
      <c r="E3230" s="60" t="s">
        <v>35</v>
      </c>
      <c r="F3230" s="60" t="s">
        <v>34</v>
      </c>
      <c r="G3230" s="60" t="s">
        <v>33</v>
      </c>
      <c r="H3230" s="60">
        <v>0</v>
      </c>
      <c r="I3230" s="60">
        <v>0</v>
      </c>
      <c r="J3230" s="60">
        <f t="shared" si="658"/>
        <v>0</v>
      </c>
      <c r="K3230" s="60" t="str">
        <f t="shared" si="659"/>
        <v>Ok</v>
      </c>
      <c r="L3230" s="60">
        <f t="shared" si="650"/>
        <v>0</v>
      </c>
      <c r="M3230" s="85">
        <f>VLOOKUP(E3230,'DAFTAR ITEM'!B:J,9,FALSE)</f>
        <v>2100</v>
      </c>
      <c r="N3230" s="85">
        <f t="shared" si="651"/>
        <v>0</v>
      </c>
      <c r="O3230" s="85">
        <f t="shared" si="652"/>
        <v>0</v>
      </c>
      <c r="P3230" s="85">
        <f t="shared" si="653"/>
        <v>0</v>
      </c>
      <c r="Q3230" s="59">
        <f t="shared" si="657"/>
        <v>0</v>
      </c>
      <c r="R3230" s="60" t="str">
        <f t="shared" si="654"/>
        <v>Good Count</v>
      </c>
      <c r="S3230" s="60" t="str">
        <f t="shared" si="655"/>
        <v>Good Count</v>
      </c>
      <c r="T3230" s="60" t="str">
        <f t="shared" si="656"/>
        <v>Good Count</v>
      </c>
    </row>
    <row r="3231" spans="1:20" ht="15" customHeight="1">
      <c r="A3231" s="64">
        <v>44974</v>
      </c>
      <c r="B3231" s="65">
        <f t="shared" si="647"/>
        <v>2023</v>
      </c>
      <c r="C3231" s="58">
        <f t="shared" si="649"/>
        <v>2</v>
      </c>
      <c r="D3231" s="58" t="str">
        <f t="shared" si="648"/>
        <v>Feb/2023</v>
      </c>
      <c r="E3231" s="60" t="s">
        <v>37</v>
      </c>
      <c r="F3231" s="60" t="s">
        <v>36</v>
      </c>
      <c r="G3231" s="60" t="s">
        <v>33</v>
      </c>
      <c r="H3231" s="60">
        <v>21</v>
      </c>
      <c r="I3231" s="60">
        <v>21</v>
      </c>
      <c r="J3231" s="60">
        <f t="shared" si="658"/>
        <v>0</v>
      </c>
      <c r="K3231" s="60" t="str">
        <f t="shared" si="659"/>
        <v>Ok</v>
      </c>
      <c r="L3231" s="60">
        <f t="shared" si="650"/>
        <v>0</v>
      </c>
      <c r="M3231" s="85">
        <f>VLOOKUP(E3231,'DAFTAR ITEM'!B:J,9,FALSE)</f>
        <v>1750</v>
      </c>
      <c r="N3231" s="85">
        <f t="shared" si="651"/>
        <v>36750</v>
      </c>
      <c r="O3231" s="85">
        <f t="shared" si="652"/>
        <v>0</v>
      </c>
      <c r="P3231" s="85">
        <f t="shared" si="653"/>
        <v>0</v>
      </c>
      <c r="Q3231" s="59">
        <f t="shared" si="657"/>
        <v>0</v>
      </c>
      <c r="R3231" s="60" t="str">
        <f t="shared" si="654"/>
        <v>Good Count</v>
      </c>
      <c r="S3231" s="60" t="str">
        <f t="shared" si="655"/>
        <v>Good Count</v>
      </c>
      <c r="T3231" s="60" t="str">
        <f t="shared" si="656"/>
        <v>Good Count</v>
      </c>
    </row>
    <row r="3232" spans="1:20" ht="15" customHeight="1">
      <c r="A3232" s="64">
        <v>44974</v>
      </c>
      <c r="B3232" s="65">
        <f t="shared" si="647"/>
        <v>2023</v>
      </c>
      <c r="C3232" s="58">
        <f t="shared" si="649"/>
        <v>2</v>
      </c>
      <c r="D3232" s="58" t="str">
        <f t="shared" si="648"/>
        <v>Feb/2023</v>
      </c>
      <c r="E3232" s="60" t="s">
        <v>39</v>
      </c>
      <c r="F3232" s="60" t="s">
        <v>38</v>
      </c>
      <c r="G3232" s="60" t="s">
        <v>33</v>
      </c>
      <c r="H3232" s="60">
        <v>10</v>
      </c>
      <c r="I3232" s="60">
        <v>10</v>
      </c>
      <c r="J3232" s="60">
        <f t="shared" si="658"/>
        <v>0</v>
      </c>
      <c r="K3232" s="60" t="str">
        <f t="shared" si="659"/>
        <v>Ok</v>
      </c>
      <c r="L3232" s="60">
        <f t="shared" si="650"/>
        <v>0</v>
      </c>
      <c r="M3232" s="85">
        <f>VLOOKUP(E3232,'DAFTAR ITEM'!B:J,9,FALSE)</f>
        <v>22500</v>
      </c>
      <c r="N3232" s="85">
        <f t="shared" si="651"/>
        <v>225000</v>
      </c>
      <c r="O3232" s="85">
        <f t="shared" si="652"/>
        <v>0</v>
      </c>
      <c r="P3232" s="85">
        <f t="shared" si="653"/>
        <v>0</v>
      </c>
      <c r="Q3232" s="59">
        <f t="shared" si="657"/>
        <v>0</v>
      </c>
      <c r="R3232" s="60" t="str">
        <f t="shared" si="654"/>
        <v>Good Count</v>
      </c>
      <c r="S3232" s="60" t="str">
        <f t="shared" si="655"/>
        <v>Good Count</v>
      </c>
      <c r="T3232" s="60" t="str">
        <f t="shared" si="656"/>
        <v>Good Count</v>
      </c>
    </row>
    <row r="3233" spans="1:20" ht="15" customHeight="1">
      <c r="A3233" s="64">
        <v>44974</v>
      </c>
      <c r="B3233" s="65">
        <f t="shared" si="647"/>
        <v>2023</v>
      </c>
      <c r="C3233" s="58">
        <f t="shared" si="649"/>
        <v>2</v>
      </c>
      <c r="D3233" s="58" t="str">
        <f t="shared" si="648"/>
        <v>Feb/2023</v>
      </c>
      <c r="E3233" s="60" t="s">
        <v>41</v>
      </c>
      <c r="F3233" s="60" t="s">
        <v>40</v>
      </c>
      <c r="G3233" s="60" t="s">
        <v>33</v>
      </c>
      <c r="H3233" s="60">
        <v>8</v>
      </c>
      <c r="I3233" s="60">
        <v>8</v>
      </c>
      <c r="J3233" s="60">
        <f t="shared" si="658"/>
        <v>0</v>
      </c>
      <c r="K3233" s="60" t="str">
        <f t="shared" si="659"/>
        <v>Ok</v>
      </c>
      <c r="L3233" s="60">
        <f t="shared" si="650"/>
        <v>0</v>
      </c>
      <c r="M3233" s="85">
        <f>VLOOKUP(E3233,'DAFTAR ITEM'!B:J,9,FALSE)</f>
        <v>3580</v>
      </c>
      <c r="N3233" s="85">
        <f t="shared" si="651"/>
        <v>28640</v>
      </c>
      <c r="O3233" s="85">
        <f t="shared" si="652"/>
        <v>0</v>
      </c>
      <c r="P3233" s="85">
        <f t="shared" si="653"/>
        <v>0</v>
      </c>
      <c r="Q3233" s="59">
        <f t="shared" si="657"/>
        <v>0</v>
      </c>
      <c r="R3233" s="60" t="str">
        <f t="shared" si="654"/>
        <v>Good Count</v>
      </c>
      <c r="S3233" s="60" t="str">
        <f t="shared" si="655"/>
        <v>Good Count</v>
      </c>
      <c r="T3233" s="60" t="str">
        <f t="shared" si="656"/>
        <v>Good Count</v>
      </c>
    </row>
    <row r="3234" spans="1:20" ht="15" customHeight="1">
      <c r="A3234" s="64">
        <v>44974</v>
      </c>
      <c r="B3234" s="65">
        <f t="shared" si="647"/>
        <v>2023</v>
      </c>
      <c r="C3234" s="58">
        <f t="shared" si="649"/>
        <v>2</v>
      </c>
      <c r="D3234" s="58" t="str">
        <f t="shared" si="648"/>
        <v>Feb/2023</v>
      </c>
      <c r="E3234" s="60" t="s">
        <v>43</v>
      </c>
      <c r="F3234" s="60" t="s">
        <v>42</v>
      </c>
      <c r="G3234" s="60" t="s">
        <v>33</v>
      </c>
      <c r="H3234" s="60">
        <v>15</v>
      </c>
      <c r="I3234" s="60">
        <v>15</v>
      </c>
      <c r="J3234" s="60">
        <f t="shared" si="658"/>
        <v>0</v>
      </c>
      <c r="K3234" s="60" t="str">
        <f t="shared" si="659"/>
        <v>Ok</v>
      </c>
      <c r="L3234" s="60">
        <f t="shared" si="650"/>
        <v>0</v>
      </c>
      <c r="M3234" s="85">
        <f>VLOOKUP(E3234,'DAFTAR ITEM'!B:J,9,FALSE)</f>
        <v>5250</v>
      </c>
      <c r="N3234" s="85">
        <f t="shared" si="651"/>
        <v>78750</v>
      </c>
      <c r="O3234" s="85">
        <f t="shared" si="652"/>
        <v>0</v>
      </c>
      <c r="P3234" s="85">
        <f t="shared" si="653"/>
        <v>0</v>
      </c>
      <c r="Q3234" s="59">
        <f t="shared" si="657"/>
        <v>0</v>
      </c>
      <c r="R3234" s="60" t="str">
        <f t="shared" si="654"/>
        <v>Good Count</v>
      </c>
      <c r="S3234" s="60" t="str">
        <f t="shared" si="655"/>
        <v>Good Count</v>
      </c>
      <c r="T3234" s="60" t="str">
        <f t="shared" si="656"/>
        <v>Good Count</v>
      </c>
    </row>
    <row r="3235" spans="1:20" ht="15" customHeight="1">
      <c r="A3235" s="64">
        <v>44974</v>
      </c>
      <c r="B3235" s="65">
        <f t="shared" ref="B3235:B3298" si="660">YEAR(A3235)</f>
        <v>2023</v>
      </c>
      <c r="C3235" s="58">
        <f t="shared" si="649"/>
        <v>2</v>
      </c>
      <c r="D3235" s="58" t="str">
        <f t="shared" si="648"/>
        <v>Feb/2023</v>
      </c>
      <c r="E3235" s="60" t="s">
        <v>45</v>
      </c>
      <c r="F3235" s="60" t="s">
        <v>44</v>
      </c>
      <c r="G3235" s="60" t="s">
        <v>33</v>
      </c>
      <c r="H3235" s="60">
        <v>20</v>
      </c>
      <c r="I3235" s="60">
        <v>20</v>
      </c>
      <c r="J3235" s="60">
        <f t="shared" si="658"/>
        <v>0</v>
      </c>
      <c r="K3235" s="60" t="str">
        <f t="shared" si="659"/>
        <v>Ok</v>
      </c>
      <c r="L3235" s="60">
        <f t="shared" si="650"/>
        <v>0</v>
      </c>
      <c r="M3235" s="85">
        <f>VLOOKUP(E3235,'DAFTAR ITEM'!B:J,9,FALSE)</f>
        <v>5250</v>
      </c>
      <c r="N3235" s="85">
        <f t="shared" si="651"/>
        <v>105000</v>
      </c>
      <c r="O3235" s="85">
        <f t="shared" si="652"/>
        <v>0</v>
      </c>
      <c r="P3235" s="85">
        <f t="shared" si="653"/>
        <v>0</v>
      </c>
      <c r="Q3235" s="59">
        <f t="shared" si="657"/>
        <v>0</v>
      </c>
      <c r="R3235" s="60" t="str">
        <f t="shared" si="654"/>
        <v>Good Count</v>
      </c>
      <c r="S3235" s="60" t="str">
        <f t="shared" si="655"/>
        <v>Good Count</v>
      </c>
      <c r="T3235" s="60" t="str">
        <f t="shared" si="656"/>
        <v>Good Count</v>
      </c>
    </row>
    <row r="3236" spans="1:20" ht="15" customHeight="1">
      <c r="A3236" s="64">
        <v>44974</v>
      </c>
      <c r="B3236" s="65">
        <f t="shared" si="660"/>
        <v>2023</v>
      </c>
      <c r="C3236" s="58">
        <f t="shared" si="649"/>
        <v>2</v>
      </c>
      <c r="D3236" s="58" t="str">
        <f t="shared" si="648"/>
        <v>Feb/2023</v>
      </c>
      <c r="E3236" s="60" t="s">
        <v>47</v>
      </c>
      <c r="F3236" s="60" t="s">
        <v>46</v>
      </c>
      <c r="G3236" s="60" t="s">
        <v>33</v>
      </c>
      <c r="H3236" s="60">
        <v>30</v>
      </c>
      <c r="I3236" s="60">
        <v>30</v>
      </c>
      <c r="J3236" s="60">
        <f t="shared" si="658"/>
        <v>0</v>
      </c>
      <c r="K3236" s="60" t="str">
        <f t="shared" si="659"/>
        <v>Ok</v>
      </c>
      <c r="L3236" s="60">
        <f t="shared" si="650"/>
        <v>0</v>
      </c>
      <c r="M3236" s="85">
        <f>VLOOKUP(E3236,'DAFTAR ITEM'!B:J,9,FALSE)</f>
        <v>5225</v>
      </c>
      <c r="N3236" s="85">
        <f t="shared" si="651"/>
        <v>156750</v>
      </c>
      <c r="O3236" s="85">
        <f t="shared" si="652"/>
        <v>0</v>
      </c>
      <c r="P3236" s="85">
        <f t="shared" si="653"/>
        <v>0</v>
      </c>
      <c r="Q3236" s="59">
        <f t="shared" si="657"/>
        <v>0</v>
      </c>
      <c r="R3236" s="60" t="str">
        <f t="shared" si="654"/>
        <v>Good Count</v>
      </c>
      <c r="S3236" s="60" t="str">
        <f t="shared" si="655"/>
        <v>Good Count</v>
      </c>
      <c r="T3236" s="60" t="str">
        <f t="shared" si="656"/>
        <v>Good Count</v>
      </c>
    </row>
    <row r="3237" spans="1:20" ht="15" customHeight="1">
      <c r="A3237" s="64">
        <v>44974</v>
      </c>
      <c r="B3237" s="65">
        <f t="shared" si="660"/>
        <v>2023</v>
      </c>
      <c r="C3237" s="58">
        <f t="shared" si="649"/>
        <v>2</v>
      </c>
      <c r="D3237" s="58" t="str">
        <f t="shared" si="648"/>
        <v>Feb/2023</v>
      </c>
      <c r="E3237" s="60" t="s">
        <v>49</v>
      </c>
      <c r="F3237" s="60" t="s">
        <v>48</v>
      </c>
      <c r="G3237" s="60" t="s">
        <v>33</v>
      </c>
      <c r="H3237" s="60">
        <v>30</v>
      </c>
      <c r="I3237" s="60">
        <v>30</v>
      </c>
      <c r="J3237" s="60">
        <f t="shared" si="658"/>
        <v>0</v>
      </c>
      <c r="K3237" s="60" t="str">
        <f t="shared" si="659"/>
        <v>Ok</v>
      </c>
      <c r="L3237" s="60">
        <f t="shared" si="650"/>
        <v>0</v>
      </c>
      <c r="M3237" s="85">
        <f>VLOOKUP(E3237,'DAFTAR ITEM'!B:J,9,FALSE)</f>
        <v>4900</v>
      </c>
      <c r="N3237" s="85">
        <f t="shared" si="651"/>
        <v>147000</v>
      </c>
      <c r="O3237" s="85">
        <f t="shared" si="652"/>
        <v>0</v>
      </c>
      <c r="P3237" s="85">
        <f t="shared" si="653"/>
        <v>0</v>
      </c>
      <c r="Q3237" s="59">
        <f t="shared" si="657"/>
        <v>0</v>
      </c>
      <c r="R3237" s="60" t="str">
        <f t="shared" si="654"/>
        <v>Good Count</v>
      </c>
      <c r="S3237" s="60" t="str">
        <f t="shared" si="655"/>
        <v>Good Count</v>
      </c>
      <c r="T3237" s="60" t="str">
        <f t="shared" si="656"/>
        <v>Good Count</v>
      </c>
    </row>
    <row r="3238" spans="1:20" ht="15" customHeight="1">
      <c r="A3238" s="64">
        <v>44974</v>
      </c>
      <c r="B3238" s="65">
        <f t="shared" si="660"/>
        <v>2023</v>
      </c>
      <c r="C3238" s="58">
        <f t="shared" si="649"/>
        <v>2</v>
      </c>
      <c r="D3238" s="58" t="str">
        <f t="shared" si="648"/>
        <v>Feb/2023</v>
      </c>
      <c r="E3238" s="60" t="s">
        <v>51</v>
      </c>
      <c r="F3238" s="60" t="s">
        <v>50</v>
      </c>
      <c r="G3238" s="60" t="s">
        <v>33</v>
      </c>
      <c r="H3238" s="60">
        <v>10</v>
      </c>
      <c r="I3238" s="60">
        <v>10</v>
      </c>
      <c r="J3238" s="60">
        <f t="shared" si="658"/>
        <v>0</v>
      </c>
      <c r="K3238" s="60" t="str">
        <f t="shared" si="659"/>
        <v>Ok</v>
      </c>
      <c r="L3238" s="60">
        <f t="shared" si="650"/>
        <v>0</v>
      </c>
      <c r="M3238" s="85">
        <f>VLOOKUP(E3238,'DAFTAR ITEM'!B:J,9,FALSE)</f>
        <v>7500</v>
      </c>
      <c r="N3238" s="85">
        <f t="shared" si="651"/>
        <v>75000</v>
      </c>
      <c r="O3238" s="85">
        <f t="shared" si="652"/>
        <v>0</v>
      </c>
      <c r="P3238" s="85">
        <f t="shared" si="653"/>
        <v>0</v>
      </c>
      <c r="Q3238" s="59">
        <f t="shared" si="657"/>
        <v>0</v>
      </c>
      <c r="R3238" s="60" t="str">
        <f t="shared" si="654"/>
        <v>Good Count</v>
      </c>
      <c r="S3238" s="60" t="str">
        <f t="shared" si="655"/>
        <v>Good Count</v>
      </c>
      <c r="T3238" s="60" t="str">
        <f t="shared" si="656"/>
        <v>Good Count</v>
      </c>
    </row>
    <row r="3239" spans="1:20" ht="15" customHeight="1">
      <c r="A3239" s="64">
        <v>44974</v>
      </c>
      <c r="B3239" s="65">
        <f t="shared" si="660"/>
        <v>2023</v>
      </c>
      <c r="C3239" s="58">
        <f t="shared" si="649"/>
        <v>2</v>
      </c>
      <c r="D3239" s="58" t="str">
        <f t="shared" si="648"/>
        <v>Feb/2023</v>
      </c>
      <c r="E3239" s="60" t="s">
        <v>53</v>
      </c>
      <c r="F3239" s="60" t="s">
        <v>52</v>
      </c>
      <c r="G3239" s="60" t="s">
        <v>33</v>
      </c>
      <c r="H3239" s="60">
        <v>6</v>
      </c>
      <c r="I3239" s="60">
        <v>6</v>
      </c>
      <c r="J3239" s="60">
        <f t="shared" si="658"/>
        <v>0</v>
      </c>
      <c r="K3239" s="60" t="str">
        <f t="shared" si="659"/>
        <v>Ok</v>
      </c>
      <c r="L3239" s="60">
        <f t="shared" si="650"/>
        <v>0</v>
      </c>
      <c r="M3239" s="85">
        <f>VLOOKUP(E3239,'DAFTAR ITEM'!B:J,9,FALSE)</f>
        <v>10000</v>
      </c>
      <c r="N3239" s="85">
        <f t="shared" si="651"/>
        <v>60000</v>
      </c>
      <c r="O3239" s="85">
        <f t="shared" si="652"/>
        <v>0</v>
      </c>
      <c r="P3239" s="85">
        <f t="shared" si="653"/>
        <v>0</v>
      </c>
      <c r="Q3239" s="59">
        <f t="shared" si="657"/>
        <v>0</v>
      </c>
      <c r="R3239" s="60" t="str">
        <f t="shared" si="654"/>
        <v>Good Count</v>
      </c>
      <c r="S3239" s="60" t="str">
        <f t="shared" si="655"/>
        <v>Good Count</v>
      </c>
      <c r="T3239" s="60" t="str">
        <f t="shared" si="656"/>
        <v>Good Count</v>
      </c>
    </row>
    <row r="3240" spans="1:20" ht="15" customHeight="1">
      <c r="A3240" s="64">
        <v>44974</v>
      </c>
      <c r="B3240" s="65">
        <f t="shared" si="660"/>
        <v>2023</v>
      </c>
      <c r="C3240" s="58">
        <f t="shared" si="649"/>
        <v>2</v>
      </c>
      <c r="D3240" s="58" t="str">
        <f t="shared" si="648"/>
        <v>Feb/2023</v>
      </c>
      <c r="E3240" s="60" t="s">
        <v>51</v>
      </c>
      <c r="F3240" s="60" t="s">
        <v>50</v>
      </c>
      <c r="G3240" s="60" t="s">
        <v>33</v>
      </c>
      <c r="H3240" s="60">
        <v>10</v>
      </c>
      <c r="I3240" s="60">
        <v>10</v>
      </c>
      <c r="J3240" s="60">
        <f t="shared" si="658"/>
        <v>0</v>
      </c>
      <c r="K3240" s="60" t="str">
        <f t="shared" si="659"/>
        <v>Ok</v>
      </c>
      <c r="L3240" s="60">
        <f t="shared" si="650"/>
        <v>0</v>
      </c>
      <c r="M3240" s="85">
        <f>VLOOKUP(E3240,'DAFTAR ITEM'!B:J,9,FALSE)</f>
        <v>7500</v>
      </c>
      <c r="N3240" s="85">
        <f t="shared" si="651"/>
        <v>75000</v>
      </c>
      <c r="O3240" s="85">
        <f t="shared" si="652"/>
        <v>0</v>
      </c>
      <c r="P3240" s="85">
        <f t="shared" si="653"/>
        <v>0</v>
      </c>
      <c r="Q3240" s="59">
        <f t="shared" si="657"/>
        <v>0</v>
      </c>
      <c r="R3240" s="60" t="str">
        <f t="shared" si="654"/>
        <v>Good Count</v>
      </c>
      <c r="S3240" s="60" t="str">
        <f t="shared" si="655"/>
        <v>Good Count</v>
      </c>
      <c r="T3240" s="60" t="str">
        <f t="shared" si="656"/>
        <v>Good Count</v>
      </c>
    </row>
    <row r="3241" spans="1:20" ht="15" customHeight="1">
      <c r="A3241" s="64">
        <v>44974</v>
      </c>
      <c r="B3241" s="65">
        <f t="shared" si="660"/>
        <v>2023</v>
      </c>
      <c r="C3241" s="58">
        <f t="shared" si="649"/>
        <v>2</v>
      </c>
      <c r="D3241" s="58" t="str">
        <f t="shared" si="648"/>
        <v>Feb/2023</v>
      </c>
      <c r="E3241" s="60" t="s">
        <v>55</v>
      </c>
      <c r="F3241" s="60" t="s">
        <v>54</v>
      </c>
      <c r="G3241" s="60" t="s">
        <v>56</v>
      </c>
      <c r="H3241" s="60">
        <v>3</v>
      </c>
      <c r="I3241" s="60">
        <v>3</v>
      </c>
      <c r="J3241" s="60">
        <f t="shared" si="658"/>
        <v>0</v>
      </c>
      <c r="K3241" s="60" t="str">
        <f t="shared" si="659"/>
        <v>Ok</v>
      </c>
      <c r="L3241" s="60">
        <f t="shared" si="650"/>
        <v>0</v>
      </c>
      <c r="M3241" s="85">
        <f>VLOOKUP(E3241,'DAFTAR ITEM'!B:J,9,FALSE)</f>
        <v>2500</v>
      </c>
      <c r="N3241" s="85">
        <f t="shared" si="651"/>
        <v>7500</v>
      </c>
      <c r="O3241" s="85">
        <f t="shared" si="652"/>
        <v>0</v>
      </c>
      <c r="P3241" s="85">
        <f t="shared" si="653"/>
        <v>0</v>
      </c>
      <c r="Q3241" s="59">
        <f t="shared" si="657"/>
        <v>0</v>
      </c>
      <c r="R3241" s="60" t="str">
        <f t="shared" si="654"/>
        <v>Good Count</v>
      </c>
      <c r="S3241" s="60" t="str">
        <f t="shared" si="655"/>
        <v>Good Count</v>
      </c>
      <c r="T3241" s="60" t="str">
        <f t="shared" si="656"/>
        <v>Good Count</v>
      </c>
    </row>
    <row r="3242" spans="1:20" ht="15" customHeight="1">
      <c r="A3242" s="64">
        <v>44974</v>
      </c>
      <c r="B3242" s="65">
        <f t="shared" si="660"/>
        <v>2023</v>
      </c>
      <c r="C3242" s="58">
        <f t="shared" si="649"/>
        <v>2</v>
      </c>
      <c r="D3242" s="58" t="str">
        <f t="shared" si="648"/>
        <v>Feb/2023</v>
      </c>
      <c r="E3242" s="60" t="s">
        <v>58</v>
      </c>
      <c r="F3242" s="60" t="s">
        <v>57</v>
      </c>
      <c r="G3242" s="60" t="s">
        <v>59</v>
      </c>
      <c r="H3242" s="60">
        <v>48</v>
      </c>
      <c r="I3242" s="60">
        <v>48</v>
      </c>
      <c r="J3242" s="60">
        <f t="shared" si="658"/>
        <v>0</v>
      </c>
      <c r="K3242" s="60" t="str">
        <f t="shared" si="659"/>
        <v>Ok</v>
      </c>
      <c r="L3242" s="60">
        <f t="shared" si="650"/>
        <v>0</v>
      </c>
      <c r="M3242" s="85">
        <f>VLOOKUP(E3242,'DAFTAR ITEM'!B:J,9,FALSE)</f>
        <v>5145</v>
      </c>
      <c r="N3242" s="85">
        <f t="shared" si="651"/>
        <v>246960</v>
      </c>
      <c r="O3242" s="85">
        <f t="shared" si="652"/>
        <v>0</v>
      </c>
      <c r="P3242" s="85">
        <f t="shared" si="653"/>
        <v>0</v>
      </c>
      <c r="Q3242" s="59">
        <f t="shared" si="657"/>
        <v>0</v>
      </c>
      <c r="R3242" s="60" t="str">
        <f t="shared" si="654"/>
        <v>Good Count</v>
      </c>
      <c r="S3242" s="60" t="str">
        <f t="shared" si="655"/>
        <v>Good Count</v>
      </c>
      <c r="T3242" s="60" t="str">
        <f t="shared" si="656"/>
        <v>Good Count</v>
      </c>
    </row>
    <row r="3243" spans="1:20" ht="15" customHeight="1">
      <c r="A3243" s="64">
        <v>44974</v>
      </c>
      <c r="B3243" s="65">
        <f t="shared" si="660"/>
        <v>2023</v>
      </c>
      <c r="C3243" s="58">
        <f t="shared" si="649"/>
        <v>2</v>
      </c>
      <c r="D3243" s="58" t="str">
        <f t="shared" si="648"/>
        <v>Feb/2023</v>
      </c>
      <c r="E3243" s="60" t="s">
        <v>61</v>
      </c>
      <c r="F3243" s="60" t="s">
        <v>60</v>
      </c>
      <c r="G3243" s="60" t="s">
        <v>56</v>
      </c>
      <c r="H3243" s="60">
        <v>23</v>
      </c>
      <c r="I3243" s="60">
        <v>23</v>
      </c>
      <c r="J3243" s="60">
        <f t="shared" si="658"/>
        <v>0</v>
      </c>
      <c r="K3243" s="60" t="str">
        <f t="shared" si="659"/>
        <v>Ok</v>
      </c>
      <c r="L3243" s="60">
        <f t="shared" si="650"/>
        <v>0</v>
      </c>
      <c r="M3243" s="85">
        <f>VLOOKUP(E3243,'DAFTAR ITEM'!B:J,9,FALSE)</f>
        <v>13440</v>
      </c>
      <c r="N3243" s="85">
        <f t="shared" si="651"/>
        <v>309120</v>
      </c>
      <c r="O3243" s="85">
        <f t="shared" si="652"/>
        <v>0</v>
      </c>
      <c r="P3243" s="85">
        <f t="shared" si="653"/>
        <v>0</v>
      </c>
      <c r="Q3243" s="59">
        <f t="shared" si="657"/>
        <v>0</v>
      </c>
      <c r="R3243" s="60" t="str">
        <f t="shared" si="654"/>
        <v>Good Count</v>
      </c>
      <c r="S3243" s="60" t="str">
        <f t="shared" si="655"/>
        <v>Good Count</v>
      </c>
      <c r="T3243" s="60" t="str">
        <f t="shared" si="656"/>
        <v>Good Count</v>
      </c>
    </row>
    <row r="3244" spans="1:20" ht="15" customHeight="1">
      <c r="A3244" s="64">
        <v>44974</v>
      </c>
      <c r="B3244" s="65">
        <f t="shared" si="660"/>
        <v>2023</v>
      </c>
      <c r="C3244" s="58">
        <f t="shared" si="649"/>
        <v>2</v>
      </c>
      <c r="D3244" s="58" t="str">
        <f t="shared" si="648"/>
        <v>Feb/2023</v>
      </c>
      <c r="E3244" s="60" t="s">
        <v>63</v>
      </c>
      <c r="F3244" s="60" t="s">
        <v>62</v>
      </c>
      <c r="G3244" s="60" t="s">
        <v>33</v>
      </c>
      <c r="H3244" s="60">
        <v>12</v>
      </c>
      <c r="I3244" s="60">
        <v>12</v>
      </c>
      <c r="J3244" s="60">
        <f t="shared" si="658"/>
        <v>0</v>
      </c>
      <c r="K3244" s="60" t="str">
        <f t="shared" si="659"/>
        <v>Ok</v>
      </c>
      <c r="L3244" s="60">
        <f t="shared" si="650"/>
        <v>0</v>
      </c>
      <c r="M3244" s="85">
        <f>VLOOKUP(E3244,'DAFTAR ITEM'!B:J,9,FALSE)</f>
        <v>20000</v>
      </c>
      <c r="N3244" s="85">
        <f t="shared" si="651"/>
        <v>240000</v>
      </c>
      <c r="O3244" s="85">
        <f t="shared" si="652"/>
        <v>0</v>
      </c>
      <c r="P3244" s="85">
        <f t="shared" si="653"/>
        <v>0</v>
      </c>
      <c r="Q3244" s="59">
        <f t="shared" si="657"/>
        <v>0</v>
      </c>
      <c r="R3244" s="60" t="str">
        <f t="shared" si="654"/>
        <v>Good Count</v>
      </c>
      <c r="S3244" s="60" t="str">
        <f t="shared" si="655"/>
        <v>Good Count</v>
      </c>
      <c r="T3244" s="60" t="str">
        <f t="shared" si="656"/>
        <v>Good Count</v>
      </c>
    </row>
    <row r="3245" spans="1:20" ht="15" customHeight="1">
      <c r="A3245" s="64">
        <v>44974</v>
      </c>
      <c r="B3245" s="65">
        <f t="shared" si="660"/>
        <v>2023</v>
      </c>
      <c r="C3245" s="58">
        <f t="shared" si="649"/>
        <v>2</v>
      </c>
      <c r="D3245" s="58" t="str">
        <f t="shared" ref="D3245:D3308" si="661">TEXT(A3245,"MMM")&amp;"/"&amp;(B3245)</f>
        <v>Feb/2023</v>
      </c>
      <c r="E3245" s="60" t="s">
        <v>69</v>
      </c>
      <c r="F3245" s="60" t="s">
        <v>68</v>
      </c>
      <c r="G3245" s="60" t="s">
        <v>33</v>
      </c>
      <c r="H3245" s="60">
        <v>7</v>
      </c>
      <c r="I3245" s="60">
        <v>7</v>
      </c>
      <c r="J3245" s="60">
        <f t="shared" si="658"/>
        <v>0</v>
      </c>
      <c r="K3245" s="60" t="str">
        <f t="shared" si="659"/>
        <v>Ok</v>
      </c>
      <c r="L3245" s="60">
        <f t="shared" si="650"/>
        <v>0</v>
      </c>
      <c r="M3245" s="85">
        <f>VLOOKUP(E3245,'DAFTAR ITEM'!B:J,9,FALSE)</f>
        <v>6300</v>
      </c>
      <c r="N3245" s="85">
        <f t="shared" si="651"/>
        <v>44100</v>
      </c>
      <c r="O3245" s="85">
        <f t="shared" si="652"/>
        <v>0</v>
      </c>
      <c r="P3245" s="85">
        <f t="shared" si="653"/>
        <v>0</v>
      </c>
      <c r="Q3245" s="59">
        <f t="shared" si="657"/>
        <v>0</v>
      </c>
      <c r="R3245" s="60" t="str">
        <f t="shared" si="654"/>
        <v>Good Count</v>
      </c>
      <c r="S3245" s="60" t="str">
        <f t="shared" si="655"/>
        <v>Good Count</v>
      </c>
      <c r="T3245" s="60" t="str">
        <f t="shared" si="656"/>
        <v>Good Count</v>
      </c>
    </row>
    <row r="3246" spans="1:20" ht="15" customHeight="1">
      <c r="A3246" s="64">
        <v>44974</v>
      </c>
      <c r="B3246" s="65">
        <f t="shared" si="660"/>
        <v>2023</v>
      </c>
      <c r="C3246" s="58">
        <f t="shared" si="649"/>
        <v>2</v>
      </c>
      <c r="D3246" s="58" t="str">
        <f t="shared" si="661"/>
        <v>Feb/2023</v>
      </c>
      <c r="E3246" s="60" t="s">
        <v>71</v>
      </c>
      <c r="F3246" s="60" t="s">
        <v>70</v>
      </c>
      <c r="G3246" s="60" t="s">
        <v>33</v>
      </c>
      <c r="H3246" s="60">
        <v>0</v>
      </c>
      <c r="I3246" s="60">
        <v>0</v>
      </c>
      <c r="J3246" s="60">
        <f t="shared" si="658"/>
        <v>0</v>
      </c>
      <c r="K3246" s="60" t="str">
        <f t="shared" si="659"/>
        <v>Ok</v>
      </c>
      <c r="L3246" s="60">
        <f t="shared" si="650"/>
        <v>0</v>
      </c>
      <c r="M3246" s="85">
        <f>VLOOKUP(E3246,'DAFTAR ITEM'!B:J,9,FALSE)</f>
        <v>12000</v>
      </c>
      <c r="N3246" s="85">
        <f t="shared" si="651"/>
        <v>0</v>
      </c>
      <c r="O3246" s="85">
        <f t="shared" si="652"/>
        <v>0</v>
      </c>
      <c r="P3246" s="85">
        <f t="shared" si="653"/>
        <v>0</v>
      </c>
      <c r="Q3246" s="59">
        <f t="shared" si="657"/>
        <v>0</v>
      </c>
      <c r="R3246" s="60" t="str">
        <f t="shared" si="654"/>
        <v>Good Count</v>
      </c>
      <c r="S3246" s="60" t="str">
        <f t="shared" si="655"/>
        <v>Good Count</v>
      </c>
      <c r="T3246" s="60" t="str">
        <f t="shared" si="656"/>
        <v>Good Count</v>
      </c>
    </row>
    <row r="3247" spans="1:20" ht="15" customHeight="1">
      <c r="A3247" s="64">
        <v>44974</v>
      </c>
      <c r="B3247" s="65">
        <f t="shared" si="660"/>
        <v>2023</v>
      </c>
      <c r="C3247" s="58">
        <f t="shared" si="649"/>
        <v>2</v>
      </c>
      <c r="D3247" s="58" t="str">
        <f t="shared" si="661"/>
        <v>Feb/2023</v>
      </c>
      <c r="E3247" s="60" t="s">
        <v>73</v>
      </c>
      <c r="F3247" s="60" t="s">
        <v>72</v>
      </c>
      <c r="G3247" s="60" t="s">
        <v>33</v>
      </c>
      <c r="H3247" s="60">
        <v>4</v>
      </c>
      <c r="I3247" s="60">
        <v>4</v>
      </c>
      <c r="J3247" s="60">
        <f t="shared" si="658"/>
        <v>0</v>
      </c>
      <c r="K3247" s="60" t="str">
        <f t="shared" si="659"/>
        <v>Ok</v>
      </c>
      <c r="L3247" s="60">
        <f t="shared" si="650"/>
        <v>0</v>
      </c>
      <c r="M3247" s="85">
        <f>VLOOKUP(E3247,'DAFTAR ITEM'!B:J,9,FALSE)</f>
        <v>24000</v>
      </c>
      <c r="N3247" s="85">
        <f t="shared" si="651"/>
        <v>96000</v>
      </c>
      <c r="O3247" s="85">
        <f t="shared" si="652"/>
        <v>0</v>
      </c>
      <c r="P3247" s="85">
        <f t="shared" si="653"/>
        <v>0</v>
      </c>
      <c r="Q3247" s="59">
        <f t="shared" si="657"/>
        <v>0</v>
      </c>
      <c r="R3247" s="60" t="str">
        <f t="shared" si="654"/>
        <v>Good Count</v>
      </c>
      <c r="S3247" s="60" t="str">
        <f t="shared" si="655"/>
        <v>Good Count</v>
      </c>
      <c r="T3247" s="60" t="str">
        <f t="shared" si="656"/>
        <v>Good Count</v>
      </c>
    </row>
    <row r="3248" spans="1:20" ht="15" customHeight="1">
      <c r="A3248" s="64">
        <v>44974</v>
      </c>
      <c r="B3248" s="65">
        <f t="shared" si="660"/>
        <v>2023</v>
      </c>
      <c r="C3248" s="58">
        <f t="shared" si="649"/>
        <v>2</v>
      </c>
      <c r="D3248" s="58" t="str">
        <f t="shared" si="661"/>
        <v>Feb/2023</v>
      </c>
      <c r="E3248" s="60" t="s">
        <v>75</v>
      </c>
      <c r="F3248" s="60" t="s">
        <v>74</v>
      </c>
      <c r="G3248" s="60" t="s">
        <v>33</v>
      </c>
      <c r="H3248" s="60">
        <v>9</v>
      </c>
      <c r="I3248" s="60">
        <v>9</v>
      </c>
      <c r="J3248" s="60">
        <f t="shared" si="658"/>
        <v>0</v>
      </c>
      <c r="K3248" s="60" t="str">
        <f t="shared" si="659"/>
        <v>Ok</v>
      </c>
      <c r="L3248" s="60">
        <f t="shared" si="650"/>
        <v>0</v>
      </c>
      <c r="M3248" s="85">
        <f>VLOOKUP(E3248,'DAFTAR ITEM'!B:J,9,FALSE)</f>
        <v>6500</v>
      </c>
      <c r="N3248" s="85">
        <f t="shared" si="651"/>
        <v>58500</v>
      </c>
      <c r="O3248" s="85">
        <f t="shared" si="652"/>
        <v>0</v>
      </c>
      <c r="P3248" s="85">
        <f t="shared" si="653"/>
        <v>0</v>
      </c>
      <c r="Q3248" s="59">
        <f t="shared" si="657"/>
        <v>0</v>
      </c>
      <c r="R3248" s="60" t="str">
        <f t="shared" si="654"/>
        <v>Good Count</v>
      </c>
      <c r="S3248" s="60" t="str">
        <f t="shared" si="655"/>
        <v>Good Count</v>
      </c>
      <c r="T3248" s="60" t="str">
        <f t="shared" si="656"/>
        <v>Good Count</v>
      </c>
    </row>
    <row r="3249" spans="1:20" ht="15" customHeight="1">
      <c r="A3249" s="64">
        <v>44974</v>
      </c>
      <c r="B3249" s="65">
        <f t="shared" si="660"/>
        <v>2023</v>
      </c>
      <c r="C3249" s="58">
        <f t="shared" si="649"/>
        <v>2</v>
      </c>
      <c r="D3249" s="58" t="str">
        <f t="shared" si="661"/>
        <v>Feb/2023</v>
      </c>
      <c r="E3249" s="60" t="s">
        <v>77</v>
      </c>
      <c r="F3249" s="60" t="s">
        <v>76</v>
      </c>
      <c r="G3249" s="60" t="s">
        <v>33</v>
      </c>
      <c r="H3249" s="60">
        <v>2</v>
      </c>
      <c r="I3249" s="60">
        <v>2</v>
      </c>
      <c r="J3249" s="60">
        <f t="shared" si="658"/>
        <v>0</v>
      </c>
      <c r="K3249" s="60" t="str">
        <f t="shared" si="659"/>
        <v>Ok</v>
      </c>
      <c r="L3249" s="60">
        <f t="shared" si="650"/>
        <v>0</v>
      </c>
      <c r="M3249" s="85">
        <f>VLOOKUP(E3249,'DAFTAR ITEM'!B:J,9,FALSE)</f>
        <v>50000</v>
      </c>
      <c r="N3249" s="85">
        <f t="shared" si="651"/>
        <v>100000</v>
      </c>
      <c r="O3249" s="85">
        <f t="shared" si="652"/>
        <v>0</v>
      </c>
      <c r="P3249" s="85">
        <f t="shared" si="653"/>
        <v>0</v>
      </c>
      <c r="Q3249" s="59">
        <f t="shared" si="657"/>
        <v>0</v>
      </c>
      <c r="R3249" s="60" t="str">
        <f t="shared" si="654"/>
        <v>Good Count</v>
      </c>
      <c r="S3249" s="60" t="str">
        <f t="shared" si="655"/>
        <v>Good Count</v>
      </c>
      <c r="T3249" s="60" t="str">
        <f t="shared" si="656"/>
        <v>Good Count</v>
      </c>
    </row>
    <row r="3250" spans="1:20" ht="15" customHeight="1">
      <c r="A3250" s="64">
        <v>44974</v>
      </c>
      <c r="B3250" s="65">
        <f t="shared" si="660"/>
        <v>2023</v>
      </c>
      <c r="C3250" s="58">
        <f t="shared" si="649"/>
        <v>2</v>
      </c>
      <c r="D3250" s="58" t="str">
        <f t="shared" si="661"/>
        <v>Feb/2023</v>
      </c>
      <c r="E3250" s="60" t="s">
        <v>79</v>
      </c>
      <c r="F3250" s="60" t="s">
        <v>78</v>
      </c>
      <c r="G3250" s="60" t="s">
        <v>33</v>
      </c>
      <c r="H3250" s="60">
        <v>4</v>
      </c>
      <c r="I3250" s="60">
        <v>4</v>
      </c>
      <c r="J3250" s="60">
        <f t="shared" si="658"/>
        <v>0</v>
      </c>
      <c r="K3250" s="60" t="str">
        <f t="shared" si="659"/>
        <v>Ok</v>
      </c>
      <c r="L3250" s="60">
        <f t="shared" si="650"/>
        <v>0</v>
      </c>
      <c r="M3250" s="85">
        <f>VLOOKUP(E3250,'DAFTAR ITEM'!B:J,9,FALSE)</f>
        <v>3700</v>
      </c>
      <c r="N3250" s="85">
        <f t="shared" si="651"/>
        <v>14800</v>
      </c>
      <c r="O3250" s="85">
        <f t="shared" si="652"/>
        <v>0</v>
      </c>
      <c r="P3250" s="85">
        <f t="shared" si="653"/>
        <v>0</v>
      </c>
      <c r="Q3250" s="59">
        <f t="shared" si="657"/>
        <v>0</v>
      </c>
      <c r="R3250" s="60" t="str">
        <f t="shared" si="654"/>
        <v>Good Count</v>
      </c>
      <c r="S3250" s="60" t="str">
        <f t="shared" si="655"/>
        <v>Good Count</v>
      </c>
      <c r="T3250" s="60" t="str">
        <f t="shared" si="656"/>
        <v>Good Count</v>
      </c>
    </row>
    <row r="3251" spans="1:20" ht="15" customHeight="1">
      <c r="A3251" s="64">
        <v>44974</v>
      </c>
      <c r="B3251" s="65">
        <f t="shared" si="660"/>
        <v>2023</v>
      </c>
      <c r="C3251" s="58">
        <f t="shared" si="649"/>
        <v>2</v>
      </c>
      <c r="D3251" s="58" t="str">
        <f t="shared" si="661"/>
        <v>Feb/2023</v>
      </c>
      <c r="E3251" s="60" t="s">
        <v>81</v>
      </c>
      <c r="F3251" s="60" t="s">
        <v>80</v>
      </c>
      <c r="G3251" s="60" t="s">
        <v>33</v>
      </c>
      <c r="H3251" s="60">
        <v>18</v>
      </c>
      <c r="I3251" s="60">
        <v>18</v>
      </c>
      <c r="J3251" s="60">
        <f t="shared" si="658"/>
        <v>0</v>
      </c>
      <c r="K3251" s="60" t="str">
        <f t="shared" si="659"/>
        <v>Ok</v>
      </c>
      <c r="L3251" s="60">
        <f t="shared" si="650"/>
        <v>0</v>
      </c>
      <c r="M3251" s="85">
        <f>VLOOKUP(E3251,'DAFTAR ITEM'!B:J,9,FALSE)</f>
        <v>1785</v>
      </c>
      <c r="N3251" s="85">
        <f t="shared" si="651"/>
        <v>32130</v>
      </c>
      <c r="O3251" s="85">
        <f t="shared" si="652"/>
        <v>0</v>
      </c>
      <c r="P3251" s="85">
        <f t="shared" si="653"/>
        <v>0</v>
      </c>
      <c r="Q3251" s="59">
        <f t="shared" si="657"/>
        <v>0</v>
      </c>
      <c r="R3251" s="60" t="str">
        <f t="shared" si="654"/>
        <v>Good Count</v>
      </c>
      <c r="S3251" s="60" t="str">
        <f t="shared" si="655"/>
        <v>Good Count</v>
      </c>
      <c r="T3251" s="60" t="str">
        <f t="shared" si="656"/>
        <v>Good Count</v>
      </c>
    </row>
    <row r="3252" spans="1:20" ht="15" customHeight="1">
      <c r="A3252" s="64">
        <v>44974</v>
      </c>
      <c r="B3252" s="65">
        <f t="shared" si="660"/>
        <v>2023</v>
      </c>
      <c r="C3252" s="58">
        <f t="shared" si="649"/>
        <v>2</v>
      </c>
      <c r="D3252" s="58" t="str">
        <f t="shared" si="661"/>
        <v>Feb/2023</v>
      </c>
      <c r="E3252" s="60" t="s">
        <v>83</v>
      </c>
      <c r="F3252" s="60" t="s">
        <v>82</v>
      </c>
      <c r="G3252" s="60" t="s">
        <v>33</v>
      </c>
      <c r="H3252" s="60">
        <v>38</v>
      </c>
      <c r="I3252" s="60">
        <v>38</v>
      </c>
      <c r="J3252" s="60">
        <f t="shared" si="658"/>
        <v>0</v>
      </c>
      <c r="K3252" s="60" t="str">
        <f t="shared" si="659"/>
        <v>Ok</v>
      </c>
      <c r="L3252" s="60">
        <f t="shared" si="650"/>
        <v>0</v>
      </c>
      <c r="M3252" s="85">
        <f>VLOOKUP(E3252,'DAFTAR ITEM'!B:J,9,FALSE)</f>
        <v>15000</v>
      </c>
      <c r="N3252" s="85">
        <f t="shared" si="651"/>
        <v>570000</v>
      </c>
      <c r="O3252" s="85">
        <f t="shared" si="652"/>
        <v>0</v>
      </c>
      <c r="P3252" s="85">
        <f t="shared" si="653"/>
        <v>0</v>
      </c>
      <c r="Q3252" s="59">
        <f t="shared" si="657"/>
        <v>0</v>
      </c>
      <c r="R3252" s="60" t="str">
        <f t="shared" si="654"/>
        <v>Good Count</v>
      </c>
      <c r="S3252" s="60" t="str">
        <f t="shared" si="655"/>
        <v>Good Count</v>
      </c>
      <c r="T3252" s="60" t="str">
        <f t="shared" si="656"/>
        <v>Good Count</v>
      </c>
    </row>
    <row r="3253" spans="1:20" ht="15" customHeight="1">
      <c r="A3253" s="64">
        <v>44974</v>
      </c>
      <c r="B3253" s="65">
        <f t="shared" si="660"/>
        <v>2023</v>
      </c>
      <c r="C3253" s="58">
        <f t="shared" ref="C3253:C3316" si="662">MONTH(A3253)</f>
        <v>2</v>
      </c>
      <c r="D3253" s="58" t="str">
        <f t="shared" si="661"/>
        <v>Feb/2023</v>
      </c>
      <c r="E3253" s="60" t="s">
        <v>85</v>
      </c>
      <c r="F3253" s="60" t="s">
        <v>84</v>
      </c>
      <c r="G3253" s="60" t="s">
        <v>33</v>
      </c>
      <c r="H3253" s="60">
        <v>49</v>
      </c>
      <c r="I3253" s="60">
        <v>49</v>
      </c>
      <c r="J3253" s="60">
        <f t="shared" si="658"/>
        <v>0</v>
      </c>
      <c r="K3253" s="60" t="str">
        <f t="shared" si="659"/>
        <v>Ok</v>
      </c>
      <c r="L3253" s="60">
        <f t="shared" si="650"/>
        <v>0</v>
      </c>
      <c r="M3253" s="85">
        <f>VLOOKUP(E3253,'DAFTAR ITEM'!B:J,9,FALSE)</f>
        <v>9800</v>
      </c>
      <c r="N3253" s="85">
        <f t="shared" si="651"/>
        <v>480200</v>
      </c>
      <c r="O3253" s="85">
        <f t="shared" si="652"/>
        <v>0</v>
      </c>
      <c r="P3253" s="85">
        <f t="shared" si="653"/>
        <v>0</v>
      </c>
      <c r="Q3253" s="59">
        <f t="shared" si="657"/>
        <v>0</v>
      </c>
      <c r="R3253" s="60" t="str">
        <f t="shared" si="654"/>
        <v>Good Count</v>
      </c>
      <c r="S3253" s="60" t="str">
        <f t="shared" si="655"/>
        <v>Good Count</v>
      </c>
      <c r="T3253" s="60" t="str">
        <f t="shared" si="656"/>
        <v>Good Count</v>
      </c>
    </row>
    <row r="3254" spans="1:20" ht="15" customHeight="1">
      <c r="A3254" s="64">
        <v>44974</v>
      </c>
      <c r="B3254" s="65">
        <f t="shared" si="660"/>
        <v>2023</v>
      </c>
      <c r="C3254" s="58">
        <f t="shared" si="662"/>
        <v>2</v>
      </c>
      <c r="D3254" s="58" t="str">
        <f t="shared" si="661"/>
        <v>Feb/2023</v>
      </c>
      <c r="E3254" s="60" t="s">
        <v>90</v>
      </c>
      <c r="F3254" s="60" t="s">
        <v>89</v>
      </c>
      <c r="G3254" s="60" t="s">
        <v>33</v>
      </c>
      <c r="H3254" s="60">
        <v>5</v>
      </c>
      <c r="I3254" s="60">
        <v>5</v>
      </c>
      <c r="J3254" s="60">
        <f t="shared" si="658"/>
        <v>0</v>
      </c>
      <c r="K3254" s="60" t="str">
        <f t="shared" si="659"/>
        <v>Ok</v>
      </c>
      <c r="L3254" s="60">
        <f t="shared" ref="L3254:L3317" si="663">ABS(J3254)</f>
        <v>0</v>
      </c>
      <c r="M3254" s="85">
        <f>VLOOKUP(E3254,'DAFTAR ITEM'!B:J,9,FALSE)</f>
        <v>23000</v>
      </c>
      <c r="N3254" s="85">
        <f t="shared" ref="N3254:N3317" si="664">H3254*M3254</f>
        <v>115000</v>
      </c>
      <c r="O3254" s="85">
        <f t="shared" ref="O3254:O3317" si="665">J3254*M3254</f>
        <v>0</v>
      </c>
      <c r="P3254" s="85">
        <f t="shared" ref="P3254:P3317" si="666">L3254*M3254</f>
        <v>0</v>
      </c>
      <c r="Q3254" s="59">
        <f t="shared" si="657"/>
        <v>0</v>
      </c>
      <c r="R3254" s="60" t="str">
        <f t="shared" ref="R3254:R3317" si="667">IF(ISERROR(Q3254),"Bad Count",IF(Q3254&gt;0%,"Bad Count","Good Count"))</f>
        <v>Good Count</v>
      </c>
      <c r="S3254" s="60" t="str">
        <f t="shared" ref="S3254:S3317" si="668">IF(ISERROR(Q3254),"Bad Count",IF(Q3254&gt;2%,"Bad Count","Good Count"))</f>
        <v>Good Count</v>
      </c>
      <c r="T3254" s="60" t="str">
        <f t="shared" ref="T3254:T3317" si="669">IF(ISERROR(Q3254),"Bad Count",IF(Q3254&gt;5%,"Bad Count","Good Count"))</f>
        <v>Good Count</v>
      </c>
    </row>
    <row r="3255" spans="1:20" ht="15" customHeight="1">
      <c r="A3255" s="64">
        <v>44974</v>
      </c>
      <c r="B3255" s="65">
        <f t="shared" si="660"/>
        <v>2023</v>
      </c>
      <c r="C3255" s="58">
        <f t="shared" si="662"/>
        <v>2</v>
      </c>
      <c r="D3255" s="58" t="str">
        <f t="shared" si="661"/>
        <v>Feb/2023</v>
      </c>
      <c r="E3255" s="60" t="s">
        <v>92</v>
      </c>
      <c r="F3255" s="60" t="s">
        <v>91</v>
      </c>
      <c r="G3255" s="60" t="s">
        <v>88</v>
      </c>
      <c r="H3255" s="60">
        <v>3</v>
      </c>
      <c r="I3255" s="60">
        <v>3</v>
      </c>
      <c r="J3255" s="60">
        <f t="shared" si="658"/>
        <v>0</v>
      </c>
      <c r="K3255" s="60" t="str">
        <f t="shared" si="659"/>
        <v>Ok</v>
      </c>
      <c r="L3255" s="60">
        <f t="shared" si="663"/>
        <v>0</v>
      </c>
      <c r="M3255" s="85">
        <f>VLOOKUP(E3255,'DAFTAR ITEM'!B:J,9,FALSE)</f>
        <v>95000</v>
      </c>
      <c r="N3255" s="85">
        <f t="shared" si="664"/>
        <v>285000</v>
      </c>
      <c r="O3255" s="85">
        <f t="shared" si="665"/>
        <v>0</v>
      </c>
      <c r="P3255" s="85">
        <f t="shared" si="666"/>
        <v>0</v>
      </c>
      <c r="Q3255" s="59">
        <f t="shared" si="657"/>
        <v>0</v>
      </c>
      <c r="R3255" s="60" t="str">
        <f t="shared" si="667"/>
        <v>Good Count</v>
      </c>
      <c r="S3255" s="60" t="str">
        <f t="shared" si="668"/>
        <v>Good Count</v>
      </c>
      <c r="T3255" s="60" t="str">
        <f t="shared" si="669"/>
        <v>Good Count</v>
      </c>
    </row>
    <row r="3256" spans="1:20" ht="15" customHeight="1">
      <c r="A3256" s="64">
        <v>44974</v>
      </c>
      <c r="B3256" s="65">
        <f t="shared" si="660"/>
        <v>2023</v>
      </c>
      <c r="C3256" s="58">
        <f t="shared" si="662"/>
        <v>2</v>
      </c>
      <c r="D3256" s="58" t="str">
        <f t="shared" si="661"/>
        <v>Feb/2023</v>
      </c>
      <c r="E3256" s="60" t="s">
        <v>94</v>
      </c>
      <c r="F3256" s="60" t="s">
        <v>93</v>
      </c>
      <c r="G3256" s="60" t="s">
        <v>95</v>
      </c>
      <c r="H3256" s="60">
        <v>0</v>
      </c>
      <c r="I3256" s="60">
        <v>0</v>
      </c>
      <c r="J3256" s="60">
        <f t="shared" si="658"/>
        <v>0</v>
      </c>
      <c r="K3256" s="60" t="str">
        <f t="shared" si="659"/>
        <v>Ok</v>
      </c>
      <c r="L3256" s="60">
        <f t="shared" si="663"/>
        <v>0</v>
      </c>
      <c r="M3256" s="85">
        <f>VLOOKUP(E3256,'DAFTAR ITEM'!B:J,9,FALSE)</f>
        <v>5250</v>
      </c>
      <c r="N3256" s="85">
        <f t="shared" si="664"/>
        <v>0</v>
      </c>
      <c r="O3256" s="85">
        <f t="shared" si="665"/>
        <v>0</v>
      </c>
      <c r="P3256" s="85">
        <f t="shared" si="666"/>
        <v>0</v>
      </c>
      <c r="Q3256" s="59">
        <f t="shared" si="657"/>
        <v>0</v>
      </c>
      <c r="R3256" s="60" t="str">
        <f t="shared" si="667"/>
        <v>Good Count</v>
      </c>
      <c r="S3256" s="60" t="str">
        <f t="shared" si="668"/>
        <v>Good Count</v>
      </c>
      <c r="T3256" s="60" t="str">
        <f t="shared" si="669"/>
        <v>Good Count</v>
      </c>
    </row>
    <row r="3257" spans="1:20" ht="15" customHeight="1">
      <c r="A3257" s="64">
        <v>44974</v>
      </c>
      <c r="B3257" s="65">
        <f t="shared" si="660"/>
        <v>2023</v>
      </c>
      <c r="C3257" s="58">
        <f t="shared" si="662"/>
        <v>2</v>
      </c>
      <c r="D3257" s="58" t="str">
        <f t="shared" si="661"/>
        <v>Feb/2023</v>
      </c>
      <c r="E3257" s="60" t="s">
        <v>97</v>
      </c>
      <c r="F3257" s="60" t="s">
        <v>96</v>
      </c>
      <c r="G3257" s="60" t="s">
        <v>95</v>
      </c>
      <c r="H3257" s="60">
        <v>25</v>
      </c>
      <c r="I3257" s="60">
        <v>25</v>
      </c>
      <c r="J3257" s="60">
        <f t="shared" si="658"/>
        <v>0</v>
      </c>
      <c r="K3257" s="60" t="str">
        <f t="shared" si="659"/>
        <v>Ok</v>
      </c>
      <c r="L3257" s="60">
        <f t="shared" si="663"/>
        <v>0</v>
      </c>
      <c r="M3257" s="85">
        <f>VLOOKUP(E3257,'DAFTAR ITEM'!B:J,9,FALSE)</f>
        <v>12000</v>
      </c>
      <c r="N3257" s="85">
        <f t="shared" si="664"/>
        <v>300000</v>
      </c>
      <c r="O3257" s="85">
        <f t="shared" si="665"/>
        <v>0</v>
      </c>
      <c r="P3257" s="85">
        <f t="shared" si="666"/>
        <v>0</v>
      </c>
      <c r="Q3257" s="59">
        <f t="shared" si="657"/>
        <v>0</v>
      </c>
      <c r="R3257" s="60" t="str">
        <f t="shared" si="667"/>
        <v>Good Count</v>
      </c>
      <c r="S3257" s="60" t="str">
        <f t="shared" si="668"/>
        <v>Good Count</v>
      </c>
      <c r="T3257" s="60" t="str">
        <f t="shared" si="669"/>
        <v>Good Count</v>
      </c>
    </row>
    <row r="3258" spans="1:20" ht="15" customHeight="1">
      <c r="A3258" s="64">
        <v>44974</v>
      </c>
      <c r="B3258" s="65">
        <f t="shared" si="660"/>
        <v>2023</v>
      </c>
      <c r="C3258" s="58">
        <f t="shared" si="662"/>
        <v>2</v>
      </c>
      <c r="D3258" s="58" t="str">
        <f t="shared" si="661"/>
        <v>Feb/2023</v>
      </c>
      <c r="E3258" s="60" t="s">
        <v>99</v>
      </c>
      <c r="F3258" s="60" t="s">
        <v>98</v>
      </c>
      <c r="G3258" s="60" t="s">
        <v>95</v>
      </c>
      <c r="H3258" s="60">
        <v>14</v>
      </c>
      <c r="I3258" s="60">
        <v>14</v>
      </c>
      <c r="J3258" s="60">
        <f t="shared" si="658"/>
        <v>0</v>
      </c>
      <c r="K3258" s="60" t="str">
        <f t="shared" si="659"/>
        <v>Ok</v>
      </c>
      <c r="L3258" s="60">
        <f t="shared" si="663"/>
        <v>0</v>
      </c>
      <c r="M3258" s="85">
        <f>VLOOKUP(E3258,'DAFTAR ITEM'!B:J,9,FALSE)</f>
        <v>24150</v>
      </c>
      <c r="N3258" s="85">
        <f t="shared" si="664"/>
        <v>338100</v>
      </c>
      <c r="O3258" s="85">
        <f t="shared" si="665"/>
        <v>0</v>
      </c>
      <c r="P3258" s="85">
        <f t="shared" si="666"/>
        <v>0</v>
      </c>
      <c r="Q3258" s="59">
        <f t="shared" si="657"/>
        <v>0</v>
      </c>
      <c r="R3258" s="60" t="str">
        <f t="shared" si="667"/>
        <v>Good Count</v>
      </c>
      <c r="S3258" s="60" t="str">
        <f t="shared" si="668"/>
        <v>Good Count</v>
      </c>
      <c r="T3258" s="60" t="str">
        <f t="shared" si="669"/>
        <v>Good Count</v>
      </c>
    </row>
    <row r="3259" spans="1:20" ht="15" customHeight="1">
      <c r="A3259" s="64">
        <v>44974</v>
      </c>
      <c r="B3259" s="65">
        <f t="shared" si="660"/>
        <v>2023</v>
      </c>
      <c r="C3259" s="58">
        <f t="shared" si="662"/>
        <v>2</v>
      </c>
      <c r="D3259" s="58" t="str">
        <f t="shared" si="661"/>
        <v>Feb/2023</v>
      </c>
      <c r="E3259" s="60" t="s">
        <v>103</v>
      </c>
      <c r="F3259" s="60" t="s">
        <v>102</v>
      </c>
      <c r="G3259" s="60" t="s">
        <v>104</v>
      </c>
      <c r="H3259" s="60">
        <v>5</v>
      </c>
      <c r="I3259" s="60">
        <v>5</v>
      </c>
      <c r="J3259" s="60">
        <f t="shared" si="658"/>
        <v>0</v>
      </c>
      <c r="K3259" s="60" t="str">
        <f t="shared" si="659"/>
        <v>Ok</v>
      </c>
      <c r="L3259" s="60">
        <f t="shared" si="663"/>
        <v>0</v>
      </c>
      <c r="M3259" s="85">
        <f>VLOOKUP(E3259,'DAFTAR ITEM'!B:J,9,FALSE)</f>
        <v>270000</v>
      </c>
      <c r="N3259" s="85">
        <f t="shared" si="664"/>
        <v>1350000</v>
      </c>
      <c r="O3259" s="85">
        <f t="shared" si="665"/>
        <v>0</v>
      </c>
      <c r="P3259" s="85">
        <f t="shared" si="666"/>
        <v>0</v>
      </c>
      <c r="Q3259" s="59">
        <f t="shared" si="657"/>
        <v>0</v>
      </c>
      <c r="R3259" s="60" t="str">
        <f t="shared" si="667"/>
        <v>Good Count</v>
      </c>
      <c r="S3259" s="60" t="str">
        <f t="shared" si="668"/>
        <v>Good Count</v>
      </c>
      <c r="T3259" s="60" t="str">
        <f t="shared" si="669"/>
        <v>Good Count</v>
      </c>
    </row>
    <row r="3260" spans="1:20" ht="15" customHeight="1">
      <c r="A3260" s="64">
        <v>44974</v>
      </c>
      <c r="B3260" s="65">
        <f t="shared" si="660"/>
        <v>2023</v>
      </c>
      <c r="C3260" s="58">
        <f t="shared" si="662"/>
        <v>2</v>
      </c>
      <c r="D3260" s="58" t="str">
        <f t="shared" si="661"/>
        <v>Feb/2023</v>
      </c>
      <c r="E3260" s="60" t="s">
        <v>106</v>
      </c>
      <c r="F3260" s="60" t="s">
        <v>105</v>
      </c>
      <c r="G3260" s="60" t="s">
        <v>104</v>
      </c>
      <c r="H3260" s="60">
        <v>2</v>
      </c>
      <c r="I3260" s="60">
        <v>2</v>
      </c>
      <c r="J3260" s="60">
        <f t="shared" si="658"/>
        <v>0</v>
      </c>
      <c r="K3260" s="60" t="str">
        <f t="shared" si="659"/>
        <v>Ok</v>
      </c>
      <c r="L3260" s="60">
        <f t="shared" si="663"/>
        <v>0</v>
      </c>
      <c r="M3260" s="85">
        <f>VLOOKUP(E3260,'DAFTAR ITEM'!B:J,9,FALSE)</f>
        <v>337800</v>
      </c>
      <c r="N3260" s="85">
        <f t="shared" si="664"/>
        <v>675600</v>
      </c>
      <c r="O3260" s="85">
        <f t="shared" si="665"/>
        <v>0</v>
      </c>
      <c r="P3260" s="85">
        <f t="shared" si="666"/>
        <v>0</v>
      </c>
      <c r="Q3260" s="59">
        <f t="shared" si="657"/>
        <v>0</v>
      </c>
      <c r="R3260" s="60" t="str">
        <f t="shared" si="667"/>
        <v>Good Count</v>
      </c>
      <c r="S3260" s="60" t="str">
        <f t="shared" si="668"/>
        <v>Good Count</v>
      </c>
      <c r="T3260" s="60" t="str">
        <f t="shared" si="669"/>
        <v>Good Count</v>
      </c>
    </row>
    <row r="3261" spans="1:20" ht="15" customHeight="1">
      <c r="A3261" s="64">
        <v>44974</v>
      </c>
      <c r="B3261" s="65">
        <f t="shared" si="660"/>
        <v>2023</v>
      </c>
      <c r="C3261" s="58">
        <f t="shared" si="662"/>
        <v>2</v>
      </c>
      <c r="D3261" s="58" t="str">
        <f t="shared" si="661"/>
        <v>Feb/2023</v>
      </c>
      <c r="E3261" s="60" t="s">
        <v>108</v>
      </c>
      <c r="F3261" s="60" t="s">
        <v>107</v>
      </c>
      <c r="G3261" s="60" t="s">
        <v>104</v>
      </c>
      <c r="H3261" s="60">
        <v>9</v>
      </c>
      <c r="I3261" s="60">
        <v>9</v>
      </c>
      <c r="J3261" s="60">
        <f t="shared" si="658"/>
        <v>0</v>
      </c>
      <c r="K3261" s="60" t="str">
        <f t="shared" si="659"/>
        <v>Ok</v>
      </c>
      <c r="L3261" s="60">
        <f t="shared" si="663"/>
        <v>0</v>
      </c>
      <c r="M3261" s="85">
        <f>VLOOKUP(E3261,'DAFTAR ITEM'!B:J,9,FALSE)</f>
        <v>270000</v>
      </c>
      <c r="N3261" s="85">
        <f t="shared" si="664"/>
        <v>2430000</v>
      </c>
      <c r="O3261" s="85">
        <f t="shared" si="665"/>
        <v>0</v>
      </c>
      <c r="P3261" s="85">
        <f t="shared" si="666"/>
        <v>0</v>
      </c>
      <c r="Q3261" s="59">
        <f t="shared" si="657"/>
        <v>0</v>
      </c>
      <c r="R3261" s="60" t="str">
        <f t="shared" si="667"/>
        <v>Good Count</v>
      </c>
      <c r="S3261" s="60" t="str">
        <f t="shared" si="668"/>
        <v>Good Count</v>
      </c>
      <c r="T3261" s="60" t="str">
        <f t="shared" si="669"/>
        <v>Good Count</v>
      </c>
    </row>
    <row r="3262" spans="1:20" ht="15" customHeight="1">
      <c r="A3262" s="64">
        <v>44974</v>
      </c>
      <c r="B3262" s="65">
        <f t="shared" si="660"/>
        <v>2023</v>
      </c>
      <c r="C3262" s="58">
        <f t="shared" si="662"/>
        <v>2</v>
      </c>
      <c r="D3262" s="58" t="str">
        <f t="shared" si="661"/>
        <v>Feb/2023</v>
      </c>
      <c r="E3262" s="60" t="s">
        <v>110</v>
      </c>
      <c r="F3262" s="60" t="s">
        <v>109</v>
      </c>
      <c r="G3262" s="60" t="s">
        <v>104</v>
      </c>
      <c r="H3262" s="60">
        <v>0</v>
      </c>
      <c r="I3262" s="60">
        <v>0</v>
      </c>
      <c r="J3262" s="60">
        <f t="shared" si="658"/>
        <v>0</v>
      </c>
      <c r="K3262" s="60" t="str">
        <f t="shared" si="659"/>
        <v>Ok</v>
      </c>
      <c r="L3262" s="60">
        <f t="shared" si="663"/>
        <v>0</v>
      </c>
      <c r="M3262" s="85">
        <f>VLOOKUP(E3262,'DAFTAR ITEM'!B:J,9,FALSE)</f>
        <v>270000</v>
      </c>
      <c r="N3262" s="85">
        <f t="shared" si="664"/>
        <v>0</v>
      </c>
      <c r="O3262" s="85">
        <f t="shared" si="665"/>
        <v>0</v>
      </c>
      <c r="P3262" s="85">
        <f t="shared" si="666"/>
        <v>0</v>
      </c>
      <c r="Q3262" s="59">
        <f t="shared" si="657"/>
        <v>0</v>
      </c>
      <c r="R3262" s="60" t="str">
        <f t="shared" si="667"/>
        <v>Good Count</v>
      </c>
      <c r="S3262" s="60" t="str">
        <f t="shared" si="668"/>
        <v>Good Count</v>
      </c>
      <c r="T3262" s="60" t="str">
        <f t="shared" si="669"/>
        <v>Good Count</v>
      </c>
    </row>
    <row r="3263" spans="1:20" ht="15" customHeight="1">
      <c r="A3263" s="64">
        <v>44974</v>
      </c>
      <c r="B3263" s="65">
        <f t="shared" si="660"/>
        <v>2023</v>
      </c>
      <c r="C3263" s="58">
        <f t="shared" si="662"/>
        <v>2</v>
      </c>
      <c r="D3263" s="58" t="str">
        <f t="shared" si="661"/>
        <v>Feb/2023</v>
      </c>
      <c r="E3263" s="60" t="s">
        <v>112</v>
      </c>
      <c r="F3263" s="60" t="s">
        <v>111</v>
      </c>
      <c r="G3263" s="60" t="s">
        <v>104</v>
      </c>
      <c r="H3263" s="60">
        <v>4</v>
      </c>
      <c r="I3263" s="60">
        <v>4</v>
      </c>
      <c r="J3263" s="60">
        <f t="shared" si="658"/>
        <v>0</v>
      </c>
      <c r="K3263" s="60" t="str">
        <f t="shared" si="659"/>
        <v>Ok</v>
      </c>
      <c r="L3263" s="60">
        <f t="shared" si="663"/>
        <v>0</v>
      </c>
      <c r="M3263" s="85">
        <f>VLOOKUP(E3263,'DAFTAR ITEM'!B:J,9,FALSE)</f>
        <v>270000</v>
      </c>
      <c r="N3263" s="85">
        <f t="shared" si="664"/>
        <v>1080000</v>
      </c>
      <c r="O3263" s="85">
        <f t="shared" si="665"/>
        <v>0</v>
      </c>
      <c r="P3263" s="85">
        <f t="shared" si="666"/>
        <v>0</v>
      </c>
      <c r="Q3263" s="59">
        <f t="shared" si="657"/>
        <v>0</v>
      </c>
      <c r="R3263" s="60" t="str">
        <f t="shared" si="667"/>
        <v>Good Count</v>
      </c>
      <c r="S3263" s="60" t="str">
        <f t="shared" si="668"/>
        <v>Good Count</v>
      </c>
      <c r="T3263" s="60" t="str">
        <f t="shared" si="669"/>
        <v>Good Count</v>
      </c>
    </row>
    <row r="3264" spans="1:20" ht="15" customHeight="1">
      <c r="A3264" s="64">
        <v>44974</v>
      </c>
      <c r="B3264" s="65">
        <f t="shared" si="660"/>
        <v>2023</v>
      </c>
      <c r="C3264" s="58">
        <f t="shared" si="662"/>
        <v>2</v>
      </c>
      <c r="D3264" s="58" t="str">
        <f t="shared" si="661"/>
        <v>Feb/2023</v>
      </c>
      <c r="E3264" s="60" t="s">
        <v>112</v>
      </c>
      <c r="F3264" s="60" t="s">
        <v>111</v>
      </c>
      <c r="G3264" s="60" t="s">
        <v>104</v>
      </c>
      <c r="H3264" s="60">
        <v>4</v>
      </c>
      <c r="I3264" s="60">
        <v>4</v>
      </c>
      <c r="J3264" s="60">
        <f t="shared" si="658"/>
        <v>0</v>
      </c>
      <c r="K3264" s="60" t="str">
        <f t="shared" si="659"/>
        <v>Ok</v>
      </c>
      <c r="L3264" s="60">
        <f t="shared" si="663"/>
        <v>0</v>
      </c>
      <c r="M3264" s="85">
        <f>VLOOKUP(E3264,'DAFTAR ITEM'!B:J,9,FALSE)</f>
        <v>270000</v>
      </c>
      <c r="N3264" s="85">
        <f t="shared" si="664"/>
        <v>1080000</v>
      </c>
      <c r="O3264" s="85">
        <f t="shared" si="665"/>
        <v>0</v>
      </c>
      <c r="P3264" s="85">
        <f t="shared" si="666"/>
        <v>0</v>
      </c>
      <c r="Q3264" s="59">
        <f t="shared" si="657"/>
        <v>0</v>
      </c>
      <c r="R3264" s="60" t="str">
        <f t="shared" si="667"/>
        <v>Good Count</v>
      </c>
      <c r="S3264" s="60" t="str">
        <f t="shared" si="668"/>
        <v>Good Count</v>
      </c>
      <c r="T3264" s="60" t="str">
        <f t="shared" si="669"/>
        <v>Good Count</v>
      </c>
    </row>
    <row r="3265" spans="1:20" ht="15" customHeight="1">
      <c r="A3265" s="64">
        <v>44974</v>
      </c>
      <c r="B3265" s="65">
        <f t="shared" si="660"/>
        <v>2023</v>
      </c>
      <c r="C3265" s="58">
        <f t="shared" si="662"/>
        <v>2</v>
      </c>
      <c r="D3265" s="58" t="str">
        <f t="shared" si="661"/>
        <v>Feb/2023</v>
      </c>
      <c r="E3265" s="60" t="s">
        <v>114</v>
      </c>
      <c r="F3265" s="60" t="s">
        <v>113</v>
      </c>
      <c r="G3265" s="60" t="s">
        <v>104</v>
      </c>
      <c r="H3265" s="60">
        <v>3</v>
      </c>
      <c r="I3265" s="60">
        <v>3</v>
      </c>
      <c r="J3265" s="60">
        <f t="shared" si="658"/>
        <v>0</v>
      </c>
      <c r="K3265" s="60" t="str">
        <f t="shared" si="659"/>
        <v>Ok</v>
      </c>
      <c r="L3265" s="60">
        <f t="shared" si="663"/>
        <v>0</v>
      </c>
      <c r="M3265" s="85">
        <f>VLOOKUP(E3265,'DAFTAR ITEM'!B:J,9,FALSE)</f>
        <v>270000</v>
      </c>
      <c r="N3265" s="85">
        <f t="shared" si="664"/>
        <v>810000</v>
      </c>
      <c r="O3265" s="85">
        <f t="shared" si="665"/>
        <v>0</v>
      </c>
      <c r="P3265" s="85">
        <f t="shared" si="666"/>
        <v>0</v>
      </c>
      <c r="Q3265" s="59">
        <f t="shared" si="657"/>
        <v>0</v>
      </c>
      <c r="R3265" s="60" t="str">
        <f t="shared" si="667"/>
        <v>Good Count</v>
      </c>
      <c r="S3265" s="60" t="str">
        <f t="shared" si="668"/>
        <v>Good Count</v>
      </c>
      <c r="T3265" s="60" t="str">
        <f t="shared" si="669"/>
        <v>Good Count</v>
      </c>
    </row>
    <row r="3266" spans="1:20" ht="15" customHeight="1">
      <c r="A3266" s="64">
        <v>44974</v>
      </c>
      <c r="B3266" s="65">
        <f t="shared" si="660"/>
        <v>2023</v>
      </c>
      <c r="C3266" s="58">
        <f t="shared" si="662"/>
        <v>2</v>
      </c>
      <c r="D3266" s="58" t="str">
        <f t="shared" si="661"/>
        <v>Feb/2023</v>
      </c>
      <c r="E3266" s="60" t="s">
        <v>116</v>
      </c>
      <c r="F3266" s="60" t="s">
        <v>115</v>
      </c>
      <c r="G3266" s="60" t="s">
        <v>104</v>
      </c>
      <c r="H3266" s="60">
        <v>9</v>
      </c>
      <c r="I3266" s="60">
        <v>9</v>
      </c>
      <c r="J3266" s="60">
        <f t="shared" si="658"/>
        <v>0</v>
      </c>
      <c r="K3266" s="60" t="str">
        <f t="shared" si="659"/>
        <v>Ok</v>
      </c>
      <c r="L3266" s="60">
        <f t="shared" si="663"/>
        <v>0</v>
      </c>
      <c r="M3266" s="85">
        <f>VLOOKUP(E3266,'DAFTAR ITEM'!B:J,9,FALSE)</f>
        <v>270000</v>
      </c>
      <c r="N3266" s="85">
        <f t="shared" si="664"/>
        <v>2430000</v>
      </c>
      <c r="O3266" s="85">
        <f t="shared" si="665"/>
        <v>0</v>
      </c>
      <c r="P3266" s="85">
        <f t="shared" si="666"/>
        <v>0</v>
      </c>
      <c r="Q3266" s="59">
        <f t="shared" si="657"/>
        <v>0</v>
      </c>
      <c r="R3266" s="60" t="str">
        <f t="shared" si="667"/>
        <v>Good Count</v>
      </c>
      <c r="S3266" s="60" t="str">
        <f t="shared" si="668"/>
        <v>Good Count</v>
      </c>
      <c r="T3266" s="60" t="str">
        <f t="shared" si="669"/>
        <v>Good Count</v>
      </c>
    </row>
    <row r="3267" spans="1:20" ht="15" customHeight="1">
      <c r="A3267" s="64">
        <v>44974</v>
      </c>
      <c r="B3267" s="65">
        <f t="shared" si="660"/>
        <v>2023</v>
      </c>
      <c r="C3267" s="58">
        <f t="shared" si="662"/>
        <v>2</v>
      </c>
      <c r="D3267" s="58" t="str">
        <f t="shared" si="661"/>
        <v>Feb/2023</v>
      </c>
      <c r="E3267" s="60" t="s">
        <v>118</v>
      </c>
      <c r="F3267" s="60" t="s">
        <v>117</v>
      </c>
      <c r="G3267" s="60" t="s">
        <v>104</v>
      </c>
      <c r="H3267" s="60">
        <v>0</v>
      </c>
      <c r="I3267" s="60">
        <v>0</v>
      </c>
      <c r="J3267" s="60">
        <f t="shared" si="658"/>
        <v>0</v>
      </c>
      <c r="K3267" s="60" t="str">
        <f t="shared" si="659"/>
        <v>Ok</v>
      </c>
      <c r="L3267" s="60">
        <f t="shared" si="663"/>
        <v>0</v>
      </c>
      <c r="M3267" s="85">
        <f>VLOOKUP(E3267,'DAFTAR ITEM'!B:J,9,FALSE)</f>
        <v>220540</v>
      </c>
      <c r="N3267" s="85">
        <f t="shared" si="664"/>
        <v>0</v>
      </c>
      <c r="O3267" s="85">
        <f t="shared" si="665"/>
        <v>0</v>
      </c>
      <c r="P3267" s="85">
        <f t="shared" si="666"/>
        <v>0</v>
      </c>
      <c r="Q3267" s="59">
        <f t="shared" si="657"/>
        <v>0</v>
      </c>
      <c r="R3267" s="60" t="str">
        <f t="shared" si="667"/>
        <v>Good Count</v>
      </c>
      <c r="S3267" s="60" t="str">
        <f t="shared" si="668"/>
        <v>Good Count</v>
      </c>
      <c r="T3267" s="60" t="str">
        <f t="shared" si="669"/>
        <v>Good Count</v>
      </c>
    </row>
    <row r="3268" spans="1:20" ht="15" customHeight="1">
      <c r="A3268" s="64">
        <v>44974</v>
      </c>
      <c r="B3268" s="65">
        <f t="shared" si="660"/>
        <v>2023</v>
      </c>
      <c r="C3268" s="58">
        <f t="shared" si="662"/>
        <v>2</v>
      </c>
      <c r="D3268" s="58" t="str">
        <f t="shared" si="661"/>
        <v>Feb/2023</v>
      </c>
      <c r="E3268" s="60" t="s">
        <v>120</v>
      </c>
      <c r="F3268" s="60" t="s">
        <v>119</v>
      </c>
      <c r="G3268" s="60" t="s">
        <v>104</v>
      </c>
      <c r="H3268" s="60">
        <v>0</v>
      </c>
      <c r="I3268" s="60">
        <v>0</v>
      </c>
      <c r="J3268" s="60">
        <f t="shared" si="658"/>
        <v>0</v>
      </c>
      <c r="K3268" s="60" t="str">
        <f t="shared" si="659"/>
        <v>Ok</v>
      </c>
      <c r="L3268" s="60">
        <f t="shared" si="663"/>
        <v>0</v>
      </c>
      <c r="M3268" s="85">
        <f>VLOOKUP(E3268,'DAFTAR ITEM'!B:J,9,FALSE)</f>
        <v>0</v>
      </c>
      <c r="N3268" s="85">
        <f t="shared" si="664"/>
        <v>0</v>
      </c>
      <c r="O3268" s="85">
        <f t="shared" si="665"/>
        <v>0</v>
      </c>
      <c r="P3268" s="85">
        <f t="shared" si="666"/>
        <v>0</v>
      </c>
      <c r="Q3268" s="59">
        <f t="shared" si="657"/>
        <v>0</v>
      </c>
      <c r="R3268" s="60" t="str">
        <f t="shared" si="667"/>
        <v>Good Count</v>
      </c>
      <c r="S3268" s="60" t="str">
        <f t="shared" si="668"/>
        <v>Good Count</v>
      </c>
      <c r="T3268" s="60" t="str">
        <f t="shared" si="669"/>
        <v>Good Count</v>
      </c>
    </row>
    <row r="3269" spans="1:20" ht="15" customHeight="1">
      <c r="A3269" s="64">
        <v>44974</v>
      </c>
      <c r="B3269" s="65">
        <f t="shared" si="660"/>
        <v>2023</v>
      </c>
      <c r="C3269" s="58">
        <f t="shared" si="662"/>
        <v>2</v>
      </c>
      <c r="D3269" s="58" t="str">
        <f t="shared" si="661"/>
        <v>Feb/2023</v>
      </c>
      <c r="E3269" s="60" t="s">
        <v>122</v>
      </c>
      <c r="F3269" s="60" t="s">
        <v>121</v>
      </c>
      <c r="G3269" s="60" t="s">
        <v>104</v>
      </c>
      <c r="H3269" s="60">
        <v>0</v>
      </c>
      <c r="I3269" s="60">
        <v>0</v>
      </c>
      <c r="J3269" s="60">
        <f t="shared" si="658"/>
        <v>0</v>
      </c>
      <c r="K3269" s="60" t="str">
        <f t="shared" si="659"/>
        <v>Ok</v>
      </c>
      <c r="L3269" s="60">
        <f t="shared" si="663"/>
        <v>0</v>
      </c>
      <c r="M3269" s="85">
        <f>VLOOKUP(E3269,'DAFTAR ITEM'!B:J,9,FALSE)</f>
        <v>0</v>
      </c>
      <c r="N3269" s="85">
        <f t="shared" si="664"/>
        <v>0</v>
      </c>
      <c r="O3269" s="85">
        <f t="shared" si="665"/>
        <v>0</v>
      </c>
      <c r="P3269" s="85">
        <f t="shared" si="666"/>
        <v>0</v>
      </c>
      <c r="Q3269" s="59">
        <f t="shared" si="657"/>
        <v>0</v>
      </c>
      <c r="R3269" s="60" t="str">
        <f t="shared" si="667"/>
        <v>Good Count</v>
      </c>
      <c r="S3269" s="60" t="str">
        <f t="shared" si="668"/>
        <v>Good Count</v>
      </c>
      <c r="T3269" s="60" t="str">
        <f t="shared" si="669"/>
        <v>Good Count</v>
      </c>
    </row>
    <row r="3270" spans="1:20" ht="15" customHeight="1">
      <c r="A3270" s="64">
        <v>44974</v>
      </c>
      <c r="B3270" s="65">
        <f t="shared" si="660"/>
        <v>2023</v>
      </c>
      <c r="C3270" s="58">
        <f t="shared" si="662"/>
        <v>2</v>
      </c>
      <c r="D3270" s="58" t="str">
        <f t="shared" si="661"/>
        <v>Feb/2023</v>
      </c>
      <c r="E3270" s="60" t="s">
        <v>118</v>
      </c>
      <c r="F3270" s="60" t="s">
        <v>117</v>
      </c>
      <c r="G3270" s="60" t="s">
        <v>104</v>
      </c>
      <c r="H3270" s="60">
        <v>0</v>
      </c>
      <c r="I3270" s="60">
        <v>0</v>
      </c>
      <c r="J3270" s="60">
        <f t="shared" si="658"/>
        <v>0</v>
      </c>
      <c r="K3270" s="60" t="str">
        <f t="shared" si="659"/>
        <v>Ok</v>
      </c>
      <c r="L3270" s="60">
        <f t="shared" si="663"/>
        <v>0</v>
      </c>
      <c r="M3270" s="85">
        <f>VLOOKUP(E3270,'DAFTAR ITEM'!B:J,9,FALSE)</f>
        <v>220540</v>
      </c>
      <c r="N3270" s="85">
        <f t="shared" si="664"/>
        <v>0</v>
      </c>
      <c r="O3270" s="85">
        <f t="shared" si="665"/>
        <v>0</v>
      </c>
      <c r="P3270" s="85">
        <f t="shared" si="666"/>
        <v>0</v>
      </c>
      <c r="Q3270" s="59">
        <f t="shared" si="657"/>
        <v>0</v>
      </c>
      <c r="R3270" s="60" t="str">
        <f t="shared" si="667"/>
        <v>Good Count</v>
      </c>
      <c r="S3270" s="60" t="str">
        <f t="shared" si="668"/>
        <v>Good Count</v>
      </c>
      <c r="T3270" s="60" t="str">
        <f t="shared" si="669"/>
        <v>Good Count</v>
      </c>
    </row>
    <row r="3271" spans="1:20" ht="15" customHeight="1">
      <c r="A3271" s="64">
        <v>44974</v>
      </c>
      <c r="B3271" s="65">
        <f t="shared" si="660"/>
        <v>2023</v>
      </c>
      <c r="C3271" s="58">
        <f t="shared" si="662"/>
        <v>2</v>
      </c>
      <c r="D3271" s="58" t="str">
        <f t="shared" si="661"/>
        <v>Feb/2023</v>
      </c>
      <c r="E3271" s="60" t="s">
        <v>124</v>
      </c>
      <c r="F3271" s="60" t="s">
        <v>123</v>
      </c>
      <c r="G3271" s="60" t="s">
        <v>104</v>
      </c>
      <c r="H3271" s="60">
        <v>6</v>
      </c>
      <c r="I3271" s="60">
        <v>6</v>
      </c>
      <c r="J3271" s="60">
        <f t="shared" si="658"/>
        <v>0</v>
      </c>
      <c r="K3271" s="60" t="str">
        <f t="shared" si="659"/>
        <v>Ok</v>
      </c>
      <c r="L3271" s="60">
        <f t="shared" si="663"/>
        <v>0</v>
      </c>
      <c r="M3271" s="85">
        <f>VLOOKUP(E3271,'DAFTAR ITEM'!B:J,9,FALSE)</f>
        <v>0</v>
      </c>
      <c r="N3271" s="85">
        <f t="shared" si="664"/>
        <v>0</v>
      </c>
      <c r="O3271" s="85">
        <f t="shared" si="665"/>
        <v>0</v>
      </c>
      <c r="P3271" s="85">
        <f t="shared" si="666"/>
        <v>0</v>
      </c>
      <c r="Q3271" s="59">
        <f t="shared" si="657"/>
        <v>0</v>
      </c>
      <c r="R3271" s="60" t="str">
        <f t="shared" si="667"/>
        <v>Good Count</v>
      </c>
      <c r="S3271" s="60" t="str">
        <f t="shared" si="668"/>
        <v>Good Count</v>
      </c>
      <c r="T3271" s="60" t="str">
        <f t="shared" si="669"/>
        <v>Good Count</v>
      </c>
    </row>
    <row r="3272" spans="1:20" ht="15" customHeight="1">
      <c r="A3272" s="64">
        <v>44974</v>
      </c>
      <c r="B3272" s="65">
        <f t="shared" si="660"/>
        <v>2023</v>
      </c>
      <c r="C3272" s="58">
        <f t="shared" si="662"/>
        <v>2</v>
      </c>
      <c r="D3272" s="58" t="str">
        <f t="shared" si="661"/>
        <v>Feb/2023</v>
      </c>
      <c r="E3272" s="60" t="s">
        <v>367</v>
      </c>
      <c r="F3272" s="60" t="s">
        <v>366</v>
      </c>
      <c r="G3272" s="60" t="s">
        <v>104</v>
      </c>
      <c r="H3272" s="60">
        <v>0</v>
      </c>
      <c r="I3272" s="60">
        <v>0</v>
      </c>
      <c r="J3272" s="60">
        <f t="shared" si="658"/>
        <v>0</v>
      </c>
      <c r="K3272" s="60" t="str">
        <f t="shared" si="659"/>
        <v>Ok</v>
      </c>
      <c r="L3272" s="60">
        <f t="shared" si="663"/>
        <v>0</v>
      </c>
      <c r="M3272" s="85">
        <f>VLOOKUP(E3272,'DAFTAR ITEM'!B:J,9,FALSE)</f>
        <v>385000</v>
      </c>
      <c r="N3272" s="85">
        <f t="shared" si="664"/>
        <v>0</v>
      </c>
      <c r="O3272" s="85">
        <f t="shared" si="665"/>
        <v>0</v>
      </c>
      <c r="P3272" s="85">
        <f t="shared" si="666"/>
        <v>0</v>
      </c>
      <c r="Q3272" s="59">
        <f t="shared" si="657"/>
        <v>0</v>
      </c>
      <c r="R3272" s="60" t="str">
        <f t="shared" si="667"/>
        <v>Good Count</v>
      </c>
      <c r="S3272" s="60" t="str">
        <f t="shared" si="668"/>
        <v>Good Count</v>
      </c>
      <c r="T3272" s="60" t="str">
        <f t="shared" si="669"/>
        <v>Good Count</v>
      </c>
    </row>
    <row r="3273" spans="1:20" ht="15" customHeight="1">
      <c r="A3273" s="64">
        <v>44974</v>
      </c>
      <c r="B3273" s="65">
        <f t="shared" si="660"/>
        <v>2023</v>
      </c>
      <c r="C3273" s="58">
        <f t="shared" si="662"/>
        <v>2</v>
      </c>
      <c r="D3273" s="58" t="str">
        <f t="shared" si="661"/>
        <v>Feb/2023</v>
      </c>
      <c r="E3273" s="60" t="s">
        <v>126</v>
      </c>
      <c r="F3273" s="60" t="s">
        <v>125</v>
      </c>
      <c r="G3273" s="60" t="s">
        <v>104</v>
      </c>
      <c r="H3273" s="60">
        <v>0</v>
      </c>
      <c r="I3273" s="60">
        <v>0</v>
      </c>
      <c r="J3273" s="60">
        <f t="shared" si="658"/>
        <v>0</v>
      </c>
      <c r="K3273" s="60" t="str">
        <f t="shared" si="659"/>
        <v>Ok</v>
      </c>
      <c r="L3273" s="60">
        <f t="shared" si="663"/>
        <v>0</v>
      </c>
      <c r="M3273" s="85">
        <f>VLOOKUP(E3273,'DAFTAR ITEM'!B:J,9,FALSE)</f>
        <v>190000</v>
      </c>
      <c r="N3273" s="85">
        <f t="shared" si="664"/>
        <v>0</v>
      </c>
      <c r="O3273" s="85">
        <f t="shared" si="665"/>
        <v>0</v>
      </c>
      <c r="P3273" s="85">
        <f t="shared" si="666"/>
        <v>0</v>
      </c>
      <c r="Q3273" s="59">
        <f t="shared" si="657"/>
        <v>0</v>
      </c>
      <c r="R3273" s="60" t="str">
        <f t="shared" si="667"/>
        <v>Good Count</v>
      </c>
      <c r="S3273" s="60" t="str">
        <f t="shared" si="668"/>
        <v>Good Count</v>
      </c>
      <c r="T3273" s="60" t="str">
        <f t="shared" si="669"/>
        <v>Good Count</v>
      </c>
    </row>
    <row r="3274" spans="1:20" ht="15" customHeight="1">
      <c r="A3274" s="64">
        <v>44974</v>
      </c>
      <c r="B3274" s="65">
        <f t="shared" si="660"/>
        <v>2023</v>
      </c>
      <c r="C3274" s="58">
        <f t="shared" si="662"/>
        <v>2</v>
      </c>
      <c r="D3274" s="58" t="str">
        <f t="shared" si="661"/>
        <v>Feb/2023</v>
      </c>
      <c r="E3274" s="60" t="s">
        <v>128</v>
      </c>
      <c r="F3274" s="60" t="s">
        <v>127</v>
      </c>
      <c r="G3274" s="60" t="s">
        <v>104</v>
      </c>
      <c r="H3274" s="60">
        <v>0</v>
      </c>
      <c r="I3274" s="60">
        <v>0</v>
      </c>
      <c r="J3274" s="60">
        <f t="shared" si="658"/>
        <v>0</v>
      </c>
      <c r="K3274" s="60" t="str">
        <f t="shared" si="659"/>
        <v>Ok</v>
      </c>
      <c r="L3274" s="60">
        <f t="shared" si="663"/>
        <v>0</v>
      </c>
      <c r="M3274" s="85">
        <f>VLOOKUP(E3274,'DAFTAR ITEM'!B:J,9,FALSE)</f>
        <v>0</v>
      </c>
      <c r="N3274" s="85">
        <f t="shared" si="664"/>
        <v>0</v>
      </c>
      <c r="O3274" s="85">
        <f t="shared" si="665"/>
        <v>0</v>
      </c>
      <c r="P3274" s="85">
        <f t="shared" si="666"/>
        <v>0</v>
      </c>
      <c r="Q3274" s="59">
        <f t="shared" si="657"/>
        <v>0</v>
      </c>
      <c r="R3274" s="60" t="str">
        <f t="shared" si="667"/>
        <v>Good Count</v>
      </c>
      <c r="S3274" s="60" t="str">
        <f t="shared" si="668"/>
        <v>Good Count</v>
      </c>
      <c r="T3274" s="60" t="str">
        <f t="shared" si="669"/>
        <v>Good Count</v>
      </c>
    </row>
    <row r="3275" spans="1:20" ht="15" customHeight="1">
      <c r="A3275" s="64">
        <v>44974</v>
      </c>
      <c r="B3275" s="65">
        <f t="shared" si="660"/>
        <v>2023</v>
      </c>
      <c r="C3275" s="58">
        <f t="shared" si="662"/>
        <v>2</v>
      </c>
      <c r="D3275" s="58" t="str">
        <f t="shared" si="661"/>
        <v>Feb/2023</v>
      </c>
      <c r="E3275" s="60" t="s">
        <v>130</v>
      </c>
      <c r="F3275" s="60" t="s">
        <v>129</v>
      </c>
      <c r="G3275" s="60" t="s">
        <v>104</v>
      </c>
      <c r="H3275" s="60">
        <v>3</v>
      </c>
      <c r="I3275" s="60">
        <v>3</v>
      </c>
      <c r="J3275" s="60">
        <f t="shared" si="658"/>
        <v>0</v>
      </c>
      <c r="K3275" s="60" t="str">
        <f t="shared" si="659"/>
        <v>Ok</v>
      </c>
      <c r="L3275" s="60">
        <f t="shared" si="663"/>
        <v>0</v>
      </c>
      <c r="M3275" s="85">
        <f>VLOOKUP(E3275,'DAFTAR ITEM'!B:J,9,FALSE)</f>
        <v>270000</v>
      </c>
      <c r="N3275" s="85">
        <f t="shared" si="664"/>
        <v>810000</v>
      </c>
      <c r="O3275" s="85">
        <f t="shared" si="665"/>
        <v>0</v>
      </c>
      <c r="P3275" s="85">
        <f t="shared" si="666"/>
        <v>0</v>
      </c>
      <c r="Q3275" s="59">
        <f t="shared" si="657"/>
        <v>0</v>
      </c>
      <c r="R3275" s="60" t="str">
        <f t="shared" si="667"/>
        <v>Good Count</v>
      </c>
      <c r="S3275" s="60" t="str">
        <f t="shared" si="668"/>
        <v>Good Count</v>
      </c>
      <c r="T3275" s="60" t="str">
        <f t="shared" si="669"/>
        <v>Good Count</v>
      </c>
    </row>
    <row r="3276" spans="1:20" ht="15" customHeight="1">
      <c r="A3276" s="64">
        <v>44974</v>
      </c>
      <c r="B3276" s="65">
        <f t="shared" si="660"/>
        <v>2023</v>
      </c>
      <c r="C3276" s="58">
        <f t="shared" si="662"/>
        <v>2</v>
      </c>
      <c r="D3276" s="58" t="str">
        <f t="shared" si="661"/>
        <v>Feb/2023</v>
      </c>
      <c r="E3276" s="60" t="s">
        <v>369</v>
      </c>
      <c r="F3276" s="60" t="s">
        <v>368</v>
      </c>
      <c r="G3276" s="60" t="s">
        <v>104</v>
      </c>
      <c r="H3276" s="60">
        <v>0</v>
      </c>
      <c r="I3276" s="60">
        <v>0</v>
      </c>
      <c r="J3276" s="60">
        <f t="shared" si="658"/>
        <v>0</v>
      </c>
      <c r="K3276" s="60" t="str">
        <f t="shared" si="659"/>
        <v>Ok</v>
      </c>
      <c r="L3276" s="60">
        <f t="shared" si="663"/>
        <v>0</v>
      </c>
      <c r="M3276" s="85">
        <f>VLOOKUP(E3276,'DAFTAR ITEM'!B:J,9,FALSE)</f>
        <v>265000</v>
      </c>
      <c r="N3276" s="85">
        <f t="shared" si="664"/>
        <v>0</v>
      </c>
      <c r="O3276" s="85">
        <f t="shared" si="665"/>
        <v>0</v>
      </c>
      <c r="P3276" s="85">
        <f t="shared" si="666"/>
        <v>0</v>
      </c>
      <c r="Q3276" s="59">
        <f t="shared" si="657"/>
        <v>0</v>
      </c>
      <c r="R3276" s="60" t="str">
        <f t="shared" si="667"/>
        <v>Good Count</v>
      </c>
      <c r="S3276" s="60" t="str">
        <f t="shared" si="668"/>
        <v>Good Count</v>
      </c>
      <c r="T3276" s="60" t="str">
        <f t="shared" si="669"/>
        <v>Good Count</v>
      </c>
    </row>
    <row r="3277" spans="1:20" ht="15" customHeight="1">
      <c r="A3277" s="64">
        <v>44974</v>
      </c>
      <c r="B3277" s="65">
        <f t="shared" si="660"/>
        <v>2023</v>
      </c>
      <c r="C3277" s="58">
        <f t="shared" si="662"/>
        <v>2</v>
      </c>
      <c r="D3277" s="58" t="str">
        <f t="shared" si="661"/>
        <v>Feb/2023</v>
      </c>
      <c r="E3277" s="60" t="s">
        <v>132</v>
      </c>
      <c r="F3277" s="60" t="s">
        <v>131</v>
      </c>
      <c r="G3277" s="60" t="s">
        <v>104</v>
      </c>
      <c r="H3277" s="60">
        <v>0</v>
      </c>
      <c r="I3277" s="60">
        <v>0</v>
      </c>
      <c r="J3277" s="60">
        <f t="shared" si="658"/>
        <v>0</v>
      </c>
      <c r="K3277" s="60" t="str">
        <f t="shared" si="659"/>
        <v>Ok</v>
      </c>
      <c r="L3277" s="60">
        <f t="shared" si="663"/>
        <v>0</v>
      </c>
      <c r="M3277" s="85">
        <f>VLOOKUP(E3277,'DAFTAR ITEM'!B:J,9,FALSE)</f>
        <v>0</v>
      </c>
      <c r="N3277" s="85">
        <f t="shared" si="664"/>
        <v>0</v>
      </c>
      <c r="O3277" s="85">
        <f t="shared" si="665"/>
        <v>0</v>
      </c>
      <c r="P3277" s="85">
        <f t="shared" si="666"/>
        <v>0</v>
      </c>
      <c r="Q3277" s="59">
        <f t="shared" ref="Q3277:Q3340" si="670">ABS(IF(AND((H3277=0),(J3277=0)),0,J3277/H3277))</f>
        <v>0</v>
      </c>
      <c r="R3277" s="60" t="str">
        <f t="shared" si="667"/>
        <v>Good Count</v>
      </c>
      <c r="S3277" s="60" t="str">
        <f t="shared" si="668"/>
        <v>Good Count</v>
      </c>
      <c r="T3277" s="60" t="str">
        <f t="shared" si="669"/>
        <v>Good Count</v>
      </c>
    </row>
    <row r="3278" spans="1:20" ht="15" customHeight="1">
      <c r="A3278" s="64">
        <v>44974</v>
      </c>
      <c r="B3278" s="65">
        <f t="shared" si="660"/>
        <v>2023</v>
      </c>
      <c r="C3278" s="58">
        <f t="shared" si="662"/>
        <v>2</v>
      </c>
      <c r="D3278" s="58" t="str">
        <f t="shared" si="661"/>
        <v>Feb/2023</v>
      </c>
      <c r="E3278" s="60" t="s">
        <v>362</v>
      </c>
      <c r="F3278" s="60" t="s">
        <v>361</v>
      </c>
      <c r="G3278" s="60" t="s">
        <v>363</v>
      </c>
      <c r="H3278" s="60">
        <v>0</v>
      </c>
      <c r="I3278" s="60">
        <v>0</v>
      </c>
      <c r="J3278" s="60">
        <f t="shared" si="658"/>
        <v>0</v>
      </c>
      <c r="K3278" s="60" t="str">
        <f t="shared" si="659"/>
        <v>Ok</v>
      </c>
      <c r="L3278" s="60">
        <f t="shared" si="663"/>
        <v>0</v>
      </c>
      <c r="M3278" s="85">
        <f>VLOOKUP(E3278,'DAFTAR ITEM'!B:J,9,FALSE)</f>
        <v>410000</v>
      </c>
      <c r="N3278" s="85">
        <f t="shared" si="664"/>
        <v>0</v>
      </c>
      <c r="O3278" s="85">
        <f t="shared" si="665"/>
        <v>0</v>
      </c>
      <c r="P3278" s="85">
        <f t="shared" si="666"/>
        <v>0</v>
      </c>
      <c r="Q3278" s="59">
        <f t="shared" si="670"/>
        <v>0</v>
      </c>
      <c r="R3278" s="60" t="str">
        <f t="shared" si="667"/>
        <v>Good Count</v>
      </c>
      <c r="S3278" s="60" t="str">
        <f t="shared" si="668"/>
        <v>Good Count</v>
      </c>
      <c r="T3278" s="60" t="str">
        <f t="shared" si="669"/>
        <v>Good Count</v>
      </c>
    </row>
    <row r="3279" spans="1:20" ht="15" customHeight="1">
      <c r="A3279" s="64">
        <v>44974</v>
      </c>
      <c r="B3279" s="65">
        <f t="shared" si="660"/>
        <v>2023</v>
      </c>
      <c r="C3279" s="58">
        <f t="shared" si="662"/>
        <v>2</v>
      </c>
      <c r="D3279" s="58" t="str">
        <f t="shared" si="661"/>
        <v>Feb/2023</v>
      </c>
      <c r="E3279" s="60" t="s">
        <v>371</v>
      </c>
      <c r="F3279" s="60" t="s">
        <v>370</v>
      </c>
      <c r="G3279" s="60" t="s">
        <v>104</v>
      </c>
      <c r="H3279" s="60">
        <v>0</v>
      </c>
      <c r="I3279" s="60">
        <v>0</v>
      </c>
      <c r="J3279" s="60">
        <f t="shared" si="658"/>
        <v>0</v>
      </c>
      <c r="K3279" s="60" t="str">
        <f t="shared" si="659"/>
        <v>Ok</v>
      </c>
      <c r="L3279" s="60">
        <f t="shared" si="663"/>
        <v>0</v>
      </c>
      <c r="M3279" s="85">
        <f>VLOOKUP(E3279,'DAFTAR ITEM'!B:J,9,FALSE)</f>
        <v>255000</v>
      </c>
      <c r="N3279" s="85">
        <f t="shared" si="664"/>
        <v>0</v>
      </c>
      <c r="O3279" s="85">
        <f t="shared" si="665"/>
        <v>0</v>
      </c>
      <c r="P3279" s="85">
        <f t="shared" si="666"/>
        <v>0</v>
      </c>
      <c r="Q3279" s="59">
        <f t="shared" si="670"/>
        <v>0</v>
      </c>
      <c r="R3279" s="60" t="str">
        <f t="shared" si="667"/>
        <v>Good Count</v>
      </c>
      <c r="S3279" s="60" t="str">
        <f t="shared" si="668"/>
        <v>Good Count</v>
      </c>
      <c r="T3279" s="60" t="str">
        <f t="shared" si="669"/>
        <v>Good Count</v>
      </c>
    </row>
    <row r="3280" spans="1:20" ht="15" customHeight="1">
      <c r="A3280" s="64">
        <v>44974</v>
      </c>
      <c r="B3280" s="65">
        <f t="shared" si="660"/>
        <v>2023</v>
      </c>
      <c r="C3280" s="58">
        <f t="shared" si="662"/>
        <v>2</v>
      </c>
      <c r="D3280" s="58" t="str">
        <f t="shared" si="661"/>
        <v>Feb/2023</v>
      </c>
      <c r="E3280" s="60" t="s">
        <v>134</v>
      </c>
      <c r="F3280" s="60" t="s">
        <v>133</v>
      </c>
      <c r="G3280" s="60" t="s">
        <v>104</v>
      </c>
      <c r="H3280" s="60">
        <v>27</v>
      </c>
      <c r="I3280" s="60">
        <v>27</v>
      </c>
      <c r="J3280" s="60">
        <f t="shared" si="658"/>
        <v>0</v>
      </c>
      <c r="K3280" s="60" t="str">
        <f t="shared" si="659"/>
        <v>Ok</v>
      </c>
      <c r="L3280" s="60">
        <f t="shared" si="663"/>
        <v>0</v>
      </c>
      <c r="M3280" s="85">
        <f>VLOOKUP(E3280,'DAFTAR ITEM'!B:J,9,FALSE)</f>
        <v>270000</v>
      </c>
      <c r="N3280" s="85">
        <f t="shared" si="664"/>
        <v>7290000</v>
      </c>
      <c r="O3280" s="85">
        <f t="shared" si="665"/>
        <v>0</v>
      </c>
      <c r="P3280" s="85">
        <f t="shared" si="666"/>
        <v>0</v>
      </c>
      <c r="Q3280" s="59">
        <f t="shared" si="670"/>
        <v>0</v>
      </c>
      <c r="R3280" s="60" t="str">
        <f t="shared" si="667"/>
        <v>Good Count</v>
      </c>
      <c r="S3280" s="60" t="str">
        <f t="shared" si="668"/>
        <v>Good Count</v>
      </c>
      <c r="T3280" s="60" t="str">
        <f t="shared" si="669"/>
        <v>Good Count</v>
      </c>
    </row>
    <row r="3281" spans="1:20" ht="15" customHeight="1">
      <c r="A3281" s="64">
        <v>44974</v>
      </c>
      <c r="B3281" s="65">
        <f t="shared" si="660"/>
        <v>2023</v>
      </c>
      <c r="C3281" s="58">
        <f t="shared" si="662"/>
        <v>2</v>
      </c>
      <c r="D3281" s="58" t="str">
        <f t="shared" si="661"/>
        <v>Feb/2023</v>
      </c>
      <c r="E3281" s="60" t="s">
        <v>136</v>
      </c>
      <c r="F3281" s="60" t="s">
        <v>135</v>
      </c>
      <c r="G3281" s="60" t="s">
        <v>16</v>
      </c>
      <c r="H3281" s="60">
        <v>5</v>
      </c>
      <c r="I3281" s="60">
        <v>5</v>
      </c>
      <c r="J3281" s="60">
        <f t="shared" si="658"/>
        <v>0</v>
      </c>
      <c r="K3281" s="60" t="str">
        <f t="shared" si="659"/>
        <v>Ok</v>
      </c>
      <c r="L3281" s="60">
        <f t="shared" si="663"/>
        <v>0</v>
      </c>
      <c r="M3281" s="85">
        <f>VLOOKUP(E3281,'DAFTAR ITEM'!B:J,9,FALSE)</f>
        <v>33600</v>
      </c>
      <c r="N3281" s="85">
        <f t="shared" si="664"/>
        <v>168000</v>
      </c>
      <c r="O3281" s="85">
        <f t="shared" si="665"/>
        <v>0</v>
      </c>
      <c r="P3281" s="85">
        <f t="shared" si="666"/>
        <v>0</v>
      </c>
      <c r="Q3281" s="59">
        <f t="shared" si="670"/>
        <v>0</v>
      </c>
      <c r="R3281" s="60" t="str">
        <f t="shared" si="667"/>
        <v>Good Count</v>
      </c>
      <c r="S3281" s="60" t="str">
        <f t="shared" si="668"/>
        <v>Good Count</v>
      </c>
      <c r="T3281" s="60" t="str">
        <f t="shared" si="669"/>
        <v>Good Count</v>
      </c>
    </row>
    <row r="3282" spans="1:20" ht="15" customHeight="1">
      <c r="A3282" s="64">
        <v>44974</v>
      </c>
      <c r="B3282" s="65">
        <f t="shared" si="660"/>
        <v>2023</v>
      </c>
      <c r="C3282" s="58">
        <f t="shared" si="662"/>
        <v>2</v>
      </c>
      <c r="D3282" s="58" t="str">
        <f t="shared" si="661"/>
        <v>Feb/2023</v>
      </c>
      <c r="E3282" s="60" t="s">
        <v>138</v>
      </c>
      <c r="F3282" s="60" t="s">
        <v>137</v>
      </c>
      <c r="G3282" s="60" t="s">
        <v>139</v>
      </c>
      <c r="H3282" s="60">
        <v>259</v>
      </c>
      <c r="I3282" s="60">
        <v>259</v>
      </c>
      <c r="J3282" s="60">
        <f t="shared" si="658"/>
        <v>0</v>
      </c>
      <c r="K3282" s="60" t="str">
        <f t="shared" si="659"/>
        <v>Ok</v>
      </c>
      <c r="L3282" s="60">
        <f t="shared" si="663"/>
        <v>0</v>
      </c>
      <c r="M3282" s="85">
        <f>VLOOKUP(E3282,'DAFTAR ITEM'!B:J,9,FALSE)</f>
        <v>1000</v>
      </c>
      <c r="N3282" s="85">
        <f t="shared" si="664"/>
        <v>259000</v>
      </c>
      <c r="O3282" s="85">
        <f t="shared" si="665"/>
        <v>0</v>
      </c>
      <c r="P3282" s="85">
        <f t="shared" si="666"/>
        <v>0</v>
      </c>
      <c r="Q3282" s="59">
        <f t="shared" si="670"/>
        <v>0</v>
      </c>
      <c r="R3282" s="60" t="str">
        <f t="shared" si="667"/>
        <v>Good Count</v>
      </c>
      <c r="S3282" s="60" t="str">
        <f t="shared" si="668"/>
        <v>Good Count</v>
      </c>
      <c r="T3282" s="60" t="str">
        <f t="shared" si="669"/>
        <v>Good Count</v>
      </c>
    </row>
    <row r="3283" spans="1:20" ht="15" customHeight="1">
      <c r="A3283" s="64">
        <v>44974</v>
      </c>
      <c r="B3283" s="65">
        <f t="shared" si="660"/>
        <v>2023</v>
      </c>
      <c r="C3283" s="58">
        <f t="shared" si="662"/>
        <v>2</v>
      </c>
      <c r="D3283" s="58" t="str">
        <f t="shared" si="661"/>
        <v>Feb/2023</v>
      </c>
      <c r="E3283" s="60" t="s">
        <v>141</v>
      </c>
      <c r="F3283" s="60" t="s">
        <v>140</v>
      </c>
      <c r="G3283" s="60" t="s">
        <v>33</v>
      </c>
      <c r="H3283" s="60">
        <v>5</v>
      </c>
      <c r="I3283" s="60">
        <v>5</v>
      </c>
      <c r="J3283" s="60">
        <f t="shared" ref="J3283:J3346" si="671">I3283-H3283</f>
        <v>0</v>
      </c>
      <c r="K3283" s="60" t="str">
        <f t="shared" ref="K3283:K3346" si="672">IF(J3283=0,"Ok","Selisih")</f>
        <v>Ok</v>
      </c>
      <c r="L3283" s="60">
        <f t="shared" si="663"/>
        <v>0</v>
      </c>
      <c r="M3283" s="85">
        <f>VLOOKUP(E3283,'DAFTAR ITEM'!B:J,9,FALSE)</f>
        <v>7875</v>
      </c>
      <c r="N3283" s="85">
        <f t="shared" si="664"/>
        <v>39375</v>
      </c>
      <c r="O3283" s="85">
        <f t="shared" si="665"/>
        <v>0</v>
      </c>
      <c r="P3283" s="85">
        <f t="shared" si="666"/>
        <v>0</v>
      </c>
      <c r="Q3283" s="59">
        <f t="shared" si="670"/>
        <v>0</v>
      </c>
      <c r="R3283" s="60" t="str">
        <f t="shared" si="667"/>
        <v>Good Count</v>
      </c>
      <c r="S3283" s="60" t="str">
        <f t="shared" si="668"/>
        <v>Good Count</v>
      </c>
      <c r="T3283" s="60" t="str">
        <f t="shared" si="669"/>
        <v>Good Count</v>
      </c>
    </row>
    <row r="3284" spans="1:20" ht="15" customHeight="1">
      <c r="A3284" s="64">
        <v>44974</v>
      </c>
      <c r="B3284" s="65">
        <f t="shared" si="660"/>
        <v>2023</v>
      </c>
      <c r="C3284" s="58">
        <f t="shared" si="662"/>
        <v>2</v>
      </c>
      <c r="D3284" s="58" t="str">
        <f t="shared" si="661"/>
        <v>Feb/2023</v>
      </c>
      <c r="E3284" s="60" t="s">
        <v>143</v>
      </c>
      <c r="F3284" s="60" t="s">
        <v>142</v>
      </c>
      <c r="G3284" s="60" t="s">
        <v>88</v>
      </c>
      <c r="H3284" s="60">
        <v>2</v>
      </c>
      <c r="I3284" s="60">
        <v>2</v>
      </c>
      <c r="J3284" s="60">
        <f t="shared" si="671"/>
        <v>0</v>
      </c>
      <c r="K3284" s="60" t="str">
        <f t="shared" si="672"/>
        <v>Ok</v>
      </c>
      <c r="L3284" s="60">
        <f t="shared" si="663"/>
        <v>0</v>
      </c>
      <c r="M3284" s="85">
        <f>VLOOKUP(E3284,'DAFTAR ITEM'!B:J,9,FALSE)</f>
        <v>17300</v>
      </c>
      <c r="N3284" s="85">
        <f t="shared" si="664"/>
        <v>34600</v>
      </c>
      <c r="O3284" s="85">
        <f t="shared" si="665"/>
        <v>0</v>
      </c>
      <c r="P3284" s="85">
        <f t="shared" si="666"/>
        <v>0</v>
      </c>
      <c r="Q3284" s="59">
        <f t="shared" si="670"/>
        <v>0</v>
      </c>
      <c r="R3284" s="60" t="str">
        <f t="shared" si="667"/>
        <v>Good Count</v>
      </c>
      <c r="S3284" s="60" t="str">
        <f t="shared" si="668"/>
        <v>Good Count</v>
      </c>
      <c r="T3284" s="60" t="str">
        <f t="shared" si="669"/>
        <v>Good Count</v>
      </c>
    </row>
    <row r="3285" spans="1:20" ht="15" customHeight="1">
      <c r="A3285" s="64">
        <v>44974</v>
      </c>
      <c r="B3285" s="65">
        <f t="shared" si="660"/>
        <v>2023</v>
      </c>
      <c r="C3285" s="58">
        <f t="shared" si="662"/>
        <v>2</v>
      </c>
      <c r="D3285" s="58" t="str">
        <f t="shared" si="661"/>
        <v>Feb/2023</v>
      </c>
      <c r="E3285" s="60" t="s">
        <v>145</v>
      </c>
      <c r="F3285" s="60" t="s">
        <v>144</v>
      </c>
      <c r="G3285" s="60" t="s">
        <v>95</v>
      </c>
      <c r="H3285" s="60">
        <v>9</v>
      </c>
      <c r="I3285" s="60">
        <v>9</v>
      </c>
      <c r="J3285" s="60">
        <f t="shared" si="671"/>
        <v>0</v>
      </c>
      <c r="K3285" s="60" t="str">
        <f t="shared" si="672"/>
        <v>Ok</v>
      </c>
      <c r="L3285" s="60">
        <f t="shared" si="663"/>
        <v>0</v>
      </c>
      <c r="M3285" s="85">
        <f>VLOOKUP(E3285,'DAFTAR ITEM'!B:J,9,FALSE)</f>
        <v>5000</v>
      </c>
      <c r="N3285" s="85">
        <f t="shared" si="664"/>
        <v>45000</v>
      </c>
      <c r="O3285" s="85">
        <f t="shared" si="665"/>
        <v>0</v>
      </c>
      <c r="P3285" s="85">
        <f t="shared" si="666"/>
        <v>0</v>
      </c>
      <c r="Q3285" s="59">
        <f t="shared" si="670"/>
        <v>0</v>
      </c>
      <c r="R3285" s="60" t="str">
        <f t="shared" si="667"/>
        <v>Good Count</v>
      </c>
      <c r="S3285" s="60" t="str">
        <f t="shared" si="668"/>
        <v>Good Count</v>
      </c>
      <c r="T3285" s="60" t="str">
        <f t="shared" si="669"/>
        <v>Good Count</v>
      </c>
    </row>
    <row r="3286" spans="1:20" ht="15" customHeight="1">
      <c r="A3286" s="64">
        <v>44974</v>
      </c>
      <c r="B3286" s="65">
        <f t="shared" si="660"/>
        <v>2023</v>
      </c>
      <c r="C3286" s="58">
        <f t="shared" si="662"/>
        <v>2</v>
      </c>
      <c r="D3286" s="58" t="str">
        <f t="shared" si="661"/>
        <v>Feb/2023</v>
      </c>
      <c r="E3286" s="60" t="s">
        <v>147</v>
      </c>
      <c r="F3286" s="60" t="s">
        <v>146</v>
      </c>
      <c r="G3286" s="60" t="s">
        <v>95</v>
      </c>
      <c r="H3286" s="60">
        <v>0</v>
      </c>
      <c r="I3286" s="60">
        <v>0</v>
      </c>
      <c r="J3286" s="60">
        <f t="shared" si="671"/>
        <v>0</v>
      </c>
      <c r="K3286" s="60" t="str">
        <f t="shared" si="672"/>
        <v>Ok</v>
      </c>
      <c r="L3286" s="60">
        <f t="shared" si="663"/>
        <v>0</v>
      </c>
      <c r="M3286" s="85">
        <f>VLOOKUP(E3286,'DAFTAR ITEM'!B:J,9,FALSE)</f>
        <v>0</v>
      </c>
      <c r="N3286" s="85">
        <f t="shared" si="664"/>
        <v>0</v>
      </c>
      <c r="O3286" s="85">
        <f t="shared" si="665"/>
        <v>0</v>
      </c>
      <c r="P3286" s="85">
        <f t="shared" si="666"/>
        <v>0</v>
      </c>
      <c r="Q3286" s="59">
        <f t="shared" si="670"/>
        <v>0</v>
      </c>
      <c r="R3286" s="60" t="str">
        <f t="shared" si="667"/>
        <v>Good Count</v>
      </c>
      <c r="S3286" s="60" t="str">
        <f t="shared" si="668"/>
        <v>Good Count</v>
      </c>
      <c r="T3286" s="60" t="str">
        <f t="shared" si="669"/>
        <v>Good Count</v>
      </c>
    </row>
    <row r="3287" spans="1:20" ht="15" customHeight="1">
      <c r="A3287" s="64">
        <v>44974</v>
      </c>
      <c r="B3287" s="65">
        <f t="shared" si="660"/>
        <v>2023</v>
      </c>
      <c r="C3287" s="58">
        <f t="shared" si="662"/>
        <v>2</v>
      </c>
      <c r="D3287" s="58" t="str">
        <f t="shared" si="661"/>
        <v>Feb/2023</v>
      </c>
      <c r="E3287" s="60" t="s">
        <v>149</v>
      </c>
      <c r="F3287" s="60" t="s">
        <v>148</v>
      </c>
      <c r="G3287" s="60" t="s">
        <v>95</v>
      </c>
      <c r="H3287" s="60">
        <v>6</v>
      </c>
      <c r="I3287" s="60">
        <v>6</v>
      </c>
      <c r="J3287" s="60">
        <f t="shared" si="671"/>
        <v>0</v>
      </c>
      <c r="K3287" s="60" t="str">
        <f t="shared" si="672"/>
        <v>Ok</v>
      </c>
      <c r="L3287" s="60">
        <f t="shared" si="663"/>
        <v>0</v>
      </c>
      <c r="M3287" s="85">
        <f>VLOOKUP(E3287,'DAFTAR ITEM'!B:J,9,FALSE)</f>
        <v>3000</v>
      </c>
      <c r="N3287" s="85">
        <f t="shared" si="664"/>
        <v>18000</v>
      </c>
      <c r="O3287" s="85">
        <f t="shared" si="665"/>
        <v>0</v>
      </c>
      <c r="P3287" s="85">
        <f t="shared" si="666"/>
        <v>0</v>
      </c>
      <c r="Q3287" s="59">
        <f t="shared" si="670"/>
        <v>0</v>
      </c>
      <c r="R3287" s="60" t="str">
        <f t="shared" si="667"/>
        <v>Good Count</v>
      </c>
      <c r="S3287" s="60" t="str">
        <f t="shared" si="668"/>
        <v>Good Count</v>
      </c>
      <c r="T3287" s="60" t="str">
        <f t="shared" si="669"/>
        <v>Good Count</v>
      </c>
    </row>
    <row r="3288" spans="1:20" ht="15" customHeight="1">
      <c r="A3288" s="64">
        <v>44974</v>
      </c>
      <c r="B3288" s="65">
        <f t="shared" si="660"/>
        <v>2023</v>
      </c>
      <c r="C3288" s="58">
        <f t="shared" si="662"/>
        <v>2</v>
      </c>
      <c r="D3288" s="58" t="str">
        <f t="shared" si="661"/>
        <v>Feb/2023</v>
      </c>
      <c r="E3288" s="60" t="s">
        <v>151</v>
      </c>
      <c r="F3288" s="60" t="s">
        <v>150</v>
      </c>
      <c r="G3288" s="60" t="s">
        <v>33</v>
      </c>
      <c r="H3288" s="60">
        <v>0</v>
      </c>
      <c r="I3288" s="60">
        <v>0</v>
      </c>
      <c r="J3288" s="60">
        <f t="shared" si="671"/>
        <v>0</v>
      </c>
      <c r="K3288" s="60" t="str">
        <f t="shared" si="672"/>
        <v>Ok</v>
      </c>
      <c r="L3288" s="60">
        <f t="shared" si="663"/>
        <v>0</v>
      </c>
      <c r="M3288" s="85">
        <f>VLOOKUP(E3288,'DAFTAR ITEM'!B:J,9,FALSE)</f>
        <v>0</v>
      </c>
      <c r="N3288" s="85">
        <f t="shared" si="664"/>
        <v>0</v>
      </c>
      <c r="O3288" s="85">
        <f t="shared" si="665"/>
        <v>0</v>
      </c>
      <c r="P3288" s="85">
        <f t="shared" si="666"/>
        <v>0</v>
      </c>
      <c r="Q3288" s="59">
        <f t="shared" si="670"/>
        <v>0</v>
      </c>
      <c r="R3288" s="60" t="str">
        <f t="shared" si="667"/>
        <v>Good Count</v>
      </c>
      <c r="S3288" s="60" t="str">
        <f t="shared" si="668"/>
        <v>Good Count</v>
      </c>
      <c r="T3288" s="60" t="str">
        <f t="shared" si="669"/>
        <v>Good Count</v>
      </c>
    </row>
    <row r="3289" spans="1:20" ht="15" customHeight="1">
      <c r="A3289" s="64">
        <v>44974</v>
      </c>
      <c r="B3289" s="65">
        <f t="shared" si="660"/>
        <v>2023</v>
      </c>
      <c r="C3289" s="58">
        <f t="shared" si="662"/>
        <v>2</v>
      </c>
      <c r="D3289" s="58" t="str">
        <f t="shared" si="661"/>
        <v>Feb/2023</v>
      </c>
      <c r="E3289" s="60" t="s">
        <v>373</v>
      </c>
      <c r="F3289" s="60" t="s">
        <v>372</v>
      </c>
      <c r="G3289" s="60" t="s">
        <v>171</v>
      </c>
      <c r="H3289" s="60">
        <v>0</v>
      </c>
      <c r="I3289" s="60">
        <v>0</v>
      </c>
      <c r="J3289" s="60">
        <f t="shared" si="671"/>
        <v>0</v>
      </c>
      <c r="K3289" s="60" t="str">
        <f t="shared" si="672"/>
        <v>Ok</v>
      </c>
      <c r="L3289" s="60">
        <f t="shared" si="663"/>
        <v>0</v>
      </c>
      <c r="M3289" s="85">
        <f>VLOOKUP(E3289,'DAFTAR ITEM'!B:J,9,FALSE)</f>
        <v>0</v>
      </c>
      <c r="N3289" s="85">
        <f t="shared" si="664"/>
        <v>0</v>
      </c>
      <c r="O3289" s="85">
        <f t="shared" si="665"/>
        <v>0</v>
      </c>
      <c r="P3289" s="85">
        <f t="shared" si="666"/>
        <v>0</v>
      </c>
      <c r="Q3289" s="59">
        <f t="shared" si="670"/>
        <v>0</v>
      </c>
      <c r="R3289" s="60" t="str">
        <f t="shared" si="667"/>
        <v>Good Count</v>
      </c>
      <c r="S3289" s="60" t="str">
        <f t="shared" si="668"/>
        <v>Good Count</v>
      </c>
      <c r="T3289" s="60" t="str">
        <f t="shared" si="669"/>
        <v>Good Count</v>
      </c>
    </row>
    <row r="3290" spans="1:20" ht="15" customHeight="1">
      <c r="A3290" s="64">
        <v>44974</v>
      </c>
      <c r="B3290" s="65">
        <f t="shared" si="660"/>
        <v>2023</v>
      </c>
      <c r="C3290" s="58">
        <f t="shared" si="662"/>
        <v>2</v>
      </c>
      <c r="D3290" s="58" t="str">
        <f t="shared" si="661"/>
        <v>Feb/2023</v>
      </c>
      <c r="E3290" s="60" t="s">
        <v>375</v>
      </c>
      <c r="F3290" s="60" t="s">
        <v>374</v>
      </c>
      <c r="G3290" s="60" t="s">
        <v>171</v>
      </c>
      <c r="H3290" s="60">
        <v>27</v>
      </c>
      <c r="I3290" s="60">
        <v>27</v>
      </c>
      <c r="J3290" s="60">
        <f t="shared" si="671"/>
        <v>0</v>
      </c>
      <c r="K3290" s="60" t="str">
        <f t="shared" si="672"/>
        <v>Ok</v>
      </c>
      <c r="L3290" s="60">
        <f t="shared" si="663"/>
        <v>0</v>
      </c>
      <c r="M3290" s="85">
        <f>VLOOKUP(E3290,'DAFTAR ITEM'!B:J,9,FALSE)</f>
        <v>14300</v>
      </c>
      <c r="N3290" s="85">
        <f t="shared" si="664"/>
        <v>386100</v>
      </c>
      <c r="O3290" s="85">
        <f t="shared" si="665"/>
        <v>0</v>
      </c>
      <c r="P3290" s="85">
        <f t="shared" si="666"/>
        <v>0</v>
      </c>
      <c r="Q3290" s="59">
        <f t="shared" si="670"/>
        <v>0</v>
      </c>
      <c r="R3290" s="60" t="str">
        <f t="shared" si="667"/>
        <v>Good Count</v>
      </c>
      <c r="S3290" s="60" t="str">
        <f t="shared" si="668"/>
        <v>Good Count</v>
      </c>
      <c r="T3290" s="60" t="str">
        <f t="shared" si="669"/>
        <v>Good Count</v>
      </c>
    </row>
    <row r="3291" spans="1:20" ht="15" customHeight="1">
      <c r="A3291" s="64">
        <v>44974</v>
      </c>
      <c r="B3291" s="65">
        <f t="shared" si="660"/>
        <v>2023</v>
      </c>
      <c r="C3291" s="58">
        <f t="shared" si="662"/>
        <v>2</v>
      </c>
      <c r="D3291" s="58" t="str">
        <f t="shared" si="661"/>
        <v>Feb/2023</v>
      </c>
      <c r="E3291" s="60" t="s">
        <v>377</v>
      </c>
      <c r="F3291" s="60" t="s">
        <v>376</v>
      </c>
      <c r="G3291" s="60" t="s">
        <v>171</v>
      </c>
      <c r="H3291" s="60">
        <v>0</v>
      </c>
      <c r="I3291" s="60">
        <v>0</v>
      </c>
      <c r="J3291" s="60">
        <f t="shared" si="671"/>
        <v>0</v>
      </c>
      <c r="K3291" s="60" t="str">
        <f t="shared" si="672"/>
        <v>Ok</v>
      </c>
      <c r="L3291" s="60">
        <f t="shared" si="663"/>
        <v>0</v>
      </c>
      <c r="M3291" s="85">
        <f>VLOOKUP(E3291,'DAFTAR ITEM'!B:J,9,FALSE)</f>
        <v>0</v>
      </c>
      <c r="N3291" s="85">
        <f t="shared" si="664"/>
        <v>0</v>
      </c>
      <c r="O3291" s="85">
        <f t="shared" si="665"/>
        <v>0</v>
      </c>
      <c r="P3291" s="85">
        <f t="shared" si="666"/>
        <v>0</v>
      </c>
      <c r="Q3291" s="59">
        <f t="shared" si="670"/>
        <v>0</v>
      </c>
      <c r="R3291" s="60" t="str">
        <f t="shared" si="667"/>
        <v>Good Count</v>
      </c>
      <c r="S3291" s="60" t="str">
        <f t="shared" si="668"/>
        <v>Good Count</v>
      </c>
      <c r="T3291" s="60" t="str">
        <f t="shared" si="669"/>
        <v>Good Count</v>
      </c>
    </row>
    <row r="3292" spans="1:20" ht="15" customHeight="1">
      <c r="A3292" s="64">
        <v>44974</v>
      </c>
      <c r="B3292" s="65">
        <f t="shared" si="660"/>
        <v>2023</v>
      </c>
      <c r="C3292" s="58">
        <f t="shared" si="662"/>
        <v>2</v>
      </c>
      <c r="D3292" s="58" t="str">
        <f t="shared" si="661"/>
        <v>Feb/2023</v>
      </c>
      <c r="E3292" s="60" t="s">
        <v>379</v>
      </c>
      <c r="F3292" s="60" t="s">
        <v>378</v>
      </c>
      <c r="G3292" s="60" t="s">
        <v>171</v>
      </c>
      <c r="H3292" s="60">
        <v>0</v>
      </c>
      <c r="I3292" s="60">
        <v>0</v>
      </c>
      <c r="J3292" s="60">
        <f t="shared" si="671"/>
        <v>0</v>
      </c>
      <c r="K3292" s="60" t="str">
        <f t="shared" si="672"/>
        <v>Ok</v>
      </c>
      <c r="L3292" s="60">
        <f t="shared" si="663"/>
        <v>0</v>
      </c>
      <c r="M3292" s="85">
        <f>VLOOKUP(E3292,'DAFTAR ITEM'!B:J,9,FALSE)</f>
        <v>0</v>
      </c>
      <c r="N3292" s="85">
        <f t="shared" si="664"/>
        <v>0</v>
      </c>
      <c r="O3292" s="85">
        <f t="shared" si="665"/>
        <v>0</v>
      </c>
      <c r="P3292" s="85">
        <f t="shared" si="666"/>
        <v>0</v>
      </c>
      <c r="Q3292" s="59">
        <f t="shared" si="670"/>
        <v>0</v>
      </c>
      <c r="R3292" s="60" t="str">
        <f t="shared" si="667"/>
        <v>Good Count</v>
      </c>
      <c r="S3292" s="60" t="str">
        <f t="shared" si="668"/>
        <v>Good Count</v>
      </c>
      <c r="T3292" s="60" t="str">
        <f t="shared" si="669"/>
        <v>Good Count</v>
      </c>
    </row>
    <row r="3293" spans="1:20" ht="15" customHeight="1">
      <c r="A3293" s="64">
        <v>44974</v>
      </c>
      <c r="B3293" s="65">
        <f t="shared" si="660"/>
        <v>2023</v>
      </c>
      <c r="C3293" s="58">
        <f t="shared" si="662"/>
        <v>2</v>
      </c>
      <c r="D3293" s="58" t="str">
        <f t="shared" si="661"/>
        <v>Feb/2023</v>
      </c>
      <c r="E3293" s="60" t="s">
        <v>381</v>
      </c>
      <c r="F3293" s="60" t="s">
        <v>380</v>
      </c>
      <c r="G3293" s="60" t="s">
        <v>104</v>
      </c>
      <c r="H3293" s="60">
        <v>0</v>
      </c>
      <c r="I3293" s="60">
        <v>0</v>
      </c>
      <c r="J3293" s="60">
        <f t="shared" si="671"/>
        <v>0</v>
      </c>
      <c r="K3293" s="60" t="str">
        <f t="shared" si="672"/>
        <v>Ok</v>
      </c>
      <c r="L3293" s="60">
        <f t="shared" si="663"/>
        <v>0</v>
      </c>
      <c r="M3293" s="85">
        <f>VLOOKUP(E3293,'DAFTAR ITEM'!B:J,9,FALSE)</f>
        <v>0</v>
      </c>
      <c r="N3293" s="85">
        <f t="shared" si="664"/>
        <v>0</v>
      </c>
      <c r="O3293" s="85">
        <f t="shared" si="665"/>
        <v>0</v>
      </c>
      <c r="P3293" s="85">
        <f t="shared" si="666"/>
        <v>0</v>
      </c>
      <c r="Q3293" s="59">
        <f t="shared" si="670"/>
        <v>0</v>
      </c>
      <c r="R3293" s="60" t="str">
        <f t="shared" si="667"/>
        <v>Good Count</v>
      </c>
      <c r="S3293" s="60" t="str">
        <f t="shared" si="668"/>
        <v>Good Count</v>
      </c>
      <c r="T3293" s="60" t="str">
        <f t="shared" si="669"/>
        <v>Good Count</v>
      </c>
    </row>
    <row r="3294" spans="1:20" ht="15" customHeight="1">
      <c r="A3294" s="64">
        <v>44974</v>
      </c>
      <c r="B3294" s="65">
        <f t="shared" si="660"/>
        <v>2023</v>
      </c>
      <c r="C3294" s="58">
        <f t="shared" si="662"/>
        <v>2</v>
      </c>
      <c r="D3294" s="58" t="str">
        <f t="shared" si="661"/>
        <v>Feb/2023</v>
      </c>
      <c r="E3294" s="60" t="s">
        <v>377</v>
      </c>
      <c r="F3294" s="60" t="s">
        <v>376</v>
      </c>
      <c r="G3294" s="60" t="s">
        <v>171</v>
      </c>
      <c r="H3294" s="60">
        <v>0</v>
      </c>
      <c r="I3294" s="60">
        <v>0</v>
      </c>
      <c r="J3294" s="60">
        <f t="shared" si="671"/>
        <v>0</v>
      </c>
      <c r="K3294" s="60" t="str">
        <f t="shared" si="672"/>
        <v>Ok</v>
      </c>
      <c r="L3294" s="60">
        <f t="shared" si="663"/>
        <v>0</v>
      </c>
      <c r="M3294" s="85">
        <f>VLOOKUP(E3294,'DAFTAR ITEM'!B:J,9,FALSE)</f>
        <v>0</v>
      </c>
      <c r="N3294" s="85">
        <f t="shared" si="664"/>
        <v>0</v>
      </c>
      <c r="O3294" s="85">
        <f t="shared" si="665"/>
        <v>0</v>
      </c>
      <c r="P3294" s="85">
        <f t="shared" si="666"/>
        <v>0</v>
      </c>
      <c r="Q3294" s="59">
        <f t="shared" si="670"/>
        <v>0</v>
      </c>
      <c r="R3294" s="60" t="str">
        <f t="shared" si="667"/>
        <v>Good Count</v>
      </c>
      <c r="S3294" s="60" t="str">
        <f t="shared" si="668"/>
        <v>Good Count</v>
      </c>
      <c r="T3294" s="60" t="str">
        <f t="shared" si="669"/>
        <v>Good Count</v>
      </c>
    </row>
    <row r="3295" spans="1:20" ht="15" customHeight="1">
      <c r="A3295" s="64">
        <v>44974</v>
      </c>
      <c r="B3295" s="65">
        <f t="shared" si="660"/>
        <v>2023</v>
      </c>
      <c r="C3295" s="58">
        <f t="shared" si="662"/>
        <v>2</v>
      </c>
      <c r="D3295" s="58" t="str">
        <f t="shared" si="661"/>
        <v>Feb/2023</v>
      </c>
      <c r="E3295" s="60" t="s">
        <v>156</v>
      </c>
      <c r="F3295" s="60" t="s">
        <v>155</v>
      </c>
      <c r="G3295" s="60" t="s">
        <v>33</v>
      </c>
      <c r="H3295" s="60">
        <v>0</v>
      </c>
      <c r="I3295" s="60">
        <v>0</v>
      </c>
      <c r="J3295" s="60">
        <f t="shared" si="671"/>
        <v>0</v>
      </c>
      <c r="K3295" s="60" t="str">
        <f t="shared" si="672"/>
        <v>Ok</v>
      </c>
      <c r="L3295" s="60">
        <f t="shared" si="663"/>
        <v>0</v>
      </c>
      <c r="M3295" s="85">
        <f>VLOOKUP(E3295,'DAFTAR ITEM'!B:J,9,FALSE)</f>
        <v>0</v>
      </c>
      <c r="N3295" s="85">
        <f t="shared" si="664"/>
        <v>0</v>
      </c>
      <c r="O3295" s="85">
        <f t="shared" si="665"/>
        <v>0</v>
      </c>
      <c r="P3295" s="85">
        <f t="shared" si="666"/>
        <v>0</v>
      </c>
      <c r="Q3295" s="59">
        <f t="shared" si="670"/>
        <v>0</v>
      </c>
      <c r="R3295" s="60" t="str">
        <f t="shared" si="667"/>
        <v>Good Count</v>
      </c>
      <c r="S3295" s="60" t="str">
        <f t="shared" si="668"/>
        <v>Good Count</v>
      </c>
      <c r="T3295" s="60" t="str">
        <f t="shared" si="669"/>
        <v>Good Count</v>
      </c>
    </row>
    <row r="3296" spans="1:20" ht="15" customHeight="1">
      <c r="A3296" s="64">
        <v>44974</v>
      </c>
      <c r="B3296" s="65">
        <f t="shared" si="660"/>
        <v>2023</v>
      </c>
      <c r="C3296" s="58">
        <f t="shared" si="662"/>
        <v>2</v>
      </c>
      <c r="D3296" s="58" t="str">
        <f t="shared" si="661"/>
        <v>Feb/2023</v>
      </c>
      <c r="E3296" s="60" t="s">
        <v>158</v>
      </c>
      <c r="F3296" s="60" t="s">
        <v>157</v>
      </c>
      <c r="G3296" s="60" t="s">
        <v>33</v>
      </c>
      <c r="H3296" s="60">
        <v>0</v>
      </c>
      <c r="I3296" s="60">
        <v>0</v>
      </c>
      <c r="J3296" s="60">
        <f t="shared" si="671"/>
        <v>0</v>
      </c>
      <c r="K3296" s="60" t="str">
        <f t="shared" si="672"/>
        <v>Ok</v>
      </c>
      <c r="L3296" s="60">
        <f t="shared" si="663"/>
        <v>0</v>
      </c>
      <c r="M3296" s="85">
        <f>VLOOKUP(E3296,'DAFTAR ITEM'!B:J,9,FALSE)</f>
        <v>0</v>
      </c>
      <c r="N3296" s="85">
        <f t="shared" si="664"/>
        <v>0</v>
      </c>
      <c r="O3296" s="85">
        <f t="shared" si="665"/>
        <v>0</v>
      </c>
      <c r="P3296" s="85">
        <f t="shared" si="666"/>
        <v>0</v>
      </c>
      <c r="Q3296" s="59">
        <f t="shared" si="670"/>
        <v>0</v>
      </c>
      <c r="R3296" s="60" t="str">
        <f t="shared" si="667"/>
        <v>Good Count</v>
      </c>
      <c r="S3296" s="60" t="str">
        <f t="shared" si="668"/>
        <v>Good Count</v>
      </c>
      <c r="T3296" s="60" t="str">
        <f t="shared" si="669"/>
        <v>Good Count</v>
      </c>
    </row>
    <row r="3297" spans="1:20" ht="15" customHeight="1">
      <c r="A3297" s="64">
        <v>44974</v>
      </c>
      <c r="B3297" s="65">
        <f t="shared" si="660"/>
        <v>2023</v>
      </c>
      <c r="C3297" s="58">
        <f t="shared" si="662"/>
        <v>2</v>
      </c>
      <c r="D3297" s="58" t="str">
        <f t="shared" si="661"/>
        <v>Feb/2023</v>
      </c>
      <c r="E3297" s="60" t="s">
        <v>385</v>
      </c>
      <c r="F3297" s="60" t="s">
        <v>384</v>
      </c>
      <c r="G3297" s="60" t="s">
        <v>171</v>
      </c>
      <c r="H3297" s="60">
        <v>0</v>
      </c>
      <c r="I3297" s="60">
        <v>0</v>
      </c>
      <c r="J3297" s="60">
        <f t="shared" si="671"/>
        <v>0</v>
      </c>
      <c r="K3297" s="60" t="str">
        <f t="shared" si="672"/>
        <v>Ok</v>
      </c>
      <c r="L3297" s="60">
        <f t="shared" si="663"/>
        <v>0</v>
      </c>
      <c r="M3297" s="85">
        <f>VLOOKUP(E3297,'DAFTAR ITEM'!B:J,9,FALSE)</f>
        <v>12800</v>
      </c>
      <c r="N3297" s="85">
        <f t="shared" si="664"/>
        <v>0</v>
      </c>
      <c r="O3297" s="85">
        <f t="shared" si="665"/>
        <v>0</v>
      </c>
      <c r="P3297" s="85">
        <f t="shared" si="666"/>
        <v>0</v>
      </c>
      <c r="Q3297" s="59">
        <f t="shared" si="670"/>
        <v>0</v>
      </c>
      <c r="R3297" s="60" t="str">
        <f t="shared" si="667"/>
        <v>Good Count</v>
      </c>
      <c r="S3297" s="60" t="str">
        <f t="shared" si="668"/>
        <v>Good Count</v>
      </c>
      <c r="T3297" s="60" t="str">
        <f t="shared" si="669"/>
        <v>Good Count</v>
      </c>
    </row>
    <row r="3298" spans="1:20" ht="15" customHeight="1">
      <c r="A3298" s="64">
        <v>44974</v>
      </c>
      <c r="B3298" s="65">
        <f t="shared" si="660"/>
        <v>2023</v>
      </c>
      <c r="C3298" s="58">
        <f t="shared" si="662"/>
        <v>2</v>
      </c>
      <c r="D3298" s="58" t="str">
        <f t="shared" si="661"/>
        <v>Feb/2023</v>
      </c>
      <c r="E3298" s="60" t="s">
        <v>162</v>
      </c>
      <c r="F3298" s="60" t="s">
        <v>161</v>
      </c>
      <c r="G3298" s="60" t="s">
        <v>33</v>
      </c>
      <c r="H3298" s="60">
        <v>0</v>
      </c>
      <c r="I3298" s="60">
        <v>0</v>
      </c>
      <c r="J3298" s="60">
        <f t="shared" si="671"/>
        <v>0</v>
      </c>
      <c r="K3298" s="60" t="str">
        <f t="shared" si="672"/>
        <v>Ok</v>
      </c>
      <c r="L3298" s="60">
        <f t="shared" si="663"/>
        <v>0</v>
      </c>
      <c r="M3298" s="85">
        <f>VLOOKUP(E3298,'DAFTAR ITEM'!B:J,9,FALSE)</f>
        <v>0</v>
      </c>
      <c r="N3298" s="85">
        <f t="shared" si="664"/>
        <v>0</v>
      </c>
      <c r="O3298" s="85">
        <f t="shared" si="665"/>
        <v>0</v>
      </c>
      <c r="P3298" s="85">
        <f t="shared" si="666"/>
        <v>0</v>
      </c>
      <c r="Q3298" s="59">
        <f t="shared" si="670"/>
        <v>0</v>
      </c>
      <c r="R3298" s="60" t="str">
        <f t="shared" si="667"/>
        <v>Good Count</v>
      </c>
      <c r="S3298" s="60" t="str">
        <f t="shared" si="668"/>
        <v>Good Count</v>
      </c>
      <c r="T3298" s="60" t="str">
        <f t="shared" si="669"/>
        <v>Good Count</v>
      </c>
    </row>
    <row r="3299" spans="1:20" ht="15" customHeight="1">
      <c r="A3299" s="64">
        <v>44974</v>
      </c>
      <c r="B3299" s="65">
        <f t="shared" ref="B3299:B3362" si="673">YEAR(A3299)</f>
        <v>2023</v>
      </c>
      <c r="C3299" s="58">
        <f t="shared" si="662"/>
        <v>2</v>
      </c>
      <c r="D3299" s="58" t="str">
        <f t="shared" si="661"/>
        <v>Feb/2023</v>
      </c>
      <c r="E3299" s="60" t="s">
        <v>164</v>
      </c>
      <c r="F3299" s="60" t="s">
        <v>163</v>
      </c>
      <c r="G3299" s="60" t="s">
        <v>33</v>
      </c>
      <c r="H3299" s="60">
        <v>60</v>
      </c>
      <c r="I3299" s="60">
        <v>60</v>
      </c>
      <c r="J3299" s="60">
        <f t="shared" si="671"/>
        <v>0</v>
      </c>
      <c r="K3299" s="60" t="str">
        <f t="shared" si="672"/>
        <v>Ok</v>
      </c>
      <c r="L3299" s="60">
        <f t="shared" si="663"/>
        <v>0</v>
      </c>
      <c r="M3299" s="85">
        <f>VLOOKUP(E3299,'DAFTAR ITEM'!B:J,9,FALSE)</f>
        <v>18700</v>
      </c>
      <c r="N3299" s="85">
        <f t="shared" si="664"/>
        <v>1122000</v>
      </c>
      <c r="O3299" s="85">
        <f t="shared" si="665"/>
        <v>0</v>
      </c>
      <c r="P3299" s="85">
        <f t="shared" si="666"/>
        <v>0</v>
      </c>
      <c r="Q3299" s="59">
        <f t="shared" si="670"/>
        <v>0</v>
      </c>
      <c r="R3299" s="60" t="str">
        <f t="shared" si="667"/>
        <v>Good Count</v>
      </c>
      <c r="S3299" s="60" t="str">
        <f t="shared" si="668"/>
        <v>Good Count</v>
      </c>
      <c r="T3299" s="60" t="str">
        <f t="shared" si="669"/>
        <v>Good Count</v>
      </c>
    </row>
    <row r="3300" spans="1:20" ht="15" customHeight="1">
      <c r="A3300" s="64">
        <v>44974</v>
      </c>
      <c r="B3300" s="65">
        <f t="shared" si="673"/>
        <v>2023</v>
      </c>
      <c r="C3300" s="58">
        <f t="shared" si="662"/>
        <v>2</v>
      </c>
      <c r="D3300" s="58" t="str">
        <f t="shared" si="661"/>
        <v>Feb/2023</v>
      </c>
      <c r="E3300" s="60" t="s">
        <v>360</v>
      </c>
      <c r="F3300" s="60" t="s">
        <v>359</v>
      </c>
      <c r="G3300" s="60" t="s">
        <v>33</v>
      </c>
      <c r="H3300" s="60">
        <v>0</v>
      </c>
      <c r="I3300" s="60">
        <v>0</v>
      </c>
      <c r="J3300" s="60">
        <f t="shared" si="671"/>
        <v>0</v>
      </c>
      <c r="K3300" s="60" t="str">
        <f t="shared" si="672"/>
        <v>Ok</v>
      </c>
      <c r="L3300" s="60">
        <f t="shared" si="663"/>
        <v>0</v>
      </c>
      <c r="M3300" s="85">
        <f>VLOOKUP(E3300,'DAFTAR ITEM'!B:J,9,FALSE)</f>
        <v>0</v>
      </c>
      <c r="N3300" s="85">
        <f t="shared" si="664"/>
        <v>0</v>
      </c>
      <c r="O3300" s="85">
        <f t="shared" si="665"/>
        <v>0</v>
      </c>
      <c r="P3300" s="85">
        <f t="shared" si="666"/>
        <v>0</v>
      </c>
      <c r="Q3300" s="59">
        <f t="shared" si="670"/>
        <v>0</v>
      </c>
      <c r="R3300" s="60" t="str">
        <f t="shared" si="667"/>
        <v>Good Count</v>
      </c>
      <c r="S3300" s="60" t="str">
        <f t="shared" si="668"/>
        <v>Good Count</v>
      </c>
      <c r="T3300" s="60" t="str">
        <f t="shared" si="669"/>
        <v>Good Count</v>
      </c>
    </row>
    <row r="3301" spans="1:20" ht="15" customHeight="1">
      <c r="A3301" s="64">
        <v>44974</v>
      </c>
      <c r="B3301" s="65">
        <f t="shared" si="673"/>
        <v>2023</v>
      </c>
      <c r="C3301" s="58">
        <f t="shared" si="662"/>
        <v>2</v>
      </c>
      <c r="D3301" s="58" t="str">
        <f t="shared" si="661"/>
        <v>Feb/2023</v>
      </c>
      <c r="E3301" s="60" t="s">
        <v>166</v>
      </c>
      <c r="F3301" s="60" t="s">
        <v>165</v>
      </c>
      <c r="G3301" s="60" t="s">
        <v>33</v>
      </c>
      <c r="H3301" s="60">
        <v>0</v>
      </c>
      <c r="I3301" s="60">
        <v>0</v>
      </c>
      <c r="J3301" s="60">
        <f t="shared" si="671"/>
        <v>0</v>
      </c>
      <c r="K3301" s="60" t="str">
        <f t="shared" si="672"/>
        <v>Ok</v>
      </c>
      <c r="L3301" s="60">
        <f t="shared" si="663"/>
        <v>0</v>
      </c>
      <c r="M3301" s="85">
        <f>VLOOKUP(E3301,'DAFTAR ITEM'!B:J,9,FALSE)</f>
        <v>0</v>
      </c>
      <c r="N3301" s="85">
        <f t="shared" si="664"/>
        <v>0</v>
      </c>
      <c r="O3301" s="85">
        <f t="shared" si="665"/>
        <v>0</v>
      </c>
      <c r="P3301" s="85">
        <f t="shared" si="666"/>
        <v>0</v>
      </c>
      <c r="Q3301" s="59">
        <f t="shared" si="670"/>
        <v>0</v>
      </c>
      <c r="R3301" s="60" t="str">
        <f t="shared" si="667"/>
        <v>Good Count</v>
      </c>
      <c r="S3301" s="60" t="str">
        <f t="shared" si="668"/>
        <v>Good Count</v>
      </c>
      <c r="T3301" s="60" t="str">
        <f t="shared" si="669"/>
        <v>Good Count</v>
      </c>
    </row>
    <row r="3302" spans="1:20" ht="15" customHeight="1">
      <c r="A3302" s="64">
        <v>44974</v>
      </c>
      <c r="B3302" s="65">
        <f t="shared" si="673"/>
        <v>2023</v>
      </c>
      <c r="C3302" s="58">
        <f t="shared" si="662"/>
        <v>2</v>
      </c>
      <c r="D3302" s="58" t="str">
        <f t="shared" si="661"/>
        <v>Feb/2023</v>
      </c>
      <c r="E3302" s="60" t="s">
        <v>387</v>
      </c>
      <c r="F3302" s="60" t="s">
        <v>386</v>
      </c>
      <c r="G3302" s="60" t="s">
        <v>171</v>
      </c>
      <c r="H3302" s="60">
        <v>100</v>
      </c>
      <c r="I3302" s="60">
        <v>100</v>
      </c>
      <c r="J3302" s="60">
        <f t="shared" si="671"/>
        <v>0</v>
      </c>
      <c r="K3302" s="60" t="str">
        <f t="shared" si="672"/>
        <v>Ok</v>
      </c>
      <c r="L3302" s="60">
        <f t="shared" si="663"/>
        <v>0</v>
      </c>
      <c r="M3302" s="85">
        <f>VLOOKUP(E3302,'DAFTAR ITEM'!B:J,9,FALSE)</f>
        <v>12800</v>
      </c>
      <c r="N3302" s="85">
        <f t="shared" si="664"/>
        <v>1280000</v>
      </c>
      <c r="O3302" s="85">
        <f t="shared" si="665"/>
        <v>0</v>
      </c>
      <c r="P3302" s="85">
        <f t="shared" si="666"/>
        <v>0</v>
      </c>
      <c r="Q3302" s="59">
        <f t="shared" si="670"/>
        <v>0</v>
      </c>
      <c r="R3302" s="60" t="str">
        <f t="shared" si="667"/>
        <v>Good Count</v>
      </c>
      <c r="S3302" s="60" t="str">
        <f t="shared" si="668"/>
        <v>Good Count</v>
      </c>
      <c r="T3302" s="60" t="str">
        <f t="shared" si="669"/>
        <v>Good Count</v>
      </c>
    </row>
    <row r="3303" spans="1:20" ht="15" customHeight="1">
      <c r="A3303" s="64">
        <v>44974</v>
      </c>
      <c r="B3303" s="65">
        <f t="shared" si="673"/>
        <v>2023</v>
      </c>
      <c r="C3303" s="58">
        <f t="shared" si="662"/>
        <v>2</v>
      </c>
      <c r="D3303" s="58" t="str">
        <f t="shared" si="661"/>
        <v>Feb/2023</v>
      </c>
      <c r="E3303" s="60" t="s">
        <v>168</v>
      </c>
      <c r="F3303" s="60" t="s">
        <v>167</v>
      </c>
      <c r="G3303" s="60" t="s">
        <v>33</v>
      </c>
      <c r="H3303" s="60">
        <v>0</v>
      </c>
      <c r="I3303" s="60">
        <v>0</v>
      </c>
      <c r="J3303" s="60">
        <f t="shared" si="671"/>
        <v>0</v>
      </c>
      <c r="K3303" s="60" t="str">
        <f t="shared" si="672"/>
        <v>Ok</v>
      </c>
      <c r="L3303" s="60">
        <f t="shared" si="663"/>
        <v>0</v>
      </c>
      <c r="M3303" s="85">
        <f>VLOOKUP(E3303,'DAFTAR ITEM'!B:J,9,FALSE)</f>
        <v>0</v>
      </c>
      <c r="N3303" s="85">
        <f t="shared" si="664"/>
        <v>0</v>
      </c>
      <c r="O3303" s="85">
        <f t="shared" si="665"/>
        <v>0</v>
      </c>
      <c r="P3303" s="85">
        <f t="shared" si="666"/>
        <v>0</v>
      </c>
      <c r="Q3303" s="59">
        <f t="shared" si="670"/>
        <v>0</v>
      </c>
      <c r="R3303" s="60" t="str">
        <f t="shared" si="667"/>
        <v>Good Count</v>
      </c>
      <c r="S3303" s="60" t="str">
        <f t="shared" si="668"/>
        <v>Good Count</v>
      </c>
      <c r="T3303" s="60" t="str">
        <f t="shared" si="669"/>
        <v>Good Count</v>
      </c>
    </row>
    <row r="3304" spans="1:20" ht="15" customHeight="1">
      <c r="A3304" s="64">
        <v>44974</v>
      </c>
      <c r="B3304" s="65">
        <f t="shared" si="673"/>
        <v>2023</v>
      </c>
      <c r="C3304" s="58">
        <f t="shared" si="662"/>
        <v>2</v>
      </c>
      <c r="D3304" s="58" t="str">
        <f t="shared" si="661"/>
        <v>Feb/2023</v>
      </c>
      <c r="E3304" s="60" t="s">
        <v>170</v>
      </c>
      <c r="F3304" s="60" t="s">
        <v>169</v>
      </c>
      <c r="G3304" s="60" t="s">
        <v>171</v>
      </c>
      <c r="H3304" s="60">
        <v>0</v>
      </c>
      <c r="I3304" s="60">
        <v>0</v>
      </c>
      <c r="J3304" s="60">
        <f t="shared" si="671"/>
        <v>0</v>
      </c>
      <c r="K3304" s="60" t="str">
        <f t="shared" si="672"/>
        <v>Ok</v>
      </c>
      <c r="L3304" s="60">
        <f t="shared" si="663"/>
        <v>0</v>
      </c>
      <c r="M3304" s="85">
        <f>VLOOKUP(E3304,'DAFTAR ITEM'!B:J,9,FALSE)</f>
        <v>8410</v>
      </c>
      <c r="N3304" s="85">
        <f t="shared" si="664"/>
        <v>0</v>
      </c>
      <c r="O3304" s="85">
        <f t="shared" si="665"/>
        <v>0</v>
      </c>
      <c r="P3304" s="85">
        <f t="shared" si="666"/>
        <v>0</v>
      </c>
      <c r="Q3304" s="59">
        <f t="shared" si="670"/>
        <v>0</v>
      </c>
      <c r="R3304" s="60" t="str">
        <f t="shared" si="667"/>
        <v>Good Count</v>
      </c>
      <c r="S3304" s="60" t="str">
        <f t="shared" si="668"/>
        <v>Good Count</v>
      </c>
      <c r="T3304" s="60" t="str">
        <f t="shared" si="669"/>
        <v>Good Count</v>
      </c>
    </row>
    <row r="3305" spans="1:20" ht="15" customHeight="1">
      <c r="A3305" s="64">
        <v>44974</v>
      </c>
      <c r="B3305" s="65">
        <f t="shared" si="673"/>
        <v>2023</v>
      </c>
      <c r="C3305" s="58">
        <f t="shared" si="662"/>
        <v>2</v>
      </c>
      <c r="D3305" s="58" t="str">
        <f t="shared" si="661"/>
        <v>Feb/2023</v>
      </c>
      <c r="E3305" s="60" t="s">
        <v>173</v>
      </c>
      <c r="F3305" s="60" t="s">
        <v>172</v>
      </c>
      <c r="G3305" s="60" t="s">
        <v>33</v>
      </c>
      <c r="H3305" s="60">
        <v>0</v>
      </c>
      <c r="I3305" s="60">
        <v>0</v>
      </c>
      <c r="J3305" s="60">
        <f t="shared" si="671"/>
        <v>0</v>
      </c>
      <c r="K3305" s="60" t="str">
        <f t="shared" si="672"/>
        <v>Ok</v>
      </c>
      <c r="L3305" s="60">
        <f t="shared" si="663"/>
        <v>0</v>
      </c>
      <c r="M3305" s="85">
        <f>VLOOKUP(E3305,'DAFTAR ITEM'!B:J,9,FALSE)</f>
        <v>5513</v>
      </c>
      <c r="N3305" s="85">
        <f t="shared" si="664"/>
        <v>0</v>
      </c>
      <c r="O3305" s="85">
        <f t="shared" si="665"/>
        <v>0</v>
      </c>
      <c r="P3305" s="85">
        <f t="shared" si="666"/>
        <v>0</v>
      </c>
      <c r="Q3305" s="59">
        <f t="shared" si="670"/>
        <v>0</v>
      </c>
      <c r="R3305" s="60" t="str">
        <f t="shared" si="667"/>
        <v>Good Count</v>
      </c>
      <c r="S3305" s="60" t="str">
        <f t="shared" si="668"/>
        <v>Good Count</v>
      </c>
      <c r="T3305" s="60" t="str">
        <f t="shared" si="669"/>
        <v>Good Count</v>
      </c>
    </row>
    <row r="3306" spans="1:20" ht="15" customHeight="1">
      <c r="A3306" s="64">
        <v>44974</v>
      </c>
      <c r="B3306" s="65">
        <f t="shared" si="673"/>
        <v>2023</v>
      </c>
      <c r="C3306" s="58">
        <f t="shared" si="662"/>
        <v>2</v>
      </c>
      <c r="D3306" s="58" t="str">
        <f t="shared" si="661"/>
        <v>Feb/2023</v>
      </c>
      <c r="E3306" s="60" t="s">
        <v>175</v>
      </c>
      <c r="F3306" s="60" t="s">
        <v>174</v>
      </c>
      <c r="G3306" s="60" t="s">
        <v>176</v>
      </c>
      <c r="H3306" s="60">
        <v>4</v>
      </c>
      <c r="I3306" s="60">
        <v>4</v>
      </c>
      <c r="J3306" s="60">
        <f t="shared" si="671"/>
        <v>0</v>
      </c>
      <c r="K3306" s="60" t="str">
        <f t="shared" si="672"/>
        <v>Ok</v>
      </c>
      <c r="L3306" s="60">
        <f t="shared" si="663"/>
        <v>0</v>
      </c>
      <c r="M3306" s="85">
        <f>VLOOKUP(E3306,'DAFTAR ITEM'!B:J,9,FALSE)</f>
        <v>3780</v>
      </c>
      <c r="N3306" s="85">
        <f t="shared" si="664"/>
        <v>15120</v>
      </c>
      <c r="O3306" s="85">
        <f t="shared" si="665"/>
        <v>0</v>
      </c>
      <c r="P3306" s="85">
        <f t="shared" si="666"/>
        <v>0</v>
      </c>
      <c r="Q3306" s="59">
        <f t="shared" si="670"/>
        <v>0</v>
      </c>
      <c r="R3306" s="60" t="str">
        <f t="shared" si="667"/>
        <v>Good Count</v>
      </c>
      <c r="S3306" s="60" t="str">
        <f t="shared" si="668"/>
        <v>Good Count</v>
      </c>
      <c r="T3306" s="60" t="str">
        <f t="shared" si="669"/>
        <v>Good Count</v>
      </c>
    </row>
    <row r="3307" spans="1:20" ht="15" customHeight="1">
      <c r="A3307" s="64">
        <v>44974</v>
      </c>
      <c r="B3307" s="65">
        <f t="shared" si="673"/>
        <v>2023</v>
      </c>
      <c r="C3307" s="58">
        <f t="shared" si="662"/>
        <v>2</v>
      </c>
      <c r="D3307" s="58" t="str">
        <f t="shared" si="661"/>
        <v>Feb/2023</v>
      </c>
      <c r="E3307" s="60" t="s">
        <v>178</v>
      </c>
      <c r="F3307" s="60" t="s">
        <v>177</v>
      </c>
      <c r="G3307" s="60" t="s">
        <v>176</v>
      </c>
      <c r="H3307" s="60">
        <v>13</v>
      </c>
      <c r="I3307" s="60">
        <v>13</v>
      </c>
      <c r="J3307" s="60">
        <f t="shared" si="671"/>
        <v>0</v>
      </c>
      <c r="K3307" s="60" t="str">
        <f t="shared" si="672"/>
        <v>Ok</v>
      </c>
      <c r="L3307" s="60">
        <f t="shared" si="663"/>
        <v>0</v>
      </c>
      <c r="M3307" s="85">
        <f>VLOOKUP(E3307,'DAFTAR ITEM'!B:J,9,FALSE)</f>
        <v>2625</v>
      </c>
      <c r="N3307" s="85">
        <f t="shared" si="664"/>
        <v>34125</v>
      </c>
      <c r="O3307" s="85">
        <f t="shared" si="665"/>
        <v>0</v>
      </c>
      <c r="P3307" s="85">
        <f t="shared" si="666"/>
        <v>0</v>
      </c>
      <c r="Q3307" s="59">
        <f t="shared" si="670"/>
        <v>0</v>
      </c>
      <c r="R3307" s="60" t="str">
        <f t="shared" si="667"/>
        <v>Good Count</v>
      </c>
      <c r="S3307" s="60" t="str">
        <f t="shared" si="668"/>
        <v>Good Count</v>
      </c>
      <c r="T3307" s="60" t="str">
        <f t="shared" si="669"/>
        <v>Good Count</v>
      </c>
    </row>
    <row r="3308" spans="1:20" ht="15" customHeight="1">
      <c r="A3308" s="64">
        <v>44974</v>
      </c>
      <c r="B3308" s="65">
        <f t="shared" si="673"/>
        <v>2023</v>
      </c>
      <c r="C3308" s="58">
        <f t="shared" si="662"/>
        <v>2</v>
      </c>
      <c r="D3308" s="58" t="str">
        <f t="shared" si="661"/>
        <v>Feb/2023</v>
      </c>
      <c r="E3308" s="60" t="s">
        <v>180</v>
      </c>
      <c r="F3308" s="60" t="s">
        <v>179</v>
      </c>
      <c r="G3308" s="60" t="s">
        <v>33</v>
      </c>
      <c r="H3308" s="60">
        <v>3</v>
      </c>
      <c r="I3308" s="60">
        <v>3</v>
      </c>
      <c r="J3308" s="60">
        <f t="shared" si="671"/>
        <v>0</v>
      </c>
      <c r="K3308" s="60" t="str">
        <f t="shared" si="672"/>
        <v>Ok</v>
      </c>
      <c r="L3308" s="60">
        <f t="shared" si="663"/>
        <v>0</v>
      </c>
      <c r="M3308" s="85">
        <f>VLOOKUP(E3308,'DAFTAR ITEM'!B:J,9,FALSE)</f>
        <v>20000</v>
      </c>
      <c r="N3308" s="85">
        <f t="shared" si="664"/>
        <v>60000</v>
      </c>
      <c r="O3308" s="85">
        <f t="shared" si="665"/>
        <v>0</v>
      </c>
      <c r="P3308" s="85">
        <f t="shared" si="666"/>
        <v>0</v>
      </c>
      <c r="Q3308" s="59">
        <f t="shared" si="670"/>
        <v>0</v>
      </c>
      <c r="R3308" s="60" t="str">
        <f t="shared" si="667"/>
        <v>Good Count</v>
      </c>
      <c r="S3308" s="60" t="str">
        <f t="shared" si="668"/>
        <v>Good Count</v>
      </c>
      <c r="T3308" s="60" t="str">
        <f t="shared" si="669"/>
        <v>Good Count</v>
      </c>
    </row>
    <row r="3309" spans="1:20" ht="15" customHeight="1">
      <c r="A3309" s="64">
        <v>44974</v>
      </c>
      <c r="B3309" s="65">
        <f t="shared" si="673"/>
        <v>2023</v>
      </c>
      <c r="C3309" s="58">
        <f t="shared" si="662"/>
        <v>2</v>
      </c>
      <c r="D3309" s="58" t="str">
        <f t="shared" ref="D3309:D3372" si="674">TEXT(A3309,"MMM")&amp;"/"&amp;(B3309)</f>
        <v>Feb/2023</v>
      </c>
      <c r="E3309" s="60" t="s">
        <v>182</v>
      </c>
      <c r="F3309" s="60" t="s">
        <v>181</v>
      </c>
      <c r="G3309" s="60" t="s">
        <v>33</v>
      </c>
      <c r="H3309" s="60">
        <v>6</v>
      </c>
      <c r="I3309" s="60">
        <v>6</v>
      </c>
      <c r="J3309" s="60">
        <f t="shared" si="671"/>
        <v>0</v>
      </c>
      <c r="K3309" s="60" t="str">
        <f t="shared" si="672"/>
        <v>Ok</v>
      </c>
      <c r="L3309" s="60">
        <f t="shared" si="663"/>
        <v>0</v>
      </c>
      <c r="M3309" s="85">
        <f>VLOOKUP(E3309,'DAFTAR ITEM'!B:J,9,FALSE)</f>
        <v>20000</v>
      </c>
      <c r="N3309" s="85">
        <f t="shared" si="664"/>
        <v>120000</v>
      </c>
      <c r="O3309" s="85">
        <f t="shared" si="665"/>
        <v>0</v>
      </c>
      <c r="P3309" s="85">
        <f t="shared" si="666"/>
        <v>0</v>
      </c>
      <c r="Q3309" s="59">
        <f t="shared" si="670"/>
        <v>0</v>
      </c>
      <c r="R3309" s="60" t="str">
        <f t="shared" si="667"/>
        <v>Good Count</v>
      </c>
      <c r="S3309" s="60" t="str">
        <f t="shared" si="668"/>
        <v>Good Count</v>
      </c>
      <c r="T3309" s="60" t="str">
        <f t="shared" si="669"/>
        <v>Good Count</v>
      </c>
    </row>
    <row r="3310" spans="1:20" ht="15" customHeight="1">
      <c r="A3310" s="64">
        <v>44974</v>
      </c>
      <c r="B3310" s="65">
        <f t="shared" si="673"/>
        <v>2023</v>
      </c>
      <c r="C3310" s="58">
        <f t="shared" si="662"/>
        <v>2</v>
      </c>
      <c r="D3310" s="58" t="str">
        <f t="shared" si="674"/>
        <v>Feb/2023</v>
      </c>
      <c r="E3310" s="60" t="s">
        <v>184</v>
      </c>
      <c r="F3310" s="60" t="s">
        <v>183</v>
      </c>
      <c r="G3310" s="60" t="s">
        <v>33</v>
      </c>
      <c r="H3310" s="60">
        <v>5</v>
      </c>
      <c r="I3310" s="60">
        <v>5</v>
      </c>
      <c r="J3310" s="60">
        <f t="shared" si="671"/>
        <v>0</v>
      </c>
      <c r="K3310" s="60" t="str">
        <f t="shared" si="672"/>
        <v>Ok</v>
      </c>
      <c r="L3310" s="60">
        <f t="shared" si="663"/>
        <v>0</v>
      </c>
      <c r="M3310" s="85">
        <f>VLOOKUP(E3310,'DAFTAR ITEM'!B:J,9,FALSE)</f>
        <v>20000</v>
      </c>
      <c r="N3310" s="85">
        <f t="shared" si="664"/>
        <v>100000</v>
      </c>
      <c r="O3310" s="85">
        <f t="shared" si="665"/>
        <v>0</v>
      </c>
      <c r="P3310" s="85">
        <f t="shared" si="666"/>
        <v>0</v>
      </c>
      <c r="Q3310" s="59">
        <f t="shared" si="670"/>
        <v>0</v>
      </c>
      <c r="R3310" s="60" t="str">
        <f t="shared" si="667"/>
        <v>Good Count</v>
      </c>
      <c r="S3310" s="60" t="str">
        <f t="shared" si="668"/>
        <v>Good Count</v>
      </c>
      <c r="T3310" s="60" t="str">
        <f t="shared" si="669"/>
        <v>Good Count</v>
      </c>
    </row>
    <row r="3311" spans="1:20" ht="15" customHeight="1">
      <c r="A3311" s="64">
        <v>44974</v>
      </c>
      <c r="B3311" s="65">
        <f t="shared" si="673"/>
        <v>2023</v>
      </c>
      <c r="C3311" s="58">
        <f t="shared" si="662"/>
        <v>2</v>
      </c>
      <c r="D3311" s="58" t="str">
        <f t="shared" si="674"/>
        <v>Feb/2023</v>
      </c>
      <c r="E3311" s="60" t="s">
        <v>186</v>
      </c>
      <c r="F3311" s="60" t="s">
        <v>185</v>
      </c>
      <c r="G3311" s="60" t="s">
        <v>187</v>
      </c>
      <c r="H3311" s="60">
        <v>98</v>
      </c>
      <c r="I3311" s="60">
        <v>98</v>
      </c>
      <c r="J3311" s="60">
        <f t="shared" si="671"/>
        <v>0</v>
      </c>
      <c r="K3311" s="60" t="str">
        <f t="shared" si="672"/>
        <v>Ok</v>
      </c>
      <c r="L3311" s="60">
        <f t="shared" si="663"/>
        <v>0</v>
      </c>
      <c r="M3311" s="85">
        <f>VLOOKUP(E3311,'DAFTAR ITEM'!B:J,9,FALSE)</f>
        <v>1950</v>
      </c>
      <c r="N3311" s="85">
        <f t="shared" si="664"/>
        <v>191100</v>
      </c>
      <c r="O3311" s="85">
        <f t="shared" si="665"/>
        <v>0</v>
      </c>
      <c r="P3311" s="85">
        <f t="shared" si="666"/>
        <v>0</v>
      </c>
      <c r="Q3311" s="59">
        <f t="shared" si="670"/>
        <v>0</v>
      </c>
      <c r="R3311" s="60" t="str">
        <f t="shared" si="667"/>
        <v>Good Count</v>
      </c>
      <c r="S3311" s="60" t="str">
        <f t="shared" si="668"/>
        <v>Good Count</v>
      </c>
      <c r="T3311" s="60" t="str">
        <f t="shared" si="669"/>
        <v>Good Count</v>
      </c>
    </row>
    <row r="3312" spans="1:20" ht="15" customHeight="1">
      <c r="A3312" s="64">
        <v>44974</v>
      </c>
      <c r="B3312" s="65">
        <f t="shared" si="673"/>
        <v>2023</v>
      </c>
      <c r="C3312" s="58">
        <f t="shared" si="662"/>
        <v>2</v>
      </c>
      <c r="D3312" s="58" t="str">
        <f t="shared" si="674"/>
        <v>Feb/2023</v>
      </c>
      <c r="E3312" s="60" t="s">
        <v>189</v>
      </c>
      <c r="F3312" s="60" t="s">
        <v>188</v>
      </c>
      <c r="G3312" s="60" t="s">
        <v>187</v>
      </c>
      <c r="H3312" s="60">
        <v>21</v>
      </c>
      <c r="I3312" s="60">
        <v>21</v>
      </c>
      <c r="J3312" s="60">
        <f t="shared" si="671"/>
        <v>0</v>
      </c>
      <c r="K3312" s="60" t="str">
        <f t="shared" si="672"/>
        <v>Ok</v>
      </c>
      <c r="L3312" s="60">
        <f t="shared" si="663"/>
        <v>0</v>
      </c>
      <c r="M3312" s="85">
        <f>VLOOKUP(E3312,'DAFTAR ITEM'!B:J,9,FALSE)</f>
        <v>3990</v>
      </c>
      <c r="N3312" s="85">
        <f t="shared" si="664"/>
        <v>83790</v>
      </c>
      <c r="O3312" s="85">
        <f t="shared" si="665"/>
        <v>0</v>
      </c>
      <c r="P3312" s="85">
        <f t="shared" si="666"/>
        <v>0</v>
      </c>
      <c r="Q3312" s="59">
        <f t="shared" si="670"/>
        <v>0</v>
      </c>
      <c r="R3312" s="60" t="str">
        <f t="shared" si="667"/>
        <v>Good Count</v>
      </c>
      <c r="S3312" s="60" t="str">
        <f t="shared" si="668"/>
        <v>Good Count</v>
      </c>
      <c r="T3312" s="60" t="str">
        <f t="shared" si="669"/>
        <v>Good Count</v>
      </c>
    </row>
    <row r="3313" spans="1:20" ht="15" customHeight="1">
      <c r="A3313" s="64">
        <v>44974</v>
      </c>
      <c r="B3313" s="65">
        <f t="shared" si="673"/>
        <v>2023</v>
      </c>
      <c r="C3313" s="58">
        <f t="shared" si="662"/>
        <v>2</v>
      </c>
      <c r="D3313" s="58" t="str">
        <f t="shared" si="674"/>
        <v>Feb/2023</v>
      </c>
      <c r="E3313" s="60" t="s">
        <v>191</v>
      </c>
      <c r="F3313" s="60" t="s">
        <v>190</v>
      </c>
      <c r="G3313" s="60" t="s">
        <v>16</v>
      </c>
      <c r="H3313" s="60">
        <v>3</v>
      </c>
      <c r="I3313" s="60">
        <v>3</v>
      </c>
      <c r="J3313" s="60">
        <f t="shared" si="671"/>
        <v>0</v>
      </c>
      <c r="K3313" s="60" t="str">
        <f t="shared" si="672"/>
        <v>Ok</v>
      </c>
      <c r="L3313" s="60">
        <f t="shared" si="663"/>
        <v>0</v>
      </c>
      <c r="M3313" s="85">
        <f>VLOOKUP(E3313,'DAFTAR ITEM'!B:J,9,FALSE)</f>
        <v>15000</v>
      </c>
      <c r="N3313" s="85">
        <f t="shared" si="664"/>
        <v>45000</v>
      </c>
      <c r="O3313" s="85">
        <f t="shared" si="665"/>
        <v>0</v>
      </c>
      <c r="P3313" s="85">
        <f t="shared" si="666"/>
        <v>0</v>
      </c>
      <c r="Q3313" s="59">
        <f t="shared" si="670"/>
        <v>0</v>
      </c>
      <c r="R3313" s="60" t="str">
        <f t="shared" si="667"/>
        <v>Good Count</v>
      </c>
      <c r="S3313" s="60" t="str">
        <f t="shared" si="668"/>
        <v>Good Count</v>
      </c>
      <c r="T3313" s="60" t="str">
        <f t="shared" si="669"/>
        <v>Good Count</v>
      </c>
    </row>
    <row r="3314" spans="1:20" ht="15" customHeight="1">
      <c r="A3314" s="64">
        <v>44974</v>
      </c>
      <c r="B3314" s="65">
        <f t="shared" si="673"/>
        <v>2023</v>
      </c>
      <c r="C3314" s="58">
        <f t="shared" si="662"/>
        <v>2</v>
      </c>
      <c r="D3314" s="58" t="str">
        <f t="shared" si="674"/>
        <v>Feb/2023</v>
      </c>
      <c r="E3314" s="60" t="s">
        <v>193</v>
      </c>
      <c r="F3314" s="60" t="s">
        <v>192</v>
      </c>
      <c r="G3314" s="60" t="s">
        <v>194</v>
      </c>
      <c r="H3314" s="60">
        <v>8</v>
      </c>
      <c r="I3314" s="60">
        <v>8</v>
      </c>
      <c r="J3314" s="60">
        <f t="shared" si="671"/>
        <v>0</v>
      </c>
      <c r="K3314" s="60" t="str">
        <f t="shared" si="672"/>
        <v>Ok</v>
      </c>
      <c r="L3314" s="60">
        <f t="shared" si="663"/>
        <v>0</v>
      </c>
      <c r="M3314" s="85">
        <f>VLOOKUP(E3314,'DAFTAR ITEM'!B:J,9,FALSE)</f>
        <v>81000</v>
      </c>
      <c r="N3314" s="85">
        <f t="shared" si="664"/>
        <v>648000</v>
      </c>
      <c r="O3314" s="85">
        <f t="shared" si="665"/>
        <v>0</v>
      </c>
      <c r="P3314" s="85">
        <f t="shared" si="666"/>
        <v>0</v>
      </c>
      <c r="Q3314" s="59">
        <f t="shared" si="670"/>
        <v>0</v>
      </c>
      <c r="R3314" s="60" t="str">
        <f t="shared" si="667"/>
        <v>Good Count</v>
      </c>
      <c r="S3314" s="60" t="str">
        <f t="shared" si="668"/>
        <v>Good Count</v>
      </c>
      <c r="T3314" s="60" t="str">
        <f t="shared" si="669"/>
        <v>Good Count</v>
      </c>
    </row>
    <row r="3315" spans="1:20" ht="15" customHeight="1">
      <c r="A3315" s="64">
        <v>44974</v>
      </c>
      <c r="B3315" s="65">
        <f t="shared" si="673"/>
        <v>2023</v>
      </c>
      <c r="C3315" s="58">
        <f t="shared" si="662"/>
        <v>2</v>
      </c>
      <c r="D3315" s="58" t="str">
        <f t="shared" si="674"/>
        <v>Feb/2023</v>
      </c>
      <c r="E3315" s="60" t="s">
        <v>196</v>
      </c>
      <c r="F3315" s="60" t="s">
        <v>195</v>
      </c>
      <c r="G3315" s="60" t="s">
        <v>194</v>
      </c>
      <c r="H3315" s="60">
        <v>27</v>
      </c>
      <c r="I3315" s="60">
        <v>27</v>
      </c>
      <c r="J3315" s="60">
        <f t="shared" si="671"/>
        <v>0</v>
      </c>
      <c r="K3315" s="60" t="str">
        <f t="shared" si="672"/>
        <v>Ok</v>
      </c>
      <c r="L3315" s="60">
        <f t="shared" si="663"/>
        <v>0</v>
      </c>
      <c r="M3315" s="85">
        <f>VLOOKUP(E3315,'DAFTAR ITEM'!B:J,9,FALSE)</f>
        <v>27050</v>
      </c>
      <c r="N3315" s="85">
        <f t="shared" si="664"/>
        <v>730350</v>
      </c>
      <c r="O3315" s="85">
        <f t="shared" si="665"/>
        <v>0</v>
      </c>
      <c r="P3315" s="85">
        <f t="shared" si="666"/>
        <v>0</v>
      </c>
      <c r="Q3315" s="59">
        <f t="shared" si="670"/>
        <v>0</v>
      </c>
      <c r="R3315" s="60" t="str">
        <f t="shared" si="667"/>
        <v>Good Count</v>
      </c>
      <c r="S3315" s="60" t="str">
        <f t="shared" si="668"/>
        <v>Good Count</v>
      </c>
      <c r="T3315" s="60" t="str">
        <f t="shared" si="669"/>
        <v>Good Count</v>
      </c>
    </row>
    <row r="3316" spans="1:20" ht="15" customHeight="1">
      <c r="A3316" s="64">
        <v>44974</v>
      </c>
      <c r="B3316" s="65">
        <f t="shared" si="673"/>
        <v>2023</v>
      </c>
      <c r="C3316" s="58">
        <f t="shared" si="662"/>
        <v>2</v>
      </c>
      <c r="D3316" s="58" t="str">
        <f t="shared" si="674"/>
        <v>Feb/2023</v>
      </c>
      <c r="E3316" s="60" t="s">
        <v>198</v>
      </c>
      <c r="F3316" s="60" t="s">
        <v>197</v>
      </c>
      <c r="G3316" s="60" t="s">
        <v>194</v>
      </c>
      <c r="H3316" s="60">
        <v>28</v>
      </c>
      <c r="I3316" s="60">
        <v>28</v>
      </c>
      <c r="J3316" s="60">
        <f t="shared" si="671"/>
        <v>0</v>
      </c>
      <c r="K3316" s="60" t="str">
        <f t="shared" si="672"/>
        <v>Ok</v>
      </c>
      <c r="L3316" s="60">
        <f t="shared" si="663"/>
        <v>0</v>
      </c>
      <c r="M3316" s="85">
        <f>VLOOKUP(E3316,'DAFTAR ITEM'!B:J,9,FALSE)</f>
        <v>41000</v>
      </c>
      <c r="N3316" s="85">
        <f t="shared" si="664"/>
        <v>1148000</v>
      </c>
      <c r="O3316" s="85">
        <f t="shared" si="665"/>
        <v>0</v>
      </c>
      <c r="P3316" s="85">
        <f t="shared" si="666"/>
        <v>0</v>
      </c>
      <c r="Q3316" s="59">
        <f t="shared" si="670"/>
        <v>0</v>
      </c>
      <c r="R3316" s="60" t="str">
        <f t="shared" si="667"/>
        <v>Good Count</v>
      </c>
      <c r="S3316" s="60" t="str">
        <f t="shared" si="668"/>
        <v>Good Count</v>
      </c>
      <c r="T3316" s="60" t="str">
        <f t="shared" si="669"/>
        <v>Good Count</v>
      </c>
    </row>
    <row r="3317" spans="1:20" ht="15" customHeight="1">
      <c r="A3317" s="64">
        <v>44974</v>
      </c>
      <c r="B3317" s="65">
        <f t="shared" si="673"/>
        <v>2023</v>
      </c>
      <c r="C3317" s="58">
        <f t="shared" ref="C3317:C3380" si="675">MONTH(A3317)</f>
        <v>2</v>
      </c>
      <c r="D3317" s="58" t="str">
        <f t="shared" si="674"/>
        <v>Feb/2023</v>
      </c>
      <c r="E3317" s="60" t="s">
        <v>200</v>
      </c>
      <c r="F3317" s="60" t="s">
        <v>199</v>
      </c>
      <c r="G3317" s="60" t="s">
        <v>194</v>
      </c>
      <c r="H3317" s="60">
        <v>7</v>
      </c>
      <c r="I3317" s="60">
        <v>7</v>
      </c>
      <c r="J3317" s="60">
        <f t="shared" si="671"/>
        <v>0</v>
      </c>
      <c r="K3317" s="60" t="str">
        <f t="shared" si="672"/>
        <v>Ok</v>
      </c>
      <c r="L3317" s="60">
        <f t="shared" si="663"/>
        <v>0</v>
      </c>
      <c r="M3317" s="85">
        <f>VLOOKUP(E3317,'DAFTAR ITEM'!B:J,9,FALSE)</f>
        <v>20000</v>
      </c>
      <c r="N3317" s="85">
        <f t="shared" si="664"/>
        <v>140000</v>
      </c>
      <c r="O3317" s="85">
        <f t="shared" si="665"/>
        <v>0</v>
      </c>
      <c r="P3317" s="85">
        <f t="shared" si="666"/>
        <v>0</v>
      </c>
      <c r="Q3317" s="59">
        <f t="shared" si="670"/>
        <v>0</v>
      </c>
      <c r="R3317" s="60" t="str">
        <f t="shared" si="667"/>
        <v>Good Count</v>
      </c>
      <c r="S3317" s="60" t="str">
        <f t="shared" si="668"/>
        <v>Good Count</v>
      </c>
      <c r="T3317" s="60" t="str">
        <f t="shared" si="669"/>
        <v>Good Count</v>
      </c>
    </row>
    <row r="3318" spans="1:20" ht="15" customHeight="1">
      <c r="A3318" s="64">
        <v>44974</v>
      </c>
      <c r="B3318" s="65">
        <f t="shared" si="673"/>
        <v>2023</v>
      </c>
      <c r="C3318" s="58">
        <f t="shared" si="675"/>
        <v>2</v>
      </c>
      <c r="D3318" s="58" t="str">
        <f t="shared" si="674"/>
        <v>Feb/2023</v>
      </c>
      <c r="E3318" s="60" t="s">
        <v>202</v>
      </c>
      <c r="F3318" s="60" t="s">
        <v>201</v>
      </c>
      <c r="G3318" s="60" t="s">
        <v>194</v>
      </c>
      <c r="H3318" s="60">
        <v>1</v>
      </c>
      <c r="I3318" s="60">
        <v>1</v>
      </c>
      <c r="J3318" s="60">
        <f t="shared" si="671"/>
        <v>0</v>
      </c>
      <c r="K3318" s="60" t="str">
        <f t="shared" si="672"/>
        <v>Ok</v>
      </c>
      <c r="L3318" s="60">
        <f t="shared" ref="L3318:L3381" si="676">ABS(J3318)</f>
        <v>0</v>
      </c>
      <c r="M3318" s="85">
        <f>VLOOKUP(E3318,'DAFTAR ITEM'!B:J,9,FALSE)</f>
        <v>23000</v>
      </c>
      <c r="N3318" s="85">
        <f t="shared" ref="N3318:N3381" si="677">H3318*M3318</f>
        <v>23000</v>
      </c>
      <c r="O3318" s="85">
        <f t="shared" ref="O3318:O3381" si="678">J3318*M3318</f>
        <v>0</v>
      </c>
      <c r="P3318" s="85">
        <f t="shared" ref="P3318:P3381" si="679">L3318*M3318</f>
        <v>0</v>
      </c>
      <c r="Q3318" s="59">
        <f t="shared" si="670"/>
        <v>0</v>
      </c>
      <c r="R3318" s="60" t="str">
        <f t="shared" ref="R3318:R3381" si="680">IF(ISERROR(Q3318),"Bad Count",IF(Q3318&gt;0%,"Bad Count","Good Count"))</f>
        <v>Good Count</v>
      </c>
      <c r="S3318" s="60" t="str">
        <f t="shared" ref="S3318:S3381" si="681">IF(ISERROR(Q3318),"Bad Count",IF(Q3318&gt;2%,"Bad Count","Good Count"))</f>
        <v>Good Count</v>
      </c>
      <c r="T3318" s="60" t="str">
        <f t="shared" ref="T3318:T3381" si="682">IF(ISERROR(Q3318),"Bad Count",IF(Q3318&gt;5%,"Bad Count","Good Count"))</f>
        <v>Good Count</v>
      </c>
    </row>
    <row r="3319" spans="1:20" ht="15" customHeight="1">
      <c r="A3319" s="64">
        <v>44974</v>
      </c>
      <c r="B3319" s="65">
        <f t="shared" si="673"/>
        <v>2023</v>
      </c>
      <c r="C3319" s="58">
        <f t="shared" si="675"/>
        <v>2</v>
      </c>
      <c r="D3319" s="58" t="str">
        <f t="shared" si="674"/>
        <v>Feb/2023</v>
      </c>
      <c r="E3319" s="60" t="s">
        <v>206</v>
      </c>
      <c r="F3319" s="60" t="s">
        <v>205</v>
      </c>
      <c r="G3319" s="60" t="s">
        <v>194</v>
      </c>
      <c r="H3319" s="60">
        <v>15</v>
      </c>
      <c r="I3319" s="60">
        <v>15</v>
      </c>
      <c r="J3319" s="60">
        <f t="shared" si="671"/>
        <v>0</v>
      </c>
      <c r="K3319" s="60" t="str">
        <f t="shared" si="672"/>
        <v>Ok</v>
      </c>
      <c r="L3319" s="60">
        <f t="shared" si="676"/>
        <v>0</v>
      </c>
      <c r="M3319" s="85">
        <f>VLOOKUP(E3319,'DAFTAR ITEM'!B:J,9,FALSE)</f>
        <v>39091</v>
      </c>
      <c r="N3319" s="85">
        <f t="shared" si="677"/>
        <v>586365</v>
      </c>
      <c r="O3319" s="85">
        <f t="shared" si="678"/>
        <v>0</v>
      </c>
      <c r="P3319" s="85">
        <f t="shared" si="679"/>
        <v>0</v>
      </c>
      <c r="Q3319" s="59">
        <f t="shared" si="670"/>
        <v>0</v>
      </c>
      <c r="R3319" s="60" t="str">
        <f t="shared" si="680"/>
        <v>Good Count</v>
      </c>
      <c r="S3319" s="60" t="str">
        <f t="shared" si="681"/>
        <v>Good Count</v>
      </c>
      <c r="T3319" s="60" t="str">
        <f t="shared" si="682"/>
        <v>Good Count</v>
      </c>
    </row>
    <row r="3320" spans="1:20" ht="15" customHeight="1">
      <c r="A3320" s="64">
        <v>44974</v>
      </c>
      <c r="B3320" s="65">
        <f t="shared" si="673"/>
        <v>2023</v>
      </c>
      <c r="C3320" s="58">
        <f t="shared" si="675"/>
        <v>2</v>
      </c>
      <c r="D3320" s="58" t="str">
        <f t="shared" si="674"/>
        <v>Feb/2023</v>
      </c>
      <c r="E3320" s="60" t="s">
        <v>208</v>
      </c>
      <c r="F3320" s="60" t="s">
        <v>207</v>
      </c>
      <c r="G3320" s="60" t="s">
        <v>16</v>
      </c>
      <c r="H3320" s="60">
        <v>3</v>
      </c>
      <c r="I3320" s="60">
        <v>3</v>
      </c>
      <c r="J3320" s="60">
        <f t="shared" si="671"/>
        <v>0</v>
      </c>
      <c r="K3320" s="60" t="str">
        <f t="shared" si="672"/>
        <v>Ok</v>
      </c>
      <c r="L3320" s="60">
        <f t="shared" si="676"/>
        <v>0</v>
      </c>
      <c r="M3320" s="85">
        <f>VLOOKUP(E3320,'DAFTAR ITEM'!B:J,9,FALSE)</f>
        <v>45000</v>
      </c>
      <c r="N3320" s="85">
        <f t="shared" si="677"/>
        <v>135000</v>
      </c>
      <c r="O3320" s="85">
        <f t="shared" si="678"/>
        <v>0</v>
      </c>
      <c r="P3320" s="85">
        <f t="shared" si="679"/>
        <v>0</v>
      </c>
      <c r="Q3320" s="59">
        <f t="shared" si="670"/>
        <v>0</v>
      </c>
      <c r="R3320" s="60" t="str">
        <f t="shared" si="680"/>
        <v>Good Count</v>
      </c>
      <c r="S3320" s="60" t="str">
        <f t="shared" si="681"/>
        <v>Good Count</v>
      </c>
      <c r="T3320" s="60" t="str">
        <f t="shared" si="682"/>
        <v>Good Count</v>
      </c>
    </row>
    <row r="3321" spans="1:20" ht="15" customHeight="1">
      <c r="A3321" s="64">
        <v>44974</v>
      </c>
      <c r="B3321" s="65">
        <f t="shared" si="673"/>
        <v>2023</v>
      </c>
      <c r="C3321" s="58">
        <f t="shared" si="675"/>
        <v>2</v>
      </c>
      <c r="D3321" s="58" t="str">
        <f t="shared" si="674"/>
        <v>Feb/2023</v>
      </c>
      <c r="E3321" s="60" t="s">
        <v>210</v>
      </c>
      <c r="F3321" s="60" t="s">
        <v>209</v>
      </c>
      <c r="G3321" s="60" t="s">
        <v>95</v>
      </c>
      <c r="H3321" s="60">
        <v>13</v>
      </c>
      <c r="I3321" s="60">
        <v>13</v>
      </c>
      <c r="J3321" s="60">
        <f t="shared" si="671"/>
        <v>0</v>
      </c>
      <c r="K3321" s="60" t="str">
        <f t="shared" si="672"/>
        <v>Ok</v>
      </c>
      <c r="L3321" s="60">
        <f t="shared" si="676"/>
        <v>0</v>
      </c>
      <c r="M3321" s="85">
        <f>VLOOKUP(E3321,'DAFTAR ITEM'!B:J,9,FALSE)</f>
        <v>29200</v>
      </c>
      <c r="N3321" s="85">
        <f t="shared" si="677"/>
        <v>379600</v>
      </c>
      <c r="O3321" s="85">
        <f t="shared" si="678"/>
        <v>0</v>
      </c>
      <c r="P3321" s="85">
        <f t="shared" si="679"/>
        <v>0</v>
      </c>
      <c r="Q3321" s="59">
        <f t="shared" si="670"/>
        <v>0</v>
      </c>
      <c r="R3321" s="60" t="str">
        <f t="shared" si="680"/>
        <v>Good Count</v>
      </c>
      <c r="S3321" s="60" t="str">
        <f t="shared" si="681"/>
        <v>Good Count</v>
      </c>
      <c r="T3321" s="60" t="str">
        <f t="shared" si="682"/>
        <v>Good Count</v>
      </c>
    </row>
    <row r="3322" spans="1:20" ht="15" customHeight="1">
      <c r="A3322" s="64">
        <v>44974</v>
      </c>
      <c r="B3322" s="65">
        <f t="shared" si="673"/>
        <v>2023</v>
      </c>
      <c r="C3322" s="58">
        <f t="shared" si="675"/>
        <v>2</v>
      </c>
      <c r="D3322" s="58" t="str">
        <f t="shared" si="674"/>
        <v>Feb/2023</v>
      </c>
      <c r="E3322" s="60" t="s">
        <v>389</v>
      </c>
      <c r="F3322" s="60" t="s">
        <v>388</v>
      </c>
      <c r="G3322" s="60" t="s">
        <v>194</v>
      </c>
      <c r="H3322" s="60">
        <v>91</v>
      </c>
      <c r="I3322" s="60">
        <v>91</v>
      </c>
      <c r="J3322" s="60">
        <f t="shared" si="671"/>
        <v>0</v>
      </c>
      <c r="K3322" s="60" t="str">
        <f t="shared" si="672"/>
        <v>Ok</v>
      </c>
      <c r="L3322" s="60">
        <f t="shared" si="676"/>
        <v>0</v>
      </c>
      <c r="M3322" s="85">
        <f>VLOOKUP(E3322,'DAFTAR ITEM'!B:J,9,FALSE)</f>
        <v>67500</v>
      </c>
      <c r="N3322" s="85">
        <f t="shared" si="677"/>
        <v>6142500</v>
      </c>
      <c r="O3322" s="85">
        <f t="shared" si="678"/>
        <v>0</v>
      </c>
      <c r="P3322" s="85">
        <f t="shared" si="679"/>
        <v>0</v>
      </c>
      <c r="Q3322" s="59">
        <f t="shared" si="670"/>
        <v>0</v>
      </c>
      <c r="R3322" s="60" t="str">
        <f t="shared" si="680"/>
        <v>Good Count</v>
      </c>
      <c r="S3322" s="60" t="str">
        <f t="shared" si="681"/>
        <v>Good Count</v>
      </c>
      <c r="T3322" s="60" t="str">
        <f t="shared" si="682"/>
        <v>Good Count</v>
      </c>
    </row>
    <row r="3323" spans="1:20" ht="15" customHeight="1">
      <c r="A3323" s="64">
        <v>44974</v>
      </c>
      <c r="B3323" s="65">
        <f t="shared" si="673"/>
        <v>2023</v>
      </c>
      <c r="C3323" s="58">
        <f t="shared" si="675"/>
        <v>2</v>
      </c>
      <c r="D3323" s="58" t="str">
        <f t="shared" si="674"/>
        <v>Feb/2023</v>
      </c>
      <c r="E3323" s="60" t="s">
        <v>212</v>
      </c>
      <c r="F3323" s="60" t="s">
        <v>211</v>
      </c>
      <c r="G3323" s="60" t="s">
        <v>95</v>
      </c>
      <c r="H3323" s="60">
        <v>276</v>
      </c>
      <c r="I3323" s="60">
        <v>276</v>
      </c>
      <c r="J3323" s="60">
        <f t="shared" si="671"/>
        <v>0</v>
      </c>
      <c r="K3323" s="60" t="str">
        <f t="shared" si="672"/>
        <v>Ok</v>
      </c>
      <c r="L3323" s="60">
        <f t="shared" si="676"/>
        <v>0</v>
      </c>
      <c r="M3323" s="85">
        <f>VLOOKUP(E3323,'DAFTAR ITEM'!B:J,9,FALSE)</f>
        <v>7400</v>
      </c>
      <c r="N3323" s="85">
        <f t="shared" si="677"/>
        <v>2042400</v>
      </c>
      <c r="O3323" s="85">
        <f t="shared" si="678"/>
        <v>0</v>
      </c>
      <c r="P3323" s="85">
        <f t="shared" si="679"/>
        <v>0</v>
      </c>
      <c r="Q3323" s="59">
        <f t="shared" si="670"/>
        <v>0</v>
      </c>
      <c r="R3323" s="60" t="str">
        <f t="shared" si="680"/>
        <v>Good Count</v>
      </c>
      <c r="S3323" s="60" t="str">
        <f t="shared" si="681"/>
        <v>Good Count</v>
      </c>
      <c r="T3323" s="60" t="str">
        <f t="shared" si="682"/>
        <v>Good Count</v>
      </c>
    </row>
    <row r="3324" spans="1:20" ht="15" customHeight="1">
      <c r="A3324" s="64">
        <v>44974</v>
      </c>
      <c r="B3324" s="65">
        <f t="shared" si="673"/>
        <v>2023</v>
      </c>
      <c r="C3324" s="58">
        <f t="shared" si="675"/>
        <v>2</v>
      </c>
      <c r="D3324" s="58" t="str">
        <f t="shared" si="674"/>
        <v>Feb/2023</v>
      </c>
      <c r="E3324" s="60" t="s">
        <v>214</v>
      </c>
      <c r="F3324" s="60" t="s">
        <v>213</v>
      </c>
      <c r="G3324" s="60" t="s">
        <v>95</v>
      </c>
      <c r="H3324" s="60">
        <v>9</v>
      </c>
      <c r="I3324" s="60">
        <v>9</v>
      </c>
      <c r="J3324" s="60">
        <f t="shared" si="671"/>
        <v>0</v>
      </c>
      <c r="K3324" s="60" t="str">
        <f t="shared" si="672"/>
        <v>Ok</v>
      </c>
      <c r="L3324" s="60">
        <f t="shared" si="676"/>
        <v>0</v>
      </c>
      <c r="M3324" s="85">
        <f>VLOOKUP(E3324,'DAFTAR ITEM'!B:J,9,FALSE)</f>
        <v>13700</v>
      </c>
      <c r="N3324" s="85">
        <f t="shared" si="677"/>
        <v>123300</v>
      </c>
      <c r="O3324" s="85">
        <f t="shared" si="678"/>
        <v>0</v>
      </c>
      <c r="P3324" s="85">
        <f t="shared" si="679"/>
        <v>0</v>
      </c>
      <c r="Q3324" s="59">
        <f t="shared" si="670"/>
        <v>0</v>
      </c>
      <c r="R3324" s="60" t="str">
        <f t="shared" si="680"/>
        <v>Good Count</v>
      </c>
      <c r="S3324" s="60" t="str">
        <f t="shared" si="681"/>
        <v>Good Count</v>
      </c>
      <c r="T3324" s="60" t="str">
        <f t="shared" si="682"/>
        <v>Good Count</v>
      </c>
    </row>
    <row r="3325" spans="1:20" ht="15" customHeight="1">
      <c r="A3325" s="64">
        <v>44974</v>
      </c>
      <c r="B3325" s="65">
        <f t="shared" si="673"/>
        <v>2023</v>
      </c>
      <c r="C3325" s="58">
        <f t="shared" si="675"/>
        <v>2</v>
      </c>
      <c r="D3325" s="58" t="str">
        <f t="shared" si="674"/>
        <v>Feb/2023</v>
      </c>
      <c r="E3325" s="60" t="s">
        <v>216</v>
      </c>
      <c r="F3325" s="60" t="s">
        <v>215</v>
      </c>
      <c r="G3325" s="60" t="s">
        <v>95</v>
      </c>
      <c r="H3325" s="60">
        <v>0</v>
      </c>
      <c r="I3325" s="60">
        <v>0</v>
      </c>
      <c r="J3325" s="60">
        <f t="shared" si="671"/>
        <v>0</v>
      </c>
      <c r="K3325" s="60" t="str">
        <f t="shared" si="672"/>
        <v>Ok</v>
      </c>
      <c r="L3325" s="60">
        <f t="shared" si="676"/>
        <v>0</v>
      </c>
      <c r="M3325" s="85">
        <f>VLOOKUP(E3325,'DAFTAR ITEM'!B:J,9,FALSE)</f>
        <v>10750</v>
      </c>
      <c r="N3325" s="85">
        <f t="shared" si="677"/>
        <v>0</v>
      </c>
      <c r="O3325" s="85">
        <f t="shared" si="678"/>
        <v>0</v>
      </c>
      <c r="P3325" s="85">
        <f t="shared" si="679"/>
        <v>0</v>
      </c>
      <c r="Q3325" s="59">
        <f t="shared" si="670"/>
        <v>0</v>
      </c>
      <c r="R3325" s="60" t="str">
        <f t="shared" si="680"/>
        <v>Good Count</v>
      </c>
      <c r="S3325" s="60" t="str">
        <f t="shared" si="681"/>
        <v>Good Count</v>
      </c>
      <c r="T3325" s="60" t="str">
        <f t="shared" si="682"/>
        <v>Good Count</v>
      </c>
    </row>
    <row r="3326" spans="1:20" ht="15" customHeight="1">
      <c r="A3326" s="64">
        <v>44974</v>
      </c>
      <c r="B3326" s="65">
        <f t="shared" si="673"/>
        <v>2023</v>
      </c>
      <c r="C3326" s="58">
        <f t="shared" si="675"/>
        <v>2</v>
      </c>
      <c r="D3326" s="58" t="str">
        <f t="shared" si="674"/>
        <v>Feb/2023</v>
      </c>
      <c r="E3326" s="60" t="s">
        <v>218</v>
      </c>
      <c r="F3326" s="60" t="s">
        <v>217</v>
      </c>
      <c r="G3326" s="60" t="s">
        <v>33</v>
      </c>
      <c r="H3326" s="60">
        <v>4</v>
      </c>
      <c r="I3326" s="60">
        <v>4</v>
      </c>
      <c r="J3326" s="60">
        <f t="shared" si="671"/>
        <v>0</v>
      </c>
      <c r="K3326" s="60" t="str">
        <f t="shared" si="672"/>
        <v>Ok</v>
      </c>
      <c r="L3326" s="60">
        <f t="shared" si="676"/>
        <v>0</v>
      </c>
      <c r="M3326" s="85">
        <f>VLOOKUP(E3326,'DAFTAR ITEM'!B:J,9,FALSE)</f>
        <v>5000</v>
      </c>
      <c r="N3326" s="85">
        <f t="shared" si="677"/>
        <v>20000</v>
      </c>
      <c r="O3326" s="85">
        <f t="shared" si="678"/>
        <v>0</v>
      </c>
      <c r="P3326" s="85">
        <f t="shared" si="679"/>
        <v>0</v>
      </c>
      <c r="Q3326" s="59">
        <f t="shared" si="670"/>
        <v>0</v>
      </c>
      <c r="R3326" s="60" t="str">
        <f t="shared" si="680"/>
        <v>Good Count</v>
      </c>
      <c r="S3326" s="60" t="str">
        <f t="shared" si="681"/>
        <v>Good Count</v>
      </c>
      <c r="T3326" s="60" t="str">
        <f t="shared" si="682"/>
        <v>Good Count</v>
      </c>
    </row>
    <row r="3327" spans="1:20" ht="15" customHeight="1">
      <c r="A3327" s="64">
        <v>44974</v>
      </c>
      <c r="B3327" s="65">
        <f t="shared" si="673"/>
        <v>2023</v>
      </c>
      <c r="C3327" s="58">
        <f t="shared" si="675"/>
        <v>2</v>
      </c>
      <c r="D3327" s="58" t="str">
        <f t="shared" si="674"/>
        <v>Feb/2023</v>
      </c>
      <c r="E3327" s="60" t="s">
        <v>220</v>
      </c>
      <c r="F3327" s="60" t="s">
        <v>219</v>
      </c>
      <c r="G3327" s="60" t="s">
        <v>139</v>
      </c>
      <c r="H3327" s="60">
        <v>0</v>
      </c>
      <c r="I3327" s="60">
        <v>0</v>
      </c>
      <c r="J3327" s="60">
        <f t="shared" si="671"/>
        <v>0</v>
      </c>
      <c r="K3327" s="60" t="str">
        <f t="shared" si="672"/>
        <v>Ok</v>
      </c>
      <c r="L3327" s="60">
        <f t="shared" si="676"/>
        <v>0</v>
      </c>
      <c r="M3327" s="85">
        <f>VLOOKUP(E3327,'DAFTAR ITEM'!B:J,9,FALSE)</f>
        <v>0</v>
      </c>
      <c r="N3327" s="85">
        <f t="shared" si="677"/>
        <v>0</v>
      </c>
      <c r="O3327" s="85">
        <f t="shared" si="678"/>
        <v>0</v>
      </c>
      <c r="P3327" s="85">
        <f t="shared" si="679"/>
        <v>0</v>
      </c>
      <c r="Q3327" s="59">
        <f t="shared" si="670"/>
        <v>0</v>
      </c>
      <c r="R3327" s="60" t="str">
        <f t="shared" si="680"/>
        <v>Good Count</v>
      </c>
      <c r="S3327" s="60" t="str">
        <f t="shared" si="681"/>
        <v>Good Count</v>
      </c>
      <c r="T3327" s="60" t="str">
        <f t="shared" si="682"/>
        <v>Good Count</v>
      </c>
    </row>
    <row r="3328" spans="1:20" ht="15" customHeight="1">
      <c r="A3328" s="64">
        <v>44974</v>
      </c>
      <c r="B3328" s="65">
        <f t="shared" si="673"/>
        <v>2023</v>
      </c>
      <c r="C3328" s="58">
        <f t="shared" si="675"/>
        <v>2</v>
      </c>
      <c r="D3328" s="58" t="str">
        <f t="shared" si="674"/>
        <v>Feb/2023</v>
      </c>
      <c r="E3328" s="60" t="s">
        <v>162</v>
      </c>
      <c r="F3328" s="60" t="s">
        <v>161</v>
      </c>
      <c r="G3328" s="60" t="s">
        <v>33</v>
      </c>
      <c r="H3328" s="60">
        <v>0</v>
      </c>
      <c r="I3328" s="60">
        <v>0</v>
      </c>
      <c r="J3328" s="60">
        <f t="shared" si="671"/>
        <v>0</v>
      </c>
      <c r="K3328" s="60" t="str">
        <f t="shared" si="672"/>
        <v>Ok</v>
      </c>
      <c r="L3328" s="60">
        <f t="shared" si="676"/>
        <v>0</v>
      </c>
      <c r="M3328" s="85">
        <f>VLOOKUP(E3328,'DAFTAR ITEM'!B:J,9,FALSE)</f>
        <v>0</v>
      </c>
      <c r="N3328" s="85">
        <f t="shared" si="677"/>
        <v>0</v>
      </c>
      <c r="O3328" s="85">
        <f t="shared" si="678"/>
        <v>0</v>
      </c>
      <c r="P3328" s="85">
        <f t="shared" si="679"/>
        <v>0</v>
      </c>
      <c r="Q3328" s="59">
        <f t="shared" si="670"/>
        <v>0</v>
      </c>
      <c r="R3328" s="60" t="str">
        <f t="shared" si="680"/>
        <v>Good Count</v>
      </c>
      <c r="S3328" s="60" t="str">
        <f t="shared" si="681"/>
        <v>Good Count</v>
      </c>
      <c r="T3328" s="60" t="str">
        <f t="shared" si="682"/>
        <v>Good Count</v>
      </c>
    </row>
    <row r="3329" spans="1:20" ht="15" customHeight="1">
      <c r="A3329" s="64">
        <v>44974</v>
      </c>
      <c r="B3329" s="65">
        <f t="shared" si="673"/>
        <v>2023</v>
      </c>
      <c r="C3329" s="58">
        <f t="shared" si="675"/>
        <v>2</v>
      </c>
      <c r="D3329" s="58" t="str">
        <f t="shared" si="674"/>
        <v>Feb/2023</v>
      </c>
      <c r="E3329" s="60" t="s">
        <v>222</v>
      </c>
      <c r="F3329" s="60" t="s">
        <v>221</v>
      </c>
      <c r="G3329" s="60" t="s">
        <v>33</v>
      </c>
      <c r="H3329" s="60">
        <v>8</v>
      </c>
      <c r="I3329" s="60">
        <v>8</v>
      </c>
      <c r="J3329" s="60">
        <f t="shared" si="671"/>
        <v>0</v>
      </c>
      <c r="K3329" s="60" t="str">
        <f t="shared" si="672"/>
        <v>Ok</v>
      </c>
      <c r="L3329" s="60">
        <f t="shared" si="676"/>
        <v>0</v>
      </c>
      <c r="M3329" s="85">
        <f>VLOOKUP(E3329,'DAFTAR ITEM'!B:J,9,FALSE)</f>
        <v>3000</v>
      </c>
      <c r="N3329" s="85">
        <f t="shared" si="677"/>
        <v>24000</v>
      </c>
      <c r="O3329" s="85">
        <f t="shared" si="678"/>
        <v>0</v>
      </c>
      <c r="P3329" s="85">
        <f t="shared" si="679"/>
        <v>0</v>
      </c>
      <c r="Q3329" s="59">
        <f t="shared" si="670"/>
        <v>0</v>
      </c>
      <c r="R3329" s="60" t="str">
        <f t="shared" si="680"/>
        <v>Good Count</v>
      </c>
      <c r="S3329" s="60" t="str">
        <f t="shared" si="681"/>
        <v>Good Count</v>
      </c>
      <c r="T3329" s="60" t="str">
        <f t="shared" si="682"/>
        <v>Good Count</v>
      </c>
    </row>
    <row r="3330" spans="1:20" ht="15" customHeight="1">
      <c r="A3330" s="64">
        <v>44974</v>
      </c>
      <c r="B3330" s="65">
        <f t="shared" si="673"/>
        <v>2023</v>
      </c>
      <c r="C3330" s="58">
        <f t="shared" si="675"/>
        <v>2</v>
      </c>
      <c r="D3330" s="58" t="str">
        <f t="shared" si="674"/>
        <v>Feb/2023</v>
      </c>
      <c r="E3330" s="60" t="s">
        <v>224</v>
      </c>
      <c r="F3330" s="60" t="s">
        <v>223</v>
      </c>
      <c r="G3330" s="60" t="s">
        <v>33</v>
      </c>
      <c r="H3330" s="60">
        <v>30</v>
      </c>
      <c r="I3330" s="60">
        <v>30</v>
      </c>
      <c r="J3330" s="60">
        <f t="shared" si="671"/>
        <v>0</v>
      </c>
      <c r="K3330" s="60" t="str">
        <f t="shared" si="672"/>
        <v>Ok</v>
      </c>
      <c r="L3330" s="60">
        <f t="shared" si="676"/>
        <v>0</v>
      </c>
      <c r="M3330" s="85">
        <f>VLOOKUP(E3330,'DAFTAR ITEM'!B:J,9,FALSE)</f>
        <v>5775</v>
      </c>
      <c r="N3330" s="85">
        <f t="shared" si="677"/>
        <v>173250</v>
      </c>
      <c r="O3330" s="85">
        <f t="shared" si="678"/>
        <v>0</v>
      </c>
      <c r="P3330" s="85">
        <f t="shared" si="679"/>
        <v>0</v>
      </c>
      <c r="Q3330" s="59">
        <f t="shared" si="670"/>
        <v>0</v>
      </c>
      <c r="R3330" s="60" t="str">
        <f t="shared" si="680"/>
        <v>Good Count</v>
      </c>
      <c r="S3330" s="60" t="str">
        <f t="shared" si="681"/>
        <v>Good Count</v>
      </c>
      <c r="T3330" s="60" t="str">
        <f t="shared" si="682"/>
        <v>Good Count</v>
      </c>
    </row>
    <row r="3331" spans="1:20" ht="15" customHeight="1">
      <c r="A3331" s="64">
        <v>44974</v>
      </c>
      <c r="B3331" s="65">
        <f t="shared" si="673"/>
        <v>2023</v>
      </c>
      <c r="C3331" s="58">
        <f t="shared" si="675"/>
        <v>2</v>
      </c>
      <c r="D3331" s="58" t="str">
        <f t="shared" si="674"/>
        <v>Feb/2023</v>
      </c>
      <c r="E3331" s="60" t="s">
        <v>226</v>
      </c>
      <c r="F3331" s="60" t="s">
        <v>225</v>
      </c>
      <c r="G3331" s="60" t="s">
        <v>33</v>
      </c>
      <c r="H3331" s="60">
        <v>48</v>
      </c>
      <c r="I3331" s="60">
        <v>48</v>
      </c>
      <c r="J3331" s="60">
        <f t="shared" si="671"/>
        <v>0</v>
      </c>
      <c r="K3331" s="60" t="str">
        <f t="shared" si="672"/>
        <v>Ok</v>
      </c>
      <c r="L3331" s="60">
        <f t="shared" si="676"/>
        <v>0</v>
      </c>
      <c r="M3331" s="85">
        <f>VLOOKUP(E3331,'DAFTAR ITEM'!B:J,9,FALSE)</f>
        <v>2000</v>
      </c>
      <c r="N3331" s="85">
        <f t="shared" si="677"/>
        <v>96000</v>
      </c>
      <c r="O3331" s="85">
        <f t="shared" si="678"/>
        <v>0</v>
      </c>
      <c r="P3331" s="85">
        <f t="shared" si="679"/>
        <v>0</v>
      </c>
      <c r="Q3331" s="59">
        <f t="shared" si="670"/>
        <v>0</v>
      </c>
      <c r="R3331" s="60" t="str">
        <f t="shared" si="680"/>
        <v>Good Count</v>
      </c>
      <c r="S3331" s="60" t="str">
        <f t="shared" si="681"/>
        <v>Good Count</v>
      </c>
      <c r="T3331" s="60" t="str">
        <f t="shared" si="682"/>
        <v>Good Count</v>
      </c>
    </row>
    <row r="3332" spans="1:20" ht="15" customHeight="1">
      <c r="A3332" s="64">
        <v>44974</v>
      </c>
      <c r="B3332" s="65">
        <f t="shared" si="673"/>
        <v>2023</v>
      </c>
      <c r="C3332" s="58">
        <f t="shared" si="675"/>
        <v>2</v>
      </c>
      <c r="D3332" s="58" t="str">
        <f t="shared" si="674"/>
        <v>Feb/2023</v>
      </c>
      <c r="E3332" s="60" t="s">
        <v>230</v>
      </c>
      <c r="F3332" s="60" t="s">
        <v>229</v>
      </c>
      <c r="G3332" s="60" t="s">
        <v>16</v>
      </c>
      <c r="H3332" s="60">
        <v>12</v>
      </c>
      <c r="I3332" s="60">
        <v>12</v>
      </c>
      <c r="J3332" s="60">
        <f t="shared" si="671"/>
        <v>0</v>
      </c>
      <c r="K3332" s="60" t="str">
        <f t="shared" si="672"/>
        <v>Ok</v>
      </c>
      <c r="L3332" s="60">
        <f t="shared" si="676"/>
        <v>0</v>
      </c>
      <c r="M3332" s="85">
        <f>VLOOKUP(E3332,'DAFTAR ITEM'!B:J,9,FALSE)</f>
        <v>2000</v>
      </c>
      <c r="N3332" s="85">
        <f t="shared" si="677"/>
        <v>24000</v>
      </c>
      <c r="O3332" s="85">
        <f t="shared" si="678"/>
        <v>0</v>
      </c>
      <c r="P3332" s="85">
        <f t="shared" si="679"/>
        <v>0</v>
      </c>
      <c r="Q3332" s="59">
        <f t="shared" si="670"/>
        <v>0</v>
      </c>
      <c r="R3332" s="60" t="str">
        <f t="shared" si="680"/>
        <v>Good Count</v>
      </c>
      <c r="S3332" s="60" t="str">
        <f t="shared" si="681"/>
        <v>Good Count</v>
      </c>
      <c r="T3332" s="60" t="str">
        <f t="shared" si="682"/>
        <v>Good Count</v>
      </c>
    </row>
    <row r="3333" spans="1:20" ht="15" customHeight="1">
      <c r="A3333" s="64">
        <v>44974</v>
      </c>
      <c r="B3333" s="65">
        <f t="shared" si="673"/>
        <v>2023</v>
      </c>
      <c r="C3333" s="58">
        <f t="shared" si="675"/>
        <v>2</v>
      </c>
      <c r="D3333" s="58" t="str">
        <f t="shared" si="674"/>
        <v>Feb/2023</v>
      </c>
      <c r="E3333" s="60" t="s">
        <v>228</v>
      </c>
      <c r="F3333" s="60" t="s">
        <v>227</v>
      </c>
      <c r="G3333" s="60" t="s">
        <v>16</v>
      </c>
      <c r="H3333" s="60">
        <v>0</v>
      </c>
      <c r="I3333" s="60">
        <v>0</v>
      </c>
      <c r="J3333" s="60">
        <f t="shared" si="671"/>
        <v>0</v>
      </c>
      <c r="K3333" s="60" t="str">
        <f t="shared" si="672"/>
        <v>Ok</v>
      </c>
      <c r="L3333" s="60">
        <f t="shared" si="676"/>
        <v>0</v>
      </c>
      <c r="M3333" s="85">
        <f>VLOOKUP(E3333,'DAFTAR ITEM'!B:J,9,FALSE)</f>
        <v>2000</v>
      </c>
      <c r="N3333" s="85">
        <f t="shared" si="677"/>
        <v>0</v>
      </c>
      <c r="O3333" s="85">
        <f t="shared" si="678"/>
        <v>0</v>
      </c>
      <c r="P3333" s="85">
        <f t="shared" si="679"/>
        <v>0</v>
      </c>
      <c r="Q3333" s="59">
        <f t="shared" si="670"/>
        <v>0</v>
      </c>
      <c r="R3333" s="60" t="str">
        <f t="shared" si="680"/>
        <v>Good Count</v>
      </c>
      <c r="S3333" s="60" t="str">
        <f t="shared" si="681"/>
        <v>Good Count</v>
      </c>
      <c r="T3333" s="60" t="str">
        <f t="shared" si="682"/>
        <v>Good Count</v>
      </c>
    </row>
    <row r="3334" spans="1:20" ht="15" customHeight="1">
      <c r="A3334" s="64">
        <v>44974</v>
      </c>
      <c r="B3334" s="65">
        <f t="shared" si="673"/>
        <v>2023</v>
      </c>
      <c r="C3334" s="58">
        <f t="shared" si="675"/>
        <v>2</v>
      </c>
      <c r="D3334" s="58" t="str">
        <f t="shared" si="674"/>
        <v>Feb/2023</v>
      </c>
      <c r="E3334" s="60" t="s">
        <v>232</v>
      </c>
      <c r="F3334" s="60" t="s">
        <v>231</v>
      </c>
      <c r="G3334" s="60" t="s">
        <v>33</v>
      </c>
      <c r="H3334" s="60">
        <v>25</v>
      </c>
      <c r="I3334" s="60">
        <v>25</v>
      </c>
      <c r="J3334" s="60">
        <f t="shared" si="671"/>
        <v>0</v>
      </c>
      <c r="K3334" s="60" t="str">
        <f t="shared" si="672"/>
        <v>Ok</v>
      </c>
      <c r="L3334" s="60">
        <f t="shared" si="676"/>
        <v>0</v>
      </c>
      <c r="M3334" s="85">
        <f>VLOOKUP(E3334,'DAFTAR ITEM'!B:J,9,FALSE)</f>
        <v>3500</v>
      </c>
      <c r="N3334" s="85">
        <f t="shared" si="677"/>
        <v>87500</v>
      </c>
      <c r="O3334" s="85">
        <f t="shared" si="678"/>
        <v>0</v>
      </c>
      <c r="P3334" s="85">
        <f t="shared" si="679"/>
        <v>0</v>
      </c>
      <c r="Q3334" s="59">
        <f t="shared" si="670"/>
        <v>0</v>
      </c>
      <c r="R3334" s="60" t="str">
        <f t="shared" si="680"/>
        <v>Good Count</v>
      </c>
      <c r="S3334" s="60" t="str">
        <f t="shared" si="681"/>
        <v>Good Count</v>
      </c>
      <c r="T3334" s="60" t="str">
        <f t="shared" si="682"/>
        <v>Good Count</v>
      </c>
    </row>
    <row r="3335" spans="1:20" ht="15" customHeight="1">
      <c r="A3335" s="64">
        <v>44974</v>
      </c>
      <c r="B3335" s="65">
        <f t="shared" si="673"/>
        <v>2023</v>
      </c>
      <c r="C3335" s="58">
        <f t="shared" si="675"/>
        <v>2</v>
      </c>
      <c r="D3335" s="58" t="str">
        <f t="shared" si="674"/>
        <v>Feb/2023</v>
      </c>
      <c r="E3335" s="60" t="s">
        <v>236</v>
      </c>
      <c r="F3335" s="60" t="s">
        <v>235</v>
      </c>
      <c r="G3335" s="60" t="s">
        <v>33</v>
      </c>
      <c r="H3335" s="60">
        <v>0</v>
      </c>
      <c r="I3335" s="60">
        <v>0</v>
      </c>
      <c r="J3335" s="60">
        <f t="shared" si="671"/>
        <v>0</v>
      </c>
      <c r="K3335" s="60" t="str">
        <f t="shared" si="672"/>
        <v>Ok</v>
      </c>
      <c r="L3335" s="60">
        <f t="shared" si="676"/>
        <v>0</v>
      </c>
      <c r="M3335" s="85">
        <f>VLOOKUP(E3335,'DAFTAR ITEM'!B:J,9,FALSE)</f>
        <v>3833</v>
      </c>
      <c r="N3335" s="85">
        <f t="shared" si="677"/>
        <v>0</v>
      </c>
      <c r="O3335" s="85">
        <f t="shared" si="678"/>
        <v>0</v>
      </c>
      <c r="P3335" s="85">
        <f t="shared" si="679"/>
        <v>0</v>
      </c>
      <c r="Q3335" s="59">
        <f t="shared" si="670"/>
        <v>0</v>
      </c>
      <c r="R3335" s="60" t="str">
        <f t="shared" si="680"/>
        <v>Good Count</v>
      </c>
      <c r="S3335" s="60" t="str">
        <f t="shared" si="681"/>
        <v>Good Count</v>
      </c>
      <c r="T3335" s="60" t="str">
        <f t="shared" si="682"/>
        <v>Good Count</v>
      </c>
    </row>
    <row r="3336" spans="1:20" ht="15" customHeight="1">
      <c r="A3336" s="64">
        <v>44974</v>
      </c>
      <c r="B3336" s="65">
        <f t="shared" si="673"/>
        <v>2023</v>
      </c>
      <c r="C3336" s="58">
        <f t="shared" si="675"/>
        <v>2</v>
      </c>
      <c r="D3336" s="58" t="str">
        <f t="shared" si="674"/>
        <v>Feb/2023</v>
      </c>
      <c r="E3336" s="60" t="s">
        <v>238</v>
      </c>
      <c r="F3336" s="60" t="s">
        <v>237</v>
      </c>
      <c r="G3336" s="60" t="s">
        <v>16</v>
      </c>
      <c r="H3336" s="60">
        <v>12</v>
      </c>
      <c r="I3336" s="60">
        <v>12</v>
      </c>
      <c r="J3336" s="60">
        <f t="shared" si="671"/>
        <v>0</v>
      </c>
      <c r="K3336" s="60" t="str">
        <f t="shared" si="672"/>
        <v>Ok</v>
      </c>
      <c r="L3336" s="60">
        <f t="shared" si="676"/>
        <v>0</v>
      </c>
      <c r="M3336" s="85">
        <f>VLOOKUP(E3336,'DAFTAR ITEM'!B:J,9,FALSE)</f>
        <v>2000</v>
      </c>
      <c r="N3336" s="85">
        <f t="shared" si="677"/>
        <v>24000</v>
      </c>
      <c r="O3336" s="85">
        <f t="shared" si="678"/>
        <v>0</v>
      </c>
      <c r="P3336" s="85">
        <f t="shared" si="679"/>
        <v>0</v>
      </c>
      <c r="Q3336" s="59">
        <f t="shared" si="670"/>
        <v>0</v>
      </c>
      <c r="R3336" s="60" t="str">
        <f t="shared" si="680"/>
        <v>Good Count</v>
      </c>
      <c r="S3336" s="60" t="str">
        <f t="shared" si="681"/>
        <v>Good Count</v>
      </c>
      <c r="T3336" s="60" t="str">
        <f t="shared" si="682"/>
        <v>Good Count</v>
      </c>
    </row>
    <row r="3337" spans="1:20" ht="15" customHeight="1">
      <c r="A3337" s="64">
        <v>44974</v>
      </c>
      <c r="B3337" s="65">
        <f t="shared" si="673"/>
        <v>2023</v>
      </c>
      <c r="C3337" s="58">
        <f t="shared" si="675"/>
        <v>2</v>
      </c>
      <c r="D3337" s="58" t="str">
        <f t="shared" si="674"/>
        <v>Feb/2023</v>
      </c>
      <c r="E3337" s="60" t="s">
        <v>357</v>
      </c>
      <c r="F3337" s="60" t="s">
        <v>356</v>
      </c>
      <c r="G3337" s="60" t="s">
        <v>358</v>
      </c>
      <c r="H3337" s="60">
        <v>1000</v>
      </c>
      <c r="I3337" s="60">
        <v>1000</v>
      </c>
      <c r="J3337" s="60">
        <f t="shared" si="671"/>
        <v>0</v>
      </c>
      <c r="K3337" s="60" t="str">
        <f t="shared" si="672"/>
        <v>Ok</v>
      </c>
      <c r="L3337" s="60">
        <f t="shared" si="676"/>
        <v>0</v>
      </c>
      <c r="M3337" s="85">
        <f>VLOOKUP(E3337,'DAFTAR ITEM'!B:J,9,FALSE)</f>
        <v>10000</v>
      </c>
      <c r="N3337" s="85">
        <f t="shared" si="677"/>
        <v>10000000</v>
      </c>
      <c r="O3337" s="85">
        <f t="shared" si="678"/>
        <v>0</v>
      </c>
      <c r="P3337" s="85">
        <f t="shared" si="679"/>
        <v>0</v>
      </c>
      <c r="Q3337" s="59">
        <f t="shared" si="670"/>
        <v>0</v>
      </c>
      <c r="R3337" s="60" t="str">
        <f t="shared" si="680"/>
        <v>Good Count</v>
      </c>
      <c r="S3337" s="60" t="str">
        <f t="shared" si="681"/>
        <v>Good Count</v>
      </c>
      <c r="T3337" s="60" t="str">
        <f t="shared" si="682"/>
        <v>Good Count</v>
      </c>
    </row>
    <row r="3338" spans="1:20" ht="15" customHeight="1">
      <c r="A3338" s="64">
        <v>44974</v>
      </c>
      <c r="B3338" s="65">
        <f t="shared" si="673"/>
        <v>2023</v>
      </c>
      <c r="C3338" s="58">
        <f t="shared" si="675"/>
        <v>2</v>
      </c>
      <c r="D3338" s="58" t="str">
        <f t="shared" si="674"/>
        <v>Feb/2023</v>
      </c>
      <c r="E3338" s="60" t="s">
        <v>246</v>
      </c>
      <c r="F3338" s="60" t="s">
        <v>245</v>
      </c>
      <c r="G3338" s="60" t="s">
        <v>33</v>
      </c>
      <c r="H3338" s="60">
        <v>5</v>
      </c>
      <c r="I3338" s="60">
        <v>5</v>
      </c>
      <c r="J3338" s="60">
        <f t="shared" si="671"/>
        <v>0</v>
      </c>
      <c r="K3338" s="60" t="str">
        <f t="shared" si="672"/>
        <v>Ok</v>
      </c>
      <c r="L3338" s="60">
        <f t="shared" si="676"/>
        <v>0</v>
      </c>
      <c r="M3338" s="85">
        <f>VLOOKUP(E3338,'DAFTAR ITEM'!B:J,9,FALSE)</f>
        <v>18900</v>
      </c>
      <c r="N3338" s="85">
        <f t="shared" si="677"/>
        <v>94500</v>
      </c>
      <c r="O3338" s="85">
        <f t="shared" si="678"/>
        <v>0</v>
      </c>
      <c r="P3338" s="85">
        <f t="shared" si="679"/>
        <v>0</v>
      </c>
      <c r="Q3338" s="59">
        <f t="shared" si="670"/>
        <v>0</v>
      </c>
      <c r="R3338" s="60" t="str">
        <f t="shared" si="680"/>
        <v>Good Count</v>
      </c>
      <c r="S3338" s="60" t="str">
        <f t="shared" si="681"/>
        <v>Good Count</v>
      </c>
      <c r="T3338" s="60" t="str">
        <f t="shared" si="682"/>
        <v>Good Count</v>
      </c>
    </row>
    <row r="3339" spans="1:20" ht="15" customHeight="1">
      <c r="A3339" s="64">
        <v>44974</v>
      </c>
      <c r="B3339" s="65">
        <f t="shared" si="673"/>
        <v>2023</v>
      </c>
      <c r="C3339" s="58">
        <f t="shared" si="675"/>
        <v>2</v>
      </c>
      <c r="D3339" s="58" t="str">
        <f t="shared" si="674"/>
        <v>Feb/2023</v>
      </c>
      <c r="E3339" s="60" t="s">
        <v>248</v>
      </c>
      <c r="F3339" s="60" t="s">
        <v>247</v>
      </c>
      <c r="G3339" s="60" t="s">
        <v>33</v>
      </c>
      <c r="H3339" s="60">
        <v>5</v>
      </c>
      <c r="I3339" s="60">
        <v>5</v>
      </c>
      <c r="J3339" s="60">
        <f t="shared" si="671"/>
        <v>0</v>
      </c>
      <c r="K3339" s="60" t="str">
        <f t="shared" si="672"/>
        <v>Ok</v>
      </c>
      <c r="L3339" s="60">
        <f t="shared" si="676"/>
        <v>0</v>
      </c>
      <c r="M3339" s="85">
        <f>VLOOKUP(E3339,'DAFTAR ITEM'!B:J,9,FALSE)</f>
        <v>40000</v>
      </c>
      <c r="N3339" s="85">
        <f t="shared" si="677"/>
        <v>200000</v>
      </c>
      <c r="O3339" s="85">
        <f t="shared" si="678"/>
        <v>0</v>
      </c>
      <c r="P3339" s="85">
        <f t="shared" si="679"/>
        <v>0</v>
      </c>
      <c r="Q3339" s="59">
        <f t="shared" si="670"/>
        <v>0</v>
      </c>
      <c r="R3339" s="60" t="str">
        <f t="shared" si="680"/>
        <v>Good Count</v>
      </c>
      <c r="S3339" s="60" t="str">
        <f t="shared" si="681"/>
        <v>Good Count</v>
      </c>
      <c r="T3339" s="60" t="str">
        <f t="shared" si="682"/>
        <v>Good Count</v>
      </c>
    </row>
    <row r="3340" spans="1:20" ht="15" customHeight="1">
      <c r="A3340" s="64">
        <v>44974</v>
      </c>
      <c r="B3340" s="65">
        <f t="shared" si="673"/>
        <v>2023</v>
      </c>
      <c r="C3340" s="58">
        <f t="shared" si="675"/>
        <v>2</v>
      </c>
      <c r="D3340" s="58" t="str">
        <f t="shared" si="674"/>
        <v>Feb/2023</v>
      </c>
      <c r="E3340" s="60" t="s">
        <v>250</v>
      </c>
      <c r="F3340" s="60" t="s">
        <v>249</v>
      </c>
      <c r="G3340" s="60" t="s">
        <v>33</v>
      </c>
      <c r="H3340" s="60">
        <v>9</v>
      </c>
      <c r="I3340" s="60">
        <v>9</v>
      </c>
      <c r="J3340" s="60">
        <f t="shared" si="671"/>
        <v>0</v>
      </c>
      <c r="K3340" s="60" t="str">
        <f t="shared" si="672"/>
        <v>Ok</v>
      </c>
      <c r="L3340" s="60">
        <f t="shared" si="676"/>
        <v>0</v>
      </c>
      <c r="M3340" s="85">
        <f>VLOOKUP(E3340,'DAFTAR ITEM'!B:J,9,FALSE)</f>
        <v>19792</v>
      </c>
      <c r="N3340" s="85">
        <f t="shared" si="677"/>
        <v>178128</v>
      </c>
      <c r="O3340" s="85">
        <f t="shared" si="678"/>
        <v>0</v>
      </c>
      <c r="P3340" s="85">
        <f t="shared" si="679"/>
        <v>0</v>
      </c>
      <c r="Q3340" s="59">
        <f t="shared" si="670"/>
        <v>0</v>
      </c>
      <c r="R3340" s="60" t="str">
        <f t="shared" si="680"/>
        <v>Good Count</v>
      </c>
      <c r="S3340" s="60" t="str">
        <f t="shared" si="681"/>
        <v>Good Count</v>
      </c>
      <c r="T3340" s="60" t="str">
        <f t="shared" si="682"/>
        <v>Good Count</v>
      </c>
    </row>
    <row r="3341" spans="1:20" ht="15" customHeight="1">
      <c r="A3341" s="64">
        <v>44974</v>
      </c>
      <c r="B3341" s="65">
        <f t="shared" si="673"/>
        <v>2023</v>
      </c>
      <c r="C3341" s="58">
        <f t="shared" si="675"/>
        <v>2</v>
      </c>
      <c r="D3341" s="58" t="str">
        <f t="shared" si="674"/>
        <v>Feb/2023</v>
      </c>
      <c r="E3341" s="60" t="s">
        <v>252</v>
      </c>
      <c r="F3341" s="60" t="s">
        <v>251</v>
      </c>
      <c r="G3341" s="60" t="s">
        <v>33</v>
      </c>
      <c r="H3341" s="60">
        <v>35</v>
      </c>
      <c r="I3341" s="60">
        <v>35</v>
      </c>
      <c r="J3341" s="60">
        <f t="shared" si="671"/>
        <v>0</v>
      </c>
      <c r="K3341" s="60" t="str">
        <f t="shared" si="672"/>
        <v>Ok</v>
      </c>
      <c r="L3341" s="60">
        <f t="shared" si="676"/>
        <v>0</v>
      </c>
      <c r="M3341" s="85">
        <f>VLOOKUP(E3341,'DAFTAR ITEM'!B:J,9,FALSE)</f>
        <v>30000</v>
      </c>
      <c r="N3341" s="85">
        <f t="shared" si="677"/>
        <v>1050000</v>
      </c>
      <c r="O3341" s="85">
        <f t="shared" si="678"/>
        <v>0</v>
      </c>
      <c r="P3341" s="85">
        <f t="shared" si="679"/>
        <v>0</v>
      </c>
      <c r="Q3341" s="59">
        <f t="shared" ref="Q3341:Q3404" si="683">ABS(IF(AND((H3341=0),(J3341=0)),0,J3341/H3341))</f>
        <v>0</v>
      </c>
      <c r="R3341" s="60" t="str">
        <f t="shared" si="680"/>
        <v>Good Count</v>
      </c>
      <c r="S3341" s="60" t="str">
        <f t="shared" si="681"/>
        <v>Good Count</v>
      </c>
      <c r="T3341" s="60" t="str">
        <f t="shared" si="682"/>
        <v>Good Count</v>
      </c>
    </row>
    <row r="3342" spans="1:20" ht="15" customHeight="1">
      <c r="A3342" s="64">
        <v>44974</v>
      </c>
      <c r="B3342" s="65">
        <f t="shared" si="673"/>
        <v>2023</v>
      </c>
      <c r="C3342" s="58">
        <f t="shared" si="675"/>
        <v>2</v>
      </c>
      <c r="D3342" s="58" t="str">
        <f t="shared" si="674"/>
        <v>Feb/2023</v>
      </c>
      <c r="E3342" s="60" t="s">
        <v>254</v>
      </c>
      <c r="F3342" s="60" t="s">
        <v>253</v>
      </c>
      <c r="G3342" s="60" t="s">
        <v>187</v>
      </c>
      <c r="H3342" s="60">
        <v>82</v>
      </c>
      <c r="I3342" s="60">
        <v>82</v>
      </c>
      <c r="J3342" s="60">
        <f t="shared" si="671"/>
        <v>0</v>
      </c>
      <c r="K3342" s="60" t="str">
        <f t="shared" si="672"/>
        <v>Ok</v>
      </c>
      <c r="L3342" s="60">
        <f t="shared" si="676"/>
        <v>0</v>
      </c>
      <c r="M3342" s="85">
        <f>VLOOKUP(E3342,'DAFTAR ITEM'!B:J,9,FALSE)</f>
        <v>3360</v>
      </c>
      <c r="N3342" s="85">
        <f t="shared" si="677"/>
        <v>275520</v>
      </c>
      <c r="O3342" s="85">
        <f t="shared" si="678"/>
        <v>0</v>
      </c>
      <c r="P3342" s="85">
        <f t="shared" si="679"/>
        <v>0</v>
      </c>
      <c r="Q3342" s="59">
        <f t="shared" si="683"/>
        <v>0</v>
      </c>
      <c r="R3342" s="60" t="str">
        <f t="shared" si="680"/>
        <v>Good Count</v>
      </c>
      <c r="S3342" s="60" t="str">
        <f t="shared" si="681"/>
        <v>Good Count</v>
      </c>
      <c r="T3342" s="60" t="str">
        <f t="shared" si="682"/>
        <v>Good Count</v>
      </c>
    </row>
    <row r="3343" spans="1:20" ht="15" customHeight="1">
      <c r="A3343" s="64">
        <v>44974</v>
      </c>
      <c r="B3343" s="65">
        <f t="shared" si="673"/>
        <v>2023</v>
      </c>
      <c r="C3343" s="58">
        <f t="shared" si="675"/>
        <v>2</v>
      </c>
      <c r="D3343" s="58" t="str">
        <f t="shared" si="674"/>
        <v>Feb/2023</v>
      </c>
      <c r="E3343" s="60" t="s">
        <v>256</v>
      </c>
      <c r="F3343" s="60" t="s">
        <v>255</v>
      </c>
      <c r="G3343" s="60" t="s">
        <v>95</v>
      </c>
      <c r="H3343" s="60">
        <v>10</v>
      </c>
      <c r="I3343" s="60">
        <v>10</v>
      </c>
      <c r="J3343" s="60">
        <f t="shared" si="671"/>
        <v>0</v>
      </c>
      <c r="K3343" s="60" t="str">
        <f t="shared" si="672"/>
        <v>Ok</v>
      </c>
      <c r="L3343" s="60">
        <f t="shared" si="676"/>
        <v>0</v>
      </c>
      <c r="M3343" s="85">
        <f>VLOOKUP(E3343,'DAFTAR ITEM'!B:J,9,FALSE)</f>
        <v>38000</v>
      </c>
      <c r="N3343" s="85">
        <f t="shared" si="677"/>
        <v>380000</v>
      </c>
      <c r="O3343" s="85">
        <f t="shared" si="678"/>
        <v>0</v>
      </c>
      <c r="P3343" s="85">
        <f t="shared" si="679"/>
        <v>0</v>
      </c>
      <c r="Q3343" s="59">
        <f t="shared" si="683"/>
        <v>0</v>
      </c>
      <c r="R3343" s="60" t="str">
        <f t="shared" si="680"/>
        <v>Good Count</v>
      </c>
      <c r="S3343" s="60" t="str">
        <f t="shared" si="681"/>
        <v>Good Count</v>
      </c>
      <c r="T3343" s="60" t="str">
        <f t="shared" si="682"/>
        <v>Good Count</v>
      </c>
    </row>
    <row r="3344" spans="1:20" ht="15" customHeight="1">
      <c r="A3344" s="64">
        <v>44974</v>
      </c>
      <c r="B3344" s="65">
        <f t="shared" si="673"/>
        <v>2023</v>
      </c>
      <c r="C3344" s="58">
        <f t="shared" si="675"/>
        <v>2</v>
      </c>
      <c r="D3344" s="58" t="str">
        <f t="shared" si="674"/>
        <v>Feb/2023</v>
      </c>
      <c r="E3344" s="60" t="s">
        <v>258</v>
      </c>
      <c r="F3344" s="60" t="s">
        <v>257</v>
      </c>
      <c r="G3344" s="60" t="s">
        <v>259</v>
      </c>
      <c r="H3344" s="60">
        <v>7</v>
      </c>
      <c r="I3344" s="60">
        <v>7</v>
      </c>
      <c r="J3344" s="60">
        <f t="shared" si="671"/>
        <v>0</v>
      </c>
      <c r="K3344" s="60" t="str">
        <f t="shared" si="672"/>
        <v>Ok</v>
      </c>
      <c r="L3344" s="60">
        <f t="shared" si="676"/>
        <v>0</v>
      </c>
      <c r="M3344" s="85">
        <f>VLOOKUP(E3344,'DAFTAR ITEM'!B:J,9,FALSE)</f>
        <v>10000</v>
      </c>
      <c r="N3344" s="85">
        <f t="shared" si="677"/>
        <v>70000</v>
      </c>
      <c r="O3344" s="85">
        <f t="shared" si="678"/>
        <v>0</v>
      </c>
      <c r="P3344" s="85">
        <f t="shared" si="679"/>
        <v>0</v>
      </c>
      <c r="Q3344" s="59">
        <f t="shared" si="683"/>
        <v>0</v>
      </c>
      <c r="R3344" s="60" t="str">
        <f t="shared" si="680"/>
        <v>Good Count</v>
      </c>
      <c r="S3344" s="60" t="str">
        <f t="shared" si="681"/>
        <v>Good Count</v>
      </c>
      <c r="T3344" s="60" t="str">
        <f t="shared" si="682"/>
        <v>Good Count</v>
      </c>
    </row>
    <row r="3345" spans="1:20" ht="15" customHeight="1">
      <c r="A3345" s="64">
        <v>44974</v>
      </c>
      <c r="B3345" s="65">
        <f t="shared" si="673"/>
        <v>2023</v>
      </c>
      <c r="C3345" s="58">
        <f t="shared" si="675"/>
        <v>2</v>
      </c>
      <c r="D3345" s="58" t="str">
        <f t="shared" si="674"/>
        <v>Feb/2023</v>
      </c>
      <c r="E3345" s="60" t="s">
        <v>261</v>
      </c>
      <c r="F3345" s="60" t="s">
        <v>260</v>
      </c>
      <c r="G3345" s="60" t="s">
        <v>16</v>
      </c>
      <c r="H3345" s="60">
        <v>4</v>
      </c>
      <c r="I3345" s="60">
        <v>4</v>
      </c>
      <c r="J3345" s="60">
        <f t="shared" si="671"/>
        <v>0</v>
      </c>
      <c r="K3345" s="60" t="str">
        <f t="shared" si="672"/>
        <v>Ok</v>
      </c>
      <c r="L3345" s="60">
        <f t="shared" si="676"/>
        <v>0</v>
      </c>
      <c r="M3345" s="85">
        <f>VLOOKUP(E3345,'DAFTAR ITEM'!B:J,9,FALSE)</f>
        <v>11550</v>
      </c>
      <c r="N3345" s="85">
        <f t="shared" si="677"/>
        <v>46200</v>
      </c>
      <c r="O3345" s="85">
        <f t="shared" si="678"/>
        <v>0</v>
      </c>
      <c r="P3345" s="85">
        <f t="shared" si="679"/>
        <v>0</v>
      </c>
      <c r="Q3345" s="59">
        <f t="shared" si="683"/>
        <v>0</v>
      </c>
      <c r="R3345" s="60" t="str">
        <f t="shared" si="680"/>
        <v>Good Count</v>
      </c>
      <c r="S3345" s="60" t="str">
        <f t="shared" si="681"/>
        <v>Good Count</v>
      </c>
      <c r="T3345" s="60" t="str">
        <f t="shared" si="682"/>
        <v>Good Count</v>
      </c>
    </row>
    <row r="3346" spans="1:20" ht="15" customHeight="1">
      <c r="A3346" s="64">
        <v>44974</v>
      </c>
      <c r="B3346" s="65">
        <f t="shared" si="673"/>
        <v>2023</v>
      </c>
      <c r="C3346" s="58">
        <f t="shared" si="675"/>
        <v>2</v>
      </c>
      <c r="D3346" s="58" t="str">
        <f t="shared" si="674"/>
        <v>Feb/2023</v>
      </c>
      <c r="E3346" s="60" t="s">
        <v>265</v>
      </c>
      <c r="F3346" s="60" t="s">
        <v>264</v>
      </c>
      <c r="G3346" s="60" t="s">
        <v>33</v>
      </c>
      <c r="H3346" s="60">
        <v>16</v>
      </c>
      <c r="I3346" s="60">
        <v>16</v>
      </c>
      <c r="J3346" s="60">
        <f t="shared" si="671"/>
        <v>0</v>
      </c>
      <c r="K3346" s="60" t="str">
        <f t="shared" si="672"/>
        <v>Ok</v>
      </c>
      <c r="L3346" s="60">
        <f t="shared" si="676"/>
        <v>0</v>
      </c>
      <c r="M3346" s="85">
        <f>VLOOKUP(E3346,'DAFTAR ITEM'!B:J,9,FALSE)</f>
        <v>3000</v>
      </c>
      <c r="N3346" s="85">
        <f t="shared" si="677"/>
        <v>48000</v>
      </c>
      <c r="O3346" s="85">
        <f t="shared" si="678"/>
        <v>0</v>
      </c>
      <c r="P3346" s="85">
        <f t="shared" si="679"/>
        <v>0</v>
      </c>
      <c r="Q3346" s="59">
        <f t="shared" si="683"/>
        <v>0</v>
      </c>
      <c r="R3346" s="60" t="str">
        <f t="shared" si="680"/>
        <v>Good Count</v>
      </c>
      <c r="S3346" s="60" t="str">
        <f t="shared" si="681"/>
        <v>Good Count</v>
      </c>
      <c r="T3346" s="60" t="str">
        <f t="shared" si="682"/>
        <v>Good Count</v>
      </c>
    </row>
    <row r="3347" spans="1:20" ht="15" customHeight="1">
      <c r="A3347" s="64">
        <v>44974</v>
      </c>
      <c r="B3347" s="65">
        <f t="shared" si="673"/>
        <v>2023</v>
      </c>
      <c r="C3347" s="58">
        <f t="shared" si="675"/>
        <v>2</v>
      </c>
      <c r="D3347" s="58" t="str">
        <f t="shared" si="674"/>
        <v>Feb/2023</v>
      </c>
      <c r="E3347" s="60" t="s">
        <v>267</v>
      </c>
      <c r="F3347" s="60" t="s">
        <v>266</v>
      </c>
      <c r="G3347" s="60" t="s">
        <v>33</v>
      </c>
      <c r="H3347" s="60">
        <v>6</v>
      </c>
      <c r="I3347" s="60">
        <v>6</v>
      </c>
      <c r="J3347" s="60">
        <f t="shared" ref="J3347:J3410" si="684">I3347-H3347</f>
        <v>0</v>
      </c>
      <c r="K3347" s="60" t="str">
        <f t="shared" ref="K3347:K3410" si="685">IF(J3347=0,"Ok","Selisih")</f>
        <v>Ok</v>
      </c>
      <c r="L3347" s="60">
        <f t="shared" si="676"/>
        <v>0</v>
      </c>
      <c r="M3347" s="85">
        <f>VLOOKUP(E3347,'DAFTAR ITEM'!B:J,9,FALSE)</f>
        <v>1575</v>
      </c>
      <c r="N3347" s="85">
        <f t="shared" si="677"/>
        <v>9450</v>
      </c>
      <c r="O3347" s="85">
        <f t="shared" si="678"/>
        <v>0</v>
      </c>
      <c r="P3347" s="85">
        <f t="shared" si="679"/>
        <v>0</v>
      </c>
      <c r="Q3347" s="59">
        <f t="shared" si="683"/>
        <v>0</v>
      </c>
      <c r="R3347" s="60" t="str">
        <f t="shared" si="680"/>
        <v>Good Count</v>
      </c>
      <c r="S3347" s="60" t="str">
        <f t="shared" si="681"/>
        <v>Good Count</v>
      </c>
      <c r="T3347" s="60" t="str">
        <f t="shared" si="682"/>
        <v>Good Count</v>
      </c>
    </row>
    <row r="3348" spans="1:20" ht="15" customHeight="1">
      <c r="A3348" s="64">
        <v>44974</v>
      </c>
      <c r="B3348" s="65">
        <f t="shared" si="673"/>
        <v>2023</v>
      </c>
      <c r="C3348" s="58">
        <f t="shared" si="675"/>
        <v>2</v>
      </c>
      <c r="D3348" s="58" t="str">
        <f t="shared" si="674"/>
        <v>Feb/2023</v>
      </c>
      <c r="E3348" s="60" t="s">
        <v>269</v>
      </c>
      <c r="F3348" s="60" t="s">
        <v>268</v>
      </c>
      <c r="G3348" s="60" t="s">
        <v>33</v>
      </c>
      <c r="H3348" s="60">
        <v>0</v>
      </c>
      <c r="I3348" s="60">
        <v>0</v>
      </c>
      <c r="J3348" s="60">
        <f t="shared" si="684"/>
        <v>0</v>
      </c>
      <c r="K3348" s="60" t="str">
        <f t="shared" si="685"/>
        <v>Ok</v>
      </c>
      <c r="L3348" s="60">
        <f t="shared" si="676"/>
        <v>0</v>
      </c>
      <c r="M3348" s="85">
        <f>VLOOKUP(E3348,'DAFTAR ITEM'!B:J,9,FALSE)</f>
        <v>9500</v>
      </c>
      <c r="N3348" s="85">
        <f t="shared" si="677"/>
        <v>0</v>
      </c>
      <c r="O3348" s="85">
        <f t="shared" si="678"/>
        <v>0</v>
      </c>
      <c r="P3348" s="85">
        <f t="shared" si="679"/>
        <v>0</v>
      </c>
      <c r="Q3348" s="59">
        <f t="shared" si="683"/>
        <v>0</v>
      </c>
      <c r="R3348" s="60" t="str">
        <f t="shared" si="680"/>
        <v>Good Count</v>
      </c>
      <c r="S3348" s="60" t="str">
        <f t="shared" si="681"/>
        <v>Good Count</v>
      </c>
      <c r="T3348" s="60" t="str">
        <f t="shared" si="682"/>
        <v>Good Count</v>
      </c>
    </row>
    <row r="3349" spans="1:20" ht="15" customHeight="1">
      <c r="A3349" s="64">
        <v>44974</v>
      </c>
      <c r="B3349" s="65">
        <f t="shared" si="673"/>
        <v>2023</v>
      </c>
      <c r="C3349" s="58">
        <f t="shared" si="675"/>
        <v>2</v>
      </c>
      <c r="D3349" s="58" t="str">
        <f t="shared" si="674"/>
        <v>Feb/2023</v>
      </c>
      <c r="E3349" s="60" t="s">
        <v>271</v>
      </c>
      <c r="F3349" s="60" t="s">
        <v>270</v>
      </c>
      <c r="G3349" s="60" t="s">
        <v>33</v>
      </c>
      <c r="H3349" s="60">
        <v>11</v>
      </c>
      <c r="I3349" s="60">
        <v>11</v>
      </c>
      <c r="J3349" s="60">
        <f t="shared" si="684"/>
        <v>0</v>
      </c>
      <c r="K3349" s="60" t="str">
        <f t="shared" si="685"/>
        <v>Ok</v>
      </c>
      <c r="L3349" s="60">
        <f t="shared" si="676"/>
        <v>0</v>
      </c>
      <c r="M3349" s="85">
        <f>VLOOKUP(E3349,'DAFTAR ITEM'!B:J,9,FALSE)</f>
        <v>5000</v>
      </c>
      <c r="N3349" s="85">
        <f t="shared" si="677"/>
        <v>55000</v>
      </c>
      <c r="O3349" s="85">
        <f t="shared" si="678"/>
        <v>0</v>
      </c>
      <c r="P3349" s="85">
        <f t="shared" si="679"/>
        <v>0</v>
      </c>
      <c r="Q3349" s="59">
        <f t="shared" si="683"/>
        <v>0</v>
      </c>
      <c r="R3349" s="60" t="str">
        <f t="shared" si="680"/>
        <v>Good Count</v>
      </c>
      <c r="S3349" s="60" t="str">
        <f t="shared" si="681"/>
        <v>Good Count</v>
      </c>
      <c r="T3349" s="60" t="str">
        <f t="shared" si="682"/>
        <v>Good Count</v>
      </c>
    </row>
    <row r="3350" spans="1:20" ht="15" customHeight="1">
      <c r="A3350" s="64">
        <v>44974</v>
      </c>
      <c r="B3350" s="65">
        <f t="shared" si="673"/>
        <v>2023</v>
      </c>
      <c r="C3350" s="58">
        <f t="shared" si="675"/>
        <v>2</v>
      </c>
      <c r="D3350" s="58" t="str">
        <f t="shared" si="674"/>
        <v>Feb/2023</v>
      </c>
      <c r="E3350" s="60" t="s">
        <v>273</v>
      </c>
      <c r="F3350" s="60" t="s">
        <v>272</v>
      </c>
      <c r="G3350" s="60" t="s">
        <v>33</v>
      </c>
      <c r="H3350" s="60">
        <v>48</v>
      </c>
      <c r="I3350" s="60">
        <v>48</v>
      </c>
      <c r="J3350" s="60">
        <f t="shared" si="684"/>
        <v>0</v>
      </c>
      <c r="K3350" s="60" t="str">
        <f t="shared" si="685"/>
        <v>Ok</v>
      </c>
      <c r="L3350" s="60">
        <f t="shared" si="676"/>
        <v>0</v>
      </c>
      <c r="M3350" s="85">
        <f>VLOOKUP(E3350,'DAFTAR ITEM'!B:J,9,FALSE)</f>
        <v>5000</v>
      </c>
      <c r="N3350" s="85">
        <f t="shared" si="677"/>
        <v>240000</v>
      </c>
      <c r="O3350" s="85">
        <f t="shared" si="678"/>
        <v>0</v>
      </c>
      <c r="P3350" s="85">
        <f t="shared" si="679"/>
        <v>0</v>
      </c>
      <c r="Q3350" s="59">
        <f t="shared" si="683"/>
        <v>0</v>
      </c>
      <c r="R3350" s="60" t="str">
        <f t="shared" si="680"/>
        <v>Good Count</v>
      </c>
      <c r="S3350" s="60" t="str">
        <f t="shared" si="681"/>
        <v>Good Count</v>
      </c>
      <c r="T3350" s="60" t="str">
        <f t="shared" si="682"/>
        <v>Good Count</v>
      </c>
    </row>
    <row r="3351" spans="1:20" ht="15" customHeight="1">
      <c r="A3351" s="64">
        <v>44974</v>
      </c>
      <c r="B3351" s="65">
        <f t="shared" si="673"/>
        <v>2023</v>
      </c>
      <c r="C3351" s="58">
        <f t="shared" si="675"/>
        <v>2</v>
      </c>
      <c r="D3351" s="58" t="str">
        <f t="shared" si="674"/>
        <v>Feb/2023</v>
      </c>
      <c r="E3351" s="60" t="s">
        <v>275</v>
      </c>
      <c r="F3351" s="60" t="s">
        <v>274</v>
      </c>
      <c r="G3351" s="60" t="s">
        <v>33</v>
      </c>
      <c r="H3351" s="60">
        <v>18</v>
      </c>
      <c r="I3351" s="60">
        <v>18</v>
      </c>
      <c r="J3351" s="60">
        <f t="shared" si="684"/>
        <v>0</v>
      </c>
      <c r="K3351" s="60" t="str">
        <f t="shared" si="685"/>
        <v>Ok</v>
      </c>
      <c r="L3351" s="60">
        <f t="shared" si="676"/>
        <v>0</v>
      </c>
      <c r="M3351" s="85">
        <f>VLOOKUP(E3351,'DAFTAR ITEM'!B:J,9,FALSE)</f>
        <v>15000</v>
      </c>
      <c r="N3351" s="85">
        <f t="shared" si="677"/>
        <v>270000</v>
      </c>
      <c r="O3351" s="85">
        <f t="shared" si="678"/>
        <v>0</v>
      </c>
      <c r="P3351" s="85">
        <f t="shared" si="679"/>
        <v>0</v>
      </c>
      <c r="Q3351" s="59">
        <f t="shared" si="683"/>
        <v>0</v>
      </c>
      <c r="R3351" s="60" t="str">
        <f t="shared" si="680"/>
        <v>Good Count</v>
      </c>
      <c r="S3351" s="60" t="str">
        <f t="shared" si="681"/>
        <v>Good Count</v>
      </c>
      <c r="T3351" s="60" t="str">
        <f t="shared" si="682"/>
        <v>Good Count</v>
      </c>
    </row>
    <row r="3352" spans="1:20" ht="15" customHeight="1">
      <c r="A3352" s="64">
        <v>44974</v>
      </c>
      <c r="B3352" s="65">
        <f t="shared" si="673"/>
        <v>2023</v>
      </c>
      <c r="C3352" s="58">
        <f t="shared" si="675"/>
        <v>2</v>
      </c>
      <c r="D3352" s="58" t="str">
        <f t="shared" si="674"/>
        <v>Feb/2023</v>
      </c>
      <c r="E3352" s="60" t="s">
        <v>281</v>
      </c>
      <c r="F3352" s="60" t="s">
        <v>280</v>
      </c>
      <c r="G3352" s="60" t="s">
        <v>139</v>
      </c>
      <c r="H3352" s="60">
        <v>248</v>
      </c>
      <c r="I3352" s="60">
        <v>248</v>
      </c>
      <c r="J3352" s="60">
        <f t="shared" si="684"/>
        <v>0</v>
      </c>
      <c r="K3352" s="60" t="str">
        <f t="shared" si="685"/>
        <v>Ok</v>
      </c>
      <c r="L3352" s="60">
        <f t="shared" si="676"/>
        <v>0</v>
      </c>
      <c r="M3352" s="85">
        <f>VLOOKUP(E3352,'DAFTAR ITEM'!B:J,9,FALSE)</f>
        <v>5000</v>
      </c>
      <c r="N3352" s="85">
        <f t="shared" si="677"/>
        <v>1240000</v>
      </c>
      <c r="O3352" s="85">
        <f t="shared" si="678"/>
        <v>0</v>
      </c>
      <c r="P3352" s="85">
        <f t="shared" si="679"/>
        <v>0</v>
      </c>
      <c r="Q3352" s="59">
        <f t="shared" si="683"/>
        <v>0</v>
      </c>
      <c r="R3352" s="60" t="str">
        <f t="shared" si="680"/>
        <v>Good Count</v>
      </c>
      <c r="S3352" s="60" t="str">
        <f t="shared" si="681"/>
        <v>Good Count</v>
      </c>
      <c r="T3352" s="60" t="str">
        <f t="shared" si="682"/>
        <v>Good Count</v>
      </c>
    </row>
    <row r="3353" spans="1:20" ht="15" customHeight="1">
      <c r="A3353" s="64">
        <v>44974</v>
      </c>
      <c r="B3353" s="65">
        <f t="shared" si="673"/>
        <v>2023</v>
      </c>
      <c r="C3353" s="58">
        <f t="shared" si="675"/>
        <v>2</v>
      </c>
      <c r="D3353" s="58" t="str">
        <f t="shared" si="674"/>
        <v>Feb/2023</v>
      </c>
      <c r="E3353" s="60" t="s">
        <v>283</v>
      </c>
      <c r="F3353" s="60" t="s">
        <v>282</v>
      </c>
      <c r="G3353" s="60" t="s">
        <v>16</v>
      </c>
      <c r="H3353" s="60">
        <v>5</v>
      </c>
      <c r="I3353" s="60">
        <v>5</v>
      </c>
      <c r="J3353" s="60">
        <f t="shared" si="684"/>
        <v>0</v>
      </c>
      <c r="K3353" s="60" t="str">
        <f t="shared" si="685"/>
        <v>Ok</v>
      </c>
      <c r="L3353" s="60">
        <f t="shared" si="676"/>
        <v>0</v>
      </c>
      <c r="M3353" s="85">
        <f>VLOOKUP(E3353,'DAFTAR ITEM'!B:J,9,FALSE)</f>
        <v>131250</v>
      </c>
      <c r="N3353" s="85">
        <f t="shared" si="677"/>
        <v>656250</v>
      </c>
      <c r="O3353" s="85">
        <f t="shared" si="678"/>
        <v>0</v>
      </c>
      <c r="P3353" s="85">
        <f t="shared" si="679"/>
        <v>0</v>
      </c>
      <c r="Q3353" s="59">
        <f t="shared" si="683"/>
        <v>0</v>
      </c>
      <c r="R3353" s="60" t="str">
        <f t="shared" si="680"/>
        <v>Good Count</v>
      </c>
      <c r="S3353" s="60" t="str">
        <f t="shared" si="681"/>
        <v>Good Count</v>
      </c>
      <c r="T3353" s="60" t="str">
        <f t="shared" si="682"/>
        <v>Good Count</v>
      </c>
    </row>
    <row r="3354" spans="1:20" ht="15" customHeight="1">
      <c r="A3354" s="64">
        <v>44974</v>
      </c>
      <c r="B3354" s="65">
        <f t="shared" si="673"/>
        <v>2023</v>
      </c>
      <c r="C3354" s="58">
        <f t="shared" si="675"/>
        <v>2</v>
      </c>
      <c r="D3354" s="58" t="str">
        <f t="shared" si="674"/>
        <v>Feb/2023</v>
      </c>
      <c r="E3354" s="60" t="s">
        <v>285</v>
      </c>
      <c r="F3354" s="60" t="s">
        <v>284</v>
      </c>
      <c r="G3354" s="60" t="s">
        <v>33</v>
      </c>
      <c r="H3354" s="60">
        <v>23</v>
      </c>
      <c r="I3354" s="60">
        <v>23</v>
      </c>
      <c r="J3354" s="60">
        <f t="shared" si="684"/>
        <v>0</v>
      </c>
      <c r="K3354" s="60" t="str">
        <f t="shared" si="685"/>
        <v>Ok</v>
      </c>
      <c r="L3354" s="60">
        <f t="shared" si="676"/>
        <v>0</v>
      </c>
      <c r="M3354" s="85">
        <f>VLOOKUP(E3354,'DAFTAR ITEM'!B:J,9,FALSE)</f>
        <v>2625</v>
      </c>
      <c r="N3354" s="85">
        <f t="shared" si="677"/>
        <v>60375</v>
      </c>
      <c r="O3354" s="85">
        <f t="shared" si="678"/>
        <v>0</v>
      </c>
      <c r="P3354" s="85">
        <f t="shared" si="679"/>
        <v>0</v>
      </c>
      <c r="Q3354" s="59">
        <f t="shared" si="683"/>
        <v>0</v>
      </c>
      <c r="R3354" s="60" t="str">
        <f t="shared" si="680"/>
        <v>Good Count</v>
      </c>
      <c r="S3354" s="60" t="str">
        <f t="shared" si="681"/>
        <v>Good Count</v>
      </c>
      <c r="T3354" s="60" t="str">
        <f t="shared" si="682"/>
        <v>Good Count</v>
      </c>
    </row>
    <row r="3355" spans="1:20" ht="15" customHeight="1">
      <c r="A3355" s="64">
        <v>44974</v>
      </c>
      <c r="B3355" s="65">
        <f t="shared" si="673"/>
        <v>2023</v>
      </c>
      <c r="C3355" s="58">
        <f t="shared" si="675"/>
        <v>2</v>
      </c>
      <c r="D3355" s="58" t="str">
        <f t="shared" si="674"/>
        <v>Feb/2023</v>
      </c>
      <c r="E3355" s="60" t="s">
        <v>287</v>
      </c>
      <c r="F3355" s="60" t="s">
        <v>286</v>
      </c>
      <c r="G3355" s="60" t="s">
        <v>33</v>
      </c>
      <c r="H3355" s="60">
        <v>24</v>
      </c>
      <c r="I3355" s="60">
        <v>24</v>
      </c>
      <c r="J3355" s="60">
        <f t="shared" si="684"/>
        <v>0</v>
      </c>
      <c r="K3355" s="60" t="str">
        <f t="shared" si="685"/>
        <v>Ok</v>
      </c>
      <c r="L3355" s="60">
        <f t="shared" si="676"/>
        <v>0</v>
      </c>
      <c r="M3355" s="85">
        <f>VLOOKUP(E3355,'DAFTAR ITEM'!B:J,9,FALSE)</f>
        <v>6825</v>
      </c>
      <c r="N3355" s="85">
        <f t="shared" si="677"/>
        <v>163800</v>
      </c>
      <c r="O3355" s="85">
        <f t="shared" si="678"/>
        <v>0</v>
      </c>
      <c r="P3355" s="85">
        <f t="shared" si="679"/>
        <v>0</v>
      </c>
      <c r="Q3355" s="59">
        <f t="shared" si="683"/>
        <v>0</v>
      </c>
      <c r="R3355" s="60" t="str">
        <f t="shared" si="680"/>
        <v>Good Count</v>
      </c>
      <c r="S3355" s="60" t="str">
        <f t="shared" si="681"/>
        <v>Good Count</v>
      </c>
      <c r="T3355" s="60" t="str">
        <f t="shared" si="682"/>
        <v>Good Count</v>
      </c>
    </row>
    <row r="3356" spans="1:20" ht="15" customHeight="1">
      <c r="A3356" s="64">
        <v>44974</v>
      </c>
      <c r="B3356" s="65">
        <f t="shared" si="673"/>
        <v>2023</v>
      </c>
      <c r="C3356" s="58">
        <f t="shared" si="675"/>
        <v>2</v>
      </c>
      <c r="D3356" s="58" t="str">
        <f t="shared" si="674"/>
        <v>Feb/2023</v>
      </c>
      <c r="E3356" s="60" t="s">
        <v>293</v>
      </c>
      <c r="F3356" s="60" t="s">
        <v>292</v>
      </c>
      <c r="G3356" s="60" t="s">
        <v>33</v>
      </c>
      <c r="H3356" s="60">
        <v>2</v>
      </c>
      <c r="I3356" s="60">
        <v>2</v>
      </c>
      <c r="J3356" s="60">
        <f t="shared" si="684"/>
        <v>0</v>
      </c>
      <c r="K3356" s="60" t="str">
        <f t="shared" si="685"/>
        <v>Ok</v>
      </c>
      <c r="L3356" s="60">
        <f t="shared" si="676"/>
        <v>0</v>
      </c>
      <c r="M3356" s="85">
        <f>VLOOKUP(E3356,'DAFTAR ITEM'!B:J,9,FALSE)</f>
        <v>5000</v>
      </c>
      <c r="N3356" s="85">
        <f t="shared" si="677"/>
        <v>10000</v>
      </c>
      <c r="O3356" s="85">
        <f t="shared" si="678"/>
        <v>0</v>
      </c>
      <c r="P3356" s="85">
        <f t="shared" si="679"/>
        <v>0</v>
      </c>
      <c r="Q3356" s="59">
        <f t="shared" si="683"/>
        <v>0</v>
      </c>
      <c r="R3356" s="60" t="str">
        <f t="shared" si="680"/>
        <v>Good Count</v>
      </c>
      <c r="S3356" s="60" t="str">
        <f t="shared" si="681"/>
        <v>Good Count</v>
      </c>
      <c r="T3356" s="60" t="str">
        <f t="shared" si="682"/>
        <v>Good Count</v>
      </c>
    </row>
    <row r="3357" spans="1:20" ht="15" customHeight="1">
      <c r="A3357" s="64">
        <v>44974</v>
      </c>
      <c r="B3357" s="65">
        <f t="shared" si="673"/>
        <v>2023</v>
      </c>
      <c r="C3357" s="58">
        <f t="shared" si="675"/>
        <v>2</v>
      </c>
      <c r="D3357" s="58" t="str">
        <f t="shared" si="674"/>
        <v>Feb/2023</v>
      </c>
      <c r="E3357" s="60" t="s">
        <v>295</v>
      </c>
      <c r="F3357" s="60" t="s">
        <v>294</v>
      </c>
      <c r="G3357" s="60" t="s">
        <v>33</v>
      </c>
      <c r="H3357" s="60">
        <v>7</v>
      </c>
      <c r="I3357" s="60">
        <v>7</v>
      </c>
      <c r="J3357" s="60">
        <f t="shared" si="684"/>
        <v>0</v>
      </c>
      <c r="K3357" s="60" t="str">
        <f t="shared" si="685"/>
        <v>Ok</v>
      </c>
      <c r="L3357" s="60">
        <f t="shared" si="676"/>
        <v>0</v>
      </c>
      <c r="M3357" s="85">
        <f>VLOOKUP(E3357,'DAFTAR ITEM'!B:J,9,FALSE)</f>
        <v>22000</v>
      </c>
      <c r="N3357" s="85">
        <f t="shared" si="677"/>
        <v>154000</v>
      </c>
      <c r="O3357" s="85">
        <f t="shared" si="678"/>
        <v>0</v>
      </c>
      <c r="P3357" s="85">
        <f t="shared" si="679"/>
        <v>0</v>
      </c>
      <c r="Q3357" s="59">
        <f t="shared" si="683"/>
        <v>0</v>
      </c>
      <c r="R3357" s="60" t="str">
        <f t="shared" si="680"/>
        <v>Good Count</v>
      </c>
      <c r="S3357" s="60" t="str">
        <f t="shared" si="681"/>
        <v>Good Count</v>
      </c>
      <c r="T3357" s="60" t="str">
        <f t="shared" si="682"/>
        <v>Good Count</v>
      </c>
    </row>
    <row r="3358" spans="1:20" ht="15" customHeight="1">
      <c r="A3358" s="64">
        <v>44974</v>
      </c>
      <c r="B3358" s="65">
        <f t="shared" si="673"/>
        <v>2023</v>
      </c>
      <c r="C3358" s="58">
        <f t="shared" si="675"/>
        <v>2</v>
      </c>
      <c r="D3358" s="58" t="str">
        <f t="shared" si="674"/>
        <v>Feb/2023</v>
      </c>
      <c r="E3358" s="60" t="s">
        <v>297</v>
      </c>
      <c r="F3358" s="60" t="s">
        <v>296</v>
      </c>
      <c r="G3358" s="60" t="s">
        <v>33</v>
      </c>
      <c r="H3358" s="60">
        <v>13</v>
      </c>
      <c r="I3358" s="60">
        <v>13</v>
      </c>
      <c r="J3358" s="60">
        <f t="shared" si="684"/>
        <v>0</v>
      </c>
      <c r="K3358" s="60" t="str">
        <f t="shared" si="685"/>
        <v>Ok</v>
      </c>
      <c r="L3358" s="60">
        <f t="shared" si="676"/>
        <v>0</v>
      </c>
      <c r="M3358" s="85">
        <f>VLOOKUP(E3358,'DAFTAR ITEM'!B:J,9,FALSE)</f>
        <v>8138</v>
      </c>
      <c r="N3358" s="85">
        <f t="shared" si="677"/>
        <v>105794</v>
      </c>
      <c r="O3358" s="85">
        <f t="shared" si="678"/>
        <v>0</v>
      </c>
      <c r="P3358" s="85">
        <f t="shared" si="679"/>
        <v>0</v>
      </c>
      <c r="Q3358" s="59">
        <f t="shared" si="683"/>
        <v>0</v>
      </c>
      <c r="R3358" s="60" t="str">
        <f t="shared" si="680"/>
        <v>Good Count</v>
      </c>
      <c r="S3358" s="60" t="str">
        <f t="shared" si="681"/>
        <v>Good Count</v>
      </c>
      <c r="T3358" s="60" t="str">
        <f t="shared" si="682"/>
        <v>Good Count</v>
      </c>
    </row>
    <row r="3359" spans="1:20" ht="15" customHeight="1">
      <c r="A3359" s="64">
        <v>44974</v>
      </c>
      <c r="B3359" s="65">
        <f t="shared" si="673"/>
        <v>2023</v>
      </c>
      <c r="C3359" s="58">
        <f t="shared" si="675"/>
        <v>2</v>
      </c>
      <c r="D3359" s="58" t="str">
        <f t="shared" si="674"/>
        <v>Feb/2023</v>
      </c>
      <c r="E3359" s="60" t="s">
        <v>299</v>
      </c>
      <c r="F3359" s="60" t="s">
        <v>298</v>
      </c>
      <c r="G3359" s="60" t="s">
        <v>33</v>
      </c>
      <c r="H3359" s="60">
        <v>21</v>
      </c>
      <c r="I3359" s="60">
        <v>21</v>
      </c>
      <c r="J3359" s="60">
        <f t="shared" si="684"/>
        <v>0</v>
      </c>
      <c r="K3359" s="60" t="str">
        <f t="shared" si="685"/>
        <v>Ok</v>
      </c>
      <c r="L3359" s="60">
        <f t="shared" si="676"/>
        <v>0</v>
      </c>
      <c r="M3359" s="85">
        <f>VLOOKUP(E3359,'DAFTAR ITEM'!B:J,9,FALSE)</f>
        <v>8138</v>
      </c>
      <c r="N3359" s="85">
        <f t="shared" si="677"/>
        <v>170898</v>
      </c>
      <c r="O3359" s="85">
        <f t="shared" si="678"/>
        <v>0</v>
      </c>
      <c r="P3359" s="85">
        <f t="shared" si="679"/>
        <v>0</v>
      </c>
      <c r="Q3359" s="59">
        <f t="shared" si="683"/>
        <v>0</v>
      </c>
      <c r="R3359" s="60" t="str">
        <f t="shared" si="680"/>
        <v>Good Count</v>
      </c>
      <c r="S3359" s="60" t="str">
        <f t="shared" si="681"/>
        <v>Good Count</v>
      </c>
      <c r="T3359" s="60" t="str">
        <f t="shared" si="682"/>
        <v>Good Count</v>
      </c>
    </row>
    <row r="3360" spans="1:20" ht="15" customHeight="1">
      <c r="A3360" s="64">
        <v>44974</v>
      </c>
      <c r="B3360" s="65">
        <f t="shared" si="673"/>
        <v>2023</v>
      </c>
      <c r="C3360" s="58">
        <f t="shared" si="675"/>
        <v>2</v>
      </c>
      <c r="D3360" s="58" t="str">
        <f t="shared" si="674"/>
        <v>Feb/2023</v>
      </c>
      <c r="E3360" s="60" t="s">
        <v>301</v>
      </c>
      <c r="F3360" s="60" t="s">
        <v>300</v>
      </c>
      <c r="G3360" s="60" t="s">
        <v>33</v>
      </c>
      <c r="H3360" s="60">
        <v>39</v>
      </c>
      <c r="I3360" s="60">
        <v>39</v>
      </c>
      <c r="J3360" s="60">
        <f t="shared" si="684"/>
        <v>0</v>
      </c>
      <c r="K3360" s="60" t="str">
        <f t="shared" si="685"/>
        <v>Ok</v>
      </c>
      <c r="L3360" s="60">
        <f t="shared" si="676"/>
        <v>0</v>
      </c>
      <c r="M3360" s="85">
        <f>VLOOKUP(E3360,'DAFTAR ITEM'!B:J,9,FALSE)</f>
        <v>10000</v>
      </c>
      <c r="N3360" s="85">
        <f t="shared" si="677"/>
        <v>390000</v>
      </c>
      <c r="O3360" s="85">
        <f t="shared" si="678"/>
        <v>0</v>
      </c>
      <c r="P3360" s="85">
        <f t="shared" si="679"/>
        <v>0</v>
      </c>
      <c r="Q3360" s="59">
        <f t="shared" si="683"/>
        <v>0</v>
      </c>
      <c r="R3360" s="60" t="str">
        <f t="shared" si="680"/>
        <v>Good Count</v>
      </c>
      <c r="S3360" s="60" t="str">
        <f t="shared" si="681"/>
        <v>Good Count</v>
      </c>
      <c r="T3360" s="60" t="str">
        <f t="shared" si="682"/>
        <v>Good Count</v>
      </c>
    </row>
    <row r="3361" spans="1:20" ht="15" customHeight="1">
      <c r="A3361" s="64">
        <v>44974</v>
      </c>
      <c r="B3361" s="65">
        <f t="shared" si="673"/>
        <v>2023</v>
      </c>
      <c r="C3361" s="58">
        <f t="shared" si="675"/>
        <v>2</v>
      </c>
      <c r="D3361" s="58" t="str">
        <f t="shared" si="674"/>
        <v>Feb/2023</v>
      </c>
      <c r="E3361" s="60" t="s">
        <v>303</v>
      </c>
      <c r="F3361" s="60" t="s">
        <v>302</v>
      </c>
      <c r="G3361" s="60" t="s">
        <v>33</v>
      </c>
      <c r="H3361" s="60">
        <v>7</v>
      </c>
      <c r="I3361" s="60">
        <v>7</v>
      </c>
      <c r="J3361" s="60">
        <f t="shared" si="684"/>
        <v>0</v>
      </c>
      <c r="K3361" s="60" t="str">
        <f t="shared" si="685"/>
        <v>Ok</v>
      </c>
      <c r="L3361" s="60">
        <f t="shared" si="676"/>
        <v>0</v>
      </c>
      <c r="M3361" s="85">
        <f>VLOOKUP(E3361,'DAFTAR ITEM'!B:J,9,FALSE)</f>
        <v>9000</v>
      </c>
      <c r="N3361" s="85">
        <f t="shared" si="677"/>
        <v>63000</v>
      </c>
      <c r="O3361" s="85">
        <f t="shared" si="678"/>
        <v>0</v>
      </c>
      <c r="P3361" s="85">
        <f t="shared" si="679"/>
        <v>0</v>
      </c>
      <c r="Q3361" s="59">
        <f t="shared" si="683"/>
        <v>0</v>
      </c>
      <c r="R3361" s="60" t="str">
        <f t="shared" si="680"/>
        <v>Good Count</v>
      </c>
      <c r="S3361" s="60" t="str">
        <f t="shared" si="681"/>
        <v>Good Count</v>
      </c>
      <c r="T3361" s="60" t="str">
        <f t="shared" si="682"/>
        <v>Good Count</v>
      </c>
    </row>
    <row r="3362" spans="1:20" ht="15" customHeight="1">
      <c r="A3362" s="64">
        <v>44974</v>
      </c>
      <c r="B3362" s="65">
        <f t="shared" si="673"/>
        <v>2023</v>
      </c>
      <c r="C3362" s="58">
        <f t="shared" si="675"/>
        <v>2</v>
      </c>
      <c r="D3362" s="58" t="str">
        <f t="shared" si="674"/>
        <v>Feb/2023</v>
      </c>
      <c r="E3362" s="60" t="s">
        <v>305</v>
      </c>
      <c r="F3362" s="60" t="s">
        <v>304</v>
      </c>
      <c r="G3362" s="60" t="s">
        <v>33</v>
      </c>
      <c r="H3362" s="60">
        <v>12</v>
      </c>
      <c r="I3362" s="60">
        <v>12</v>
      </c>
      <c r="J3362" s="60">
        <f t="shared" si="684"/>
        <v>0</v>
      </c>
      <c r="K3362" s="60" t="str">
        <f t="shared" si="685"/>
        <v>Ok</v>
      </c>
      <c r="L3362" s="60">
        <f t="shared" si="676"/>
        <v>0</v>
      </c>
      <c r="M3362" s="85">
        <f>VLOOKUP(E3362,'DAFTAR ITEM'!B:J,9,FALSE)</f>
        <v>6720</v>
      </c>
      <c r="N3362" s="85">
        <f t="shared" si="677"/>
        <v>80640</v>
      </c>
      <c r="O3362" s="85">
        <f t="shared" si="678"/>
        <v>0</v>
      </c>
      <c r="P3362" s="85">
        <f t="shared" si="679"/>
        <v>0</v>
      </c>
      <c r="Q3362" s="59">
        <f t="shared" si="683"/>
        <v>0</v>
      </c>
      <c r="R3362" s="60" t="str">
        <f t="shared" si="680"/>
        <v>Good Count</v>
      </c>
      <c r="S3362" s="60" t="str">
        <f t="shared" si="681"/>
        <v>Good Count</v>
      </c>
      <c r="T3362" s="60" t="str">
        <f t="shared" si="682"/>
        <v>Good Count</v>
      </c>
    </row>
    <row r="3363" spans="1:20" ht="15" customHeight="1">
      <c r="A3363" s="64">
        <v>44974</v>
      </c>
      <c r="B3363" s="65">
        <f t="shared" ref="B3363:B3426" si="686">YEAR(A3363)</f>
        <v>2023</v>
      </c>
      <c r="C3363" s="58">
        <f t="shared" si="675"/>
        <v>2</v>
      </c>
      <c r="D3363" s="58" t="str">
        <f t="shared" si="674"/>
        <v>Feb/2023</v>
      </c>
      <c r="E3363" s="60" t="s">
        <v>307</v>
      </c>
      <c r="F3363" s="60" t="s">
        <v>306</v>
      </c>
      <c r="G3363" s="60" t="s">
        <v>33</v>
      </c>
      <c r="H3363" s="60">
        <v>61</v>
      </c>
      <c r="I3363" s="60">
        <v>61</v>
      </c>
      <c r="J3363" s="60">
        <f t="shared" si="684"/>
        <v>0</v>
      </c>
      <c r="K3363" s="60" t="str">
        <f t="shared" si="685"/>
        <v>Ok</v>
      </c>
      <c r="L3363" s="60">
        <f t="shared" si="676"/>
        <v>0</v>
      </c>
      <c r="M3363" s="85">
        <f>VLOOKUP(E3363,'DAFTAR ITEM'!B:J,9,FALSE)</f>
        <v>9000</v>
      </c>
      <c r="N3363" s="85">
        <f t="shared" si="677"/>
        <v>549000</v>
      </c>
      <c r="O3363" s="85">
        <f t="shared" si="678"/>
        <v>0</v>
      </c>
      <c r="P3363" s="85">
        <f t="shared" si="679"/>
        <v>0</v>
      </c>
      <c r="Q3363" s="59">
        <f t="shared" si="683"/>
        <v>0</v>
      </c>
      <c r="R3363" s="60" t="str">
        <f t="shared" si="680"/>
        <v>Good Count</v>
      </c>
      <c r="S3363" s="60" t="str">
        <f t="shared" si="681"/>
        <v>Good Count</v>
      </c>
      <c r="T3363" s="60" t="str">
        <f t="shared" si="682"/>
        <v>Good Count</v>
      </c>
    </row>
    <row r="3364" spans="1:20" ht="15" customHeight="1">
      <c r="A3364" s="64">
        <v>44974</v>
      </c>
      <c r="B3364" s="65">
        <f t="shared" si="686"/>
        <v>2023</v>
      </c>
      <c r="C3364" s="58">
        <f t="shared" si="675"/>
        <v>2</v>
      </c>
      <c r="D3364" s="58" t="str">
        <f t="shared" si="674"/>
        <v>Feb/2023</v>
      </c>
      <c r="E3364" s="60" t="s">
        <v>309</v>
      </c>
      <c r="F3364" s="60" t="s">
        <v>308</v>
      </c>
      <c r="G3364" s="60" t="s">
        <v>33</v>
      </c>
      <c r="H3364" s="60">
        <v>16</v>
      </c>
      <c r="I3364" s="60">
        <v>16</v>
      </c>
      <c r="J3364" s="60">
        <f t="shared" si="684"/>
        <v>0</v>
      </c>
      <c r="K3364" s="60" t="str">
        <f t="shared" si="685"/>
        <v>Ok</v>
      </c>
      <c r="L3364" s="60">
        <f t="shared" si="676"/>
        <v>0</v>
      </c>
      <c r="M3364" s="85">
        <f>VLOOKUP(E3364,'DAFTAR ITEM'!B:J,9,FALSE)</f>
        <v>840</v>
      </c>
      <c r="N3364" s="85">
        <f t="shared" si="677"/>
        <v>13440</v>
      </c>
      <c r="O3364" s="85">
        <f t="shared" si="678"/>
        <v>0</v>
      </c>
      <c r="P3364" s="85">
        <f t="shared" si="679"/>
        <v>0</v>
      </c>
      <c r="Q3364" s="59">
        <f t="shared" si="683"/>
        <v>0</v>
      </c>
      <c r="R3364" s="60" t="str">
        <f t="shared" si="680"/>
        <v>Good Count</v>
      </c>
      <c r="S3364" s="60" t="str">
        <f t="shared" si="681"/>
        <v>Good Count</v>
      </c>
      <c r="T3364" s="60" t="str">
        <f t="shared" si="682"/>
        <v>Good Count</v>
      </c>
    </row>
    <row r="3365" spans="1:20" ht="15" customHeight="1">
      <c r="A3365" s="64">
        <v>44974</v>
      </c>
      <c r="B3365" s="65">
        <f t="shared" si="686"/>
        <v>2023</v>
      </c>
      <c r="C3365" s="58">
        <f t="shared" si="675"/>
        <v>2</v>
      </c>
      <c r="D3365" s="58" t="str">
        <f t="shared" si="674"/>
        <v>Feb/2023</v>
      </c>
      <c r="E3365" s="60" t="s">
        <v>311</v>
      </c>
      <c r="F3365" s="60" t="s">
        <v>310</v>
      </c>
      <c r="G3365" s="60" t="s">
        <v>33</v>
      </c>
      <c r="H3365" s="60">
        <v>17</v>
      </c>
      <c r="I3365" s="60">
        <v>17</v>
      </c>
      <c r="J3365" s="60">
        <f t="shared" si="684"/>
        <v>0</v>
      </c>
      <c r="K3365" s="60" t="str">
        <f t="shared" si="685"/>
        <v>Ok</v>
      </c>
      <c r="L3365" s="60">
        <f t="shared" si="676"/>
        <v>0</v>
      </c>
      <c r="M3365" s="85">
        <f>VLOOKUP(E3365,'DAFTAR ITEM'!B:J,9,FALSE)</f>
        <v>2000</v>
      </c>
      <c r="N3365" s="85">
        <f t="shared" si="677"/>
        <v>34000</v>
      </c>
      <c r="O3365" s="85">
        <f t="shared" si="678"/>
        <v>0</v>
      </c>
      <c r="P3365" s="85">
        <f t="shared" si="679"/>
        <v>0</v>
      </c>
      <c r="Q3365" s="59">
        <f t="shared" si="683"/>
        <v>0</v>
      </c>
      <c r="R3365" s="60" t="str">
        <f t="shared" si="680"/>
        <v>Good Count</v>
      </c>
      <c r="S3365" s="60" t="str">
        <f t="shared" si="681"/>
        <v>Good Count</v>
      </c>
      <c r="T3365" s="60" t="str">
        <f t="shared" si="682"/>
        <v>Good Count</v>
      </c>
    </row>
    <row r="3366" spans="1:20" ht="15" customHeight="1">
      <c r="A3366" s="64">
        <v>44974</v>
      </c>
      <c r="B3366" s="65">
        <f t="shared" si="686"/>
        <v>2023</v>
      </c>
      <c r="C3366" s="58">
        <f t="shared" si="675"/>
        <v>2</v>
      </c>
      <c r="D3366" s="58" t="str">
        <f t="shared" si="674"/>
        <v>Feb/2023</v>
      </c>
      <c r="E3366" s="60" t="s">
        <v>313</v>
      </c>
      <c r="F3366" s="60" t="s">
        <v>312</v>
      </c>
      <c r="G3366" s="60" t="s">
        <v>33</v>
      </c>
      <c r="H3366" s="60">
        <v>15</v>
      </c>
      <c r="I3366" s="60">
        <v>15</v>
      </c>
      <c r="J3366" s="60">
        <f t="shared" si="684"/>
        <v>0</v>
      </c>
      <c r="K3366" s="60" t="str">
        <f t="shared" si="685"/>
        <v>Ok</v>
      </c>
      <c r="L3366" s="60">
        <f t="shared" si="676"/>
        <v>0</v>
      </c>
      <c r="M3366" s="85">
        <f>VLOOKUP(E3366,'DAFTAR ITEM'!B:J,9,FALSE)</f>
        <v>2000</v>
      </c>
      <c r="N3366" s="85">
        <f t="shared" si="677"/>
        <v>30000</v>
      </c>
      <c r="O3366" s="85">
        <f t="shared" si="678"/>
        <v>0</v>
      </c>
      <c r="P3366" s="85">
        <f t="shared" si="679"/>
        <v>0</v>
      </c>
      <c r="Q3366" s="59">
        <f t="shared" si="683"/>
        <v>0</v>
      </c>
      <c r="R3366" s="60" t="str">
        <f t="shared" si="680"/>
        <v>Good Count</v>
      </c>
      <c r="S3366" s="60" t="str">
        <f t="shared" si="681"/>
        <v>Good Count</v>
      </c>
      <c r="T3366" s="60" t="str">
        <f t="shared" si="682"/>
        <v>Good Count</v>
      </c>
    </row>
    <row r="3367" spans="1:20" ht="15" customHeight="1">
      <c r="A3367" s="64">
        <v>44974</v>
      </c>
      <c r="B3367" s="65">
        <f t="shared" si="686"/>
        <v>2023</v>
      </c>
      <c r="C3367" s="58">
        <f t="shared" si="675"/>
        <v>2</v>
      </c>
      <c r="D3367" s="58" t="str">
        <f t="shared" si="674"/>
        <v>Feb/2023</v>
      </c>
      <c r="E3367" s="60" t="s">
        <v>315</v>
      </c>
      <c r="F3367" s="60" t="s">
        <v>314</v>
      </c>
      <c r="G3367" s="60" t="s">
        <v>33</v>
      </c>
      <c r="H3367" s="60">
        <v>17</v>
      </c>
      <c r="I3367" s="60">
        <v>17</v>
      </c>
      <c r="J3367" s="60">
        <f t="shared" si="684"/>
        <v>0</v>
      </c>
      <c r="K3367" s="60" t="str">
        <f t="shared" si="685"/>
        <v>Ok</v>
      </c>
      <c r="L3367" s="60">
        <f t="shared" si="676"/>
        <v>0</v>
      </c>
      <c r="M3367" s="85">
        <f>VLOOKUP(E3367,'DAFTAR ITEM'!B:J,9,FALSE)</f>
        <v>900</v>
      </c>
      <c r="N3367" s="85">
        <f t="shared" si="677"/>
        <v>15300</v>
      </c>
      <c r="O3367" s="85">
        <f t="shared" si="678"/>
        <v>0</v>
      </c>
      <c r="P3367" s="85">
        <f t="shared" si="679"/>
        <v>0</v>
      </c>
      <c r="Q3367" s="59">
        <f t="shared" si="683"/>
        <v>0</v>
      </c>
      <c r="R3367" s="60" t="str">
        <f t="shared" si="680"/>
        <v>Good Count</v>
      </c>
      <c r="S3367" s="60" t="str">
        <f t="shared" si="681"/>
        <v>Good Count</v>
      </c>
      <c r="T3367" s="60" t="str">
        <f t="shared" si="682"/>
        <v>Good Count</v>
      </c>
    </row>
    <row r="3368" spans="1:20" ht="15" customHeight="1">
      <c r="A3368" s="64">
        <v>44974</v>
      </c>
      <c r="B3368" s="65">
        <f t="shared" si="686"/>
        <v>2023</v>
      </c>
      <c r="C3368" s="58">
        <f t="shared" si="675"/>
        <v>2</v>
      </c>
      <c r="D3368" s="58" t="str">
        <f t="shared" si="674"/>
        <v>Feb/2023</v>
      </c>
      <c r="E3368" s="60" t="s">
        <v>317</v>
      </c>
      <c r="F3368" s="60" t="s">
        <v>316</v>
      </c>
      <c r="G3368" s="60" t="s">
        <v>33</v>
      </c>
      <c r="H3368" s="60">
        <v>9</v>
      </c>
      <c r="I3368" s="60">
        <v>9</v>
      </c>
      <c r="J3368" s="60">
        <f t="shared" si="684"/>
        <v>0</v>
      </c>
      <c r="K3368" s="60" t="str">
        <f t="shared" si="685"/>
        <v>Ok</v>
      </c>
      <c r="L3368" s="60">
        <f t="shared" si="676"/>
        <v>0</v>
      </c>
      <c r="M3368" s="85">
        <f>VLOOKUP(E3368,'DAFTAR ITEM'!B:J,9,FALSE)</f>
        <v>10000</v>
      </c>
      <c r="N3368" s="85">
        <f t="shared" si="677"/>
        <v>90000</v>
      </c>
      <c r="O3368" s="85">
        <f t="shared" si="678"/>
        <v>0</v>
      </c>
      <c r="P3368" s="85">
        <f t="shared" si="679"/>
        <v>0</v>
      </c>
      <c r="Q3368" s="59">
        <f t="shared" si="683"/>
        <v>0</v>
      </c>
      <c r="R3368" s="60" t="str">
        <f t="shared" si="680"/>
        <v>Good Count</v>
      </c>
      <c r="S3368" s="60" t="str">
        <f t="shared" si="681"/>
        <v>Good Count</v>
      </c>
      <c r="T3368" s="60" t="str">
        <f t="shared" si="682"/>
        <v>Good Count</v>
      </c>
    </row>
    <row r="3369" spans="1:20" ht="15" customHeight="1">
      <c r="A3369" s="64">
        <v>44974</v>
      </c>
      <c r="B3369" s="65">
        <f t="shared" si="686"/>
        <v>2023</v>
      </c>
      <c r="C3369" s="58">
        <f t="shared" si="675"/>
        <v>2</v>
      </c>
      <c r="D3369" s="58" t="str">
        <f t="shared" si="674"/>
        <v>Feb/2023</v>
      </c>
      <c r="E3369" s="60" t="s">
        <v>391</v>
      </c>
      <c r="F3369" s="60" t="s">
        <v>390</v>
      </c>
      <c r="G3369" s="60" t="s">
        <v>16</v>
      </c>
      <c r="H3369" s="60">
        <v>2</v>
      </c>
      <c r="I3369" s="60">
        <v>2</v>
      </c>
      <c r="J3369" s="60">
        <f t="shared" si="684"/>
        <v>0</v>
      </c>
      <c r="K3369" s="60" t="str">
        <f t="shared" si="685"/>
        <v>Ok</v>
      </c>
      <c r="L3369" s="60">
        <f t="shared" si="676"/>
        <v>0</v>
      </c>
      <c r="M3369" s="85">
        <f>VLOOKUP(E3369,'DAFTAR ITEM'!B:J,9,FALSE)</f>
        <v>9240</v>
      </c>
      <c r="N3369" s="85">
        <f t="shared" si="677"/>
        <v>18480</v>
      </c>
      <c r="O3369" s="85">
        <f t="shared" si="678"/>
        <v>0</v>
      </c>
      <c r="P3369" s="85">
        <f t="shared" si="679"/>
        <v>0</v>
      </c>
      <c r="Q3369" s="59">
        <f t="shared" si="683"/>
        <v>0</v>
      </c>
      <c r="R3369" s="60" t="str">
        <f t="shared" si="680"/>
        <v>Good Count</v>
      </c>
      <c r="S3369" s="60" t="str">
        <f t="shared" si="681"/>
        <v>Good Count</v>
      </c>
      <c r="T3369" s="60" t="str">
        <f t="shared" si="682"/>
        <v>Good Count</v>
      </c>
    </row>
    <row r="3370" spans="1:20" ht="15" customHeight="1">
      <c r="A3370" s="64">
        <v>44974</v>
      </c>
      <c r="B3370" s="65">
        <f t="shared" si="686"/>
        <v>2023</v>
      </c>
      <c r="C3370" s="58">
        <f t="shared" si="675"/>
        <v>2</v>
      </c>
      <c r="D3370" s="58" t="str">
        <f t="shared" si="674"/>
        <v>Feb/2023</v>
      </c>
      <c r="E3370" s="60" t="s">
        <v>319</v>
      </c>
      <c r="F3370" s="60" t="s">
        <v>318</v>
      </c>
      <c r="G3370" s="60" t="s">
        <v>33</v>
      </c>
      <c r="H3370" s="60">
        <v>7</v>
      </c>
      <c r="I3370" s="60">
        <v>7</v>
      </c>
      <c r="J3370" s="60">
        <f t="shared" si="684"/>
        <v>0</v>
      </c>
      <c r="K3370" s="60" t="str">
        <f t="shared" si="685"/>
        <v>Ok</v>
      </c>
      <c r="L3370" s="60">
        <f t="shared" si="676"/>
        <v>0</v>
      </c>
      <c r="M3370" s="85">
        <f>VLOOKUP(E3370,'DAFTAR ITEM'!B:J,9,FALSE)</f>
        <v>10080</v>
      </c>
      <c r="N3370" s="85">
        <f t="shared" si="677"/>
        <v>70560</v>
      </c>
      <c r="O3370" s="85">
        <f t="shared" si="678"/>
        <v>0</v>
      </c>
      <c r="P3370" s="85">
        <f t="shared" si="679"/>
        <v>0</v>
      </c>
      <c r="Q3370" s="59">
        <f t="shared" si="683"/>
        <v>0</v>
      </c>
      <c r="R3370" s="60" t="str">
        <f t="shared" si="680"/>
        <v>Good Count</v>
      </c>
      <c r="S3370" s="60" t="str">
        <f t="shared" si="681"/>
        <v>Good Count</v>
      </c>
      <c r="T3370" s="60" t="str">
        <f t="shared" si="682"/>
        <v>Good Count</v>
      </c>
    </row>
    <row r="3371" spans="1:20" ht="15" customHeight="1">
      <c r="A3371" s="64">
        <v>44974</v>
      </c>
      <c r="B3371" s="65">
        <f t="shared" si="686"/>
        <v>2023</v>
      </c>
      <c r="C3371" s="58">
        <f t="shared" si="675"/>
        <v>2</v>
      </c>
      <c r="D3371" s="58" t="str">
        <f t="shared" si="674"/>
        <v>Feb/2023</v>
      </c>
      <c r="E3371" s="60" t="s">
        <v>321</v>
      </c>
      <c r="F3371" s="60" t="s">
        <v>320</v>
      </c>
      <c r="G3371" s="60" t="s">
        <v>33</v>
      </c>
      <c r="H3371" s="60">
        <v>3</v>
      </c>
      <c r="I3371" s="60">
        <v>3</v>
      </c>
      <c r="J3371" s="60">
        <f t="shared" si="684"/>
        <v>0</v>
      </c>
      <c r="K3371" s="60" t="str">
        <f t="shared" si="685"/>
        <v>Ok</v>
      </c>
      <c r="L3371" s="60">
        <f t="shared" si="676"/>
        <v>0</v>
      </c>
      <c r="M3371" s="85">
        <f>VLOOKUP(E3371,'DAFTAR ITEM'!B:J,9,FALSE)</f>
        <v>7500</v>
      </c>
      <c r="N3371" s="85">
        <f t="shared" si="677"/>
        <v>22500</v>
      </c>
      <c r="O3371" s="85">
        <f t="shared" si="678"/>
        <v>0</v>
      </c>
      <c r="P3371" s="85">
        <f t="shared" si="679"/>
        <v>0</v>
      </c>
      <c r="Q3371" s="59">
        <f t="shared" si="683"/>
        <v>0</v>
      </c>
      <c r="R3371" s="60" t="str">
        <f t="shared" si="680"/>
        <v>Good Count</v>
      </c>
      <c r="S3371" s="60" t="str">
        <f t="shared" si="681"/>
        <v>Good Count</v>
      </c>
      <c r="T3371" s="60" t="str">
        <f t="shared" si="682"/>
        <v>Good Count</v>
      </c>
    </row>
    <row r="3372" spans="1:20" ht="15" customHeight="1">
      <c r="A3372" s="64">
        <v>44974</v>
      </c>
      <c r="B3372" s="65">
        <f t="shared" si="686"/>
        <v>2023</v>
      </c>
      <c r="C3372" s="58">
        <f t="shared" si="675"/>
        <v>2</v>
      </c>
      <c r="D3372" s="58" t="str">
        <f t="shared" si="674"/>
        <v>Feb/2023</v>
      </c>
      <c r="E3372" s="60" t="s">
        <v>323</v>
      </c>
      <c r="F3372" s="60" t="s">
        <v>322</v>
      </c>
      <c r="G3372" s="60" t="s">
        <v>33</v>
      </c>
      <c r="H3372" s="60">
        <v>14</v>
      </c>
      <c r="I3372" s="60">
        <v>14</v>
      </c>
      <c r="J3372" s="60">
        <f t="shared" si="684"/>
        <v>0</v>
      </c>
      <c r="K3372" s="60" t="str">
        <f t="shared" si="685"/>
        <v>Ok</v>
      </c>
      <c r="L3372" s="60">
        <f t="shared" si="676"/>
        <v>0</v>
      </c>
      <c r="M3372" s="85">
        <f>VLOOKUP(E3372,'DAFTAR ITEM'!B:J,9,FALSE)</f>
        <v>15000</v>
      </c>
      <c r="N3372" s="85">
        <f t="shared" si="677"/>
        <v>210000</v>
      </c>
      <c r="O3372" s="85">
        <f t="shared" si="678"/>
        <v>0</v>
      </c>
      <c r="P3372" s="85">
        <f t="shared" si="679"/>
        <v>0</v>
      </c>
      <c r="Q3372" s="59">
        <f t="shared" si="683"/>
        <v>0</v>
      </c>
      <c r="R3372" s="60" t="str">
        <f t="shared" si="680"/>
        <v>Good Count</v>
      </c>
      <c r="S3372" s="60" t="str">
        <f t="shared" si="681"/>
        <v>Good Count</v>
      </c>
      <c r="T3372" s="60" t="str">
        <f t="shared" si="682"/>
        <v>Good Count</v>
      </c>
    </row>
    <row r="3373" spans="1:20" ht="15" customHeight="1">
      <c r="A3373" s="64">
        <v>44974</v>
      </c>
      <c r="B3373" s="65">
        <f t="shared" si="686"/>
        <v>2023</v>
      </c>
      <c r="C3373" s="58">
        <f t="shared" si="675"/>
        <v>2</v>
      </c>
      <c r="D3373" s="58" t="str">
        <f t="shared" ref="D3373:D3436" si="687">TEXT(A3373,"MMM")&amp;"/"&amp;(B3373)</f>
        <v>Feb/2023</v>
      </c>
      <c r="E3373" s="60" t="s">
        <v>325</v>
      </c>
      <c r="F3373" s="60" t="s">
        <v>324</v>
      </c>
      <c r="G3373" s="60" t="s">
        <v>33</v>
      </c>
      <c r="H3373" s="60">
        <v>2</v>
      </c>
      <c r="I3373" s="60">
        <v>2</v>
      </c>
      <c r="J3373" s="60">
        <f t="shared" si="684"/>
        <v>0</v>
      </c>
      <c r="K3373" s="60" t="str">
        <f t="shared" si="685"/>
        <v>Ok</v>
      </c>
      <c r="L3373" s="60">
        <f t="shared" si="676"/>
        <v>0</v>
      </c>
      <c r="M3373" s="85">
        <f>VLOOKUP(E3373,'DAFTAR ITEM'!B:J,9,FALSE)</f>
        <v>5000</v>
      </c>
      <c r="N3373" s="85">
        <f t="shared" si="677"/>
        <v>10000</v>
      </c>
      <c r="O3373" s="85">
        <f t="shared" si="678"/>
        <v>0</v>
      </c>
      <c r="P3373" s="85">
        <f t="shared" si="679"/>
        <v>0</v>
      </c>
      <c r="Q3373" s="59">
        <f t="shared" si="683"/>
        <v>0</v>
      </c>
      <c r="R3373" s="60" t="str">
        <f t="shared" si="680"/>
        <v>Good Count</v>
      </c>
      <c r="S3373" s="60" t="str">
        <f t="shared" si="681"/>
        <v>Good Count</v>
      </c>
      <c r="T3373" s="60" t="str">
        <f t="shared" si="682"/>
        <v>Good Count</v>
      </c>
    </row>
    <row r="3374" spans="1:20" ht="15" customHeight="1">
      <c r="A3374" s="64">
        <v>44974</v>
      </c>
      <c r="B3374" s="65">
        <f t="shared" si="686"/>
        <v>2023</v>
      </c>
      <c r="C3374" s="58">
        <f t="shared" si="675"/>
        <v>2</v>
      </c>
      <c r="D3374" s="58" t="str">
        <f t="shared" si="687"/>
        <v>Feb/2023</v>
      </c>
      <c r="E3374" s="60" t="s">
        <v>327</v>
      </c>
      <c r="F3374" s="60" t="s">
        <v>326</v>
      </c>
      <c r="G3374" s="60" t="s">
        <v>33</v>
      </c>
      <c r="H3374" s="60">
        <v>2</v>
      </c>
      <c r="I3374" s="60">
        <v>2</v>
      </c>
      <c r="J3374" s="60">
        <f t="shared" si="684"/>
        <v>0</v>
      </c>
      <c r="K3374" s="60" t="str">
        <f t="shared" si="685"/>
        <v>Ok</v>
      </c>
      <c r="L3374" s="60">
        <f t="shared" si="676"/>
        <v>0</v>
      </c>
      <c r="M3374" s="85">
        <f>VLOOKUP(E3374,'DAFTAR ITEM'!B:J,9,FALSE)</f>
        <v>7000</v>
      </c>
      <c r="N3374" s="85">
        <f t="shared" si="677"/>
        <v>14000</v>
      </c>
      <c r="O3374" s="85">
        <f t="shared" si="678"/>
        <v>0</v>
      </c>
      <c r="P3374" s="85">
        <f t="shared" si="679"/>
        <v>0</v>
      </c>
      <c r="Q3374" s="59">
        <f t="shared" si="683"/>
        <v>0</v>
      </c>
      <c r="R3374" s="60" t="str">
        <f t="shared" si="680"/>
        <v>Good Count</v>
      </c>
      <c r="S3374" s="60" t="str">
        <f t="shared" si="681"/>
        <v>Good Count</v>
      </c>
      <c r="T3374" s="60" t="str">
        <f t="shared" si="682"/>
        <v>Good Count</v>
      </c>
    </row>
    <row r="3375" spans="1:20" ht="15" customHeight="1">
      <c r="A3375" s="64">
        <v>44974</v>
      </c>
      <c r="B3375" s="65">
        <f t="shared" si="686"/>
        <v>2023</v>
      </c>
      <c r="C3375" s="58">
        <f t="shared" si="675"/>
        <v>2</v>
      </c>
      <c r="D3375" s="58" t="str">
        <f t="shared" si="687"/>
        <v>Feb/2023</v>
      </c>
      <c r="E3375" s="60" t="s">
        <v>329</v>
      </c>
      <c r="F3375" s="60" t="s">
        <v>328</v>
      </c>
      <c r="G3375" s="60" t="s">
        <v>33</v>
      </c>
      <c r="H3375" s="60">
        <v>1</v>
      </c>
      <c r="I3375" s="60">
        <v>1</v>
      </c>
      <c r="J3375" s="60">
        <f t="shared" si="684"/>
        <v>0</v>
      </c>
      <c r="K3375" s="60" t="str">
        <f t="shared" si="685"/>
        <v>Ok</v>
      </c>
      <c r="L3375" s="60">
        <f t="shared" si="676"/>
        <v>0</v>
      </c>
      <c r="M3375" s="85">
        <f>VLOOKUP(E3375,'DAFTAR ITEM'!B:J,9,FALSE)</f>
        <v>12000</v>
      </c>
      <c r="N3375" s="85">
        <f t="shared" si="677"/>
        <v>12000</v>
      </c>
      <c r="O3375" s="85">
        <f t="shared" si="678"/>
        <v>0</v>
      </c>
      <c r="P3375" s="85">
        <f t="shared" si="679"/>
        <v>0</v>
      </c>
      <c r="Q3375" s="59">
        <f t="shared" si="683"/>
        <v>0</v>
      </c>
      <c r="R3375" s="60" t="str">
        <f t="shared" si="680"/>
        <v>Good Count</v>
      </c>
      <c r="S3375" s="60" t="str">
        <f t="shared" si="681"/>
        <v>Good Count</v>
      </c>
      <c r="T3375" s="60" t="str">
        <f t="shared" si="682"/>
        <v>Good Count</v>
      </c>
    </row>
    <row r="3376" spans="1:20" ht="15" customHeight="1">
      <c r="A3376" s="64">
        <v>44974</v>
      </c>
      <c r="B3376" s="65">
        <f t="shared" si="686"/>
        <v>2023</v>
      </c>
      <c r="C3376" s="58">
        <f t="shared" si="675"/>
        <v>2</v>
      </c>
      <c r="D3376" s="58" t="str">
        <f t="shared" si="687"/>
        <v>Feb/2023</v>
      </c>
      <c r="E3376" s="60" t="s">
        <v>331</v>
      </c>
      <c r="F3376" s="60" t="s">
        <v>330</v>
      </c>
      <c r="G3376" s="60" t="s">
        <v>33</v>
      </c>
      <c r="H3376" s="60">
        <v>4</v>
      </c>
      <c r="I3376" s="60">
        <v>4</v>
      </c>
      <c r="J3376" s="60">
        <f t="shared" si="684"/>
        <v>0</v>
      </c>
      <c r="K3376" s="60" t="str">
        <f t="shared" si="685"/>
        <v>Ok</v>
      </c>
      <c r="L3376" s="60">
        <f t="shared" si="676"/>
        <v>0</v>
      </c>
      <c r="M3376" s="85">
        <f>VLOOKUP(E3376,'DAFTAR ITEM'!B:J,9,FALSE)</f>
        <v>25000</v>
      </c>
      <c r="N3376" s="85">
        <f t="shared" si="677"/>
        <v>100000</v>
      </c>
      <c r="O3376" s="85">
        <f t="shared" si="678"/>
        <v>0</v>
      </c>
      <c r="P3376" s="85">
        <f t="shared" si="679"/>
        <v>0</v>
      </c>
      <c r="Q3376" s="59">
        <f t="shared" si="683"/>
        <v>0</v>
      </c>
      <c r="R3376" s="60" t="str">
        <f t="shared" si="680"/>
        <v>Good Count</v>
      </c>
      <c r="S3376" s="60" t="str">
        <f t="shared" si="681"/>
        <v>Good Count</v>
      </c>
      <c r="T3376" s="60" t="str">
        <f t="shared" si="682"/>
        <v>Good Count</v>
      </c>
    </row>
    <row r="3377" spans="1:20" ht="15" customHeight="1">
      <c r="A3377" s="64">
        <v>44974</v>
      </c>
      <c r="B3377" s="65">
        <f t="shared" si="686"/>
        <v>2023</v>
      </c>
      <c r="C3377" s="58">
        <f t="shared" si="675"/>
        <v>2</v>
      </c>
      <c r="D3377" s="58" t="str">
        <f t="shared" si="687"/>
        <v>Feb/2023</v>
      </c>
      <c r="E3377" s="60" t="s">
        <v>333</v>
      </c>
      <c r="F3377" s="60" t="s">
        <v>332</v>
      </c>
      <c r="G3377" s="60" t="s">
        <v>334</v>
      </c>
      <c r="H3377" s="60">
        <v>4</v>
      </c>
      <c r="I3377" s="60">
        <v>4</v>
      </c>
      <c r="J3377" s="60">
        <f t="shared" si="684"/>
        <v>0</v>
      </c>
      <c r="K3377" s="60" t="str">
        <f t="shared" si="685"/>
        <v>Ok</v>
      </c>
      <c r="L3377" s="60">
        <f t="shared" si="676"/>
        <v>0</v>
      </c>
      <c r="M3377" s="85">
        <f>VLOOKUP(E3377,'DAFTAR ITEM'!B:J,9,FALSE)</f>
        <v>4500</v>
      </c>
      <c r="N3377" s="85">
        <f t="shared" si="677"/>
        <v>18000</v>
      </c>
      <c r="O3377" s="85">
        <f t="shared" si="678"/>
        <v>0</v>
      </c>
      <c r="P3377" s="85">
        <f t="shared" si="679"/>
        <v>0</v>
      </c>
      <c r="Q3377" s="59">
        <f t="shared" si="683"/>
        <v>0</v>
      </c>
      <c r="R3377" s="60" t="str">
        <f t="shared" si="680"/>
        <v>Good Count</v>
      </c>
      <c r="S3377" s="60" t="str">
        <f t="shared" si="681"/>
        <v>Good Count</v>
      </c>
      <c r="T3377" s="60" t="str">
        <f t="shared" si="682"/>
        <v>Good Count</v>
      </c>
    </row>
    <row r="3378" spans="1:20" ht="15" customHeight="1">
      <c r="A3378" s="64">
        <v>44974</v>
      </c>
      <c r="B3378" s="65">
        <f t="shared" si="686"/>
        <v>2023</v>
      </c>
      <c r="C3378" s="58">
        <f t="shared" si="675"/>
        <v>2</v>
      </c>
      <c r="D3378" s="58" t="str">
        <f t="shared" si="687"/>
        <v>Feb/2023</v>
      </c>
      <c r="E3378" s="60" t="s">
        <v>336</v>
      </c>
      <c r="F3378" s="60" t="s">
        <v>335</v>
      </c>
      <c r="G3378" s="60" t="s">
        <v>334</v>
      </c>
      <c r="H3378" s="60">
        <v>5</v>
      </c>
      <c r="I3378" s="60">
        <v>5</v>
      </c>
      <c r="J3378" s="60">
        <f t="shared" si="684"/>
        <v>0</v>
      </c>
      <c r="K3378" s="60" t="str">
        <f t="shared" si="685"/>
        <v>Ok</v>
      </c>
      <c r="L3378" s="60">
        <f t="shared" si="676"/>
        <v>0</v>
      </c>
      <c r="M3378" s="85">
        <f>VLOOKUP(E3378,'DAFTAR ITEM'!B:J,9,FALSE)</f>
        <v>4500</v>
      </c>
      <c r="N3378" s="85">
        <f t="shared" si="677"/>
        <v>22500</v>
      </c>
      <c r="O3378" s="85">
        <f t="shared" si="678"/>
        <v>0</v>
      </c>
      <c r="P3378" s="85">
        <f t="shared" si="679"/>
        <v>0</v>
      </c>
      <c r="Q3378" s="59">
        <f t="shared" si="683"/>
        <v>0</v>
      </c>
      <c r="R3378" s="60" t="str">
        <f t="shared" si="680"/>
        <v>Good Count</v>
      </c>
      <c r="S3378" s="60" t="str">
        <f t="shared" si="681"/>
        <v>Good Count</v>
      </c>
      <c r="T3378" s="60" t="str">
        <f t="shared" si="682"/>
        <v>Good Count</v>
      </c>
    </row>
    <row r="3379" spans="1:20" ht="15" customHeight="1">
      <c r="A3379" s="64">
        <v>44974</v>
      </c>
      <c r="B3379" s="65">
        <f t="shared" si="686"/>
        <v>2023</v>
      </c>
      <c r="C3379" s="58">
        <f t="shared" si="675"/>
        <v>2</v>
      </c>
      <c r="D3379" s="58" t="str">
        <f t="shared" si="687"/>
        <v>Feb/2023</v>
      </c>
      <c r="E3379" s="60" t="s">
        <v>338</v>
      </c>
      <c r="F3379" s="60" t="s">
        <v>337</v>
      </c>
      <c r="G3379" s="60" t="s">
        <v>334</v>
      </c>
      <c r="H3379" s="60">
        <v>26</v>
      </c>
      <c r="I3379" s="60">
        <v>26</v>
      </c>
      <c r="J3379" s="60">
        <f t="shared" si="684"/>
        <v>0</v>
      </c>
      <c r="K3379" s="60" t="str">
        <f t="shared" si="685"/>
        <v>Ok</v>
      </c>
      <c r="L3379" s="60">
        <f t="shared" si="676"/>
        <v>0</v>
      </c>
      <c r="M3379" s="85">
        <f>VLOOKUP(E3379,'DAFTAR ITEM'!B:J,9,FALSE)</f>
        <v>5775</v>
      </c>
      <c r="N3379" s="85">
        <f t="shared" si="677"/>
        <v>150150</v>
      </c>
      <c r="O3379" s="85">
        <f t="shared" si="678"/>
        <v>0</v>
      </c>
      <c r="P3379" s="85">
        <f t="shared" si="679"/>
        <v>0</v>
      </c>
      <c r="Q3379" s="59">
        <f t="shared" si="683"/>
        <v>0</v>
      </c>
      <c r="R3379" s="60" t="str">
        <f t="shared" si="680"/>
        <v>Good Count</v>
      </c>
      <c r="S3379" s="60" t="str">
        <f t="shared" si="681"/>
        <v>Good Count</v>
      </c>
      <c r="T3379" s="60" t="str">
        <f t="shared" si="682"/>
        <v>Good Count</v>
      </c>
    </row>
    <row r="3380" spans="1:20" ht="15" customHeight="1">
      <c r="A3380" s="64">
        <v>44974</v>
      </c>
      <c r="B3380" s="65">
        <f t="shared" si="686"/>
        <v>2023</v>
      </c>
      <c r="C3380" s="58">
        <f t="shared" si="675"/>
        <v>2</v>
      </c>
      <c r="D3380" s="58" t="str">
        <f t="shared" si="687"/>
        <v>Feb/2023</v>
      </c>
      <c r="E3380" s="60" t="s">
        <v>340</v>
      </c>
      <c r="F3380" s="60" t="s">
        <v>339</v>
      </c>
      <c r="G3380" s="60" t="s">
        <v>33</v>
      </c>
      <c r="H3380" s="60">
        <v>13</v>
      </c>
      <c r="I3380" s="60">
        <v>13</v>
      </c>
      <c r="J3380" s="60">
        <f t="shared" si="684"/>
        <v>0</v>
      </c>
      <c r="K3380" s="60" t="str">
        <f t="shared" si="685"/>
        <v>Ok</v>
      </c>
      <c r="L3380" s="60">
        <f t="shared" si="676"/>
        <v>0</v>
      </c>
      <c r="M3380" s="85">
        <f>VLOOKUP(E3380,'DAFTAR ITEM'!B:J,9,FALSE)</f>
        <v>11550</v>
      </c>
      <c r="N3380" s="85">
        <f t="shared" si="677"/>
        <v>150150</v>
      </c>
      <c r="O3380" s="85">
        <f t="shared" si="678"/>
        <v>0</v>
      </c>
      <c r="P3380" s="85">
        <f t="shared" si="679"/>
        <v>0</v>
      </c>
      <c r="Q3380" s="59">
        <f t="shared" si="683"/>
        <v>0</v>
      </c>
      <c r="R3380" s="60" t="str">
        <f t="shared" si="680"/>
        <v>Good Count</v>
      </c>
      <c r="S3380" s="60" t="str">
        <f t="shared" si="681"/>
        <v>Good Count</v>
      </c>
      <c r="T3380" s="60" t="str">
        <f t="shared" si="682"/>
        <v>Good Count</v>
      </c>
    </row>
    <row r="3381" spans="1:20" ht="15" customHeight="1">
      <c r="A3381" s="64">
        <v>44974</v>
      </c>
      <c r="B3381" s="65">
        <f t="shared" si="686"/>
        <v>2023</v>
      </c>
      <c r="C3381" s="58">
        <f t="shared" ref="C3381:C3444" si="688">MONTH(A3381)</f>
        <v>2</v>
      </c>
      <c r="D3381" s="58" t="str">
        <f t="shared" si="687"/>
        <v>Feb/2023</v>
      </c>
      <c r="E3381" s="60" t="s">
        <v>342</v>
      </c>
      <c r="F3381" s="60" t="s">
        <v>341</v>
      </c>
      <c r="G3381" s="60" t="s">
        <v>33</v>
      </c>
      <c r="H3381" s="60">
        <v>6</v>
      </c>
      <c r="I3381" s="60">
        <v>6</v>
      </c>
      <c r="J3381" s="60">
        <f t="shared" si="684"/>
        <v>0</v>
      </c>
      <c r="K3381" s="60" t="str">
        <f t="shared" si="685"/>
        <v>Ok</v>
      </c>
      <c r="L3381" s="60">
        <f t="shared" si="676"/>
        <v>0</v>
      </c>
      <c r="M3381" s="85">
        <f>VLOOKUP(E3381,'DAFTAR ITEM'!B:J,9,FALSE)</f>
        <v>30000</v>
      </c>
      <c r="N3381" s="85">
        <f t="shared" si="677"/>
        <v>180000</v>
      </c>
      <c r="O3381" s="85">
        <f t="shared" si="678"/>
        <v>0</v>
      </c>
      <c r="P3381" s="85">
        <f t="shared" si="679"/>
        <v>0</v>
      </c>
      <c r="Q3381" s="59">
        <f t="shared" si="683"/>
        <v>0</v>
      </c>
      <c r="R3381" s="60" t="str">
        <f t="shared" si="680"/>
        <v>Good Count</v>
      </c>
      <c r="S3381" s="60" t="str">
        <f t="shared" si="681"/>
        <v>Good Count</v>
      </c>
      <c r="T3381" s="60" t="str">
        <f t="shared" si="682"/>
        <v>Good Count</v>
      </c>
    </row>
    <row r="3382" spans="1:20" ht="15" customHeight="1">
      <c r="A3382" s="64">
        <v>44974</v>
      </c>
      <c r="B3382" s="65">
        <f t="shared" si="686"/>
        <v>2023</v>
      </c>
      <c r="C3382" s="58">
        <f t="shared" si="688"/>
        <v>2</v>
      </c>
      <c r="D3382" s="58" t="str">
        <f t="shared" si="687"/>
        <v>Feb/2023</v>
      </c>
      <c r="E3382" s="60" t="s">
        <v>344</v>
      </c>
      <c r="F3382" s="60" t="s">
        <v>343</v>
      </c>
      <c r="G3382" s="60" t="s">
        <v>345</v>
      </c>
      <c r="H3382" s="60">
        <v>8</v>
      </c>
      <c r="I3382" s="60">
        <v>8</v>
      </c>
      <c r="J3382" s="60">
        <f t="shared" si="684"/>
        <v>0</v>
      </c>
      <c r="K3382" s="60" t="str">
        <f t="shared" si="685"/>
        <v>Ok</v>
      </c>
      <c r="L3382" s="60">
        <f t="shared" ref="L3382:L3445" si="689">ABS(J3382)</f>
        <v>0</v>
      </c>
      <c r="M3382" s="85">
        <f>VLOOKUP(E3382,'DAFTAR ITEM'!B:J,9,FALSE)</f>
        <v>8500</v>
      </c>
      <c r="N3382" s="85">
        <f t="shared" ref="N3382:N3445" si="690">H3382*M3382</f>
        <v>68000</v>
      </c>
      <c r="O3382" s="85">
        <f t="shared" ref="O3382:O3445" si="691">J3382*M3382</f>
        <v>0</v>
      </c>
      <c r="P3382" s="85">
        <f t="shared" ref="P3382:P3445" si="692">L3382*M3382</f>
        <v>0</v>
      </c>
      <c r="Q3382" s="59">
        <f t="shared" si="683"/>
        <v>0</v>
      </c>
      <c r="R3382" s="60" t="str">
        <f t="shared" ref="R3382:R3445" si="693">IF(ISERROR(Q3382),"Bad Count",IF(Q3382&gt;0%,"Bad Count","Good Count"))</f>
        <v>Good Count</v>
      </c>
      <c r="S3382" s="60" t="str">
        <f t="shared" ref="S3382:S3445" si="694">IF(ISERROR(Q3382),"Bad Count",IF(Q3382&gt;2%,"Bad Count","Good Count"))</f>
        <v>Good Count</v>
      </c>
      <c r="T3382" s="60" t="str">
        <f t="shared" ref="T3382:T3445" si="695">IF(ISERROR(Q3382),"Bad Count",IF(Q3382&gt;5%,"Bad Count","Good Count"))</f>
        <v>Good Count</v>
      </c>
    </row>
    <row r="3383" spans="1:20" ht="15" customHeight="1">
      <c r="A3383" s="64">
        <v>44974</v>
      </c>
      <c r="B3383" s="65">
        <f t="shared" si="686"/>
        <v>2023</v>
      </c>
      <c r="C3383" s="58">
        <f t="shared" si="688"/>
        <v>2</v>
      </c>
      <c r="D3383" s="58" t="str">
        <f t="shared" si="687"/>
        <v>Feb/2023</v>
      </c>
      <c r="E3383" s="60" t="s">
        <v>347</v>
      </c>
      <c r="F3383" s="60" t="s">
        <v>346</v>
      </c>
      <c r="G3383" s="60" t="s">
        <v>345</v>
      </c>
      <c r="H3383" s="60">
        <v>5</v>
      </c>
      <c r="I3383" s="60">
        <v>5</v>
      </c>
      <c r="J3383" s="60">
        <f t="shared" si="684"/>
        <v>0</v>
      </c>
      <c r="K3383" s="60" t="str">
        <f t="shared" si="685"/>
        <v>Ok</v>
      </c>
      <c r="L3383" s="60">
        <f t="shared" si="689"/>
        <v>0</v>
      </c>
      <c r="M3383" s="85">
        <f>VLOOKUP(E3383,'DAFTAR ITEM'!B:J,9,FALSE)</f>
        <v>8000</v>
      </c>
      <c r="N3383" s="85">
        <f t="shared" si="690"/>
        <v>40000</v>
      </c>
      <c r="O3383" s="85">
        <f t="shared" si="691"/>
        <v>0</v>
      </c>
      <c r="P3383" s="85">
        <f t="shared" si="692"/>
        <v>0</v>
      </c>
      <c r="Q3383" s="59">
        <f t="shared" si="683"/>
        <v>0</v>
      </c>
      <c r="R3383" s="60" t="str">
        <f t="shared" si="693"/>
        <v>Good Count</v>
      </c>
      <c r="S3383" s="60" t="str">
        <f t="shared" si="694"/>
        <v>Good Count</v>
      </c>
      <c r="T3383" s="60" t="str">
        <f t="shared" si="695"/>
        <v>Good Count</v>
      </c>
    </row>
    <row r="3384" spans="1:20" ht="15" customHeight="1">
      <c r="A3384" s="64">
        <v>44974</v>
      </c>
      <c r="B3384" s="65">
        <f t="shared" si="686"/>
        <v>2023</v>
      </c>
      <c r="C3384" s="58">
        <f t="shared" si="688"/>
        <v>2</v>
      </c>
      <c r="D3384" s="58" t="str">
        <f t="shared" si="687"/>
        <v>Feb/2023</v>
      </c>
      <c r="E3384" s="60" t="s">
        <v>349</v>
      </c>
      <c r="F3384" s="60" t="s">
        <v>348</v>
      </c>
      <c r="G3384" s="60" t="s">
        <v>345</v>
      </c>
      <c r="H3384" s="60">
        <v>9</v>
      </c>
      <c r="I3384" s="60">
        <v>9</v>
      </c>
      <c r="J3384" s="60">
        <f t="shared" si="684"/>
        <v>0</v>
      </c>
      <c r="K3384" s="60" t="str">
        <f t="shared" si="685"/>
        <v>Ok</v>
      </c>
      <c r="L3384" s="60">
        <f t="shared" si="689"/>
        <v>0</v>
      </c>
      <c r="M3384" s="85">
        <f>VLOOKUP(E3384,'DAFTAR ITEM'!B:J,9,FALSE)</f>
        <v>15000</v>
      </c>
      <c r="N3384" s="85">
        <f t="shared" si="690"/>
        <v>135000</v>
      </c>
      <c r="O3384" s="85">
        <f t="shared" si="691"/>
        <v>0</v>
      </c>
      <c r="P3384" s="85">
        <f t="shared" si="692"/>
        <v>0</v>
      </c>
      <c r="Q3384" s="59">
        <f t="shared" si="683"/>
        <v>0</v>
      </c>
      <c r="R3384" s="60" t="str">
        <f t="shared" si="693"/>
        <v>Good Count</v>
      </c>
      <c r="S3384" s="60" t="str">
        <f t="shared" si="694"/>
        <v>Good Count</v>
      </c>
      <c r="T3384" s="60" t="str">
        <f t="shared" si="695"/>
        <v>Good Count</v>
      </c>
    </row>
    <row r="3385" spans="1:20" ht="15" customHeight="1">
      <c r="A3385" s="64">
        <v>44974</v>
      </c>
      <c r="B3385" s="65">
        <f t="shared" si="686"/>
        <v>2023</v>
      </c>
      <c r="C3385" s="58">
        <f t="shared" si="688"/>
        <v>2</v>
      </c>
      <c r="D3385" s="58" t="str">
        <f t="shared" si="687"/>
        <v>Feb/2023</v>
      </c>
      <c r="E3385" s="60" t="s">
        <v>351</v>
      </c>
      <c r="F3385" s="60" t="s">
        <v>350</v>
      </c>
      <c r="G3385" s="60" t="s">
        <v>33</v>
      </c>
      <c r="H3385" s="60">
        <v>9</v>
      </c>
      <c r="I3385" s="60">
        <v>9</v>
      </c>
      <c r="J3385" s="60">
        <f t="shared" si="684"/>
        <v>0</v>
      </c>
      <c r="K3385" s="60" t="str">
        <f t="shared" si="685"/>
        <v>Ok</v>
      </c>
      <c r="L3385" s="60">
        <f t="shared" si="689"/>
        <v>0</v>
      </c>
      <c r="M3385" s="85">
        <f>VLOOKUP(E3385,'DAFTAR ITEM'!B:J,9,FALSE)</f>
        <v>8925</v>
      </c>
      <c r="N3385" s="85">
        <f t="shared" si="690"/>
        <v>80325</v>
      </c>
      <c r="O3385" s="85">
        <f t="shared" si="691"/>
        <v>0</v>
      </c>
      <c r="P3385" s="85">
        <f t="shared" si="692"/>
        <v>0</v>
      </c>
      <c r="Q3385" s="59">
        <f t="shared" si="683"/>
        <v>0</v>
      </c>
      <c r="R3385" s="60" t="str">
        <f t="shared" si="693"/>
        <v>Good Count</v>
      </c>
      <c r="S3385" s="60" t="str">
        <f t="shared" si="694"/>
        <v>Good Count</v>
      </c>
      <c r="T3385" s="60" t="str">
        <f t="shared" si="695"/>
        <v>Good Count</v>
      </c>
    </row>
    <row r="3386" spans="1:20" ht="15" customHeight="1">
      <c r="A3386" s="64">
        <v>44974</v>
      </c>
      <c r="B3386" s="65">
        <f t="shared" si="686"/>
        <v>2023</v>
      </c>
      <c r="C3386" s="58">
        <f t="shared" si="688"/>
        <v>2</v>
      </c>
      <c r="D3386" s="58" t="str">
        <f t="shared" si="687"/>
        <v>Feb/2023</v>
      </c>
      <c r="E3386" s="60" t="s">
        <v>353</v>
      </c>
      <c r="F3386" s="60" t="s">
        <v>352</v>
      </c>
      <c r="G3386" s="60" t="s">
        <v>33</v>
      </c>
      <c r="H3386" s="60">
        <v>0</v>
      </c>
      <c r="I3386" s="60">
        <v>0</v>
      </c>
      <c r="J3386" s="60">
        <f t="shared" si="684"/>
        <v>0</v>
      </c>
      <c r="K3386" s="60" t="str">
        <f t="shared" si="685"/>
        <v>Ok</v>
      </c>
      <c r="L3386" s="60">
        <f t="shared" si="689"/>
        <v>0</v>
      </c>
      <c r="M3386" s="85">
        <f>VLOOKUP(E3386,'DAFTAR ITEM'!B:J,9,FALSE)</f>
        <v>3938</v>
      </c>
      <c r="N3386" s="85">
        <f t="shared" si="690"/>
        <v>0</v>
      </c>
      <c r="O3386" s="85">
        <f t="shared" si="691"/>
        <v>0</v>
      </c>
      <c r="P3386" s="85">
        <f t="shared" si="692"/>
        <v>0</v>
      </c>
      <c r="Q3386" s="59">
        <f t="shared" si="683"/>
        <v>0</v>
      </c>
      <c r="R3386" s="60" t="str">
        <f t="shared" si="693"/>
        <v>Good Count</v>
      </c>
      <c r="S3386" s="60" t="str">
        <f t="shared" si="694"/>
        <v>Good Count</v>
      </c>
      <c r="T3386" s="60" t="str">
        <f t="shared" si="695"/>
        <v>Good Count</v>
      </c>
    </row>
    <row r="3387" spans="1:20" ht="15" customHeight="1">
      <c r="A3387" s="64">
        <v>44974</v>
      </c>
      <c r="B3387" s="65">
        <f t="shared" si="686"/>
        <v>2023</v>
      </c>
      <c r="C3387" s="58">
        <f t="shared" si="688"/>
        <v>2</v>
      </c>
      <c r="D3387" s="58" t="str">
        <f t="shared" si="687"/>
        <v>Feb/2023</v>
      </c>
      <c r="E3387" s="60" t="s">
        <v>355</v>
      </c>
      <c r="F3387" s="60" t="s">
        <v>354</v>
      </c>
      <c r="G3387" s="60" t="s">
        <v>187</v>
      </c>
      <c r="H3387" s="60">
        <v>35</v>
      </c>
      <c r="I3387" s="60">
        <v>35</v>
      </c>
      <c r="J3387" s="60">
        <f t="shared" si="684"/>
        <v>0</v>
      </c>
      <c r="K3387" s="60" t="str">
        <f t="shared" si="685"/>
        <v>Ok</v>
      </c>
      <c r="L3387" s="60">
        <f t="shared" si="689"/>
        <v>0</v>
      </c>
      <c r="M3387" s="85">
        <f>VLOOKUP(E3387,'DAFTAR ITEM'!B:J,9,FALSE)</f>
        <v>1400</v>
      </c>
      <c r="N3387" s="85">
        <f t="shared" si="690"/>
        <v>49000</v>
      </c>
      <c r="O3387" s="85">
        <f t="shared" si="691"/>
        <v>0</v>
      </c>
      <c r="P3387" s="85">
        <f t="shared" si="692"/>
        <v>0</v>
      </c>
      <c r="Q3387" s="59">
        <f t="shared" si="683"/>
        <v>0</v>
      </c>
      <c r="R3387" s="60" t="str">
        <f t="shared" si="693"/>
        <v>Good Count</v>
      </c>
      <c r="S3387" s="60" t="str">
        <f t="shared" si="694"/>
        <v>Good Count</v>
      </c>
      <c r="T3387" s="60" t="str">
        <f t="shared" si="695"/>
        <v>Good Count</v>
      </c>
    </row>
    <row r="3388" spans="1:20" ht="15" customHeight="1">
      <c r="A3388" s="64">
        <v>45022</v>
      </c>
      <c r="B3388" s="65">
        <f t="shared" si="686"/>
        <v>2023</v>
      </c>
      <c r="C3388" s="58">
        <f t="shared" si="688"/>
        <v>4</v>
      </c>
      <c r="D3388" s="58" t="str">
        <f t="shared" si="687"/>
        <v>Apr/2023</v>
      </c>
      <c r="E3388" s="60" t="s">
        <v>15</v>
      </c>
      <c r="F3388" s="60" t="s">
        <v>14</v>
      </c>
      <c r="G3388" s="60" t="s">
        <v>16</v>
      </c>
      <c r="H3388" s="60">
        <v>15</v>
      </c>
      <c r="I3388" s="60">
        <v>15</v>
      </c>
      <c r="J3388" s="60">
        <f t="shared" si="684"/>
        <v>0</v>
      </c>
      <c r="K3388" s="60" t="str">
        <f t="shared" si="685"/>
        <v>Ok</v>
      </c>
      <c r="L3388" s="60">
        <f t="shared" si="689"/>
        <v>0</v>
      </c>
      <c r="M3388" s="85">
        <f>VLOOKUP(E3388,'DAFTAR ITEM'!B:J,9,FALSE)</f>
        <v>110000</v>
      </c>
      <c r="N3388" s="85">
        <f t="shared" si="690"/>
        <v>1650000</v>
      </c>
      <c r="O3388" s="85">
        <f t="shared" si="691"/>
        <v>0</v>
      </c>
      <c r="P3388" s="85">
        <f t="shared" si="692"/>
        <v>0</v>
      </c>
      <c r="Q3388" s="59">
        <f t="shared" si="683"/>
        <v>0</v>
      </c>
      <c r="R3388" s="60" t="str">
        <f t="shared" si="693"/>
        <v>Good Count</v>
      </c>
      <c r="S3388" s="60" t="str">
        <f t="shared" si="694"/>
        <v>Good Count</v>
      </c>
      <c r="T3388" s="60" t="str">
        <f t="shared" si="695"/>
        <v>Good Count</v>
      </c>
    </row>
    <row r="3389" spans="1:20" ht="15" customHeight="1">
      <c r="A3389" s="64">
        <v>45022</v>
      </c>
      <c r="B3389" s="65">
        <f t="shared" si="686"/>
        <v>2023</v>
      </c>
      <c r="C3389" s="58">
        <f t="shared" si="688"/>
        <v>4</v>
      </c>
      <c r="D3389" s="58" t="str">
        <f t="shared" si="687"/>
        <v>Apr/2023</v>
      </c>
      <c r="E3389" s="60" t="s">
        <v>18</v>
      </c>
      <c r="F3389" s="60" t="s">
        <v>17</v>
      </c>
      <c r="G3389" s="60" t="s">
        <v>16</v>
      </c>
      <c r="H3389" s="60">
        <v>8</v>
      </c>
      <c r="I3389" s="60">
        <v>8</v>
      </c>
      <c r="J3389" s="60">
        <f t="shared" si="684"/>
        <v>0</v>
      </c>
      <c r="K3389" s="60" t="str">
        <f t="shared" si="685"/>
        <v>Ok</v>
      </c>
      <c r="L3389" s="60">
        <f t="shared" si="689"/>
        <v>0</v>
      </c>
      <c r="M3389" s="85">
        <f>VLOOKUP(E3389,'DAFTAR ITEM'!B:J,9,FALSE)</f>
        <v>75000</v>
      </c>
      <c r="N3389" s="85">
        <f t="shared" si="690"/>
        <v>600000</v>
      </c>
      <c r="O3389" s="85">
        <f t="shared" si="691"/>
        <v>0</v>
      </c>
      <c r="P3389" s="85">
        <f t="shared" si="692"/>
        <v>0</v>
      </c>
      <c r="Q3389" s="59">
        <f t="shared" si="683"/>
        <v>0</v>
      </c>
      <c r="R3389" s="60" t="str">
        <f t="shared" si="693"/>
        <v>Good Count</v>
      </c>
      <c r="S3389" s="60" t="str">
        <f t="shared" si="694"/>
        <v>Good Count</v>
      </c>
      <c r="T3389" s="60" t="str">
        <f t="shared" si="695"/>
        <v>Good Count</v>
      </c>
    </row>
    <row r="3390" spans="1:20" ht="15" customHeight="1">
      <c r="A3390" s="64">
        <v>45022</v>
      </c>
      <c r="B3390" s="65">
        <f t="shared" si="686"/>
        <v>2023</v>
      </c>
      <c r="C3390" s="58">
        <f t="shared" si="688"/>
        <v>4</v>
      </c>
      <c r="D3390" s="58" t="str">
        <f t="shared" si="687"/>
        <v>Apr/2023</v>
      </c>
      <c r="E3390" s="60" t="s">
        <v>20</v>
      </c>
      <c r="F3390" s="60" t="s">
        <v>19</v>
      </c>
      <c r="G3390" s="60" t="s">
        <v>16</v>
      </c>
      <c r="H3390" s="60">
        <v>0</v>
      </c>
      <c r="I3390" s="60">
        <v>0</v>
      </c>
      <c r="J3390" s="60">
        <f t="shared" si="684"/>
        <v>0</v>
      </c>
      <c r="K3390" s="60" t="str">
        <f t="shared" si="685"/>
        <v>Ok</v>
      </c>
      <c r="L3390" s="60">
        <f t="shared" si="689"/>
        <v>0</v>
      </c>
      <c r="M3390" s="85">
        <f>VLOOKUP(E3390,'DAFTAR ITEM'!B:J,9,FALSE)</f>
        <v>35700</v>
      </c>
      <c r="N3390" s="85">
        <f t="shared" si="690"/>
        <v>0</v>
      </c>
      <c r="O3390" s="85">
        <f t="shared" si="691"/>
        <v>0</v>
      </c>
      <c r="P3390" s="85">
        <f t="shared" si="692"/>
        <v>0</v>
      </c>
      <c r="Q3390" s="59">
        <f t="shared" si="683"/>
        <v>0</v>
      </c>
      <c r="R3390" s="60" t="str">
        <f t="shared" si="693"/>
        <v>Good Count</v>
      </c>
      <c r="S3390" s="60" t="str">
        <f t="shared" si="694"/>
        <v>Good Count</v>
      </c>
      <c r="T3390" s="60" t="str">
        <f t="shared" si="695"/>
        <v>Good Count</v>
      </c>
    </row>
    <row r="3391" spans="1:20" ht="15" customHeight="1">
      <c r="A3391" s="64">
        <v>45022</v>
      </c>
      <c r="B3391" s="65">
        <f t="shared" si="686"/>
        <v>2023</v>
      </c>
      <c r="C3391" s="58">
        <f t="shared" si="688"/>
        <v>4</v>
      </c>
      <c r="D3391" s="58" t="str">
        <f t="shared" si="687"/>
        <v>Apr/2023</v>
      </c>
      <c r="E3391" s="60" t="s">
        <v>22</v>
      </c>
      <c r="F3391" s="60" t="s">
        <v>21</v>
      </c>
      <c r="G3391" s="60" t="s">
        <v>16</v>
      </c>
      <c r="H3391" s="60">
        <v>35</v>
      </c>
      <c r="I3391" s="60">
        <v>35</v>
      </c>
      <c r="J3391" s="60">
        <f t="shared" si="684"/>
        <v>0</v>
      </c>
      <c r="K3391" s="60" t="str">
        <f t="shared" si="685"/>
        <v>Ok</v>
      </c>
      <c r="L3391" s="60">
        <f t="shared" si="689"/>
        <v>0</v>
      </c>
      <c r="M3391" s="85">
        <f>VLOOKUP(E3391,'DAFTAR ITEM'!B:J,9,FALSE)</f>
        <v>33000</v>
      </c>
      <c r="N3391" s="85">
        <f t="shared" si="690"/>
        <v>1155000</v>
      </c>
      <c r="O3391" s="85">
        <f t="shared" si="691"/>
        <v>0</v>
      </c>
      <c r="P3391" s="85">
        <f t="shared" si="692"/>
        <v>0</v>
      </c>
      <c r="Q3391" s="59">
        <f t="shared" si="683"/>
        <v>0</v>
      </c>
      <c r="R3391" s="60" t="str">
        <f t="shared" si="693"/>
        <v>Good Count</v>
      </c>
      <c r="S3391" s="60" t="str">
        <f t="shared" si="694"/>
        <v>Good Count</v>
      </c>
      <c r="T3391" s="60" t="str">
        <f t="shared" si="695"/>
        <v>Good Count</v>
      </c>
    </row>
    <row r="3392" spans="1:20" ht="15" customHeight="1">
      <c r="A3392" s="64">
        <v>45022</v>
      </c>
      <c r="B3392" s="65">
        <f t="shared" si="686"/>
        <v>2023</v>
      </c>
      <c r="C3392" s="58">
        <f t="shared" si="688"/>
        <v>4</v>
      </c>
      <c r="D3392" s="58" t="str">
        <f t="shared" si="687"/>
        <v>Apr/2023</v>
      </c>
      <c r="E3392" s="60" t="s">
        <v>24</v>
      </c>
      <c r="F3392" s="60" t="s">
        <v>23</v>
      </c>
      <c r="G3392" s="60" t="s">
        <v>16</v>
      </c>
      <c r="H3392" s="60">
        <v>21</v>
      </c>
      <c r="I3392" s="60">
        <v>21</v>
      </c>
      <c r="J3392" s="60">
        <f t="shared" si="684"/>
        <v>0</v>
      </c>
      <c r="K3392" s="60" t="str">
        <f t="shared" si="685"/>
        <v>Ok</v>
      </c>
      <c r="L3392" s="60">
        <f t="shared" si="689"/>
        <v>0</v>
      </c>
      <c r="M3392" s="85">
        <f>VLOOKUP(E3392,'DAFTAR ITEM'!B:J,9,FALSE)</f>
        <v>59000</v>
      </c>
      <c r="N3392" s="85">
        <f t="shared" si="690"/>
        <v>1239000</v>
      </c>
      <c r="O3392" s="85">
        <f t="shared" si="691"/>
        <v>0</v>
      </c>
      <c r="P3392" s="85">
        <f t="shared" si="692"/>
        <v>0</v>
      </c>
      <c r="Q3392" s="59">
        <f t="shared" si="683"/>
        <v>0</v>
      </c>
      <c r="R3392" s="60" t="str">
        <f t="shared" si="693"/>
        <v>Good Count</v>
      </c>
      <c r="S3392" s="60" t="str">
        <f t="shared" si="694"/>
        <v>Good Count</v>
      </c>
      <c r="T3392" s="60" t="str">
        <f t="shared" si="695"/>
        <v>Good Count</v>
      </c>
    </row>
    <row r="3393" spans="1:20" ht="15" customHeight="1">
      <c r="A3393" s="64">
        <v>45022</v>
      </c>
      <c r="B3393" s="65">
        <f t="shared" si="686"/>
        <v>2023</v>
      </c>
      <c r="C3393" s="58">
        <f t="shared" si="688"/>
        <v>4</v>
      </c>
      <c r="D3393" s="58" t="str">
        <f t="shared" si="687"/>
        <v>Apr/2023</v>
      </c>
      <c r="E3393" s="60" t="s">
        <v>26</v>
      </c>
      <c r="F3393" s="60" t="s">
        <v>25</v>
      </c>
      <c r="G3393" s="60" t="s">
        <v>16</v>
      </c>
      <c r="H3393" s="60">
        <v>9</v>
      </c>
      <c r="I3393" s="60">
        <v>9</v>
      </c>
      <c r="J3393" s="60">
        <f t="shared" si="684"/>
        <v>0</v>
      </c>
      <c r="K3393" s="60" t="str">
        <f t="shared" si="685"/>
        <v>Ok</v>
      </c>
      <c r="L3393" s="60">
        <f t="shared" si="689"/>
        <v>0</v>
      </c>
      <c r="M3393" s="85">
        <f>VLOOKUP(E3393,'DAFTAR ITEM'!B:J,9,FALSE)</f>
        <v>16250</v>
      </c>
      <c r="N3393" s="85">
        <f t="shared" si="690"/>
        <v>146250</v>
      </c>
      <c r="O3393" s="85">
        <f t="shared" si="691"/>
        <v>0</v>
      </c>
      <c r="P3393" s="85">
        <f t="shared" si="692"/>
        <v>0</v>
      </c>
      <c r="Q3393" s="59">
        <f t="shared" si="683"/>
        <v>0</v>
      </c>
      <c r="R3393" s="60" t="str">
        <f t="shared" si="693"/>
        <v>Good Count</v>
      </c>
      <c r="S3393" s="60" t="str">
        <f t="shared" si="694"/>
        <v>Good Count</v>
      </c>
      <c r="T3393" s="60" t="str">
        <f t="shared" si="695"/>
        <v>Good Count</v>
      </c>
    </row>
    <row r="3394" spans="1:20" ht="15" customHeight="1">
      <c r="A3394" s="64">
        <v>45022</v>
      </c>
      <c r="B3394" s="65">
        <f t="shared" si="686"/>
        <v>2023</v>
      </c>
      <c r="C3394" s="58">
        <f t="shared" si="688"/>
        <v>4</v>
      </c>
      <c r="D3394" s="58" t="str">
        <f t="shared" si="687"/>
        <v>Apr/2023</v>
      </c>
      <c r="E3394" s="60" t="s">
        <v>365</v>
      </c>
      <c r="F3394" s="60" t="s">
        <v>364</v>
      </c>
      <c r="G3394" s="60" t="s">
        <v>16</v>
      </c>
      <c r="H3394" s="60">
        <v>0</v>
      </c>
      <c r="I3394" s="60">
        <v>0</v>
      </c>
      <c r="J3394" s="60">
        <f t="shared" si="684"/>
        <v>0</v>
      </c>
      <c r="K3394" s="60" t="str">
        <f t="shared" si="685"/>
        <v>Ok</v>
      </c>
      <c r="L3394" s="60">
        <f t="shared" si="689"/>
        <v>0</v>
      </c>
      <c r="M3394" s="85">
        <f>VLOOKUP(E3394,'DAFTAR ITEM'!B:J,9,FALSE)</f>
        <v>56800</v>
      </c>
      <c r="N3394" s="85">
        <f t="shared" si="690"/>
        <v>0</v>
      </c>
      <c r="O3394" s="85">
        <f t="shared" si="691"/>
        <v>0</v>
      </c>
      <c r="P3394" s="85">
        <f t="shared" si="692"/>
        <v>0</v>
      </c>
      <c r="Q3394" s="59">
        <f t="shared" si="683"/>
        <v>0</v>
      </c>
      <c r="R3394" s="60" t="str">
        <f t="shared" si="693"/>
        <v>Good Count</v>
      </c>
      <c r="S3394" s="60" t="str">
        <f t="shared" si="694"/>
        <v>Good Count</v>
      </c>
      <c r="T3394" s="60" t="str">
        <f t="shared" si="695"/>
        <v>Good Count</v>
      </c>
    </row>
    <row r="3395" spans="1:20" ht="15" customHeight="1">
      <c r="A3395" s="64">
        <v>45022</v>
      </c>
      <c r="B3395" s="65">
        <f t="shared" si="686"/>
        <v>2023</v>
      </c>
      <c r="C3395" s="58">
        <f t="shared" si="688"/>
        <v>4</v>
      </c>
      <c r="D3395" s="58" t="str">
        <f t="shared" si="687"/>
        <v>Apr/2023</v>
      </c>
      <c r="E3395" s="60" t="s">
        <v>28</v>
      </c>
      <c r="F3395" s="60" t="s">
        <v>27</v>
      </c>
      <c r="G3395" s="60" t="s">
        <v>16</v>
      </c>
      <c r="H3395" s="60">
        <v>18</v>
      </c>
      <c r="I3395" s="60">
        <v>18</v>
      </c>
      <c r="J3395" s="60">
        <f t="shared" si="684"/>
        <v>0</v>
      </c>
      <c r="K3395" s="60" t="str">
        <f t="shared" si="685"/>
        <v>Ok</v>
      </c>
      <c r="L3395" s="60">
        <f t="shared" si="689"/>
        <v>0</v>
      </c>
      <c r="M3395" s="85">
        <f>VLOOKUP(E3395,'DAFTAR ITEM'!B:J,9,FALSE)</f>
        <v>30000</v>
      </c>
      <c r="N3395" s="85">
        <f t="shared" si="690"/>
        <v>540000</v>
      </c>
      <c r="O3395" s="85">
        <f t="shared" si="691"/>
        <v>0</v>
      </c>
      <c r="P3395" s="85">
        <f t="shared" si="692"/>
        <v>0</v>
      </c>
      <c r="Q3395" s="59">
        <f t="shared" si="683"/>
        <v>0</v>
      </c>
      <c r="R3395" s="60" t="str">
        <f t="shared" si="693"/>
        <v>Good Count</v>
      </c>
      <c r="S3395" s="60" t="str">
        <f t="shared" si="694"/>
        <v>Good Count</v>
      </c>
      <c r="T3395" s="60" t="str">
        <f t="shared" si="695"/>
        <v>Good Count</v>
      </c>
    </row>
    <row r="3396" spans="1:20" ht="15" customHeight="1">
      <c r="A3396" s="64">
        <v>45022</v>
      </c>
      <c r="B3396" s="65">
        <f t="shared" si="686"/>
        <v>2023</v>
      </c>
      <c r="C3396" s="58">
        <f t="shared" si="688"/>
        <v>4</v>
      </c>
      <c r="D3396" s="58" t="str">
        <f t="shared" si="687"/>
        <v>Apr/2023</v>
      </c>
      <c r="E3396" s="60" t="s">
        <v>30</v>
      </c>
      <c r="F3396" s="60" t="s">
        <v>29</v>
      </c>
      <c r="G3396" s="60" t="s">
        <v>16</v>
      </c>
      <c r="H3396" s="60">
        <v>0</v>
      </c>
      <c r="I3396" s="60">
        <v>0</v>
      </c>
      <c r="J3396" s="60">
        <f t="shared" si="684"/>
        <v>0</v>
      </c>
      <c r="K3396" s="60" t="str">
        <f t="shared" si="685"/>
        <v>Ok</v>
      </c>
      <c r="L3396" s="60">
        <f t="shared" si="689"/>
        <v>0</v>
      </c>
      <c r="M3396" s="85">
        <f>VLOOKUP(E3396,'DAFTAR ITEM'!B:J,9,FALSE)</f>
        <v>50000</v>
      </c>
      <c r="N3396" s="85">
        <f t="shared" si="690"/>
        <v>0</v>
      </c>
      <c r="O3396" s="85">
        <f t="shared" si="691"/>
        <v>0</v>
      </c>
      <c r="P3396" s="85">
        <f t="shared" si="692"/>
        <v>0</v>
      </c>
      <c r="Q3396" s="59">
        <f t="shared" si="683"/>
        <v>0</v>
      </c>
      <c r="R3396" s="60" t="str">
        <f t="shared" si="693"/>
        <v>Good Count</v>
      </c>
      <c r="S3396" s="60" t="str">
        <f t="shared" si="694"/>
        <v>Good Count</v>
      </c>
      <c r="T3396" s="60" t="str">
        <f t="shared" si="695"/>
        <v>Good Count</v>
      </c>
    </row>
    <row r="3397" spans="1:20" ht="15" customHeight="1">
      <c r="A3397" s="64">
        <v>45022</v>
      </c>
      <c r="B3397" s="65">
        <f t="shared" si="686"/>
        <v>2023</v>
      </c>
      <c r="C3397" s="58">
        <f t="shared" si="688"/>
        <v>4</v>
      </c>
      <c r="D3397" s="58" t="str">
        <f t="shared" si="687"/>
        <v>Apr/2023</v>
      </c>
      <c r="E3397" s="60" t="s">
        <v>35</v>
      </c>
      <c r="F3397" s="60" t="s">
        <v>34</v>
      </c>
      <c r="G3397" s="60" t="s">
        <v>33</v>
      </c>
      <c r="H3397" s="60">
        <v>0</v>
      </c>
      <c r="I3397" s="60">
        <v>0</v>
      </c>
      <c r="J3397" s="60">
        <f t="shared" si="684"/>
        <v>0</v>
      </c>
      <c r="K3397" s="60" t="str">
        <f t="shared" si="685"/>
        <v>Ok</v>
      </c>
      <c r="L3397" s="60">
        <f t="shared" si="689"/>
        <v>0</v>
      </c>
      <c r="M3397" s="85">
        <f>VLOOKUP(E3397,'DAFTAR ITEM'!B:J,9,FALSE)</f>
        <v>2100</v>
      </c>
      <c r="N3397" s="85">
        <f t="shared" si="690"/>
        <v>0</v>
      </c>
      <c r="O3397" s="85">
        <f t="shared" si="691"/>
        <v>0</v>
      </c>
      <c r="P3397" s="85">
        <f t="shared" si="692"/>
        <v>0</v>
      </c>
      <c r="Q3397" s="59">
        <f t="shared" si="683"/>
        <v>0</v>
      </c>
      <c r="R3397" s="60" t="str">
        <f t="shared" si="693"/>
        <v>Good Count</v>
      </c>
      <c r="S3397" s="60" t="str">
        <f t="shared" si="694"/>
        <v>Good Count</v>
      </c>
      <c r="T3397" s="60" t="str">
        <f t="shared" si="695"/>
        <v>Good Count</v>
      </c>
    </row>
    <row r="3398" spans="1:20" ht="15" customHeight="1">
      <c r="A3398" s="64">
        <v>45022</v>
      </c>
      <c r="B3398" s="65">
        <f t="shared" si="686"/>
        <v>2023</v>
      </c>
      <c r="C3398" s="58">
        <f t="shared" si="688"/>
        <v>4</v>
      </c>
      <c r="D3398" s="58" t="str">
        <f t="shared" si="687"/>
        <v>Apr/2023</v>
      </c>
      <c r="E3398" s="60" t="s">
        <v>35</v>
      </c>
      <c r="F3398" s="60" t="s">
        <v>34</v>
      </c>
      <c r="G3398" s="60" t="s">
        <v>33</v>
      </c>
      <c r="H3398" s="60">
        <v>0</v>
      </c>
      <c r="I3398" s="60">
        <v>0</v>
      </c>
      <c r="J3398" s="60">
        <f t="shared" si="684"/>
        <v>0</v>
      </c>
      <c r="K3398" s="60" t="str">
        <f t="shared" si="685"/>
        <v>Ok</v>
      </c>
      <c r="L3398" s="60">
        <f t="shared" si="689"/>
        <v>0</v>
      </c>
      <c r="M3398" s="85">
        <f>VLOOKUP(E3398,'DAFTAR ITEM'!B:J,9,FALSE)</f>
        <v>2100</v>
      </c>
      <c r="N3398" s="85">
        <f t="shared" si="690"/>
        <v>0</v>
      </c>
      <c r="O3398" s="85">
        <f t="shared" si="691"/>
        <v>0</v>
      </c>
      <c r="P3398" s="85">
        <f t="shared" si="692"/>
        <v>0</v>
      </c>
      <c r="Q3398" s="59">
        <f t="shared" si="683"/>
        <v>0</v>
      </c>
      <c r="R3398" s="60" t="str">
        <f t="shared" si="693"/>
        <v>Good Count</v>
      </c>
      <c r="S3398" s="60" t="str">
        <f t="shared" si="694"/>
        <v>Good Count</v>
      </c>
      <c r="T3398" s="60" t="str">
        <f t="shared" si="695"/>
        <v>Good Count</v>
      </c>
    </row>
    <row r="3399" spans="1:20" ht="15" customHeight="1">
      <c r="A3399" s="64">
        <v>45022</v>
      </c>
      <c r="B3399" s="65">
        <f t="shared" si="686"/>
        <v>2023</v>
      </c>
      <c r="C3399" s="58">
        <f t="shared" si="688"/>
        <v>4</v>
      </c>
      <c r="D3399" s="58" t="str">
        <f t="shared" si="687"/>
        <v>Apr/2023</v>
      </c>
      <c r="E3399" s="60" t="s">
        <v>32</v>
      </c>
      <c r="F3399" s="60" t="s">
        <v>31</v>
      </c>
      <c r="G3399" s="60" t="s">
        <v>33</v>
      </c>
      <c r="H3399" s="60">
        <v>0</v>
      </c>
      <c r="I3399" s="60">
        <v>0</v>
      </c>
      <c r="J3399" s="60">
        <f t="shared" si="684"/>
        <v>0</v>
      </c>
      <c r="K3399" s="60" t="str">
        <f t="shared" si="685"/>
        <v>Ok</v>
      </c>
      <c r="L3399" s="60">
        <f t="shared" si="689"/>
        <v>0</v>
      </c>
      <c r="M3399" s="85">
        <f>VLOOKUP(E3399,'DAFTAR ITEM'!B:J,9,FALSE)</f>
        <v>2100</v>
      </c>
      <c r="N3399" s="85">
        <f t="shared" si="690"/>
        <v>0</v>
      </c>
      <c r="O3399" s="85">
        <f t="shared" si="691"/>
        <v>0</v>
      </c>
      <c r="P3399" s="85">
        <f t="shared" si="692"/>
        <v>0</v>
      </c>
      <c r="Q3399" s="59">
        <f t="shared" si="683"/>
        <v>0</v>
      </c>
      <c r="R3399" s="60" t="str">
        <f t="shared" si="693"/>
        <v>Good Count</v>
      </c>
      <c r="S3399" s="60" t="str">
        <f t="shared" si="694"/>
        <v>Good Count</v>
      </c>
      <c r="T3399" s="60" t="str">
        <f t="shared" si="695"/>
        <v>Good Count</v>
      </c>
    </row>
    <row r="3400" spans="1:20" ht="15" customHeight="1">
      <c r="A3400" s="64">
        <v>45022</v>
      </c>
      <c r="B3400" s="65">
        <f t="shared" si="686"/>
        <v>2023</v>
      </c>
      <c r="C3400" s="58">
        <f t="shared" si="688"/>
        <v>4</v>
      </c>
      <c r="D3400" s="58" t="str">
        <f t="shared" si="687"/>
        <v>Apr/2023</v>
      </c>
      <c r="E3400" s="60" t="s">
        <v>37</v>
      </c>
      <c r="F3400" s="60" t="s">
        <v>36</v>
      </c>
      <c r="G3400" s="60" t="s">
        <v>33</v>
      </c>
      <c r="H3400" s="60">
        <v>18</v>
      </c>
      <c r="I3400" s="60">
        <v>18</v>
      </c>
      <c r="J3400" s="60">
        <f t="shared" si="684"/>
        <v>0</v>
      </c>
      <c r="K3400" s="60" t="str">
        <f t="shared" si="685"/>
        <v>Ok</v>
      </c>
      <c r="L3400" s="60">
        <f t="shared" si="689"/>
        <v>0</v>
      </c>
      <c r="M3400" s="85">
        <f>VLOOKUP(E3400,'DAFTAR ITEM'!B:J,9,FALSE)</f>
        <v>1750</v>
      </c>
      <c r="N3400" s="85">
        <f t="shared" si="690"/>
        <v>31500</v>
      </c>
      <c r="O3400" s="85">
        <f t="shared" si="691"/>
        <v>0</v>
      </c>
      <c r="P3400" s="85">
        <f t="shared" si="692"/>
        <v>0</v>
      </c>
      <c r="Q3400" s="59">
        <f t="shared" si="683"/>
        <v>0</v>
      </c>
      <c r="R3400" s="60" t="str">
        <f t="shared" si="693"/>
        <v>Good Count</v>
      </c>
      <c r="S3400" s="60" t="str">
        <f t="shared" si="694"/>
        <v>Good Count</v>
      </c>
      <c r="T3400" s="60" t="str">
        <f t="shared" si="695"/>
        <v>Good Count</v>
      </c>
    </row>
    <row r="3401" spans="1:20" ht="15" customHeight="1">
      <c r="A3401" s="64">
        <v>45022</v>
      </c>
      <c r="B3401" s="65">
        <f t="shared" si="686"/>
        <v>2023</v>
      </c>
      <c r="C3401" s="58">
        <f t="shared" si="688"/>
        <v>4</v>
      </c>
      <c r="D3401" s="58" t="str">
        <f t="shared" si="687"/>
        <v>Apr/2023</v>
      </c>
      <c r="E3401" s="60" t="s">
        <v>39</v>
      </c>
      <c r="F3401" s="60" t="s">
        <v>38</v>
      </c>
      <c r="G3401" s="60" t="s">
        <v>33</v>
      </c>
      <c r="H3401" s="60">
        <v>10</v>
      </c>
      <c r="I3401" s="60">
        <v>10</v>
      </c>
      <c r="J3401" s="60">
        <f t="shared" si="684"/>
        <v>0</v>
      </c>
      <c r="K3401" s="60" t="str">
        <f t="shared" si="685"/>
        <v>Ok</v>
      </c>
      <c r="L3401" s="60">
        <f t="shared" si="689"/>
        <v>0</v>
      </c>
      <c r="M3401" s="85">
        <f>VLOOKUP(E3401,'DAFTAR ITEM'!B:J,9,FALSE)</f>
        <v>22500</v>
      </c>
      <c r="N3401" s="85">
        <f t="shared" si="690"/>
        <v>225000</v>
      </c>
      <c r="O3401" s="85">
        <f t="shared" si="691"/>
        <v>0</v>
      </c>
      <c r="P3401" s="85">
        <f t="shared" si="692"/>
        <v>0</v>
      </c>
      <c r="Q3401" s="59">
        <f t="shared" si="683"/>
        <v>0</v>
      </c>
      <c r="R3401" s="60" t="str">
        <f t="shared" si="693"/>
        <v>Good Count</v>
      </c>
      <c r="S3401" s="60" t="str">
        <f t="shared" si="694"/>
        <v>Good Count</v>
      </c>
      <c r="T3401" s="60" t="str">
        <f t="shared" si="695"/>
        <v>Good Count</v>
      </c>
    </row>
    <row r="3402" spans="1:20" ht="15" customHeight="1">
      <c r="A3402" s="64">
        <v>45022</v>
      </c>
      <c r="B3402" s="65">
        <f t="shared" si="686"/>
        <v>2023</v>
      </c>
      <c r="C3402" s="58">
        <f t="shared" si="688"/>
        <v>4</v>
      </c>
      <c r="D3402" s="58" t="str">
        <f t="shared" si="687"/>
        <v>Apr/2023</v>
      </c>
      <c r="E3402" s="60" t="s">
        <v>41</v>
      </c>
      <c r="F3402" s="60" t="s">
        <v>40</v>
      </c>
      <c r="G3402" s="60" t="s">
        <v>33</v>
      </c>
      <c r="H3402" s="60">
        <v>8</v>
      </c>
      <c r="I3402" s="60">
        <v>8</v>
      </c>
      <c r="J3402" s="60">
        <f t="shared" si="684"/>
        <v>0</v>
      </c>
      <c r="K3402" s="60" t="str">
        <f t="shared" si="685"/>
        <v>Ok</v>
      </c>
      <c r="L3402" s="60">
        <f t="shared" si="689"/>
        <v>0</v>
      </c>
      <c r="M3402" s="85">
        <f>VLOOKUP(E3402,'DAFTAR ITEM'!B:J,9,FALSE)</f>
        <v>3580</v>
      </c>
      <c r="N3402" s="85">
        <f t="shared" si="690"/>
        <v>28640</v>
      </c>
      <c r="O3402" s="85">
        <f t="shared" si="691"/>
        <v>0</v>
      </c>
      <c r="P3402" s="85">
        <f t="shared" si="692"/>
        <v>0</v>
      </c>
      <c r="Q3402" s="59">
        <f t="shared" si="683"/>
        <v>0</v>
      </c>
      <c r="R3402" s="60" t="str">
        <f t="shared" si="693"/>
        <v>Good Count</v>
      </c>
      <c r="S3402" s="60" t="str">
        <f t="shared" si="694"/>
        <v>Good Count</v>
      </c>
      <c r="T3402" s="60" t="str">
        <f t="shared" si="695"/>
        <v>Good Count</v>
      </c>
    </row>
    <row r="3403" spans="1:20" ht="15" customHeight="1">
      <c r="A3403" s="64">
        <v>45022</v>
      </c>
      <c r="B3403" s="65">
        <f t="shared" si="686"/>
        <v>2023</v>
      </c>
      <c r="C3403" s="58">
        <f t="shared" si="688"/>
        <v>4</v>
      </c>
      <c r="D3403" s="58" t="str">
        <f t="shared" si="687"/>
        <v>Apr/2023</v>
      </c>
      <c r="E3403" s="60" t="s">
        <v>43</v>
      </c>
      <c r="F3403" s="60" t="s">
        <v>42</v>
      </c>
      <c r="G3403" s="60" t="s">
        <v>33</v>
      </c>
      <c r="H3403" s="60">
        <v>15</v>
      </c>
      <c r="I3403" s="60">
        <v>15</v>
      </c>
      <c r="J3403" s="60">
        <f t="shared" si="684"/>
        <v>0</v>
      </c>
      <c r="K3403" s="60" t="str">
        <f t="shared" si="685"/>
        <v>Ok</v>
      </c>
      <c r="L3403" s="60">
        <f t="shared" si="689"/>
        <v>0</v>
      </c>
      <c r="M3403" s="85">
        <f>VLOOKUP(E3403,'DAFTAR ITEM'!B:J,9,FALSE)</f>
        <v>5250</v>
      </c>
      <c r="N3403" s="85">
        <f t="shared" si="690"/>
        <v>78750</v>
      </c>
      <c r="O3403" s="85">
        <f t="shared" si="691"/>
        <v>0</v>
      </c>
      <c r="P3403" s="85">
        <f t="shared" si="692"/>
        <v>0</v>
      </c>
      <c r="Q3403" s="59">
        <f t="shared" si="683"/>
        <v>0</v>
      </c>
      <c r="R3403" s="60" t="str">
        <f t="shared" si="693"/>
        <v>Good Count</v>
      </c>
      <c r="S3403" s="60" t="str">
        <f t="shared" si="694"/>
        <v>Good Count</v>
      </c>
      <c r="T3403" s="60" t="str">
        <f t="shared" si="695"/>
        <v>Good Count</v>
      </c>
    </row>
    <row r="3404" spans="1:20" ht="15" customHeight="1">
      <c r="A3404" s="64">
        <v>45022</v>
      </c>
      <c r="B3404" s="65">
        <f t="shared" si="686"/>
        <v>2023</v>
      </c>
      <c r="C3404" s="58">
        <f t="shared" si="688"/>
        <v>4</v>
      </c>
      <c r="D3404" s="58" t="str">
        <f t="shared" si="687"/>
        <v>Apr/2023</v>
      </c>
      <c r="E3404" s="60" t="s">
        <v>45</v>
      </c>
      <c r="F3404" s="60" t="s">
        <v>44</v>
      </c>
      <c r="G3404" s="60" t="s">
        <v>33</v>
      </c>
      <c r="H3404" s="60">
        <v>18</v>
      </c>
      <c r="I3404" s="60">
        <v>18</v>
      </c>
      <c r="J3404" s="60">
        <f t="shared" si="684"/>
        <v>0</v>
      </c>
      <c r="K3404" s="60" t="str">
        <f t="shared" si="685"/>
        <v>Ok</v>
      </c>
      <c r="L3404" s="60">
        <f t="shared" si="689"/>
        <v>0</v>
      </c>
      <c r="M3404" s="85">
        <f>VLOOKUP(E3404,'DAFTAR ITEM'!B:J,9,FALSE)</f>
        <v>5250</v>
      </c>
      <c r="N3404" s="85">
        <f t="shared" si="690"/>
        <v>94500</v>
      </c>
      <c r="O3404" s="85">
        <f t="shared" si="691"/>
        <v>0</v>
      </c>
      <c r="P3404" s="85">
        <f t="shared" si="692"/>
        <v>0</v>
      </c>
      <c r="Q3404" s="59">
        <f t="shared" si="683"/>
        <v>0</v>
      </c>
      <c r="R3404" s="60" t="str">
        <f t="shared" si="693"/>
        <v>Good Count</v>
      </c>
      <c r="S3404" s="60" t="str">
        <f t="shared" si="694"/>
        <v>Good Count</v>
      </c>
      <c r="T3404" s="60" t="str">
        <f t="shared" si="695"/>
        <v>Good Count</v>
      </c>
    </row>
    <row r="3405" spans="1:20" ht="15" customHeight="1">
      <c r="A3405" s="64">
        <v>45022</v>
      </c>
      <c r="B3405" s="65">
        <f t="shared" si="686"/>
        <v>2023</v>
      </c>
      <c r="C3405" s="58">
        <f t="shared" si="688"/>
        <v>4</v>
      </c>
      <c r="D3405" s="58" t="str">
        <f t="shared" si="687"/>
        <v>Apr/2023</v>
      </c>
      <c r="E3405" s="60" t="s">
        <v>47</v>
      </c>
      <c r="F3405" s="60" t="s">
        <v>46</v>
      </c>
      <c r="G3405" s="60" t="s">
        <v>33</v>
      </c>
      <c r="H3405" s="60">
        <v>14</v>
      </c>
      <c r="I3405" s="60">
        <v>14</v>
      </c>
      <c r="J3405" s="60">
        <f t="shared" si="684"/>
        <v>0</v>
      </c>
      <c r="K3405" s="60" t="str">
        <f t="shared" si="685"/>
        <v>Ok</v>
      </c>
      <c r="L3405" s="60">
        <f t="shared" si="689"/>
        <v>0</v>
      </c>
      <c r="M3405" s="85">
        <f>VLOOKUP(E3405,'DAFTAR ITEM'!B:J,9,FALSE)</f>
        <v>5225</v>
      </c>
      <c r="N3405" s="85">
        <f t="shared" si="690"/>
        <v>73150</v>
      </c>
      <c r="O3405" s="85">
        <f t="shared" si="691"/>
        <v>0</v>
      </c>
      <c r="P3405" s="85">
        <f t="shared" si="692"/>
        <v>0</v>
      </c>
      <c r="Q3405" s="59">
        <f t="shared" ref="Q3405:Q3468" si="696">ABS(IF(AND((H3405=0),(J3405=0)),0,J3405/H3405))</f>
        <v>0</v>
      </c>
      <c r="R3405" s="60" t="str">
        <f t="shared" si="693"/>
        <v>Good Count</v>
      </c>
      <c r="S3405" s="60" t="str">
        <f t="shared" si="694"/>
        <v>Good Count</v>
      </c>
      <c r="T3405" s="60" t="str">
        <f t="shared" si="695"/>
        <v>Good Count</v>
      </c>
    </row>
    <row r="3406" spans="1:20" ht="15" customHeight="1">
      <c r="A3406" s="64">
        <v>45022</v>
      </c>
      <c r="B3406" s="65">
        <f t="shared" si="686"/>
        <v>2023</v>
      </c>
      <c r="C3406" s="58">
        <f t="shared" si="688"/>
        <v>4</v>
      </c>
      <c r="D3406" s="58" t="str">
        <f t="shared" si="687"/>
        <v>Apr/2023</v>
      </c>
      <c r="E3406" s="60" t="s">
        <v>49</v>
      </c>
      <c r="F3406" s="60" t="s">
        <v>48</v>
      </c>
      <c r="G3406" s="60" t="s">
        <v>33</v>
      </c>
      <c r="H3406" s="60">
        <v>28</v>
      </c>
      <c r="I3406" s="60">
        <v>28</v>
      </c>
      <c r="J3406" s="60">
        <f t="shared" si="684"/>
        <v>0</v>
      </c>
      <c r="K3406" s="60" t="str">
        <f t="shared" si="685"/>
        <v>Ok</v>
      </c>
      <c r="L3406" s="60">
        <f t="shared" si="689"/>
        <v>0</v>
      </c>
      <c r="M3406" s="85">
        <f>VLOOKUP(E3406,'DAFTAR ITEM'!B:J,9,FALSE)</f>
        <v>4900</v>
      </c>
      <c r="N3406" s="85">
        <f t="shared" si="690"/>
        <v>137200</v>
      </c>
      <c r="O3406" s="85">
        <f t="shared" si="691"/>
        <v>0</v>
      </c>
      <c r="P3406" s="85">
        <f t="shared" si="692"/>
        <v>0</v>
      </c>
      <c r="Q3406" s="59">
        <f t="shared" si="696"/>
        <v>0</v>
      </c>
      <c r="R3406" s="60" t="str">
        <f t="shared" si="693"/>
        <v>Good Count</v>
      </c>
      <c r="S3406" s="60" t="str">
        <f t="shared" si="694"/>
        <v>Good Count</v>
      </c>
      <c r="T3406" s="60" t="str">
        <f t="shared" si="695"/>
        <v>Good Count</v>
      </c>
    </row>
    <row r="3407" spans="1:20" ht="15" customHeight="1">
      <c r="A3407" s="64">
        <v>45022</v>
      </c>
      <c r="B3407" s="65">
        <f t="shared" si="686"/>
        <v>2023</v>
      </c>
      <c r="C3407" s="58">
        <f t="shared" si="688"/>
        <v>4</v>
      </c>
      <c r="D3407" s="58" t="str">
        <f t="shared" si="687"/>
        <v>Apr/2023</v>
      </c>
      <c r="E3407" s="60" t="s">
        <v>51</v>
      </c>
      <c r="F3407" s="60" t="s">
        <v>50</v>
      </c>
      <c r="G3407" s="60" t="s">
        <v>33</v>
      </c>
      <c r="H3407" s="60">
        <v>10</v>
      </c>
      <c r="I3407" s="60">
        <v>10</v>
      </c>
      <c r="J3407" s="60">
        <f t="shared" si="684"/>
        <v>0</v>
      </c>
      <c r="K3407" s="60" t="str">
        <f t="shared" si="685"/>
        <v>Ok</v>
      </c>
      <c r="L3407" s="60">
        <f t="shared" si="689"/>
        <v>0</v>
      </c>
      <c r="M3407" s="85">
        <f>VLOOKUP(E3407,'DAFTAR ITEM'!B:J,9,FALSE)</f>
        <v>7500</v>
      </c>
      <c r="N3407" s="85">
        <f t="shared" si="690"/>
        <v>75000</v>
      </c>
      <c r="O3407" s="85">
        <f t="shared" si="691"/>
        <v>0</v>
      </c>
      <c r="P3407" s="85">
        <f t="shared" si="692"/>
        <v>0</v>
      </c>
      <c r="Q3407" s="59">
        <f t="shared" si="696"/>
        <v>0</v>
      </c>
      <c r="R3407" s="60" t="str">
        <f t="shared" si="693"/>
        <v>Good Count</v>
      </c>
      <c r="S3407" s="60" t="str">
        <f t="shared" si="694"/>
        <v>Good Count</v>
      </c>
      <c r="T3407" s="60" t="str">
        <f t="shared" si="695"/>
        <v>Good Count</v>
      </c>
    </row>
    <row r="3408" spans="1:20" ht="15" customHeight="1">
      <c r="A3408" s="64">
        <v>45022</v>
      </c>
      <c r="B3408" s="65">
        <f t="shared" si="686"/>
        <v>2023</v>
      </c>
      <c r="C3408" s="58">
        <f t="shared" si="688"/>
        <v>4</v>
      </c>
      <c r="D3408" s="58" t="str">
        <f t="shared" si="687"/>
        <v>Apr/2023</v>
      </c>
      <c r="E3408" s="60" t="s">
        <v>53</v>
      </c>
      <c r="F3408" s="60" t="s">
        <v>52</v>
      </c>
      <c r="G3408" s="60" t="s">
        <v>33</v>
      </c>
      <c r="H3408" s="60">
        <v>6</v>
      </c>
      <c r="I3408" s="60">
        <v>6</v>
      </c>
      <c r="J3408" s="60">
        <f t="shared" si="684"/>
        <v>0</v>
      </c>
      <c r="K3408" s="60" t="str">
        <f t="shared" si="685"/>
        <v>Ok</v>
      </c>
      <c r="L3408" s="60">
        <f t="shared" si="689"/>
        <v>0</v>
      </c>
      <c r="M3408" s="85">
        <f>VLOOKUP(E3408,'DAFTAR ITEM'!B:J,9,FALSE)</f>
        <v>10000</v>
      </c>
      <c r="N3408" s="85">
        <f t="shared" si="690"/>
        <v>60000</v>
      </c>
      <c r="O3408" s="85">
        <f t="shared" si="691"/>
        <v>0</v>
      </c>
      <c r="P3408" s="85">
        <f t="shared" si="692"/>
        <v>0</v>
      </c>
      <c r="Q3408" s="59">
        <f t="shared" si="696"/>
        <v>0</v>
      </c>
      <c r="R3408" s="60" t="str">
        <f t="shared" si="693"/>
        <v>Good Count</v>
      </c>
      <c r="S3408" s="60" t="str">
        <f t="shared" si="694"/>
        <v>Good Count</v>
      </c>
      <c r="T3408" s="60" t="str">
        <f t="shared" si="695"/>
        <v>Good Count</v>
      </c>
    </row>
    <row r="3409" spans="1:20" ht="15" customHeight="1">
      <c r="A3409" s="64">
        <v>45022</v>
      </c>
      <c r="B3409" s="65">
        <f t="shared" si="686"/>
        <v>2023</v>
      </c>
      <c r="C3409" s="58">
        <f t="shared" si="688"/>
        <v>4</v>
      </c>
      <c r="D3409" s="58" t="str">
        <f t="shared" si="687"/>
        <v>Apr/2023</v>
      </c>
      <c r="E3409" s="60" t="s">
        <v>55</v>
      </c>
      <c r="F3409" s="60" t="s">
        <v>54</v>
      </c>
      <c r="G3409" s="60" t="s">
        <v>56</v>
      </c>
      <c r="H3409" s="60">
        <v>0</v>
      </c>
      <c r="I3409" s="60">
        <v>0</v>
      </c>
      <c r="J3409" s="60">
        <f t="shared" si="684"/>
        <v>0</v>
      </c>
      <c r="K3409" s="60" t="str">
        <f t="shared" si="685"/>
        <v>Ok</v>
      </c>
      <c r="L3409" s="60">
        <f t="shared" si="689"/>
        <v>0</v>
      </c>
      <c r="M3409" s="85">
        <f>VLOOKUP(E3409,'DAFTAR ITEM'!B:J,9,FALSE)</f>
        <v>2500</v>
      </c>
      <c r="N3409" s="85">
        <f t="shared" si="690"/>
        <v>0</v>
      </c>
      <c r="O3409" s="85">
        <f t="shared" si="691"/>
        <v>0</v>
      </c>
      <c r="P3409" s="85">
        <f t="shared" si="692"/>
        <v>0</v>
      </c>
      <c r="Q3409" s="59">
        <f t="shared" si="696"/>
        <v>0</v>
      </c>
      <c r="R3409" s="60" t="str">
        <f t="shared" si="693"/>
        <v>Good Count</v>
      </c>
      <c r="S3409" s="60" t="str">
        <f t="shared" si="694"/>
        <v>Good Count</v>
      </c>
      <c r="T3409" s="60" t="str">
        <f t="shared" si="695"/>
        <v>Good Count</v>
      </c>
    </row>
    <row r="3410" spans="1:20" ht="15" customHeight="1">
      <c r="A3410" s="64">
        <v>45022</v>
      </c>
      <c r="B3410" s="65">
        <f t="shared" si="686"/>
        <v>2023</v>
      </c>
      <c r="C3410" s="58">
        <f t="shared" si="688"/>
        <v>4</v>
      </c>
      <c r="D3410" s="58" t="str">
        <f t="shared" si="687"/>
        <v>Apr/2023</v>
      </c>
      <c r="E3410" s="60" t="s">
        <v>58</v>
      </c>
      <c r="F3410" s="60" t="s">
        <v>57</v>
      </c>
      <c r="G3410" s="60" t="s">
        <v>59</v>
      </c>
      <c r="H3410" s="60">
        <v>8</v>
      </c>
      <c r="I3410" s="60">
        <v>8</v>
      </c>
      <c r="J3410" s="60">
        <f t="shared" si="684"/>
        <v>0</v>
      </c>
      <c r="K3410" s="60" t="str">
        <f t="shared" si="685"/>
        <v>Ok</v>
      </c>
      <c r="L3410" s="60">
        <f t="shared" si="689"/>
        <v>0</v>
      </c>
      <c r="M3410" s="85">
        <f>VLOOKUP(E3410,'DAFTAR ITEM'!B:J,9,FALSE)</f>
        <v>5145</v>
      </c>
      <c r="N3410" s="85">
        <f t="shared" si="690"/>
        <v>41160</v>
      </c>
      <c r="O3410" s="85">
        <f t="shared" si="691"/>
        <v>0</v>
      </c>
      <c r="P3410" s="85">
        <f t="shared" si="692"/>
        <v>0</v>
      </c>
      <c r="Q3410" s="59">
        <f t="shared" si="696"/>
        <v>0</v>
      </c>
      <c r="R3410" s="60" t="str">
        <f t="shared" si="693"/>
        <v>Good Count</v>
      </c>
      <c r="S3410" s="60" t="str">
        <f t="shared" si="694"/>
        <v>Good Count</v>
      </c>
      <c r="T3410" s="60" t="str">
        <f t="shared" si="695"/>
        <v>Good Count</v>
      </c>
    </row>
    <row r="3411" spans="1:20" ht="15" customHeight="1">
      <c r="A3411" s="64">
        <v>45022</v>
      </c>
      <c r="B3411" s="65">
        <f t="shared" si="686"/>
        <v>2023</v>
      </c>
      <c r="C3411" s="58">
        <f t="shared" si="688"/>
        <v>4</v>
      </c>
      <c r="D3411" s="58" t="str">
        <f t="shared" si="687"/>
        <v>Apr/2023</v>
      </c>
      <c r="E3411" s="60" t="s">
        <v>61</v>
      </c>
      <c r="F3411" s="60" t="s">
        <v>60</v>
      </c>
      <c r="G3411" s="60" t="s">
        <v>56</v>
      </c>
      <c r="H3411" s="60">
        <v>15</v>
      </c>
      <c r="I3411" s="60">
        <v>15</v>
      </c>
      <c r="J3411" s="60">
        <f t="shared" ref="J3411:J3474" si="697">I3411-H3411</f>
        <v>0</v>
      </c>
      <c r="K3411" s="60" t="str">
        <f t="shared" ref="K3411:K3474" si="698">IF(J3411=0,"Ok","Selisih")</f>
        <v>Ok</v>
      </c>
      <c r="L3411" s="60">
        <f t="shared" si="689"/>
        <v>0</v>
      </c>
      <c r="M3411" s="85">
        <f>VLOOKUP(E3411,'DAFTAR ITEM'!B:J,9,FALSE)</f>
        <v>13440</v>
      </c>
      <c r="N3411" s="85">
        <f t="shared" si="690"/>
        <v>201600</v>
      </c>
      <c r="O3411" s="85">
        <f t="shared" si="691"/>
        <v>0</v>
      </c>
      <c r="P3411" s="85">
        <f t="shared" si="692"/>
        <v>0</v>
      </c>
      <c r="Q3411" s="59">
        <f t="shared" si="696"/>
        <v>0</v>
      </c>
      <c r="R3411" s="60" t="str">
        <f t="shared" si="693"/>
        <v>Good Count</v>
      </c>
      <c r="S3411" s="60" t="str">
        <f t="shared" si="694"/>
        <v>Good Count</v>
      </c>
      <c r="T3411" s="60" t="str">
        <f t="shared" si="695"/>
        <v>Good Count</v>
      </c>
    </row>
    <row r="3412" spans="1:20" ht="15" customHeight="1">
      <c r="A3412" s="64">
        <v>45022</v>
      </c>
      <c r="B3412" s="65">
        <f t="shared" si="686"/>
        <v>2023</v>
      </c>
      <c r="C3412" s="58">
        <f t="shared" si="688"/>
        <v>4</v>
      </c>
      <c r="D3412" s="58" t="str">
        <f t="shared" si="687"/>
        <v>Apr/2023</v>
      </c>
      <c r="E3412" s="60" t="s">
        <v>63</v>
      </c>
      <c r="F3412" s="60" t="s">
        <v>62</v>
      </c>
      <c r="G3412" s="60" t="s">
        <v>33</v>
      </c>
      <c r="H3412" s="60">
        <v>12</v>
      </c>
      <c r="I3412" s="60">
        <v>12</v>
      </c>
      <c r="J3412" s="60">
        <f t="shared" si="697"/>
        <v>0</v>
      </c>
      <c r="K3412" s="60" t="str">
        <f t="shared" si="698"/>
        <v>Ok</v>
      </c>
      <c r="L3412" s="60">
        <f t="shared" si="689"/>
        <v>0</v>
      </c>
      <c r="M3412" s="85">
        <f>VLOOKUP(E3412,'DAFTAR ITEM'!B:J,9,FALSE)</f>
        <v>20000</v>
      </c>
      <c r="N3412" s="85">
        <f t="shared" si="690"/>
        <v>240000</v>
      </c>
      <c r="O3412" s="85">
        <f t="shared" si="691"/>
        <v>0</v>
      </c>
      <c r="P3412" s="85">
        <f t="shared" si="692"/>
        <v>0</v>
      </c>
      <c r="Q3412" s="59">
        <f t="shared" si="696"/>
        <v>0</v>
      </c>
      <c r="R3412" s="60" t="str">
        <f t="shared" si="693"/>
        <v>Good Count</v>
      </c>
      <c r="S3412" s="60" t="str">
        <f t="shared" si="694"/>
        <v>Good Count</v>
      </c>
      <c r="T3412" s="60" t="str">
        <f t="shared" si="695"/>
        <v>Good Count</v>
      </c>
    </row>
    <row r="3413" spans="1:20" ht="15" customHeight="1">
      <c r="A3413" s="64">
        <v>45022</v>
      </c>
      <c r="B3413" s="65">
        <f t="shared" si="686"/>
        <v>2023</v>
      </c>
      <c r="C3413" s="58">
        <f t="shared" si="688"/>
        <v>4</v>
      </c>
      <c r="D3413" s="58" t="str">
        <f t="shared" si="687"/>
        <v>Apr/2023</v>
      </c>
      <c r="E3413" s="60" t="s">
        <v>69</v>
      </c>
      <c r="F3413" s="60" t="s">
        <v>68</v>
      </c>
      <c r="G3413" s="60" t="s">
        <v>33</v>
      </c>
      <c r="H3413" s="60">
        <v>14</v>
      </c>
      <c r="I3413" s="60">
        <v>14</v>
      </c>
      <c r="J3413" s="60">
        <f t="shared" si="697"/>
        <v>0</v>
      </c>
      <c r="K3413" s="60" t="str">
        <f t="shared" si="698"/>
        <v>Ok</v>
      </c>
      <c r="L3413" s="60">
        <f t="shared" si="689"/>
        <v>0</v>
      </c>
      <c r="M3413" s="85">
        <f>VLOOKUP(E3413,'DAFTAR ITEM'!B:J,9,FALSE)</f>
        <v>6300</v>
      </c>
      <c r="N3413" s="85">
        <f t="shared" si="690"/>
        <v>88200</v>
      </c>
      <c r="O3413" s="85">
        <f t="shared" si="691"/>
        <v>0</v>
      </c>
      <c r="P3413" s="85">
        <f t="shared" si="692"/>
        <v>0</v>
      </c>
      <c r="Q3413" s="59">
        <f t="shared" si="696"/>
        <v>0</v>
      </c>
      <c r="R3413" s="60" t="str">
        <f t="shared" si="693"/>
        <v>Good Count</v>
      </c>
      <c r="S3413" s="60" t="str">
        <f t="shared" si="694"/>
        <v>Good Count</v>
      </c>
      <c r="T3413" s="60" t="str">
        <f t="shared" si="695"/>
        <v>Good Count</v>
      </c>
    </row>
    <row r="3414" spans="1:20" ht="15" customHeight="1">
      <c r="A3414" s="64">
        <v>45022</v>
      </c>
      <c r="B3414" s="65">
        <f t="shared" si="686"/>
        <v>2023</v>
      </c>
      <c r="C3414" s="58">
        <f t="shared" si="688"/>
        <v>4</v>
      </c>
      <c r="D3414" s="58" t="str">
        <f t="shared" si="687"/>
        <v>Apr/2023</v>
      </c>
      <c r="E3414" s="60" t="s">
        <v>71</v>
      </c>
      <c r="F3414" s="60" t="s">
        <v>70</v>
      </c>
      <c r="G3414" s="60" t="s">
        <v>33</v>
      </c>
      <c r="H3414" s="60">
        <v>5</v>
      </c>
      <c r="I3414" s="60">
        <v>5</v>
      </c>
      <c r="J3414" s="60">
        <f t="shared" si="697"/>
        <v>0</v>
      </c>
      <c r="K3414" s="60" t="str">
        <f t="shared" si="698"/>
        <v>Ok</v>
      </c>
      <c r="L3414" s="60">
        <f t="shared" si="689"/>
        <v>0</v>
      </c>
      <c r="M3414" s="85">
        <f>VLOOKUP(E3414,'DAFTAR ITEM'!B:J,9,FALSE)</f>
        <v>12000</v>
      </c>
      <c r="N3414" s="85">
        <f t="shared" si="690"/>
        <v>60000</v>
      </c>
      <c r="O3414" s="85">
        <f t="shared" si="691"/>
        <v>0</v>
      </c>
      <c r="P3414" s="85">
        <f t="shared" si="692"/>
        <v>0</v>
      </c>
      <c r="Q3414" s="59">
        <f t="shared" si="696"/>
        <v>0</v>
      </c>
      <c r="R3414" s="60" t="str">
        <f t="shared" si="693"/>
        <v>Good Count</v>
      </c>
      <c r="S3414" s="60" t="str">
        <f t="shared" si="694"/>
        <v>Good Count</v>
      </c>
      <c r="T3414" s="60" t="str">
        <f t="shared" si="695"/>
        <v>Good Count</v>
      </c>
    </row>
    <row r="3415" spans="1:20" ht="15" customHeight="1">
      <c r="A3415" s="64">
        <v>45022</v>
      </c>
      <c r="B3415" s="65">
        <f t="shared" si="686"/>
        <v>2023</v>
      </c>
      <c r="C3415" s="58">
        <f t="shared" si="688"/>
        <v>4</v>
      </c>
      <c r="D3415" s="58" t="str">
        <f t="shared" si="687"/>
        <v>Apr/2023</v>
      </c>
      <c r="E3415" s="60" t="s">
        <v>73</v>
      </c>
      <c r="F3415" s="60" t="s">
        <v>72</v>
      </c>
      <c r="G3415" s="60" t="s">
        <v>33</v>
      </c>
      <c r="H3415" s="60">
        <v>4</v>
      </c>
      <c r="I3415" s="60">
        <v>4</v>
      </c>
      <c r="J3415" s="60">
        <f t="shared" si="697"/>
        <v>0</v>
      </c>
      <c r="K3415" s="60" t="str">
        <f t="shared" si="698"/>
        <v>Ok</v>
      </c>
      <c r="L3415" s="60">
        <f t="shared" si="689"/>
        <v>0</v>
      </c>
      <c r="M3415" s="85">
        <f>VLOOKUP(E3415,'DAFTAR ITEM'!B:J,9,FALSE)</f>
        <v>24000</v>
      </c>
      <c r="N3415" s="85">
        <f t="shared" si="690"/>
        <v>96000</v>
      </c>
      <c r="O3415" s="85">
        <f t="shared" si="691"/>
        <v>0</v>
      </c>
      <c r="P3415" s="85">
        <f t="shared" si="692"/>
        <v>0</v>
      </c>
      <c r="Q3415" s="59">
        <f t="shared" si="696"/>
        <v>0</v>
      </c>
      <c r="R3415" s="60" t="str">
        <f t="shared" si="693"/>
        <v>Good Count</v>
      </c>
      <c r="S3415" s="60" t="str">
        <f t="shared" si="694"/>
        <v>Good Count</v>
      </c>
      <c r="T3415" s="60" t="str">
        <f t="shared" si="695"/>
        <v>Good Count</v>
      </c>
    </row>
    <row r="3416" spans="1:20" ht="15" customHeight="1">
      <c r="A3416" s="64">
        <v>45022</v>
      </c>
      <c r="B3416" s="65">
        <f t="shared" si="686"/>
        <v>2023</v>
      </c>
      <c r="C3416" s="58">
        <f t="shared" si="688"/>
        <v>4</v>
      </c>
      <c r="D3416" s="58" t="str">
        <f t="shared" si="687"/>
        <v>Apr/2023</v>
      </c>
      <c r="E3416" s="60" t="s">
        <v>75</v>
      </c>
      <c r="F3416" s="60" t="s">
        <v>74</v>
      </c>
      <c r="G3416" s="60" t="s">
        <v>33</v>
      </c>
      <c r="H3416" s="60">
        <v>9</v>
      </c>
      <c r="I3416" s="60">
        <v>9</v>
      </c>
      <c r="J3416" s="60">
        <f t="shared" si="697"/>
        <v>0</v>
      </c>
      <c r="K3416" s="60" t="str">
        <f t="shared" si="698"/>
        <v>Ok</v>
      </c>
      <c r="L3416" s="60">
        <f t="shared" si="689"/>
        <v>0</v>
      </c>
      <c r="M3416" s="85">
        <f>VLOOKUP(E3416,'DAFTAR ITEM'!B:J,9,FALSE)</f>
        <v>6500</v>
      </c>
      <c r="N3416" s="85">
        <f t="shared" si="690"/>
        <v>58500</v>
      </c>
      <c r="O3416" s="85">
        <f t="shared" si="691"/>
        <v>0</v>
      </c>
      <c r="P3416" s="85">
        <f t="shared" si="692"/>
        <v>0</v>
      </c>
      <c r="Q3416" s="59">
        <f t="shared" si="696"/>
        <v>0</v>
      </c>
      <c r="R3416" s="60" t="str">
        <f t="shared" si="693"/>
        <v>Good Count</v>
      </c>
      <c r="S3416" s="60" t="str">
        <f t="shared" si="694"/>
        <v>Good Count</v>
      </c>
      <c r="T3416" s="60" t="str">
        <f t="shared" si="695"/>
        <v>Good Count</v>
      </c>
    </row>
    <row r="3417" spans="1:20" ht="15" customHeight="1">
      <c r="A3417" s="64">
        <v>45022</v>
      </c>
      <c r="B3417" s="65">
        <f t="shared" si="686"/>
        <v>2023</v>
      </c>
      <c r="C3417" s="58">
        <f t="shared" si="688"/>
        <v>4</v>
      </c>
      <c r="D3417" s="58" t="str">
        <f t="shared" si="687"/>
        <v>Apr/2023</v>
      </c>
      <c r="E3417" s="60" t="s">
        <v>77</v>
      </c>
      <c r="F3417" s="60" t="s">
        <v>76</v>
      </c>
      <c r="G3417" s="60" t="s">
        <v>33</v>
      </c>
      <c r="H3417" s="60">
        <v>2</v>
      </c>
      <c r="I3417" s="60">
        <v>2</v>
      </c>
      <c r="J3417" s="60">
        <f t="shared" si="697"/>
        <v>0</v>
      </c>
      <c r="K3417" s="60" t="str">
        <f t="shared" si="698"/>
        <v>Ok</v>
      </c>
      <c r="L3417" s="60">
        <f t="shared" si="689"/>
        <v>0</v>
      </c>
      <c r="M3417" s="85">
        <f>VLOOKUP(E3417,'DAFTAR ITEM'!B:J,9,FALSE)</f>
        <v>50000</v>
      </c>
      <c r="N3417" s="85">
        <f t="shared" si="690"/>
        <v>100000</v>
      </c>
      <c r="O3417" s="85">
        <f t="shared" si="691"/>
        <v>0</v>
      </c>
      <c r="P3417" s="85">
        <f t="shared" si="692"/>
        <v>0</v>
      </c>
      <c r="Q3417" s="59">
        <f t="shared" si="696"/>
        <v>0</v>
      </c>
      <c r="R3417" s="60" t="str">
        <f t="shared" si="693"/>
        <v>Good Count</v>
      </c>
      <c r="S3417" s="60" t="str">
        <f t="shared" si="694"/>
        <v>Good Count</v>
      </c>
      <c r="T3417" s="60" t="str">
        <f t="shared" si="695"/>
        <v>Good Count</v>
      </c>
    </row>
    <row r="3418" spans="1:20" ht="15" customHeight="1">
      <c r="A3418" s="64">
        <v>45022</v>
      </c>
      <c r="B3418" s="65">
        <f t="shared" si="686"/>
        <v>2023</v>
      </c>
      <c r="C3418" s="58">
        <f t="shared" si="688"/>
        <v>4</v>
      </c>
      <c r="D3418" s="58" t="str">
        <f t="shared" si="687"/>
        <v>Apr/2023</v>
      </c>
      <c r="E3418" s="60" t="s">
        <v>77</v>
      </c>
      <c r="F3418" s="60" t="s">
        <v>76</v>
      </c>
      <c r="G3418" s="60" t="s">
        <v>33</v>
      </c>
      <c r="H3418" s="60">
        <v>2</v>
      </c>
      <c r="I3418" s="60">
        <v>2</v>
      </c>
      <c r="J3418" s="60">
        <f t="shared" si="697"/>
        <v>0</v>
      </c>
      <c r="K3418" s="60" t="str">
        <f t="shared" si="698"/>
        <v>Ok</v>
      </c>
      <c r="L3418" s="60">
        <f t="shared" si="689"/>
        <v>0</v>
      </c>
      <c r="M3418" s="85">
        <f>VLOOKUP(E3418,'DAFTAR ITEM'!B:J,9,FALSE)</f>
        <v>50000</v>
      </c>
      <c r="N3418" s="85">
        <f t="shared" si="690"/>
        <v>100000</v>
      </c>
      <c r="O3418" s="85">
        <f t="shared" si="691"/>
        <v>0</v>
      </c>
      <c r="P3418" s="85">
        <f t="shared" si="692"/>
        <v>0</v>
      </c>
      <c r="Q3418" s="59">
        <f t="shared" si="696"/>
        <v>0</v>
      </c>
      <c r="R3418" s="60" t="str">
        <f t="shared" si="693"/>
        <v>Good Count</v>
      </c>
      <c r="S3418" s="60" t="str">
        <f t="shared" si="694"/>
        <v>Good Count</v>
      </c>
      <c r="T3418" s="60" t="str">
        <f t="shared" si="695"/>
        <v>Good Count</v>
      </c>
    </row>
    <row r="3419" spans="1:20" ht="15" customHeight="1">
      <c r="A3419" s="64">
        <v>45022</v>
      </c>
      <c r="B3419" s="65">
        <f t="shared" si="686"/>
        <v>2023</v>
      </c>
      <c r="C3419" s="58">
        <f t="shared" si="688"/>
        <v>4</v>
      </c>
      <c r="D3419" s="58" t="str">
        <f t="shared" si="687"/>
        <v>Apr/2023</v>
      </c>
      <c r="E3419" s="60" t="s">
        <v>79</v>
      </c>
      <c r="F3419" s="60" t="s">
        <v>78</v>
      </c>
      <c r="G3419" s="60" t="s">
        <v>33</v>
      </c>
      <c r="H3419" s="60">
        <v>1</v>
      </c>
      <c r="I3419" s="60">
        <v>1</v>
      </c>
      <c r="J3419" s="60">
        <f t="shared" si="697"/>
        <v>0</v>
      </c>
      <c r="K3419" s="60" t="str">
        <f t="shared" si="698"/>
        <v>Ok</v>
      </c>
      <c r="L3419" s="60">
        <f t="shared" si="689"/>
        <v>0</v>
      </c>
      <c r="M3419" s="85">
        <f>VLOOKUP(E3419,'DAFTAR ITEM'!B:J,9,FALSE)</f>
        <v>3700</v>
      </c>
      <c r="N3419" s="85">
        <f t="shared" si="690"/>
        <v>3700</v>
      </c>
      <c r="O3419" s="85">
        <f t="shared" si="691"/>
        <v>0</v>
      </c>
      <c r="P3419" s="85">
        <f t="shared" si="692"/>
        <v>0</v>
      </c>
      <c r="Q3419" s="59">
        <f t="shared" si="696"/>
        <v>0</v>
      </c>
      <c r="R3419" s="60" t="str">
        <f t="shared" si="693"/>
        <v>Good Count</v>
      </c>
      <c r="S3419" s="60" t="str">
        <f t="shared" si="694"/>
        <v>Good Count</v>
      </c>
      <c r="T3419" s="60" t="str">
        <f t="shared" si="695"/>
        <v>Good Count</v>
      </c>
    </row>
    <row r="3420" spans="1:20" ht="15" customHeight="1">
      <c r="A3420" s="64">
        <v>45022</v>
      </c>
      <c r="B3420" s="65">
        <f t="shared" si="686"/>
        <v>2023</v>
      </c>
      <c r="C3420" s="58">
        <f t="shared" si="688"/>
        <v>4</v>
      </c>
      <c r="D3420" s="58" t="str">
        <f t="shared" si="687"/>
        <v>Apr/2023</v>
      </c>
      <c r="E3420" s="60" t="s">
        <v>81</v>
      </c>
      <c r="F3420" s="60" t="s">
        <v>80</v>
      </c>
      <c r="G3420" s="60" t="s">
        <v>33</v>
      </c>
      <c r="H3420" s="60">
        <v>16</v>
      </c>
      <c r="I3420" s="60">
        <v>16</v>
      </c>
      <c r="J3420" s="60">
        <f t="shared" si="697"/>
        <v>0</v>
      </c>
      <c r="K3420" s="60" t="str">
        <f t="shared" si="698"/>
        <v>Ok</v>
      </c>
      <c r="L3420" s="60">
        <f t="shared" si="689"/>
        <v>0</v>
      </c>
      <c r="M3420" s="85">
        <f>VLOOKUP(E3420,'DAFTAR ITEM'!B:J,9,FALSE)</f>
        <v>1785</v>
      </c>
      <c r="N3420" s="85">
        <f t="shared" si="690"/>
        <v>28560</v>
      </c>
      <c r="O3420" s="85">
        <f t="shared" si="691"/>
        <v>0</v>
      </c>
      <c r="P3420" s="85">
        <f t="shared" si="692"/>
        <v>0</v>
      </c>
      <c r="Q3420" s="59">
        <f t="shared" si="696"/>
        <v>0</v>
      </c>
      <c r="R3420" s="60" t="str">
        <f t="shared" si="693"/>
        <v>Good Count</v>
      </c>
      <c r="S3420" s="60" t="str">
        <f t="shared" si="694"/>
        <v>Good Count</v>
      </c>
      <c r="T3420" s="60" t="str">
        <f t="shared" si="695"/>
        <v>Good Count</v>
      </c>
    </row>
    <row r="3421" spans="1:20" ht="15" customHeight="1">
      <c r="A3421" s="64">
        <v>45022</v>
      </c>
      <c r="B3421" s="65">
        <f t="shared" si="686"/>
        <v>2023</v>
      </c>
      <c r="C3421" s="58">
        <f t="shared" si="688"/>
        <v>4</v>
      </c>
      <c r="D3421" s="58" t="str">
        <f t="shared" si="687"/>
        <v>Apr/2023</v>
      </c>
      <c r="E3421" s="60" t="s">
        <v>83</v>
      </c>
      <c r="F3421" s="60" t="s">
        <v>82</v>
      </c>
      <c r="G3421" s="60" t="s">
        <v>33</v>
      </c>
      <c r="H3421" s="60">
        <v>38</v>
      </c>
      <c r="I3421" s="60">
        <v>38</v>
      </c>
      <c r="J3421" s="60">
        <f t="shared" si="697"/>
        <v>0</v>
      </c>
      <c r="K3421" s="60" t="str">
        <f t="shared" si="698"/>
        <v>Ok</v>
      </c>
      <c r="L3421" s="60">
        <f t="shared" si="689"/>
        <v>0</v>
      </c>
      <c r="M3421" s="85">
        <f>VLOOKUP(E3421,'DAFTAR ITEM'!B:J,9,FALSE)</f>
        <v>15000</v>
      </c>
      <c r="N3421" s="85">
        <f t="shared" si="690"/>
        <v>570000</v>
      </c>
      <c r="O3421" s="85">
        <f t="shared" si="691"/>
        <v>0</v>
      </c>
      <c r="P3421" s="85">
        <f t="shared" si="692"/>
        <v>0</v>
      </c>
      <c r="Q3421" s="59">
        <f t="shared" si="696"/>
        <v>0</v>
      </c>
      <c r="R3421" s="60" t="str">
        <f t="shared" si="693"/>
        <v>Good Count</v>
      </c>
      <c r="S3421" s="60" t="str">
        <f t="shared" si="694"/>
        <v>Good Count</v>
      </c>
      <c r="T3421" s="60" t="str">
        <f t="shared" si="695"/>
        <v>Good Count</v>
      </c>
    </row>
    <row r="3422" spans="1:20" ht="15" customHeight="1">
      <c r="A3422" s="64">
        <v>45022</v>
      </c>
      <c r="B3422" s="65">
        <f t="shared" si="686"/>
        <v>2023</v>
      </c>
      <c r="C3422" s="58">
        <f t="shared" si="688"/>
        <v>4</v>
      </c>
      <c r="D3422" s="58" t="str">
        <f t="shared" si="687"/>
        <v>Apr/2023</v>
      </c>
      <c r="E3422" s="60" t="s">
        <v>85</v>
      </c>
      <c r="F3422" s="60" t="s">
        <v>84</v>
      </c>
      <c r="G3422" s="60" t="s">
        <v>33</v>
      </c>
      <c r="H3422" s="60">
        <v>49</v>
      </c>
      <c r="I3422" s="60">
        <v>49</v>
      </c>
      <c r="J3422" s="60">
        <f t="shared" si="697"/>
        <v>0</v>
      </c>
      <c r="K3422" s="60" t="str">
        <f t="shared" si="698"/>
        <v>Ok</v>
      </c>
      <c r="L3422" s="60">
        <f t="shared" si="689"/>
        <v>0</v>
      </c>
      <c r="M3422" s="85">
        <f>VLOOKUP(E3422,'DAFTAR ITEM'!B:J,9,FALSE)</f>
        <v>9800</v>
      </c>
      <c r="N3422" s="85">
        <f t="shared" si="690"/>
        <v>480200</v>
      </c>
      <c r="O3422" s="85">
        <f t="shared" si="691"/>
        <v>0</v>
      </c>
      <c r="P3422" s="85">
        <f t="shared" si="692"/>
        <v>0</v>
      </c>
      <c r="Q3422" s="59">
        <f t="shared" si="696"/>
        <v>0</v>
      </c>
      <c r="R3422" s="60" t="str">
        <f t="shared" si="693"/>
        <v>Good Count</v>
      </c>
      <c r="S3422" s="60" t="str">
        <f t="shared" si="694"/>
        <v>Good Count</v>
      </c>
      <c r="T3422" s="60" t="str">
        <f t="shared" si="695"/>
        <v>Good Count</v>
      </c>
    </row>
    <row r="3423" spans="1:20" ht="15" customHeight="1">
      <c r="A3423" s="64">
        <v>45022</v>
      </c>
      <c r="B3423" s="65">
        <f t="shared" si="686"/>
        <v>2023</v>
      </c>
      <c r="C3423" s="58">
        <f t="shared" si="688"/>
        <v>4</v>
      </c>
      <c r="D3423" s="58" t="str">
        <f t="shared" si="687"/>
        <v>Apr/2023</v>
      </c>
      <c r="E3423" s="60" t="s">
        <v>90</v>
      </c>
      <c r="F3423" s="60" t="s">
        <v>89</v>
      </c>
      <c r="G3423" s="60" t="s">
        <v>33</v>
      </c>
      <c r="H3423" s="60">
        <v>4</v>
      </c>
      <c r="I3423" s="60">
        <v>4</v>
      </c>
      <c r="J3423" s="60">
        <f t="shared" si="697"/>
        <v>0</v>
      </c>
      <c r="K3423" s="60" t="str">
        <f t="shared" si="698"/>
        <v>Ok</v>
      </c>
      <c r="L3423" s="60">
        <f t="shared" si="689"/>
        <v>0</v>
      </c>
      <c r="M3423" s="85">
        <f>VLOOKUP(E3423,'DAFTAR ITEM'!B:J,9,FALSE)</f>
        <v>23000</v>
      </c>
      <c r="N3423" s="85">
        <f t="shared" si="690"/>
        <v>92000</v>
      </c>
      <c r="O3423" s="85">
        <f t="shared" si="691"/>
        <v>0</v>
      </c>
      <c r="P3423" s="85">
        <f t="shared" si="692"/>
        <v>0</v>
      </c>
      <c r="Q3423" s="59">
        <f t="shared" si="696"/>
        <v>0</v>
      </c>
      <c r="R3423" s="60" t="str">
        <f t="shared" si="693"/>
        <v>Good Count</v>
      </c>
      <c r="S3423" s="60" t="str">
        <f t="shared" si="694"/>
        <v>Good Count</v>
      </c>
      <c r="T3423" s="60" t="str">
        <f t="shared" si="695"/>
        <v>Good Count</v>
      </c>
    </row>
    <row r="3424" spans="1:20" ht="15" customHeight="1">
      <c r="A3424" s="64">
        <v>45022</v>
      </c>
      <c r="B3424" s="65">
        <f t="shared" si="686"/>
        <v>2023</v>
      </c>
      <c r="C3424" s="58">
        <f t="shared" si="688"/>
        <v>4</v>
      </c>
      <c r="D3424" s="58" t="str">
        <f t="shared" si="687"/>
        <v>Apr/2023</v>
      </c>
      <c r="E3424" s="60" t="s">
        <v>92</v>
      </c>
      <c r="F3424" s="60" t="s">
        <v>91</v>
      </c>
      <c r="G3424" s="60" t="s">
        <v>88</v>
      </c>
      <c r="H3424" s="60">
        <v>1</v>
      </c>
      <c r="I3424" s="60">
        <v>1</v>
      </c>
      <c r="J3424" s="60">
        <f t="shared" si="697"/>
        <v>0</v>
      </c>
      <c r="K3424" s="60" t="str">
        <f t="shared" si="698"/>
        <v>Ok</v>
      </c>
      <c r="L3424" s="60">
        <f t="shared" si="689"/>
        <v>0</v>
      </c>
      <c r="M3424" s="85">
        <f>VLOOKUP(E3424,'DAFTAR ITEM'!B:J,9,FALSE)</f>
        <v>95000</v>
      </c>
      <c r="N3424" s="85">
        <f t="shared" si="690"/>
        <v>95000</v>
      </c>
      <c r="O3424" s="85">
        <f t="shared" si="691"/>
        <v>0</v>
      </c>
      <c r="P3424" s="85">
        <f t="shared" si="692"/>
        <v>0</v>
      </c>
      <c r="Q3424" s="59">
        <f t="shared" si="696"/>
        <v>0</v>
      </c>
      <c r="R3424" s="60" t="str">
        <f t="shared" si="693"/>
        <v>Good Count</v>
      </c>
      <c r="S3424" s="60" t="str">
        <f t="shared" si="694"/>
        <v>Good Count</v>
      </c>
      <c r="T3424" s="60" t="str">
        <f t="shared" si="695"/>
        <v>Good Count</v>
      </c>
    </row>
    <row r="3425" spans="1:20" ht="15" customHeight="1">
      <c r="A3425" s="64">
        <v>45022</v>
      </c>
      <c r="B3425" s="65">
        <f t="shared" si="686"/>
        <v>2023</v>
      </c>
      <c r="C3425" s="58">
        <f t="shared" si="688"/>
        <v>4</v>
      </c>
      <c r="D3425" s="58" t="str">
        <f t="shared" si="687"/>
        <v>Apr/2023</v>
      </c>
      <c r="E3425" s="60" t="s">
        <v>94</v>
      </c>
      <c r="F3425" s="60" t="s">
        <v>93</v>
      </c>
      <c r="G3425" s="60" t="s">
        <v>95</v>
      </c>
      <c r="H3425" s="60">
        <v>29</v>
      </c>
      <c r="I3425" s="60">
        <v>29</v>
      </c>
      <c r="J3425" s="60">
        <f t="shared" si="697"/>
        <v>0</v>
      </c>
      <c r="K3425" s="60" t="str">
        <f t="shared" si="698"/>
        <v>Ok</v>
      </c>
      <c r="L3425" s="60">
        <f t="shared" si="689"/>
        <v>0</v>
      </c>
      <c r="M3425" s="85">
        <f>VLOOKUP(E3425,'DAFTAR ITEM'!B:J,9,FALSE)</f>
        <v>5250</v>
      </c>
      <c r="N3425" s="85">
        <f t="shared" si="690"/>
        <v>152250</v>
      </c>
      <c r="O3425" s="85">
        <f t="shared" si="691"/>
        <v>0</v>
      </c>
      <c r="P3425" s="85">
        <f t="shared" si="692"/>
        <v>0</v>
      </c>
      <c r="Q3425" s="59">
        <f t="shared" si="696"/>
        <v>0</v>
      </c>
      <c r="R3425" s="60" t="str">
        <f t="shared" si="693"/>
        <v>Good Count</v>
      </c>
      <c r="S3425" s="60" t="str">
        <f t="shared" si="694"/>
        <v>Good Count</v>
      </c>
      <c r="T3425" s="60" t="str">
        <f t="shared" si="695"/>
        <v>Good Count</v>
      </c>
    </row>
    <row r="3426" spans="1:20" ht="15" customHeight="1">
      <c r="A3426" s="64">
        <v>45022</v>
      </c>
      <c r="B3426" s="65">
        <f t="shared" si="686"/>
        <v>2023</v>
      </c>
      <c r="C3426" s="58">
        <f t="shared" si="688"/>
        <v>4</v>
      </c>
      <c r="D3426" s="58" t="str">
        <f t="shared" si="687"/>
        <v>Apr/2023</v>
      </c>
      <c r="E3426" s="60" t="s">
        <v>97</v>
      </c>
      <c r="F3426" s="60" t="s">
        <v>96</v>
      </c>
      <c r="G3426" s="60" t="s">
        <v>95</v>
      </c>
      <c r="H3426" s="60">
        <v>-8</v>
      </c>
      <c r="I3426" s="60">
        <v>0</v>
      </c>
      <c r="J3426" s="60">
        <f t="shared" si="697"/>
        <v>8</v>
      </c>
      <c r="K3426" s="60" t="str">
        <f t="shared" si="698"/>
        <v>Selisih</v>
      </c>
      <c r="L3426" s="60">
        <f t="shared" si="689"/>
        <v>8</v>
      </c>
      <c r="M3426" s="85">
        <f>VLOOKUP(E3426,'DAFTAR ITEM'!B:J,9,FALSE)</f>
        <v>12000</v>
      </c>
      <c r="N3426" s="85">
        <f t="shared" si="690"/>
        <v>-96000</v>
      </c>
      <c r="O3426" s="85">
        <f t="shared" si="691"/>
        <v>96000</v>
      </c>
      <c r="P3426" s="85">
        <f t="shared" si="692"/>
        <v>96000</v>
      </c>
      <c r="Q3426" s="59">
        <f t="shared" si="696"/>
        <v>1</v>
      </c>
      <c r="R3426" s="60" t="str">
        <f t="shared" si="693"/>
        <v>Bad Count</v>
      </c>
      <c r="S3426" s="60" t="str">
        <f t="shared" si="694"/>
        <v>Bad Count</v>
      </c>
      <c r="T3426" s="60" t="str">
        <f t="shared" si="695"/>
        <v>Bad Count</v>
      </c>
    </row>
    <row r="3427" spans="1:20" ht="15" customHeight="1">
      <c r="A3427" s="64">
        <v>45022</v>
      </c>
      <c r="B3427" s="65">
        <f t="shared" ref="B3427:B3490" si="699">YEAR(A3427)</f>
        <v>2023</v>
      </c>
      <c r="C3427" s="58">
        <f t="shared" si="688"/>
        <v>4</v>
      </c>
      <c r="D3427" s="58" t="str">
        <f t="shared" si="687"/>
        <v>Apr/2023</v>
      </c>
      <c r="E3427" s="60" t="s">
        <v>99</v>
      </c>
      <c r="F3427" s="60" t="s">
        <v>98</v>
      </c>
      <c r="G3427" s="60" t="s">
        <v>95</v>
      </c>
      <c r="H3427" s="60">
        <v>14</v>
      </c>
      <c r="I3427" s="60">
        <v>10</v>
      </c>
      <c r="J3427" s="60">
        <f t="shared" si="697"/>
        <v>-4</v>
      </c>
      <c r="K3427" s="60" t="str">
        <f t="shared" si="698"/>
        <v>Selisih</v>
      </c>
      <c r="L3427" s="60">
        <f t="shared" si="689"/>
        <v>4</v>
      </c>
      <c r="M3427" s="85">
        <f>VLOOKUP(E3427,'DAFTAR ITEM'!B:J,9,FALSE)</f>
        <v>24150</v>
      </c>
      <c r="N3427" s="85">
        <f t="shared" si="690"/>
        <v>338100</v>
      </c>
      <c r="O3427" s="85">
        <f t="shared" si="691"/>
        <v>-96600</v>
      </c>
      <c r="P3427" s="85">
        <f t="shared" si="692"/>
        <v>96600</v>
      </c>
      <c r="Q3427" s="59">
        <f t="shared" si="696"/>
        <v>0.2857142857142857</v>
      </c>
      <c r="R3427" s="60" t="str">
        <f t="shared" si="693"/>
        <v>Bad Count</v>
      </c>
      <c r="S3427" s="60" t="str">
        <f t="shared" si="694"/>
        <v>Bad Count</v>
      </c>
      <c r="T3427" s="60" t="str">
        <f t="shared" si="695"/>
        <v>Bad Count</v>
      </c>
    </row>
    <row r="3428" spans="1:20" ht="15" customHeight="1">
      <c r="A3428" s="64">
        <v>45022</v>
      </c>
      <c r="B3428" s="65">
        <f t="shared" si="699"/>
        <v>2023</v>
      </c>
      <c r="C3428" s="58">
        <f t="shared" si="688"/>
        <v>4</v>
      </c>
      <c r="D3428" s="58" t="str">
        <f t="shared" si="687"/>
        <v>Apr/2023</v>
      </c>
      <c r="E3428" s="60" t="s">
        <v>103</v>
      </c>
      <c r="F3428" s="60" t="s">
        <v>102</v>
      </c>
      <c r="G3428" s="60" t="s">
        <v>104</v>
      </c>
      <c r="H3428" s="60">
        <v>5</v>
      </c>
      <c r="I3428" s="60">
        <v>5</v>
      </c>
      <c r="J3428" s="60">
        <f t="shared" si="697"/>
        <v>0</v>
      </c>
      <c r="K3428" s="60" t="str">
        <f t="shared" si="698"/>
        <v>Ok</v>
      </c>
      <c r="L3428" s="60">
        <f t="shared" si="689"/>
        <v>0</v>
      </c>
      <c r="M3428" s="85">
        <f>VLOOKUP(E3428,'DAFTAR ITEM'!B:J,9,FALSE)</f>
        <v>270000</v>
      </c>
      <c r="N3428" s="85">
        <f t="shared" si="690"/>
        <v>1350000</v>
      </c>
      <c r="O3428" s="85">
        <f t="shared" si="691"/>
        <v>0</v>
      </c>
      <c r="P3428" s="85">
        <f t="shared" si="692"/>
        <v>0</v>
      </c>
      <c r="Q3428" s="59">
        <f t="shared" si="696"/>
        <v>0</v>
      </c>
      <c r="R3428" s="60" t="str">
        <f t="shared" si="693"/>
        <v>Good Count</v>
      </c>
      <c r="S3428" s="60" t="str">
        <f t="shared" si="694"/>
        <v>Good Count</v>
      </c>
      <c r="T3428" s="60" t="str">
        <f t="shared" si="695"/>
        <v>Good Count</v>
      </c>
    </row>
    <row r="3429" spans="1:20" ht="15" customHeight="1">
      <c r="A3429" s="64">
        <v>45022</v>
      </c>
      <c r="B3429" s="65">
        <f t="shared" si="699"/>
        <v>2023</v>
      </c>
      <c r="C3429" s="58">
        <f t="shared" si="688"/>
        <v>4</v>
      </c>
      <c r="D3429" s="58" t="str">
        <f t="shared" si="687"/>
        <v>Apr/2023</v>
      </c>
      <c r="E3429" s="60" t="s">
        <v>106</v>
      </c>
      <c r="F3429" s="60" t="s">
        <v>105</v>
      </c>
      <c r="G3429" s="60" t="s">
        <v>104</v>
      </c>
      <c r="H3429" s="60">
        <v>2</v>
      </c>
      <c r="I3429" s="60">
        <v>2</v>
      </c>
      <c r="J3429" s="60">
        <f t="shared" si="697"/>
        <v>0</v>
      </c>
      <c r="K3429" s="60" t="str">
        <f t="shared" si="698"/>
        <v>Ok</v>
      </c>
      <c r="L3429" s="60">
        <f t="shared" si="689"/>
        <v>0</v>
      </c>
      <c r="M3429" s="85">
        <f>VLOOKUP(E3429,'DAFTAR ITEM'!B:J,9,FALSE)</f>
        <v>337800</v>
      </c>
      <c r="N3429" s="85">
        <f t="shared" si="690"/>
        <v>675600</v>
      </c>
      <c r="O3429" s="85">
        <f t="shared" si="691"/>
        <v>0</v>
      </c>
      <c r="P3429" s="85">
        <f t="shared" si="692"/>
        <v>0</v>
      </c>
      <c r="Q3429" s="59">
        <f t="shared" si="696"/>
        <v>0</v>
      </c>
      <c r="R3429" s="60" t="str">
        <f t="shared" si="693"/>
        <v>Good Count</v>
      </c>
      <c r="S3429" s="60" t="str">
        <f t="shared" si="694"/>
        <v>Good Count</v>
      </c>
      <c r="T3429" s="60" t="str">
        <f t="shared" si="695"/>
        <v>Good Count</v>
      </c>
    </row>
    <row r="3430" spans="1:20" ht="15" customHeight="1">
      <c r="A3430" s="64">
        <v>45022</v>
      </c>
      <c r="B3430" s="65">
        <f t="shared" si="699"/>
        <v>2023</v>
      </c>
      <c r="C3430" s="58">
        <f t="shared" si="688"/>
        <v>4</v>
      </c>
      <c r="D3430" s="58" t="str">
        <f t="shared" si="687"/>
        <v>Apr/2023</v>
      </c>
      <c r="E3430" s="60" t="s">
        <v>116</v>
      </c>
      <c r="F3430" s="60" t="s">
        <v>115</v>
      </c>
      <c r="G3430" s="60" t="s">
        <v>104</v>
      </c>
      <c r="H3430" s="60">
        <v>9</v>
      </c>
      <c r="I3430" s="60">
        <v>9</v>
      </c>
      <c r="J3430" s="60">
        <f t="shared" si="697"/>
        <v>0</v>
      </c>
      <c r="K3430" s="60" t="str">
        <f t="shared" si="698"/>
        <v>Ok</v>
      </c>
      <c r="L3430" s="60">
        <f t="shared" si="689"/>
        <v>0</v>
      </c>
      <c r="M3430" s="85">
        <f>VLOOKUP(E3430,'DAFTAR ITEM'!B:J,9,FALSE)</f>
        <v>270000</v>
      </c>
      <c r="N3430" s="85">
        <f t="shared" si="690"/>
        <v>2430000</v>
      </c>
      <c r="O3430" s="85">
        <f t="shared" si="691"/>
        <v>0</v>
      </c>
      <c r="P3430" s="85">
        <f t="shared" si="692"/>
        <v>0</v>
      </c>
      <c r="Q3430" s="59">
        <f t="shared" si="696"/>
        <v>0</v>
      </c>
      <c r="R3430" s="60" t="str">
        <f t="shared" si="693"/>
        <v>Good Count</v>
      </c>
      <c r="S3430" s="60" t="str">
        <f t="shared" si="694"/>
        <v>Good Count</v>
      </c>
      <c r="T3430" s="60" t="str">
        <f t="shared" si="695"/>
        <v>Good Count</v>
      </c>
    </row>
    <row r="3431" spans="1:20" ht="15" customHeight="1">
      <c r="A3431" s="64">
        <v>45022</v>
      </c>
      <c r="B3431" s="65">
        <f t="shared" si="699"/>
        <v>2023</v>
      </c>
      <c r="C3431" s="58">
        <f t="shared" si="688"/>
        <v>4</v>
      </c>
      <c r="D3431" s="58" t="str">
        <f t="shared" si="687"/>
        <v>Apr/2023</v>
      </c>
      <c r="E3431" s="60" t="s">
        <v>110</v>
      </c>
      <c r="F3431" s="60" t="s">
        <v>109</v>
      </c>
      <c r="G3431" s="60" t="s">
        <v>104</v>
      </c>
      <c r="H3431" s="60">
        <v>0</v>
      </c>
      <c r="I3431" s="60">
        <v>0</v>
      </c>
      <c r="J3431" s="60">
        <f t="shared" si="697"/>
        <v>0</v>
      </c>
      <c r="K3431" s="60" t="str">
        <f t="shared" si="698"/>
        <v>Ok</v>
      </c>
      <c r="L3431" s="60">
        <f t="shared" si="689"/>
        <v>0</v>
      </c>
      <c r="M3431" s="85">
        <f>VLOOKUP(E3431,'DAFTAR ITEM'!B:J,9,FALSE)</f>
        <v>270000</v>
      </c>
      <c r="N3431" s="85">
        <f t="shared" si="690"/>
        <v>0</v>
      </c>
      <c r="O3431" s="85">
        <f t="shared" si="691"/>
        <v>0</v>
      </c>
      <c r="P3431" s="85">
        <f t="shared" si="692"/>
        <v>0</v>
      </c>
      <c r="Q3431" s="59">
        <f t="shared" si="696"/>
        <v>0</v>
      </c>
      <c r="R3431" s="60" t="str">
        <f t="shared" si="693"/>
        <v>Good Count</v>
      </c>
      <c r="S3431" s="60" t="str">
        <f t="shared" si="694"/>
        <v>Good Count</v>
      </c>
      <c r="T3431" s="60" t="str">
        <f t="shared" si="695"/>
        <v>Good Count</v>
      </c>
    </row>
    <row r="3432" spans="1:20" ht="15" customHeight="1">
      <c r="A3432" s="64">
        <v>45022</v>
      </c>
      <c r="B3432" s="65">
        <f t="shared" si="699"/>
        <v>2023</v>
      </c>
      <c r="C3432" s="58">
        <f t="shared" si="688"/>
        <v>4</v>
      </c>
      <c r="D3432" s="58" t="str">
        <f t="shared" si="687"/>
        <v>Apr/2023</v>
      </c>
      <c r="E3432" s="60" t="s">
        <v>112</v>
      </c>
      <c r="F3432" s="60" t="s">
        <v>111</v>
      </c>
      <c r="G3432" s="60" t="s">
        <v>104</v>
      </c>
      <c r="H3432" s="60">
        <v>4</v>
      </c>
      <c r="I3432" s="60">
        <v>4</v>
      </c>
      <c r="J3432" s="60">
        <f t="shared" si="697"/>
        <v>0</v>
      </c>
      <c r="K3432" s="60" t="str">
        <f t="shared" si="698"/>
        <v>Ok</v>
      </c>
      <c r="L3432" s="60">
        <f t="shared" si="689"/>
        <v>0</v>
      </c>
      <c r="M3432" s="85">
        <f>VLOOKUP(E3432,'DAFTAR ITEM'!B:J,9,FALSE)</f>
        <v>270000</v>
      </c>
      <c r="N3432" s="85">
        <f t="shared" si="690"/>
        <v>1080000</v>
      </c>
      <c r="O3432" s="85">
        <f t="shared" si="691"/>
        <v>0</v>
      </c>
      <c r="P3432" s="85">
        <f t="shared" si="692"/>
        <v>0</v>
      </c>
      <c r="Q3432" s="59">
        <f t="shared" si="696"/>
        <v>0</v>
      </c>
      <c r="R3432" s="60" t="str">
        <f t="shared" si="693"/>
        <v>Good Count</v>
      </c>
      <c r="S3432" s="60" t="str">
        <f t="shared" si="694"/>
        <v>Good Count</v>
      </c>
      <c r="T3432" s="60" t="str">
        <f t="shared" si="695"/>
        <v>Good Count</v>
      </c>
    </row>
    <row r="3433" spans="1:20" ht="15" customHeight="1">
      <c r="A3433" s="64">
        <v>45022</v>
      </c>
      <c r="B3433" s="65">
        <f t="shared" si="699"/>
        <v>2023</v>
      </c>
      <c r="C3433" s="58">
        <f t="shared" si="688"/>
        <v>4</v>
      </c>
      <c r="D3433" s="58" t="str">
        <f t="shared" si="687"/>
        <v>Apr/2023</v>
      </c>
      <c r="E3433" s="60" t="s">
        <v>114</v>
      </c>
      <c r="F3433" s="60" t="s">
        <v>113</v>
      </c>
      <c r="G3433" s="60" t="s">
        <v>104</v>
      </c>
      <c r="H3433" s="60">
        <v>3</v>
      </c>
      <c r="I3433" s="60">
        <v>3</v>
      </c>
      <c r="J3433" s="60">
        <f t="shared" si="697"/>
        <v>0</v>
      </c>
      <c r="K3433" s="60" t="str">
        <f t="shared" si="698"/>
        <v>Ok</v>
      </c>
      <c r="L3433" s="60">
        <f t="shared" si="689"/>
        <v>0</v>
      </c>
      <c r="M3433" s="85">
        <f>VLOOKUP(E3433,'DAFTAR ITEM'!B:J,9,FALSE)</f>
        <v>270000</v>
      </c>
      <c r="N3433" s="85">
        <f t="shared" si="690"/>
        <v>810000</v>
      </c>
      <c r="O3433" s="85">
        <f t="shared" si="691"/>
        <v>0</v>
      </c>
      <c r="P3433" s="85">
        <f t="shared" si="692"/>
        <v>0</v>
      </c>
      <c r="Q3433" s="59">
        <f t="shared" si="696"/>
        <v>0</v>
      </c>
      <c r="R3433" s="60" t="str">
        <f t="shared" si="693"/>
        <v>Good Count</v>
      </c>
      <c r="S3433" s="60" t="str">
        <f t="shared" si="694"/>
        <v>Good Count</v>
      </c>
      <c r="T3433" s="60" t="str">
        <f t="shared" si="695"/>
        <v>Good Count</v>
      </c>
    </row>
    <row r="3434" spans="1:20" ht="15" customHeight="1">
      <c r="A3434" s="64">
        <v>45022</v>
      </c>
      <c r="B3434" s="65">
        <f t="shared" si="699"/>
        <v>2023</v>
      </c>
      <c r="C3434" s="58">
        <f t="shared" si="688"/>
        <v>4</v>
      </c>
      <c r="D3434" s="58" t="str">
        <f t="shared" si="687"/>
        <v>Apr/2023</v>
      </c>
      <c r="E3434" s="60" t="s">
        <v>116</v>
      </c>
      <c r="F3434" s="60" t="s">
        <v>115</v>
      </c>
      <c r="G3434" s="60" t="s">
        <v>104</v>
      </c>
      <c r="H3434" s="60">
        <v>9</v>
      </c>
      <c r="I3434" s="60">
        <v>9</v>
      </c>
      <c r="J3434" s="60">
        <f t="shared" si="697"/>
        <v>0</v>
      </c>
      <c r="K3434" s="60" t="str">
        <f t="shared" si="698"/>
        <v>Ok</v>
      </c>
      <c r="L3434" s="60">
        <f t="shared" si="689"/>
        <v>0</v>
      </c>
      <c r="M3434" s="85">
        <f>VLOOKUP(E3434,'DAFTAR ITEM'!B:J,9,FALSE)</f>
        <v>270000</v>
      </c>
      <c r="N3434" s="85">
        <f t="shared" si="690"/>
        <v>2430000</v>
      </c>
      <c r="O3434" s="85">
        <f t="shared" si="691"/>
        <v>0</v>
      </c>
      <c r="P3434" s="85">
        <f t="shared" si="692"/>
        <v>0</v>
      </c>
      <c r="Q3434" s="59">
        <f t="shared" si="696"/>
        <v>0</v>
      </c>
      <c r="R3434" s="60" t="str">
        <f t="shared" si="693"/>
        <v>Good Count</v>
      </c>
      <c r="S3434" s="60" t="str">
        <f t="shared" si="694"/>
        <v>Good Count</v>
      </c>
      <c r="T3434" s="60" t="str">
        <f t="shared" si="695"/>
        <v>Good Count</v>
      </c>
    </row>
    <row r="3435" spans="1:20" ht="15" customHeight="1">
      <c r="A3435" s="64">
        <v>45022</v>
      </c>
      <c r="B3435" s="65">
        <f t="shared" si="699"/>
        <v>2023</v>
      </c>
      <c r="C3435" s="58">
        <f t="shared" si="688"/>
        <v>4</v>
      </c>
      <c r="D3435" s="58" t="str">
        <f t="shared" si="687"/>
        <v>Apr/2023</v>
      </c>
      <c r="E3435" s="60" t="s">
        <v>118</v>
      </c>
      <c r="F3435" s="60" t="s">
        <v>117</v>
      </c>
      <c r="G3435" s="60" t="s">
        <v>104</v>
      </c>
      <c r="H3435" s="60">
        <v>0</v>
      </c>
      <c r="I3435" s="60">
        <v>0</v>
      </c>
      <c r="J3435" s="60">
        <f t="shared" si="697"/>
        <v>0</v>
      </c>
      <c r="K3435" s="60" t="str">
        <f t="shared" si="698"/>
        <v>Ok</v>
      </c>
      <c r="L3435" s="60">
        <f t="shared" si="689"/>
        <v>0</v>
      </c>
      <c r="M3435" s="85">
        <f>VLOOKUP(E3435,'DAFTAR ITEM'!B:J,9,FALSE)</f>
        <v>220540</v>
      </c>
      <c r="N3435" s="85">
        <f t="shared" si="690"/>
        <v>0</v>
      </c>
      <c r="O3435" s="85">
        <f t="shared" si="691"/>
        <v>0</v>
      </c>
      <c r="P3435" s="85">
        <f t="shared" si="692"/>
        <v>0</v>
      </c>
      <c r="Q3435" s="59">
        <f t="shared" si="696"/>
        <v>0</v>
      </c>
      <c r="R3435" s="60" t="str">
        <f t="shared" si="693"/>
        <v>Good Count</v>
      </c>
      <c r="S3435" s="60" t="str">
        <f t="shared" si="694"/>
        <v>Good Count</v>
      </c>
      <c r="T3435" s="60" t="str">
        <f t="shared" si="695"/>
        <v>Good Count</v>
      </c>
    </row>
    <row r="3436" spans="1:20" ht="15" customHeight="1">
      <c r="A3436" s="64">
        <v>45022</v>
      </c>
      <c r="B3436" s="65">
        <f t="shared" si="699"/>
        <v>2023</v>
      </c>
      <c r="C3436" s="58">
        <f t="shared" si="688"/>
        <v>4</v>
      </c>
      <c r="D3436" s="58" t="str">
        <f t="shared" si="687"/>
        <v>Apr/2023</v>
      </c>
      <c r="E3436" s="60" t="s">
        <v>120</v>
      </c>
      <c r="F3436" s="60" t="s">
        <v>119</v>
      </c>
      <c r="G3436" s="60" t="s">
        <v>104</v>
      </c>
      <c r="H3436" s="60">
        <v>0</v>
      </c>
      <c r="I3436" s="60">
        <v>0</v>
      </c>
      <c r="J3436" s="60">
        <f t="shared" si="697"/>
        <v>0</v>
      </c>
      <c r="K3436" s="60" t="str">
        <f t="shared" si="698"/>
        <v>Ok</v>
      </c>
      <c r="L3436" s="60">
        <f t="shared" si="689"/>
        <v>0</v>
      </c>
      <c r="M3436" s="85">
        <f>VLOOKUP(E3436,'DAFTAR ITEM'!B:J,9,FALSE)</f>
        <v>0</v>
      </c>
      <c r="N3436" s="85">
        <f t="shared" si="690"/>
        <v>0</v>
      </c>
      <c r="O3436" s="85">
        <f t="shared" si="691"/>
        <v>0</v>
      </c>
      <c r="P3436" s="85">
        <f t="shared" si="692"/>
        <v>0</v>
      </c>
      <c r="Q3436" s="59">
        <f t="shared" si="696"/>
        <v>0</v>
      </c>
      <c r="R3436" s="60" t="str">
        <f t="shared" si="693"/>
        <v>Good Count</v>
      </c>
      <c r="S3436" s="60" t="str">
        <f t="shared" si="694"/>
        <v>Good Count</v>
      </c>
      <c r="T3436" s="60" t="str">
        <f t="shared" si="695"/>
        <v>Good Count</v>
      </c>
    </row>
    <row r="3437" spans="1:20" ht="15" customHeight="1">
      <c r="A3437" s="64">
        <v>45022</v>
      </c>
      <c r="B3437" s="65">
        <f t="shared" si="699"/>
        <v>2023</v>
      </c>
      <c r="C3437" s="58">
        <f t="shared" si="688"/>
        <v>4</v>
      </c>
      <c r="D3437" s="58" t="str">
        <f t="shared" ref="D3437:D3500" si="700">TEXT(A3437,"MMM")&amp;"/"&amp;(B3437)</f>
        <v>Apr/2023</v>
      </c>
      <c r="E3437" s="60" t="s">
        <v>122</v>
      </c>
      <c r="F3437" s="60" t="s">
        <v>121</v>
      </c>
      <c r="G3437" s="60" t="s">
        <v>104</v>
      </c>
      <c r="H3437" s="60">
        <v>0</v>
      </c>
      <c r="I3437" s="60">
        <v>0</v>
      </c>
      <c r="J3437" s="60">
        <f t="shared" si="697"/>
        <v>0</v>
      </c>
      <c r="K3437" s="60" t="str">
        <f t="shared" si="698"/>
        <v>Ok</v>
      </c>
      <c r="L3437" s="60">
        <f t="shared" si="689"/>
        <v>0</v>
      </c>
      <c r="M3437" s="85">
        <f>VLOOKUP(E3437,'DAFTAR ITEM'!B:J,9,FALSE)</f>
        <v>0</v>
      </c>
      <c r="N3437" s="85">
        <f t="shared" si="690"/>
        <v>0</v>
      </c>
      <c r="O3437" s="85">
        <f t="shared" si="691"/>
        <v>0</v>
      </c>
      <c r="P3437" s="85">
        <f t="shared" si="692"/>
        <v>0</v>
      </c>
      <c r="Q3437" s="59">
        <f t="shared" si="696"/>
        <v>0</v>
      </c>
      <c r="R3437" s="60" t="str">
        <f t="shared" si="693"/>
        <v>Good Count</v>
      </c>
      <c r="S3437" s="60" t="str">
        <f t="shared" si="694"/>
        <v>Good Count</v>
      </c>
      <c r="T3437" s="60" t="str">
        <f t="shared" si="695"/>
        <v>Good Count</v>
      </c>
    </row>
    <row r="3438" spans="1:20" ht="15" customHeight="1">
      <c r="A3438" s="64">
        <v>45022</v>
      </c>
      <c r="B3438" s="65">
        <f t="shared" si="699"/>
        <v>2023</v>
      </c>
      <c r="C3438" s="58">
        <f t="shared" si="688"/>
        <v>4</v>
      </c>
      <c r="D3438" s="58" t="str">
        <f t="shared" si="700"/>
        <v>Apr/2023</v>
      </c>
      <c r="E3438" s="60" t="s">
        <v>124</v>
      </c>
      <c r="F3438" s="60" t="s">
        <v>123</v>
      </c>
      <c r="G3438" s="60" t="s">
        <v>104</v>
      </c>
      <c r="H3438" s="60">
        <v>6</v>
      </c>
      <c r="I3438" s="60">
        <v>6</v>
      </c>
      <c r="J3438" s="60">
        <f t="shared" si="697"/>
        <v>0</v>
      </c>
      <c r="K3438" s="60" t="str">
        <f t="shared" si="698"/>
        <v>Ok</v>
      </c>
      <c r="L3438" s="60">
        <f t="shared" si="689"/>
        <v>0</v>
      </c>
      <c r="M3438" s="85">
        <f>VLOOKUP(E3438,'DAFTAR ITEM'!B:J,9,FALSE)</f>
        <v>0</v>
      </c>
      <c r="N3438" s="85">
        <f t="shared" si="690"/>
        <v>0</v>
      </c>
      <c r="O3438" s="85">
        <f t="shared" si="691"/>
        <v>0</v>
      </c>
      <c r="P3438" s="85">
        <f t="shared" si="692"/>
        <v>0</v>
      </c>
      <c r="Q3438" s="59">
        <f t="shared" si="696"/>
        <v>0</v>
      </c>
      <c r="R3438" s="60" t="str">
        <f t="shared" si="693"/>
        <v>Good Count</v>
      </c>
      <c r="S3438" s="60" t="str">
        <f t="shared" si="694"/>
        <v>Good Count</v>
      </c>
      <c r="T3438" s="60" t="str">
        <f t="shared" si="695"/>
        <v>Good Count</v>
      </c>
    </row>
    <row r="3439" spans="1:20" ht="15" customHeight="1">
      <c r="A3439" s="64">
        <v>45022</v>
      </c>
      <c r="B3439" s="65">
        <f t="shared" si="699"/>
        <v>2023</v>
      </c>
      <c r="C3439" s="58">
        <f t="shared" si="688"/>
        <v>4</v>
      </c>
      <c r="D3439" s="58" t="str">
        <f t="shared" si="700"/>
        <v>Apr/2023</v>
      </c>
      <c r="E3439" s="60" t="s">
        <v>367</v>
      </c>
      <c r="F3439" s="60" t="s">
        <v>366</v>
      </c>
      <c r="G3439" s="60" t="s">
        <v>104</v>
      </c>
      <c r="H3439" s="60">
        <v>0</v>
      </c>
      <c r="I3439" s="60">
        <v>0</v>
      </c>
      <c r="J3439" s="60">
        <f t="shared" si="697"/>
        <v>0</v>
      </c>
      <c r="K3439" s="60" t="str">
        <f t="shared" si="698"/>
        <v>Ok</v>
      </c>
      <c r="L3439" s="60">
        <f t="shared" si="689"/>
        <v>0</v>
      </c>
      <c r="M3439" s="85">
        <f>VLOOKUP(E3439,'DAFTAR ITEM'!B:J,9,FALSE)</f>
        <v>385000</v>
      </c>
      <c r="N3439" s="85">
        <f t="shared" si="690"/>
        <v>0</v>
      </c>
      <c r="O3439" s="85">
        <f t="shared" si="691"/>
        <v>0</v>
      </c>
      <c r="P3439" s="85">
        <f t="shared" si="692"/>
        <v>0</v>
      </c>
      <c r="Q3439" s="59">
        <f t="shared" si="696"/>
        <v>0</v>
      </c>
      <c r="R3439" s="60" t="str">
        <f t="shared" si="693"/>
        <v>Good Count</v>
      </c>
      <c r="S3439" s="60" t="str">
        <f t="shared" si="694"/>
        <v>Good Count</v>
      </c>
      <c r="T3439" s="60" t="str">
        <f t="shared" si="695"/>
        <v>Good Count</v>
      </c>
    </row>
    <row r="3440" spans="1:20" ht="15" customHeight="1">
      <c r="A3440" s="64">
        <v>45022</v>
      </c>
      <c r="B3440" s="65">
        <f t="shared" si="699"/>
        <v>2023</v>
      </c>
      <c r="C3440" s="58">
        <f t="shared" si="688"/>
        <v>4</v>
      </c>
      <c r="D3440" s="58" t="str">
        <f t="shared" si="700"/>
        <v>Apr/2023</v>
      </c>
      <c r="E3440" s="60" t="s">
        <v>126</v>
      </c>
      <c r="F3440" s="60" t="s">
        <v>125</v>
      </c>
      <c r="G3440" s="60" t="s">
        <v>104</v>
      </c>
      <c r="H3440" s="60">
        <v>0</v>
      </c>
      <c r="I3440" s="60">
        <v>0</v>
      </c>
      <c r="J3440" s="60">
        <f t="shared" si="697"/>
        <v>0</v>
      </c>
      <c r="K3440" s="60" t="str">
        <f t="shared" si="698"/>
        <v>Ok</v>
      </c>
      <c r="L3440" s="60">
        <f t="shared" si="689"/>
        <v>0</v>
      </c>
      <c r="M3440" s="85">
        <f>VLOOKUP(E3440,'DAFTAR ITEM'!B:J,9,FALSE)</f>
        <v>190000</v>
      </c>
      <c r="N3440" s="85">
        <f t="shared" si="690"/>
        <v>0</v>
      </c>
      <c r="O3440" s="85">
        <f t="shared" si="691"/>
        <v>0</v>
      </c>
      <c r="P3440" s="85">
        <f t="shared" si="692"/>
        <v>0</v>
      </c>
      <c r="Q3440" s="59">
        <f t="shared" si="696"/>
        <v>0</v>
      </c>
      <c r="R3440" s="60" t="str">
        <f t="shared" si="693"/>
        <v>Good Count</v>
      </c>
      <c r="S3440" s="60" t="str">
        <f t="shared" si="694"/>
        <v>Good Count</v>
      </c>
      <c r="T3440" s="60" t="str">
        <f t="shared" si="695"/>
        <v>Good Count</v>
      </c>
    </row>
    <row r="3441" spans="1:20" ht="15" customHeight="1">
      <c r="A3441" s="64">
        <v>45022</v>
      </c>
      <c r="B3441" s="65">
        <f t="shared" si="699"/>
        <v>2023</v>
      </c>
      <c r="C3441" s="58">
        <f t="shared" si="688"/>
        <v>4</v>
      </c>
      <c r="D3441" s="58" t="str">
        <f t="shared" si="700"/>
        <v>Apr/2023</v>
      </c>
      <c r="E3441" s="60" t="s">
        <v>128</v>
      </c>
      <c r="F3441" s="60" t="s">
        <v>127</v>
      </c>
      <c r="G3441" s="60" t="s">
        <v>104</v>
      </c>
      <c r="H3441" s="60">
        <v>0</v>
      </c>
      <c r="I3441" s="60">
        <v>0</v>
      </c>
      <c r="J3441" s="60">
        <f t="shared" si="697"/>
        <v>0</v>
      </c>
      <c r="K3441" s="60" t="str">
        <f t="shared" si="698"/>
        <v>Ok</v>
      </c>
      <c r="L3441" s="60">
        <f t="shared" si="689"/>
        <v>0</v>
      </c>
      <c r="M3441" s="85">
        <f>VLOOKUP(E3441,'DAFTAR ITEM'!B:J,9,FALSE)</f>
        <v>0</v>
      </c>
      <c r="N3441" s="85">
        <f t="shared" si="690"/>
        <v>0</v>
      </c>
      <c r="O3441" s="85">
        <f t="shared" si="691"/>
        <v>0</v>
      </c>
      <c r="P3441" s="85">
        <f t="shared" si="692"/>
        <v>0</v>
      </c>
      <c r="Q3441" s="59">
        <f t="shared" si="696"/>
        <v>0</v>
      </c>
      <c r="R3441" s="60" t="str">
        <f t="shared" si="693"/>
        <v>Good Count</v>
      </c>
      <c r="S3441" s="60" t="str">
        <f t="shared" si="694"/>
        <v>Good Count</v>
      </c>
      <c r="T3441" s="60" t="str">
        <f t="shared" si="695"/>
        <v>Good Count</v>
      </c>
    </row>
    <row r="3442" spans="1:20" ht="15" customHeight="1">
      <c r="A3442" s="64">
        <v>45022</v>
      </c>
      <c r="B3442" s="65">
        <f t="shared" si="699"/>
        <v>2023</v>
      </c>
      <c r="C3442" s="58">
        <f t="shared" si="688"/>
        <v>4</v>
      </c>
      <c r="D3442" s="58" t="str">
        <f t="shared" si="700"/>
        <v>Apr/2023</v>
      </c>
      <c r="E3442" s="60" t="s">
        <v>130</v>
      </c>
      <c r="F3442" s="60" t="s">
        <v>129</v>
      </c>
      <c r="G3442" s="60" t="s">
        <v>104</v>
      </c>
      <c r="H3442" s="60">
        <v>3</v>
      </c>
      <c r="I3442" s="60">
        <v>3</v>
      </c>
      <c r="J3442" s="60">
        <f t="shared" si="697"/>
        <v>0</v>
      </c>
      <c r="K3442" s="60" t="str">
        <f t="shared" si="698"/>
        <v>Ok</v>
      </c>
      <c r="L3442" s="60">
        <f t="shared" si="689"/>
        <v>0</v>
      </c>
      <c r="M3442" s="85">
        <f>VLOOKUP(E3442,'DAFTAR ITEM'!B:J,9,FALSE)</f>
        <v>270000</v>
      </c>
      <c r="N3442" s="85">
        <f t="shared" si="690"/>
        <v>810000</v>
      </c>
      <c r="O3442" s="85">
        <f t="shared" si="691"/>
        <v>0</v>
      </c>
      <c r="P3442" s="85">
        <f t="shared" si="692"/>
        <v>0</v>
      </c>
      <c r="Q3442" s="59">
        <f t="shared" si="696"/>
        <v>0</v>
      </c>
      <c r="R3442" s="60" t="str">
        <f t="shared" si="693"/>
        <v>Good Count</v>
      </c>
      <c r="S3442" s="60" t="str">
        <f t="shared" si="694"/>
        <v>Good Count</v>
      </c>
      <c r="T3442" s="60" t="str">
        <f t="shared" si="695"/>
        <v>Good Count</v>
      </c>
    </row>
    <row r="3443" spans="1:20" ht="15" customHeight="1">
      <c r="A3443" s="64">
        <v>45022</v>
      </c>
      <c r="B3443" s="65">
        <f t="shared" si="699"/>
        <v>2023</v>
      </c>
      <c r="C3443" s="58">
        <f t="shared" si="688"/>
        <v>4</v>
      </c>
      <c r="D3443" s="58" t="str">
        <f t="shared" si="700"/>
        <v>Apr/2023</v>
      </c>
      <c r="E3443" s="60" t="s">
        <v>369</v>
      </c>
      <c r="F3443" s="60" t="s">
        <v>368</v>
      </c>
      <c r="G3443" s="60" t="s">
        <v>104</v>
      </c>
      <c r="H3443" s="60">
        <v>0</v>
      </c>
      <c r="I3443" s="60">
        <v>0</v>
      </c>
      <c r="J3443" s="60">
        <f t="shared" si="697"/>
        <v>0</v>
      </c>
      <c r="K3443" s="60" t="str">
        <f t="shared" si="698"/>
        <v>Ok</v>
      </c>
      <c r="L3443" s="60">
        <f t="shared" si="689"/>
        <v>0</v>
      </c>
      <c r="M3443" s="85">
        <f>VLOOKUP(E3443,'DAFTAR ITEM'!B:J,9,FALSE)</f>
        <v>265000</v>
      </c>
      <c r="N3443" s="85">
        <f t="shared" si="690"/>
        <v>0</v>
      </c>
      <c r="O3443" s="85">
        <f t="shared" si="691"/>
        <v>0</v>
      </c>
      <c r="P3443" s="85">
        <f t="shared" si="692"/>
        <v>0</v>
      </c>
      <c r="Q3443" s="59">
        <f t="shared" si="696"/>
        <v>0</v>
      </c>
      <c r="R3443" s="60" t="str">
        <f t="shared" si="693"/>
        <v>Good Count</v>
      </c>
      <c r="S3443" s="60" t="str">
        <f t="shared" si="694"/>
        <v>Good Count</v>
      </c>
      <c r="T3443" s="60" t="str">
        <f t="shared" si="695"/>
        <v>Good Count</v>
      </c>
    </row>
    <row r="3444" spans="1:20" ht="15" customHeight="1">
      <c r="A3444" s="64">
        <v>45022</v>
      </c>
      <c r="B3444" s="65">
        <f t="shared" si="699"/>
        <v>2023</v>
      </c>
      <c r="C3444" s="58">
        <f t="shared" si="688"/>
        <v>4</v>
      </c>
      <c r="D3444" s="58" t="str">
        <f t="shared" si="700"/>
        <v>Apr/2023</v>
      </c>
      <c r="E3444" s="60" t="s">
        <v>132</v>
      </c>
      <c r="F3444" s="60" t="s">
        <v>131</v>
      </c>
      <c r="G3444" s="60" t="s">
        <v>104</v>
      </c>
      <c r="H3444" s="60">
        <v>0</v>
      </c>
      <c r="I3444" s="60">
        <v>0</v>
      </c>
      <c r="J3444" s="60">
        <f t="shared" si="697"/>
        <v>0</v>
      </c>
      <c r="K3444" s="60" t="str">
        <f t="shared" si="698"/>
        <v>Ok</v>
      </c>
      <c r="L3444" s="60">
        <f t="shared" si="689"/>
        <v>0</v>
      </c>
      <c r="M3444" s="85">
        <f>VLOOKUP(E3444,'DAFTAR ITEM'!B:J,9,FALSE)</f>
        <v>0</v>
      </c>
      <c r="N3444" s="85">
        <f t="shared" si="690"/>
        <v>0</v>
      </c>
      <c r="O3444" s="85">
        <f t="shared" si="691"/>
        <v>0</v>
      </c>
      <c r="P3444" s="85">
        <f t="shared" si="692"/>
        <v>0</v>
      </c>
      <c r="Q3444" s="59">
        <f t="shared" si="696"/>
        <v>0</v>
      </c>
      <c r="R3444" s="60" t="str">
        <f t="shared" si="693"/>
        <v>Good Count</v>
      </c>
      <c r="S3444" s="60" t="str">
        <f t="shared" si="694"/>
        <v>Good Count</v>
      </c>
      <c r="T3444" s="60" t="str">
        <f t="shared" si="695"/>
        <v>Good Count</v>
      </c>
    </row>
    <row r="3445" spans="1:20" ht="15" customHeight="1">
      <c r="A3445" s="64">
        <v>45026</v>
      </c>
      <c r="B3445" s="65">
        <f t="shared" si="699"/>
        <v>2023</v>
      </c>
      <c r="C3445" s="58">
        <f t="shared" ref="C3445:C3508" si="701">MONTH(A3445)</f>
        <v>4</v>
      </c>
      <c r="D3445" s="58" t="str">
        <f t="shared" si="700"/>
        <v>Apr/2023</v>
      </c>
      <c r="E3445" s="60" t="s">
        <v>134</v>
      </c>
      <c r="F3445" s="60" t="s">
        <v>133</v>
      </c>
      <c r="G3445" s="60" t="s">
        <v>104</v>
      </c>
      <c r="H3445" s="60">
        <v>27</v>
      </c>
      <c r="I3445" s="60">
        <v>27</v>
      </c>
      <c r="J3445" s="60">
        <f t="shared" si="697"/>
        <v>0</v>
      </c>
      <c r="K3445" s="60" t="str">
        <f t="shared" si="698"/>
        <v>Ok</v>
      </c>
      <c r="L3445" s="60">
        <f t="shared" si="689"/>
        <v>0</v>
      </c>
      <c r="M3445" s="85">
        <f>VLOOKUP(E3445,'DAFTAR ITEM'!B:J,9,FALSE)</f>
        <v>270000</v>
      </c>
      <c r="N3445" s="85">
        <f t="shared" si="690"/>
        <v>7290000</v>
      </c>
      <c r="O3445" s="85">
        <f t="shared" si="691"/>
        <v>0</v>
      </c>
      <c r="P3445" s="85">
        <f t="shared" si="692"/>
        <v>0</v>
      </c>
      <c r="Q3445" s="59">
        <f t="shared" si="696"/>
        <v>0</v>
      </c>
      <c r="R3445" s="60" t="str">
        <f t="shared" si="693"/>
        <v>Good Count</v>
      </c>
      <c r="S3445" s="60" t="str">
        <f t="shared" si="694"/>
        <v>Good Count</v>
      </c>
      <c r="T3445" s="60" t="str">
        <f t="shared" si="695"/>
        <v>Good Count</v>
      </c>
    </row>
    <row r="3446" spans="1:20" ht="15" customHeight="1">
      <c r="A3446" s="64">
        <v>45026</v>
      </c>
      <c r="B3446" s="65">
        <f t="shared" si="699"/>
        <v>2023</v>
      </c>
      <c r="C3446" s="58">
        <f t="shared" si="701"/>
        <v>4</v>
      </c>
      <c r="D3446" s="58" t="str">
        <f t="shared" si="700"/>
        <v>Apr/2023</v>
      </c>
      <c r="E3446" s="60" t="s">
        <v>136</v>
      </c>
      <c r="F3446" s="60" t="s">
        <v>135</v>
      </c>
      <c r="G3446" s="60" t="s">
        <v>16</v>
      </c>
      <c r="H3446" s="60">
        <v>10</v>
      </c>
      <c r="I3446" s="60">
        <v>10</v>
      </c>
      <c r="J3446" s="60">
        <f t="shared" si="697"/>
        <v>0</v>
      </c>
      <c r="K3446" s="60" t="str">
        <f t="shared" si="698"/>
        <v>Ok</v>
      </c>
      <c r="L3446" s="60">
        <f t="shared" ref="L3446:L3509" si="702">ABS(J3446)</f>
        <v>0</v>
      </c>
      <c r="M3446" s="85">
        <f>VLOOKUP(E3446,'DAFTAR ITEM'!B:J,9,FALSE)</f>
        <v>33600</v>
      </c>
      <c r="N3446" s="85">
        <f t="shared" ref="N3446:N3509" si="703">H3446*M3446</f>
        <v>336000</v>
      </c>
      <c r="O3446" s="85">
        <f t="shared" ref="O3446:O3509" si="704">J3446*M3446</f>
        <v>0</v>
      </c>
      <c r="P3446" s="85">
        <f t="shared" ref="P3446:P3509" si="705">L3446*M3446</f>
        <v>0</v>
      </c>
      <c r="Q3446" s="59">
        <f t="shared" si="696"/>
        <v>0</v>
      </c>
      <c r="R3446" s="60" t="str">
        <f t="shared" ref="R3446:R3509" si="706">IF(ISERROR(Q3446),"Bad Count",IF(Q3446&gt;0%,"Bad Count","Good Count"))</f>
        <v>Good Count</v>
      </c>
      <c r="S3446" s="60" t="str">
        <f t="shared" ref="S3446:S3509" si="707">IF(ISERROR(Q3446),"Bad Count",IF(Q3446&gt;2%,"Bad Count","Good Count"))</f>
        <v>Good Count</v>
      </c>
      <c r="T3446" s="60" t="str">
        <f t="shared" ref="T3446:T3509" si="708">IF(ISERROR(Q3446),"Bad Count",IF(Q3446&gt;5%,"Bad Count","Good Count"))</f>
        <v>Good Count</v>
      </c>
    </row>
    <row r="3447" spans="1:20" ht="15" customHeight="1">
      <c r="A3447" s="64">
        <v>45026</v>
      </c>
      <c r="B3447" s="65">
        <f t="shared" si="699"/>
        <v>2023</v>
      </c>
      <c r="C3447" s="58">
        <f t="shared" si="701"/>
        <v>4</v>
      </c>
      <c r="D3447" s="58" t="str">
        <f t="shared" si="700"/>
        <v>Apr/2023</v>
      </c>
      <c r="E3447" s="60" t="s">
        <v>138</v>
      </c>
      <c r="F3447" s="60" t="s">
        <v>137</v>
      </c>
      <c r="G3447" s="60" t="s">
        <v>139</v>
      </c>
      <c r="H3447" s="60">
        <v>259</v>
      </c>
      <c r="I3447" s="60">
        <v>259</v>
      </c>
      <c r="J3447" s="60">
        <f t="shared" si="697"/>
        <v>0</v>
      </c>
      <c r="K3447" s="60" t="str">
        <f t="shared" si="698"/>
        <v>Ok</v>
      </c>
      <c r="L3447" s="60">
        <f t="shared" si="702"/>
        <v>0</v>
      </c>
      <c r="M3447" s="85">
        <f>VLOOKUP(E3447,'DAFTAR ITEM'!B:J,9,FALSE)</f>
        <v>1000</v>
      </c>
      <c r="N3447" s="85">
        <f t="shared" si="703"/>
        <v>259000</v>
      </c>
      <c r="O3447" s="85">
        <f t="shared" si="704"/>
        <v>0</v>
      </c>
      <c r="P3447" s="85">
        <f t="shared" si="705"/>
        <v>0</v>
      </c>
      <c r="Q3447" s="59">
        <f t="shared" si="696"/>
        <v>0</v>
      </c>
      <c r="R3447" s="60" t="str">
        <f t="shared" si="706"/>
        <v>Good Count</v>
      </c>
      <c r="S3447" s="60" t="str">
        <f t="shared" si="707"/>
        <v>Good Count</v>
      </c>
      <c r="T3447" s="60" t="str">
        <f t="shared" si="708"/>
        <v>Good Count</v>
      </c>
    </row>
    <row r="3448" spans="1:20" ht="15" customHeight="1">
      <c r="A3448" s="64">
        <v>45026</v>
      </c>
      <c r="B3448" s="65">
        <f t="shared" si="699"/>
        <v>2023</v>
      </c>
      <c r="C3448" s="58">
        <f t="shared" si="701"/>
        <v>4</v>
      </c>
      <c r="D3448" s="58" t="str">
        <f t="shared" si="700"/>
        <v>Apr/2023</v>
      </c>
      <c r="E3448" s="60" t="s">
        <v>141</v>
      </c>
      <c r="F3448" s="60" t="s">
        <v>140</v>
      </c>
      <c r="G3448" s="60" t="s">
        <v>33</v>
      </c>
      <c r="H3448" s="60">
        <v>5</v>
      </c>
      <c r="I3448" s="60">
        <v>5</v>
      </c>
      <c r="J3448" s="60">
        <f t="shared" si="697"/>
        <v>0</v>
      </c>
      <c r="K3448" s="60" t="str">
        <f t="shared" si="698"/>
        <v>Ok</v>
      </c>
      <c r="L3448" s="60">
        <f t="shared" si="702"/>
        <v>0</v>
      </c>
      <c r="M3448" s="85">
        <f>VLOOKUP(E3448,'DAFTAR ITEM'!B:J,9,FALSE)</f>
        <v>7875</v>
      </c>
      <c r="N3448" s="85">
        <f t="shared" si="703"/>
        <v>39375</v>
      </c>
      <c r="O3448" s="85">
        <f t="shared" si="704"/>
        <v>0</v>
      </c>
      <c r="P3448" s="85">
        <f t="shared" si="705"/>
        <v>0</v>
      </c>
      <c r="Q3448" s="59">
        <f t="shared" si="696"/>
        <v>0</v>
      </c>
      <c r="R3448" s="60" t="str">
        <f t="shared" si="706"/>
        <v>Good Count</v>
      </c>
      <c r="S3448" s="60" t="str">
        <f t="shared" si="707"/>
        <v>Good Count</v>
      </c>
      <c r="T3448" s="60" t="str">
        <f t="shared" si="708"/>
        <v>Good Count</v>
      </c>
    </row>
    <row r="3449" spans="1:20" ht="15" customHeight="1">
      <c r="A3449" s="64">
        <v>45026</v>
      </c>
      <c r="B3449" s="65">
        <f t="shared" si="699"/>
        <v>2023</v>
      </c>
      <c r="C3449" s="58">
        <f t="shared" si="701"/>
        <v>4</v>
      </c>
      <c r="D3449" s="58" t="str">
        <f t="shared" si="700"/>
        <v>Apr/2023</v>
      </c>
      <c r="E3449" s="60" t="s">
        <v>143</v>
      </c>
      <c r="F3449" s="60" t="s">
        <v>142</v>
      </c>
      <c r="G3449" s="60" t="s">
        <v>88</v>
      </c>
      <c r="H3449" s="60">
        <v>12</v>
      </c>
      <c r="I3449" s="60">
        <v>12</v>
      </c>
      <c r="J3449" s="60">
        <f t="shared" si="697"/>
        <v>0</v>
      </c>
      <c r="K3449" s="60" t="str">
        <f t="shared" si="698"/>
        <v>Ok</v>
      </c>
      <c r="L3449" s="60">
        <f t="shared" si="702"/>
        <v>0</v>
      </c>
      <c r="M3449" s="85">
        <f>VLOOKUP(E3449,'DAFTAR ITEM'!B:J,9,FALSE)</f>
        <v>17300</v>
      </c>
      <c r="N3449" s="85">
        <f t="shared" si="703"/>
        <v>207600</v>
      </c>
      <c r="O3449" s="85">
        <f t="shared" si="704"/>
        <v>0</v>
      </c>
      <c r="P3449" s="85">
        <f t="shared" si="705"/>
        <v>0</v>
      </c>
      <c r="Q3449" s="59">
        <f t="shared" si="696"/>
        <v>0</v>
      </c>
      <c r="R3449" s="60" t="str">
        <f t="shared" si="706"/>
        <v>Good Count</v>
      </c>
      <c r="S3449" s="60" t="str">
        <f t="shared" si="707"/>
        <v>Good Count</v>
      </c>
      <c r="T3449" s="60" t="str">
        <f t="shared" si="708"/>
        <v>Good Count</v>
      </c>
    </row>
    <row r="3450" spans="1:20" ht="15" customHeight="1">
      <c r="A3450" s="64">
        <v>45026</v>
      </c>
      <c r="B3450" s="65">
        <f t="shared" si="699"/>
        <v>2023</v>
      </c>
      <c r="C3450" s="58">
        <f t="shared" si="701"/>
        <v>4</v>
      </c>
      <c r="D3450" s="58" t="str">
        <f t="shared" si="700"/>
        <v>Apr/2023</v>
      </c>
      <c r="E3450" s="60" t="s">
        <v>145</v>
      </c>
      <c r="F3450" s="60" t="s">
        <v>144</v>
      </c>
      <c r="G3450" s="60" t="s">
        <v>95</v>
      </c>
      <c r="H3450" s="60">
        <v>6</v>
      </c>
      <c r="I3450" s="60">
        <v>6</v>
      </c>
      <c r="J3450" s="60">
        <f t="shared" si="697"/>
        <v>0</v>
      </c>
      <c r="K3450" s="60" t="str">
        <f t="shared" si="698"/>
        <v>Ok</v>
      </c>
      <c r="L3450" s="60">
        <f t="shared" si="702"/>
        <v>0</v>
      </c>
      <c r="M3450" s="85">
        <f>VLOOKUP(E3450,'DAFTAR ITEM'!B:J,9,FALSE)</f>
        <v>5000</v>
      </c>
      <c r="N3450" s="85">
        <f t="shared" si="703"/>
        <v>30000</v>
      </c>
      <c r="O3450" s="85">
        <f t="shared" si="704"/>
        <v>0</v>
      </c>
      <c r="P3450" s="85">
        <f t="shared" si="705"/>
        <v>0</v>
      </c>
      <c r="Q3450" s="59">
        <f t="shared" si="696"/>
        <v>0</v>
      </c>
      <c r="R3450" s="60" t="str">
        <f t="shared" si="706"/>
        <v>Good Count</v>
      </c>
      <c r="S3450" s="60" t="str">
        <f t="shared" si="707"/>
        <v>Good Count</v>
      </c>
      <c r="T3450" s="60" t="str">
        <f t="shared" si="708"/>
        <v>Good Count</v>
      </c>
    </row>
    <row r="3451" spans="1:20" ht="15" customHeight="1">
      <c r="A3451" s="64">
        <v>45026</v>
      </c>
      <c r="B3451" s="65">
        <f t="shared" si="699"/>
        <v>2023</v>
      </c>
      <c r="C3451" s="58">
        <f t="shared" si="701"/>
        <v>4</v>
      </c>
      <c r="D3451" s="58" t="str">
        <f t="shared" si="700"/>
        <v>Apr/2023</v>
      </c>
      <c r="E3451" s="60" t="s">
        <v>147</v>
      </c>
      <c r="F3451" s="60" t="s">
        <v>146</v>
      </c>
      <c r="G3451" s="60" t="s">
        <v>95</v>
      </c>
      <c r="H3451" s="60">
        <v>0</v>
      </c>
      <c r="I3451" s="60">
        <v>0</v>
      </c>
      <c r="J3451" s="60">
        <f t="shared" si="697"/>
        <v>0</v>
      </c>
      <c r="K3451" s="60" t="str">
        <f t="shared" si="698"/>
        <v>Ok</v>
      </c>
      <c r="L3451" s="60">
        <f t="shared" si="702"/>
        <v>0</v>
      </c>
      <c r="M3451" s="85">
        <f>VLOOKUP(E3451,'DAFTAR ITEM'!B:J,9,FALSE)</f>
        <v>0</v>
      </c>
      <c r="N3451" s="85">
        <f t="shared" si="703"/>
        <v>0</v>
      </c>
      <c r="O3451" s="85">
        <f t="shared" si="704"/>
        <v>0</v>
      </c>
      <c r="P3451" s="85">
        <f t="shared" si="705"/>
        <v>0</v>
      </c>
      <c r="Q3451" s="59">
        <f t="shared" si="696"/>
        <v>0</v>
      </c>
      <c r="R3451" s="60" t="str">
        <f t="shared" si="706"/>
        <v>Good Count</v>
      </c>
      <c r="S3451" s="60" t="str">
        <f t="shared" si="707"/>
        <v>Good Count</v>
      </c>
      <c r="T3451" s="60" t="str">
        <f t="shared" si="708"/>
        <v>Good Count</v>
      </c>
    </row>
    <row r="3452" spans="1:20" ht="15" customHeight="1">
      <c r="A3452" s="64">
        <v>45026</v>
      </c>
      <c r="B3452" s="65">
        <f t="shared" si="699"/>
        <v>2023</v>
      </c>
      <c r="C3452" s="58">
        <f t="shared" si="701"/>
        <v>4</v>
      </c>
      <c r="D3452" s="58" t="str">
        <f t="shared" si="700"/>
        <v>Apr/2023</v>
      </c>
      <c r="E3452" s="60" t="s">
        <v>149</v>
      </c>
      <c r="F3452" s="60" t="s">
        <v>148</v>
      </c>
      <c r="G3452" s="60" t="s">
        <v>95</v>
      </c>
      <c r="H3452" s="60">
        <v>6</v>
      </c>
      <c r="I3452" s="60">
        <v>6</v>
      </c>
      <c r="J3452" s="60">
        <f t="shared" si="697"/>
        <v>0</v>
      </c>
      <c r="K3452" s="60" t="str">
        <f t="shared" si="698"/>
        <v>Ok</v>
      </c>
      <c r="L3452" s="60">
        <f t="shared" si="702"/>
        <v>0</v>
      </c>
      <c r="M3452" s="85">
        <f>VLOOKUP(E3452,'DAFTAR ITEM'!B:J,9,FALSE)</f>
        <v>3000</v>
      </c>
      <c r="N3452" s="85">
        <f t="shared" si="703"/>
        <v>18000</v>
      </c>
      <c r="O3452" s="85">
        <f t="shared" si="704"/>
        <v>0</v>
      </c>
      <c r="P3452" s="85">
        <f t="shared" si="705"/>
        <v>0</v>
      </c>
      <c r="Q3452" s="59">
        <f t="shared" si="696"/>
        <v>0</v>
      </c>
      <c r="R3452" s="60" t="str">
        <f t="shared" si="706"/>
        <v>Good Count</v>
      </c>
      <c r="S3452" s="60" t="str">
        <f t="shared" si="707"/>
        <v>Good Count</v>
      </c>
      <c r="T3452" s="60" t="str">
        <f t="shared" si="708"/>
        <v>Good Count</v>
      </c>
    </row>
    <row r="3453" spans="1:20" ht="15" customHeight="1">
      <c r="A3453" s="64">
        <v>45026</v>
      </c>
      <c r="B3453" s="65">
        <f t="shared" si="699"/>
        <v>2023</v>
      </c>
      <c r="C3453" s="58">
        <f t="shared" si="701"/>
        <v>4</v>
      </c>
      <c r="D3453" s="58" t="str">
        <f t="shared" si="700"/>
        <v>Apr/2023</v>
      </c>
      <c r="E3453" s="60" t="s">
        <v>151</v>
      </c>
      <c r="F3453" s="60" t="s">
        <v>150</v>
      </c>
      <c r="G3453" s="60" t="s">
        <v>33</v>
      </c>
      <c r="H3453" s="60">
        <v>0</v>
      </c>
      <c r="I3453" s="60">
        <v>0</v>
      </c>
      <c r="J3453" s="60">
        <f t="shared" si="697"/>
        <v>0</v>
      </c>
      <c r="K3453" s="60" t="str">
        <f t="shared" si="698"/>
        <v>Ok</v>
      </c>
      <c r="L3453" s="60">
        <f t="shared" si="702"/>
        <v>0</v>
      </c>
      <c r="M3453" s="85">
        <f>VLOOKUP(E3453,'DAFTAR ITEM'!B:J,9,FALSE)</f>
        <v>0</v>
      </c>
      <c r="N3453" s="85">
        <f t="shared" si="703"/>
        <v>0</v>
      </c>
      <c r="O3453" s="85">
        <f t="shared" si="704"/>
        <v>0</v>
      </c>
      <c r="P3453" s="85">
        <f t="shared" si="705"/>
        <v>0</v>
      </c>
      <c r="Q3453" s="59">
        <f t="shared" si="696"/>
        <v>0</v>
      </c>
      <c r="R3453" s="60" t="str">
        <f t="shared" si="706"/>
        <v>Good Count</v>
      </c>
      <c r="S3453" s="60" t="str">
        <f t="shared" si="707"/>
        <v>Good Count</v>
      </c>
      <c r="T3453" s="60" t="str">
        <f t="shared" si="708"/>
        <v>Good Count</v>
      </c>
    </row>
    <row r="3454" spans="1:20" ht="15" customHeight="1">
      <c r="A3454" s="64">
        <v>45026</v>
      </c>
      <c r="B3454" s="65">
        <f t="shared" si="699"/>
        <v>2023</v>
      </c>
      <c r="C3454" s="58">
        <f t="shared" si="701"/>
        <v>4</v>
      </c>
      <c r="D3454" s="58" t="str">
        <f t="shared" si="700"/>
        <v>Apr/2023</v>
      </c>
      <c r="E3454" s="60" t="s">
        <v>373</v>
      </c>
      <c r="F3454" s="60" t="s">
        <v>372</v>
      </c>
      <c r="G3454" s="60" t="s">
        <v>171</v>
      </c>
      <c r="H3454" s="60">
        <v>0</v>
      </c>
      <c r="I3454" s="60">
        <v>0</v>
      </c>
      <c r="J3454" s="60">
        <f t="shared" si="697"/>
        <v>0</v>
      </c>
      <c r="K3454" s="60" t="str">
        <f t="shared" si="698"/>
        <v>Ok</v>
      </c>
      <c r="L3454" s="60">
        <f t="shared" si="702"/>
        <v>0</v>
      </c>
      <c r="M3454" s="85">
        <f>VLOOKUP(E3454,'DAFTAR ITEM'!B:J,9,FALSE)</f>
        <v>0</v>
      </c>
      <c r="N3454" s="85">
        <f t="shared" si="703"/>
        <v>0</v>
      </c>
      <c r="O3454" s="85">
        <f t="shared" si="704"/>
        <v>0</v>
      </c>
      <c r="P3454" s="85">
        <f t="shared" si="705"/>
        <v>0</v>
      </c>
      <c r="Q3454" s="59">
        <f t="shared" si="696"/>
        <v>0</v>
      </c>
      <c r="R3454" s="60" t="str">
        <f t="shared" si="706"/>
        <v>Good Count</v>
      </c>
      <c r="S3454" s="60" t="str">
        <f t="shared" si="707"/>
        <v>Good Count</v>
      </c>
      <c r="T3454" s="60" t="str">
        <f t="shared" si="708"/>
        <v>Good Count</v>
      </c>
    </row>
    <row r="3455" spans="1:20" ht="15" customHeight="1">
      <c r="A3455" s="64">
        <v>45026</v>
      </c>
      <c r="B3455" s="65">
        <f t="shared" si="699"/>
        <v>2023</v>
      </c>
      <c r="C3455" s="58">
        <f t="shared" si="701"/>
        <v>4</v>
      </c>
      <c r="D3455" s="58" t="str">
        <f t="shared" si="700"/>
        <v>Apr/2023</v>
      </c>
      <c r="E3455" s="60" t="s">
        <v>156</v>
      </c>
      <c r="F3455" s="60" t="s">
        <v>155</v>
      </c>
      <c r="G3455" s="60" t="s">
        <v>33</v>
      </c>
      <c r="H3455" s="60">
        <v>0</v>
      </c>
      <c r="I3455" s="60">
        <v>0</v>
      </c>
      <c r="J3455" s="60">
        <f t="shared" si="697"/>
        <v>0</v>
      </c>
      <c r="K3455" s="60" t="str">
        <f t="shared" si="698"/>
        <v>Ok</v>
      </c>
      <c r="L3455" s="60">
        <f t="shared" si="702"/>
        <v>0</v>
      </c>
      <c r="M3455" s="85">
        <f>VLOOKUP(E3455,'DAFTAR ITEM'!B:J,9,FALSE)</f>
        <v>0</v>
      </c>
      <c r="N3455" s="85">
        <f t="shared" si="703"/>
        <v>0</v>
      </c>
      <c r="O3455" s="85">
        <f t="shared" si="704"/>
        <v>0</v>
      </c>
      <c r="P3455" s="85">
        <f t="shared" si="705"/>
        <v>0</v>
      </c>
      <c r="Q3455" s="59">
        <f t="shared" si="696"/>
        <v>0</v>
      </c>
      <c r="R3455" s="60" t="str">
        <f t="shared" si="706"/>
        <v>Good Count</v>
      </c>
      <c r="S3455" s="60" t="str">
        <f t="shared" si="707"/>
        <v>Good Count</v>
      </c>
      <c r="T3455" s="60" t="str">
        <f t="shared" si="708"/>
        <v>Good Count</v>
      </c>
    </row>
    <row r="3456" spans="1:20" ht="15" customHeight="1">
      <c r="A3456" s="64">
        <v>45026</v>
      </c>
      <c r="B3456" s="65">
        <f t="shared" si="699"/>
        <v>2023</v>
      </c>
      <c r="C3456" s="58">
        <f t="shared" si="701"/>
        <v>4</v>
      </c>
      <c r="D3456" s="58" t="str">
        <f t="shared" si="700"/>
        <v>Apr/2023</v>
      </c>
      <c r="E3456" s="60" t="s">
        <v>375</v>
      </c>
      <c r="F3456" s="60" t="s">
        <v>374</v>
      </c>
      <c r="G3456" s="60" t="s">
        <v>171</v>
      </c>
      <c r="H3456" s="60">
        <v>27</v>
      </c>
      <c r="I3456" s="60">
        <v>27</v>
      </c>
      <c r="J3456" s="60">
        <f t="shared" si="697"/>
        <v>0</v>
      </c>
      <c r="K3456" s="60" t="str">
        <f t="shared" si="698"/>
        <v>Ok</v>
      </c>
      <c r="L3456" s="60">
        <f t="shared" si="702"/>
        <v>0</v>
      </c>
      <c r="M3456" s="85">
        <f>VLOOKUP(E3456,'DAFTAR ITEM'!B:J,9,FALSE)</f>
        <v>14300</v>
      </c>
      <c r="N3456" s="85">
        <f t="shared" si="703"/>
        <v>386100</v>
      </c>
      <c r="O3456" s="85">
        <f t="shared" si="704"/>
        <v>0</v>
      </c>
      <c r="P3456" s="85">
        <f t="shared" si="705"/>
        <v>0</v>
      </c>
      <c r="Q3456" s="59">
        <f t="shared" si="696"/>
        <v>0</v>
      </c>
      <c r="R3456" s="60" t="str">
        <f t="shared" si="706"/>
        <v>Good Count</v>
      </c>
      <c r="S3456" s="60" t="str">
        <f t="shared" si="707"/>
        <v>Good Count</v>
      </c>
      <c r="T3456" s="60" t="str">
        <f t="shared" si="708"/>
        <v>Good Count</v>
      </c>
    </row>
    <row r="3457" spans="1:20" ht="15" customHeight="1">
      <c r="A3457" s="64">
        <v>45026</v>
      </c>
      <c r="B3457" s="65">
        <f t="shared" si="699"/>
        <v>2023</v>
      </c>
      <c r="C3457" s="58">
        <f t="shared" si="701"/>
        <v>4</v>
      </c>
      <c r="D3457" s="58" t="str">
        <f t="shared" si="700"/>
        <v>Apr/2023</v>
      </c>
      <c r="E3457" s="60" t="s">
        <v>379</v>
      </c>
      <c r="F3457" s="60" t="s">
        <v>378</v>
      </c>
      <c r="G3457" s="60" t="s">
        <v>171</v>
      </c>
      <c r="H3457" s="60">
        <v>0</v>
      </c>
      <c r="I3457" s="60">
        <v>0</v>
      </c>
      <c r="J3457" s="60">
        <f t="shared" si="697"/>
        <v>0</v>
      </c>
      <c r="K3457" s="60" t="str">
        <f t="shared" si="698"/>
        <v>Ok</v>
      </c>
      <c r="L3457" s="60">
        <f t="shared" si="702"/>
        <v>0</v>
      </c>
      <c r="M3457" s="85">
        <f>VLOOKUP(E3457,'DAFTAR ITEM'!B:J,9,FALSE)</f>
        <v>0</v>
      </c>
      <c r="N3457" s="85">
        <f t="shared" si="703"/>
        <v>0</v>
      </c>
      <c r="O3457" s="85">
        <f t="shared" si="704"/>
        <v>0</v>
      </c>
      <c r="P3457" s="85">
        <f t="shared" si="705"/>
        <v>0</v>
      </c>
      <c r="Q3457" s="59">
        <f t="shared" si="696"/>
        <v>0</v>
      </c>
      <c r="R3457" s="60" t="str">
        <f t="shared" si="706"/>
        <v>Good Count</v>
      </c>
      <c r="S3457" s="60" t="str">
        <f t="shared" si="707"/>
        <v>Good Count</v>
      </c>
      <c r="T3457" s="60" t="str">
        <f t="shared" si="708"/>
        <v>Good Count</v>
      </c>
    </row>
    <row r="3458" spans="1:20" ht="15" customHeight="1">
      <c r="A3458" s="64">
        <v>45026</v>
      </c>
      <c r="B3458" s="65">
        <f t="shared" si="699"/>
        <v>2023</v>
      </c>
      <c r="C3458" s="58">
        <f t="shared" si="701"/>
        <v>4</v>
      </c>
      <c r="D3458" s="58" t="str">
        <f t="shared" si="700"/>
        <v>Apr/2023</v>
      </c>
      <c r="E3458" s="60" t="s">
        <v>153</v>
      </c>
      <c r="F3458" s="60" t="s">
        <v>152</v>
      </c>
      <c r="G3458" s="60" t="s">
        <v>33</v>
      </c>
      <c r="H3458" s="60">
        <v>0</v>
      </c>
      <c r="I3458" s="60">
        <v>0</v>
      </c>
      <c r="J3458" s="60">
        <f t="shared" si="697"/>
        <v>0</v>
      </c>
      <c r="K3458" s="60" t="str">
        <f t="shared" si="698"/>
        <v>Ok</v>
      </c>
      <c r="L3458" s="60">
        <f t="shared" si="702"/>
        <v>0</v>
      </c>
      <c r="M3458" s="85">
        <f>VLOOKUP(E3458,'DAFTAR ITEM'!B:J,9,FALSE)</f>
        <v>0</v>
      </c>
      <c r="N3458" s="85">
        <f t="shared" si="703"/>
        <v>0</v>
      </c>
      <c r="O3458" s="85">
        <f t="shared" si="704"/>
        <v>0</v>
      </c>
      <c r="P3458" s="85">
        <f t="shared" si="705"/>
        <v>0</v>
      </c>
      <c r="Q3458" s="59">
        <f t="shared" si="696"/>
        <v>0</v>
      </c>
      <c r="R3458" s="60" t="str">
        <f t="shared" si="706"/>
        <v>Good Count</v>
      </c>
      <c r="S3458" s="60" t="str">
        <f t="shared" si="707"/>
        <v>Good Count</v>
      </c>
      <c r="T3458" s="60" t="str">
        <f t="shared" si="708"/>
        <v>Good Count</v>
      </c>
    </row>
    <row r="3459" spans="1:20" ht="15" customHeight="1">
      <c r="A3459" s="64">
        <v>45026</v>
      </c>
      <c r="B3459" s="65">
        <f t="shared" si="699"/>
        <v>2023</v>
      </c>
      <c r="C3459" s="58">
        <f t="shared" si="701"/>
        <v>4</v>
      </c>
      <c r="D3459" s="58" t="str">
        <f t="shared" si="700"/>
        <v>Apr/2023</v>
      </c>
      <c r="E3459" s="60" t="s">
        <v>156</v>
      </c>
      <c r="F3459" s="60" t="s">
        <v>155</v>
      </c>
      <c r="G3459" s="60" t="s">
        <v>33</v>
      </c>
      <c r="H3459" s="60">
        <v>0</v>
      </c>
      <c r="I3459" s="60">
        <v>0</v>
      </c>
      <c r="J3459" s="60">
        <f t="shared" si="697"/>
        <v>0</v>
      </c>
      <c r="K3459" s="60" t="str">
        <f t="shared" si="698"/>
        <v>Ok</v>
      </c>
      <c r="L3459" s="60">
        <f t="shared" si="702"/>
        <v>0</v>
      </c>
      <c r="M3459" s="85">
        <f>VLOOKUP(E3459,'DAFTAR ITEM'!B:J,9,FALSE)</f>
        <v>0</v>
      </c>
      <c r="N3459" s="85">
        <f t="shared" si="703"/>
        <v>0</v>
      </c>
      <c r="O3459" s="85">
        <f t="shared" si="704"/>
        <v>0</v>
      </c>
      <c r="P3459" s="85">
        <f t="shared" si="705"/>
        <v>0</v>
      </c>
      <c r="Q3459" s="59">
        <f t="shared" si="696"/>
        <v>0</v>
      </c>
      <c r="R3459" s="60" t="str">
        <f t="shared" si="706"/>
        <v>Good Count</v>
      </c>
      <c r="S3459" s="60" t="str">
        <f t="shared" si="707"/>
        <v>Good Count</v>
      </c>
      <c r="T3459" s="60" t="str">
        <f t="shared" si="708"/>
        <v>Good Count</v>
      </c>
    </row>
    <row r="3460" spans="1:20" ht="15" customHeight="1">
      <c r="A3460" s="64">
        <v>45026</v>
      </c>
      <c r="B3460" s="65">
        <f t="shared" si="699"/>
        <v>2023</v>
      </c>
      <c r="C3460" s="58">
        <f t="shared" si="701"/>
        <v>4</v>
      </c>
      <c r="D3460" s="58" t="str">
        <f t="shared" si="700"/>
        <v>Apr/2023</v>
      </c>
      <c r="E3460" s="60" t="s">
        <v>158</v>
      </c>
      <c r="F3460" s="60" t="s">
        <v>157</v>
      </c>
      <c r="G3460" s="60" t="s">
        <v>33</v>
      </c>
      <c r="H3460" s="60">
        <v>0</v>
      </c>
      <c r="I3460" s="60">
        <v>0</v>
      </c>
      <c r="J3460" s="60">
        <f t="shared" si="697"/>
        <v>0</v>
      </c>
      <c r="K3460" s="60" t="str">
        <f t="shared" si="698"/>
        <v>Ok</v>
      </c>
      <c r="L3460" s="60">
        <f t="shared" si="702"/>
        <v>0</v>
      </c>
      <c r="M3460" s="85">
        <f>VLOOKUP(E3460,'DAFTAR ITEM'!B:J,9,FALSE)</f>
        <v>0</v>
      </c>
      <c r="N3460" s="85">
        <f t="shared" si="703"/>
        <v>0</v>
      </c>
      <c r="O3460" s="85">
        <f t="shared" si="704"/>
        <v>0</v>
      </c>
      <c r="P3460" s="85">
        <f t="shared" si="705"/>
        <v>0</v>
      </c>
      <c r="Q3460" s="59">
        <f t="shared" si="696"/>
        <v>0</v>
      </c>
      <c r="R3460" s="60" t="str">
        <f t="shared" si="706"/>
        <v>Good Count</v>
      </c>
      <c r="S3460" s="60" t="str">
        <f t="shared" si="707"/>
        <v>Good Count</v>
      </c>
      <c r="T3460" s="60" t="str">
        <f t="shared" si="708"/>
        <v>Good Count</v>
      </c>
    </row>
    <row r="3461" spans="1:20" ht="15" customHeight="1">
      <c r="A3461" s="64">
        <v>45026</v>
      </c>
      <c r="B3461" s="65">
        <f t="shared" si="699"/>
        <v>2023</v>
      </c>
      <c r="C3461" s="58">
        <f t="shared" si="701"/>
        <v>4</v>
      </c>
      <c r="D3461" s="58" t="str">
        <f t="shared" si="700"/>
        <v>Apr/2023</v>
      </c>
      <c r="E3461" s="60" t="s">
        <v>385</v>
      </c>
      <c r="F3461" s="60" t="s">
        <v>384</v>
      </c>
      <c r="G3461" s="60" t="s">
        <v>171</v>
      </c>
      <c r="H3461" s="60">
        <v>0</v>
      </c>
      <c r="I3461" s="60">
        <v>0</v>
      </c>
      <c r="J3461" s="60">
        <f t="shared" si="697"/>
        <v>0</v>
      </c>
      <c r="K3461" s="60" t="str">
        <f t="shared" si="698"/>
        <v>Ok</v>
      </c>
      <c r="L3461" s="60">
        <f t="shared" si="702"/>
        <v>0</v>
      </c>
      <c r="M3461" s="85">
        <f>VLOOKUP(E3461,'DAFTAR ITEM'!B:J,9,FALSE)</f>
        <v>12800</v>
      </c>
      <c r="N3461" s="85">
        <f t="shared" si="703"/>
        <v>0</v>
      </c>
      <c r="O3461" s="85">
        <f t="shared" si="704"/>
        <v>0</v>
      </c>
      <c r="P3461" s="85">
        <f t="shared" si="705"/>
        <v>0</v>
      </c>
      <c r="Q3461" s="59">
        <f t="shared" si="696"/>
        <v>0</v>
      </c>
      <c r="R3461" s="60" t="str">
        <f t="shared" si="706"/>
        <v>Good Count</v>
      </c>
      <c r="S3461" s="60" t="str">
        <f t="shared" si="707"/>
        <v>Good Count</v>
      </c>
      <c r="T3461" s="60" t="str">
        <f t="shared" si="708"/>
        <v>Good Count</v>
      </c>
    </row>
    <row r="3462" spans="1:20" ht="15" customHeight="1">
      <c r="A3462" s="64">
        <v>45026</v>
      </c>
      <c r="B3462" s="65">
        <f t="shared" si="699"/>
        <v>2023</v>
      </c>
      <c r="C3462" s="58">
        <f t="shared" si="701"/>
        <v>4</v>
      </c>
      <c r="D3462" s="58" t="str">
        <f t="shared" si="700"/>
        <v>Apr/2023</v>
      </c>
      <c r="E3462" s="60" t="s">
        <v>162</v>
      </c>
      <c r="F3462" s="60" t="s">
        <v>161</v>
      </c>
      <c r="G3462" s="60" t="s">
        <v>33</v>
      </c>
      <c r="H3462" s="60">
        <v>0</v>
      </c>
      <c r="I3462" s="60">
        <v>0</v>
      </c>
      <c r="J3462" s="60">
        <f t="shared" si="697"/>
        <v>0</v>
      </c>
      <c r="K3462" s="60" t="str">
        <f t="shared" si="698"/>
        <v>Ok</v>
      </c>
      <c r="L3462" s="60">
        <f t="shared" si="702"/>
        <v>0</v>
      </c>
      <c r="M3462" s="85">
        <f>VLOOKUP(E3462,'DAFTAR ITEM'!B:J,9,FALSE)</f>
        <v>0</v>
      </c>
      <c r="N3462" s="85">
        <f t="shared" si="703"/>
        <v>0</v>
      </c>
      <c r="O3462" s="85">
        <f t="shared" si="704"/>
        <v>0</v>
      </c>
      <c r="P3462" s="85">
        <f t="shared" si="705"/>
        <v>0</v>
      </c>
      <c r="Q3462" s="59">
        <f t="shared" si="696"/>
        <v>0</v>
      </c>
      <c r="R3462" s="60" t="str">
        <f t="shared" si="706"/>
        <v>Good Count</v>
      </c>
      <c r="S3462" s="60" t="str">
        <f t="shared" si="707"/>
        <v>Good Count</v>
      </c>
      <c r="T3462" s="60" t="str">
        <f t="shared" si="708"/>
        <v>Good Count</v>
      </c>
    </row>
    <row r="3463" spans="1:20" ht="15" customHeight="1">
      <c r="A3463" s="64">
        <v>45026</v>
      </c>
      <c r="B3463" s="65">
        <f t="shared" si="699"/>
        <v>2023</v>
      </c>
      <c r="C3463" s="58">
        <f t="shared" si="701"/>
        <v>4</v>
      </c>
      <c r="D3463" s="58" t="str">
        <f t="shared" si="700"/>
        <v>Apr/2023</v>
      </c>
      <c r="E3463" s="60" t="s">
        <v>387</v>
      </c>
      <c r="F3463" s="60" t="s">
        <v>386</v>
      </c>
      <c r="G3463" s="60" t="s">
        <v>171</v>
      </c>
      <c r="H3463" s="60">
        <v>70</v>
      </c>
      <c r="I3463" s="60">
        <v>70</v>
      </c>
      <c r="J3463" s="60">
        <f t="shared" si="697"/>
        <v>0</v>
      </c>
      <c r="K3463" s="60" t="str">
        <f t="shared" si="698"/>
        <v>Ok</v>
      </c>
      <c r="L3463" s="60">
        <f t="shared" si="702"/>
        <v>0</v>
      </c>
      <c r="M3463" s="85">
        <f>VLOOKUP(E3463,'DAFTAR ITEM'!B:J,9,FALSE)</f>
        <v>12800</v>
      </c>
      <c r="N3463" s="85">
        <f t="shared" si="703"/>
        <v>896000</v>
      </c>
      <c r="O3463" s="85">
        <f t="shared" si="704"/>
        <v>0</v>
      </c>
      <c r="P3463" s="85">
        <f t="shared" si="705"/>
        <v>0</v>
      </c>
      <c r="Q3463" s="59">
        <f t="shared" si="696"/>
        <v>0</v>
      </c>
      <c r="R3463" s="60" t="str">
        <f t="shared" si="706"/>
        <v>Good Count</v>
      </c>
      <c r="S3463" s="60" t="str">
        <f t="shared" si="707"/>
        <v>Good Count</v>
      </c>
      <c r="T3463" s="60" t="str">
        <f t="shared" si="708"/>
        <v>Good Count</v>
      </c>
    </row>
    <row r="3464" spans="1:20" ht="15" customHeight="1">
      <c r="A3464" s="64">
        <v>45026</v>
      </c>
      <c r="B3464" s="65">
        <f t="shared" si="699"/>
        <v>2023</v>
      </c>
      <c r="C3464" s="58">
        <f t="shared" si="701"/>
        <v>4</v>
      </c>
      <c r="D3464" s="58" t="str">
        <f t="shared" si="700"/>
        <v>Apr/2023</v>
      </c>
      <c r="E3464" s="60" t="s">
        <v>168</v>
      </c>
      <c r="F3464" s="60" t="s">
        <v>167</v>
      </c>
      <c r="G3464" s="60" t="s">
        <v>33</v>
      </c>
      <c r="H3464" s="60">
        <v>0</v>
      </c>
      <c r="I3464" s="60">
        <v>0</v>
      </c>
      <c r="J3464" s="60">
        <f t="shared" si="697"/>
        <v>0</v>
      </c>
      <c r="K3464" s="60" t="str">
        <f t="shared" si="698"/>
        <v>Ok</v>
      </c>
      <c r="L3464" s="60">
        <f t="shared" si="702"/>
        <v>0</v>
      </c>
      <c r="M3464" s="85">
        <f>VLOOKUP(E3464,'DAFTAR ITEM'!B:J,9,FALSE)</f>
        <v>0</v>
      </c>
      <c r="N3464" s="85">
        <f t="shared" si="703"/>
        <v>0</v>
      </c>
      <c r="O3464" s="85">
        <f t="shared" si="704"/>
        <v>0</v>
      </c>
      <c r="P3464" s="85">
        <f t="shared" si="705"/>
        <v>0</v>
      </c>
      <c r="Q3464" s="59">
        <f t="shared" si="696"/>
        <v>0</v>
      </c>
      <c r="R3464" s="60" t="str">
        <f t="shared" si="706"/>
        <v>Good Count</v>
      </c>
      <c r="S3464" s="60" t="str">
        <f t="shared" si="707"/>
        <v>Good Count</v>
      </c>
      <c r="T3464" s="60" t="str">
        <f t="shared" si="708"/>
        <v>Good Count</v>
      </c>
    </row>
    <row r="3465" spans="1:20" ht="15" customHeight="1">
      <c r="A3465" s="64">
        <v>45026</v>
      </c>
      <c r="B3465" s="65">
        <f t="shared" si="699"/>
        <v>2023</v>
      </c>
      <c r="C3465" s="58">
        <f t="shared" si="701"/>
        <v>4</v>
      </c>
      <c r="D3465" s="58" t="str">
        <f t="shared" si="700"/>
        <v>Apr/2023</v>
      </c>
      <c r="E3465" s="60" t="s">
        <v>170</v>
      </c>
      <c r="F3465" s="60" t="s">
        <v>169</v>
      </c>
      <c r="G3465" s="60" t="s">
        <v>171</v>
      </c>
      <c r="H3465" s="60">
        <v>0</v>
      </c>
      <c r="I3465" s="60">
        <v>0</v>
      </c>
      <c r="J3465" s="60">
        <f t="shared" si="697"/>
        <v>0</v>
      </c>
      <c r="K3465" s="60" t="str">
        <f t="shared" si="698"/>
        <v>Ok</v>
      </c>
      <c r="L3465" s="60">
        <f t="shared" si="702"/>
        <v>0</v>
      </c>
      <c r="M3465" s="85">
        <f>VLOOKUP(E3465,'DAFTAR ITEM'!B:J,9,FALSE)</f>
        <v>8410</v>
      </c>
      <c r="N3465" s="85">
        <f t="shared" si="703"/>
        <v>0</v>
      </c>
      <c r="O3465" s="85">
        <f t="shared" si="704"/>
        <v>0</v>
      </c>
      <c r="P3465" s="85">
        <f t="shared" si="705"/>
        <v>0</v>
      </c>
      <c r="Q3465" s="59">
        <f t="shared" si="696"/>
        <v>0</v>
      </c>
      <c r="R3465" s="60" t="str">
        <f t="shared" si="706"/>
        <v>Good Count</v>
      </c>
      <c r="S3465" s="60" t="str">
        <f t="shared" si="707"/>
        <v>Good Count</v>
      </c>
      <c r="T3465" s="60" t="str">
        <f t="shared" si="708"/>
        <v>Good Count</v>
      </c>
    </row>
    <row r="3466" spans="1:20" ht="15" customHeight="1">
      <c r="A3466" s="64">
        <v>45026</v>
      </c>
      <c r="B3466" s="65">
        <f t="shared" si="699"/>
        <v>2023</v>
      </c>
      <c r="C3466" s="58">
        <f t="shared" si="701"/>
        <v>4</v>
      </c>
      <c r="D3466" s="58" t="str">
        <f t="shared" si="700"/>
        <v>Apr/2023</v>
      </c>
      <c r="E3466" s="60" t="s">
        <v>173</v>
      </c>
      <c r="F3466" s="60" t="s">
        <v>172</v>
      </c>
      <c r="G3466" s="60" t="s">
        <v>33</v>
      </c>
      <c r="H3466" s="60">
        <v>0</v>
      </c>
      <c r="I3466" s="60">
        <v>0</v>
      </c>
      <c r="J3466" s="60">
        <f t="shared" si="697"/>
        <v>0</v>
      </c>
      <c r="K3466" s="60" t="str">
        <f t="shared" si="698"/>
        <v>Ok</v>
      </c>
      <c r="L3466" s="60">
        <f t="shared" si="702"/>
        <v>0</v>
      </c>
      <c r="M3466" s="85">
        <f>VLOOKUP(E3466,'DAFTAR ITEM'!B:J,9,FALSE)</f>
        <v>5513</v>
      </c>
      <c r="N3466" s="85">
        <f t="shared" si="703"/>
        <v>0</v>
      </c>
      <c r="O3466" s="85">
        <f t="shared" si="704"/>
        <v>0</v>
      </c>
      <c r="P3466" s="85">
        <f t="shared" si="705"/>
        <v>0</v>
      </c>
      <c r="Q3466" s="59">
        <f t="shared" si="696"/>
        <v>0</v>
      </c>
      <c r="R3466" s="60" t="str">
        <f t="shared" si="706"/>
        <v>Good Count</v>
      </c>
      <c r="S3466" s="60" t="str">
        <f t="shared" si="707"/>
        <v>Good Count</v>
      </c>
      <c r="T3466" s="60" t="str">
        <f t="shared" si="708"/>
        <v>Good Count</v>
      </c>
    </row>
    <row r="3467" spans="1:20" ht="15" customHeight="1">
      <c r="A3467" s="64">
        <v>45026</v>
      </c>
      <c r="B3467" s="65">
        <f t="shared" si="699"/>
        <v>2023</v>
      </c>
      <c r="C3467" s="58">
        <f t="shared" si="701"/>
        <v>4</v>
      </c>
      <c r="D3467" s="58" t="str">
        <f t="shared" si="700"/>
        <v>Apr/2023</v>
      </c>
      <c r="E3467" s="60" t="s">
        <v>175</v>
      </c>
      <c r="F3467" s="60" t="s">
        <v>174</v>
      </c>
      <c r="G3467" s="60" t="s">
        <v>176</v>
      </c>
      <c r="H3467" s="60">
        <v>8</v>
      </c>
      <c r="I3467" s="60">
        <v>8</v>
      </c>
      <c r="J3467" s="60">
        <f t="shared" si="697"/>
        <v>0</v>
      </c>
      <c r="K3467" s="60" t="str">
        <f t="shared" si="698"/>
        <v>Ok</v>
      </c>
      <c r="L3467" s="60">
        <f t="shared" si="702"/>
        <v>0</v>
      </c>
      <c r="M3467" s="85">
        <f>VLOOKUP(E3467,'DAFTAR ITEM'!B:J,9,FALSE)</f>
        <v>3780</v>
      </c>
      <c r="N3467" s="85">
        <f t="shared" si="703"/>
        <v>30240</v>
      </c>
      <c r="O3467" s="85">
        <f t="shared" si="704"/>
        <v>0</v>
      </c>
      <c r="P3467" s="85">
        <f t="shared" si="705"/>
        <v>0</v>
      </c>
      <c r="Q3467" s="59">
        <f t="shared" si="696"/>
        <v>0</v>
      </c>
      <c r="R3467" s="60" t="str">
        <f t="shared" si="706"/>
        <v>Good Count</v>
      </c>
      <c r="S3467" s="60" t="str">
        <f t="shared" si="707"/>
        <v>Good Count</v>
      </c>
      <c r="T3467" s="60" t="str">
        <f t="shared" si="708"/>
        <v>Good Count</v>
      </c>
    </row>
    <row r="3468" spans="1:20" ht="15" customHeight="1">
      <c r="A3468" s="64">
        <v>45026</v>
      </c>
      <c r="B3468" s="65">
        <f t="shared" si="699"/>
        <v>2023</v>
      </c>
      <c r="C3468" s="58">
        <f t="shared" si="701"/>
        <v>4</v>
      </c>
      <c r="D3468" s="58" t="str">
        <f t="shared" si="700"/>
        <v>Apr/2023</v>
      </c>
      <c r="E3468" s="60" t="s">
        <v>178</v>
      </c>
      <c r="F3468" s="60" t="s">
        <v>177</v>
      </c>
      <c r="G3468" s="60" t="s">
        <v>176</v>
      </c>
      <c r="H3468" s="60">
        <v>9</v>
      </c>
      <c r="I3468" s="60">
        <v>9</v>
      </c>
      <c r="J3468" s="60">
        <f t="shared" si="697"/>
        <v>0</v>
      </c>
      <c r="K3468" s="60" t="str">
        <f t="shared" si="698"/>
        <v>Ok</v>
      </c>
      <c r="L3468" s="60">
        <f t="shared" si="702"/>
        <v>0</v>
      </c>
      <c r="M3468" s="85">
        <f>VLOOKUP(E3468,'DAFTAR ITEM'!B:J,9,FALSE)</f>
        <v>2625</v>
      </c>
      <c r="N3468" s="85">
        <f t="shared" si="703"/>
        <v>23625</v>
      </c>
      <c r="O3468" s="85">
        <f t="shared" si="704"/>
        <v>0</v>
      </c>
      <c r="P3468" s="85">
        <f t="shared" si="705"/>
        <v>0</v>
      </c>
      <c r="Q3468" s="59">
        <f t="shared" si="696"/>
        <v>0</v>
      </c>
      <c r="R3468" s="60" t="str">
        <f t="shared" si="706"/>
        <v>Good Count</v>
      </c>
      <c r="S3468" s="60" t="str">
        <f t="shared" si="707"/>
        <v>Good Count</v>
      </c>
      <c r="T3468" s="60" t="str">
        <f t="shared" si="708"/>
        <v>Good Count</v>
      </c>
    </row>
    <row r="3469" spans="1:20" ht="15" customHeight="1">
      <c r="A3469" s="64">
        <v>45026</v>
      </c>
      <c r="B3469" s="65">
        <f t="shared" si="699"/>
        <v>2023</v>
      </c>
      <c r="C3469" s="58">
        <f t="shared" si="701"/>
        <v>4</v>
      </c>
      <c r="D3469" s="58" t="str">
        <f t="shared" si="700"/>
        <v>Apr/2023</v>
      </c>
      <c r="E3469" s="60" t="s">
        <v>180</v>
      </c>
      <c r="F3469" s="60" t="s">
        <v>179</v>
      </c>
      <c r="G3469" s="60" t="s">
        <v>33</v>
      </c>
      <c r="H3469" s="60">
        <v>3</v>
      </c>
      <c r="I3469" s="60">
        <v>3</v>
      </c>
      <c r="J3469" s="60">
        <f t="shared" si="697"/>
        <v>0</v>
      </c>
      <c r="K3469" s="60" t="str">
        <f t="shared" si="698"/>
        <v>Ok</v>
      </c>
      <c r="L3469" s="60">
        <f t="shared" si="702"/>
        <v>0</v>
      </c>
      <c r="M3469" s="85">
        <f>VLOOKUP(E3469,'DAFTAR ITEM'!B:J,9,FALSE)</f>
        <v>20000</v>
      </c>
      <c r="N3469" s="85">
        <f t="shared" si="703"/>
        <v>60000</v>
      </c>
      <c r="O3469" s="85">
        <f t="shared" si="704"/>
        <v>0</v>
      </c>
      <c r="P3469" s="85">
        <f t="shared" si="705"/>
        <v>0</v>
      </c>
      <c r="Q3469" s="59">
        <f t="shared" ref="Q3469:Q3532" si="709">ABS(IF(AND((H3469=0),(J3469=0)),0,J3469/H3469))</f>
        <v>0</v>
      </c>
      <c r="R3469" s="60" t="str">
        <f t="shared" si="706"/>
        <v>Good Count</v>
      </c>
      <c r="S3469" s="60" t="str">
        <f t="shared" si="707"/>
        <v>Good Count</v>
      </c>
      <c r="T3469" s="60" t="str">
        <f t="shared" si="708"/>
        <v>Good Count</v>
      </c>
    </row>
    <row r="3470" spans="1:20" ht="15" customHeight="1">
      <c r="A3470" s="64">
        <v>45026</v>
      </c>
      <c r="B3470" s="65">
        <f t="shared" si="699"/>
        <v>2023</v>
      </c>
      <c r="C3470" s="58">
        <f t="shared" si="701"/>
        <v>4</v>
      </c>
      <c r="D3470" s="58" t="str">
        <f t="shared" si="700"/>
        <v>Apr/2023</v>
      </c>
      <c r="E3470" s="60" t="s">
        <v>182</v>
      </c>
      <c r="F3470" s="60" t="s">
        <v>181</v>
      </c>
      <c r="G3470" s="60" t="s">
        <v>33</v>
      </c>
      <c r="H3470" s="60">
        <v>6</v>
      </c>
      <c r="I3470" s="60">
        <v>6</v>
      </c>
      <c r="J3470" s="60">
        <f t="shared" si="697"/>
        <v>0</v>
      </c>
      <c r="K3470" s="60" t="str">
        <f t="shared" si="698"/>
        <v>Ok</v>
      </c>
      <c r="L3470" s="60">
        <f t="shared" si="702"/>
        <v>0</v>
      </c>
      <c r="M3470" s="85">
        <f>VLOOKUP(E3470,'DAFTAR ITEM'!B:J,9,FALSE)</f>
        <v>20000</v>
      </c>
      <c r="N3470" s="85">
        <f t="shared" si="703"/>
        <v>120000</v>
      </c>
      <c r="O3470" s="85">
        <f t="shared" si="704"/>
        <v>0</v>
      </c>
      <c r="P3470" s="85">
        <f t="shared" si="705"/>
        <v>0</v>
      </c>
      <c r="Q3470" s="59">
        <f t="shared" si="709"/>
        <v>0</v>
      </c>
      <c r="R3470" s="60" t="str">
        <f t="shared" si="706"/>
        <v>Good Count</v>
      </c>
      <c r="S3470" s="60" t="str">
        <f t="shared" si="707"/>
        <v>Good Count</v>
      </c>
      <c r="T3470" s="60" t="str">
        <f t="shared" si="708"/>
        <v>Good Count</v>
      </c>
    </row>
    <row r="3471" spans="1:20" ht="15" customHeight="1">
      <c r="A3471" s="64">
        <v>45026</v>
      </c>
      <c r="B3471" s="65">
        <f t="shared" si="699"/>
        <v>2023</v>
      </c>
      <c r="C3471" s="58">
        <f t="shared" si="701"/>
        <v>4</v>
      </c>
      <c r="D3471" s="58" t="str">
        <f t="shared" si="700"/>
        <v>Apr/2023</v>
      </c>
      <c r="E3471" s="60" t="s">
        <v>184</v>
      </c>
      <c r="F3471" s="60" t="s">
        <v>183</v>
      </c>
      <c r="G3471" s="60" t="s">
        <v>33</v>
      </c>
      <c r="H3471" s="60">
        <v>5</v>
      </c>
      <c r="I3471" s="60">
        <v>5</v>
      </c>
      <c r="J3471" s="60">
        <f t="shared" si="697"/>
        <v>0</v>
      </c>
      <c r="K3471" s="60" t="str">
        <f t="shared" si="698"/>
        <v>Ok</v>
      </c>
      <c r="L3471" s="60">
        <f t="shared" si="702"/>
        <v>0</v>
      </c>
      <c r="M3471" s="85">
        <f>VLOOKUP(E3471,'DAFTAR ITEM'!B:J,9,FALSE)</f>
        <v>20000</v>
      </c>
      <c r="N3471" s="85">
        <f t="shared" si="703"/>
        <v>100000</v>
      </c>
      <c r="O3471" s="85">
        <f t="shared" si="704"/>
        <v>0</v>
      </c>
      <c r="P3471" s="85">
        <f t="shared" si="705"/>
        <v>0</v>
      </c>
      <c r="Q3471" s="59">
        <f t="shared" si="709"/>
        <v>0</v>
      </c>
      <c r="R3471" s="60" t="str">
        <f t="shared" si="706"/>
        <v>Good Count</v>
      </c>
      <c r="S3471" s="60" t="str">
        <f t="shared" si="707"/>
        <v>Good Count</v>
      </c>
      <c r="T3471" s="60" t="str">
        <f t="shared" si="708"/>
        <v>Good Count</v>
      </c>
    </row>
    <row r="3472" spans="1:20" ht="15" customHeight="1">
      <c r="A3472" s="64">
        <v>45026</v>
      </c>
      <c r="B3472" s="65">
        <f t="shared" si="699"/>
        <v>2023</v>
      </c>
      <c r="C3472" s="58">
        <f t="shared" si="701"/>
        <v>4</v>
      </c>
      <c r="D3472" s="58" t="str">
        <f t="shared" si="700"/>
        <v>Apr/2023</v>
      </c>
      <c r="E3472" s="60" t="s">
        <v>186</v>
      </c>
      <c r="F3472" s="60" t="s">
        <v>185</v>
      </c>
      <c r="G3472" s="60" t="s">
        <v>187</v>
      </c>
      <c r="H3472" s="60">
        <v>37</v>
      </c>
      <c r="I3472" s="60">
        <v>37</v>
      </c>
      <c r="J3472" s="60">
        <f t="shared" si="697"/>
        <v>0</v>
      </c>
      <c r="K3472" s="60" t="str">
        <f t="shared" si="698"/>
        <v>Ok</v>
      </c>
      <c r="L3472" s="60">
        <f t="shared" si="702"/>
        <v>0</v>
      </c>
      <c r="M3472" s="85">
        <f>VLOOKUP(E3472,'DAFTAR ITEM'!B:J,9,FALSE)</f>
        <v>1950</v>
      </c>
      <c r="N3472" s="85">
        <f t="shared" si="703"/>
        <v>72150</v>
      </c>
      <c r="O3472" s="85">
        <f t="shared" si="704"/>
        <v>0</v>
      </c>
      <c r="P3472" s="85">
        <f t="shared" si="705"/>
        <v>0</v>
      </c>
      <c r="Q3472" s="59">
        <f t="shared" si="709"/>
        <v>0</v>
      </c>
      <c r="R3472" s="60" t="str">
        <f t="shared" si="706"/>
        <v>Good Count</v>
      </c>
      <c r="S3472" s="60" t="str">
        <f t="shared" si="707"/>
        <v>Good Count</v>
      </c>
      <c r="T3472" s="60" t="str">
        <f t="shared" si="708"/>
        <v>Good Count</v>
      </c>
    </row>
    <row r="3473" spans="1:20" ht="15" customHeight="1">
      <c r="A3473" s="64">
        <v>45026</v>
      </c>
      <c r="B3473" s="65">
        <f t="shared" si="699"/>
        <v>2023</v>
      </c>
      <c r="C3473" s="58">
        <f t="shared" si="701"/>
        <v>4</v>
      </c>
      <c r="D3473" s="58" t="str">
        <f t="shared" si="700"/>
        <v>Apr/2023</v>
      </c>
      <c r="E3473" s="60" t="s">
        <v>189</v>
      </c>
      <c r="F3473" s="60" t="s">
        <v>188</v>
      </c>
      <c r="G3473" s="60" t="s">
        <v>187</v>
      </c>
      <c r="H3473" s="60">
        <v>21</v>
      </c>
      <c r="I3473" s="60">
        <v>21</v>
      </c>
      <c r="J3473" s="60">
        <f t="shared" si="697"/>
        <v>0</v>
      </c>
      <c r="K3473" s="60" t="str">
        <f t="shared" si="698"/>
        <v>Ok</v>
      </c>
      <c r="L3473" s="60">
        <f t="shared" si="702"/>
        <v>0</v>
      </c>
      <c r="M3473" s="85">
        <f>VLOOKUP(E3473,'DAFTAR ITEM'!B:J,9,FALSE)</f>
        <v>3990</v>
      </c>
      <c r="N3473" s="85">
        <f t="shared" si="703"/>
        <v>83790</v>
      </c>
      <c r="O3473" s="85">
        <f t="shared" si="704"/>
        <v>0</v>
      </c>
      <c r="P3473" s="85">
        <f t="shared" si="705"/>
        <v>0</v>
      </c>
      <c r="Q3473" s="59">
        <f t="shared" si="709"/>
        <v>0</v>
      </c>
      <c r="R3473" s="60" t="str">
        <f t="shared" si="706"/>
        <v>Good Count</v>
      </c>
      <c r="S3473" s="60" t="str">
        <f t="shared" si="707"/>
        <v>Good Count</v>
      </c>
      <c r="T3473" s="60" t="str">
        <f t="shared" si="708"/>
        <v>Good Count</v>
      </c>
    </row>
    <row r="3474" spans="1:20" ht="15" customHeight="1">
      <c r="A3474" s="64">
        <v>45026</v>
      </c>
      <c r="B3474" s="65">
        <f t="shared" si="699"/>
        <v>2023</v>
      </c>
      <c r="C3474" s="58">
        <f t="shared" si="701"/>
        <v>4</v>
      </c>
      <c r="D3474" s="58" t="str">
        <f t="shared" si="700"/>
        <v>Apr/2023</v>
      </c>
      <c r="E3474" s="60" t="s">
        <v>191</v>
      </c>
      <c r="F3474" s="60" t="s">
        <v>190</v>
      </c>
      <c r="G3474" s="60" t="s">
        <v>16</v>
      </c>
      <c r="H3474" s="60">
        <v>3</v>
      </c>
      <c r="I3474" s="60">
        <v>3</v>
      </c>
      <c r="J3474" s="60">
        <f t="shared" si="697"/>
        <v>0</v>
      </c>
      <c r="K3474" s="60" t="str">
        <f t="shared" si="698"/>
        <v>Ok</v>
      </c>
      <c r="L3474" s="60">
        <f t="shared" si="702"/>
        <v>0</v>
      </c>
      <c r="M3474" s="85">
        <f>VLOOKUP(E3474,'DAFTAR ITEM'!B:J,9,FALSE)</f>
        <v>15000</v>
      </c>
      <c r="N3474" s="85">
        <f t="shared" si="703"/>
        <v>45000</v>
      </c>
      <c r="O3474" s="85">
        <f t="shared" si="704"/>
        <v>0</v>
      </c>
      <c r="P3474" s="85">
        <f t="shared" si="705"/>
        <v>0</v>
      </c>
      <c r="Q3474" s="59">
        <f t="shared" si="709"/>
        <v>0</v>
      </c>
      <c r="R3474" s="60" t="str">
        <f t="shared" si="706"/>
        <v>Good Count</v>
      </c>
      <c r="S3474" s="60" t="str">
        <f t="shared" si="707"/>
        <v>Good Count</v>
      </c>
      <c r="T3474" s="60" t="str">
        <f t="shared" si="708"/>
        <v>Good Count</v>
      </c>
    </row>
    <row r="3475" spans="1:20" ht="15" customHeight="1">
      <c r="A3475" s="64">
        <v>45026</v>
      </c>
      <c r="B3475" s="65">
        <f t="shared" si="699"/>
        <v>2023</v>
      </c>
      <c r="C3475" s="58">
        <f t="shared" si="701"/>
        <v>4</v>
      </c>
      <c r="D3475" s="58" t="str">
        <f t="shared" si="700"/>
        <v>Apr/2023</v>
      </c>
      <c r="E3475" s="60" t="s">
        <v>193</v>
      </c>
      <c r="F3475" s="60" t="s">
        <v>192</v>
      </c>
      <c r="G3475" s="60" t="s">
        <v>194</v>
      </c>
      <c r="H3475" s="60">
        <v>8</v>
      </c>
      <c r="I3475" s="60">
        <v>8</v>
      </c>
      <c r="J3475" s="60">
        <f t="shared" ref="J3475:J3538" si="710">I3475-H3475</f>
        <v>0</v>
      </c>
      <c r="K3475" s="60" t="str">
        <f t="shared" ref="K3475:K3538" si="711">IF(J3475=0,"Ok","Selisih")</f>
        <v>Ok</v>
      </c>
      <c r="L3475" s="60">
        <f t="shared" si="702"/>
        <v>0</v>
      </c>
      <c r="M3475" s="85">
        <f>VLOOKUP(E3475,'DAFTAR ITEM'!B:J,9,FALSE)</f>
        <v>81000</v>
      </c>
      <c r="N3475" s="85">
        <f t="shared" si="703"/>
        <v>648000</v>
      </c>
      <c r="O3475" s="85">
        <f t="shared" si="704"/>
        <v>0</v>
      </c>
      <c r="P3475" s="85">
        <f t="shared" si="705"/>
        <v>0</v>
      </c>
      <c r="Q3475" s="59">
        <f t="shared" si="709"/>
        <v>0</v>
      </c>
      <c r="R3475" s="60" t="str">
        <f t="shared" si="706"/>
        <v>Good Count</v>
      </c>
      <c r="S3475" s="60" t="str">
        <f t="shared" si="707"/>
        <v>Good Count</v>
      </c>
      <c r="T3475" s="60" t="str">
        <f t="shared" si="708"/>
        <v>Good Count</v>
      </c>
    </row>
    <row r="3476" spans="1:20" ht="15" customHeight="1">
      <c r="A3476" s="64">
        <v>45026</v>
      </c>
      <c r="B3476" s="65">
        <f t="shared" si="699"/>
        <v>2023</v>
      </c>
      <c r="C3476" s="58">
        <f t="shared" si="701"/>
        <v>4</v>
      </c>
      <c r="D3476" s="58" t="str">
        <f t="shared" si="700"/>
        <v>Apr/2023</v>
      </c>
      <c r="E3476" s="60" t="s">
        <v>196</v>
      </c>
      <c r="F3476" s="60" t="s">
        <v>195</v>
      </c>
      <c r="G3476" s="60" t="s">
        <v>194</v>
      </c>
      <c r="H3476" s="60">
        <v>20</v>
      </c>
      <c r="I3476" s="60">
        <v>20</v>
      </c>
      <c r="J3476" s="60">
        <f t="shared" si="710"/>
        <v>0</v>
      </c>
      <c r="K3476" s="60" t="str">
        <f t="shared" si="711"/>
        <v>Ok</v>
      </c>
      <c r="L3476" s="60">
        <f t="shared" si="702"/>
        <v>0</v>
      </c>
      <c r="M3476" s="85">
        <f>VLOOKUP(E3476,'DAFTAR ITEM'!B:J,9,FALSE)</f>
        <v>27050</v>
      </c>
      <c r="N3476" s="85">
        <f t="shared" si="703"/>
        <v>541000</v>
      </c>
      <c r="O3476" s="85">
        <f t="shared" si="704"/>
        <v>0</v>
      </c>
      <c r="P3476" s="85">
        <f t="shared" si="705"/>
        <v>0</v>
      </c>
      <c r="Q3476" s="59">
        <f t="shared" si="709"/>
        <v>0</v>
      </c>
      <c r="R3476" s="60" t="str">
        <f t="shared" si="706"/>
        <v>Good Count</v>
      </c>
      <c r="S3476" s="60" t="str">
        <f t="shared" si="707"/>
        <v>Good Count</v>
      </c>
      <c r="T3476" s="60" t="str">
        <f t="shared" si="708"/>
        <v>Good Count</v>
      </c>
    </row>
    <row r="3477" spans="1:20" ht="15" customHeight="1">
      <c r="A3477" s="64">
        <v>45026</v>
      </c>
      <c r="B3477" s="65">
        <f t="shared" si="699"/>
        <v>2023</v>
      </c>
      <c r="C3477" s="58">
        <f t="shared" si="701"/>
        <v>4</v>
      </c>
      <c r="D3477" s="58" t="str">
        <f t="shared" si="700"/>
        <v>Apr/2023</v>
      </c>
      <c r="E3477" s="60" t="s">
        <v>198</v>
      </c>
      <c r="F3477" s="60" t="s">
        <v>197</v>
      </c>
      <c r="G3477" s="60" t="s">
        <v>194</v>
      </c>
      <c r="H3477" s="60">
        <v>0</v>
      </c>
      <c r="I3477" s="60">
        <v>0</v>
      </c>
      <c r="J3477" s="60">
        <f t="shared" si="710"/>
        <v>0</v>
      </c>
      <c r="K3477" s="60" t="str">
        <f t="shared" si="711"/>
        <v>Ok</v>
      </c>
      <c r="L3477" s="60">
        <f t="shared" si="702"/>
        <v>0</v>
      </c>
      <c r="M3477" s="85">
        <f>VLOOKUP(E3477,'DAFTAR ITEM'!B:J,9,FALSE)</f>
        <v>41000</v>
      </c>
      <c r="N3477" s="85">
        <f t="shared" si="703"/>
        <v>0</v>
      </c>
      <c r="O3477" s="85">
        <f t="shared" si="704"/>
        <v>0</v>
      </c>
      <c r="P3477" s="85">
        <f t="shared" si="705"/>
        <v>0</v>
      </c>
      <c r="Q3477" s="59">
        <f t="shared" si="709"/>
        <v>0</v>
      </c>
      <c r="R3477" s="60" t="str">
        <f t="shared" si="706"/>
        <v>Good Count</v>
      </c>
      <c r="S3477" s="60" t="str">
        <f t="shared" si="707"/>
        <v>Good Count</v>
      </c>
      <c r="T3477" s="60" t="str">
        <f t="shared" si="708"/>
        <v>Good Count</v>
      </c>
    </row>
    <row r="3478" spans="1:20" ht="15" customHeight="1">
      <c r="A3478" s="64">
        <v>45026</v>
      </c>
      <c r="B3478" s="65">
        <f t="shared" si="699"/>
        <v>2023</v>
      </c>
      <c r="C3478" s="58">
        <f t="shared" si="701"/>
        <v>4</v>
      </c>
      <c r="D3478" s="58" t="str">
        <f t="shared" si="700"/>
        <v>Apr/2023</v>
      </c>
      <c r="E3478" s="60" t="s">
        <v>200</v>
      </c>
      <c r="F3478" s="60" t="s">
        <v>199</v>
      </c>
      <c r="G3478" s="60" t="s">
        <v>194</v>
      </c>
      <c r="H3478" s="60">
        <v>7</v>
      </c>
      <c r="I3478" s="60">
        <v>7</v>
      </c>
      <c r="J3478" s="60">
        <f t="shared" si="710"/>
        <v>0</v>
      </c>
      <c r="K3478" s="60" t="str">
        <f t="shared" si="711"/>
        <v>Ok</v>
      </c>
      <c r="L3478" s="60">
        <f t="shared" si="702"/>
        <v>0</v>
      </c>
      <c r="M3478" s="85">
        <f>VLOOKUP(E3478,'DAFTAR ITEM'!B:J,9,FALSE)</f>
        <v>20000</v>
      </c>
      <c r="N3478" s="85">
        <f t="shared" si="703"/>
        <v>140000</v>
      </c>
      <c r="O3478" s="85">
        <f t="shared" si="704"/>
        <v>0</v>
      </c>
      <c r="P3478" s="85">
        <f t="shared" si="705"/>
        <v>0</v>
      </c>
      <c r="Q3478" s="59">
        <f t="shared" si="709"/>
        <v>0</v>
      </c>
      <c r="R3478" s="60" t="str">
        <f t="shared" si="706"/>
        <v>Good Count</v>
      </c>
      <c r="S3478" s="60" t="str">
        <f t="shared" si="707"/>
        <v>Good Count</v>
      </c>
      <c r="T3478" s="60" t="str">
        <f t="shared" si="708"/>
        <v>Good Count</v>
      </c>
    </row>
    <row r="3479" spans="1:20" ht="15" customHeight="1">
      <c r="A3479" s="64">
        <v>45026</v>
      </c>
      <c r="B3479" s="65">
        <f t="shared" si="699"/>
        <v>2023</v>
      </c>
      <c r="C3479" s="58">
        <f t="shared" si="701"/>
        <v>4</v>
      </c>
      <c r="D3479" s="58" t="str">
        <f t="shared" si="700"/>
        <v>Apr/2023</v>
      </c>
      <c r="E3479" s="60" t="s">
        <v>202</v>
      </c>
      <c r="F3479" s="60" t="s">
        <v>201</v>
      </c>
      <c r="G3479" s="60" t="s">
        <v>194</v>
      </c>
      <c r="H3479" s="60">
        <v>1</v>
      </c>
      <c r="I3479" s="60">
        <v>1</v>
      </c>
      <c r="J3479" s="60">
        <f t="shared" si="710"/>
        <v>0</v>
      </c>
      <c r="K3479" s="60" t="str">
        <f t="shared" si="711"/>
        <v>Ok</v>
      </c>
      <c r="L3479" s="60">
        <f t="shared" si="702"/>
        <v>0</v>
      </c>
      <c r="M3479" s="85">
        <f>VLOOKUP(E3479,'DAFTAR ITEM'!B:J,9,FALSE)</f>
        <v>23000</v>
      </c>
      <c r="N3479" s="85">
        <f t="shared" si="703"/>
        <v>23000</v>
      </c>
      <c r="O3479" s="85">
        <f t="shared" si="704"/>
        <v>0</v>
      </c>
      <c r="P3479" s="85">
        <f t="shared" si="705"/>
        <v>0</v>
      </c>
      <c r="Q3479" s="59">
        <f t="shared" si="709"/>
        <v>0</v>
      </c>
      <c r="R3479" s="60" t="str">
        <f t="shared" si="706"/>
        <v>Good Count</v>
      </c>
      <c r="S3479" s="60" t="str">
        <f t="shared" si="707"/>
        <v>Good Count</v>
      </c>
      <c r="T3479" s="60" t="str">
        <f t="shared" si="708"/>
        <v>Good Count</v>
      </c>
    </row>
    <row r="3480" spans="1:20" ht="15" customHeight="1">
      <c r="A3480" s="64">
        <v>45026</v>
      </c>
      <c r="B3480" s="65">
        <f t="shared" si="699"/>
        <v>2023</v>
      </c>
      <c r="C3480" s="58">
        <f t="shared" si="701"/>
        <v>4</v>
      </c>
      <c r="D3480" s="58" t="str">
        <f t="shared" si="700"/>
        <v>Apr/2023</v>
      </c>
      <c r="E3480" s="60" t="s">
        <v>206</v>
      </c>
      <c r="F3480" s="60" t="s">
        <v>205</v>
      </c>
      <c r="G3480" s="60" t="s">
        <v>194</v>
      </c>
      <c r="H3480" s="60">
        <v>14</v>
      </c>
      <c r="I3480" s="60">
        <v>14</v>
      </c>
      <c r="J3480" s="60">
        <f t="shared" si="710"/>
        <v>0</v>
      </c>
      <c r="K3480" s="60" t="str">
        <f t="shared" si="711"/>
        <v>Ok</v>
      </c>
      <c r="L3480" s="60">
        <f t="shared" si="702"/>
        <v>0</v>
      </c>
      <c r="M3480" s="85">
        <f>VLOOKUP(E3480,'DAFTAR ITEM'!B:J,9,FALSE)</f>
        <v>39091</v>
      </c>
      <c r="N3480" s="85">
        <f t="shared" si="703"/>
        <v>547274</v>
      </c>
      <c r="O3480" s="85">
        <f t="shared" si="704"/>
        <v>0</v>
      </c>
      <c r="P3480" s="85">
        <f t="shared" si="705"/>
        <v>0</v>
      </c>
      <c r="Q3480" s="59">
        <f t="shared" si="709"/>
        <v>0</v>
      </c>
      <c r="R3480" s="60" t="str">
        <f t="shared" si="706"/>
        <v>Good Count</v>
      </c>
      <c r="S3480" s="60" t="str">
        <f t="shared" si="707"/>
        <v>Good Count</v>
      </c>
      <c r="T3480" s="60" t="str">
        <f t="shared" si="708"/>
        <v>Good Count</v>
      </c>
    </row>
    <row r="3481" spans="1:20" ht="15" customHeight="1">
      <c r="A3481" s="64">
        <v>45026</v>
      </c>
      <c r="B3481" s="65">
        <f t="shared" si="699"/>
        <v>2023</v>
      </c>
      <c r="C3481" s="58">
        <f t="shared" si="701"/>
        <v>4</v>
      </c>
      <c r="D3481" s="58" t="str">
        <f t="shared" si="700"/>
        <v>Apr/2023</v>
      </c>
      <c r="E3481" s="60" t="s">
        <v>208</v>
      </c>
      <c r="F3481" s="60" t="s">
        <v>207</v>
      </c>
      <c r="G3481" s="60" t="s">
        <v>16</v>
      </c>
      <c r="H3481" s="60">
        <v>3</v>
      </c>
      <c r="I3481" s="60">
        <v>3</v>
      </c>
      <c r="J3481" s="60">
        <f t="shared" si="710"/>
        <v>0</v>
      </c>
      <c r="K3481" s="60" t="str">
        <f t="shared" si="711"/>
        <v>Ok</v>
      </c>
      <c r="L3481" s="60">
        <f t="shared" si="702"/>
        <v>0</v>
      </c>
      <c r="M3481" s="85">
        <f>VLOOKUP(E3481,'DAFTAR ITEM'!B:J,9,FALSE)</f>
        <v>45000</v>
      </c>
      <c r="N3481" s="85">
        <f t="shared" si="703"/>
        <v>135000</v>
      </c>
      <c r="O3481" s="85">
        <f t="shared" si="704"/>
        <v>0</v>
      </c>
      <c r="P3481" s="85">
        <f t="shared" si="705"/>
        <v>0</v>
      </c>
      <c r="Q3481" s="59">
        <f t="shared" si="709"/>
        <v>0</v>
      </c>
      <c r="R3481" s="60" t="str">
        <f t="shared" si="706"/>
        <v>Good Count</v>
      </c>
      <c r="S3481" s="60" t="str">
        <f t="shared" si="707"/>
        <v>Good Count</v>
      </c>
      <c r="T3481" s="60" t="str">
        <f t="shared" si="708"/>
        <v>Good Count</v>
      </c>
    </row>
    <row r="3482" spans="1:20" ht="15" customHeight="1">
      <c r="A3482" s="64">
        <v>45026</v>
      </c>
      <c r="B3482" s="65">
        <f t="shared" si="699"/>
        <v>2023</v>
      </c>
      <c r="C3482" s="58">
        <f t="shared" si="701"/>
        <v>4</v>
      </c>
      <c r="D3482" s="58" t="str">
        <f t="shared" si="700"/>
        <v>Apr/2023</v>
      </c>
      <c r="E3482" s="60" t="s">
        <v>210</v>
      </c>
      <c r="F3482" s="60" t="s">
        <v>209</v>
      </c>
      <c r="G3482" s="60" t="s">
        <v>95</v>
      </c>
      <c r="H3482" s="60">
        <v>13</v>
      </c>
      <c r="I3482" s="60">
        <v>13</v>
      </c>
      <c r="J3482" s="60">
        <f t="shared" si="710"/>
        <v>0</v>
      </c>
      <c r="K3482" s="60" t="str">
        <f t="shared" si="711"/>
        <v>Ok</v>
      </c>
      <c r="L3482" s="60">
        <f t="shared" si="702"/>
        <v>0</v>
      </c>
      <c r="M3482" s="85">
        <f>VLOOKUP(E3482,'DAFTAR ITEM'!B:J,9,FALSE)</f>
        <v>29200</v>
      </c>
      <c r="N3482" s="85">
        <f t="shared" si="703"/>
        <v>379600</v>
      </c>
      <c r="O3482" s="85">
        <f t="shared" si="704"/>
        <v>0</v>
      </c>
      <c r="P3482" s="85">
        <f t="shared" si="705"/>
        <v>0</v>
      </c>
      <c r="Q3482" s="59">
        <f t="shared" si="709"/>
        <v>0</v>
      </c>
      <c r="R3482" s="60" t="str">
        <f t="shared" si="706"/>
        <v>Good Count</v>
      </c>
      <c r="S3482" s="60" t="str">
        <f t="shared" si="707"/>
        <v>Good Count</v>
      </c>
      <c r="T3482" s="60" t="str">
        <f t="shared" si="708"/>
        <v>Good Count</v>
      </c>
    </row>
    <row r="3483" spans="1:20" ht="15" customHeight="1">
      <c r="A3483" s="64">
        <v>45026</v>
      </c>
      <c r="B3483" s="65">
        <f t="shared" si="699"/>
        <v>2023</v>
      </c>
      <c r="C3483" s="58">
        <f t="shared" si="701"/>
        <v>4</v>
      </c>
      <c r="D3483" s="58" t="str">
        <f t="shared" si="700"/>
        <v>Apr/2023</v>
      </c>
      <c r="E3483" s="60" t="s">
        <v>389</v>
      </c>
      <c r="F3483" s="60" t="s">
        <v>388</v>
      </c>
      <c r="G3483" s="60" t="s">
        <v>194</v>
      </c>
      <c r="H3483" s="60">
        <v>90</v>
      </c>
      <c r="I3483" s="60">
        <v>90</v>
      </c>
      <c r="J3483" s="60">
        <f t="shared" si="710"/>
        <v>0</v>
      </c>
      <c r="K3483" s="60" t="str">
        <f t="shared" si="711"/>
        <v>Ok</v>
      </c>
      <c r="L3483" s="60">
        <f t="shared" si="702"/>
        <v>0</v>
      </c>
      <c r="M3483" s="85">
        <f>VLOOKUP(E3483,'DAFTAR ITEM'!B:J,9,FALSE)</f>
        <v>67500</v>
      </c>
      <c r="N3483" s="85">
        <f t="shared" si="703"/>
        <v>6075000</v>
      </c>
      <c r="O3483" s="85">
        <f t="shared" si="704"/>
        <v>0</v>
      </c>
      <c r="P3483" s="85">
        <f t="shared" si="705"/>
        <v>0</v>
      </c>
      <c r="Q3483" s="59">
        <f t="shared" si="709"/>
        <v>0</v>
      </c>
      <c r="R3483" s="60" t="str">
        <f t="shared" si="706"/>
        <v>Good Count</v>
      </c>
      <c r="S3483" s="60" t="str">
        <f t="shared" si="707"/>
        <v>Good Count</v>
      </c>
      <c r="T3483" s="60" t="str">
        <f t="shared" si="708"/>
        <v>Good Count</v>
      </c>
    </row>
    <row r="3484" spans="1:20" ht="15" customHeight="1">
      <c r="A3484" s="64">
        <v>45026</v>
      </c>
      <c r="B3484" s="65">
        <f t="shared" si="699"/>
        <v>2023</v>
      </c>
      <c r="C3484" s="58">
        <f t="shared" si="701"/>
        <v>4</v>
      </c>
      <c r="D3484" s="58" t="str">
        <f t="shared" si="700"/>
        <v>Apr/2023</v>
      </c>
      <c r="E3484" s="60" t="s">
        <v>214</v>
      </c>
      <c r="F3484" s="60" t="s">
        <v>213</v>
      </c>
      <c r="G3484" s="60" t="s">
        <v>95</v>
      </c>
      <c r="H3484" s="60">
        <v>6</v>
      </c>
      <c r="I3484" s="60">
        <v>6</v>
      </c>
      <c r="J3484" s="60">
        <f t="shared" si="710"/>
        <v>0</v>
      </c>
      <c r="K3484" s="60" t="str">
        <f t="shared" si="711"/>
        <v>Ok</v>
      </c>
      <c r="L3484" s="60">
        <f t="shared" si="702"/>
        <v>0</v>
      </c>
      <c r="M3484" s="85">
        <f>VLOOKUP(E3484,'DAFTAR ITEM'!B:J,9,FALSE)</f>
        <v>13700</v>
      </c>
      <c r="N3484" s="85">
        <f t="shared" si="703"/>
        <v>82200</v>
      </c>
      <c r="O3484" s="85">
        <f t="shared" si="704"/>
        <v>0</v>
      </c>
      <c r="P3484" s="85">
        <f t="shared" si="705"/>
        <v>0</v>
      </c>
      <c r="Q3484" s="59">
        <f t="shared" si="709"/>
        <v>0</v>
      </c>
      <c r="R3484" s="60" t="str">
        <f t="shared" si="706"/>
        <v>Good Count</v>
      </c>
      <c r="S3484" s="60" t="str">
        <f t="shared" si="707"/>
        <v>Good Count</v>
      </c>
      <c r="T3484" s="60" t="str">
        <f t="shared" si="708"/>
        <v>Good Count</v>
      </c>
    </row>
    <row r="3485" spans="1:20" ht="15" customHeight="1">
      <c r="A3485" s="64">
        <v>45026</v>
      </c>
      <c r="B3485" s="65">
        <f t="shared" si="699"/>
        <v>2023</v>
      </c>
      <c r="C3485" s="58">
        <f t="shared" si="701"/>
        <v>4</v>
      </c>
      <c r="D3485" s="58" t="str">
        <f t="shared" si="700"/>
        <v>Apr/2023</v>
      </c>
      <c r="E3485" s="60" t="s">
        <v>216</v>
      </c>
      <c r="F3485" s="60" t="s">
        <v>215</v>
      </c>
      <c r="G3485" s="60" t="s">
        <v>95</v>
      </c>
      <c r="H3485" s="60">
        <v>0</v>
      </c>
      <c r="I3485" s="60">
        <v>0</v>
      </c>
      <c r="J3485" s="60">
        <f t="shared" si="710"/>
        <v>0</v>
      </c>
      <c r="K3485" s="60" t="str">
        <f t="shared" si="711"/>
        <v>Ok</v>
      </c>
      <c r="L3485" s="60">
        <f t="shared" si="702"/>
        <v>0</v>
      </c>
      <c r="M3485" s="85">
        <f>VLOOKUP(E3485,'DAFTAR ITEM'!B:J,9,FALSE)</f>
        <v>10750</v>
      </c>
      <c r="N3485" s="85">
        <f t="shared" si="703"/>
        <v>0</v>
      </c>
      <c r="O3485" s="85">
        <f t="shared" si="704"/>
        <v>0</v>
      </c>
      <c r="P3485" s="85">
        <f t="shared" si="705"/>
        <v>0</v>
      </c>
      <c r="Q3485" s="59">
        <f t="shared" si="709"/>
        <v>0</v>
      </c>
      <c r="R3485" s="60" t="str">
        <f t="shared" si="706"/>
        <v>Good Count</v>
      </c>
      <c r="S3485" s="60" t="str">
        <f t="shared" si="707"/>
        <v>Good Count</v>
      </c>
      <c r="T3485" s="60" t="str">
        <f t="shared" si="708"/>
        <v>Good Count</v>
      </c>
    </row>
    <row r="3486" spans="1:20" ht="15" customHeight="1">
      <c r="A3486" s="64">
        <v>45026</v>
      </c>
      <c r="B3486" s="65">
        <f t="shared" si="699"/>
        <v>2023</v>
      </c>
      <c r="C3486" s="58">
        <f t="shared" si="701"/>
        <v>4</v>
      </c>
      <c r="D3486" s="58" t="str">
        <f t="shared" si="700"/>
        <v>Apr/2023</v>
      </c>
      <c r="E3486" s="60" t="s">
        <v>218</v>
      </c>
      <c r="F3486" s="60" t="s">
        <v>217</v>
      </c>
      <c r="G3486" s="60" t="s">
        <v>33</v>
      </c>
      <c r="H3486" s="60">
        <v>0</v>
      </c>
      <c r="I3486" s="60">
        <v>0</v>
      </c>
      <c r="J3486" s="60">
        <f t="shared" si="710"/>
        <v>0</v>
      </c>
      <c r="K3486" s="60" t="str">
        <f t="shared" si="711"/>
        <v>Ok</v>
      </c>
      <c r="L3486" s="60">
        <f t="shared" si="702"/>
        <v>0</v>
      </c>
      <c r="M3486" s="85">
        <f>VLOOKUP(E3486,'DAFTAR ITEM'!B:J,9,FALSE)</f>
        <v>5000</v>
      </c>
      <c r="N3486" s="85">
        <f t="shared" si="703"/>
        <v>0</v>
      </c>
      <c r="O3486" s="85">
        <f t="shared" si="704"/>
        <v>0</v>
      </c>
      <c r="P3486" s="85">
        <f t="shared" si="705"/>
        <v>0</v>
      </c>
      <c r="Q3486" s="59">
        <f t="shared" si="709"/>
        <v>0</v>
      </c>
      <c r="R3486" s="60" t="str">
        <f t="shared" si="706"/>
        <v>Good Count</v>
      </c>
      <c r="S3486" s="60" t="str">
        <f t="shared" si="707"/>
        <v>Good Count</v>
      </c>
      <c r="T3486" s="60" t="str">
        <f t="shared" si="708"/>
        <v>Good Count</v>
      </c>
    </row>
    <row r="3487" spans="1:20" ht="15" customHeight="1">
      <c r="A3487" s="64">
        <v>45026</v>
      </c>
      <c r="B3487" s="65">
        <f t="shared" si="699"/>
        <v>2023</v>
      </c>
      <c r="C3487" s="58">
        <f t="shared" si="701"/>
        <v>4</v>
      </c>
      <c r="D3487" s="58" t="str">
        <f t="shared" si="700"/>
        <v>Apr/2023</v>
      </c>
      <c r="E3487" s="60" t="s">
        <v>220</v>
      </c>
      <c r="F3487" s="60" t="s">
        <v>219</v>
      </c>
      <c r="G3487" s="60" t="s">
        <v>139</v>
      </c>
      <c r="H3487" s="60">
        <v>0</v>
      </c>
      <c r="I3487" s="60">
        <v>0</v>
      </c>
      <c r="J3487" s="60">
        <f t="shared" si="710"/>
        <v>0</v>
      </c>
      <c r="K3487" s="60" t="str">
        <f t="shared" si="711"/>
        <v>Ok</v>
      </c>
      <c r="L3487" s="60">
        <f t="shared" si="702"/>
        <v>0</v>
      </c>
      <c r="M3487" s="85">
        <f>VLOOKUP(E3487,'DAFTAR ITEM'!B:J,9,FALSE)</f>
        <v>0</v>
      </c>
      <c r="N3487" s="85">
        <f t="shared" si="703"/>
        <v>0</v>
      </c>
      <c r="O3487" s="85">
        <f t="shared" si="704"/>
        <v>0</v>
      </c>
      <c r="P3487" s="85">
        <f t="shared" si="705"/>
        <v>0</v>
      </c>
      <c r="Q3487" s="59">
        <f t="shared" si="709"/>
        <v>0</v>
      </c>
      <c r="R3487" s="60" t="str">
        <f t="shared" si="706"/>
        <v>Good Count</v>
      </c>
      <c r="S3487" s="60" t="str">
        <f t="shared" si="707"/>
        <v>Good Count</v>
      </c>
      <c r="T3487" s="60" t="str">
        <f t="shared" si="708"/>
        <v>Good Count</v>
      </c>
    </row>
    <row r="3488" spans="1:20" ht="15" customHeight="1">
      <c r="A3488" s="64">
        <v>45026</v>
      </c>
      <c r="B3488" s="65">
        <f t="shared" si="699"/>
        <v>2023</v>
      </c>
      <c r="C3488" s="58">
        <f t="shared" si="701"/>
        <v>4</v>
      </c>
      <c r="D3488" s="58" t="str">
        <f t="shared" si="700"/>
        <v>Apr/2023</v>
      </c>
      <c r="E3488" s="60" t="s">
        <v>222</v>
      </c>
      <c r="F3488" s="60" t="s">
        <v>221</v>
      </c>
      <c r="G3488" s="60" t="s">
        <v>33</v>
      </c>
      <c r="H3488" s="60">
        <v>8</v>
      </c>
      <c r="I3488" s="60">
        <v>8</v>
      </c>
      <c r="J3488" s="60">
        <f t="shared" si="710"/>
        <v>0</v>
      </c>
      <c r="K3488" s="60" t="str">
        <f t="shared" si="711"/>
        <v>Ok</v>
      </c>
      <c r="L3488" s="60">
        <f t="shared" si="702"/>
        <v>0</v>
      </c>
      <c r="M3488" s="85">
        <f>VLOOKUP(E3488,'DAFTAR ITEM'!B:J,9,FALSE)</f>
        <v>3000</v>
      </c>
      <c r="N3488" s="85">
        <f t="shared" si="703"/>
        <v>24000</v>
      </c>
      <c r="O3488" s="85">
        <f t="shared" si="704"/>
        <v>0</v>
      </c>
      <c r="P3488" s="85">
        <f t="shared" si="705"/>
        <v>0</v>
      </c>
      <c r="Q3488" s="59">
        <f t="shared" si="709"/>
        <v>0</v>
      </c>
      <c r="R3488" s="60" t="str">
        <f t="shared" si="706"/>
        <v>Good Count</v>
      </c>
      <c r="S3488" s="60" t="str">
        <f t="shared" si="707"/>
        <v>Good Count</v>
      </c>
      <c r="T3488" s="60" t="str">
        <f t="shared" si="708"/>
        <v>Good Count</v>
      </c>
    </row>
    <row r="3489" spans="1:20" ht="15" customHeight="1">
      <c r="A3489" s="64">
        <v>45026</v>
      </c>
      <c r="B3489" s="65">
        <f t="shared" si="699"/>
        <v>2023</v>
      </c>
      <c r="C3489" s="58">
        <f t="shared" si="701"/>
        <v>4</v>
      </c>
      <c r="D3489" s="58" t="str">
        <f t="shared" si="700"/>
        <v>Apr/2023</v>
      </c>
      <c r="E3489" s="60" t="s">
        <v>224</v>
      </c>
      <c r="F3489" s="60" t="s">
        <v>223</v>
      </c>
      <c r="G3489" s="60" t="s">
        <v>33</v>
      </c>
      <c r="H3489" s="60">
        <v>30</v>
      </c>
      <c r="I3489" s="60">
        <v>30</v>
      </c>
      <c r="J3489" s="60">
        <f t="shared" si="710"/>
        <v>0</v>
      </c>
      <c r="K3489" s="60" t="str">
        <f t="shared" si="711"/>
        <v>Ok</v>
      </c>
      <c r="L3489" s="60">
        <f t="shared" si="702"/>
        <v>0</v>
      </c>
      <c r="M3489" s="85">
        <f>VLOOKUP(E3489,'DAFTAR ITEM'!B:J,9,FALSE)</f>
        <v>5775</v>
      </c>
      <c r="N3489" s="85">
        <f t="shared" si="703"/>
        <v>173250</v>
      </c>
      <c r="O3489" s="85">
        <f t="shared" si="704"/>
        <v>0</v>
      </c>
      <c r="P3489" s="85">
        <f t="shared" si="705"/>
        <v>0</v>
      </c>
      <c r="Q3489" s="59">
        <f t="shared" si="709"/>
        <v>0</v>
      </c>
      <c r="R3489" s="60" t="str">
        <f t="shared" si="706"/>
        <v>Good Count</v>
      </c>
      <c r="S3489" s="60" t="str">
        <f t="shared" si="707"/>
        <v>Good Count</v>
      </c>
      <c r="T3489" s="60" t="str">
        <f t="shared" si="708"/>
        <v>Good Count</v>
      </c>
    </row>
    <row r="3490" spans="1:20" ht="15" customHeight="1">
      <c r="A3490" s="64">
        <v>45026</v>
      </c>
      <c r="B3490" s="65">
        <f t="shared" si="699"/>
        <v>2023</v>
      </c>
      <c r="C3490" s="58">
        <f t="shared" si="701"/>
        <v>4</v>
      </c>
      <c r="D3490" s="58" t="str">
        <f t="shared" si="700"/>
        <v>Apr/2023</v>
      </c>
      <c r="E3490" s="60" t="s">
        <v>226</v>
      </c>
      <c r="F3490" s="60" t="s">
        <v>225</v>
      </c>
      <c r="G3490" s="60" t="s">
        <v>33</v>
      </c>
      <c r="H3490" s="60">
        <v>2</v>
      </c>
      <c r="I3490" s="60">
        <v>2</v>
      </c>
      <c r="J3490" s="60">
        <f t="shared" si="710"/>
        <v>0</v>
      </c>
      <c r="K3490" s="60" t="str">
        <f t="shared" si="711"/>
        <v>Ok</v>
      </c>
      <c r="L3490" s="60">
        <f t="shared" si="702"/>
        <v>0</v>
      </c>
      <c r="M3490" s="85">
        <f>VLOOKUP(E3490,'DAFTAR ITEM'!B:J,9,FALSE)</f>
        <v>2000</v>
      </c>
      <c r="N3490" s="85">
        <f t="shared" si="703"/>
        <v>4000</v>
      </c>
      <c r="O3490" s="85">
        <f t="shared" si="704"/>
        <v>0</v>
      </c>
      <c r="P3490" s="85">
        <f t="shared" si="705"/>
        <v>0</v>
      </c>
      <c r="Q3490" s="59">
        <f t="shared" si="709"/>
        <v>0</v>
      </c>
      <c r="R3490" s="60" t="str">
        <f t="shared" si="706"/>
        <v>Good Count</v>
      </c>
      <c r="S3490" s="60" t="str">
        <f t="shared" si="707"/>
        <v>Good Count</v>
      </c>
      <c r="T3490" s="60" t="str">
        <f t="shared" si="708"/>
        <v>Good Count</v>
      </c>
    </row>
    <row r="3491" spans="1:20" ht="15" customHeight="1">
      <c r="A3491" s="64">
        <v>45026</v>
      </c>
      <c r="B3491" s="65">
        <f t="shared" ref="B3491:B3554" si="712">YEAR(A3491)</f>
        <v>2023</v>
      </c>
      <c r="C3491" s="58">
        <f t="shared" si="701"/>
        <v>4</v>
      </c>
      <c r="D3491" s="58" t="str">
        <f t="shared" si="700"/>
        <v>Apr/2023</v>
      </c>
      <c r="E3491" s="60" t="s">
        <v>230</v>
      </c>
      <c r="F3491" s="60" t="s">
        <v>229</v>
      </c>
      <c r="G3491" s="60" t="s">
        <v>16</v>
      </c>
      <c r="H3491" s="60">
        <v>12</v>
      </c>
      <c r="I3491" s="60">
        <v>12</v>
      </c>
      <c r="J3491" s="60">
        <f t="shared" si="710"/>
        <v>0</v>
      </c>
      <c r="K3491" s="60" t="str">
        <f t="shared" si="711"/>
        <v>Ok</v>
      </c>
      <c r="L3491" s="60">
        <f t="shared" si="702"/>
        <v>0</v>
      </c>
      <c r="M3491" s="85">
        <f>VLOOKUP(E3491,'DAFTAR ITEM'!B:J,9,FALSE)</f>
        <v>2000</v>
      </c>
      <c r="N3491" s="85">
        <f t="shared" si="703"/>
        <v>24000</v>
      </c>
      <c r="O3491" s="85">
        <f t="shared" si="704"/>
        <v>0</v>
      </c>
      <c r="P3491" s="85">
        <f t="shared" si="705"/>
        <v>0</v>
      </c>
      <c r="Q3491" s="59">
        <f t="shared" si="709"/>
        <v>0</v>
      </c>
      <c r="R3491" s="60" t="str">
        <f t="shared" si="706"/>
        <v>Good Count</v>
      </c>
      <c r="S3491" s="60" t="str">
        <f t="shared" si="707"/>
        <v>Good Count</v>
      </c>
      <c r="T3491" s="60" t="str">
        <f t="shared" si="708"/>
        <v>Good Count</v>
      </c>
    </row>
    <row r="3492" spans="1:20" ht="15" customHeight="1">
      <c r="A3492" s="64">
        <v>45026</v>
      </c>
      <c r="B3492" s="65">
        <f t="shared" si="712"/>
        <v>2023</v>
      </c>
      <c r="C3492" s="58">
        <f t="shared" si="701"/>
        <v>4</v>
      </c>
      <c r="D3492" s="58" t="str">
        <f t="shared" si="700"/>
        <v>Apr/2023</v>
      </c>
      <c r="E3492" s="60" t="s">
        <v>232</v>
      </c>
      <c r="F3492" s="60" t="s">
        <v>231</v>
      </c>
      <c r="G3492" s="60" t="s">
        <v>33</v>
      </c>
      <c r="H3492" s="60">
        <v>23</v>
      </c>
      <c r="I3492" s="60">
        <v>23</v>
      </c>
      <c r="J3492" s="60">
        <f t="shared" si="710"/>
        <v>0</v>
      </c>
      <c r="K3492" s="60" t="str">
        <f t="shared" si="711"/>
        <v>Ok</v>
      </c>
      <c r="L3492" s="60">
        <f t="shared" si="702"/>
        <v>0</v>
      </c>
      <c r="M3492" s="85">
        <f>VLOOKUP(E3492,'DAFTAR ITEM'!B:J,9,FALSE)</f>
        <v>3500</v>
      </c>
      <c r="N3492" s="85">
        <f t="shared" si="703"/>
        <v>80500</v>
      </c>
      <c r="O3492" s="85">
        <f t="shared" si="704"/>
        <v>0</v>
      </c>
      <c r="P3492" s="85">
        <f t="shared" si="705"/>
        <v>0</v>
      </c>
      <c r="Q3492" s="59">
        <f t="shared" si="709"/>
        <v>0</v>
      </c>
      <c r="R3492" s="60" t="str">
        <f t="shared" si="706"/>
        <v>Good Count</v>
      </c>
      <c r="S3492" s="60" t="str">
        <f t="shared" si="707"/>
        <v>Good Count</v>
      </c>
      <c r="T3492" s="60" t="str">
        <f t="shared" si="708"/>
        <v>Good Count</v>
      </c>
    </row>
    <row r="3493" spans="1:20" ht="15" customHeight="1">
      <c r="A3493" s="64">
        <v>45026</v>
      </c>
      <c r="B3493" s="65">
        <f t="shared" si="712"/>
        <v>2023</v>
      </c>
      <c r="C3493" s="58">
        <f t="shared" si="701"/>
        <v>4</v>
      </c>
      <c r="D3493" s="58" t="str">
        <f t="shared" si="700"/>
        <v>Apr/2023</v>
      </c>
      <c r="E3493" s="60" t="s">
        <v>236</v>
      </c>
      <c r="F3493" s="60" t="s">
        <v>235</v>
      </c>
      <c r="G3493" s="60" t="s">
        <v>33</v>
      </c>
      <c r="H3493" s="60">
        <v>36</v>
      </c>
      <c r="I3493" s="60">
        <v>36</v>
      </c>
      <c r="J3493" s="60">
        <f t="shared" si="710"/>
        <v>0</v>
      </c>
      <c r="K3493" s="60" t="str">
        <f t="shared" si="711"/>
        <v>Ok</v>
      </c>
      <c r="L3493" s="60">
        <f t="shared" si="702"/>
        <v>0</v>
      </c>
      <c r="M3493" s="85">
        <f>VLOOKUP(E3493,'DAFTAR ITEM'!B:J,9,FALSE)</f>
        <v>3833</v>
      </c>
      <c r="N3493" s="85">
        <f t="shared" si="703"/>
        <v>137988</v>
      </c>
      <c r="O3493" s="85">
        <f t="shared" si="704"/>
        <v>0</v>
      </c>
      <c r="P3493" s="85">
        <f t="shared" si="705"/>
        <v>0</v>
      </c>
      <c r="Q3493" s="59">
        <f t="shared" si="709"/>
        <v>0</v>
      </c>
      <c r="R3493" s="60" t="str">
        <f t="shared" si="706"/>
        <v>Good Count</v>
      </c>
      <c r="S3493" s="60" t="str">
        <f t="shared" si="707"/>
        <v>Good Count</v>
      </c>
      <c r="T3493" s="60" t="str">
        <f t="shared" si="708"/>
        <v>Good Count</v>
      </c>
    </row>
    <row r="3494" spans="1:20" ht="15" customHeight="1">
      <c r="A3494" s="64">
        <v>45026</v>
      </c>
      <c r="B3494" s="65">
        <f t="shared" si="712"/>
        <v>2023</v>
      </c>
      <c r="C3494" s="58">
        <f t="shared" si="701"/>
        <v>4</v>
      </c>
      <c r="D3494" s="58" t="str">
        <f t="shared" si="700"/>
        <v>Apr/2023</v>
      </c>
      <c r="E3494" s="60" t="s">
        <v>238</v>
      </c>
      <c r="F3494" s="60" t="s">
        <v>237</v>
      </c>
      <c r="G3494" s="60" t="s">
        <v>16</v>
      </c>
      <c r="H3494" s="60">
        <v>12</v>
      </c>
      <c r="I3494" s="60">
        <v>12</v>
      </c>
      <c r="J3494" s="60">
        <f t="shared" si="710"/>
        <v>0</v>
      </c>
      <c r="K3494" s="60" t="str">
        <f t="shared" si="711"/>
        <v>Ok</v>
      </c>
      <c r="L3494" s="60">
        <f t="shared" si="702"/>
        <v>0</v>
      </c>
      <c r="M3494" s="85">
        <f>VLOOKUP(E3494,'DAFTAR ITEM'!B:J,9,FALSE)</f>
        <v>2000</v>
      </c>
      <c r="N3494" s="85">
        <f t="shared" si="703"/>
        <v>24000</v>
      </c>
      <c r="O3494" s="85">
        <f t="shared" si="704"/>
        <v>0</v>
      </c>
      <c r="P3494" s="85">
        <f t="shared" si="705"/>
        <v>0</v>
      </c>
      <c r="Q3494" s="59">
        <f t="shared" si="709"/>
        <v>0</v>
      </c>
      <c r="R3494" s="60" t="str">
        <f t="shared" si="706"/>
        <v>Good Count</v>
      </c>
      <c r="S3494" s="60" t="str">
        <f t="shared" si="707"/>
        <v>Good Count</v>
      </c>
      <c r="T3494" s="60" t="str">
        <f t="shared" si="708"/>
        <v>Good Count</v>
      </c>
    </row>
    <row r="3495" spans="1:20" ht="15" customHeight="1">
      <c r="A3495" s="64">
        <v>45026</v>
      </c>
      <c r="B3495" s="65">
        <f t="shared" si="712"/>
        <v>2023</v>
      </c>
      <c r="C3495" s="58">
        <f t="shared" si="701"/>
        <v>4</v>
      </c>
      <c r="D3495" s="58" t="str">
        <f t="shared" si="700"/>
        <v>Apr/2023</v>
      </c>
      <c r="E3495" s="60" t="s">
        <v>246</v>
      </c>
      <c r="F3495" s="60" t="s">
        <v>245</v>
      </c>
      <c r="G3495" s="60" t="s">
        <v>33</v>
      </c>
      <c r="H3495" s="60">
        <v>5</v>
      </c>
      <c r="I3495" s="60">
        <v>5</v>
      </c>
      <c r="J3495" s="60">
        <f t="shared" si="710"/>
        <v>0</v>
      </c>
      <c r="K3495" s="60" t="str">
        <f t="shared" si="711"/>
        <v>Ok</v>
      </c>
      <c r="L3495" s="60">
        <f t="shared" si="702"/>
        <v>0</v>
      </c>
      <c r="M3495" s="85">
        <f>VLOOKUP(E3495,'DAFTAR ITEM'!B:J,9,FALSE)</f>
        <v>18900</v>
      </c>
      <c r="N3495" s="85">
        <f t="shared" si="703"/>
        <v>94500</v>
      </c>
      <c r="O3495" s="85">
        <f t="shared" si="704"/>
        <v>0</v>
      </c>
      <c r="P3495" s="85">
        <f t="shared" si="705"/>
        <v>0</v>
      </c>
      <c r="Q3495" s="59">
        <f t="shared" si="709"/>
        <v>0</v>
      </c>
      <c r="R3495" s="60" t="str">
        <f t="shared" si="706"/>
        <v>Good Count</v>
      </c>
      <c r="S3495" s="60" t="str">
        <f t="shared" si="707"/>
        <v>Good Count</v>
      </c>
      <c r="T3495" s="60" t="str">
        <f t="shared" si="708"/>
        <v>Good Count</v>
      </c>
    </row>
    <row r="3496" spans="1:20" ht="15" customHeight="1">
      <c r="A3496" s="64">
        <v>45026</v>
      </c>
      <c r="B3496" s="65">
        <f t="shared" si="712"/>
        <v>2023</v>
      </c>
      <c r="C3496" s="58">
        <f t="shared" si="701"/>
        <v>4</v>
      </c>
      <c r="D3496" s="58" t="str">
        <f t="shared" si="700"/>
        <v>Apr/2023</v>
      </c>
      <c r="E3496" s="60" t="s">
        <v>248</v>
      </c>
      <c r="F3496" s="60" t="s">
        <v>247</v>
      </c>
      <c r="G3496" s="60" t="s">
        <v>33</v>
      </c>
      <c r="H3496" s="60">
        <v>5</v>
      </c>
      <c r="I3496" s="60">
        <v>5</v>
      </c>
      <c r="J3496" s="60">
        <f t="shared" si="710"/>
        <v>0</v>
      </c>
      <c r="K3496" s="60" t="str">
        <f t="shared" si="711"/>
        <v>Ok</v>
      </c>
      <c r="L3496" s="60">
        <f t="shared" si="702"/>
        <v>0</v>
      </c>
      <c r="M3496" s="85">
        <f>VLOOKUP(E3496,'DAFTAR ITEM'!B:J,9,FALSE)</f>
        <v>40000</v>
      </c>
      <c r="N3496" s="85">
        <f t="shared" si="703"/>
        <v>200000</v>
      </c>
      <c r="O3496" s="85">
        <f t="shared" si="704"/>
        <v>0</v>
      </c>
      <c r="P3496" s="85">
        <f t="shared" si="705"/>
        <v>0</v>
      </c>
      <c r="Q3496" s="59">
        <f t="shared" si="709"/>
        <v>0</v>
      </c>
      <c r="R3496" s="60" t="str">
        <f t="shared" si="706"/>
        <v>Good Count</v>
      </c>
      <c r="S3496" s="60" t="str">
        <f t="shared" si="707"/>
        <v>Good Count</v>
      </c>
      <c r="T3496" s="60" t="str">
        <f t="shared" si="708"/>
        <v>Good Count</v>
      </c>
    </row>
    <row r="3497" spans="1:20" ht="15" customHeight="1">
      <c r="A3497" s="64">
        <v>45026</v>
      </c>
      <c r="B3497" s="65">
        <f t="shared" si="712"/>
        <v>2023</v>
      </c>
      <c r="C3497" s="58">
        <f t="shared" si="701"/>
        <v>4</v>
      </c>
      <c r="D3497" s="58" t="str">
        <f t="shared" si="700"/>
        <v>Apr/2023</v>
      </c>
      <c r="E3497" s="60" t="s">
        <v>250</v>
      </c>
      <c r="F3497" s="60" t="s">
        <v>249</v>
      </c>
      <c r="G3497" s="60" t="s">
        <v>33</v>
      </c>
      <c r="H3497" s="60">
        <v>14</v>
      </c>
      <c r="I3497" s="60">
        <v>14</v>
      </c>
      <c r="J3497" s="60">
        <f t="shared" si="710"/>
        <v>0</v>
      </c>
      <c r="K3497" s="60" t="str">
        <f t="shared" si="711"/>
        <v>Ok</v>
      </c>
      <c r="L3497" s="60">
        <f t="shared" si="702"/>
        <v>0</v>
      </c>
      <c r="M3497" s="85">
        <f>VLOOKUP(E3497,'DAFTAR ITEM'!B:J,9,FALSE)</f>
        <v>19792</v>
      </c>
      <c r="N3497" s="85">
        <f t="shared" si="703"/>
        <v>277088</v>
      </c>
      <c r="O3497" s="85">
        <f t="shared" si="704"/>
        <v>0</v>
      </c>
      <c r="P3497" s="85">
        <f t="shared" si="705"/>
        <v>0</v>
      </c>
      <c r="Q3497" s="59">
        <f t="shared" si="709"/>
        <v>0</v>
      </c>
      <c r="R3497" s="60" t="str">
        <f t="shared" si="706"/>
        <v>Good Count</v>
      </c>
      <c r="S3497" s="60" t="str">
        <f t="shared" si="707"/>
        <v>Good Count</v>
      </c>
      <c r="T3497" s="60" t="str">
        <f t="shared" si="708"/>
        <v>Good Count</v>
      </c>
    </row>
    <row r="3498" spans="1:20" ht="15" customHeight="1">
      <c r="A3498" s="64">
        <v>45026</v>
      </c>
      <c r="B3498" s="65">
        <f t="shared" si="712"/>
        <v>2023</v>
      </c>
      <c r="C3498" s="58">
        <f t="shared" si="701"/>
        <v>4</v>
      </c>
      <c r="D3498" s="58" t="str">
        <f t="shared" si="700"/>
        <v>Apr/2023</v>
      </c>
      <c r="E3498" s="60" t="s">
        <v>252</v>
      </c>
      <c r="F3498" s="60" t="s">
        <v>251</v>
      </c>
      <c r="G3498" s="60" t="s">
        <v>33</v>
      </c>
      <c r="H3498" s="60">
        <v>35</v>
      </c>
      <c r="I3498" s="60">
        <v>35</v>
      </c>
      <c r="J3498" s="60">
        <f t="shared" si="710"/>
        <v>0</v>
      </c>
      <c r="K3498" s="60" t="str">
        <f t="shared" si="711"/>
        <v>Ok</v>
      </c>
      <c r="L3498" s="60">
        <f t="shared" si="702"/>
        <v>0</v>
      </c>
      <c r="M3498" s="85">
        <f>VLOOKUP(E3498,'DAFTAR ITEM'!B:J,9,FALSE)</f>
        <v>30000</v>
      </c>
      <c r="N3498" s="85">
        <f t="shared" si="703"/>
        <v>1050000</v>
      </c>
      <c r="O3498" s="85">
        <f t="shared" si="704"/>
        <v>0</v>
      </c>
      <c r="P3498" s="85">
        <f t="shared" si="705"/>
        <v>0</v>
      </c>
      <c r="Q3498" s="59">
        <f t="shared" si="709"/>
        <v>0</v>
      </c>
      <c r="R3498" s="60" t="str">
        <f t="shared" si="706"/>
        <v>Good Count</v>
      </c>
      <c r="S3498" s="60" t="str">
        <f t="shared" si="707"/>
        <v>Good Count</v>
      </c>
      <c r="T3498" s="60" t="str">
        <f t="shared" si="708"/>
        <v>Good Count</v>
      </c>
    </row>
    <row r="3499" spans="1:20" ht="15" customHeight="1">
      <c r="A3499" s="64">
        <v>45026</v>
      </c>
      <c r="B3499" s="65">
        <f t="shared" si="712"/>
        <v>2023</v>
      </c>
      <c r="C3499" s="58">
        <f t="shared" si="701"/>
        <v>4</v>
      </c>
      <c r="D3499" s="58" t="str">
        <f t="shared" si="700"/>
        <v>Apr/2023</v>
      </c>
      <c r="E3499" s="60" t="s">
        <v>254</v>
      </c>
      <c r="F3499" s="60" t="s">
        <v>253</v>
      </c>
      <c r="G3499" s="60" t="s">
        <v>187</v>
      </c>
      <c r="H3499" s="60">
        <v>80</v>
      </c>
      <c r="I3499" s="60">
        <v>80</v>
      </c>
      <c r="J3499" s="60">
        <f t="shared" si="710"/>
        <v>0</v>
      </c>
      <c r="K3499" s="60" t="str">
        <f t="shared" si="711"/>
        <v>Ok</v>
      </c>
      <c r="L3499" s="60">
        <f t="shared" si="702"/>
        <v>0</v>
      </c>
      <c r="M3499" s="85">
        <f>VLOOKUP(E3499,'DAFTAR ITEM'!B:J,9,FALSE)</f>
        <v>3360</v>
      </c>
      <c r="N3499" s="85">
        <f t="shared" si="703"/>
        <v>268800</v>
      </c>
      <c r="O3499" s="85">
        <f t="shared" si="704"/>
        <v>0</v>
      </c>
      <c r="P3499" s="85">
        <f t="shared" si="705"/>
        <v>0</v>
      </c>
      <c r="Q3499" s="59">
        <f t="shared" si="709"/>
        <v>0</v>
      </c>
      <c r="R3499" s="60" t="str">
        <f t="shared" si="706"/>
        <v>Good Count</v>
      </c>
      <c r="S3499" s="60" t="str">
        <f t="shared" si="707"/>
        <v>Good Count</v>
      </c>
      <c r="T3499" s="60" t="str">
        <f t="shared" si="708"/>
        <v>Good Count</v>
      </c>
    </row>
    <row r="3500" spans="1:20" ht="15" customHeight="1">
      <c r="A3500" s="64">
        <v>45026</v>
      </c>
      <c r="B3500" s="65">
        <f t="shared" si="712"/>
        <v>2023</v>
      </c>
      <c r="C3500" s="58">
        <f t="shared" si="701"/>
        <v>4</v>
      </c>
      <c r="D3500" s="58" t="str">
        <f t="shared" si="700"/>
        <v>Apr/2023</v>
      </c>
      <c r="E3500" s="60" t="s">
        <v>256</v>
      </c>
      <c r="F3500" s="60" t="s">
        <v>255</v>
      </c>
      <c r="G3500" s="60" t="s">
        <v>95</v>
      </c>
      <c r="H3500" s="60">
        <v>10</v>
      </c>
      <c r="I3500" s="60">
        <v>10</v>
      </c>
      <c r="J3500" s="60">
        <f t="shared" si="710"/>
        <v>0</v>
      </c>
      <c r="K3500" s="60" t="str">
        <f t="shared" si="711"/>
        <v>Ok</v>
      </c>
      <c r="L3500" s="60">
        <f t="shared" si="702"/>
        <v>0</v>
      </c>
      <c r="M3500" s="85">
        <f>VLOOKUP(E3500,'DAFTAR ITEM'!B:J,9,FALSE)</f>
        <v>38000</v>
      </c>
      <c r="N3500" s="85">
        <f t="shared" si="703"/>
        <v>380000</v>
      </c>
      <c r="O3500" s="85">
        <f t="shared" si="704"/>
        <v>0</v>
      </c>
      <c r="P3500" s="85">
        <f t="shared" si="705"/>
        <v>0</v>
      </c>
      <c r="Q3500" s="59">
        <f t="shared" si="709"/>
        <v>0</v>
      </c>
      <c r="R3500" s="60" t="str">
        <f t="shared" si="706"/>
        <v>Good Count</v>
      </c>
      <c r="S3500" s="60" t="str">
        <f t="shared" si="707"/>
        <v>Good Count</v>
      </c>
      <c r="T3500" s="60" t="str">
        <f t="shared" si="708"/>
        <v>Good Count</v>
      </c>
    </row>
    <row r="3501" spans="1:20" ht="15" customHeight="1">
      <c r="A3501" s="64">
        <v>45026</v>
      </c>
      <c r="B3501" s="65">
        <f t="shared" si="712"/>
        <v>2023</v>
      </c>
      <c r="C3501" s="58">
        <f t="shared" si="701"/>
        <v>4</v>
      </c>
      <c r="D3501" s="58" t="str">
        <f t="shared" ref="D3501:D3564" si="713">TEXT(A3501,"MMM")&amp;"/"&amp;(B3501)</f>
        <v>Apr/2023</v>
      </c>
      <c r="E3501" s="60" t="s">
        <v>258</v>
      </c>
      <c r="F3501" s="60" t="s">
        <v>257</v>
      </c>
      <c r="G3501" s="60" t="s">
        <v>259</v>
      </c>
      <c r="H3501" s="60">
        <v>7</v>
      </c>
      <c r="I3501" s="60">
        <v>7</v>
      </c>
      <c r="J3501" s="60">
        <f t="shared" si="710"/>
        <v>0</v>
      </c>
      <c r="K3501" s="60" t="str">
        <f t="shared" si="711"/>
        <v>Ok</v>
      </c>
      <c r="L3501" s="60">
        <f t="shared" si="702"/>
        <v>0</v>
      </c>
      <c r="M3501" s="85">
        <f>VLOOKUP(E3501,'DAFTAR ITEM'!B:J,9,FALSE)</f>
        <v>10000</v>
      </c>
      <c r="N3501" s="85">
        <f t="shared" si="703"/>
        <v>70000</v>
      </c>
      <c r="O3501" s="85">
        <f t="shared" si="704"/>
        <v>0</v>
      </c>
      <c r="P3501" s="85">
        <f t="shared" si="705"/>
        <v>0</v>
      </c>
      <c r="Q3501" s="59">
        <f t="shared" si="709"/>
        <v>0</v>
      </c>
      <c r="R3501" s="60" t="str">
        <f t="shared" si="706"/>
        <v>Good Count</v>
      </c>
      <c r="S3501" s="60" t="str">
        <f t="shared" si="707"/>
        <v>Good Count</v>
      </c>
      <c r="T3501" s="60" t="str">
        <f t="shared" si="708"/>
        <v>Good Count</v>
      </c>
    </row>
    <row r="3502" spans="1:20" ht="15" customHeight="1">
      <c r="A3502" s="64">
        <v>45026</v>
      </c>
      <c r="B3502" s="65">
        <f t="shared" si="712"/>
        <v>2023</v>
      </c>
      <c r="C3502" s="58">
        <f t="shared" si="701"/>
        <v>4</v>
      </c>
      <c r="D3502" s="58" t="str">
        <f t="shared" si="713"/>
        <v>Apr/2023</v>
      </c>
      <c r="E3502" s="60" t="s">
        <v>261</v>
      </c>
      <c r="F3502" s="60" t="s">
        <v>260</v>
      </c>
      <c r="G3502" s="60" t="s">
        <v>16</v>
      </c>
      <c r="H3502" s="60">
        <v>4</v>
      </c>
      <c r="I3502" s="60">
        <v>4</v>
      </c>
      <c r="J3502" s="60">
        <f t="shared" si="710"/>
        <v>0</v>
      </c>
      <c r="K3502" s="60" t="str">
        <f t="shared" si="711"/>
        <v>Ok</v>
      </c>
      <c r="L3502" s="60">
        <f t="shared" si="702"/>
        <v>0</v>
      </c>
      <c r="M3502" s="85">
        <f>VLOOKUP(E3502,'DAFTAR ITEM'!B:J,9,FALSE)</f>
        <v>11550</v>
      </c>
      <c r="N3502" s="85">
        <f t="shared" si="703"/>
        <v>46200</v>
      </c>
      <c r="O3502" s="85">
        <f t="shared" si="704"/>
        <v>0</v>
      </c>
      <c r="P3502" s="85">
        <f t="shared" si="705"/>
        <v>0</v>
      </c>
      <c r="Q3502" s="59">
        <f t="shared" si="709"/>
        <v>0</v>
      </c>
      <c r="R3502" s="60" t="str">
        <f t="shared" si="706"/>
        <v>Good Count</v>
      </c>
      <c r="S3502" s="60" t="str">
        <f t="shared" si="707"/>
        <v>Good Count</v>
      </c>
      <c r="T3502" s="60" t="str">
        <f t="shared" si="708"/>
        <v>Good Count</v>
      </c>
    </row>
    <row r="3503" spans="1:20" ht="15" customHeight="1">
      <c r="A3503" s="64">
        <v>45026</v>
      </c>
      <c r="B3503" s="65">
        <f t="shared" si="712"/>
        <v>2023</v>
      </c>
      <c r="C3503" s="58">
        <f t="shared" si="701"/>
        <v>4</v>
      </c>
      <c r="D3503" s="58" t="str">
        <f t="shared" si="713"/>
        <v>Apr/2023</v>
      </c>
      <c r="E3503" s="60" t="s">
        <v>265</v>
      </c>
      <c r="F3503" s="60" t="s">
        <v>264</v>
      </c>
      <c r="G3503" s="60" t="s">
        <v>33</v>
      </c>
      <c r="H3503" s="60">
        <v>14</v>
      </c>
      <c r="I3503" s="60">
        <v>14</v>
      </c>
      <c r="J3503" s="60">
        <f t="shared" si="710"/>
        <v>0</v>
      </c>
      <c r="K3503" s="60" t="str">
        <f t="shared" si="711"/>
        <v>Ok</v>
      </c>
      <c r="L3503" s="60">
        <f t="shared" si="702"/>
        <v>0</v>
      </c>
      <c r="M3503" s="85">
        <f>VLOOKUP(E3503,'DAFTAR ITEM'!B:J,9,FALSE)</f>
        <v>3000</v>
      </c>
      <c r="N3503" s="85">
        <f t="shared" si="703"/>
        <v>42000</v>
      </c>
      <c r="O3503" s="85">
        <f t="shared" si="704"/>
        <v>0</v>
      </c>
      <c r="P3503" s="85">
        <f t="shared" si="705"/>
        <v>0</v>
      </c>
      <c r="Q3503" s="59">
        <f t="shared" si="709"/>
        <v>0</v>
      </c>
      <c r="R3503" s="60" t="str">
        <f t="shared" si="706"/>
        <v>Good Count</v>
      </c>
      <c r="S3503" s="60" t="str">
        <f t="shared" si="707"/>
        <v>Good Count</v>
      </c>
      <c r="T3503" s="60" t="str">
        <f t="shared" si="708"/>
        <v>Good Count</v>
      </c>
    </row>
    <row r="3504" spans="1:20" ht="15" customHeight="1">
      <c r="A3504" s="64">
        <v>45026</v>
      </c>
      <c r="B3504" s="65">
        <f t="shared" si="712"/>
        <v>2023</v>
      </c>
      <c r="C3504" s="58">
        <f t="shared" si="701"/>
        <v>4</v>
      </c>
      <c r="D3504" s="58" t="str">
        <f t="shared" si="713"/>
        <v>Apr/2023</v>
      </c>
      <c r="E3504" s="60" t="s">
        <v>267</v>
      </c>
      <c r="F3504" s="60" t="s">
        <v>266</v>
      </c>
      <c r="G3504" s="60" t="s">
        <v>33</v>
      </c>
      <c r="H3504" s="60">
        <v>4</v>
      </c>
      <c r="I3504" s="60">
        <v>4</v>
      </c>
      <c r="J3504" s="60">
        <f t="shared" si="710"/>
        <v>0</v>
      </c>
      <c r="K3504" s="60" t="str">
        <f t="shared" si="711"/>
        <v>Ok</v>
      </c>
      <c r="L3504" s="60">
        <f t="shared" si="702"/>
        <v>0</v>
      </c>
      <c r="M3504" s="85">
        <f>VLOOKUP(E3504,'DAFTAR ITEM'!B:J,9,FALSE)</f>
        <v>1575</v>
      </c>
      <c r="N3504" s="85">
        <f t="shared" si="703"/>
        <v>6300</v>
      </c>
      <c r="O3504" s="85">
        <f t="shared" si="704"/>
        <v>0</v>
      </c>
      <c r="P3504" s="85">
        <f t="shared" si="705"/>
        <v>0</v>
      </c>
      <c r="Q3504" s="59">
        <f t="shared" si="709"/>
        <v>0</v>
      </c>
      <c r="R3504" s="60" t="str">
        <f t="shared" si="706"/>
        <v>Good Count</v>
      </c>
      <c r="S3504" s="60" t="str">
        <f t="shared" si="707"/>
        <v>Good Count</v>
      </c>
      <c r="T3504" s="60" t="str">
        <f t="shared" si="708"/>
        <v>Good Count</v>
      </c>
    </row>
    <row r="3505" spans="1:20" ht="15" customHeight="1">
      <c r="A3505" s="64">
        <v>45026</v>
      </c>
      <c r="B3505" s="65">
        <f t="shared" si="712"/>
        <v>2023</v>
      </c>
      <c r="C3505" s="58">
        <f t="shared" si="701"/>
        <v>4</v>
      </c>
      <c r="D3505" s="58" t="str">
        <f t="shared" si="713"/>
        <v>Apr/2023</v>
      </c>
      <c r="E3505" s="60" t="s">
        <v>269</v>
      </c>
      <c r="F3505" s="60" t="s">
        <v>268</v>
      </c>
      <c r="G3505" s="60" t="s">
        <v>33</v>
      </c>
      <c r="H3505" s="60">
        <v>0</v>
      </c>
      <c r="I3505" s="60">
        <v>0</v>
      </c>
      <c r="J3505" s="60">
        <f t="shared" si="710"/>
        <v>0</v>
      </c>
      <c r="K3505" s="60" t="str">
        <f t="shared" si="711"/>
        <v>Ok</v>
      </c>
      <c r="L3505" s="60">
        <f t="shared" si="702"/>
        <v>0</v>
      </c>
      <c r="M3505" s="85">
        <f>VLOOKUP(E3505,'DAFTAR ITEM'!B:J,9,FALSE)</f>
        <v>9500</v>
      </c>
      <c r="N3505" s="85">
        <f t="shared" si="703"/>
        <v>0</v>
      </c>
      <c r="O3505" s="85">
        <f t="shared" si="704"/>
        <v>0</v>
      </c>
      <c r="P3505" s="85">
        <f t="shared" si="705"/>
        <v>0</v>
      </c>
      <c r="Q3505" s="59">
        <f t="shared" si="709"/>
        <v>0</v>
      </c>
      <c r="R3505" s="60" t="str">
        <f t="shared" si="706"/>
        <v>Good Count</v>
      </c>
      <c r="S3505" s="60" t="str">
        <f t="shared" si="707"/>
        <v>Good Count</v>
      </c>
      <c r="T3505" s="60" t="str">
        <f t="shared" si="708"/>
        <v>Good Count</v>
      </c>
    </row>
    <row r="3506" spans="1:20" ht="15" customHeight="1">
      <c r="A3506" s="64">
        <v>45026</v>
      </c>
      <c r="B3506" s="65">
        <f t="shared" si="712"/>
        <v>2023</v>
      </c>
      <c r="C3506" s="58">
        <f t="shared" si="701"/>
        <v>4</v>
      </c>
      <c r="D3506" s="58" t="str">
        <f t="shared" si="713"/>
        <v>Apr/2023</v>
      </c>
      <c r="E3506" s="60" t="s">
        <v>271</v>
      </c>
      <c r="F3506" s="60" t="s">
        <v>270</v>
      </c>
      <c r="G3506" s="60" t="s">
        <v>33</v>
      </c>
      <c r="H3506" s="60">
        <v>11</v>
      </c>
      <c r="I3506" s="60">
        <v>11</v>
      </c>
      <c r="J3506" s="60">
        <f t="shared" si="710"/>
        <v>0</v>
      </c>
      <c r="K3506" s="60" t="str">
        <f t="shared" si="711"/>
        <v>Ok</v>
      </c>
      <c r="L3506" s="60">
        <f t="shared" si="702"/>
        <v>0</v>
      </c>
      <c r="M3506" s="85">
        <f>VLOOKUP(E3506,'DAFTAR ITEM'!B:J,9,FALSE)</f>
        <v>5000</v>
      </c>
      <c r="N3506" s="85">
        <f t="shared" si="703"/>
        <v>55000</v>
      </c>
      <c r="O3506" s="85">
        <f t="shared" si="704"/>
        <v>0</v>
      </c>
      <c r="P3506" s="85">
        <f t="shared" si="705"/>
        <v>0</v>
      </c>
      <c r="Q3506" s="59">
        <f t="shared" si="709"/>
        <v>0</v>
      </c>
      <c r="R3506" s="60" t="str">
        <f t="shared" si="706"/>
        <v>Good Count</v>
      </c>
      <c r="S3506" s="60" t="str">
        <f t="shared" si="707"/>
        <v>Good Count</v>
      </c>
      <c r="T3506" s="60" t="str">
        <f t="shared" si="708"/>
        <v>Good Count</v>
      </c>
    </row>
    <row r="3507" spans="1:20" ht="15" customHeight="1">
      <c r="A3507" s="64">
        <v>45026</v>
      </c>
      <c r="B3507" s="65">
        <f t="shared" si="712"/>
        <v>2023</v>
      </c>
      <c r="C3507" s="58">
        <f t="shared" si="701"/>
        <v>4</v>
      </c>
      <c r="D3507" s="58" t="str">
        <f t="shared" si="713"/>
        <v>Apr/2023</v>
      </c>
      <c r="E3507" s="60" t="s">
        <v>273</v>
      </c>
      <c r="F3507" s="60" t="s">
        <v>272</v>
      </c>
      <c r="G3507" s="60" t="s">
        <v>33</v>
      </c>
      <c r="H3507" s="60">
        <v>48</v>
      </c>
      <c r="I3507" s="60">
        <v>48</v>
      </c>
      <c r="J3507" s="60">
        <f t="shared" si="710"/>
        <v>0</v>
      </c>
      <c r="K3507" s="60" t="str">
        <f t="shared" si="711"/>
        <v>Ok</v>
      </c>
      <c r="L3507" s="60">
        <f t="shared" si="702"/>
        <v>0</v>
      </c>
      <c r="M3507" s="85">
        <f>VLOOKUP(E3507,'DAFTAR ITEM'!B:J,9,FALSE)</f>
        <v>5000</v>
      </c>
      <c r="N3507" s="85">
        <f t="shared" si="703"/>
        <v>240000</v>
      </c>
      <c r="O3507" s="85">
        <f t="shared" si="704"/>
        <v>0</v>
      </c>
      <c r="P3507" s="85">
        <f t="shared" si="705"/>
        <v>0</v>
      </c>
      <c r="Q3507" s="59">
        <f t="shared" si="709"/>
        <v>0</v>
      </c>
      <c r="R3507" s="60" t="str">
        <f t="shared" si="706"/>
        <v>Good Count</v>
      </c>
      <c r="S3507" s="60" t="str">
        <f t="shared" si="707"/>
        <v>Good Count</v>
      </c>
      <c r="T3507" s="60" t="str">
        <f t="shared" si="708"/>
        <v>Good Count</v>
      </c>
    </row>
    <row r="3508" spans="1:20" ht="15" customHeight="1">
      <c r="A3508" s="64">
        <v>45026</v>
      </c>
      <c r="B3508" s="65">
        <f t="shared" si="712"/>
        <v>2023</v>
      </c>
      <c r="C3508" s="58">
        <f t="shared" si="701"/>
        <v>4</v>
      </c>
      <c r="D3508" s="58" t="str">
        <f t="shared" si="713"/>
        <v>Apr/2023</v>
      </c>
      <c r="E3508" s="60" t="s">
        <v>275</v>
      </c>
      <c r="F3508" s="60" t="s">
        <v>274</v>
      </c>
      <c r="G3508" s="60" t="s">
        <v>33</v>
      </c>
      <c r="H3508" s="60">
        <v>13</v>
      </c>
      <c r="I3508" s="60">
        <v>13</v>
      </c>
      <c r="J3508" s="60">
        <f t="shared" si="710"/>
        <v>0</v>
      </c>
      <c r="K3508" s="60" t="str">
        <f t="shared" si="711"/>
        <v>Ok</v>
      </c>
      <c r="L3508" s="60">
        <f t="shared" si="702"/>
        <v>0</v>
      </c>
      <c r="M3508" s="85">
        <f>VLOOKUP(E3508,'DAFTAR ITEM'!B:J,9,FALSE)</f>
        <v>15000</v>
      </c>
      <c r="N3508" s="85">
        <f t="shared" si="703"/>
        <v>195000</v>
      </c>
      <c r="O3508" s="85">
        <f t="shared" si="704"/>
        <v>0</v>
      </c>
      <c r="P3508" s="85">
        <f t="shared" si="705"/>
        <v>0</v>
      </c>
      <c r="Q3508" s="59">
        <f t="shared" si="709"/>
        <v>0</v>
      </c>
      <c r="R3508" s="60" t="str">
        <f t="shared" si="706"/>
        <v>Good Count</v>
      </c>
      <c r="S3508" s="60" t="str">
        <f t="shared" si="707"/>
        <v>Good Count</v>
      </c>
      <c r="T3508" s="60" t="str">
        <f t="shared" si="708"/>
        <v>Good Count</v>
      </c>
    </row>
    <row r="3509" spans="1:20" ht="15" customHeight="1">
      <c r="A3509" s="64">
        <v>45026</v>
      </c>
      <c r="B3509" s="65">
        <f t="shared" si="712"/>
        <v>2023</v>
      </c>
      <c r="C3509" s="58">
        <f t="shared" ref="C3509:C3572" si="714">MONTH(A3509)</f>
        <v>4</v>
      </c>
      <c r="D3509" s="58" t="str">
        <f t="shared" si="713"/>
        <v>Apr/2023</v>
      </c>
      <c r="E3509" s="60" t="s">
        <v>281</v>
      </c>
      <c r="F3509" s="60" t="s">
        <v>280</v>
      </c>
      <c r="G3509" s="60" t="s">
        <v>139</v>
      </c>
      <c r="H3509" s="60">
        <v>248</v>
      </c>
      <c r="I3509" s="60">
        <v>248</v>
      </c>
      <c r="J3509" s="60">
        <f t="shared" si="710"/>
        <v>0</v>
      </c>
      <c r="K3509" s="60" t="str">
        <f t="shared" si="711"/>
        <v>Ok</v>
      </c>
      <c r="L3509" s="60">
        <f t="shared" si="702"/>
        <v>0</v>
      </c>
      <c r="M3509" s="85">
        <f>VLOOKUP(E3509,'DAFTAR ITEM'!B:J,9,FALSE)</f>
        <v>5000</v>
      </c>
      <c r="N3509" s="85">
        <f t="shared" si="703"/>
        <v>1240000</v>
      </c>
      <c r="O3509" s="85">
        <f t="shared" si="704"/>
        <v>0</v>
      </c>
      <c r="P3509" s="85">
        <f t="shared" si="705"/>
        <v>0</v>
      </c>
      <c r="Q3509" s="59">
        <f t="shared" si="709"/>
        <v>0</v>
      </c>
      <c r="R3509" s="60" t="str">
        <f t="shared" si="706"/>
        <v>Good Count</v>
      </c>
      <c r="S3509" s="60" t="str">
        <f t="shared" si="707"/>
        <v>Good Count</v>
      </c>
      <c r="T3509" s="60" t="str">
        <f t="shared" si="708"/>
        <v>Good Count</v>
      </c>
    </row>
    <row r="3510" spans="1:20" ht="15" customHeight="1">
      <c r="A3510" s="64">
        <v>45026</v>
      </c>
      <c r="B3510" s="65">
        <f t="shared" si="712"/>
        <v>2023</v>
      </c>
      <c r="C3510" s="58">
        <f t="shared" si="714"/>
        <v>4</v>
      </c>
      <c r="D3510" s="58" t="str">
        <f t="shared" si="713"/>
        <v>Apr/2023</v>
      </c>
      <c r="E3510" s="60" t="s">
        <v>283</v>
      </c>
      <c r="F3510" s="60" t="s">
        <v>282</v>
      </c>
      <c r="G3510" s="60" t="s">
        <v>16</v>
      </c>
      <c r="H3510" s="60">
        <v>0</v>
      </c>
      <c r="I3510" s="60">
        <v>0</v>
      </c>
      <c r="J3510" s="60">
        <f t="shared" si="710"/>
        <v>0</v>
      </c>
      <c r="K3510" s="60" t="str">
        <f t="shared" si="711"/>
        <v>Ok</v>
      </c>
      <c r="L3510" s="60">
        <f t="shared" ref="L3510:L3573" si="715">ABS(J3510)</f>
        <v>0</v>
      </c>
      <c r="M3510" s="85">
        <f>VLOOKUP(E3510,'DAFTAR ITEM'!B:J,9,FALSE)</f>
        <v>131250</v>
      </c>
      <c r="N3510" s="85">
        <f t="shared" ref="N3510:N3573" si="716">H3510*M3510</f>
        <v>0</v>
      </c>
      <c r="O3510" s="85">
        <f t="shared" ref="O3510:O3573" si="717">J3510*M3510</f>
        <v>0</v>
      </c>
      <c r="P3510" s="85">
        <f t="shared" ref="P3510:P3573" si="718">L3510*M3510</f>
        <v>0</v>
      </c>
      <c r="Q3510" s="59">
        <f t="shared" si="709"/>
        <v>0</v>
      </c>
      <c r="R3510" s="60" t="str">
        <f t="shared" ref="R3510:R3573" si="719">IF(ISERROR(Q3510),"Bad Count",IF(Q3510&gt;0%,"Bad Count","Good Count"))</f>
        <v>Good Count</v>
      </c>
      <c r="S3510" s="60" t="str">
        <f t="shared" ref="S3510:S3573" si="720">IF(ISERROR(Q3510),"Bad Count",IF(Q3510&gt;2%,"Bad Count","Good Count"))</f>
        <v>Good Count</v>
      </c>
      <c r="T3510" s="60" t="str">
        <f t="shared" ref="T3510:T3573" si="721">IF(ISERROR(Q3510),"Bad Count",IF(Q3510&gt;5%,"Bad Count","Good Count"))</f>
        <v>Good Count</v>
      </c>
    </row>
    <row r="3511" spans="1:20" ht="15" customHeight="1">
      <c r="A3511" s="64">
        <v>45026</v>
      </c>
      <c r="B3511" s="65">
        <f t="shared" si="712"/>
        <v>2023</v>
      </c>
      <c r="C3511" s="58">
        <f t="shared" si="714"/>
        <v>4</v>
      </c>
      <c r="D3511" s="58" t="str">
        <f t="shared" si="713"/>
        <v>Apr/2023</v>
      </c>
      <c r="E3511" s="60" t="s">
        <v>285</v>
      </c>
      <c r="F3511" s="60" t="s">
        <v>284</v>
      </c>
      <c r="G3511" s="60" t="s">
        <v>33</v>
      </c>
      <c r="H3511" s="60">
        <v>23</v>
      </c>
      <c r="I3511" s="60">
        <v>23</v>
      </c>
      <c r="J3511" s="60">
        <f t="shared" si="710"/>
        <v>0</v>
      </c>
      <c r="K3511" s="60" t="str">
        <f t="shared" si="711"/>
        <v>Ok</v>
      </c>
      <c r="L3511" s="60">
        <f t="shared" si="715"/>
        <v>0</v>
      </c>
      <c r="M3511" s="85">
        <f>VLOOKUP(E3511,'DAFTAR ITEM'!B:J,9,FALSE)</f>
        <v>2625</v>
      </c>
      <c r="N3511" s="85">
        <f t="shared" si="716"/>
        <v>60375</v>
      </c>
      <c r="O3511" s="85">
        <f t="shared" si="717"/>
        <v>0</v>
      </c>
      <c r="P3511" s="85">
        <f t="shared" si="718"/>
        <v>0</v>
      </c>
      <c r="Q3511" s="59">
        <f t="shared" si="709"/>
        <v>0</v>
      </c>
      <c r="R3511" s="60" t="str">
        <f t="shared" si="719"/>
        <v>Good Count</v>
      </c>
      <c r="S3511" s="60" t="str">
        <f t="shared" si="720"/>
        <v>Good Count</v>
      </c>
      <c r="T3511" s="60" t="str">
        <f t="shared" si="721"/>
        <v>Good Count</v>
      </c>
    </row>
    <row r="3512" spans="1:20" ht="15" customHeight="1">
      <c r="A3512" s="64">
        <v>45026</v>
      </c>
      <c r="B3512" s="65">
        <f t="shared" si="712"/>
        <v>2023</v>
      </c>
      <c r="C3512" s="58">
        <f t="shared" si="714"/>
        <v>4</v>
      </c>
      <c r="D3512" s="58" t="str">
        <f t="shared" si="713"/>
        <v>Apr/2023</v>
      </c>
      <c r="E3512" s="60" t="s">
        <v>287</v>
      </c>
      <c r="F3512" s="60" t="s">
        <v>286</v>
      </c>
      <c r="G3512" s="60" t="s">
        <v>33</v>
      </c>
      <c r="H3512" s="60">
        <v>22</v>
      </c>
      <c r="I3512" s="60">
        <v>22</v>
      </c>
      <c r="J3512" s="60">
        <f t="shared" si="710"/>
        <v>0</v>
      </c>
      <c r="K3512" s="60" t="str">
        <f t="shared" si="711"/>
        <v>Ok</v>
      </c>
      <c r="L3512" s="60">
        <f t="shared" si="715"/>
        <v>0</v>
      </c>
      <c r="M3512" s="85">
        <f>VLOOKUP(E3512,'DAFTAR ITEM'!B:J,9,FALSE)</f>
        <v>6825</v>
      </c>
      <c r="N3512" s="85">
        <f t="shared" si="716"/>
        <v>150150</v>
      </c>
      <c r="O3512" s="85">
        <f t="shared" si="717"/>
        <v>0</v>
      </c>
      <c r="P3512" s="85">
        <f t="shared" si="718"/>
        <v>0</v>
      </c>
      <c r="Q3512" s="59">
        <f t="shared" si="709"/>
        <v>0</v>
      </c>
      <c r="R3512" s="60" t="str">
        <f t="shared" si="719"/>
        <v>Good Count</v>
      </c>
      <c r="S3512" s="60" t="str">
        <f t="shared" si="720"/>
        <v>Good Count</v>
      </c>
      <c r="T3512" s="60" t="str">
        <f t="shared" si="721"/>
        <v>Good Count</v>
      </c>
    </row>
    <row r="3513" spans="1:20" ht="15" customHeight="1">
      <c r="A3513" s="64">
        <v>45026</v>
      </c>
      <c r="B3513" s="65">
        <f t="shared" si="712"/>
        <v>2023</v>
      </c>
      <c r="C3513" s="58">
        <f t="shared" si="714"/>
        <v>4</v>
      </c>
      <c r="D3513" s="58" t="str">
        <f t="shared" si="713"/>
        <v>Apr/2023</v>
      </c>
      <c r="E3513" s="60" t="s">
        <v>293</v>
      </c>
      <c r="F3513" s="60" t="s">
        <v>292</v>
      </c>
      <c r="G3513" s="60" t="s">
        <v>33</v>
      </c>
      <c r="H3513" s="60">
        <v>2</v>
      </c>
      <c r="I3513" s="60">
        <v>2</v>
      </c>
      <c r="J3513" s="60">
        <f t="shared" si="710"/>
        <v>0</v>
      </c>
      <c r="K3513" s="60" t="str">
        <f t="shared" si="711"/>
        <v>Ok</v>
      </c>
      <c r="L3513" s="60">
        <f t="shared" si="715"/>
        <v>0</v>
      </c>
      <c r="M3513" s="85">
        <f>VLOOKUP(E3513,'DAFTAR ITEM'!B:J,9,FALSE)</f>
        <v>5000</v>
      </c>
      <c r="N3513" s="85">
        <f t="shared" si="716"/>
        <v>10000</v>
      </c>
      <c r="O3513" s="85">
        <f t="shared" si="717"/>
        <v>0</v>
      </c>
      <c r="P3513" s="85">
        <f t="shared" si="718"/>
        <v>0</v>
      </c>
      <c r="Q3513" s="59">
        <f t="shared" si="709"/>
        <v>0</v>
      </c>
      <c r="R3513" s="60" t="str">
        <f t="shared" si="719"/>
        <v>Good Count</v>
      </c>
      <c r="S3513" s="60" t="str">
        <f t="shared" si="720"/>
        <v>Good Count</v>
      </c>
      <c r="T3513" s="60" t="str">
        <f t="shared" si="721"/>
        <v>Good Count</v>
      </c>
    </row>
    <row r="3514" spans="1:20" ht="15" customHeight="1">
      <c r="A3514" s="64">
        <v>45026</v>
      </c>
      <c r="B3514" s="65">
        <f t="shared" si="712"/>
        <v>2023</v>
      </c>
      <c r="C3514" s="58">
        <f t="shared" si="714"/>
        <v>4</v>
      </c>
      <c r="D3514" s="58" t="str">
        <f t="shared" si="713"/>
        <v>Apr/2023</v>
      </c>
      <c r="E3514" s="60" t="s">
        <v>295</v>
      </c>
      <c r="F3514" s="60" t="s">
        <v>294</v>
      </c>
      <c r="G3514" s="60" t="s">
        <v>33</v>
      </c>
      <c r="H3514" s="60">
        <v>0</v>
      </c>
      <c r="I3514" s="60">
        <v>0</v>
      </c>
      <c r="J3514" s="60">
        <f t="shared" si="710"/>
        <v>0</v>
      </c>
      <c r="K3514" s="60" t="str">
        <f t="shared" si="711"/>
        <v>Ok</v>
      </c>
      <c r="L3514" s="60">
        <f t="shared" si="715"/>
        <v>0</v>
      </c>
      <c r="M3514" s="85">
        <f>VLOOKUP(E3514,'DAFTAR ITEM'!B:J,9,FALSE)</f>
        <v>22000</v>
      </c>
      <c r="N3514" s="85">
        <f t="shared" si="716"/>
        <v>0</v>
      </c>
      <c r="O3514" s="85">
        <f t="shared" si="717"/>
        <v>0</v>
      </c>
      <c r="P3514" s="85">
        <f t="shared" si="718"/>
        <v>0</v>
      </c>
      <c r="Q3514" s="59">
        <f t="shared" si="709"/>
        <v>0</v>
      </c>
      <c r="R3514" s="60" t="str">
        <f t="shared" si="719"/>
        <v>Good Count</v>
      </c>
      <c r="S3514" s="60" t="str">
        <f t="shared" si="720"/>
        <v>Good Count</v>
      </c>
      <c r="T3514" s="60" t="str">
        <f t="shared" si="721"/>
        <v>Good Count</v>
      </c>
    </row>
    <row r="3515" spans="1:20" ht="15" customHeight="1">
      <c r="A3515" s="64">
        <v>45026</v>
      </c>
      <c r="B3515" s="65">
        <f t="shared" si="712"/>
        <v>2023</v>
      </c>
      <c r="C3515" s="58">
        <f t="shared" si="714"/>
        <v>4</v>
      </c>
      <c r="D3515" s="58" t="str">
        <f t="shared" si="713"/>
        <v>Apr/2023</v>
      </c>
      <c r="E3515" s="60" t="s">
        <v>297</v>
      </c>
      <c r="F3515" s="60" t="s">
        <v>296</v>
      </c>
      <c r="G3515" s="60" t="s">
        <v>33</v>
      </c>
      <c r="H3515" s="60">
        <v>13</v>
      </c>
      <c r="I3515" s="60">
        <v>13</v>
      </c>
      <c r="J3515" s="60">
        <f t="shared" si="710"/>
        <v>0</v>
      </c>
      <c r="K3515" s="60" t="str">
        <f t="shared" si="711"/>
        <v>Ok</v>
      </c>
      <c r="L3515" s="60">
        <f t="shared" si="715"/>
        <v>0</v>
      </c>
      <c r="M3515" s="85">
        <f>VLOOKUP(E3515,'DAFTAR ITEM'!B:J,9,FALSE)</f>
        <v>8138</v>
      </c>
      <c r="N3515" s="85">
        <f t="shared" si="716"/>
        <v>105794</v>
      </c>
      <c r="O3515" s="85">
        <f t="shared" si="717"/>
        <v>0</v>
      </c>
      <c r="P3515" s="85">
        <f t="shared" si="718"/>
        <v>0</v>
      </c>
      <c r="Q3515" s="59">
        <f t="shared" si="709"/>
        <v>0</v>
      </c>
      <c r="R3515" s="60" t="str">
        <f t="shared" si="719"/>
        <v>Good Count</v>
      </c>
      <c r="S3515" s="60" t="str">
        <f t="shared" si="720"/>
        <v>Good Count</v>
      </c>
      <c r="T3515" s="60" t="str">
        <f t="shared" si="721"/>
        <v>Good Count</v>
      </c>
    </row>
    <row r="3516" spans="1:20" ht="15" customHeight="1">
      <c r="A3516" s="64">
        <v>45026</v>
      </c>
      <c r="B3516" s="65">
        <f t="shared" si="712"/>
        <v>2023</v>
      </c>
      <c r="C3516" s="58">
        <f t="shared" si="714"/>
        <v>4</v>
      </c>
      <c r="D3516" s="58" t="str">
        <f t="shared" si="713"/>
        <v>Apr/2023</v>
      </c>
      <c r="E3516" s="60" t="s">
        <v>299</v>
      </c>
      <c r="F3516" s="60" t="s">
        <v>298</v>
      </c>
      <c r="G3516" s="60" t="s">
        <v>33</v>
      </c>
      <c r="H3516" s="60">
        <v>19</v>
      </c>
      <c r="I3516" s="60">
        <v>19</v>
      </c>
      <c r="J3516" s="60">
        <f t="shared" si="710"/>
        <v>0</v>
      </c>
      <c r="K3516" s="60" t="str">
        <f t="shared" si="711"/>
        <v>Ok</v>
      </c>
      <c r="L3516" s="60">
        <f t="shared" si="715"/>
        <v>0</v>
      </c>
      <c r="M3516" s="85">
        <f>VLOOKUP(E3516,'DAFTAR ITEM'!B:J,9,FALSE)</f>
        <v>8138</v>
      </c>
      <c r="N3516" s="85">
        <f t="shared" si="716"/>
        <v>154622</v>
      </c>
      <c r="O3516" s="85">
        <f t="shared" si="717"/>
        <v>0</v>
      </c>
      <c r="P3516" s="85">
        <f t="shared" si="718"/>
        <v>0</v>
      </c>
      <c r="Q3516" s="59">
        <f t="shared" si="709"/>
        <v>0</v>
      </c>
      <c r="R3516" s="60" t="str">
        <f t="shared" si="719"/>
        <v>Good Count</v>
      </c>
      <c r="S3516" s="60" t="str">
        <f t="shared" si="720"/>
        <v>Good Count</v>
      </c>
      <c r="T3516" s="60" t="str">
        <f t="shared" si="721"/>
        <v>Good Count</v>
      </c>
    </row>
    <row r="3517" spans="1:20" ht="15" customHeight="1">
      <c r="A3517" s="64">
        <v>45026</v>
      </c>
      <c r="B3517" s="65">
        <f t="shared" si="712"/>
        <v>2023</v>
      </c>
      <c r="C3517" s="58">
        <f t="shared" si="714"/>
        <v>4</v>
      </c>
      <c r="D3517" s="58" t="str">
        <f t="shared" si="713"/>
        <v>Apr/2023</v>
      </c>
      <c r="E3517" s="60" t="s">
        <v>301</v>
      </c>
      <c r="F3517" s="60" t="s">
        <v>300</v>
      </c>
      <c r="G3517" s="60" t="s">
        <v>33</v>
      </c>
      <c r="H3517" s="60">
        <v>39</v>
      </c>
      <c r="I3517" s="60">
        <v>39</v>
      </c>
      <c r="J3517" s="60">
        <f t="shared" si="710"/>
        <v>0</v>
      </c>
      <c r="K3517" s="60" t="str">
        <f t="shared" si="711"/>
        <v>Ok</v>
      </c>
      <c r="L3517" s="60">
        <f t="shared" si="715"/>
        <v>0</v>
      </c>
      <c r="M3517" s="85">
        <f>VLOOKUP(E3517,'DAFTAR ITEM'!B:J,9,FALSE)</f>
        <v>10000</v>
      </c>
      <c r="N3517" s="85">
        <f t="shared" si="716"/>
        <v>390000</v>
      </c>
      <c r="O3517" s="85">
        <f t="shared" si="717"/>
        <v>0</v>
      </c>
      <c r="P3517" s="85">
        <f t="shared" si="718"/>
        <v>0</v>
      </c>
      <c r="Q3517" s="59">
        <f t="shared" si="709"/>
        <v>0</v>
      </c>
      <c r="R3517" s="60" t="str">
        <f t="shared" si="719"/>
        <v>Good Count</v>
      </c>
      <c r="S3517" s="60" t="str">
        <f t="shared" si="720"/>
        <v>Good Count</v>
      </c>
      <c r="T3517" s="60" t="str">
        <f t="shared" si="721"/>
        <v>Good Count</v>
      </c>
    </row>
    <row r="3518" spans="1:20" ht="15" customHeight="1">
      <c r="A3518" s="64">
        <v>45026</v>
      </c>
      <c r="B3518" s="65">
        <f t="shared" si="712"/>
        <v>2023</v>
      </c>
      <c r="C3518" s="58">
        <f t="shared" si="714"/>
        <v>4</v>
      </c>
      <c r="D3518" s="58" t="str">
        <f t="shared" si="713"/>
        <v>Apr/2023</v>
      </c>
      <c r="E3518" s="60" t="s">
        <v>303</v>
      </c>
      <c r="F3518" s="60" t="s">
        <v>302</v>
      </c>
      <c r="G3518" s="60" t="s">
        <v>33</v>
      </c>
      <c r="H3518" s="60">
        <v>30</v>
      </c>
      <c r="I3518" s="60">
        <v>30</v>
      </c>
      <c r="J3518" s="60">
        <f t="shared" si="710"/>
        <v>0</v>
      </c>
      <c r="K3518" s="60" t="str">
        <f t="shared" si="711"/>
        <v>Ok</v>
      </c>
      <c r="L3518" s="60">
        <f t="shared" si="715"/>
        <v>0</v>
      </c>
      <c r="M3518" s="85">
        <f>VLOOKUP(E3518,'DAFTAR ITEM'!B:J,9,FALSE)</f>
        <v>9000</v>
      </c>
      <c r="N3518" s="85">
        <f t="shared" si="716"/>
        <v>270000</v>
      </c>
      <c r="O3518" s="85">
        <f t="shared" si="717"/>
        <v>0</v>
      </c>
      <c r="P3518" s="85">
        <f t="shared" si="718"/>
        <v>0</v>
      </c>
      <c r="Q3518" s="59">
        <f t="shared" si="709"/>
        <v>0</v>
      </c>
      <c r="R3518" s="60" t="str">
        <f t="shared" si="719"/>
        <v>Good Count</v>
      </c>
      <c r="S3518" s="60" t="str">
        <f t="shared" si="720"/>
        <v>Good Count</v>
      </c>
      <c r="T3518" s="60" t="str">
        <f t="shared" si="721"/>
        <v>Good Count</v>
      </c>
    </row>
    <row r="3519" spans="1:20" ht="15" customHeight="1">
      <c r="A3519" s="64">
        <v>45026</v>
      </c>
      <c r="B3519" s="65">
        <f t="shared" si="712"/>
        <v>2023</v>
      </c>
      <c r="C3519" s="58">
        <f t="shared" si="714"/>
        <v>4</v>
      </c>
      <c r="D3519" s="58" t="str">
        <f t="shared" si="713"/>
        <v>Apr/2023</v>
      </c>
      <c r="E3519" s="60" t="s">
        <v>305</v>
      </c>
      <c r="F3519" s="60" t="s">
        <v>304</v>
      </c>
      <c r="G3519" s="60" t="s">
        <v>33</v>
      </c>
      <c r="H3519" s="60">
        <v>10</v>
      </c>
      <c r="I3519" s="60">
        <v>10</v>
      </c>
      <c r="J3519" s="60">
        <f t="shared" si="710"/>
        <v>0</v>
      </c>
      <c r="K3519" s="60" t="str">
        <f t="shared" si="711"/>
        <v>Ok</v>
      </c>
      <c r="L3519" s="60">
        <f t="shared" si="715"/>
        <v>0</v>
      </c>
      <c r="M3519" s="85">
        <f>VLOOKUP(E3519,'DAFTAR ITEM'!B:J,9,FALSE)</f>
        <v>6720</v>
      </c>
      <c r="N3519" s="85">
        <f t="shared" si="716"/>
        <v>67200</v>
      </c>
      <c r="O3519" s="85">
        <f t="shared" si="717"/>
        <v>0</v>
      </c>
      <c r="P3519" s="85">
        <f t="shared" si="718"/>
        <v>0</v>
      </c>
      <c r="Q3519" s="59">
        <f t="shared" si="709"/>
        <v>0</v>
      </c>
      <c r="R3519" s="60" t="str">
        <f t="shared" si="719"/>
        <v>Good Count</v>
      </c>
      <c r="S3519" s="60" t="str">
        <f t="shared" si="720"/>
        <v>Good Count</v>
      </c>
      <c r="T3519" s="60" t="str">
        <f t="shared" si="721"/>
        <v>Good Count</v>
      </c>
    </row>
    <row r="3520" spans="1:20" ht="15" customHeight="1">
      <c r="A3520" s="64">
        <v>45026</v>
      </c>
      <c r="B3520" s="65">
        <f t="shared" si="712"/>
        <v>2023</v>
      </c>
      <c r="C3520" s="58">
        <f t="shared" si="714"/>
        <v>4</v>
      </c>
      <c r="D3520" s="58" t="str">
        <f t="shared" si="713"/>
        <v>Apr/2023</v>
      </c>
      <c r="E3520" s="60" t="s">
        <v>307</v>
      </c>
      <c r="F3520" s="60" t="s">
        <v>306</v>
      </c>
      <c r="G3520" s="60" t="s">
        <v>33</v>
      </c>
      <c r="H3520" s="60">
        <v>59</v>
      </c>
      <c r="I3520" s="60">
        <v>59</v>
      </c>
      <c r="J3520" s="60">
        <f t="shared" si="710"/>
        <v>0</v>
      </c>
      <c r="K3520" s="60" t="str">
        <f t="shared" si="711"/>
        <v>Ok</v>
      </c>
      <c r="L3520" s="60">
        <f t="shared" si="715"/>
        <v>0</v>
      </c>
      <c r="M3520" s="85">
        <f>VLOOKUP(E3520,'DAFTAR ITEM'!B:J,9,FALSE)</f>
        <v>9000</v>
      </c>
      <c r="N3520" s="85">
        <f t="shared" si="716"/>
        <v>531000</v>
      </c>
      <c r="O3520" s="85">
        <f t="shared" si="717"/>
        <v>0</v>
      </c>
      <c r="P3520" s="85">
        <f t="shared" si="718"/>
        <v>0</v>
      </c>
      <c r="Q3520" s="59">
        <f t="shared" si="709"/>
        <v>0</v>
      </c>
      <c r="R3520" s="60" t="str">
        <f t="shared" si="719"/>
        <v>Good Count</v>
      </c>
      <c r="S3520" s="60" t="str">
        <f t="shared" si="720"/>
        <v>Good Count</v>
      </c>
      <c r="T3520" s="60" t="str">
        <f t="shared" si="721"/>
        <v>Good Count</v>
      </c>
    </row>
    <row r="3521" spans="1:20" ht="15" customHeight="1">
      <c r="A3521" s="64">
        <v>45026</v>
      </c>
      <c r="B3521" s="65">
        <f t="shared" si="712"/>
        <v>2023</v>
      </c>
      <c r="C3521" s="58">
        <f t="shared" si="714"/>
        <v>4</v>
      </c>
      <c r="D3521" s="58" t="str">
        <f t="shared" si="713"/>
        <v>Apr/2023</v>
      </c>
      <c r="E3521" s="60" t="s">
        <v>309</v>
      </c>
      <c r="F3521" s="60" t="s">
        <v>308</v>
      </c>
      <c r="G3521" s="60" t="s">
        <v>33</v>
      </c>
      <c r="H3521" s="60">
        <v>16</v>
      </c>
      <c r="I3521" s="60">
        <v>16</v>
      </c>
      <c r="J3521" s="60">
        <f t="shared" si="710"/>
        <v>0</v>
      </c>
      <c r="K3521" s="60" t="str">
        <f t="shared" si="711"/>
        <v>Ok</v>
      </c>
      <c r="L3521" s="60">
        <f t="shared" si="715"/>
        <v>0</v>
      </c>
      <c r="M3521" s="85">
        <f>VLOOKUP(E3521,'DAFTAR ITEM'!B:J,9,FALSE)</f>
        <v>840</v>
      </c>
      <c r="N3521" s="85">
        <f t="shared" si="716"/>
        <v>13440</v>
      </c>
      <c r="O3521" s="85">
        <f t="shared" si="717"/>
        <v>0</v>
      </c>
      <c r="P3521" s="85">
        <f t="shared" si="718"/>
        <v>0</v>
      </c>
      <c r="Q3521" s="59">
        <f t="shared" si="709"/>
        <v>0</v>
      </c>
      <c r="R3521" s="60" t="str">
        <f t="shared" si="719"/>
        <v>Good Count</v>
      </c>
      <c r="S3521" s="60" t="str">
        <f t="shared" si="720"/>
        <v>Good Count</v>
      </c>
      <c r="T3521" s="60" t="str">
        <f t="shared" si="721"/>
        <v>Good Count</v>
      </c>
    </row>
    <row r="3522" spans="1:20" ht="15" customHeight="1">
      <c r="A3522" s="64">
        <v>45026</v>
      </c>
      <c r="B3522" s="65">
        <f t="shared" si="712"/>
        <v>2023</v>
      </c>
      <c r="C3522" s="58">
        <f t="shared" si="714"/>
        <v>4</v>
      </c>
      <c r="D3522" s="58" t="str">
        <f t="shared" si="713"/>
        <v>Apr/2023</v>
      </c>
      <c r="E3522" s="60" t="s">
        <v>311</v>
      </c>
      <c r="F3522" s="60" t="s">
        <v>310</v>
      </c>
      <c r="G3522" s="60" t="s">
        <v>33</v>
      </c>
      <c r="H3522" s="60">
        <v>12</v>
      </c>
      <c r="I3522" s="60">
        <v>12</v>
      </c>
      <c r="J3522" s="60">
        <f t="shared" si="710"/>
        <v>0</v>
      </c>
      <c r="K3522" s="60" t="str">
        <f t="shared" si="711"/>
        <v>Ok</v>
      </c>
      <c r="L3522" s="60">
        <f t="shared" si="715"/>
        <v>0</v>
      </c>
      <c r="M3522" s="85">
        <f>VLOOKUP(E3522,'DAFTAR ITEM'!B:J,9,FALSE)</f>
        <v>2000</v>
      </c>
      <c r="N3522" s="85">
        <f t="shared" si="716"/>
        <v>24000</v>
      </c>
      <c r="O3522" s="85">
        <f t="shared" si="717"/>
        <v>0</v>
      </c>
      <c r="P3522" s="85">
        <f t="shared" si="718"/>
        <v>0</v>
      </c>
      <c r="Q3522" s="59">
        <f t="shared" si="709"/>
        <v>0</v>
      </c>
      <c r="R3522" s="60" t="str">
        <f t="shared" si="719"/>
        <v>Good Count</v>
      </c>
      <c r="S3522" s="60" t="str">
        <f t="shared" si="720"/>
        <v>Good Count</v>
      </c>
      <c r="T3522" s="60" t="str">
        <f t="shared" si="721"/>
        <v>Good Count</v>
      </c>
    </row>
    <row r="3523" spans="1:20" ht="15" customHeight="1">
      <c r="A3523" s="64">
        <v>45026</v>
      </c>
      <c r="B3523" s="65">
        <f t="shared" si="712"/>
        <v>2023</v>
      </c>
      <c r="C3523" s="58">
        <f t="shared" si="714"/>
        <v>4</v>
      </c>
      <c r="D3523" s="58" t="str">
        <f t="shared" si="713"/>
        <v>Apr/2023</v>
      </c>
      <c r="E3523" s="60" t="s">
        <v>313</v>
      </c>
      <c r="F3523" s="60" t="s">
        <v>312</v>
      </c>
      <c r="G3523" s="60" t="s">
        <v>33</v>
      </c>
      <c r="H3523" s="60">
        <v>12</v>
      </c>
      <c r="I3523" s="60">
        <v>12</v>
      </c>
      <c r="J3523" s="60">
        <f t="shared" si="710"/>
        <v>0</v>
      </c>
      <c r="K3523" s="60" t="str">
        <f t="shared" si="711"/>
        <v>Ok</v>
      </c>
      <c r="L3523" s="60">
        <f t="shared" si="715"/>
        <v>0</v>
      </c>
      <c r="M3523" s="85">
        <f>VLOOKUP(E3523,'DAFTAR ITEM'!B:J,9,FALSE)</f>
        <v>2000</v>
      </c>
      <c r="N3523" s="85">
        <f t="shared" si="716"/>
        <v>24000</v>
      </c>
      <c r="O3523" s="85">
        <f t="shared" si="717"/>
        <v>0</v>
      </c>
      <c r="P3523" s="85">
        <f t="shared" si="718"/>
        <v>0</v>
      </c>
      <c r="Q3523" s="59">
        <f t="shared" si="709"/>
        <v>0</v>
      </c>
      <c r="R3523" s="60" t="str">
        <f t="shared" si="719"/>
        <v>Good Count</v>
      </c>
      <c r="S3523" s="60" t="str">
        <f t="shared" si="720"/>
        <v>Good Count</v>
      </c>
      <c r="T3523" s="60" t="str">
        <f t="shared" si="721"/>
        <v>Good Count</v>
      </c>
    </row>
    <row r="3524" spans="1:20" ht="15" customHeight="1">
      <c r="A3524" s="64">
        <v>45026</v>
      </c>
      <c r="B3524" s="65">
        <f t="shared" si="712"/>
        <v>2023</v>
      </c>
      <c r="C3524" s="58">
        <f t="shared" si="714"/>
        <v>4</v>
      </c>
      <c r="D3524" s="58" t="str">
        <f t="shared" si="713"/>
        <v>Apr/2023</v>
      </c>
      <c r="E3524" s="60" t="s">
        <v>315</v>
      </c>
      <c r="F3524" s="60" t="s">
        <v>314</v>
      </c>
      <c r="G3524" s="60" t="s">
        <v>33</v>
      </c>
      <c r="H3524" s="60">
        <v>17</v>
      </c>
      <c r="I3524" s="60">
        <v>17</v>
      </c>
      <c r="J3524" s="60">
        <f t="shared" si="710"/>
        <v>0</v>
      </c>
      <c r="K3524" s="60" t="str">
        <f t="shared" si="711"/>
        <v>Ok</v>
      </c>
      <c r="L3524" s="60">
        <f t="shared" si="715"/>
        <v>0</v>
      </c>
      <c r="M3524" s="85">
        <f>VLOOKUP(E3524,'DAFTAR ITEM'!B:J,9,FALSE)</f>
        <v>900</v>
      </c>
      <c r="N3524" s="85">
        <f t="shared" si="716"/>
        <v>15300</v>
      </c>
      <c r="O3524" s="85">
        <f t="shared" si="717"/>
        <v>0</v>
      </c>
      <c r="P3524" s="85">
        <f t="shared" si="718"/>
        <v>0</v>
      </c>
      <c r="Q3524" s="59">
        <f t="shared" si="709"/>
        <v>0</v>
      </c>
      <c r="R3524" s="60" t="str">
        <f t="shared" si="719"/>
        <v>Good Count</v>
      </c>
      <c r="S3524" s="60" t="str">
        <f t="shared" si="720"/>
        <v>Good Count</v>
      </c>
      <c r="T3524" s="60" t="str">
        <f t="shared" si="721"/>
        <v>Good Count</v>
      </c>
    </row>
    <row r="3525" spans="1:20" ht="15" customHeight="1">
      <c r="A3525" s="64">
        <v>45026</v>
      </c>
      <c r="B3525" s="65">
        <f t="shared" si="712"/>
        <v>2023</v>
      </c>
      <c r="C3525" s="58">
        <f t="shared" si="714"/>
        <v>4</v>
      </c>
      <c r="D3525" s="58" t="str">
        <f t="shared" si="713"/>
        <v>Apr/2023</v>
      </c>
      <c r="E3525" s="60" t="s">
        <v>317</v>
      </c>
      <c r="F3525" s="60" t="s">
        <v>316</v>
      </c>
      <c r="G3525" s="60" t="s">
        <v>33</v>
      </c>
      <c r="H3525" s="60">
        <v>7</v>
      </c>
      <c r="I3525" s="60">
        <v>7</v>
      </c>
      <c r="J3525" s="60">
        <f t="shared" si="710"/>
        <v>0</v>
      </c>
      <c r="K3525" s="60" t="str">
        <f t="shared" si="711"/>
        <v>Ok</v>
      </c>
      <c r="L3525" s="60">
        <f t="shared" si="715"/>
        <v>0</v>
      </c>
      <c r="M3525" s="85">
        <f>VLOOKUP(E3525,'DAFTAR ITEM'!B:J,9,FALSE)</f>
        <v>10000</v>
      </c>
      <c r="N3525" s="85">
        <f t="shared" si="716"/>
        <v>70000</v>
      </c>
      <c r="O3525" s="85">
        <f t="shared" si="717"/>
        <v>0</v>
      </c>
      <c r="P3525" s="85">
        <f t="shared" si="718"/>
        <v>0</v>
      </c>
      <c r="Q3525" s="59">
        <f t="shared" si="709"/>
        <v>0</v>
      </c>
      <c r="R3525" s="60" t="str">
        <f t="shared" si="719"/>
        <v>Good Count</v>
      </c>
      <c r="S3525" s="60" t="str">
        <f t="shared" si="720"/>
        <v>Good Count</v>
      </c>
      <c r="T3525" s="60" t="str">
        <f t="shared" si="721"/>
        <v>Good Count</v>
      </c>
    </row>
    <row r="3526" spans="1:20" ht="15" customHeight="1">
      <c r="A3526" s="64">
        <v>45026</v>
      </c>
      <c r="B3526" s="65">
        <f t="shared" si="712"/>
        <v>2023</v>
      </c>
      <c r="C3526" s="58">
        <f t="shared" si="714"/>
        <v>4</v>
      </c>
      <c r="D3526" s="58" t="str">
        <f t="shared" si="713"/>
        <v>Apr/2023</v>
      </c>
      <c r="E3526" s="60" t="s">
        <v>319</v>
      </c>
      <c r="F3526" s="60" t="s">
        <v>318</v>
      </c>
      <c r="G3526" s="60" t="s">
        <v>33</v>
      </c>
      <c r="H3526" s="60">
        <v>5</v>
      </c>
      <c r="I3526" s="60">
        <v>5</v>
      </c>
      <c r="J3526" s="60">
        <f t="shared" si="710"/>
        <v>0</v>
      </c>
      <c r="K3526" s="60" t="str">
        <f t="shared" si="711"/>
        <v>Ok</v>
      </c>
      <c r="L3526" s="60">
        <f t="shared" si="715"/>
        <v>0</v>
      </c>
      <c r="M3526" s="85">
        <f>VLOOKUP(E3526,'DAFTAR ITEM'!B:J,9,FALSE)</f>
        <v>10080</v>
      </c>
      <c r="N3526" s="85">
        <f t="shared" si="716"/>
        <v>50400</v>
      </c>
      <c r="O3526" s="85">
        <f t="shared" si="717"/>
        <v>0</v>
      </c>
      <c r="P3526" s="85">
        <f t="shared" si="718"/>
        <v>0</v>
      </c>
      <c r="Q3526" s="59">
        <f t="shared" si="709"/>
        <v>0</v>
      </c>
      <c r="R3526" s="60" t="str">
        <f t="shared" si="719"/>
        <v>Good Count</v>
      </c>
      <c r="S3526" s="60" t="str">
        <f t="shared" si="720"/>
        <v>Good Count</v>
      </c>
      <c r="T3526" s="60" t="str">
        <f t="shared" si="721"/>
        <v>Good Count</v>
      </c>
    </row>
    <row r="3527" spans="1:20" ht="15" customHeight="1">
      <c r="A3527" s="64">
        <v>45026</v>
      </c>
      <c r="B3527" s="65">
        <f t="shared" si="712"/>
        <v>2023</v>
      </c>
      <c r="C3527" s="58">
        <f t="shared" si="714"/>
        <v>4</v>
      </c>
      <c r="D3527" s="58" t="str">
        <f t="shared" si="713"/>
        <v>Apr/2023</v>
      </c>
      <c r="E3527" s="60" t="s">
        <v>321</v>
      </c>
      <c r="F3527" s="60" t="s">
        <v>320</v>
      </c>
      <c r="G3527" s="60" t="s">
        <v>33</v>
      </c>
      <c r="H3527" s="60">
        <v>3</v>
      </c>
      <c r="I3527" s="60">
        <v>3</v>
      </c>
      <c r="J3527" s="60">
        <f t="shared" si="710"/>
        <v>0</v>
      </c>
      <c r="K3527" s="60" t="str">
        <f t="shared" si="711"/>
        <v>Ok</v>
      </c>
      <c r="L3527" s="60">
        <f t="shared" si="715"/>
        <v>0</v>
      </c>
      <c r="M3527" s="85">
        <f>VLOOKUP(E3527,'DAFTAR ITEM'!B:J,9,FALSE)</f>
        <v>7500</v>
      </c>
      <c r="N3527" s="85">
        <f t="shared" si="716"/>
        <v>22500</v>
      </c>
      <c r="O3527" s="85">
        <f t="shared" si="717"/>
        <v>0</v>
      </c>
      <c r="P3527" s="85">
        <f t="shared" si="718"/>
        <v>0</v>
      </c>
      <c r="Q3527" s="59">
        <f t="shared" si="709"/>
        <v>0</v>
      </c>
      <c r="R3527" s="60" t="str">
        <f t="shared" si="719"/>
        <v>Good Count</v>
      </c>
      <c r="S3527" s="60" t="str">
        <f t="shared" si="720"/>
        <v>Good Count</v>
      </c>
      <c r="T3527" s="60" t="str">
        <f t="shared" si="721"/>
        <v>Good Count</v>
      </c>
    </row>
    <row r="3528" spans="1:20" ht="15" customHeight="1">
      <c r="A3528" s="64">
        <v>45026</v>
      </c>
      <c r="B3528" s="65">
        <f t="shared" si="712"/>
        <v>2023</v>
      </c>
      <c r="C3528" s="58">
        <f t="shared" si="714"/>
        <v>4</v>
      </c>
      <c r="D3528" s="58" t="str">
        <f t="shared" si="713"/>
        <v>Apr/2023</v>
      </c>
      <c r="E3528" s="60" t="s">
        <v>323</v>
      </c>
      <c r="F3528" s="60" t="s">
        <v>322</v>
      </c>
      <c r="G3528" s="60" t="s">
        <v>33</v>
      </c>
      <c r="H3528" s="60">
        <v>14</v>
      </c>
      <c r="I3528" s="60">
        <v>14</v>
      </c>
      <c r="J3528" s="60">
        <f t="shared" si="710"/>
        <v>0</v>
      </c>
      <c r="K3528" s="60" t="str">
        <f t="shared" si="711"/>
        <v>Ok</v>
      </c>
      <c r="L3528" s="60">
        <f t="shared" si="715"/>
        <v>0</v>
      </c>
      <c r="M3528" s="85">
        <f>VLOOKUP(E3528,'DAFTAR ITEM'!B:J,9,FALSE)</f>
        <v>15000</v>
      </c>
      <c r="N3528" s="85">
        <f t="shared" si="716"/>
        <v>210000</v>
      </c>
      <c r="O3528" s="85">
        <f t="shared" si="717"/>
        <v>0</v>
      </c>
      <c r="P3528" s="85">
        <f t="shared" si="718"/>
        <v>0</v>
      </c>
      <c r="Q3528" s="59">
        <f t="shared" si="709"/>
        <v>0</v>
      </c>
      <c r="R3528" s="60" t="str">
        <f t="shared" si="719"/>
        <v>Good Count</v>
      </c>
      <c r="S3528" s="60" t="str">
        <f t="shared" si="720"/>
        <v>Good Count</v>
      </c>
      <c r="T3528" s="60" t="str">
        <f t="shared" si="721"/>
        <v>Good Count</v>
      </c>
    </row>
    <row r="3529" spans="1:20" ht="15" customHeight="1">
      <c r="A3529" s="64">
        <v>45026</v>
      </c>
      <c r="B3529" s="65">
        <f t="shared" si="712"/>
        <v>2023</v>
      </c>
      <c r="C3529" s="58">
        <f t="shared" si="714"/>
        <v>4</v>
      </c>
      <c r="D3529" s="58" t="str">
        <f t="shared" si="713"/>
        <v>Apr/2023</v>
      </c>
      <c r="E3529" s="60" t="s">
        <v>325</v>
      </c>
      <c r="F3529" s="60" t="s">
        <v>324</v>
      </c>
      <c r="G3529" s="60" t="s">
        <v>33</v>
      </c>
      <c r="H3529" s="60">
        <v>2</v>
      </c>
      <c r="I3529" s="60">
        <v>2</v>
      </c>
      <c r="J3529" s="60">
        <f t="shared" si="710"/>
        <v>0</v>
      </c>
      <c r="K3529" s="60" t="str">
        <f t="shared" si="711"/>
        <v>Ok</v>
      </c>
      <c r="L3529" s="60">
        <f t="shared" si="715"/>
        <v>0</v>
      </c>
      <c r="M3529" s="85">
        <f>VLOOKUP(E3529,'DAFTAR ITEM'!B:J,9,FALSE)</f>
        <v>5000</v>
      </c>
      <c r="N3529" s="85">
        <f t="shared" si="716"/>
        <v>10000</v>
      </c>
      <c r="O3529" s="85">
        <f t="shared" si="717"/>
        <v>0</v>
      </c>
      <c r="P3529" s="85">
        <f t="shared" si="718"/>
        <v>0</v>
      </c>
      <c r="Q3529" s="59">
        <f t="shared" si="709"/>
        <v>0</v>
      </c>
      <c r="R3529" s="60" t="str">
        <f t="shared" si="719"/>
        <v>Good Count</v>
      </c>
      <c r="S3529" s="60" t="str">
        <f t="shared" si="720"/>
        <v>Good Count</v>
      </c>
      <c r="T3529" s="60" t="str">
        <f t="shared" si="721"/>
        <v>Good Count</v>
      </c>
    </row>
    <row r="3530" spans="1:20" ht="15" customHeight="1">
      <c r="A3530" s="64">
        <v>45026</v>
      </c>
      <c r="B3530" s="65">
        <f t="shared" si="712"/>
        <v>2023</v>
      </c>
      <c r="C3530" s="58">
        <f t="shared" si="714"/>
        <v>4</v>
      </c>
      <c r="D3530" s="58" t="str">
        <f t="shared" si="713"/>
        <v>Apr/2023</v>
      </c>
      <c r="E3530" s="60" t="s">
        <v>327</v>
      </c>
      <c r="F3530" s="60" t="s">
        <v>326</v>
      </c>
      <c r="G3530" s="60" t="s">
        <v>33</v>
      </c>
      <c r="H3530" s="60">
        <v>0</v>
      </c>
      <c r="I3530" s="60">
        <v>0</v>
      </c>
      <c r="J3530" s="60">
        <f t="shared" si="710"/>
        <v>0</v>
      </c>
      <c r="K3530" s="60" t="str">
        <f t="shared" si="711"/>
        <v>Ok</v>
      </c>
      <c r="L3530" s="60">
        <f t="shared" si="715"/>
        <v>0</v>
      </c>
      <c r="M3530" s="85">
        <f>VLOOKUP(E3530,'DAFTAR ITEM'!B:J,9,FALSE)</f>
        <v>7000</v>
      </c>
      <c r="N3530" s="85">
        <f t="shared" si="716"/>
        <v>0</v>
      </c>
      <c r="O3530" s="85">
        <f t="shared" si="717"/>
        <v>0</v>
      </c>
      <c r="P3530" s="85">
        <f t="shared" si="718"/>
        <v>0</v>
      </c>
      <c r="Q3530" s="59">
        <f t="shared" si="709"/>
        <v>0</v>
      </c>
      <c r="R3530" s="60" t="str">
        <f t="shared" si="719"/>
        <v>Good Count</v>
      </c>
      <c r="S3530" s="60" t="str">
        <f t="shared" si="720"/>
        <v>Good Count</v>
      </c>
      <c r="T3530" s="60" t="str">
        <f t="shared" si="721"/>
        <v>Good Count</v>
      </c>
    </row>
    <row r="3531" spans="1:20" ht="15" customHeight="1">
      <c r="A3531" s="64">
        <v>45026</v>
      </c>
      <c r="B3531" s="65">
        <f t="shared" si="712"/>
        <v>2023</v>
      </c>
      <c r="C3531" s="58">
        <f t="shared" si="714"/>
        <v>4</v>
      </c>
      <c r="D3531" s="58" t="str">
        <f t="shared" si="713"/>
        <v>Apr/2023</v>
      </c>
      <c r="E3531" s="60" t="s">
        <v>329</v>
      </c>
      <c r="F3531" s="60" t="s">
        <v>328</v>
      </c>
      <c r="G3531" s="60" t="s">
        <v>33</v>
      </c>
      <c r="H3531" s="60">
        <v>7</v>
      </c>
      <c r="I3531" s="60">
        <v>7</v>
      </c>
      <c r="J3531" s="60">
        <f t="shared" si="710"/>
        <v>0</v>
      </c>
      <c r="K3531" s="60" t="str">
        <f t="shared" si="711"/>
        <v>Ok</v>
      </c>
      <c r="L3531" s="60">
        <f t="shared" si="715"/>
        <v>0</v>
      </c>
      <c r="M3531" s="85">
        <f>VLOOKUP(E3531,'DAFTAR ITEM'!B:J,9,FALSE)</f>
        <v>12000</v>
      </c>
      <c r="N3531" s="85">
        <f t="shared" si="716"/>
        <v>84000</v>
      </c>
      <c r="O3531" s="85">
        <f t="shared" si="717"/>
        <v>0</v>
      </c>
      <c r="P3531" s="85">
        <f t="shared" si="718"/>
        <v>0</v>
      </c>
      <c r="Q3531" s="59">
        <f t="shared" si="709"/>
        <v>0</v>
      </c>
      <c r="R3531" s="60" t="str">
        <f t="shared" si="719"/>
        <v>Good Count</v>
      </c>
      <c r="S3531" s="60" t="str">
        <f t="shared" si="720"/>
        <v>Good Count</v>
      </c>
      <c r="T3531" s="60" t="str">
        <f t="shared" si="721"/>
        <v>Good Count</v>
      </c>
    </row>
    <row r="3532" spans="1:20" ht="15" customHeight="1">
      <c r="A3532" s="64">
        <v>45026</v>
      </c>
      <c r="B3532" s="65">
        <f t="shared" si="712"/>
        <v>2023</v>
      </c>
      <c r="C3532" s="58">
        <f t="shared" si="714"/>
        <v>4</v>
      </c>
      <c r="D3532" s="58" t="str">
        <f t="shared" si="713"/>
        <v>Apr/2023</v>
      </c>
      <c r="E3532" s="60" t="s">
        <v>331</v>
      </c>
      <c r="F3532" s="60" t="s">
        <v>330</v>
      </c>
      <c r="G3532" s="60" t="s">
        <v>33</v>
      </c>
      <c r="H3532" s="60">
        <v>4</v>
      </c>
      <c r="I3532" s="60">
        <v>4</v>
      </c>
      <c r="J3532" s="60">
        <f t="shared" si="710"/>
        <v>0</v>
      </c>
      <c r="K3532" s="60" t="str">
        <f t="shared" si="711"/>
        <v>Ok</v>
      </c>
      <c r="L3532" s="60">
        <f t="shared" si="715"/>
        <v>0</v>
      </c>
      <c r="M3532" s="85">
        <f>VLOOKUP(E3532,'DAFTAR ITEM'!B:J,9,FALSE)</f>
        <v>25000</v>
      </c>
      <c r="N3532" s="85">
        <f t="shared" si="716"/>
        <v>100000</v>
      </c>
      <c r="O3532" s="85">
        <f t="shared" si="717"/>
        <v>0</v>
      </c>
      <c r="P3532" s="85">
        <f t="shared" si="718"/>
        <v>0</v>
      </c>
      <c r="Q3532" s="59">
        <f t="shared" si="709"/>
        <v>0</v>
      </c>
      <c r="R3532" s="60" t="str">
        <f t="shared" si="719"/>
        <v>Good Count</v>
      </c>
      <c r="S3532" s="60" t="str">
        <f t="shared" si="720"/>
        <v>Good Count</v>
      </c>
      <c r="T3532" s="60" t="str">
        <f t="shared" si="721"/>
        <v>Good Count</v>
      </c>
    </row>
    <row r="3533" spans="1:20" ht="15" customHeight="1">
      <c r="A3533" s="64">
        <v>45026</v>
      </c>
      <c r="B3533" s="65">
        <f t="shared" si="712"/>
        <v>2023</v>
      </c>
      <c r="C3533" s="58">
        <f t="shared" si="714"/>
        <v>4</v>
      </c>
      <c r="D3533" s="58" t="str">
        <f t="shared" si="713"/>
        <v>Apr/2023</v>
      </c>
      <c r="E3533" s="60" t="s">
        <v>333</v>
      </c>
      <c r="F3533" s="60" t="s">
        <v>332</v>
      </c>
      <c r="G3533" s="60" t="s">
        <v>334</v>
      </c>
      <c r="H3533" s="60">
        <v>4</v>
      </c>
      <c r="I3533" s="60">
        <v>4</v>
      </c>
      <c r="J3533" s="60">
        <f t="shared" si="710"/>
        <v>0</v>
      </c>
      <c r="K3533" s="60" t="str">
        <f t="shared" si="711"/>
        <v>Ok</v>
      </c>
      <c r="L3533" s="60">
        <f t="shared" si="715"/>
        <v>0</v>
      </c>
      <c r="M3533" s="85">
        <f>VLOOKUP(E3533,'DAFTAR ITEM'!B:J,9,FALSE)</f>
        <v>4500</v>
      </c>
      <c r="N3533" s="85">
        <f t="shared" si="716"/>
        <v>18000</v>
      </c>
      <c r="O3533" s="85">
        <f t="shared" si="717"/>
        <v>0</v>
      </c>
      <c r="P3533" s="85">
        <f t="shared" si="718"/>
        <v>0</v>
      </c>
      <c r="Q3533" s="59">
        <f t="shared" ref="Q3533:Q3584" si="722">ABS(IF(AND((H3533=0),(J3533=0)),0,J3533/H3533))</f>
        <v>0</v>
      </c>
      <c r="R3533" s="60" t="str">
        <f t="shared" si="719"/>
        <v>Good Count</v>
      </c>
      <c r="S3533" s="60" t="str">
        <f t="shared" si="720"/>
        <v>Good Count</v>
      </c>
      <c r="T3533" s="60" t="str">
        <f t="shared" si="721"/>
        <v>Good Count</v>
      </c>
    </row>
    <row r="3534" spans="1:20" ht="15" customHeight="1">
      <c r="A3534" s="64">
        <v>45026</v>
      </c>
      <c r="B3534" s="65">
        <f t="shared" si="712"/>
        <v>2023</v>
      </c>
      <c r="C3534" s="58">
        <f t="shared" si="714"/>
        <v>4</v>
      </c>
      <c r="D3534" s="58" t="str">
        <f t="shared" si="713"/>
        <v>Apr/2023</v>
      </c>
      <c r="E3534" s="60" t="s">
        <v>336</v>
      </c>
      <c r="F3534" s="60" t="s">
        <v>335</v>
      </c>
      <c r="G3534" s="60" t="s">
        <v>334</v>
      </c>
      <c r="H3534" s="60">
        <v>5</v>
      </c>
      <c r="I3534" s="60">
        <v>5</v>
      </c>
      <c r="J3534" s="60">
        <f t="shared" si="710"/>
        <v>0</v>
      </c>
      <c r="K3534" s="60" t="str">
        <f t="shared" si="711"/>
        <v>Ok</v>
      </c>
      <c r="L3534" s="60">
        <f t="shared" si="715"/>
        <v>0</v>
      </c>
      <c r="M3534" s="85">
        <f>VLOOKUP(E3534,'DAFTAR ITEM'!B:J,9,FALSE)</f>
        <v>4500</v>
      </c>
      <c r="N3534" s="85">
        <f t="shared" si="716"/>
        <v>22500</v>
      </c>
      <c r="O3534" s="85">
        <f t="shared" si="717"/>
        <v>0</v>
      </c>
      <c r="P3534" s="85">
        <f t="shared" si="718"/>
        <v>0</v>
      </c>
      <c r="Q3534" s="59">
        <f t="shared" si="722"/>
        <v>0</v>
      </c>
      <c r="R3534" s="60" t="str">
        <f t="shared" si="719"/>
        <v>Good Count</v>
      </c>
      <c r="S3534" s="60" t="str">
        <f t="shared" si="720"/>
        <v>Good Count</v>
      </c>
      <c r="T3534" s="60" t="str">
        <f t="shared" si="721"/>
        <v>Good Count</v>
      </c>
    </row>
    <row r="3535" spans="1:20" ht="15" customHeight="1">
      <c r="A3535" s="64">
        <v>45026</v>
      </c>
      <c r="B3535" s="65">
        <f t="shared" si="712"/>
        <v>2023</v>
      </c>
      <c r="C3535" s="58">
        <f t="shared" si="714"/>
        <v>4</v>
      </c>
      <c r="D3535" s="58" t="str">
        <f t="shared" si="713"/>
        <v>Apr/2023</v>
      </c>
      <c r="E3535" s="60" t="s">
        <v>338</v>
      </c>
      <c r="F3535" s="60" t="s">
        <v>337</v>
      </c>
      <c r="G3535" s="60" t="s">
        <v>334</v>
      </c>
      <c r="H3535" s="60">
        <v>24</v>
      </c>
      <c r="I3535" s="60">
        <v>24</v>
      </c>
      <c r="J3535" s="60">
        <f t="shared" si="710"/>
        <v>0</v>
      </c>
      <c r="K3535" s="60" t="str">
        <f t="shared" si="711"/>
        <v>Ok</v>
      </c>
      <c r="L3535" s="60">
        <f t="shared" si="715"/>
        <v>0</v>
      </c>
      <c r="M3535" s="85">
        <f>VLOOKUP(E3535,'DAFTAR ITEM'!B:J,9,FALSE)</f>
        <v>5775</v>
      </c>
      <c r="N3535" s="85">
        <f t="shared" si="716"/>
        <v>138600</v>
      </c>
      <c r="O3535" s="85">
        <f t="shared" si="717"/>
        <v>0</v>
      </c>
      <c r="P3535" s="85">
        <f t="shared" si="718"/>
        <v>0</v>
      </c>
      <c r="Q3535" s="59">
        <f t="shared" si="722"/>
        <v>0</v>
      </c>
      <c r="R3535" s="60" t="str">
        <f t="shared" si="719"/>
        <v>Good Count</v>
      </c>
      <c r="S3535" s="60" t="str">
        <f t="shared" si="720"/>
        <v>Good Count</v>
      </c>
      <c r="T3535" s="60" t="str">
        <f t="shared" si="721"/>
        <v>Good Count</v>
      </c>
    </row>
    <row r="3536" spans="1:20" ht="15" customHeight="1">
      <c r="A3536" s="64">
        <v>45026</v>
      </c>
      <c r="B3536" s="65">
        <f t="shared" si="712"/>
        <v>2023</v>
      </c>
      <c r="C3536" s="58">
        <f t="shared" si="714"/>
        <v>4</v>
      </c>
      <c r="D3536" s="58" t="str">
        <f t="shared" si="713"/>
        <v>Apr/2023</v>
      </c>
      <c r="E3536" s="60" t="s">
        <v>340</v>
      </c>
      <c r="F3536" s="60" t="s">
        <v>339</v>
      </c>
      <c r="G3536" s="60" t="s">
        <v>33</v>
      </c>
      <c r="H3536" s="60">
        <v>12</v>
      </c>
      <c r="I3536" s="60">
        <v>12</v>
      </c>
      <c r="J3536" s="60">
        <f t="shared" si="710"/>
        <v>0</v>
      </c>
      <c r="K3536" s="60" t="str">
        <f t="shared" si="711"/>
        <v>Ok</v>
      </c>
      <c r="L3536" s="60">
        <f t="shared" si="715"/>
        <v>0</v>
      </c>
      <c r="M3536" s="85">
        <f>VLOOKUP(E3536,'DAFTAR ITEM'!B:J,9,FALSE)</f>
        <v>11550</v>
      </c>
      <c r="N3536" s="85">
        <f t="shared" si="716"/>
        <v>138600</v>
      </c>
      <c r="O3536" s="85">
        <f t="shared" si="717"/>
        <v>0</v>
      </c>
      <c r="P3536" s="85">
        <f t="shared" si="718"/>
        <v>0</v>
      </c>
      <c r="Q3536" s="59">
        <f t="shared" si="722"/>
        <v>0</v>
      </c>
      <c r="R3536" s="60" t="str">
        <f t="shared" si="719"/>
        <v>Good Count</v>
      </c>
      <c r="S3536" s="60" t="str">
        <f t="shared" si="720"/>
        <v>Good Count</v>
      </c>
      <c r="T3536" s="60" t="str">
        <f t="shared" si="721"/>
        <v>Good Count</v>
      </c>
    </row>
    <row r="3537" spans="1:20" ht="15" customHeight="1">
      <c r="A3537" s="64">
        <v>45026</v>
      </c>
      <c r="B3537" s="65">
        <f t="shared" si="712"/>
        <v>2023</v>
      </c>
      <c r="C3537" s="58">
        <f t="shared" si="714"/>
        <v>4</v>
      </c>
      <c r="D3537" s="58" t="str">
        <f t="shared" si="713"/>
        <v>Apr/2023</v>
      </c>
      <c r="E3537" s="60" t="s">
        <v>342</v>
      </c>
      <c r="F3537" s="60" t="s">
        <v>341</v>
      </c>
      <c r="G3537" s="60" t="s">
        <v>33</v>
      </c>
      <c r="H3537" s="60">
        <v>6</v>
      </c>
      <c r="I3537" s="60">
        <v>6</v>
      </c>
      <c r="J3537" s="60">
        <f t="shared" si="710"/>
        <v>0</v>
      </c>
      <c r="K3537" s="60" t="str">
        <f t="shared" si="711"/>
        <v>Ok</v>
      </c>
      <c r="L3537" s="60">
        <f t="shared" si="715"/>
        <v>0</v>
      </c>
      <c r="M3537" s="85">
        <f>VLOOKUP(E3537,'DAFTAR ITEM'!B:J,9,FALSE)</f>
        <v>30000</v>
      </c>
      <c r="N3537" s="85">
        <f t="shared" si="716"/>
        <v>180000</v>
      </c>
      <c r="O3537" s="85">
        <f t="shared" si="717"/>
        <v>0</v>
      </c>
      <c r="P3537" s="85">
        <f t="shared" si="718"/>
        <v>0</v>
      </c>
      <c r="Q3537" s="59">
        <f t="shared" si="722"/>
        <v>0</v>
      </c>
      <c r="R3537" s="60" t="str">
        <f t="shared" si="719"/>
        <v>Good Count</v>
      </c>
      <c r="S3537" s="60" t="str">
        <f t="shared" si="720"/>
        <v>Good Count</v>
      </c>
      <c r="T3537" s="60" t="str">
        <f t="shared" si="721"/>
        <v>Good Count</v>
      </c>
    </row>
    <row r="3538" spans="1:20" ht="15" customHeight="1">
      <c r="A3538" s="64">
        <v>45026</v>
      </c>
      <c r="B3538" s="65">
        <f t="shared" si="712"/>
        <v>2023</v>
      </c>
      <c r="C3538" s="58">
        <f t="shared" si="714"/>
        <v>4</v>
      </c>
      <c r="D3538" s="58" t="str">
        <f t="shared" si="713"/>
        <v>Apr/2023</v>
      </c>
      <c r="E3538" s="60" t="s">
        <v>344</v>
      </c>
      <c r="F3538" s="60" t="s">
        <v>343</v>
      </c>
      <c r="G3538" s="60" t="s">
        <v>345</v>
      </c>
      <c r="H3538" s="60">
        <v>6</v>
      </c>
      <c r="I3538" s="60">
        <v>6</v>
      </c>
      <c r="J3538" s="60">
        <f t="shared" si="710"/>
        <v>0</v>
      </c>
      <c r="K3538" s="60" t="str">
        <f t="shared" si="711"/>
        <v>Ok</v>
      </c>
      <c r="L3538" s="60">
        <f t="shared" si="715"/>
        <v>0</v>
      </c>
      <c r="M3538" s="85">
        <f>VLOOKUP(E3538,'DAFTAR ITEM'!B:J,9,FALSE)</f>
        <v>8500</v>
      </c>
      <c r="N3538" s="85">
        <f t="shared" si="716"/>
        <v>51000</v>
      </c>
      <c r="O3538" s="85">
        <f t="shared" si="717"/>
        <v>0</v>
      </c>
      <c r="P3538" s="85">
        <f t="shared" si="718"/>
        <v>0</v>
      </c>
      <c r="Q3538" s="59">
        <f t="shared" si="722"/>
        <v>0</v>
      </c>
      <c r="R3538" s="60" t="str">
        <f t="shared" si="719"/>
        <v>Good Count</v>
      </c>
      <c r="S3538" s="60" t="str">
        <f t="shared" si="720"/>
        <v>Good Count</v>
      </c>
      <c r="T3538" s="60" t="str">
        <f t="shared" si="721"/>
        <v>Good Count</v>
      </c>
    </row>
    <row r="3539" spans="1:20" ht="15" customHeight="1">
      <c r="A3539" s="64">
        <v>45026</v>
      </c>
      <c r="B3539" s="65">
        <f t="shared" si="712"/>
        <v>2023</v>
      </c>
      <c r="C3539" s="58">
        <f t="shared" si="714"/>
        <v>4</v>
      </c>
      <c r="D3539" s="58" t="str">
        <f t="shared" si="713"/>
        <v>Apr/2023</v>
      </c>
      <c r="E3539" s="60" t="s">
        <v>347</v>
      </c>
      <c r="F3539" s="60" t="s">
        <v>346</v>
      </c>
      <c r="G3539" s="60" t="s">
        <v>345</v>
      </c>
      <c r="H3539" s="60">
        <v>2</v>
      </c>
      <c r="I3539" s="60">
        <v>2</v>
      </c>
      <c r="J3539" s="60">
        <f t="shared" ref="J3539:J3602" si="723">I3539-H3539</f>
        <v>0</v>
      </c>
      <c r="K3539" s="60" t="str">
        <f t="shared" ref="K3539:K3602" si="724">IF(J3539=0,"Ok","Selisih")</f>
        <v>Ok</v>
      </c>
      <c r="L3539" s="60">
        <f t="shared" si="715"/>
        <v>0</v>
      </c>
      <c r="M3539" s="85">
        <f>VLOOKUP(E3539,'DAFTAR ITEM'!B:J,9,FALSE)</f>
        <v>8000</v>
      </c>
      <c r="N3539" s="85">
        <f t="shared" si="716"/>
        <v>16000</v>
      </c>
      <c r="O3539" s="85">
        <f t="shared" si="717"/>
        <v>0</v>
      </c>
      <c r="P3539" s="85">
        <f t="shared" si="718"/>
        <v>0</v>
      </c>
      <c r="Q3539" s="59">
        <f t="shared" si="722"/>
        <v>0</v>
      </c>
      <c r="R3539" s="60" t="str">
        <f t="shared" si="719"/>
        <v>Good Count</v>
      </c>
      <c r="S3539" s="60" t="str">
        <f t="shared" si="720"/>
        <v>Good Count</v>
      </c>
      <c r="T3539" s="60" t="str">
        <f t="shared" si="721"/>
        <v>Good Count</v>
      </c>
    </row>
    <row r="3540" spans="1:20" ht="15" customHeight="1">
      <c r="A3540" s="64">
        <v>45026</v>
      </c>
      <c r="B3540" s="65">
        <f t="shared" si="712"/>
        <v>2023</v>
      </c>
      <c r="C3540" s="58">
        <f t="shared" si="714"/>
        <v>4</v>
      </c>
      <c r="D3540" s="58" t="str">
        <f t="shared" si="713"/>
        <v>Apr/2023</v>
      </c>
      <c r="E3540" s="60" t="s">
        <v>349</v>
      </c>
      <c r="F3540" s="60" t="s">
        <v>348</v>
      </c>
      <c r="G3540" s="60" t="s">
        <v>345</v>
      </c>
      <c r="H3540" s="60">
        <v>5</v>
      </c>
      <c r="I3540" s="60">
        <v>5</v>
      </c>
      <c r="J3540" s="60">
        <f t="shared" si="723"/>
        <v>0</v>
      </c>
      <c r="K3540" s="60" t="str">
        <f t="shared" si="724"/>
        <v>Ok</v>
      </c>
      <c r="L3540" s="60">
        <f t="shared" si="715"/>
        <v>0</v>
      </c>
      <c r="M3540" s="85">
        <f>VLOOKUP(E3540,'DAFTAR ITEM'!B:J,9,FALSE)</f>
        <v>15000</v>
      </c>
      <c r="N3540" s="85">
        <f t="shared" si="716"/>
        <v>75000</v>
      </c>
      <c r="O3540" s="85">
        <f t="shared" si="717"/>
        <v>0</v>
      </c>
      <c r="P3540" s="85">
        <f t="shared" si="718"/>
        <v>0</v>
      </c>
      <c r="Q3540" s="59">
        <f t="shared" si="722"/>
        <v>0</v>
      </c>
      <c r="R3540" s="60" t="str">
        <f t="shared" si="719"/>
        <v>Good Count</v>
      </c>
      <c r="S3540" s="60" t="str">
        <f t="shared" si="720"/>
        <v>Good Count</v>
      </c>
      <c r="T3540" s="60" t="str">
        <f t="shared" si="721"/>
        <v>Good Count</v>
      </c>
    </row>
    <row r="3541" spans="1:20" ht="15" customHeight="1">
      <c r="A3541" s="64">
        <v>45026</v>
      </c>
      <c r="B3541" s="65">
        <f t="shared" si="712"/>
        <v>2023</v>
      </c>
      <c r="C3541" s="58">
        <f t="shared" si="714"/>
        <v>4</v>
      </c>
      <c r="D3541" s="58" t="str">
        <f t="shared" si="713"/>
        <v>Apr/2023</v>
      </c>
      <c r="E3541" s="60" t="s">
        <v>351</v>
      </c>
      <c r="F3541" s="60" t="s">
        <v>350</v>
      </c>
      <c r="G3541" s="60" t="s">
        <v>33</v>
      </c>
      <c r="H3541" s="60">
        <v>9</v>
      </c>
      <c r="I3541" s="60">
        <v>9</v>
      </c>
      <c r="J3541" s="60">
        <f t="shared" si="723"/>
        <v>0</v>
      </c>
      <c r="K3541" s="60" t="str">
        <f t="shared" si="724"/>
        <v>Ok</v>
      </c>
      <c r="L3541" s="60">
        <f t="shared" si="715"/>
        <v>0</v>
      </c>
      <c r="M3541" s="85">
        <f>VLOOKUP(E3541,'DAFTAR ITEM'!B:J,9,FALSE)</f>
        <v>8925</v>
      </c>
      <c r="N3541" s="85">
        <f t="shared" si="716"/>
        <v>80325</v>
      </c>
      <c r="O3541" s="85">
        <f t="shared" si="717"/>
        <v>0</v>
      </c>
      <c r="P3541" s="85">
        <f t="shared" si="718"/>
        <v>0</v>
      </c>
      <c r="Q3541" s="59">
        <f t="shared" si="722"/>
        <v>0</v>
      </c>
      <c r="R3541" s="60" t="str">
        <f t="shared" si="719"/>
        <v>Good Count</v>
      </c>
      <c r="S3541" s="60" t="str">
        <f t="shared" si="720"/>
        <v>Good Count</v>
      </c>
      <c r="T3541" s="60" t="str">
        <f t="shared" si="721"/>
        <v>Good Count</v>
      </c>
    </row>
    <row r="3542" spans="1:20" ht="15" customHeight="1">
      <c r="A3542" s="64">
        <v>45026</v>
      </c>
      <c r="B3542" s="65">
        <f t="shared" si="712"/>
        <v>2023</v>
      </c>
      <c r="C3542" s="58">
        <f t="shared" si="714"/>
        <v>4</v>
      </c>
      <c r="D3542" s="58" t="str">
        <f t="shared" si="713"/>
        <v>Apr/2023</v>
      </c>
      <c r="E3542" s="60" t="s">
        <v>353</v>
      </c>
      <c r="F3542" s="60" t="s">
        <v>352</v>
      </c>
      <c r="G3542" s="60" t="s">
        <v>33</v>
      </c>
      <c r="H3542" s="60">
        <v>10</v>
      </c>
      <c r="I3542" s="60">
        <v>10</v>
      </c>
      <c r="J3542" s="60">
        <f t="shared" si="723"/>
        <v>0</v>
      </c>
      <c r="K3542" s="60" t="str">
        <f t="shared" si="724"/>
        <v>Ok</v>
      </c>
      <c r="L3542" s="60">
        <f t="shared" si="715"/>
        <v>0</v>
      </c>
      <c r="M3542" s="85">
        <f>VLOOKUP(E3542,'DAFTAR ITEM'!B:J,9,FALSE)</f>
        <v>3938</v>
      </c>
      <c r="N3542" s="85">
        <f t="shared" si="716"/>
        <v>39380</v>
      </c>
      <c r="O3542" s="85">
        <f t="shared" si="717"/>
        <v>0</v>
      </c>
      <c r="P3542" s="85">
        <f t="shared" si="718"/>
        <v>0</v>
      </c>
      <c r="Q3542" s="59">
        <f t="shared" si="722"/>
        <v>0</v>
      </c>
      <c r="R3542" s="60" t="str">
        <f t="shared" si="719"/>
        <v>Good Count</v>
      </c>
      <c r="S3542" s="60" t="str">
        <f t="shared" si="720"/>
        <v>Good Count</v>
      </c>
      <c r="T3542" s="60" t="str">
        <f t="shared" si="721"/>
        <v>Good Count</v>
      </c>
    </row>
    <row r="3543" spans="1:20" ht="15" customHeight="1">
      <c r="A3543" s="64">
        <v>45026</v>
      </c>
      <c r="B3543" s="65">
        <f t="shared" si="712"/>
        <v>2023</v>
      </c>
      <c r="C3543" s="58">
        <f t="shared" si="714"/>
        <v>4</v>
      </c>
      <c r="D3543" s="58" t="str">
        <f t="shared" si="713"/>
        <v>Apr/2023</v>
      </c>
      <c r="E3543" s="60" t="s">
        <v>355</v>
      </c>
      <c r="F3543" s="60" t="s">
        <v>354</v>
      </c>
      <c r="G3543" s="60" t="s">
        <v>187</v>
      </c>
      <c r="H3543" s="60">
        <v>32</v>
      </c>
      <c r="I3543" s="60">
        <v>32</v>
      </c>
      <c r="J3543" s="60">
        <f t="shared" si="723"/>
        <v>0</v>
      </c>
      <c r="K3543" s="60" t="str">
        <f t="shared" si="724"/>
        <v>Ok</v>
      </c>
      <c r="L3543" s="60">
        <f t="shared" si="715"/>
        <v>0</v>
      </c>
      <c r="M3543" s="85">
        <f>VLOOKUP(E3543,'DAFTAR ITEM'!B:J,9,FALSE)</f>
        <v>1400</v>
      </c>
      <c r="N3543" s="85">
        <f t="shared" si="716"/>
        <v>44800</v>
      </c>
      <c r="O3543" s="85">
        <f t="shared" si="717"/>
        <v>0</v>
      </c>
      <c r="P3543" s="85">
        <f t="shared" si="718"/>
        <v>0</v>
      </c>
      <c r="Q3543" s="59">
        <f t="shared" si="722"/>
        <v>0</v>
      </c>
      <c r="R3543" s="60" t="str">
        <f t="shared" si="719"/>
        <v>Good Count</v>
      </c>
      <c r="S3543" s="60" t="str">
        <f t="shared" si="720"/>
        <v>Good Count</v>
      </c>
      <c r="T3543" s="60" t="str">
        <f t="shared" si="721"/>
        <v>Good Count</v>
      </c>
    </row>
    <row r="3544" spans="1:20" ht="15" customHeight="1">
      <c r="A3544" s="64">
        <v>44988</v>
      </c>
      <c r="B3544" s="65">
        <f t="shared" si="712"/>
        <v>2023</v>
      </c>
      <c r="C3544" s="58">
        <f t="shared" si="714"/>
        <v>3</v>
      </c>
      <c r="D3544" s="58" t="str">
        <f t="shared" si="713"/>
        <v>Mar/2023</v>
      </c>
      <c r="E3544" s="60" t="s">
        <v>15</v>
      </c>
      <c r="F3544" s="60" t="s">
        <v>14</v>
      </c>
      <c r="G3544" s="60" t="s">
        <v>16</v>
      </c>
      <c r="H3544" s="60">
        <v>15</v>
      </c>
      <c r="I3544" s="60">
        <v>15</v>
      </c>
      <c r="J3544" s="60">
        <f t="shared" si="723"/>
        <v>0</v>
      </c>
      <c r="K3544" s="60" t="str">
        <f t="shared" si="724"/>
        <v>Ok</v>
      </c>
      <c r="L3544" s="60">
        <f t="shared" si="715"/>
        <v>0</v>
      </c>
      <c r="M3544" s="85">
        <f>VLOOKUP(E3544,'DAFTAR ITEM'!B:J,9,FALSE)</f>
        <v>110000</v>
      </c>
      <c r="N3544" s="85">
        <f t="shared" si="716"/>
        <v>1650000</v>
      </c>
      <c r="O3544" s="85">
        <f t="shared" si="717"/>
        <v>0</v>
      </c>
      <c r="P3544" s="85">
        <f t="shared" si="718"/>
        <v>0</v>
      </c>
      <c r="Q3544" s="59">
        <f t="shared" si="722"/>
        <v>0</v>
      </c>
      <c r="R3544" s="60" t="str">
        <f t="shared" si="719"/>
        <v>Good Count</v>
      </c>
      <c r="S3544" s="60" t="str">
        <f t="shared" si="720"/>
        <v>Good Count</v>
      </c>
      <c r="T3544" s="60" t="str">
        <f t="shared" si="721"/>
        <v>Good Count</v>
      </c>
    </row>
    <row r="3545" spans="1:20" ht="15" customHeight="1">
      <c r="A3545" s="64">
        <v>44988</v>
      </c>
      <c r="B3545" s="65">
        <f t="shared" si="712"/>
        <v>2023</v>
      </c>
      <c r="C3545" s="58">
        <f t="shared" si="714"/>
        <v>3</v>
      </c>
      <c r="D3545" s="58" t="str">
        <f t="shared" si="713"/>
        <v>Mar/2023</v>
      </c>
      <c r="E3545" s="60" t="s">
        <v>18</v>
      </c>
      <c r="F3545" s="60" t="s">
        <v>17</v>
      </c>
      <c r="G3545" s="60" t="s">
        <v>16</v>
      </c>
      <c r="H3545" s="60">
        <v>9</v>
      </c>
      <c r="I3545" s="60">
        <v>9</v>
      </c>
      <c r="J3545" s="60">
        <f t="shared" si="723"/>
        <v>0</v>
      </c>
      <c r="K3545" s="60" t="str">
        <f t="shared" si="724"/>
        <v>Ok</v>
      </c>
      <c r="L3545" s="60">
        <f t="shared" si="715"/>
        <v>0</v>
      </c>
      <c r="M3545" s="85">
        <f>VLOOKUP(E3545,'DAFTAR ITEM'!B:J,9,FALSE)</f>
        <v>75000</v>
      </c>
      <c r="N3545" s="85">
        <f t="shared" si="716"/>
        <v>675000</v>
      </c>
      <c r="O3545" s="85">
        <f t="shared" si="717"/>
        <v>0</v>
      </c>
      <c r="P3545" s="85">
        <f t="shared" si="718"/>
        <v>0</v>
      </c>
      <c r="Q3545" s="59">
        <f t="shared" si="722"/>
        <v>0</v>
      </c>
      <c r="R3545" s="60" t="str">
        <f t="shared" si="719"/>
        <v>Good Count</v>
      </c>
      <c r="S3545" s="60" t="str">
        <f t="shared" si="720"/>
        <v>Good Count</v>
      </c>
      <c r="T3545" s="60" t="str">
        <f t="shared" si="721"/>
        <v>Good Count</v>
      </c>
    </row>
    <row r="3546" spans="1:20" ht="15" customHeight="1">
      <c r="A3546" s="64">
        <v>44988</v>
      </c>
      <c r="B3546" s="65">
        <f t="shared" si="712"/>
        <v>2023</v>
      </c>
      <c r="C3546" s="58">
        <f t="shared" si="714"/>
        <v>3</v>
      </c>
      <c r="D3546" s="58" t="str">
        <f t="shared" si="713"/>
        <v>Mar/2023</v>
      </c>
      <c r="E3546" s="60" t="s">
        <v>22</v>
      </c>
      <c r="F3546" s="60" t="s">
        <v>21</v>
      </c>
      <c r="G3546" s="60" t="s">
        <v>16</v>
      </c>
      <c r="H3546" s="60">
        <v>35</v>
      </c>
      <c r="I3546" s="60">
        <v>35</v>
      </c>
      <c r="J3546" s="60">
        <f t="shared" si="723"/>
        <v>0</v>
      </c>
      <c r="K3546" s="60" t="str">
        <f t="shared" si="724"/>
        <v>Ok</v>
      </c>
      <c r="L3546" s="60">
        <f t="shared" si="715"/>
        <v>0</v>
      </c>
      <c r="M3546" s="85">
        <f>VLOOKUP(E3546,'DAFTAR ITEM'!B:J,9,FALSE)</f>
        <v>33000</v>
      </c>
      <c r="N3546" s="85">
        <f t="shared" si="716"/>
        <v>1155000</v>
      </c>
      <c r="O3546" s="85">
        <f t="shared" si="717"/>
        <v>0</v>
      </c>
      <c r="P3546" s="85">
        <f t="shared" si="718"/>
        <v>0</v>
      </c>
      <c r="Q3546" s="59">
        <f t="shared" si="722"/>
        <v>0</v>
      </c>
      <c r="R3546" s="60" t="str">
        <f t="shared" si="719"/>
        <v>Good Count</v>
      </c>
      <c r="S3546" s="60" t="str">
        <f t="shared" si="720"/>
        <v>Good Count</v>
      </c>
      <c r="T3546" s="60" t="str">
        <f t="shared" si="721"/>
        <v>Good Count</v>
      </c>
    </row>
    <row r="3547" spans="1:20" ht="15" customHeight="1">
      <c r="A3547" s="64">
        <v>44988</v>
      </c>
      <c r="B3547" s="65">
        <f t="shared" si="712"/>
        <v>2023</v>
      </c>
      <c r="C3547" s="58">
        <f t="shared" si="714"/>
        <v>3</v>
      </c>
      <c r="D3547" s="58" t="str">
        <f t="shared" si="713"/>
        <v>Mar/2023</v>
      </c>
      <c r="E3547" s="60" t="s">
        <v>365</v>
      </c>
      <c r="F3547" s="60" t="s">
        <v>364</v>
      </c>
      <c r="G3547" s="60" t="s">
        <v>16</v>
      </c>
      <c r="H3547" s="60">
        <v>14</v>
      </c>
      <c r="I3547" s="60">
        <v>14</v>
      </c>
      <c r="J3547" s="60">
        <f t="shared" si="723"/>
        <v>0</v>
      </c>
      <c r="K3547" s="60" t="str">
        <f t="shared" si="724"/>
        <v>Ok</v>
      </c>
      <c r="L3547" s="60">
        <f t="shared" si="715"/>
        <v>0</v>
      </c>
      <c r="M3547" s="85">
        <f>VLOOKUP(E3547,'DAFTAR ITEM'!B:J,9,FALSE)</f>
        <v>56800</v>
      </c>
      <c r="N3547" s="85">
        <f t="shared" si="716"/>
        <v>795200</v>
      </c>
      <c r="O3547" s="85">
        <f t="shared" si="717"/>
        <v>0</v>
      </c>
      <c r="P3547" s="85">
        <f t="shared" si="718"/>
        <v>0</v>
      </c>
      <c r="Q3547" s="59">
        <f t="shared" si="722"/>
        <v>0</v>
      </c>
      <c r="R3547" s="60" t="str">
        <f t="shared" si="719"/>
        <v>Good Count</v>
      </c>
      <c r="S3547" s="60" t="str">
        <f t="shared" si="720"/>
        <v>Good Count</v>
      </c>
      <c r="T3547" s="60" t="str">
        <f t="shared" si="721"/>
        <v>Good Count</v>
      </c>
    </row>
    <row r="3548" spans="1:20" ht="15" customHeight="1">
      <c r="A3548" s="64">
        <v>44988</v>
      </c>
      <c r="B3548" s="65">
        <f t="shared" si="712"/>
        <v>2023</v>
      </c>
      <c r="C3548" s="58">
        <f t="shared" si="714"/>
        <v>3</v>
      </c>
      <c r="D3548" s="58" t="str">
        <f t="shared" si="713"/>
        <v>Mar/2023</v>
      </c>
      <c r="E3548" s="60" t="s">
        <v>24</v>
      </c>
      <c r="F3548" s="60" t="s">
        <v>23</v>
      </c>
      <c r="G3548" s="60" t="s">
        <v>16</v>
      </c>
      <c r="H3548" s="60">
        <v>21</v>
      </c>
      <c r="I3548" s="60">
        <v>21</v>
      </c>
      <c r="J3548" s="60">
        <f t="shared" si="723"/>
        <v>0</v>
      </c>
      <c r="K3548" s="60" t="str">
        <f t="shared" si="724"/>
        <v>Ok</v>
      </c>
      <c r="L3548" s="60">
        <f t="shared" si="715"/>
        <v>0</v>
      </c>
      <c r="M3548" s="85">
        <f>VLOOKUP(E3548,'DAFTAR ITEM'!B:J,9,FALSE)</f>
        <v>59000</v>
      </c>
      <c r="N3548" s="85">
        <f t="shared" si="716"/>
        <v>1239000</v>
      </c>
      <c r="O3548" s="85">
        <f t="shared" si="717"/>
        <v>0</v>
      </c>
      <c r="P3548" s="85">
        <f t="shared" si="718"/>
        <v>0</v>
      </c>
      <c r="Q3548" s="59">
        <f t="shared" si="722"/>
        <v>0</v>
      </c>
      <c r="R3548" s="60" t="str">
        <f t="shared" si="719"/>
        <v>Good Count</v>
      </c>
      <c r="S3548" s="60" t="str">
        <f t="shared" si="720"/>
        <v>Good Count</v>
      </c>
      <c r="T3548" s="60" t="str">
        <f t="shared" si="721"/>
        <v>Good Count</v>
      </c>
    </row>
    <row r="3549" spans="1:20" ht="15" customHeight="1">
      <c r="A3549" s="64">
        <v>44988</v>
      </c>
      <c r="B3549" s="65">
        <f t="shared" si="712"/>
        <v>2023</v>
      </c>
      <c r="C3549" s="58">
        <f t="shared" si="714"/>
        <v>3</v>
      </c>
      <c r="D3549" s="58" t="str">
        <f t="shared" si="713"/>
        <v>Mar/2023</v>
      </c>
      <c r="E3549" s="60" t="s">
        <v>26</v>
      </c>
      <c r="F3549" s="60" t="s">
        <v>25</v>
      </c>
      <c r="G3549" s="60" t="s">
        <v>16</v>
      </c>
      <c r="H3549" s="60">
        <v>10</v>
      </c>
      <c r="I3549" s="60">
        <v>10</v>
      </c>
      <c r="J3549" s="60">
        <f t="shared" si="723"/>
        <v>0</v>
      </c>
      <c r="K3549" s="60" t="str">
        <f t="shared" si="724"/>
        <v>Ok</v>
      </c>
      <c r="L3549" s="60">
        <f t="shared" si="715"/>
        <v>0</v>
      </c>
      <c r="M3549" s="85">
        <f>VLOOKUP(E3549,'DAFTAR ITEM'!B:J,9,FALSE)</f>
        <v>16250</v>
      </c>
      <c r="N3549" s="85">
        <f t="shared" si="716"/>
        <v>162500</v>
      </c>
      <c r="O3549" s="85">
        <f t="shared" si="717"/>
        <v>0</v>
      </c>
      <c r="P3549" s="85">
        <f t="shared" si="718"/>
        <v>0</v>
      </c>
      <c r="Q3549" s="59">
        <f t="shared" si="722"/>
        <v>0</v>
      </c>
      <c r="R3549" s="60" t="str">
        <f t="shared" si="719"/>
        <v>Good Count</v>
      </c>
      <c r="S3549" s="60" t="str">
        <f t="shared" si="720"/>
        <v>Good Count</v>
      </c>
      <c r="T3549" s="60" t="str">
        <f t="shared" si="721"/>
        <v>Good Count</v>
      </c>
    </row>
    <row r="3550" spans="1:20" ht="15" customHeight="1">
      <c r="A3550" s="64">
        <v>44988</v>
      </c>
      <c r="B3550" s="65">
        <f t="shared" si="712"/>
        <v>2023</v>
      </c>
      <c r="C3550" s="58">
        <f t="shared" si="714"/>
        <v>3</v>
      </c>
      <c r="D3550" s="58" t="str">
        <f t="shared" si="713"/>
        <v>Mar/2023</v>
      </c>
      <c r="E3550" s="60" t="s">
        <v>28</v>
      </c>
      <c r="F3550" s="60" t="s">
        <v>27</v>
      </c>
      <c r="G3550" s="60" t="s">
        <v>16</v>
      </c>
      <c r="H3550" s="60">
        <v>18</v>
      </c>
      <c r="I3550" s="60">
        <v>18</v>
      </c>
      <c r="J3550" s="60">
        <f t="shared" si="723"/>
        <v>0</v>
      </c>
      <c r="K3550" s="60" t="str">
        <f t="shared" si="724"/>
        <v>Ok</v>
      </c>
      <c r="L3550" s="60">
        <f t="shared" si="715"/>
        <v>0</v>
      </c>
      <c r="M3550" s="85">
        <f>VLOOKUP(E3550,'DAFTAR ITEM'!B:J,9,FALSE)</f>
        <v>30000</v>
      </c>
      <c r="N3550" s="85">
        <f t="shared" si="716"/>
        <v>540000</v>
      </c>
      <c r="O3550" s="85">
        <f t="shared" si="717"/>
        <v>0</v>
      </c>
      <c r="P3550" s="85">
        <f t="shared" si="718"/>
        <v>0</v>
      </c>
      <c r="Q3550" s="59">
        <f t="shared" si="722"/>
        <v>0</v>
      </c>
      <c r="R3550" s="60" t="str">
        <f t="shared" si="719"/>
        <v>Good Count</v>
      </c>
      <c r="S3550" s="60" t="str">
        <f t="shared" si="720"/>
        <v>Good Count</v>
      </c>
      <c r="T3550" s="60" t="str">
        <f t="shared" si="721"/>
        <v>Good Count</v>
      </c>
    </row>
    <row r="3551" spans="1:20" ht="15" customHeight="1">
      <c r="A3551" s="64">
        <v>44988</v>
      </c>
      <c r="B3551" s="65">
        <f t="shared" si="712"/>
        <v>2023</v>
      </c>
      <c r="C3551" s="58">
        <f t="shared" si="714"/>
        <v>3</v>
      </c>
      <c r="D3551" s="58" t="str">
        <f t="shared" si="713"/>
        <v>Mar/2023</v>
      </c>
      <c r="E3551" s="60" t="s">
        <v>35</v>
      </c>
      <c r="F3551" s="60" t="s">
        <v>34</v>
      </c>
      <c r="G3551" s="60" t="s">
        <v>33</v>
      </c>
      <c r="H3551" s="60">
        <v>0</v>
      </c>
      <c r="I3551" s="60">
        <v>0</v>
      </c>
      <c r="J3551" s="60">
        <f t="shared" si="723"/>
        <v>0</v>
      </c>
      <c r="K3551" s="60" t="str">
        <f t="shared" si="724"/>
        <v>Ok</v>
      </c>
      <c r="L3551" s="60">
        <f t="shared" si="715"/>
        <v>0</v>
      </c>
      <c r="M3551" s="85">
        <f>VLOOKUP(E3551,'DAFTAR ITEM'!B:J,9,FALSE)</f>
        <v>2100</v>
      </c>
      <c r="N3551" s="85">
        <f t="shared" si="716"/>
        <v>0</v>
      </c>
      <c r="O3551" s="85">
        <f t="shared" si="717"/>
        <v>0</v>
      </c>
      <c r="P3551" s="85">
        <f t="shared" si="718"/>
        <v>0</v>
      </c>
      <c r="Q3551" s="59">
        <f t="shared" si="722"/>
        <v>0</v>
      </c>
      <c r="R3551" s="60" t="str">
        <f t="shared" si="719"/>
        <v>Good Count</v>
      </c>
      <c r="S3551" s="60" t="str">
        <f t="shared" si="720"/>
        <v>Good Count</v>
      </c>
      <c r="T3551" s="60" t="str">
        <f t="shared" si="721"/>
        <v>Good Count</v>
      </c>
    </row>
    <row r="3552" spans="1:20" ht="15" customHeight="1">
      <c r="A3552" s="64">
        <v>44988</v>
      </c>
      <c r="B3552" s="65">
        <f t="shared" si="712"/>
        <v>2023</v>
      </c>
      <c r="C3552" s="58">
        <f t="shared" si="714"/>
        <v>3</v>
      </c>
      <c r="D3552" s="58" t="str">
        <f t="shared" si="713"/>
        <v>Mar/2023</v>
      </c>
      <c r="E3552" s="60" t="s">
        <v>30</v>
      </c>
      <c r="F3552" s="60" t="s">
        <v>29</v>
      </c>
      <c r="G3552" s="60" t="s">
        <v>16</v>
      </c>
      <c r="H3552" s="60">
        <v>0</v>
      </c>
      <c r="I3552" s="60">
        <v>0</v>
      </c>
      <c r="J3552" s="60">
        <f t="shared" si="723"/>
        <v>0</v>
      </c>
      <c r="K3552" s="60" t="str">
        <f t="shared" si="724"/>
        <v>Ok</v>
      </c>
      <c r="L3552" s="60">
        <f t="shared" si="715"/>
        <v>0</v>
      </c>
      <c r="M3552" s="85">
        <f>VLOOKUP(E3552,'DAFTAR ITEM'!B:J,9,FALSE)</f>
        <v>50000</v>
      </c>
      <c r="N3552" s="85">
        <f t="shared" si="716"/>
        <v>0</v>
      </c>
      <c r="O3552" s="85">
        <f t="shared" si="717"/>
        <v>0</v>
      </c>
      <c r="P3552" s="85">
        <f t="shared" si="718"/>
        <v>0</v>
      </c>
      <c r="Q3552" s="59">
        <f t="shared" si="722"/>
        <v>0</v>
      </c>
      <c r="R3552" s="60" t="str">
        <f t="shared" si="719"/>
        <v>Good Count</v>
      </c>
      <c r="S3552" s="60" t="str">
        <f t="shared" si="720"/>
        <v>Good Count</v>
      </c>
      <c r="T3552" s="60" t="str">
        <f t="shared" si="721"/>
        <v>Good Count</v>
      </c>
    </row>
    <row r="3553" spans="1:20" ht="15" customHeight="1">
      <c r="A3553" s="64">
        <v>44988</v>
      </c>
      <c r="B3553" s="65">
        <f t="shared" si="712"/>
        <v>2023</v>
      </c>
      <c r="C3553" s="58">
        <f t="shared" si="714"/>
        <v>3</v>
      </c>
      <c r="D3553" s="58" t="str">
        <f t="shared" si="713"/>
        <v>Mar/2023</v>
      </c>
      <c r="E3553" s="60" t="s">
        <v>37</v>
      </c>
      <c r="F3553" s="60" t="s">
        <v>36</v>
      </c>
      <c r="G3553" s="60" t="s">
        <v>33</v>
      </c>
      <c r="H3553" s="60">
        <v>21</v>
      </c>
      <c r="I3553" s="60">
        <v>21</v>
      </c>
      <c r="J3553" s="60">
        <f t="shared" si="723"/>
        <v>0</v>
      </c>
      <c r="K3553" s="60" t="str">
        <f t="shared" si="724"/>
        <v>Ok</v>
      </c>
      <c r="L3553" s="60">
        <f t="shared" si="715"/>
        <v>0</v>
      </c>
      <c r="M3553" s="85">
        <f>VLOOKUP(E3553,'DAFTAR ITEM'!B:J,9,FALSE)</f>
        <v>1750</v>
      </c>
      <c r="N3553" s="85">
        <f t="shared" si="716"/>
        <v>36750</v>
      </c>
      <c r="O3553" s="85">
        <f t="shared" si="717"/>
        <v>0</v>
      </c>
      <c r="P3553" s="85">
        <f t="shared" si="718"/>
        <v>0</v>
      </c>
      <c r="Q3553" s="59">
        <f t="shared" si="722"/>
        <v>0</v>
      </c>
      <c r="R3553" s="60" t="str">
        <f t="shared" si="719"/>
        <v>Good Count</v>
      </c>
      <c r="S3553" s="60" t="str">
        <f t="shared" si="720"/>
        <v>Good Count</v>
      </c>
      <c r="T3553" s="60" t="str">
        <f t="shared" si="721"/>
        <v>Good Count</v>
      </c>
    </row>
    <row r="3554" spans="1:20" ht="15" customHeight="1">
      <c r="A3554" s="64">
        <v>44988</v>
      </c>
      <c r="B3554" s="65">
        <f t="shared" si="712"/>
        <v>2023</v>
      </c>
      <c r="C3554" s="58">
        <f t="shared" si="714"/>
        <v>3</v>
      </c>
      <c r="D3554" s="58" t="str">
        <f t="shared" si="713"/>
        <v>Mar/2023</v>
      </c>
      <c r="E3554" s="60" t="s">
        <v>39</v>
      </c>
      <c r="F3554" s="60" t="s">
        <v>38</v>
      </c>
      <c r="G3554" s="60" t="s">
        <v>33</v>
      </c>
      <c r="H3554" s="60">
        <v>10</v>
      </c>
      <c r="I3554" s="60">
        <v>10</v>
      </c>
      <c r="J3554" s="60">
        <f t="shared" si="723"/>
        <v>0</v>
      </c>
      <c r="K3554" s="60" t="str">
        <f t="shared" si="724"/>
        <v>Ok</v>
      </c>
      <c r="L3554" s="60">
        <f t="shared" si="715"/>
        <v>0</v>
      </c>
      <c r="M3554" s="85">
        <f>VLOOKUP(E3554,'DAFTAR ITEM'!B:J,9,FALSE)</f>
        <v>22500</v>
      </c>
      <c r="N3554" s="85">
        <f t="shared" si="716"/>
        <v>225000</v>
      </c>
      <c r="O3554" s="85">
        <f t="shared" si="717"/>
        <v>0</v>
      </c>
      <c r="P3554" s="85">
        <f t="shared" si="718"/>
        <v>0</v>
      </c>
      <c r="Q3554" s="59">
        <f t="shared" si="722"/>
        <v>0</v>
      </c>
      <c r="R3554" s="60" t="str">
        <f t="shared" si="719"/>
        <v>Good Count</v>
      </c>
      <c r="S3554" s="60" t="str">
        <f t="shared" si="720"/>
        <v>Good Count</v>
      </c>
      <c r="T3554" s="60" t="str">
        <f t="shared" si="721"/>
        <v>Good Count</v>
      </c>
    </row>
    <row r="3555" spans="1:20" ht="15" customHeight="1">
      <c r="A3555" s="64">
        <v>44988</v>
      </c>
      <c r="B3555" s="65">
        <f t="shared" ref="B3555:B3618" si="725">YEAR(A3555)</f>
        <v>2023</v>
      </c>
      <c r="C3555" s="58">
        <f t="shared" si="714"/>
        <v>3</v>
      </c>
      <c r="D3555" s="58" t="str">
        <f t="shared" si="713"/>
        <v>Mar/2023</v>
      </c>
      <c r="E3555" s="60" t="s">
        <v>41</v>
      </c>
      <c r="F3555" s="60" t="s">
        <v>40</v>
      </c>
      <c r="G3555" s="60" t="s">
        <v>33</v>
      </c>
      <c r="H3555" s="60">
        <v>8</v>
      </c>
      <c r="I3555" s="60">
        <v>8</v>
      </c>
      <c r="J3555" s="60">
        <f t="shared" si="723"/>
        <v>0</v>
      </c>
      <c r="K3555" s="60" t="str">
        <f t="shared" si="724"/>
        <v>Ok</v>
      </c>
      <c r="L3555" s="60">
        <f t="shared" si="715"/>
        <v>0</v>
      </c>
      <c r="M3555" s="85">
        <f>VLOOKUP(E3555,'DAFTAR ITEM'!B:J,9,FALSE)</f>
        <v>3580</v>
      </c>
      <c r="N3555" s="85">
        <f t="shared" si="716"/>
        <v>28640</v>
      </c>
      <c r="O3555" s="85">
        <f t="shared" si="717"/>
        <v>0</v>
      </c>
      <c r="P3555" s="85">
        <f t="shared" si="718"/>
        <v>0</v>
      </c>
      <c r="Q3555" s="59">
        <f t="shared" si="722"/>
        <v>0</v>
      </c>
      <c r="R3555" s="60" t="str">
        <f t="shared" si="719"/>
        <v>Good Count</v>
      </c>
      <c r="S3555" s="60" t="str">
        <f t="shared" si="720"/>
        <v>Good Count</v>
      </c>
      <c r="T3555" s="60" t="str">
        <f t="shared" si="721"/>
        <v>Good Count</v>
      </c>
    </row>
    <row r="3556" spans="1:20" ht="15" customHeight="1">
      <c r="A3556" s="64">
        <v>44988</v>
      </c>
      <c r="B3556" s="65">
        <f t="shared" si="725"/>
        <v>2023</v>
      </c>
      <c r="C3556" s="58">
        <f t="shared" si="714"/>
        <v>3</v>
      </c>
      <c r="D3556" s="58" t="str">
        <f t="shared" si="713"/>
        <v>Mar/2023</v>
      </c>
      <c r="E3556" s="60" t="s">
        <v>43</v>
      </c>
      <c r="F3556" s="60" t="s">
        <v>42</v>
      </c>
      <c r="G3556" s="60" t="s">
        <v>33</v>
      </c>
      <c r="H3556" s="60">
        <v>15</v>
      </c>
      <c r="I3556" s="60">
        <v>15</v>
      </c>
      <c r="J3556" s="60">
        <f t="shared" si="723"/>
        <v>0</v>
      </c>
      <c r="K3556" s="60" t="str">
        <f t="shared" si="724"/>
        <v>Ok</v>
      </c>
      <c r="L3556" s="60">
        <f t="shared" si="715"/>
        <v>0</v>
      </c>
      <c r="M3556" s="85">
        <f>VLOOKUP(E3556,'DAFTAR ITEM'!B:J,9,FALSE)</f>
        <v>5250</v>
      </c>
      <c r="N3556" s="85">
        <f t="shared" si="716"/>
        <v>78750</v>
      </c>
      <c r="O3556" s="85">
        <f t="shared" si="717"/>
        <v>0</v>
      </c>
      <c r="P3556" s="85">
        <f t="shared" si="718"/>
        <v>0</v>
      </c>
      <c r="Q3556" s="59">
        <f t="shared" si="722"/>
        <v>0</v>
      </c>
      <c r="R3556" s="60" t="str">
        <f t="shared" si="719"/>
        <v>Good Count</v>
      </c>
      <c r="S3556" s="60" t="str">
        <f t="shared" si="720"/>
        <v>Good Count</v>
      </c>
      <c r="T3556" s="60" t="str">
        <f t="shared" si="721"/>
        <v>Good Count</v>
      </c>
    </row>
    <row r="3557" spans="1:20" ht="15" customHeight="1">
      <c r="A3557" s="64">
        <v>44988</v>
      </c>
      <c r="B3557" s="65">
        <f t="shared" si="725"/>
        <v>2023</v>
      </c>
      <c r="C3557" s="58">
        <f t="shared" si="714"/>
        <v>3</v>
      </c>
      <c r="D3557" s="58" t="str">
        <f t="shared" si="713"/>
        <v>Mar/2023</v>
      </c>
      <c r="E3557" s="60" t="s">
        <v>45</v>
      </c>
      <c r="F3557" s="60" t="s">
        <v>44</v>
      </c>
      <c r="G3557" s="60" t="s">
        <v>33</v>
      </c>
      <c r="H3557" s="60">
        <v>20</v>
      </c>
      <c r="I3557" s="60">
        <v>20</v>
      </c>
      <c r="J3557" s="60">
        <f t="shared" si="723"/>
        <v>0</v>
      </c>
      <c r="K3557" s="60" t="str">
        <f t="shared" si="724"/>
        <v>Ok</v>
      </c>
      <c r="L3557" s="60">
        <f t="shared" si="715"/>
        <v>0</v>
      </c>
      <c r="M3557" s="85">
        <f>VLOOKUP(E3557,'DAFTAR ITEM'!B:J,9,FALSE)</f>
        <v>5250</v>
      </c>
      <c r="N3557" s="85">
        <f t="shared" si="716"/>
        <v>105000</v>
      </c>
      <c r="O3557" s="85">
        <f t="shared" si="717"/>
        <v>0</v>
      </c>
      <c r="P3557" s="85">
        <f t="shared" si="718"/>
        <v>0</v>
      </c>
      <c r="Q3557" s="59">
        <f t="shared" si="722"/>
        <v>0</v>
      </c>
      <c r="R3557" s="60" t="str">
        <f t="shared" si="719"/>
        <v>Good Count</v>
      </c>
      <c r="S3557" s="60" t="str">
        <f t="shared" si="720"/>
        <v>Good Count</v>
      </c>
      <c r="T3557" s="60" t="str">
        <f t="shared" si="721"/>
        <v>Good Count</v>
      </c>
    </row>
    <row r="3558" spans="1:20" ht="15" customHeight="1">
      <c r="A3558" s="64">
        <v>44988</v>
      </c>
      <c r="B3558" s="65">
        <f t="shared" si="725"/>
        <v>2023</v>
      </c>
      <c r="C3558" s="58">
        <f t="shared" si="714"/>
        <v>3</v>
      </c>
      <c r="D3558" s="58" t="str">
        <f t="shared" si="713"/>
        <v>Mar/2023</v>
      </c>
      <c r="E3558" s="60" t="s">
        <v>51</v>
      </c>
      <c r="F3558" s="60" t="s">
        <v>50</v>
      </c>
      <c r="G3558" s="60" t="s">
        <v>33</v>
      </c>
      <c r="H3558" s="60">
        <v>10</v>
      </c>
      <c r="I3558" s="60">
        <v>10</v>
      </c>
      <c r="J3558" s="60">
        <f t="shared" si="723"/>
        <v>0</v>
      </c>
      <c r="K3558" s="60" t="str">
        <f t="shared" si="724"/>
        <v>Ok</v>
      </c>
      <c r="L3558" s="60">
        <f t="shared" si="715"/>
        <v>0</v>
      </c>
      <c r="M3558" s="85">
        <f>VLOOKUP(E3558,'DAFTAR ITEM'!B:J,9,FALSE)</f>
        <v>7500</v>
      </c>
      <c r="N3558" s="85">
        <f t="shared" si="716"/>
        <v>75000</v>
      </c>
      <c r="O3558" s="85">
        <f t="shared" si="717"/>
        <v>0</v>
      </c>
      <c r="P3558" s="85">
        <f t="shared" si="718"/>
        <v>0</v>
      </c>
      <c r="Q3558" s="59">
        <f t="shared" si="722"/>
        <v>0</v>
      </c>
      <c r="R3558" s="60" t="str">
        <f t="shared" si="719"/>
        <v>Good Count</v>
      </c>
      <c r="S3558" s="60" t="str">
        <f t="shared" si="720"/>
        <v>Good Count</v>
      </c>
      <c r="T3558" s="60" t="str">
        <f t="shared" si="721"/>
        <v>Good Count</v>
      </c>
    </row>
    <row r="3559" spans="1:20" ht="15" customHeight="1">
      <c r="A3559" s="64">
        <v>44988</v>
      </c>
      <c r="B3559" s="65">
        <f t="shared" si="725"/>
        <v>2023</v>
      </c>
      <c r="C3559" s="58">
        <f t="shared" si="714"/>
        <v>3</v>
      </c>
      <c r="D3559" s="58" t="str">
        <f t="shared" si="713"/>
        <v>Mar/2023</v>
      </c>
      <c r="E3559" s="60" t="s">
        <v>53</v>
      </c>
      <c r="F3559" s="60" t="s">
        <v>52</v>
      </c>
      <c r="G3559" s="60" t="s">
        <v>33</v>
      </c>
      <c r="H3559" s="60">
        <v>6</v>
      </c>
      <c r="I3559" s="60">
        <v>6</v>
      </c>
      <c r="J3559" s="60">
        <f t="shared" si="723"/>
        <v>0</v>
      </c>
      <c r="K3559" s="60" t="str">
        <f t="shared" si="724"/>
        <v>Ok</v>
      </c>
      <c r="L3559" s="60">
        <f t="shared" si="715"/>
        <v>0</v>
      </c>
      <c r="M3559" s="85">
        <f>VLOOKUP(E3559,'DAFTAR ITEM'!B:J,9,FALSE)</f>
        <v>10000</v>
      </c>
      <c r="N3559" s="85">
        <f t="shared" si="716"/>
        <v>60000</v>
      </c>
      <c r="O3559" s="85">
        <f t="shared" si="717"/>
        <v>0</v>
      </c>
      <c r="P3559" s="85">
        <f t="shared" si="718"/>
        <v>0</v>
      </c>
      <c r="Q3559" s="59">
        <f t="shared" si="722"/>
        <v>0</v>
      </c>
      <c r="R3559" s="60" t="str">
        <f t="shared" si="719"/>
        <v>Good Count</v>
      </c>
      <c r="S3559" s="60" t="str">
        <f t="shared" si="720"/>
        <v>Good Count</v>
      </c>
      <c r="T3559" s="60" t="str">
        <f t="shared" si="721"/>
        <v>Good Count</v>
      </c>
    </row>
    <row r="3560" spans="1:20" ht="15" customHeight="1">
      <c r="A3560" s="64">
        <v>44988</v>
      </c>
      <c r="B3560" s="65">
        <f t="shared" si="725"/>
        <v>2023</v>
      </c>
      <c r="C3560" s="58">
        <f t="shared" si="714"/>
        <v>3</v>
      </c>
      <c r="D3560" s="58" t="str">
        <f t="shared" si="713"/>
        <v>Mar/2023</v>
      </c>
      <c r="E3560" s="60" t="s">
        <v>55</v>
      </c>
      <c r="F3560" s="60" t="s">
        <v>54</v>
      </c>
      <c r="G3560" s="60" t="s">
        <v>56</v>
      </c>
      <c r="H3560" s="60">
        <v>0</v>
      </c>
      <c r="I3560" s="60">
        <v>0</v>
      </c>
      <c r="J3560" s="60">
        <f t="shared" si="723"/>
        <v>0</v>
      </c>
      <c r="K3560" s="60" t="str">
        <f t="shared" si="724"/>
        <v>Ok</v>
      </c>
      <c r="L3560" s="60">
        <f t="shared" si="715"/>
        <v>0</v>
      </c>
      <c r="M3560" s="85">
        <f>VLOOKUP(E3560,'DAFTAR ITEM'!B:J,9,FALSE)</f>
        <v>2500</v>
      </c>
      <c r="N3560" s="85">
        <f t="shared" si="716"/>
        <v>0</v>
      </c>
      <c r="O3560" s="85">
        <f t="shared" si="717"/>
        <v>0</v>
      </c>
      <c r="P3560" s="85">
        <f t="shared" si="718"/>
        <v>0</v>
      </c>
      <c r="Q3560" s="59">
        <f t="shared" si="722"/>
        <v>0</v>
      </c>
      <c r="R3560" s="60" t="str">
        <f t="shared" si="719"/>
        <v>Good Count</v>
      </c>
      <c r="S3560" s="60" t="str">
        <f t="shared" si="720"/>
        <v>Good Count</v>
      </c>
      <c r="T3560" s="60" t="str">
        <f t="shared" si="721"/>
        <v>Good Count</v>
      </c>
    </row>
    <row r="3561" spans="1:20" ht="15" customHeight="1">
      <c r="A3561" s="64">
        <v>44988</v>
      </c>
      <c r="B3561" s="65">
        <f t="shared" si="725"/>
        <v>2023</v>
      </c>
      <c r="C3561" s="58">
        <f t="shared" si="714"/>
        <v>3</v>
      </c>
      <c r="D3561" s="58" t="str">
        <f t="shared" si="713"/>
        <v>Mar/2023</v>
      </c>
      <c r="E3561" s="60" t="s">
        <v>55</v>
      </c>
      <c r="F3561" s="60" t="s">
        <v>54</v>
      </c>
      <c r="G3561" s="60" t="s">
        <v>56</v>
      </c>
      <c r="H3561" s="60">
        <v>0</v>
      </c>
      <c r="I3561" s="60">
        <v>0</v>
      </c>
      <c r="J3561" s="60">
        <f t="shared" si="723"/>
        <v>0</v>
      </c>
      <c r="K3561" s="60" t="str">
        <f t="shared" si="724"/>
        <v>Ok</v>
      </c>
      <c r="L3561" s="60">
        <f t="shared" si="715"/>
        <v>0</v>
      </c>
      <c r="M3561" s="85">
        <f>VLOOKUP(E3561,'DAFTAR ITEM'!B:J,9,FALSE)</f>
        <v>2500</v>
      </c>
      <c r="N3561" s="85">
        <f t="shared" si="716"/>
        <v>0</v>
      </c>
      <c r="O3561" s="85">
        <f t="shared" si="717"/>
        <v>0</v>
      </c>
      <c r="P3561" s="85">
        <f t="shared" si="718"/>
        <v>0</v>
      </c>
      <c r="Q3561" s="59">
        <f t="shared" si="722"/>
        <v>0</v>
      </c>
      <c r="R3561" s="60" t="str">
        <f t="shared" si="719"/>
        <v>Good Count</v>
      </c>
      <c r="S3561" s="60" t="str">
        <f t="shared" si="720"/>
        <v>Good Count</v>
      </c>
      <c r="T3561" s="60" t="str">
        <f t="shared" si="721"/>
        <v>Good Count</v>
      </c>
    </row>
    <row r="3562" spans="1:20" ht="15" customHeight="1">
      <c r="A3562" s="64">
        <v>44988</v>
      </c>
      <c r="B3562" s="65">
        <f t="shared" si="725"/>
        <v>2023</v>
      </c>
      <c r="C3562" s="58">
        <f t="shared" si="714"/>
        <v>3</v>
      </c>
      <c r="D3562" s="58" t="str">
        <f t="shared" si="713"/>
        <v>Mar/2023</v>
      </c>
      <c r="E3562" s="60" t="s">
        <v>58</v>
      </c>
      <c r="F3562" s="60" t="s">
        <v>57</v>
      </c>
      <c r="G3562" s="60" t="s">
        <v>59</v>
      </c>
      <c r="H3562" s="60">
        <v>34</v>
      </c>
      <c r="I3562" s="60">
        <v>34</v>
      </c>
      <c r="J3562" s="60">
        <f t="shared" si="723"/>
        <v>0</v>
      </c>
      <c r="K3562" s="60" t="str">
        <f t="shared" si="724"/>
        <v>Ok</v>
      </c>
      <c r="L3562" s="60">
        <f t="shared" si="715"/>
        <v>0</v>
      </c>
      <c r="M3562" s="85">
        <f>VLOOKUP(E3562,'DAFTAR ITEM'!B:J,9,FALSE)</f>
        <v>5145</v>
      </c>
      <c r="N3562" s="85">
        <f t="shared" si="716"/>
        <v>174930</v>
      </c>
      <c r="O3562" s="85">
        <f t="shared" si="717"/>
        <v>0</v>
      </c>
      <c r="P3562" s="85">
        <f t="shared" si="718"/>
        <v>0</v>
      </c>
      <c r="Q3562" s="59">
        <f t="shared" si="722"/>
        <v>0</v>
      </c>
      <c r="R3562" s="60" t="str">
        <f t="shared" si="719"/>
        <v>Good Count</v>
      </c>
      <c r="S3562" s="60" t="str">
        <f t="shared" si="720"/>
        <v>Good Count</v>
      </c>
      <c r="T3562" s="60" t="str">
        <f t="shared" si="721"/>
        <v>Good Count</v>
      </c>
    </row>
    <row r="3563" spans="1:20" ht="15" customHeight="1">
      <c r="A3563" s="64">
        <v>44988</v>
      </c>
      <c r="B3563" s="65">
        <f t="shared" si="725"/>
        <v>2023</v>
      </c>
      <c r="C3563" s="58">
        <f t="shared" si="714"/>
        <v>3</v>
      </c>
      <c r="D3563" s="58" t="str">
        <f t="shared" si="713"/>
        <v>Mar/2023</v>
      </c>
      <c r="E3563" s="60" t="s">
        <v>61</v>
      </c>
      <c r="F3563" s="60" t="s">
        <v>60</v>
      </c>
      <c r="G3563" s="60" t="s">
        <v>56</v>
      </c>
      <c r="H3563" s="60">
        <v>23</v>
      </c>
      <c r="I3563" s="60">
        <v>23</v>
      </c>
      <c r="J3563" s="60">
        <f t="shared" si="723"/>
        <v>0</v>
      </c>
      <c r="K3563" s="60" t="str">
        <f t="shared" si="724"/>
        <v>Ok</v>
      </c>
      <c r="L3563" s="60">
        <f t="shared" si="715"/>
        <v>0</v>
      </c>
      <c r="M3563" s="85">
        <f>VLOOKUP(E3563,'DAFTAR ITEM'!B:J,9,FALSE)</f>
        <v>13440</v>
      </c>
      <c r="N3563" s="85">
        <f t="shared" si="716"/>
        <v>309120</v>
      </c>
      <c r="O3563" s="85">
        <f t="shared" si="717"/>
        <v>0</v>
      </c>
      <c r="P3563" s="85">
        <f t="shared" si="718"/>
        <v>0</v>
      </c>
      <c r="Q3563" s="59">
        <f t="shared" si="722"/>
        <v>0</v>
      </c>
      <c r="R3563" s="60" t="str">
        <f t="shared" si="719"/>
        <v>Good Count</v>
      </c>
      <c r="S3563" s="60" t="str">
        <f t="shared" si="720"/>
        <v>Good Count</v>
      </c>
      <c r="T3563" s="60" t="str">
        <f t="shared" si="721"/>
        <v>Good Count</v>
      </c>
    </row>
    <row r="3564" spans="1:20" ht="15" customHeight="1">
      <c r="A3564" s="64">
        <v>44988</v>
      </c>
      <c r="B3564" s="65">
        <f t="shared" si="725"/>
        <v>2023</v>
      </c>
      <c r="C3564" s="58">
        <f t="shared" si="714"/>
        <v>3</v>
      </c>
      <c r="D3564" s="58" t="str">
        <f t="shared" si="713"/>
        <v>Mar/2023</v>
      </c>
      <c r="E3564" s="60" t="s">
        <v>63</v>
      </c>
      <c r="F3564" s="60" t="s">
        <v>62</v>
      </c>
      <c r="G3564" s="60" t="s">
        <v>33</v>
      </c>
      <c r="H3564" s="60">
        <v>12</v>
      </c>
      <c r="I3564" s="60">
        <v>12</v>
      </c>
      <c r="J3564" s="60">
        <f t="shared" si="723"/>
        <v>0</v>
      </c>
      <c r="K3564" s="60" t="str">
        <f t="shared" si="724"/>
        <v>Ok</v>
      </c>
      <c r="L3564" s="60">
        <f t="shared" si="715"/>
        <v>0</v>
      </c>
      <c r="M3564" s="85">
        <f>VLOOKUP(E3564,'DAFTAR ITEM'!B:J,9,FALSE)</f>
        <v>20000</v>
      </c>
      <c r="N3564" s="85">
        <f t="shared" si="716"/>
        <v>240000</v>
      </c>
      <c r="O3564" s="85">
        <f t="shared" si="717"/>
        <v>0</v>
      </c>
      <c r="P3564" s="85">
        <f t="shared" si="718"/>
        <v>0</v>
      </c>
      <c r="Q3564" s="59">
        <f t="shared" si="722"/>
        <v>0</v>
      </c>
      <c r="R3564" s="60" t="str">
        <f t="shared" si="719"/>
        <v>Good Count</v>
      </c>
      <c r="S3564" s="60" t="str">
        <f t="shared" si="720"/>
        <v>Good Count</v>
      </c>
      <c r="T3564" s="60" t="str">
        <f t="shared" si="721"/>
        <v>Good Count</v>
      </c>
    </row>
    <row r="3565" spans="1:20" ht="15" customHeight="1">
      <c r="A3565" s="64">
        <v>44988</v>
      </c>
      <c r="B3565" s="65">
        <f t="shared" si="725"/>
        <v>2023</v>
      </c>
      <c r="C3565" s="58">
        <f t="shared" si="714"/>
        <v>3</v>
      </c>
      <c r="D3565" s="58" t="str">
        <f t="shared" ref="D3565:D3584" si="726">TEXT(A3565,"MMM")&amp;"/"&amp;(B3565)</f>
        <v>Mar/2023</v>
      </c>
      <c r="E3565" s="60" t="s">
        <v>69</v>
      </c>
      <c r="F3565" s="60" t="s">
        <v>68</v>
      </c>
      <c r="G3565" s="60" t="s">
        <v>33</v>
      </c>
      <c r="H3565" s="60">
        <v>7</v>
      </c>
      <c r="I3565" s="60">
        <v>7</v>
      </c>
      <c r="J3565" s="60">
        <f t="shared" si="723"/>
        <v>0</v>
      </c>
      <c r="K3565" s="60" t="str">
        <f t="shared" si="724"/>
        <v>Ok</v>
      </c>
      <c r="L3565" s="60">
        <f t="shared" si="715"/>
        <v>0</v>
      </c>
      <c r="M3565" s="85">
        <f>VLOOKUP(E3565,'DAFTAR ITEM'!B:J,9,FALSE)</f>
        <v>6300</v>
      </c>
      <c r="N3565" s="85">
        <f t="shared" si="716"/>
        <v>44100</v>
      </c>
      <c r="O3565" s="85">
        <f t="shared" si="717"/>
        <v>0</v>
      </c>
      <c r="P3565" s="85">
        <f t="shared" si="718"/>
        <v>0</v>
      </c>
      <c r="Q3565" s="59">
        <f t="shared" si="722"/>
        <v>0</v>
      </c>
      <c r="R3565" s="60" t="str">
        <f t="shared" si="719"/>
        <v>Good Count</v>
      </c>
      <c r="S3565" s="60" t="str">
        <f t="shared" si="720"/>
        <v>Good Count</v>
      </c>
      <c r="T3565" s="60" t="str">
        <f t="shared" si="721"/>
        <v>Good Count</v>
      </c>
    </row>
    <row r="3566" spans="1:20" ht="15" customHeight="1">
      <c r="A3566" s="64">
        <v>44988</v>
      </c>
      <c r="B3566" s="65">
        <f t="shared" si="725"/>
        <v>2023</v>
      </c>
      <c r="C3566" s="58">
        <f t="shared" si="714"/>
        <v>3</v>
      </c>
      <c r="D3566" s="58" t="str">
        <f t="shared" si="726"/>
        <v>Mar/2023</v>
      </c>
      <c r="E3566" s="60" t="s">
        <v>71</v>
      </c>
      <c r="F3566" s="60" t="s">
        <v>70</v>
      </c>
      <c r="G3566" s="60" t="s">
        <v>33</v>
      </c>
      <c r="H3566" s="60">
        <v>0</v>
      </c>
      <c r="I3566" s="60">
        <v>0</v>
      </c>
      <c r="J3566" s="60">
        <f t="shared" si="723"/>
        <v>0</v>
      </c>
      <c r="K3566" s="60" t="str">
        <f t="shared" si="724"/>
        <v>Ok</v>
      </c>
      <c r="L3566" s="60">
        <f t="shared" si="715"/>
        <v>0</v>
      </c>
      <c r="M3566" s="85">
        <f>VLOOKUP(E3566,'DAFTAR ITEM'!B:J,9,FALSE)</f>
        <v>12000</v>
      </c>
      <c r="N3566" s="85">
        <f t="shared" si="716"/>
        <v>0</v>
      </c>
      <c r="O3566" s="85">
        <f t="shared" si="717"/>
        <v>0</v>
      </c>
      <c r="P3566" s="85">
        <f t="shared" si="718"/>
        <v>0</v>
      </c>
      <c r="Q3566" s="59">
        <f t="shared" si="722"/>
        <v>0</v>
      </c>
      <c r="R3566" s="60" t="str">
        <f t="shared" si="719"/>
        <v>Good Count</v>
      </c>
      <c r="S3566" s="60" t="str">
        <f t="shared" si="720"/>
        <v>Good Count</v>
      </c>
      <c r="T3566" s="60" t="str">
        <f t="shared" si="721"/>
        <v>Good Count</v>
      </c>
    </row>
    <row r="3567" spans="1:20" ht="15" customHeight="1">
      <c r="A3567" s="64">
        <v>44988</v>
      </c>
      <c r="B3567" s="65">
        <f t="shared" si="725"/>
        <v>2023</v>
      </c>
      <c r="C3567" s="58">
        <f t="shared" si="714"/>
        <v>3</v>
      </c>
      <c r="D3567" s="58" t="str">
        <f t="shared" si="726"/>
        <v>Mar/2023</v>
      </c>
      <c r="E3567" s="60" t="s">
        <v>73</v>
      </c>
      <c r="F3567" s="60" t="s">
        <v>72</v>
      </c>
      <c r="G3567" s="60" t="s">
        <v>33</v>
      </c>
      <c r="H3567" s="60">
        <v>4</v>
      </c>
      <c r="I3567" s="60">
        <v>4</v>
      </c>
      <c r="J3567" s="60">
        <f t="shared" si="723"/>
        <v>0</v>
      </c>
      <c r="K3567" s="60" t="str">
        <f t="shared" si="724"/>
        <v>Ok</v>
      </c>
      <c r="L3567" s="60">
        <f t="shared" si="715"/>
        <v>0</v>
      </c>
      <c r="M3567" s="85">
        <f>VLOOKUP(E3567,'DAFTAR ITEM'!B:J,9,FALSE)</f>
        <v>24000</v>
      </c>
      <c r="N3567" s="85">
        <f t="shared" si="716"/>
        <v>96000</v>
      </c>
      <c r="O3567" s="85">
        <f t="shared" si="717"/>
        <v>0</v>
      </c>
      <c r="P3567" s="85">
        <f t="shared" si="718"/>
        <v>0</v>
      </c>
      <c r="Q3567" s="59">
        <f t="shared" si="722"/>
        <v>0</v>
      </c>
      <c r="R3567" s="60" t="str">
        <f t="shared" si="719"/>
        <v>Good Count</v>
      </c>
      <c r="S3567" s="60" t="str">
        <f t="shared" si="720"/>
        <v>Good Count</v>
      </c>
      <c r="T3567" s="60" t="str">
        <f t="shared" si="721"/>
        <v>Good Count</v>
      </c>
    </row>
    <row r="3568" spans="1:20" ht="15" customHeight="1">
      <c r="A3568" s="64">
        <v>44988</v>
      </c>
      <c r="B3568" s="65">
        <f t="shared" si="725"/>
        <v>2023</v>
      </c>
      <c r="C3568" s="58">
        <f t="shared" si="714"/>
        <v>3</v>
      </c>
      <c r="D3568" s="58" t="str">
        <f t="shared" si="726"/>
        <v>Mar/2023</v>
      </c>
      <c r="E3568" s="60" t="s">
        <v>75</v>
      </c>
      <c r="F3568" s="60" t="s">
        <v>74</v>
      </c>
      <c r="G3568" s="60" t="s">
        <v>33</v>
      </c>
      <c r="H3568" s="60">
        <v>9</v>
      </c>
      <c r="I3568" s="60">
        <v>9</v>
      </c>
      <c r="J3568" s="60">
        <f t="shared" si="723"/>
        <v>0</v>
      </c>
      <c r="K3568" s="60" t="str">
        <f t="shared" si="724"/>
        <v>Ok</v>
      </c>
      <c r="L3568" s="60">
        <f t="shared" si="715"/>
        <v>0</v>
      </c>
      <c r="M3568" s="85">
        <f>VLOOKUP(E3568,'DAFTAR ITEM'!B:J,9,FALSE)</f>
        <v>6500</v>
      </c>
      <c r="N3568" s="85">
        <f t="shared" si="716"/>
        <v>58500</v>
      </c>
      <c r="O3568" s="85">
        <f t="shared" si="717"/>
        <v>0</v>
      </c>
      <c r="P3568" s="85">
        <f t="shared" si="718"/>
        <v>0</v>
      </c>
      <c r="Q3568" s="59">
        <f t="shared" si="722"/>
        <v>0</v>
      </c>
      <c r="R3568" s="60" t="str">
        <f t="shared" si="719"/>
        <v>Good Count</v>
      </c>
      <c r="S3568" s="60" t="str">
        <f t="shared" si="720"/>
        <v>Good Count</v>
      </c>
      <c r="T3568" s="60" t="str">
        <f t="shared" si="721"/>
        <v>Good Count</v>
      </c>
    </row>
    <row r="3569" spans="1:20" ht="15" customHeight="1">
      <c r="A3569" s="64">
        <v>44988</v>
      </c>
      <c r="B3569" s="65">
        <f t="shared" si="725"/>
        <v>2023</v>
      </c>
      <c r="C3569" s="58">
        <f t="shared" si="714"/>
        <v>3</v>
      </c>
      <c r="D3569" s="58" t="str">
        <f t="shared" si="726"/>
        <v>Mar/2023</v>
      </c>
      <c r="E3569" s="60" t="s">
        <v>77</v>
      </c>
      <c r="F3569" s="60" t="s">
        <v>76</v>
      </c>
      <c r="G3569" s="60" t="s">
        <v>33</v>
      </c>
      <c r="H3569" s="60">
        <v>2</v>
      </c>
      <c r="I3569" s="60">
        <v>2</v>
      </c>
      <c r="J3569" s="60">
        <f t="shared" si="723"/>
        <v>0</v>
      </c>
      <c r="K3569" s="60" t="str">
        <f t="shared" si="724"/>
        <v>Ok</v>
      </c>
      <c r="L3569" s="60">
        <f t="shared" si="715"/>
        <v>0</v>
      </c>
      <c r="M3569" s="85">
        <f>VLOOKUP(E3569,'DAFTAR ITEM'!B:J,9,FALSE)</f>
        <v>50000</v>
      </c>
      <c r="N3569" s="85">
        <f t="shared" si="716"/>
        <v>100000</v>
      </c>
      <c r="O3569" s="85">
        <f t="shared" si="717"/>
        <v>0</v>
      </c>
      <c r="P3569" s="85">
        <f t="shared" si="718"/>
        <v>0</v>
      </c>
      <c r="Q3569" s="59">
        <f t="shared" si="722"/>
        <v>0</v>
      </c>
      <c r="R3569" s="60" t="str">
        <f t="shared" si="719"/>
        <v>Good Count</v>
      </c>
      <c r="S3569" s="60" t="str">
        <f t="shared" si="720"/>
        <v>Good Count</v>
      </c>
      <c r="T3569" s="60" t="str">
        <f t="shared" si="721"/>
        <v>Good Count</v>
      </c>
    </row>
    <row r="3570" spans="1:20" ht="15" customHeight="1">
      <c r="A3570" s="64">
        <v>44988</v>
      </c>
      <c r="B3570" s="65">
        <f t="shared" si="725"/>
        <v>2023</v>
      </c>
      <c r="C3570" s="58">
        <f t="shared" si="714"/>
        <v>3</v>
      </c>
      <c r="D3570" s="58" t="str">
        <f t="shared" si="726"/>
        <v>Mar/2023</v>
      </c>
      <c r="E3570" s="60" t="s">
        <v>79</v>
      </c>
      <c r="F3570" s="60" t="s">
        <v>78</v>
      </c>
      <c r="G3570" s="60" t="s">
        <v>33</v>
      </c>
      <c r="H3570" s="60">
        <v>4</v>
      </c>
      <c r="I3570" s="60">
        <v>4</v>
      </c>
      <c r="J3570" s="60">
        <f t="shared" si="723"/>
        <v>0</v>
      </c>
      <c r="K3570" s="60" t="str">
        <f t="shared" si="724"/>
        <v>Ok</v>
      </c>
      <c r="L3570" s="60">
        <f t="shared" si="715"/>
        <v>0</v>
      </c>
      <c r="M3570" s="85">
        <f>VLOOKUP(E3570,'DAFTAR ITEM'!B:J,9,FALSE)</f>
        <v>3700</v>
      </c>
      <c r="N3570" s="85">
        <f t="shared" si="716"/>
        <v>14800</v>
      </c>
      <c r="O3570" s="85">
        <f t="shared" si="717"/>
        <v>0</v>
      </c>
      <c r="P3570" s="85">
        <f t="shared" si="718"/>
        <v>0</v>
      </c>
      <c r="Q3570" s="59">
        <f t="shared" si="722"/>
        <v>0</v>
      </c>
      <c r="R3570" s="60" t="str">
        <f t="shared" si="719"/>
        <v>Good Count</v>
      </c>
      <c r="S3570" s="60" t="str">
        <f t="shared" si="720"/>
        <v>Good Count</v>
      </c>
      <c r="T3570" s="60" t="str">
        <f t="shared" si="721"/>
        <v>Good Count</v>
      </c>
    </row>
    <row r="3571" spans="1:20" ht="15" customHeight="1">
      <c r="A3571" s="64">
        <v>44988</v>
      </c>
      <c r="B3571" s="65">
        <f t="shared" si="725"/>
        <v>2023</v>
      </c>
      <c r="C3571" s="58">
        <f t="shared" si="714"/>
        <v>3</v>
      </c>
      <c r="D3571" s="58" t="str">
        <f t="shared" si="726"/>
        <v>Mar/2023</v>
      </c>
      <c r="E3571" s="60" t="s">
        <v>81</v>
      </c>
      <c r="F3571" s="60" t="s">
        <v>80</v>
      </c>
      <c r="G3571" s="60" t="s">
        <v>33</v>
      </c>
      <c r="H3571" s="60">
        <v>18</v>
      </c>
      <c r="I3571" s="60">
        <v>18</v>
      </c>
      <c r="J3571" s="60">
        <f t="shared" si="723"/>
        <v>0</v>
      </c>
      <c r="K3571" s="60" t="str">
        <f t="shared" si="724"/>
        <v>Ok</v>
      </c>
      <c r="L3571" s="60">
        <f t="shared" si="715"/>
        <v>0</v>
      </c>
      <c r="M3571" s="85">
        <f>VLOOKUP(E3571,'DAFTAR ITEM'!B:J,9,FALSE)</f>
        <v>1785</v>
      </c>
      <c r="N3571" s="85">
        <f t="shared" si="716"/>
        <v>32130</v>
      </c>
      <c r="O3571" s="85">
        <f t="shared" si="717"/>
        <v>0</v>
      </c>
      <c r="P3571" s="85">
        <f t="shared" si="718"/>
        <v>0</v>
      </c>
      <c r="Q3571" s="59">
        <f t="shared" si="722"/>
        <v>0</v>
      </c>
      <c r="R3571" s="60" t="str">
        <f t="shared" si="719"/>
        <v>Good Count</v>
      </c>
      <c r="S3571" s="60" t="str">
        <f t="shared" si="720"/>
        <v>Good Count</v>
      </c>
      <c r="T3571" s="60" t="str">
        <f t="shared" si="721"/>
        <v>Good Count</v>
      </c>
    </row>
    <row r="3572" spans="1:20" ht="15" customHeight="1">
      <c r="A3572" s="64">
        <v>44988</v>
      </c>
      <c r="B3572" s="65">
        <f t="shared" si="725"/>
        <v>2023</v>
      </c>
      <c r="C3572" s="58">
        <f t="shared" si="714"/>
        <v>3</v>
      </c>
      <c r="D3572" s="58" t="str">
        <f t="shared" si="726"/>
        <v>Mar/2023</v>
      </c>
      <c r="E3572" s="60" t="s">
        <v>83</v>
      </c>
      <c r="F3572" s="60" t="s">
        <v>82</v>
      </c>
      <c r="G3572" s="60" t="s">
        <v>33</v>
      </c>
      <c r="H3572" s="60">
        <v>38</v>
      </c>
      <c r="I3572" s="60">
        <v>38</v>
      </c>
      <c r="J3572" s="60">
        <f t="shared" si="723"/>
        <v>0</v>
      </c>
      <c r="K3572" s="60" t="str">
        <f t="shared" si="724"/>
        <v>Ok</v>
      </c>
      <c r="L3572" s="60">
        <f t="shared" si="715"/>
        <v>0</v>
      </c>
      <c r="M3572" s="85">
        <f>VLOOKUP(E3572,'DAFTAR ITEM'!B:J,9,FALSE)</f>
        <v>15000</v>
      </c>
      <c r="N3572" s="85">
        <f t="shared" si="716"/>
        <v>570000</v>
      </c>
      <c r="O3572" s="85">
        <f t="shared" si="717"/>
        <v>0</v>
      </c>
      <c r="P3572" s="85">
        <f t="shared" si="718"/>
        <v>0</v>
      </c>
      <c r="Q3572" s="59">
        <f t="shared" si="722"/>
        <v>0</v>
      </c>
      <c r="R3572" s="60" t="str">
        <f t="shared" si="719"/>
        <v>Good Count</v>
      </c>
      <c r="S3572" s="60" t="str">
        <f t="shared" si="720"/>
        <v>Good Count</v>
      </c>
      <c r="T3572" s="60" t="str">
        <f t="shared" si="721"/>
        <v>Good Count</v>
      </c>
    </row>
    <row r="3573" spans="1:20" ht="15" customHeight="1">
      <c r="A3573" s="64">
        <v>45054</v>
      </c>
      <c r="B3573" s="65">
        <f t="shared" si="725"/>
        <v>2023</v>
      </c>
      <c r="C3573" s="58">
        <f t="shared" ref="C3573:C3584" si="727">MONTH(A3573)</f>
        <v>5</v>
      </c>
      <c r="D3573" s="58" t="str">
        <f t="shared" si="726"/>
        <v>May/2023</v>
      </c>
      <c r="E3573" s="60" t="s">
        <v>15</v>
      </c>
      <c r="F3573" s="60" t="s">
        <v>14</v>
      </c>
      <c r="G3573" s="60" t="s">
        <v>16</v>
      </c>
      <c r="H3573" s="60">
        <v>15</v>
      </c>
      <c r="I3573" s="60">
        <v>15</v>
      </c>
      <c r="J3573" s="60">
        <f t="shared" si="723"/>
        <v>0</v>
      </c>
      <c r="K3573" s="60" t="str">
        <f t="shared" si="724"/>
        <v>Ok</v>
      </c>
      <c r="L3573" s="60">
        <f t="shared" si="715"/>
        <v>0</v>
      </c>
      <c r="M3573" s="85">
        <f>VLOOKUP(E3573,'DAFTAR ITEM'!B:J,9,FALSE)</f>
        <v>110000</v>
      </c>
      <c r="N3573" s="85">
        <f t="shared" si="716"/>
        <v>1650000</v>
      </c>
      <c r="O3573" s="85">
        <f t="shared" si="717"/>
        <v>0</v>
      </c>
      <c r="P3573" s="85">
        <f t="shared" si="718"/>
        <v>0</v>
      </c>
      <c r="Q3573" s="59">
        <f t="shared" si="722"/>
        <v>0</v>
      </c>
      <c r="R3573" s="60" t="str">
        <f t="shared" si="719"/>
        <v>Good Count</v>
      </c>
      <c r="S3573" s="60" t="str">
        <f t="shared" si="720"/>
        <v>Good Count</v>
      </c>
      <c r="T3573" s="60" t="str">
        <f t="shared" si="721"/>
        <v>Good Count</v>
      </c>
    </row>
    <row r="3574" spans="1:20" ht="15" customHeight="1">
      <c r="A3574" s="64">
        <v>45054</v>
      </c>
      <c r="B3574" s="65">
        <f t="shared" si="725"/>
        <v>2023</v>
      </c>
      <c r="C3574" s="58">
        <f t="shared" si="727"/>
        <v>5</v>
      </c>
      <c r="D3574" s="58" t="str">
        <f t="shared" si="726"/>
        <v>May/2023</v>
      </c>
      <c r="E3574" s="60" t="s">
        <v>18</v>
      </c>
      <c r="F3574" s="60" t="s">
        <v>17</v>
      </c>
      <c r="G3574" s="60" t="s">
        <v>16</v>
      </c>
      <c r="H3574" s="60">
        <v>8</v>
      </c>
      <c r="I3574" s="60">
        <v>8</v>
      </c>
      <c r="J3574" s="60">
        <f t="shared" si="723"/>
        <v>0</v>
      </c>
      <c r="K3574" s="60" t="str">
        <f t="shared" si="724"/>
        <v>Ok</v>
      </c>
      <c r="L3574" s="60">
        <f t="shared" ref="L3574:L3584" si="728">ABS(J3574)</f>
        <v>0</v>
      </c>
      <c r="M3574" s="85">
        <f>VLOOKUP(E3574,'DAFTAR ITEM'!B:J,9,FALSE)</f>
        <v>75000</v>
      </c>
      <c r="N3574" s="85">
        <f t="shared" ref="N3574:N3637" si="729">H3574*M3574</f>
        <v>600000</v>
      </c>
      <c r="O3574" s="85">
        <f t="shared" ref="O3574:O3584" si="730">J3574*M3574</f>
        <v>0</v>
      </c>
      <c r="P3574" s="85">
        <f t="shared" ref="P3574:P3584" si="731">L3574*M3574</f>
        <v>0</v>
      </c>
      <c r="Q3574" s="59">
        <f t="shared" si="722"/>
        <v>0</v>
      </c>
      <c r="R3574" s="60" t="str">
        <f t="shared" ref="R3574:R3637" si="732">IF(ISERROR(Q3574),"Bad Count",IF(Q3574&gt;0%,"Bad Count","Good Count"))</f>
        <v>Good Count</v>
      </c>
      <c r="S3574" s="60" t="str">
        <f t="shared" ref="S3574:S3584" si="733">IF(ISERROR(Q3574),"Bad Count",IF(Q3574&gt;2%,"Bad Count","Good Count"))</f>
        <v>Good Count</v>
      </c>
      <c r="T3574" s="60" t="str">
        <f t="shared" ref="T3574:T3584" si="734">IF(ISERROR(Q3574),"Bad Count",IF(Q3574&gt;5%,"Bad Count","Good Count"))</f>
        <v>Good Count</v>
      </c>
    </row>
    <row r="3575" spans="1:20" ht="15" customHeight="1">
      <c r="A3575" s="64">
        <v>45054</v>
      </c>
      <c r="B3575" s="65">
        <f t="shared" si="725"/>
        <v>2023</v>
      </c>
      <c r="C3575" s="58">
        <f t="shared" si="727"/>
        <v>5</v>
      </c>
      <c r="D3575" s="58" t="str">
        <f t="shared" si="726"/>
        <v>May/2023</v>
      </c>
      <c r="E3575" s="60" t="s">
        <v>22</v>
      </c>
      <c r="F3575" s="60" t="s">
        <v>21</v>
      </c>
      <c r="G3575" s="60" t="s">
        <v>16</v>
      </c>
      <c r="H3575" s="60">
        <v>35</v>
      </c>
      <c r="I3575" s="60">
        <v>35</v>
      </c>
      <c r="J3575" s="60">
        <f t="shared" si="723"/>
        <v>0</v>
      </c>
      <c r="K3575" s="60" t="str">
        <f t="shared" si="724"/>
        <v>Ok</v>
      </c>
      <c r="L3575" s="60">
        <f t="shared" si="728"/>
        <v>0</v>
      </c>
      <c r="M3575" s="85">
        <f>VLOOKUP(E3575,'DAFTAR ITEM'!B:J,9,FALSE)</f>
        <v>33000</v>
      </c>
      <c r="N3575" s="85">
        <f t="shared" si="729"/>
        <v>1155000</v>
      </c>
      <c r="O3575" s="85">
        <f t="shared" si="730"/>
        <v>0</v>
      </c>
      <c r="P3575" s="85">
        <f t="shared" si="731"/>
        <v>0</v>
      </c>
      <c r="Q3575" s="59">
        <f t="shared" si="722"/>
        <v>0</v>
      </c>
      <c r="R3575" s="60" t="str">
        <f t="shared" si="732"/>
        <v>Good Count</v>
      </c>
      <c r="S3575" s="60" t="str">
        <f t="shared" si="733"/>
        <v>Good Count</v>
      </c>
      <c r="T3575" s="60" t="str">
        <f t="shared" si="734"/>
        <v>Good Count</v>
      </c>
    </row>
    <row r="3576" spans="1:20" ht="15" customHeight="1">
      <c r="A3576" s="64">
        <v>45054</v>
      </c>
      <c r="B3576" s="65">
        <f t="shared" si="725"/>
        <v>2023</v>
      </c>
      <c r="C3576" s="58">
        <f t="shared" si="727"/>
        <v>5</v>
      </c>
      <c r="D3576" s="58" t="str">
        <f t="shared" si="726"/>
        <v>May/2023</v>
      </c>
      <c r="E3576" s="60" t="s">
        <v>365</v>
      </c>
      <c r="F3576" s="60" t="s">
        <v>364</v>
      </c>
      <c r="G3576" s="60" t="s">
        <v>16</v>
      </c>
      <c r="H3576" s="60">
        <v>50</v>
      </c>
      <c r="I3576" s="60">
        <v>50</v>
      </c>
      <c r="J3576" s="60">
        <f t="shared" si="723"/>
        <v>0</v>
      </c>
      <c r="K3576" s="60" t="str">
        <f t="shared" si="724"/>
        <v>Ok</v>
      </c>
      <c r="L3576" s="60">
        <f t="shared" si="728"/>
        <v>0</v>
      </c>
      <c r="M3576" s="85">
        <f>VLOOKUP(E3576,'DAFTAR ITEM'!B:J,9,FALSE)</f>
        <v>56800</v>
      </c>
      <c r="N3576" s="85">
        <f t="shared" si="729"/>
        <v>2840000</v>
      </c>
      <c r="O3576" s="85">
        <f t="shared" si="730"/>
        <v>0</v>
      </c>
      <c r="P3576" s="85">
        <f t="shared" si="731"/>
        <v>0</v>
      </c>
      <c r="Q3576" s="59">
        <f t="shared" si="722"/>
        <v>0</v>
      </c>
      <c r="R3576" s="60" t="str">
        <f t="shared" si="732"/>
        <v>Good Count</v>
      </c>
      <c r="S3576" s="60" t="str">
        <f t="shared" si="733"/>
        <v>Good Count</v>
      </c>
      <c r="T3576" s="60" t="str">
        <f t="shared" si="734"/>
        <v>Good Count</v>
      </c>
    </row>
    <row r="3577" spans="1:20" ht="15" customHeight="1">
      <c r="A3577" s="64">
        <v>45054</v>
      </c>
      <c r="B3577" s="65">
        <f t="shared" si="725"/>
        <v>2023</v>
      </c>
      <c r="C3577" s="58">
        <f t="shared" si="727"/>
        <v>5</v>
      </c>
      <c r="D3577" s="58" t="str">
        <f t="shared" si="726"/>
        <v>May/2023</v>
      </c>
      <c r="E3577" s="60" t="s">
        <v>24</v>
      </c>
      <c r="F3577" s="60" t="s">
        <v>23</v>
      </c>
      <c r="G3577" s="60" t="s">
        <v>16</v>
      </c>
      <c r="H3577" s="60">
        <v>21</v>
      </c>
      <c r="I3577" s="60">
        <v>21</v>
      </c>
      <c r="J3577" s="60">
        <f t="shared" si="723"/>
        <v>0</v>
      </c>
      <c r="K3577" s="60" t="str">
        <f t="shared" si="724"/>
        <v>Ok</v>
      </c>
      <c r="L3577" s="60">
        <f t="shared" si="728"/>
        <v>0</v>
      </c>
      <c r="M3577" s="85">
        <f>VLOOKUP(E3577,'DAFTAR ITEM'!B:J,9,FALSE)</f>
        <v>59000</v>
      </c>
      <c r="N3577" s="85">
        <f t="shared" si="729"/>
        <v>1239000</v>
      </c>
      <c r="O3577" s="85">
        <f t="shared" si="730"/>
        <v>0</v>
      </c>
      <c r="P3577" s="85">
        <f t="shared" si="731"/>
        <v>0</v>
      </c>
      <c r="Q3577" s="59">
        <f t="shared" si="722"/>
        <v>0</v>
      </c>
      <c r="R3577" s="60" t="str">
        <f t="shared" si="732"/>
        <v>Good Count</v>
      </c>
      <c r="S3577" s="60" t="str">
        <f t="shared" si="733"/>
        <v>Good Count</v>
      </c>
      <c r="T3577" s="60" t="str">
        <f t="shared" si="734"/>
        <v>Good Count</v>
      </c>
    </row>
    <row r="3578" spans="1:20" ht="15" customHeight="1">
      <c r="A3578" s="64">
        <v>45054</v>
      </c>
      <c r="B3578" s="65">
        <f t="shared" si="725"/>
        <v>2023</v>
      </c>
      <c r="C3578" s="58">
        <f t="shared" si="727"/>
        <v>5</v>
      </c>
      <c r="D3578" s="58" t="str">
        <f t="shared" si="726"/>
        <v>May/2023</v>
      </c>
      <c r="E3578" s="60" t="s">
        <v>26</v>
      </c>
      <c r="F3578" s="60" t="s">
        <v>25</v>
      </c>
      <c r="G3578" s="60" t="s">
        <v>16</v>
      </c>
      <c r="H3578" s="60">
        <v>9</v>
      </c>
      <c r="I3578" s="60">
        <v>9</v>
      </c>
      <c r="J3578" s="60">
        <f t="shared" si="723"/>
        <v>0</v>
      </c>
      <c r="K3578" s="60" t="str">
        <f t="shared" si="724"/>
        <v>Ok</v>
      </c>
      <c r="L3578" s="60">
        <f t="shared" si="728"/>
        <v>0</v>
      </c>
      <c r="M3578" s="85">
        <f>VLOOKUP(E3578,'DAFTAR ITEM'!B:J,9,FALSE)</f>
        <v>16250</v>
      </c>
      <c r="N3578" s="85">
        <f t="shared" si="729"/>
        <v>146250</v>
      </c>
      <c r="O3578" s="85">
        <f t="shared" si="730"/>
        <v>0</v>
      </c>
      <c r="P3578" s="85">
        <f t="shared" si="731"/>
        <v>0</v>
      </c>
      <c r="Q3578" s="59">
        <f t="shared" si="722"/>
        <v>0</v>
      </c>
      <c r="R3578" s="60" t="str">
        <f t="shared" si="732"/>
        <v>Good Count</v>
      </c>
      <c r="S3578" s="60" t="str">
        <f t="shared" si="733"/>
        <v>Good Count</v>
      </c>
      <c r="T3578" s="60" t="str">
        <f t="shared" si="734"/>
        <v>Good Count</v>
      </c>
    </row>
    <row r="3579" spans="1:20" ht="15" customHeight="1">
      <c r="A3579" s="64">
        <v>45054</v>
      </c>
      <c r="B3579" s="65">
        <f t="shared" si="725"/>
        <v>2023</v>
      </c>
      <c r="C3579" s="58">
        <f t="shared" si="727"/>
        <v>5</v>
      </c>
      <c r="D3579" s="58" t="str">
        <f t="shared" si="726"/>
        <v>May/2023</v>
      </c>
      <c r="E3579" s="60" t="s">
        <v>28</v>
      </c>
      <c r="F3579" s="60" t="s">
        <v>27</v>
      </c>
      <c r="G3579" s="60" t="s">
        <v>16</v>
      </c>
      <c r="H3579" s="60">
        <v>18</v>
      </c>
      <c r="I3579" s="60">
        <v>18</v>
      </c>
      <c r="J3579" s="60">
        <f t="shared" si="723"/>
        <v>0</v>
      </c>
      <c r="K3579" s="60" t="str">
        <f t="shared" si="724"/>
        <v>Ok</v>
      </c>
      <c r="L3579" s="60">
        <f t="shared" si="728"/>
        <v>0</v>
      </c>
      <c r="M3579" s="85">
        <f>VLOOKUP(E3579,'DAFTAR ITEM'!B:J,9,FALSE)</f>
        <v>30000</v>
      </c>
      <c r="N3579" s="85">
        <f t="shared" si="729"/>
        <v>540000</v>
      </c>
      <c r="O3579" s="85">
        <f t="shared" si="730"/>
        <v>0</v>
      </c>
      <c r="P3579" s="85">
        <f t="shared" si="731"/>
        <v>0</v>
      </c>
      <c r="Q3579" s="59">
        <f t="shared" si="722"/>
        <v>0</v>
      </c>
      <c r="R3579" s="60" t="str">
        <f t="shared" si="732"/>
        <v>Good Count</v>
      </c>
      <c r="S3579" s="60" t="str">
        <f t="shared" si="733"/>
        <v>Good Count</v>
      </c>
      <c r="T3579" s="60" t="str">
        <f t="shared" si="734"/>
        <v>Good Count</v>
      </c>
    </row>
    <row r="3580" spans="1:20" ht="15" customHeight="1">
      <c r="A3580" s="64">
        <v>45054</v>
      </c>
      <c r="B3580" s="65">
        <f t="shared" si="725"/>
        <v>2023</v>
      </c>
      <c r="C3580" s="58">
        <f t="shared" si="727"/>
        <v>5</v>
      </c>
      <c r="D3580" s="58" t="str">
        <f t="shared" si="726"/>
        <v>May/2023</v>
      </c>
      <c r="E3580" s="60" t="s">
        <v>30</v>
      </c>
      <c r="F3580" s="60" t="s">
        <v>29</v>
      </c>
      <c r="G3580" s="60" t="s">
        <v>16</v>
      </c>
      <c r="H3580" s="60">
        <v>0</v>
      </c>
      <c r="I3580" s="60">
        <v>0</v>
      </c>
      <c r="J3580" s="60">
        <f t="shared" si="723"/>
        <v>0</v>
      </c>
      <c r="K3580" s="60" t="str">
        <f t="shared" si="724"/>
        <v>Ok</v>
      </c>
      <c r="L3580" s="60">
        <f t="shared" si="728"/>
        <v>0</v>
      </c>
      <c r="M3580" s="85">
        <f>VLOOKUP(E3580,'DAFTAR ITEM'!B:J,9,FALSE)</f>
        <v>50000</v>
      </c>
      <c r="N3580" s="85">
        <f t="shared" si="729"/>
        <v>0</v>
      </c>
      <c r="O3580" s="85">
        <f t="shared" si="730"/>
        <v>0</v>
      </c>
      <c r="P3580" s="85">
        <f t="shared" si="731"/>
        <v>0</v>
      </c>
      <c r="Q3580" s="59">
        <f t="shared" si="722"/>
        <v>0</v>
      </c>
      <c r="R3580" s="60" t="str">
        <f t="shared" si="732"/>
        <v>Good Count</v>
      </c>
      <c r="S3580" s="60" t="str">
        <f t="shared" si="733"/>
        <v>Good Count</v>
      </c>
      <c r="T3580" s="60" t="str">
        <f t="shared" si="734"/>
        <v>Good Count</v>
      </c>
    </row>
    <row r="3581" spans="1:20" ht="15" customHeight="1">
      <c r="A3581" s="64">
        <v>45054</v>
      </c>
      <c r="B3581" s="65">
        <f t="shared" si="725"/>
        <v>2023</v>
      </c>
      <c r="C3581" s="58">
        <f t="shared" si="727"/>
        <v>5</v>
      </c>
      <c r="D3581" s="58" t="str">
        <f t="shared" si="726"/>
        <v>May/2023</v>
      </c>
      <c r="E3581" s="60" t="s">
        <v>35</v>
      </c>
      <c r="F3581" s="60" t="s">
        <v>34</v>
      </c>
      <c r="G3581" s="60" t="s">
        <v>33</v>
      </c>
      <c r="H3581" s="60">
        <v>35</v>
      </c>
      <c r="I3581" s="60">
        <v>35</v>
      </c>
      <c r="J3581" s="60">
        <f t="shared" si="723"/>
        <v>0</v>
      </c>
      <c r="K3581" s="60" t="str">
        <f t="shared" si="724"/>
        <v>Ok</v>
      </c>
      <c r="L3581" s="60">
        <f t="shared" si="728"/>
        <v>0</v>
      </c>
      <c r="M3581" s="85">
        <f>VLOOKUP(E3581,'DAFTAR ITEM'!B:J,9,FALSE)</f>
        <v>2100</v>
      </c>
      <c r="N3581" s="85">
        <f t="shared" si="729"/>
        <v>73500</v>
      </c>
      <c r="O3581" s="85">
        <f t="shared" si="730"/>
        <v>0</v>
      </c>
      <c r="P3581" s="85">
        <f t="shared" si="731"/>
        <v>0</v>
      </c>
      <c r="Q3581" s="59">
        <f t="shared" si="722"/>
        <v>0</v>
      </c>
      <c r="R3581" s="60" t="str">
        <f t="shared" si="732"/>
        <v>Good Count</v>
      </c>
      <c r="S3581" s="60" t="str">
        <f t="shared" si="733"/>
        <v>Good Count</v>
      </c>
      <c r="T3581" s="60" t="str">
        <f t="shared" si="734"/>
        <v>Good Count</v>
      </c>
    </row>
    <row r="3582" spans="1:20" ht="15" customHeight="1">
      <c r="A3582" s="64">
        <v>45054</v>
      </c>
      <c r="B3582" s="65">
        <f t="shared" si="725"/>
        <v>2023</v>
      </c>
      <c r="C3582" s="58">
        <f t="shared" si="727"/>
        <v>5</v>
      </c>
      <c r="D3582" s="58" t="str">
        <f t="shared" si="726"/>
        <v>May/2023</v>
      </c>
      <c r="E3582" s="60" t="s">
        <v>37</v>
      </c>
      <c r="F3582" s="60" t="s">
        <v>36</v>
      </c>
      <c r="G3582" s="60" t="s">
        <v>33</v>
      </c>
      <c r="H3582" s="60">
        <v>18</v>
      </c>
      <c r="I3582" s="60">
        <v>18</v>
      </c>
      <c r="J3582" s="60">
        <f t="shared" si="723"/>
        <v>0</v>
      </c>
      <c r="K3582" s="60" t="str">
        <f t="shared" si="724"/>
        <v>Ok</v>
      </c>
      <c r="L3582" s="60">
        <f t="shared" si="728"/>
        <v>0</v>
      </c>
      <c r="M3582" s="85">
        <f>VLOOKUP(E3582,'DAFTAR ITEM'!B:J,9,FALSE)</f>
        <v>1750</v>
      </c>
      <c r="N3582" s="85">
        <f t="shared" si="729"/>
        <v>31500</v>
      </c>
      <c r="O3582" s="85">
        <f t="shared" si="730"/>
        <v>0</v>
      </c>
      <c r="P3582" s="85">
        <f t="shared" si="731"/>
        <v>0</v>
      </c>
      <c r="Q3582" s="59">
        <f t="shared" si="722"/>
        <v>0</v>
      </c>
      <c r="R3582" s="60" t="str">
        <f t="shared" si="732"/>
        <v>Good Count</v>
      </c>
      <c r="S3582" s="60" t="str">
        <f t="shared" si="733"/>
        <v>Good Count</v>
      </c>
      <c r="T3582" s="60" t="str">
        <f t="shared" si="734"/>
        <v>Good Count</v>
      </c>
    </row>
    <row r="3583" spans="1:20" ht="15" customHeight="1">
      <c r="A3583" s="64">
        <v>45054</v>
      </c>
      <c r="B3583" s="65">
        <f t="shared" si="725"/>
        <v>2023</v>
      </c>
      <c r="C3583" s="58">
        <f t="shared" si="727"/>
        <v>5</v>
      </c>
      <c r="D3583" s="58" t="str">
        <f t="shared" si="726"/>
        <v>May/2023</v>
      </c>
      <c r="E3583" s="60" t="s">
        <v>39</v>
      </c>
      <c r="F3583" s="60" t="s">
        <v>38</v>
      </c>
      <c r="G3583" s="60" t="s">
        <v>33</v>
      </c>
      <c r="H3583" s="60">
        <v>10</v>
      </c>
      <c r="I3583" s="60">
        <v>10</v>
      </c>
      <c r="J3583" s="60">
        <f t="shared" si="723"/>
        <v>0</v>
      </c>
      <c r="K3583" s="60" t="str">
        <f t="shared" si="724"/>
        <v>Ok</v>
      </c>
      <c r="L3583" s="60">
        <f t="shared" si="728"/>
        <v>0</v>
      </c>
      <c r="M3583" s="85">
        <f>VLOOKUP(E3583,'DAFTAR ITEM'!B:J,9,FALSE)</f>
        <v>22500</v>
      </c>
      <c r="N3583" s="85">
        <f t="shared" si="729"/>
        <v>225000</v>
      </c>
      <c r="O3583" s="85">
        <f t="shared" si="730"/>
        <v>0</v>
      </c>
      <c r="P3583" s="85">
        <f t="shared" si="731"/>
        <v>0</v>
      </c>
      <c r="Q3583" s="59">
        <f t="shared" si="722"/>
        <v>0</v>
      </c>
      <c r="R3583" s="60" t="str">
        <f t="shared" si="732"/>
        <v>Good Count</v>
      </c>
      <c r="S3583" s="60" t="str">
        <f t="shared" si="733"/>
        <v>Good Count</v>
      </c>
      <c r="T3583" s="60" t="str">
        <f t="shared" si="734"/>
        <v>Good Count</v>
      </c>
    </row>
    <row r="3584" spans="1:20" ht="15" customHeight="1">
      <c r="A3584" s="64">
        <v>45054</v>
      </c>
      <c r="B3584" s="65">
        <f t="shared" si="725"/>
        <v>2023</v>
      </c>
      <c r="C3584" s="58">
        <f t="shared" si="727"/>
        <v>5</v>
      </c>
      <c r="D3584" s="58" t="str">
        <f t="shared" si="726"/>
        <v>May/2023</v>
      </c>
      <c r="E3584" s="60" t="s">
        <v>41</v>
      </c>
      <c r="F3584" s="60" t="s">
        <v>40</v>
      </c>
      <c r="G3584" s="60" t="s">
        <v>33</v>
      </c>
      <c r="H3584" s="60">
        <v>8</v>
      </c>
      <c r="I3584" s="60">
        <v>8</v>
      </c>
      <c r="J3584" s="60">
        <f t="shared" si="723"/>
        <v>0</v>
      </c>
      <c r="K3584" s="60" t="str">
        <f t="shared" si="724"/>
        <v>Ok</v>
      </c>
      <c r="L3584" s="60">
        <f t="shared" si="728"/>
        <v>0</v>
      </c>
      <c r="M3584" s="85">
        <f>VLOOKUP(E3584,'DAFTAR ITEM'!B:J,9,FALSE)</f>
        <v>3580</v>
      </c>
      <c r="N3584" s="85">
        <f t="shared" si="729"/>
        <v>28640</v>
      </c>
      <c r="O3584" s="85">
        <f t="shared" si="730"/>
        <v>0</v>
      </c>
      <c r="P3584" s="85">
        <f t="shared" si="731"/>
        <v>0</v>
      </c>
      <c r="Q3584" s="59">
        <f t="shared" si="722"/>
        <v>0</v>
      </c>
      <c r="R3584" s="60" t="str">
        <f t="shared" si="732"/>
        <v>Good Count</v>
      </c>
      <c r="S3584" s="60" t="str">
        <f t="shared" si="733"/>
        <v>Good Count</v>
      </c>
      <c r="T3584" s="60" t="str">
        <f t="shared" si="734"/>
        <v>Good Count</v>
      </c>
    </row>
    <row r="3585" spans="1:20" ht="15" customHeight="1">
      <c r="C3585" s="58"/>
      <c r="D3585" s="58"/>
    </row>
    <row r="3586" spans="1:20" ht="15" customHeight="1">
      <c r="A3586" s="64">
        <v>45054</v>
      </c>
      <c r="B3586" s="65">
        <f>YEAR(A3586)</f>
        <v>2023</v>
      </c>
      <c r="C3586" s="58">
        <f>MONTH(A3586)</f>
        <v>5</v>
      </c>
      <c r="D3586" s="58" t="str">
        <f>TEXT(A3586,"MMM")&amp;"/"&amp;(B3586)</f>
        <v>May/2023</v>
      </c>
      <c r="E3586" s="60" t="s">
        <v>45</v>
      </c>
      <c r="F3586" s="60" t="s">
        <v>44</v>
      </c>
      <c r="G3586" s="60" t="s">
        <v>33</v>
      </c>
      <c r="H3586" s="60">
        <v>18</v>
      </c>
      <c r="I3586" s="60">
        <v>18</v>
      </c>
      <c r="J3586" s="60">
        <f>I3586-H3586</f>
        <v>0</v>
      </c>
      <c r="K3586" s="60" t="str">
        <f>IF(J3586=0,"Ok","Selisih")</f>
        <v>Ok</v>
      </c>
      <c r="L3586" s="60">
        <f>ABS(J3586)</f>
        <v>0</v>
      </c>
      <c r="M3586" s="85">
        <f>VLOOKUP(E3586,'DAFTAR ITEM'!B:J,9,FALSE)</f>
        <v>5250</v>
      </c>
      <c r="N3586" s="85">
        <f>H3586*M3586</f>
        <v>94500</v>
      </c>
      <c r="O3586" s="85">
        <f>J3586*M3586</f>
        <v>0</v>
      </c>
      <c r="P3586" s="85">
        <f>L3586*M3586</f>
        <v>0</v>
      </c>
      <c r="Q3586" s="59">
        <f>ABS(IF(AND((H3586=0),(J3586=0)),0,J3586/H3586))</f>
        <v>0</v>
      </c>
      <c r="R3586" s="60" t="str">
        <f>IF(ISERROR(Q3586),"Bad Count",IF(Q3586&gt;0%,"Bad Count","Good Count"))</f>
        <v>Good Count</v>
      </c>
      <c r="S3586" s="60" t="str">
        <f>IF(ISERROR(Q3586),"Bad Count",IF(Q3586&gt;2%,"Bad Count","Good Count"))</f>
        <v>Good Count</v>
      </c>
      <c r="T3586" s="60" t="str">
        <f>IF(ISERROR(Q3586),"Bad Count",IF(Q3586&gt;5%,"Bad Count","Good Count"))</f>
        <v>Good Count</v>
      </c>
    </row>
    <row r="3587" spans="1:20" ht="15" customHeight="1">
      <c r="A3587" s="64">
        <v>45054</v>
      </c>
      <c r="B3587" s="65">
        <f>YEAR(A3587)</f>
        <v>2023</v>
      </c>
      <c r="C3587" s="58">
        <f>MONTH(A3587)</f>
        <v>5</v>
      </c>
      <c r="D3587" s="58" t="str">
        <f>TEXT(A3587,"MMM")&amp;"/"&amp;(B3587)</f>
        <v>May/2023</v>
      </c>
      <c r="E3587" s="60" t="s">
        <v>43</v>
      </c>
      <c r="F3587" s="60" t="s">
        <v>42</v>
      </c>
      <c r="G3587" s="60" t="s">
        <v>33</v>
      </c>
      <c r="H3587" s="60">
        <v>15</v>
      </c>
      <c r="I3587" s="60">
        <v>15</v>
      </c>
      <c r="J3587" s="60">
        <f>I3587-H3587</f>
        <v>0</v>
      </c>
      <c r="K3587" s="60" t="str">
        <f>IF(J3587=0,"Ok","Selisih")</f>
        <v>Ok</v>
      </c>
      <c r="L3587" s="60">
        <f>ABS(J3587)</f>
        <v>0</v>
      </c>
      <c r="M3587" s="85">
        <f>VLOOKUP(E3587,'DAFTAR ITEM'!B:J,9,FALSE)</f>
        <v>5250</v>
      </c>
      <c r="N3587" s="85">
        <f>H3587*M3587</f>
        <v>78750</v>
      </c>
      <c r="O3587" s="85">
        <f>J3587*M3587</f>
        <v>0</v>
      </c>
      <c r="P3587" s="85">
        <f>L3587*M3587</f>
        <v>0</v>
      </c>
      <c r="Q3587" s="59">
        <f>ABS(IF(AND((H3587=0),(J3587=0)),0,J3587/H3587))</f>
        <v>0</v>
      </c>
      <c r="R3587" s="60" t="str">
        <f>IF(ISERROR(Q3587),"Bad Count",IF(Q3587&gt;0%,"Bad Count","Good Count"))</f>
        <v>Good Count</v>
      </c>
      <c r="S3587" s="60" t="str">
        <f>IF(ISERROR(Q3587),"Bad Count",IF(Q3587&gt;2%,"Bad Count","Good Count"))</f>
        <v>Good Count</v>
      </c>
      <c r="T3587" s="60" t="str">
        <f>IF(ISERROR(Q3587),"Bad Count",IF(Q3587&gt;5%,"Bad Count","Good Count"))</f>
        <v>Good Count</v>
      </c>
    </row>
    <row r="3588" spans="1:20" ht="15" customHeight="1">
      <c r="A3588" s="64">
        <v>45054</v>
      </c>
      <c r="B3588" s="65">
        <f>YEAR(A3588)</f>
        <v>2023</v>
      </c>
      <c r="C3588" s="58">
        <f>MONTH(A3588)</f>
        <v>5</v>
      </c>
      <c r="D3588" s="58" t="str">
        <f>TEXT(A3588,"MMM")&amp;"/"&amp;(B3588)</f>
        <v>May/2023</v>
      </c>
      <c r="E3588" s="60" t="s">
        <v>47</v>
      </c>
      <c r="F3588" s="60" t="s">
        <v>46</v>
      </c>
      <c r="G3588" s="60" t="s">
        <v>33</v>
      </c>
      <c r="H3588" s="60">
        <v>12</v>
      </c>
      <c r="I3588" s="60">
        <v>12</v>
      </c>
      <c r="J3588" s="60">
        <f>I3588-H3588</f>
        <v>0</v>
      </c>
      <c r="K3588" s="60" t="str">
        <f>IF(J3588=0,"Ok","Selisih")</f>
        <v>Ok</v>
      </c>
      <c r="L3588" s="60">
        <f>ABS(J3588)</f>
        <v>0</v>
      </c>
      <c r="M3588" s="85">
        <f>VLOOKUP(E3588,'DAFTAR ITEM'!B:J,9,FALSE)</f>
        <v>5225</v>
      </c>
      <c r="N3588" s="85">
        <f>H3588*M3588</f>
        <v>62700</v>
      </c>
      <c r="O3588" s="85">
        <f>J3588*M3588</f>
        <v>0</v>
      </c>
      <c r="P3588" s="85">
        <f>L3588*M3588</f>
        <v>0</v>
      </c>
      <c r="Q3588" s="59">
        <f>ABS(IF(AND((H3588=0),(J3588=0)),0,J3588/H3588))</f>
        <v>0</v>
      </c>
      <c r="R3588" s="60" t="str">
        <f>IF(ISERROR(Q3588),"Bad Count",IF(Q3588&gt;0%,"Bad Count","Good Count"))</f>
        <v>Good Count</v>
      </c>
      <c r="S3588" s="60" t="str">
        <f>IF(ISERROR(Q3588),"Bad Count",IF(Q3588&gt;2%,"Bad Count","Good Count"))</f>
        <v>Good Count</v>
      </c>
      <c r="T3588" s="60" t="str">
        <f>IF(ISERROR(Q3588),"Bad Count",IF(Q3588&gt;5%,"Bad Count","Good Count"))</f>
        <v>Good Count</v>
      </c>
    </row>
    <row r="3589" spans="1:20" ht="15" customHeight="1">
      <c r="A3589" s="64">
        <v>45054</v>
      </c>
      <c r="B3589" s="65">
        <f>YEAR(A3589)</f>
        <v>2023</v>
      </c>
      <c r="C3589" s="58">
        <f>MONTH(A3589)</f>
        <v>5</v>
      </c>
      <c r="D3589" s="58" t="str">
        <f>TEXT(A3589,"MMM")&amp;"/"&amp;(B3589)</f>
        <v>May/2023</v>
      </c>
      <c r="E3589" s="60" t="s">
        <v>49</v>
      </c>
      <c r="F3589" s="60" t="s">
        <v>48</v>
      </c>
      <c r="G3589" s="60" t="s">
        <v>33</v>
      </c>
      <c r="H3589" s="60">
        <v>24</v>
      </c>
      <c r="I3589" s="60">
        <v>24</v>
      </c>
      <c r="J3589" s="60">
        <f>I3589-H3589</f>
        <v>0</v>
      </c>
      <c r="K3589" s="60" t="str">
        <f>IF(J3589=0,"Ok","Selisih")</f>
        <v>Ok</v>
      </c>
      <c r="L3589" s="60">
        <f>ABS(J3589)</f>
        <v>0</v>
      </c>
      <c r="M3589" s="85">
        <f>VLOOKUP(E3589,'DAFTAR ITEM'!B:J,9,FALSE)</f>
        <v>4900</v>
      </c>
      <c r="N3589" s="85">
        <f>H3589*M3589</f>
        <v>117600</v>
      </c>
      <c r="O3589" s="85">
        <f>J3589*M3589</f>
        <v>0</v>
      </c>
      <c r="P3589" s="85">
        <f>L3589*M3589</f>
        <v>0</v>
      </c>
      <c r="Q3589" s="59">
        <f>ABS(IF(AND((H3589=0),(J3589=0)),0,J3589/H3589))</f>
        <v>0</v>
      </c>
      <c r="R3589" s="60" t="str">
        <f>IF(ISERROR(Q3589),"Bad Count",IF(Q3589&gt;0%,"Bad Count","Good Count"))</f>
        <v>Good Count</v>
      </c>
      <c r="S3589" s="60" t="str">
        <f>IF(ISERROR(Q3589),"Bad Count",IF(Q3589&gt;2%,"Bad Count","Good Count"))</f>
        <v>Good Count</v>
      </c>
      <c r="T3589" s="60" t="str">
        <f>IF(ISERROR(Q3589),"Bad Count",IF(Q3589&gt;5%,"Bad Count","Good Count"))</f>
        <v>Good Count</v>
      </c>
    </row>
    <row r="3590" spans="1:20" ht="15" customHeight="1">
      <c r="C3590" s="58"/>
      <c r="D3590" s="58"/>
    </row>
    <row r="3591" spans="1:20" ht="15" customHeight="1">
      <c r="A3591" s="64">
        <v>45054</v>
      </c>
      <c r="B3591" s="65">
        <f t="shared" ref="B3591:B3622" si="735">YEAR(A3591)</f>
        <v>2023</v>
      </c>
      <c r="C3591" s="58">
        <f t="shared" ref="C3591:C3622" si="736">MONTH(A3591)</f>
        <v>5</v>
      </c>
      <c r="D3591" s="58" t="str">
        <f t="shared" ref="D3591:D3622" si="737">TEXT(A3591,"MMM")&amp;"/"&amp;(B3591)</f>
        <v>May/2023</v>
      </c>
      <c r="E3591" s="60" t="s">
        <v>51</v>
      </c>
      <c r="F3591" s="60" t="s">
        <v>50</v>
      </c>
      <c r="G3591" s="60" t="s">
        <v>33</v>
      </c>
      <c r="H3591" s="60">
        <v>10</v>
      </c>
      <c r="I3591" s="60">
        <v>10</v>
      </c>
      <c r="J3591" s="60">
        <f t="shared" ref="J3591:J3622" si="738">I3591-H3591</f>
        <v>0</v>
      </c>
      <c r="K3591" s="60" t="str">
        <f t="shared" ref="K3591:K3622" si="739">IF(J3591=0,"Ok","Selisih")</f>
        <v>Ok</v>
      </c>
      <c r="L3591" s="60">
        <f t="shared" ref="L3591:L3622" si="740">ABS(J3591)</f>
        <v>0</v>
      </c>
      <c r="M3591" s="85">
        <f>VLOOKUP(E3591,'DAFTAR ITEM'!B:J,9,FALSE)</f>
        <v>7500</v>
      </c>
      <c r="N3591" s="85">
        <f t="shared" ref="N3591:N3622" si="741">H3591*M3591</f>
        <v>75000</v>
      </c>
      <c r="O3591" s="85">
        <f t="shared" ref="O3591:O3622" si="742">J3591*M3591</f>
        <v>0</v>
      </c>
      <c r="P3591" s="85">
        <f t="shared" ref="P3591:P3622" si="743">L3591*M3591</f>
        <v>0</v>
      </c>
      <c r="Q3591" s="59">
        <f t="shared" ref="Q3591:Q3622" si="744">ABS(IF(AND((H3591=0),(J3591=0)),0,J3591/H3591))</f>
        <v>0</v>
      </c>
      <c r="R3591" s="60" t="str">
        <f t="shared" ref="R3591:R3622" si="745">IF(ISERROR(Q3591),"Bad Count",IF(Q3591&gt;0%,"Bad Count","Good Count"))</f>
        <v>Good Count</v>
      </c>
      <c r="S3591" s="60" t="str">
        <f t="shared" ref="S3591:S3622" si="746">IF(ISERROR(Q3591),"Bad Count",IF(Q3591&gt;2%,"Bad Count","Good Count"))</f>
        <v>Good Count</v>
      </c>
      <c r="T3591" s="60" t="str">
        <f t="shared" ref="T3591:T3622" si="747">IF(ISERROR(Q3591),"Bad Count",IF(Q3591&gt;5%,"Bad Count","Good Count"))</f>
        <v>Good Count</v>
      </c>
    </row>
    <row r="3592" spans="1:20" ht="15" customHeight="1">
      <c r="A3592" s="64">
        <v>45054</v>
      </c>
      <c r="B3592" s="65">
        <f t="shared" si="735"/>
        <v>2023</v>
      </c>
      <c r="C3592" s="58">
        <f t="shared" si="736"/>
        <v>5</v>
      </c>
      <c r="D3592" s="58" t="str">
        <f t="shared" si="737"/>
        <v>May/2023</v>
      </c>
      <c r="E3592" s="60" t="s">
        <v>53</v>
      </c>
      <c r="F3592" s="60" t="s">
        <v>52</v>
      </c>
      <c r="G3592" s="60" t="s">
        <v>33</v>
      </c>
      <c r="H3592" s="60">
        <v>6</v>
      </c>
      <c r="I3592" s="60">
        <v>6</v>
      </c>
      <c r="J3592" s="60">
        <f t="shared" si="738"/>
        <v>0</v>
      </c>
      <c r="K3592" s="60" t="str">
        <f t="shared" si="739"/>
        <v>Ok</v>
      </c>
      <c r="L3592" s="60">
        <f t="shared" si="740"/>
        <v>0</v>
      </c>
      <c r="M3592" s="85">
        <f>VLOOKUP(E3592,'DAFTAR ITEM'!B:J,9,FALSE)</f>
        <v>10000</v>
      </c>
      <c r="N3592" s="85">
        <f t="shared" si="741"/>
        <v>60000</v>
      </c>
      <c r="O3592" s="85">
        <f t="shared" si="742"/>
        <v>0</v>
      </c>
      <c r="P3592" s="85">
        <f t="shared" si="743"/>
        <v>0</v>
      </c>
      <c r="Q3592" s="59">
        <f t="shared" si="744"/>
        <v>0</v>
      </c>
      <c r="R3592" s="60" t="str">
        <f t="shared" si="745"/>
        <v>Good Count</v>
      </c>
      <c r="S3592" s="60" t="str">
        <f t="shared" si="746"/>
        <v>Good Count</v>
      </c>
      <c r="T3592" s="60" t="str">
        <f t="shared" si="747"/>
        <v>Good Count</v>
      </c>
    </row>
    <row r="3593" spans="1:20" ht="15" customHeight="1">
      <c r="A3593" s="64">
        <v>45054</v>
      </c>
      <c r="B3593" s="65">
        <f t="shared" si="735"/>
        <v>2023</v>
      </c>
      <c r="C3593" s="58">
        <f t="shared" si="736"/>
        <v>5</v>
      </c>
      <c r="D3593" s="58" t="str">
        <f t="shared" si="737"/>
        <v>May/2023</v>
      </c>
      <c r="E3593" s="60" t="s">
        <v>55</v>
      </c>
      <c r="F3593" s="60" t="s">
        <v>54</v>
      </c>
      <c r="G3593" s="60" t="s">
        <v>56</v>
      </c>
      <c r="H3593" s="60">
        <v>13</v>
      </c>
      <c r="I3593" s="60">
        <v>13</v>
      </c>
      <c r="J3593" s="60">
        <f t="shared" si="738"/>
        <v>0</v>
      </c>
      <c r="K3593" s="60" t="str">
        <f t="shared" si="739"/>
        <v>Ok</v>
      </c>
      <c r="L3593" s="60">
        <f t="shared" si="740"/>
        <v>0</v>
      </c>
      <c r="M3593" s="85">
        <f>VLOOKUP(E3593,'DAFTAR ITEM'!B:J,9,FALSE)</f>
        <v>2500</v>
      </c>
      <c r="N3593" s="85">
        <f t="shared" si="741"/>
        <v>32500</v>
      </c>
      <c r="O3593" s="85">
        <f t="shared" si="742"/>
        <v>0</v>
      </c>
      <c r="P3593" s="85">
        <f t="shared" si="743"/>
        <v>0</v>
      </c>
      <c r="Q3593" s="59">
        <f t="shared" si="744"/>
        <v>0</v>
      </c>
      <c r="R3593" s="60" t="str">
        <f t="shared" si="745"/>
        <v>Good Count</v>
      </c>
      <c r="S3593" s="60" t="str">
        <f t="shared" si="746"/>
        <v>Good Count</v>
      </c>
      <c r="T3593" s="60" t="str">
        <f t="shared" si="747"/>
        <v>Good Count</v>
      </c>
    </row>
    <row r="3594" spans="1:20" ht="15" customHeight="1">
      <c r="A3594" s="64">
        <v>45054</v>
      </c>
      <c r="B3594" s="65">
        <f t="shared" si="735"/>
        <v>2023</v>
      </c>
      <c r="C3594" s="58">
        <f t="shared" si="736"/>
        <v>5</v>
      </c>
      <c r="D3594" s="58" t="str">
        <f t="shared" si="737"/>
        <v>May/2023</v>
      </c>
      <c r="E3594" s="60" t="s">
        <v>58</v>
      </c>
      <c r="F3594" s="60" t="s">
        <v>57</v>
      </c>
      <c r="G3594" s="60" t="s">
        <v>59</v>
      </c>
      <c r="H3594" s="60">
        <v>37</v>
      </c>
      <c r="I3594" s="60">
        <v>37</v>
      </c>
      <c r="J3594" s="60">
        <f t="shared" si="738"/>
        <v>0</v>
      </c>
      <c r="K3594" s="60" t="str">
        <f t="shared" si="739"/>
        <v>Ok</v>
      </c>
      <c r="L3594" s="60">
        <f t="shared" si="740"/>
        <v>0</v>
      </c>
      <c r="M3594" s="85">
        <f>VLOOKUP(E3594,'DAFTAR ITEM'!B:J,9,FALSE)</f>
        <v>5145</v>
      </c>
      <c r="N3594" s="85">
        <f t="shared" si="741"/>
        <v>190365</v>
      </c>
      <c r="O3594" s="85">
        <f t="shared" si="742"/>
        <v>0</v>
      </c>
      <c r="P3594" s="85">
        <f t="shared" si="743"/>
        <v>0</v>
      </c>
      <c r="Q3594" s="59">
        <f t="shared" si="744"/>
        <v>0</v>
      </c>
      <c r="R3594" s="60" t="str">
        <f t="shared" si="745"/>
        <v>Good Count</v>
      </c>
      <c r="S3594" s="60" t="str">
        <f t="shared" si="746"/>
        <v>Good Count</v>
      </c>
      <c r="T3594" s="60" t="str">
        <f t="shared" si="747"/>
        <v>Good Count</v>
      </c>
    </row>
    <row r="3595" spans="1:20" ht="15" customHeight="1">
      <c r="A3595" s="64">
        <v>45054</v>
      </c>
      <c r="B3595" s="65">
        <f t="shared" si="735"/>
        <v>2023</v>
      </c>
      <c r="C3595" s="58">
        <f t="shared" si="736"/>
        <v>5</v>
      </c>
      <c r="D3595" s="58" t="str">
        <f t="shared" si="737"/>
        <v>May/2023</v>
      </c>
      <c r="E3595" s="60" t="s">
        <v>61</v>
      </c>
      <c r="F3595" s="60" t="s">
        <v>60</v>
      </c>
      <c r="G3595" s="60" t="s">
        <v>56</v>
      </c>
      <c r="H3595" s="60">
        <v>14</v>
      </c>
      <c r="I3595" s="60">
        <v>14</v>
      </c>
      <c r="J3595" s="60">
        <f t="shared" si="738"/>
        <v>0</v>
      </c>
      <c r="K3595" s="60" t="str">
        <f t="shared" si="739"/>
        <v>Ok</v>
      </c>
      <c r="L3595" s="60">
        <f t="shared" si="740"/>
        <v>0</v>
      </c>
      <c r="M3595" s="85">
        <f>VLOOKUP(E3595,'DAFTAR ITEM'!B:J,9,FALSE)</f>
        <v>13440</v>
      </c>
      <c r="N3595" s="85">
        <f t="shared" si="741"/>
        <v>188160</v>
      </c>
      <c r="O3595" s="85">
        <f t="shared" si="742"/>
        <v>0</v>
      </c>
      <c r="P3595" s="85">
        <f t="shared" si="743"/>
        <v>0</v>
      </c>
      <c r="Q3595" s="59">
        <f t="shared" si="744"/>
        <v>0</v>
      </c>
      <c r="R3595" s="60" t="str">
        <f t="shared" si="745"/>
        <v>Good Count</v>
      </c>
      <c r="S3595" s="60" t="str">
        <f t="shared" si="746"/>
        <v>Good Count</v>
      </c>
      <c r="T3595" s="60" t="str">
        <f t="shared" si="747"/>
        <v>Good Count</v>
      </c>
    </row>
    <row r="3596" spans="1:20" ht="15" customHeight="1">
      <c r="A3596" s="64">
        <v>45054</v>
      </c>
      <c r="B3596" s="65">
        <f t="shared" si="735"/>
        <v>2023</v>
      </c>
      <c r="C3596" s="58">
        <f t="shared" si="736"/>
        <v>5</v>
      </c>
      <c r="D3596" s="58" t="str">
        <f t="shared" si="737"/>
        <v>May/2023</v>
      </c>
      <c r="E3596" s="60" t="s">
        <v>63</v>
      </c>
      <c r="F3596" s="60" t="s">
        <v>62</v>
      </c>
      <c r="G3596" s="60" t="s">
        <v>33</v>
      </c>
      <c r="H3596" s="60">
        <v>12</v>
      </c>
      <c r="I3596" s="60">
        <v>12</v>
      </c>
      <c r="J3596" s="60">
        <f t="shared" si="738"/>
        <v>0</v>
      </c>
      <c r="K3596" s="60" t="str">
        <f t="shared" si="739"/>
        <v>Ok</v>
      </c>
      <c r="L3596" s="60">
        <f t="shared" si="740"/>
        <v>0</v>
      </c>
      <c r="M3596" s="85">
        <f>VLOOKUP(E3596,'DAFTAR ITEM'!B:J,9,FALSE)</f>
        <v>20000</v>
      </c>
      <c r="N3596" s="85">
        <f t="shared" si="741"/>
        <v>240000</v>
      </c>
      <c r="O3596" s="85">
        <f t="shared" si="742"/>
        <v>0</v>
      </c>
      <c r="P3596" s="85">
        <f t="shared" si="743"/>
        <v>0</v>
      </c>
      <c r="Q3596" s="59">
        <f t="shared" si="744"/>
        <v>0</v>
      </c>
      <c r="R3596" s="60" t="str">
        <f t="shared" si="745"/>
        <v>Good Count</v>
      </c>
      <c r="S3596" s="60" t="str">
        <f t="shared" si="746"/>
        <v>Good Count</v>
      </c>
      <c r="T3596" s="60" t="str">
        <f t="shared" si="747"/>
        <v>Good Count</v>
      </c>
    </row>
    <row r="3597" spans="1:20" ht="15" customHeight="1">
      <c r="A3597" s="64">
        <v>45054</v>
      </c>
      <c r="B3597" s="65">
        <f t="shared" si="735"/>
        <v>2023</v>
      </c>
      <c r="C3597" s="58">
        <f t="shared" si="736"/>
        <v>5</v>
      </c>
      <c r="D3597" s="58" t="str">
        <f t="shared" si="737"/>
        <v>May/2023</v>
      </c>
      <c r="E3597" s="60" t="s">
        <v>69</v>
      </c>
      <c r="F3597" s="60" t="s">
        <v>68</v>
      </c>
      <c r="G3597" s="60" t="s">
        <v>33</v>
      </c>
      <c r="H3597" s="60">
        <v>14</v>
      </c>
      <c r="I3597" s="60">
        <v>14</v>
      </c>
      <c r="J3597" s="60">
        <f t="shared" si="738"/>
        <v>0</v>
      </c>
      <c r="K3597" s="60" t="str">
        <f t="shared" si="739"/>
        <v>Ok</v>
      </c>
      <c r="L3597" s="60">
        <f t="shared" si="740"/>
        <v>0</v>
      </c>
      <c r="M3597" s="85">
        <f>VLOOKUP(E3597,'DAFTAR ITEM'!B:J,9,FALSE)</f>
        <v>6300</v>
      </c>
      <c r="N3597" s="85">
        <f t="shared" si="741"/>
        <v>88200</v>
      </c>
      <c r="O3597" s="85">
        <f t="shared" si="742"/>
        <v>0</v>
      </c>
      <c r="P3597" s="85">
        <f t="shared" si="743"/>
        <v>0</v>
      </c>
      <c r="Q3597" s="59">
        <f t="shared" si="744"/>
        <v>0</v>
      </c>
      <c r="R3597" s="60" t="str">
        <f t="shared" si="745"/>
        <v>Good Count</v>
      </c>
      <c r="S3597" s="60" t="str">
        <f t="shared" si="746"/>
        <v>Good Count</v>
      </c>
      <c r="T3597" s="60" t="str">
        <f t="shared" si="747"/>
        <v>Good Count</v>
      </c>
    </row>
    <row r="3598" spans="1:20" ht="15" customHeight="1">
      <c r="A3598" s="64">
        <v>45054</v>
      </c>
      <c r="B3598" s="65">
        <f t="shared" si="735"/>
        <v>2023</v>
      </c>
      <c r="C3598" s="58">
        <f t="shared" si="736"/>
        <v>5</v>
      </c>
      <c r="D3598" s="58" t="str">
        <f t="shared" si="737"/>
        <v>May/2023</v>
      </c>
      <c r="E3598" s="60" t="s">
        <v>71</v>
      </c>
      <c r="F3598" s="60" t="s">
        <v>70</v>
      </c>
      <c r="G3598" s="60" t="s">
        <v>33</v>
      </c>
      <c r="H3598" s="60">
        <v>5</v>
      </c>
      <c r="I3598" s="60">
        <v>5</v>
      </c>
      <c r="J3598" s="60">
        <f t="shared" si="738"/>
        <v>0</v>
      </c>
      <c r="K3598" s="60" t="str">
        <f t="shared" si="739"/>
        <v>Ok</v>
      </c>
      <c r="L3598" s="60">
        <f t="shared" si="740"/>
        <v>0</v>
      </c>
      <c r="M3598" s="85">
        <f>VLOOKUP(E3598,'DAFTAR ITEM'!B:J,9,FALSE)</f>
        <v>12000</v>
      </c>
      <c r="N3598" s="85">
        <f t="shared" si="741"/>
        <v>60000</v>
      </c>
      <c r="O3598" s="85">
        <f t="shared" si="742"/>
        <v>0</v>
      </c>
      <c r="P3598" s="85">
        <f t="shared" si="743"/>
        <v>0</v>
      </c>
      <c r="Q3598" s="59">
        <f t="shared" si="744"/>
        <v>0</v>
      </c>
      <c r="R3598" s="60" t="str">
        <f t="shared" si="745"/>
        <v>Good Count</v>
      </c>
      <c r="S3598" s="60" t="str">
        <f t="shared" si="746"/>
        <v>Good Count</v>
      </c>
      <c r="T3598" s="60" t="str">
        <f t="shared" si="747"/>
        <v>Good Count</v>
      </c>
    </row>
    <row r="3599" spans="1:20" ht="15" customHeight="1">
      <c r="A3599" s="64">
        <v>45054</v>
      </c>
      <c r="B3599" s="65">
        <f t="shared" si="735"/>
        <v>2023</v>
      </c>
      <c r="C3599" s="58">
        <f t="shared" si="736"/>
        <v>5</v>
      </c>
      <c r="D3599" s="58" t="str">
        <f t="shared" si="737"/>
        <v>May/2023</v>
      </c>
      <c r="E3599" s="60" t="s">
        <v>73</v>
      </c>
      <c r="F3599" s="60" t="s">
        <v>72</v>
      </c>
      <c r="G3599" s="60" t="s">
        <v>33</v>
      </c>
      <c r="H3599" s="60">
        <v>4</v>
      </c>
      <c r="I3599" s="60">
        <v>4</v>
      </c>
      <c r="J3599" s="60">
        <f t="shared" si="738"/>
        <v>0</v>
      </c>
      <c r="K3599" s="60" t="str">
        <f t="shared" si="739"/>
        <v>Ok</v>
      </c>
      <c r="L3599" s="60">
        <f t="shared" si="740"/>
        <v>0</v>
      </c>
      <c r="M3599" s="85">
        <f>VLOOKUP(E3599,'DAFTAR ITEM'!B:J,9,FALSE)</f>
        <v>24000</v>
      </c>
      <c r="N3599" s="85">
        <f t="shared" si="741"/>
        <v>96000</v>
      </c>
      <c r="O3599" s="85">
        <f t="shared" si="742"/>
        <v>0</v>
      </c>
      <c r="P3599" s="85">
        <f t="shared" si="743"/>
        <v>0</v>
      </c>
      <c r="Q3599" s="59">
        <f t="shared" si="744"/>
        <v>0</v>
      </c>
      <c r="R3599" s="60" t="str">
        <f t="shared" si="745"/>
        <v>Good Count</v>
      </c>
      <c r="S3599" s="60" t="str">
        <f t="shared" si="746"/>
        <v>Good Count</v>
      </c>
      <c r="T3599" s="60" t="str">
        <f t="shared" si="747"/>
        <v>Good Count</v>
      </c>
    </row>
    <row r="3600" spans="1:20" ht="15" customHeight="1">
      <c r="A3600" s="64">
        <v>45054</v>
      </c>
      <c r="B3600" s="65">
        <f t="shared" si="735"/>
        <v>2023</v>
      </c>
      <c r="C3600" s="58">
        <f t="shared" si="736"/>
        <v>5</v>
      </c>
      <c r="D3600" s="58" t="str">
        <f t="shared" si="737"/>
        <v>May/2023</v>
      </c>
      <c r="E3600" s="60" t="s">
        <v>75</v>
      </c>
      <c r="F3600" s="60" t="s">
        <v>74</v>
      </c>
      <c r="G3600" s="60" t="s">
        <v>33</v>
      </c>
      <c r="H3600" s="60">
        <v>9</v>
      </c>
      <c r="I3600" s="60">
        <v>9</v>
      </c>
      <c r="J3600" s="60">
        <f t="shared" si="738"/>
        <v>0</v>
      </c>
      <c r="K3600" s="60" t="str">
        <f t="shared" si="739"/>
        <v>Ok</v>
      </c>
      <c r="L3600" s="60">
        <f t="shared" si="740"/>
        <v>0</v>
      </c>
      <c r="M3600" s="85">
        <f>VLOOKUP(E3600,'DAFTAR ITEM'!B:J,9,FALSE)</f>
        <v>6500</v>
      </c>
      <c r="N3600" s="85">
        <f t="shared" si="741"/>
        <v>58500</v>
      </c>
      <c r="O3600" s="85">
        <f t="shared" si="742"/>
        <v>0</v>
      </c>
      <c r="P3600" s="85">
        <f t="shared" si="743"/>
        <v>0</v>
      </c>
      <c r="Q3600" s="59">
        <f t="shared" si="744"/>
        <v>0</v>
      </c>
      <c r="R3600" s="60" t="str">
        <f t="shared" si="745"/>
        <v>Good Count</v>
      </c>
      <c r="S3600" s="60" t="str">
        <f t="shared" si="746"/>
        <v>Good Count</v>
      </c>
      <c r="T3600" s="60" t="str">
        <f t="shared" si="747"/>
        <v>Good Count</v>
      </c>
    </row>
    <row r="3601" spans="1:20" ht="15" customHeight="1">
      <c r="A3601" s="64">
        <v>45054</v>
      </c>
      <c r="B3601" s="65">
        <f t="shared" si="735"/>
        <v>2023</v>
      </c>
      <c r="C3601" s="58">
        <f t="shared" si="736"/>
        <v>5</v>
      </c>
      <c r="D3601" s="58" t="str">
        <f t="shared" si="737"/>
        <v>May/2023</v>
      </c>
      <c r="E3601" s="60" t="s">
        <v>77</v>
      </c>
      <c r="F3601" s="60" t="s">
        <v>76</v>
      </c>
      <c r="G3601" s="60" t="s">
        <v>33</v>
      </c>
      <c r="H3601" s="60">
        <v>2</v>
      </c>
      <c r="I3601" s="60">
        <v>2</v>
      </c>
      <c r="J3601" s="60">
        <f t="shared" si="738"/>
        <v>0</v>
      </c>
      <c r="K3601" s="60" t="str">
        <f t="shared" si="739"/>
        <v>Ok</v>
      </c>
      <c r="L3601" s="60">
        <f t="shared" si="740"/>
        <v>0</v>
      </c>
      <c r="M3601" s="85">
        <f>VLOOKUP(E3601,'DAFTAR ITEM'!B:J,9,FALSE)</f>
        <v>50000</v>
      </c>
      <c r="N3601" s="85">
        <f t="shared" si="741"/>
        <v>100000</v>
      </c>
      <c r="O3601" s="85">
        <f t="shared" si="742"/>
        <v>0</v>
      </c>
      <c r="P3601" s="85">
        <f t="shared" si="743"/>
        <v>0</v>
      </c>
      <c r="Q3601" s="59">
        <f t="shared" si="744"/>
        <v>0</v>
      </c>
      <c r="R3601" s="60" t="str">
        <f t="shared" si="745"/>
        <v>Good Count</v>
      </c>
      <c r="S3601" s="60" t="str">
        <f t="shared" si="746"/>
        <v>Good Count</v>
      </c>
      <c r="T3601" s="60" t="str">
        <f t="shared" si="747"/>
        <v>Good Count</v>
      </c>
    </row>
    <row r="3602" spans="1:20" ht="15" customHeight="1">
      <c r="A3602" s="64">
        <v>45054</v>
      </c>
      <c r="B3602" s="65">
        <f t="shared" si="735"/>
        <v>2023</v>
      </c>
      <c r="C3602" s="58">
        <f t="shared" si="736"/>
        <v>5</v>
      </c>
      <c r="D3602" s="58" t="str">
        <f t="shared" si="737"/>
        <v>May/2023</v>
      </c>
      <c r="E3602" s="60" t="s">
        <v>79</v>
      </c>
      <c r="F3602" s="60" t="s">
        <v>78</v>
      </c>
      <c r="G3602" s="60" t="s">
        <v>33</v>
      </c>
      <c r="H3602" s="60">
        <v>6</v>
      </c>
      <c r="I3602" s="60">
        <v>6</v>
      </c>
      <c r="J3602" s="60">
        <f t="shared" si="738"/>
        <v>0</v>
      </c>
      <c r="K3602" s="60" t="str">
        <f t="shared" si="739"/>
        <v>Ok</v>
      </c>
      <c r="L3602" s="60">
        <f t="shared" si="740"/>
        <v>0</v>
      </c>
      <c r="M3602" s="85">
        <f>VLOOKUP(E3602,'DAFTAR ITEM'!B:J,9,FALSE)</f>
        <v>3700</v>
      </c>
      <c r="N3602" s="85">
        <f t="shared" si="741"/>
        <v>22200</v>
      </c>
      <c r="O3602" s="85">
        <f t="shared" si="742"/>
        <v>0</v>
      </c>
      <c r="P3602" s="85">
        <f t="shared" si="743"/>
        <v>0</v>
      </c>
      <c r="Q3602" s="59">
        <f t="shared" si="744"/>
        <v>0</v>
      </c>
      <c r="R3602" s="60" t="str">
        <f t="shared" si="745"/>
        <v>Good Count</v>
      </c>
      <c r="S3602" s="60" t="str">
        <f t="shared" si="746"/>
        <v>Good Count</v>
      </c>
      <c r="T3602" s="60" t="str">
        <f t="shared" si="747"/>
        <v>Good Count</v>
      </c>
    </row>
    <row r="3603" spans="1:20" ht="15" customHeight="1">
      <c r="A3603" s="64">
        <v>45054</v>
      </c>
      <c r="B3603" s="65">
        <f t="shared" si="735"/>
        <v>2023</v>
      </c>
      <c r="C3603" s="58">
        <f t="shared" si="736"/>
        <v>5</v>
      </c>
      <c r="D3603" s="58" t="str">
        <f t="shared" si="737"/>
        <v>May/2023</v>
      </c>
      <c r="E3603" s="60" t="s">
        <v>81</v>
      </c>
      <c r="F3603" s="60" t="s">
        <v>80</v>
      </c>
      <c r="G3603" s="60" t="s">
        <v>33</v>
      </c>
      <c r="H3603" s="60">
        <v>16</v>
      </c>
      <c r="I3603" s="60">
        <v>16</v>
      </c>
      <c r="J3603" s="60">
        <f t="shared" si="738"/>
        <v>0</v>
      </c>
      <c r="K3603" s="60" t="str">
        <f t="shared" si="739"/>
        <v>Ok</v>
      </c>
      <c r="L3603" s="60">
        <f t="shared" si="740"/>
        <v>0</v>
      </c>
      <c r="M3603" s="85">
        <f>VLOOKUP(E3603,'DAFTAR ITEM'!B:J,9,FALSE)</f>
        <v>1785</v>
      </c>
      <c r="N3603" s="85">
        <f t="shared" si="741"/>
        <v>28560</v>
      </c>
      <c r="O3603" s="85">
        <f t="shared" si="742"/>
        <v>0</v>
      </c>
      <c r="P3603" s="85">
        <f t="shared" si="743"/>
        <v>0</v>
      </c>
      <c r="Q3603" s="59">
        <f t="shared" si="744"/>
        <v>0</v>
      </c>
      <c r="R3603" s="60" t="str">
        <f t="shared" si="745"/>
        <v>Good Count</v>
      </c>
      <c r="S3603" s="60" t="str">
        <f t="shared" si="746"/>
        <v>Good Count</v>
      </c>
      <c r="T3603" s="60" t="str">
        <f t="shared" si="747"/>
        <v>Good Count</v>
      </c>
    </row>
    <row r="3604" spans="1:20" ht="15" customHeight="1">
      <c r="A3604" s="64">
        <v>45054</v>
      </c>
      <c r="B3604" s="65">
        <f t="shared" si="735"/>
        <v>2023</v>
      </c>
      <c r="C3604" s="58">
        <f t="shared" si="736"/>
        <v>5</v>
      </c>
      <c r="D3604" s="58" t="str">
        <f t="shared" si="737"/>
        <v>May/2023</v>
      </c>
      <c r="E3604" s="60" t="s">
        <v>83</v>
      </c>
      <c r="F3604" s="60" t="s">
        <v>82</v>
      </c>
      <c r="G3604" s="60" t="s">
        <v>33</v>
      </c>
      <c r="H3604" s="60">
        <v>38</v>
      </c>
      <c r="I3604" s="60">
        <v>38</v>
      </c>
      <c r="J3604" s="60">
        <f t="shared" si="738"/>
        <v>0</v>
      </c>
      <c r="K3604" s="60" t="str">
        <f t="shared" si="739"/>
        <v>Ok</v>
      </c>
      <c r="L3604" s="60">
        <f t="shared" si="740"/>
        <v>0</v>
      </c>
      <c r="M3604" s="85">
        <f>VLOOKUP(E3604,'DAFTAR ITEM'!B:J,9,FALSE)</f>
        <v>15000</v>
      </c>
      <c r="N3604" s="85">
        <f t="shared" si="741"/>
        <v>570000</v>
      </c>
      <c r="O3604" s="85">
        <f t="shared" si="742"/>
        <v>0</v>
      </c>
      <c r="P3604" s="85">
        <f t="shared" si="743"/>
        <v>0</v>
      </c>
      <c r="Q3604" s="59">
        <f t="shared" si="744"/>
        <v>0</v>
      </c>
      <c r="R3604" s="60" t="str">
        <f t="shared" si="745"/>
        <v>Good Count</v>
      </c>
      <c r="S3604" s="60" t="str">
        <f t="shared" si="746"/>
        <v>Good Count</v>
      </c>
      <c r="T3604" s="60" t="str">
        <f t="shared" si="747"/>
        <v>Good Count</v>
      </c>
    </row>
    <row r="3605" spans="1:20" ht="15" customHeight="1">
      <c r="A3605" s="64">
        <v>45054</v>
      </c>
      <c r="B3605" s="65">
        <f t="shared" si="735"/>
        <v>2023</v>
      </c>
      <c r="C3605" s="58">
        <f t="shared" si="736"/>
        <v>5</v>
      </c>
      <c r="D3605" s="58" t="str">
        <f t="shared" si="737"/>
        <v>May/2023</v>
      </c>
      <c r="E3605" s="60" t="s">
        <v>85</v>
      </c>
      <c r="F3605" s="60" t="s">
        <v>84</v>
      </c>
      <c r="G3605" s="60" t="s">
        <v>33</v>
      </c>
      <c r="H3605" s="60">
        <v>49</v>
      </c>
      <c r="I3605" s="60">
        <v>49</v>
      </c>
      <c r="J3605" s="60">
        <f t="shared" si="738"/>
        <v>0</v>
      </c>
      <c r="K3605" s="60" t="str">
        <f t="shared" si="739"/>
        <v>Ok</v>
      </c>
      <c r="L3605" s="60">
        <f t="shared" si="740"/>
        <v>0</v>
      </c>
      <c r="M3605" s="85">
        <f>VLOOKUP(E3605,'DAFTAR ITEM'!B:J,9,FALSE)</f>
        <v>9800</v>
      </c>
      <c r="N3605" s="85">
        <f t="shared" si="741"/>
        <v>480200</v>
      </c>
      <c r="O3605" s="85">
        <f t="shared" si="742"/>
        <v>0</v>
      </c>
      <c r="P3605" s="85">
        <f t="shared" si="743"/>
        <v>0</v>
      </c>
      <c r="Q3605" s="59">
        <f t="shared" si="744"/>
        <v>0</v>
      </c>
      <c r="R3605" s="60" t="str">
        <f t="shared" si="745"/>
        <v>Good Count</v>
      </c>
      <c r="S3605" s="60" t="str">
        <f t="shared" si="746"/>
        <v>Good Count</v>
      </c>
      <c r="T3605" s="60" t="str">
        <f t="shared" si="747"/>
        <v>Good Count</v>
      </c>
    </row>
    <row r="3606" spans="1:20" ht="15" customHeight="1">
      <c r="A3606" s="64">
        <v>45054</v>
      </c>
      <c r="B3606" s="65">
        <f t="shared" si="735"/>
        <v>2023</v>
      </c>
      <c r="C3606" s="58">
        <f t="shared" si="736"/>
        <v>5</v>
      </c>
      <c r="D3606" s="58" t="str">
        <f t="shared" si="737"/>
        <v>May/2023</v>
      </c>
      <c r="E3606" s="60" t="s">
        <v>90</v>
      </c>
      <c r="F3606" s="60" t="s">
        <v>89</v>
      </c>
      <c r="G3606" s="60" t="s">
        <v>33</v>
      </c>
      <c r="H3606" s="60">
        <v>4</v>
      </c>
      <c r="I3606" s="60">
        <v>4</v>
      </c>
      <c r="J3606" s="60">
        <f t="shared" si="738"/>
        <v>0</v>
      </c>
      <c r="K3606" s="60" t="str">
        <f t="shared" si="739"/>
        <v>Ok</v>
      </c>
      <c r="L3606" s="60">
        <f t="shared" si="740"/>
        <v>0</v>
      </c>
      <c r="M3606" s="85">
        <f>VLOOKUP(E3606,'DAFTAR ITEM'!B:J,9,FALSE)</f>
        <v>23000</v>
      </c>
      <c r="N3606" s="85">
        <f t="shared" si="741"/>
        <v>92000</v>
      </c>
      <c r="O3606" s="85">
        <f t="shared" si="742"/>
        <v>0</v>
      </c>
      <c r="P3606" s="85">
        <f t="shared" si="743"/>
        <v>0</v>
      </c>
      <c r="Q3606" s="59">
        <f t="shared" si="744"/>
        <v>0</v>
      </c>
      <c r="R3606" s="60" t="str">
        <f t="shared" si="745"/>
        <v>Good Count</v>
      </c>
      <c r="S3606" s="60" t="str">
        <f t="shared" si="746"/>
        <v>Good Count</v>
      </c>
      <c r="T3606" s="60" t="str">
        <f t="shared" si="747"/>
        <v>Good Count</v>
      </c>
    </row>
    <row r="3607" spans="1:20" ht="15" customHeight="1">
      <c r="A3607" s="64">
        <v>45054</v>
      </c>
      <c r="B3607" s="65">
        <f t="shared" si="735"/>
        <v>2023</v>
      </c>
      <c r="C3607" s="58">
        <f t="shared" si="736"/>
        <v>5</v>
      </c>
      <c r="D3607" s="58" t="str">
        <f t="shared" si="737"/>
        <v>May/2023</v>
      </c>
      <c r="E3607" s="60" t="s">
        <v>92</v>
      </c>
      <c r="F3607" s="60" t="s">
        <v>91</v>
      </c>
      <c r="G3607" s="60" t="s">
        <v>88</v>
      </c>
      <c r="H3607" s="60">
        <v>6</v>
      </c>
      <c r="I3607" s="60">
        <v>6</v>
      </c>
      <c r="J3607" s="60">
        <f t="shared" si="738"/>
        <v>0</v>
      </c>
      <c r="K3607" s="60" t="str">
        <f t="shared" si="739"/>
        <v>Ok</v>
      </c>
      <c r="L3607" s="60">
        <f t="shared" si="740"/>
        <v>0</v>
      </c>
      <c r="M3607" s="85">
        <f>VLOOKUP(E3607,'DAFTAR ITEM'!B:J,9,FALSE)</f>
        <v>95000</v>
      </c>
      <c r="N3607" s="85">
        <f t="shared" si="741"/>
        <v>570000</v>
      </c>
      <c r="O3607" s="85">
        <f t="shared" si="742"/>
        <v>0</v>
      </c>
      <c r="P3607" s="85">
        <f t="shared" si="743"/>
        <v>0</v>
      </c>
      <c r="Q3607" s="59">
        <f t="shared" si="744"/>
        <v>0</v>
      </c>
      <c r="R3607" s="60" t="str">
        <f t="shared" si="745"/>
        <v>Good Count</v>
      </c>
      <c r="S3607" s="60" t="str">
        <f t="shared" si="746"/>
        <v>Good Count</v>
      </c>
      <c r="T3607" s="60" t="str">
        <f t="shared" si="747"/>
        <v>Good Count</v>
      </c>
    </row>
    <row r="3608" spans="1:20" ht="15" customHeight="1">
      <c r="A3608" s="64">
        <v>45054</v>
      </c>
      <c r="B3608" s="65">
        <f t="shared" si="735"/>
        <v>2023</v>
      </c>
      <c r="C3608" s="58">
        <f t="shared" si="736"/>
        <v>5</v>
      </c>
      <c r="D3608" s="58" t="str">
        <f t="shared" si="737"/>
        <v>May/2023</v>
      </c>
      <c r="E3608" s="60" t="s">
        <v>94</v>
      </c>
      <c r="F3608" s="60" t="s">
        <v>93</v>
      </c>
      <c r="G3608" s="60" t="s">
        <v>95</v>
      </c>
      <c r="H3608" s="60">
        <v>10</v>
      </c>
      <c r="I3608" s="60">
        <v>10</v>
      </c>
      <c r="J3608" s="60">
        <f t="shared" si="738"/>
        <v>0</v>
      </c>
      <c r="K3608" s="60" t="str">
        <f t="shared" si="739"/>
        <v>Ok</v>
      </c>
      <c r="L3608" s="60">
        <f t="shared" si="740"/>
        <v>0</v>
      </c>
      <c r="M3608" s="85">
        <f>VLOOKUP(E3608,'DAFTAR ITEM'!B:J,9,FALSE)</f>
        <v>5250</v>
      </c>
      <c r="N3608" s="85">
        <f t="shared" si="741"/>
        <v>52500</v>
      </c>
      <c r="O3608" s="85">
        <f t="shared" si="742"/>
        <v>0</v>
      </c>
      <c r="P3608" s="85">
        <f t="shared" si="743"/>
        <v>0</v>
      </c>
      <c r="Q3608" s="59">
        <f t="shared" si="744"/>
        <v>0</v>
      </c>
      <c r="R3608" s="60" t="str">
        <f t="shared" si="745"/>
        <v>Good Count</v>
      </c>
      <c r="S3608" s="60" t="str">
        <f t="shared" si="746"/>
        <v>Good Count</v>
      </c>
      <c r="T3608" s="60" t="str">
        <f t="shared" si="747"/>
        <v>Good Count</v>
      </c>
    </row>
    <row r="3609" spans="1:20" ht="15" customHeight="1">
      <c r="A3609" s="64">
        <v>45054</v>
      </c>
      <c r="B3609" s="65">
        <f t="shared" si="735"/>
        <v>2023</v>
      </c>
      <c r="C3609" s="58">
        <f t="shared" si="736"/>
        <v>5</v>
      </c>
      <c r="D3609" s="58" t="str">
        <f t="shared" si="737"/>
        <v>May/2023</v>
      </c>
      <c r="E3609" s="60" t="s">
        <v>97</v>
      </c>
      <c r="F3609" s="60" t="s">
        <v>96</v>
      </c>
      <c r="G3609" s="60" t="s">
        <v>95</v>
      </c>
      <c r="H3609" s="60">
        <v>2</v>
      </c>
      <c r="I3609" s="60">
        <v>2</v>
      </c>
      <c r="J3609" s="60">
        <f t="shared" si="738"/>
        <v>0</v>
      </c>
      <c r="K3609" s="60" t="str">
        <f t="shared" si="739"/>
        <v>Ok</v>
      </c>
      <c r="L3609" s="60">
        <f t="shared" si="740"/>
        <v>0</v>
      </c>
      <c r="M3609" s="85">
        <f>VLOOKUP(E3609,'DAFTAR ITEM'!B:J,9,FALSE)</f>
        <v>12000</v>
      </c>
      <c r="N3609" s="85">
        <f t="shared" si="741"/>
        <v>24000</v>
      </c>
      <c r="O3609" s="85">
        <f t="shared" si="742"/>
        <v>0</v>
      </c>
      <c r="P3609" s="85">
        <f t="shared" si="743"/>
        <v>0</v>
      </c>
      <c r="Q3609" s="59">
        <f t="shared" si="744"/>
        <v>0</v>
      </c>
      <c r="R3609" s="60" t="str">
        <f t="shared" si="745"/>
        <v>Good Count</v>
      </c>
      <c r="S3609" s="60" t="str">
        <f t="shared" si="746"/>
        <v>Good Count</v>
      </c>
      <c r="T3609" s="60" t="str">
        <f t="shared" si="747"/>
        <v>Good Count</v>
      </c>
    </row>
    <row r="3610" spans="1:20" ht="15" customHeight="1">
      <c r="A3610" s="64">
        <v>45054</v>
      </c>
      <c r="B3610" s="65">
        <f t="shared" si="735"/>
        <v>2023</v>
      </c>
      <c r="C3610" s="58">
        <f t="shared" si="736"/>
        <v>5</v>
      </c>
      <c r="D3610" s="58" t="str">
        <f t="shared" si="737"/>
        <v>May/2023</v>
      </c>
      <c r="E3610" s="60" t="s">
        <v>99</v>
      </c>
      <c r="F3610" s="60" t="s">
        <v>98</v>
      </c>
      <c r="G3610" s="60" t="s">
        <v>95</v>
      </c>
      <c r="H3610" s="60">
        <v>10</v>
      </c>
      <c r="I3610" s="60">
        <v>10</v>
      </c>
      <c r="J3610" s="60">
        <f t="shared" si="738"/>
        <v>0</v>
      </c>
      <c r="K3610" s="60" t="str">
        <f t="shared" si="739"/>
        <v>Ok</v>
      </c>
      <c r="L3610" s="60">
        <f t="shared" si="740"/>
        <v>0</v>
      </c>
      <c r="M3610" s="85">
        <f>VLOOKUP(E3610,'DAFTAR ITEM'!B:J,9,FALSE)</f>
        <v>24150</v>
      </c>
      <c r="N3610" s="85">
        <f t="shared" si="741"/>
        <v>241500</v>
      </c>
      <c r="O3610" s="85">
        <f t="shared" si="742"/>
        <v>0</v>
      </c>
      <c r="P3610" s="85">
        <f t="shared" si="743"/>
        <v>0</v>
      </c>
      <c r="Q3610" s="59">
        <f t="shared" si="744"/>
        <v>0</v>
      </c>
      <c r="R3610" s="60" t="str">
        <f t="shared" si="745"/>
        <v>Good Count</v>
      </c>
      <c r="S3610" s="60" t="str">
        <f t="shared" si="746"/>
        <v>Good Count</v>
      </c>
      <c r="T3610" s="60" t="str">
        <f t="shared" si="747"/>
        <v>Good Count</v>
      </c>
    </row>
    <row r="3611" spans="1:20" ht="15" customHeight="1">
      <c r="A3611" s="64">
        <v>45054</v>
      </c>
      <c r="B3611" s="65">
        <f t="shared" si="735"/>
        <v>2023</v>
      </c>
      <c r="C3611" s="58">
        <f t="shared" si="736"/>
        <v>5</v>
      </c>
      <c r="D3611" s="58" t="str">
        <f t="shared" si="737"/>
        <v>May/2023</v>
      </c>
      <c r="E3611" s="60" t="s">
        <v>103</v>
      </c>
      <c r="F3611" s="60" t="s">
        <v>102</v>
      </c>
      <c r="G3611" s="60" t="s">
        <v>104</v>
      </c>
      <c r="H3611" s="60">
        <v>5</v>
      </c>
      <c r="I3611" s="60">
        <v>5</v>
      </c>
      <c r="J3611" s="60">
        <f t="shared" si="738"/>
        <v>0</v>
      </c>
      <c r="K3611" s="60" t="str">
        <f t="shared" si="739"/>
        <v>Ok</v>
      </c>
      <c r="L3611" s="60">
        <f t="shared" si="740"/>
        <v>0</v>
      </c>
      <c r="M3611" s="85">
        <f>VLOOKUP(E3611,'DAFTAR ITEM'!B:J,9,FALSE)</f>
        <v>270000</v>
      </c>
      <c r="N3611" s="85">
        <f t="shared" si="741"/>
        <v>1350000</v>
      </c>
      <c r="O3611" s="85">
        <f t="shared" si="742"/>
        <v>0</v>
      </c>
      <c r="P3611" s="85">
        <f t="shared" si="743"/>
        <v>0</v>
      </c>
      <c r="Q3611" s="59">
        <f t="shared" si="744"/>
        <v>0</v>
      </c>
      <c r="R3611" s="60" t="str">
        <f t="shared" si="745"/>
        <v>Good Count</v>
      </c>
      <c r="S3611" s="60" t="str">
        <f t="shared" si="746"/>
        <v>Good Count</v>
      </c>
      <c r="T3611" s="60" t="str">
        <f t="shared" si="747"/>
        <v>Good Count</v>
      </c>
    </row>
    <row r="3612" spans="1:20" ht="15" customHeight="1">
      <c r="A3612" s="64">
        <v>45054</v>
      </c>
      <c r="B3612" s="65">
        <f t="shared" si="735"/>
        <v>2023</v>
      </c>
      <c r="C3612" s="58">
        <f t="shared" si="736"/>
        <v>5</v>
      </c>
      <c r="D3612" s="58" t="str">
        <f t="shared" si="737"/>
        <v>May/2023</v>
      </c>
      <c r="E3612" s="60" t="s">
        <v>106</v>
      </c>
      <c r="F3612" s="60" t="s">
        <v>105</v>
      </c>
      <c r="G3612" s="60" t="s">
        <v>104</v>
      </c>
      <c r="H3612" s="60">
        <v>2</v>
      </c>
      <c r="I3612" s="60">
        <v>2</v>
      </c>
      <c r="J3612" s="60">
        <f t="shared" si="738"/>
        <v>0</v>
      </c>
      <c r="K3612" s="60" t="str">
        <f t="shared" si="739"/>
        <v>Ok</v>
      </c>
      <c r="L3612" s="60">
        <f t="shared" si="740"/>
        <v>0</v>
      </c>
      <c r="M3612" s="85">
        <f>VLOOKUP(E3612,'DAFTAR ITEM'!B:J,9,FALSE)</f>
        <v>337800</v>
      </c>
      <c r="N3612" s="85">
        <f t="shared" si="741"/>
        <v>675600</v>
      </c>
      <c r="O3612" s="85">
        <f t="shared" si="742"/>
        <v>0</v>
      </c>
      <c r="P3612" s="85">
        <f t="shared" si="743"/>
        <v>0</v>
      </c>
      <c r="Q3612" s="59">
        <f t="shared" si="744"/>
        <v>0</v>
      </c>
      <c r="R3612" s="60" t="str">
        <f t="shared" si="745"/>
        <v>Good Count</v>
      </c>
      <c r="S3612" s="60" t="str">
        <f t="shared" si="746"/>
        <v>Good Count</v>
      </c>
      <c r="T3612" s="60" t="str">
        <f t="shared" si="747"/>
        <v>Good Count</v>
      </c>
    </row>
    <row r="3613" spans="1:20" ht="15" customHeight="1">
      <c r="A3613" s="64">
        <v>45054</v>
      </c>
      <c r="B3613" s="65">
        <f t="shared" si="735"/>
        <v>2023</v>
      </c>
      <c r="C3613" s="58">
        <f t="shared" si="736"/>
        <v>5</v>
      </c>
      <c r="D3613" s="58" t="str">
        <f t="shared" si="737"/>
        <v>May/2023</v>
      </c>
      <c r="E3613" s="60" t="s">
        <v>108</v>
      </c>
      <c r="F3613" s="60" t="s">
        <v>107</v>
      </c>
      <c r="G3613" s="60" t="s">
        <v>104</v>
      </c>
      <c r="H3613" s="60">
        <v>9</v>
      </c>
      <c r="I3613" s="60">
        <v>9</v>
      </c>
      <c r="J3613" s="60">
        <f t="shared" si="738"/>
        <v>0</v>
      </c>
      <c r="K3613" s="60" t="str">
        <f t="shared" si="739"/>
        <v>Ok</v>
      </c>
      <c r="L3613" s="60">
        <f t="shared" si="740"/>
        <v>0</v>
      </c>
      <c r="M3613" s="85">
        <f>VLOOKUP(E3613,'DAFTAR ITEM'!B:J,9,FALSE)</f>
        <v>270000</v>
      </c>
      <c r="N3613" s="85">
        <f t="shared" si="741"/>
        <v>2430000</v>
      </c>
      <c r="O3613" s="85">
        <f t="shared" si="742"/>
        <v>0</v>
      </c>
      <c r="P3613" s="85">
        <f t="shared" si="743"/>
        <v>0</v>
      </c>
      <c r="Q3613" s="59">
        <f t="shared" si="744"/>
        <v>0</v>
      </c>
      <c r="R3613" s="60" t="str">
        <f t="shared" si="745"/>
        <v>Good Count</v>
      </c>
      <c r="S3613" s="60" t="str">
        <f t="shared" si="746"/>
        <v>Good Count</v>
      </c>
      <c r="T3613" s="60" t="str">
        <f t="shared" si="747"/>
        <v>Good Count</v>
      </c>
    </row>
    <row r="3614" spans="1:20" ht="15" customHeight="1">
      <c r="A3614" s="64">
        <v>45054</v>
      </c>
      <c r="B3614" s="65">
        <f t="shared" si="735"/>
        <v>2023</v>
      </c>
      <c r="C3614" s="58">
        <f t="shared" si="736"/>
        <v>5</v>
      </c>
      <c r="D3614" s="58" t="str">
        <f t="shared" si="737"/>
        <v>May/2023</v>
      </c>
      <c r="E3614" s="60" t="s">
        <v>110</v>
      </c>
      <c r="F3614" s="60" t="s">
        <v>109</v>
      </c>
      <c r="G3614" s="60" t="s">
        <v>104</v>
      </c>
      <c r="H3614" s="60">
        <v>0</v>
      </c>
      <c r="I3614" s="60">
        <v>0</v>
      </c>
      <c r="J3614" s="60">
        <f t="shared" si="738"/>
        <v>0</v>
      </c>
      <c r="K3614" s="60" t="str">
        <f t="shared" si="739"/>
        <v>Ok</v>
      </c>
      <c r="L3614" s="60">
        <f t="shared" si="740"/>
        <v>0</v>
      </c>
      <c r="M3614" s="85">
        <f>VLOOKUP(E3614,'DAFTAR ITEM'!B:J,9,FALSE)</f>
        <v>270000</v>
      </c>
      <c r="N3614" s="85">
        <f t="shared" si="741"/>
        <v>0</v>
      </c>
      <c r="O3614" s="85">
        <f t="shared" si="742"/>
        <v>0</v>
      </c>
      <c r="P3614" s="85">
        <f t="shared" si="743"/>
        <v>0</v>
      </c>
      <c r="Q3614" s="59">
        <f t="shared" si="744"/>
        <v>0</v>
      </c>
      <c r="R3614" s="60" t="str">
        <f t="shared" si="745"/>
        <v>Good Count</v>
      </c>
      <c r="S3614" s="60" t="str">
        <f t="shared" si="746"/>
        <v>Good Count</v>
      </c>
      <c r="T3614" s="60" t="str">
        <f t="shared" si="747"/>
        <v>Good Count</v>
      </c>
    </row>
    <row r="3615" spans="1:20" ht="15" customHeight="1">
      <c r="A3615" s="64">
        <v>45054</v>
      </c>
      <c r="B3615" s="65">
        <f t="shared" si="735"/>
        <v>2023</v>
      </c>
      <c r="C3615" s="58">
        <f t="shared" si="736"/>
        <v>5</v>
      </c>
      <c r="D3615" s="58" t="str">
        <f t="shared" si="737"/>
        <v>May/2023</v>
      </c>
      <c r="E3615" s="60" t="s">
        <v>112</v>
      </c>
      <c r="F3615" s="60" t="s">
        <v>111</v>
      </c>
      <c r="G3615" s="60" t="s">
        <v>104</v>
      </c>
      <c r="H3615" s="60">
        <v>4</v>
      </c>
      <c r="I3615" s="60">
        <v>4</v>
      </c>
      <c r="J3615" s="60">
        <f t="shared" si="738"/>
        <v>0</v>
      </c>
      <c r="K3615" s="60" t="str">
        <f t="shared" si="739"/>
        <v>Ok</v>
      </c>
      <c r="L3615" s="60">
        <f t="shared" si="740"/>
        <v>0</v>
      </c>
      <c r="M3615" s="85">
        <f>VLOOKUP(E3615,'DAFTAR ITEM'!B:J,9,FALSE)</f>
        <v>270000</v>
      </c>
      <c r="N3615" s="85">
        <f t="shared" si="741"/>
        <v>1080000</v>
      </c>
      <c r="O3615" s="85">
        <f t="shared" si="742"/>
        <v>0</v>
      </c>
      <c r="P3615" s="85">
        <f t="shared" si="743"/>
        <v>0</v>
      </c>
      <c r="Q3615" s="59">
        <f t="shared" si="744"/>
        <v>0</v>
      </c>
      <c r="R3615" s="60" t="str">
        <f t="shared" si="745"/>
        <v>Good Count</v>
      </c>
      <c r="S3615" s="60" t="str">
        <f t="shared" si="746"/>
        <v>Good Count</v>
      </c>
      <c r="T3615" s="60" t="str">
        <f t="shared" si="747"/>
        <v>Good Count</v>
      </c>
    </row>
    <row r="3616" spans="1:20" ht="15" customHeight="1">
      <c r="A3616" s="64">
        <v>45054</v>
      </c>
      <c r="B3616" s="65">
        <f t="shared" si="735"/>
        <v>2023</v>
      </c>
      <c r="C3616" s="58">
        <f t="shared" si="736"/>
        <v>5</v>
      </c>
      <c r="D3616" s="58" t="str">
        <f t="shared" si="737"/>
        <v>May/2023</v>
      </c>
      <c r="E3616" s="60" t="s">
        <v>114</v>
      </c>
      <c r="F3616" s="60" t="s">
        <v>113</v>
      </c>
      <c r="G3616" s="60" t="s">
        <v>104</v>
      </c>
      <c r="H3616" s="60">
        <v>3</v>
      </c>
      <c r="I3616" s="60">
        <v>3</v>
      </c>
      <c r="J3616" s="60">
        <f t="shared" si="738"/>
        <v>0</v>
      </c>
      <c r="K3616" s="60" t="str">
        <f t="shared" si="739"/>
        <v>Ok</v>
      </c>
      <c r="L3616" s="60">
        <f t="shared" si="740"/>
        <v>0</v>
      </c>
      <c r="M3616" s="85">
        <f>VLOOKUP(E3616,'DAFTAR ITEM'!B:J,9,FALSE)</f>
        <v>270000</v>
      </c>
      <c r="N3616" s="85">
        <f t="shared" si="741"/>
        <v>810000</v>
      </c>
      <c r="O3616" s="85">
        <f t="shared" si="742"/>
        <v>0</v>
      </c>
      <c r="P3616" s="85">
        <f t="shared" si="743"/>
        <v>0</v>
      </c>
      <c r="Q3616" s="59">
        <f t="shared" si="744"/>
        <v>0</v>
      </c>
      <c r="R3616" s="60" t="str">
        <f t="shared" si="745"/>
        <v>Good Count</v>
      </c>
      <c r="S3616" s="60" t="str">
        <f t="shared" si="746"/>
        <v>Good Count</v>
      </c>
      <c r="T3616" s="60" t="str">
        <f t="shared" si="747"/>
        <v>Good Count</v>
      </c>
    </row>
    <row r="3617" spans="1:20" ht="15" customHeight="1">
      <c r="A3617" s="64">
        <v>45054</v>
      </c>
      <c r="B3617" s="65">
        <f t="shared" si="735"/>
        <v>2023</v>
      </c>
      <c r="C3617" s="58">
        <f t="shared" si="736"/>
        <v>5</v>
      </c>
      <c r="D3617" s="58" t="str">
        <f t="shared" si="737"/>
        <v>May/2023</v>
      </c>
      <c r="E3617" s="60" t="s">
        <v>116</v>
      </c>
      <c r="F3617" s="60" t="s">
        <v>115</v>
      </c>
      <c r="G3617" s="60" t="s">
        <v>104</v>
      </c>
      <c r="H3617" s="60">
        <v>9</v>
      </c>
      <c r="I3617" s="60">
        <v>9</v>
      </c>
      <c r="J3617" s="60">
        <f t="shared" si="738"/>
        <v>0</v>
      </c>
      <c r="K3617" s="60" t="str">
        <f t="shared" si="739"/>
        <v>Ok</v>
      </c>
      <c r="L3617" s="60">
        <f t="shared" si="740"/>
        <v>0</v>
      </c>
      <c r="M3617" s="85">
        <f>VLOOKUP(E3617,'DAFTAR ITEM'!B:J,9,FALSE)</f>
        <v>270000</v>
      </c>
      <c r="N3617" s="85">
        <f t="shared" si="741"/>
        <v>2430000</v>
      </c>
      <c r="O3617" s="85">
        <f t="shared" si="742"/>
        <v>0</v>
      </c>
      <c r="P3617" s="85">
        <f t="shared" si="743"/>
        <v>0</v>
      </c>
      <c r="Q3617" s="59">
        <f t="shared" si="744"/>
        <v>0</v>
      </c>
      <c r="R3617" s="60" t="str">
        <f t="shared" si="745"/>
        <v>Good Count</v>
      </c>
      <c r="S3617" s="60" t="str">
        <f t="shared" si="746"/>
        <v>Good Count</v>
      </c>
      <c r="T3617" s="60" t="str">
        <f t="shared" si="747"/>
        <v>Good Count</v>
      </c>
    </row>
    <row r="3618" spans="1:20" ht="15" customHeight="1">
      <c r="A3618" s="64">
        <v>45054</v>
      </c>
      <c r="B3618" s="65">
        <f t="shared" si="735"/>
        <v>2023</v>
      </c>
      <c r="C3618" s="58">
        <f t="shared" si="736"/>
        <v>5</v>
      </c>
      <c r="D3618" s="58" t="str">
        <f t="shared" si="737"/>
        <v>May/2023</v>
      </c>
      <c r="E3618" s="60" t="s">
        <v>118</v>
      </c>
      <c r="F3618" s="60" t="s">
        <v>117</v>
      </c>
      <c r="G3618" s="60" t="s">
        <v>104</v>
      </c>
      <c r="H3618" s="60">
        <v>0</v>
      </c>
      <c r="I3618" s="60">
        <v>0</v>
      </c>
      <c r="J3618" s="60">
        <f t="shared" si="738"/>
        <v>0</v>
      </c>
      <c r="K3618" s="60" t="str">
        <f t="shared" si="739"/>
        <v>Ok</v>
      </c>
      <c r="L3618" s="60">
        <f t="shared" si="740"/>
        <v>0</v>
      </c>
      <c r="M3618" s="85">
        <f>VLOOKUP(E3618,'DAFTAR ITEM'!B:J,9,FALSE)</f>
        <v>220540</v>
      </c>
      <c r="N3618" s="85">
        <f t="shared" si="741"/>
        <v>0</v>
      </c>
      <c r="O3618" s="85">
        <f t="shared" si="742"/>
        <v>0</v>
      </c>
      <c r="P3618" s="85">
        <f t="shared" si="743"/>
        <v>0</v>
      </c>
      <c r="Q3618" s="59">
        <f t="shared" si="744"/>
        <v>0</v>
      </c>
      <c r="R3618" s="60" t="str">
        <f t="shared" si="745"/>
        <v>Good Count</v>
      </c>
      <c r="S3618" s="60" t="str">
        <f t="shared" si="746"/>
        <v>Good Count</v>
      </c>
      <c r="T3618" s="60" t="str">
        <f t="shared" si="747"/>
        <v>Good Count</v>
      </c>
    </row>
    <row r="3619" spans="1:20" ht="15" customHeight="1">
      <c r="A3619" s="64">
        <v>45054</v>
      </c>
      <c r="B3619" s="65">
        <f t="shared" si="735"/>
        <v>2023</v>
      </c>
      <c r="C3619" s="58">
        <f t="shared" si="736"/>
        <v>5</v>
      </c>
      <c r="D3619" s="58" t="str">
        <f t="shared" si="737"/>
        <v>May/2023</v>
      </c>
      <c r="E3619" s="60" t="s">
        <v>120</v>
      </c>
      <c r="F3619" s="60" t="s">
        <v>119</v>
      </c>
      <c r="G3619" s="60" t="s">
        <v>104</v>
      </c>
      <c r="H3619" s="60">
        <v>0</v>
      </c>
      <c r="I3619" s="60">
        <v>0</v>
      </c>
      <c r="J3619" s="60">
        <f t="shared" si="738"/>
        <v>0</v>
      </c>
      <c r="K3619" s="60" t="str">
        <f t="shared" si="739"/>
        <v>Ok</v>
      </c>
      <c r="L3619" s="60">
        <f t="shared" si="740"/>
        <v>0</v>
      </c>
      <c r="M3619" s="85">
        <f>VLOOKUP(E3619,'DAFTAR ITEM'!B:J,9,FALSE)</f>
        <v>0</v>
      </c>
      <c r="N3619" s="85">
        <f t="shared" si="741"/>
        <v>0</v>
      </c>
      <c r="O3619" s="85">
        <f t="shared" si="742"/>
        <v>0</v>
      </c>
      <c r="P3619" s="85">
        <f t="shared" si="743"/>
        <v>0</v>
      </c>
      <c r="Q3619" s="59">
        <f t="shared" si="744"/>
        <v>0</v>
      </c>
      <c r="R3619" s="60" t="str">
        <f t="shared" si="745"/>
        <v>Good Count</v>
      </c>
      <c r="S3619" s="60" t="str">
        <f t="shared" si="746"/>
        <v>Good Count</v>
      </c>
      <c r="T3619" s="60" t="str">
        <f t="shared" si="747"/>
        <v>Good Count</v>
      </c>
    </row>
    <row r="3620" spans="1:20" ht="15" customHeight="1">
      <c r="A3620" s="64">
        <v>45054</v>
      </c>
      <c r="B3620" s="65">
        <f t="shared" si="735"/>
        <v>2023</v>
      </c>
      <c r="C3620" s="58">
        <f t="shared" si="736"/>
        <v>5</v>
      </c>
      <c r="D3620" s="58" t="str">
        <f t="shared" si="737"/>
        <v>May/2023</v>
      </c>
      <c r="E3620" s="60" t="s">
        <v>122</v>
      </c>
      <c r="F3620" s="60" t="s">
        <v>121</v>
      </c>
      <c r="G3620" s="60" t="s">
        <v>104</v>
      </c>
      <c r="H3620" s="60">
        <v>0</v>
      </c>
      <c r="I3620" s="60">
        <v>0</v>
      </c>
      <c r="J3620" s="60">
        <f t="shared" si="738"/>
        <v>0</v>
      </c>
      <c r="K3620" s="60" t="str">
        <f t="shared" si="739"/>
        <v>Ok</v>
      </c>
      <c r="L3620" s="60">
        <f t="shared" si="740"/>
        <v>0</v>
      </c>
      <c r="M3620" s="85">
        <f>VLOOKUP(E3620,'DAFTAR ITEM'!B:J,9,FALSE)</f>
        <v>0</v>
      </c>
      <c r="N3620" s="85">
        <f t="shared" si="741"/>
        <v>0</v>
      </c>
      <c r="O3620" s="85">
        <f t="shared" si="742"/>
        <v>0</v>
      </c>
      <c r="P3620" s="85">
        <f t="shared" si="743"/>
        <v>0</v>
      </c>
      <c r="Q3620" s="59">
        <f t="shared" si="744"/>
        <v>0</v>
      </c>
      <c r="R3620" s="60" t="str">
        <f t="shared" si="745"/>
        <v>Good Count</v>
      </c>
      <c r="S3620" s="60" t="str">
        <f t="shared" si="746"/>
        <v>Good Count</v>
      </c>
      <c r="T3620" s="60" t="str">
        <f t="shared" si="747"/>
        <v>Good Count</v>
      </c>
    </row>
    <row r="3621" spans="1:20" ht="15" customHeight="1">
      <c r="A3621" s="64">
        <v>45054</v>
      </c>
      <c r="B3621" s="65">
        <f t="shared" si="735"/>
        <v>2023</v>
      </c>
      <c r="C3621" s="58">
        <f t="shared" si="736"/>
        <v>5</v>
      </c>
      <c r="D3621" s="58" t="str">
        <f t="shared" si="737"/>
        <v>May/2023</v>
      </c>
      <c r="E3621" s="60" t="s">
        <v>367</v>
      </c>
      <c r="F3621" s="60" t="s">
        <v>366</v>
      </c>
      <c r="G3621" s="60" t="s">
        <v>104</v>
      </c>
      <c r="H3621" s="60">
        <v>0</v>
      </c>
      <c r="I3621" s="60">
        <v>0</v>
      </c>
      <c r="J3621" s="60">
        <f t="shared" si="738"/>
        <v>0</v>
      </c>
      <c r="K3621" s="60" t="str">
        <f t="shared" si="739"/>
        <v>Ok</v>
      </c>
      <c r="L3621" s="60">
        <f t="shared" si="740"/>
        <v>0</v>
      </c>
      <c r="M3621" s="85">
        <f>VLOOKUP(E3621,'DAFTAR ITEM'!B:J,9,FALSE)</f>
        <v>385000</v>
      </c>
      <c r="N3621" s="85">
        <f t="shared" si="741"/>
        <v>0</v>
      </c>
      <c r="O3621" s="85">
        <f t="shared" si="742"/>
        <v>0</v>
      </c>
      <c r="P3621" s="85">
        <f t="shared" si="743"/>
        <v>0</v>
      </c>
      <c r="Q3621" s="59">
        <f t="shared" si="744"/>
        <v>0</v>
      </c>
      <c r="R3621" s="60" t="str">
        <f t="shared" si="745"/>
        <v>Good Count</v>
      </c>
      <c r="S3621" s="60" t="str">
        <f t="shared" si="746"/>
        <v>Good Count</v>
      </c>
      <c r="T3621" s="60" t="str">
        <f t="shared" si="747"/>
        <v>Good Count</v>
      </c>
    </row>
    <row r="3622" spans="1:20" ht="15" customHeight="1">
      <c r="A3622" s="64">
        <v>45054</v>
      </c>
      <c r="B3622" s="65">
        <f t="shared" si="735"/>
        <v>2023</v>
      </c>
      <c r="C3622" s="58">
        <f t="shared" si="736"/>
        <v>5</v>
      </c>
      <c r="D3622" s="58" t="str">
        <f t="shared" si="737"/>
        <v>May/2023</v>
      </c>
      <c r="E3622" s="60" t="s">
        <v>124</v>
      </c>
      <c r="F3622" s="60" t="s">
        <v>123</v>
      </c>
      <c r="G3622" s="60" t="s">
        <v>104</v>
      </c>
      <c r="H3622" s="60">
        <v>6</v>
      </c>
      <c r="I3622" s="60">
        <v>6</v>
      </c>
      <c r="J3622" s="60">
        <f t="shared" si="738"/>
        <v>0</v>
      </c>
      <c r="K3622" s="60" t="str">
        <f t="shared" si="739"/>
        <v>Ok</v>
      </c>
      <c r="L3622" s="60">
        <f t="shared" si="740"/>
        <v>0</v>
      </c>
      <c r="M3622" s="85">
        <f>VLOOKUP(E3622,'DAFTAR ITEM'!B:J,9,FALSE)</f>
        <v>0</v>
      </c>
      <c r="N3622" s="85">
        <f t="shared" si="741"/>
        <v>0</v>
      </c>
      <c r="O3622" s="85">
        <f t="shared" si="742"/>
        <v>0</v>
      </c>
      <c r="P3622" s="85">
        <f t="shared" si="743"/>
        <v>0</v>
      </c>
      <c r="Q3622" s="59">
        <f t="shared" si="744"/>
        <v>0</v>
      </c>
      <c r="R3622" s="60" t="str">
        <f t="shared" si="745"/>
        <v>Good Count</v>
      </c>
      <c r="S3622" s="60" t="str">
        <f t="shared" si="746"/>
        <v>Good Count</v>
      </c>
      <c r="T3622" s="60" t="str">
        <f t="shared" si="747"/>
        <v>Good Count</v>
      </c>
    </row>
    <row r="3623" spans="1:20" ht="15" customHeight="1">
      <c r="A3623" s="64">
        <v>45054</v>
      </c>
      <c r="B3623" s="65">
        <f t="shared" ref="B3623:B3654" si="748">YEAR(A3623)</f>
        <v>2023</v>
      </c>
      <c r="C3623" s="58">
        <f t="shared" ref="C3623:C3654" si="749">MONTH(A3623)</f>
        <v>5</v>
      </c>
      <c r="D3623" s="58" t="str">
        <f t="shared" ref="D3623:D3654" si="750">TEXT(A3623,"MMM")&amp;"/"&amp;(B3623)</f>
        <v>May/2023</v>
      </c>
      <c r="E3623" s="60" t="s">
        <v>128</v>
      </c>
      <c r="F3623" s="60" t="s">
        <v>127</v>
      </c>
      <c r="G3623" s="60" t="s">
        <v>104</v>
      </c>
      <c r="H3623" s="60">
        <v>0</v>
      </c>
      <c r="I3623" s="60">
        <v>0</v>
      </c>
      <c r="J3623" s="60">
        <f t="shared" ref="J3623:J3654" si="751">I3623-H3623</f>
        <v>0</v>
      </c>
      <c r="K3623" s="60" t="str">
        <f t="shared" ref="K3623:K3654" si="752">IF(J3623=0,"Ok","Selisih")</f>
        <v>Ok</v>
      </c>
      <c r="L3623" s="60">
        <f t="shared" ref="L3623:L3654" si="753">ABS(J3623)</f>
        <v>0</v>
      </c>
      <c r="M3623" s="85">
        <f>VLOOKUP(E3623,'DAFTAR ITEM'!B:J,9,FALSE)</f>
        <v>0</v>
      </c>
      <c r="N3623" s="85">
        <f t="shared" ref="N3623:N3654" si="754">H3623*M3623</f>
        <v>0</v>
      </c>
      <c r="O3623" s="85">
        <f t="shared" ref="O3623:O3654" si="755">J3623*M3623</f>
        <v>0</v>
      </c>
      <c r="P3623" s="85">
        <f t="shared" ref="P3623:P3654" si="756">L3623*M3623</f>
        <v>0</v>
      </c>
      <c r="Q3623" s="59">
        <f t="shared" ref="Q3623:Q3654" si="757">ABS(IF(AND((H3623=0),(J3623=0)),0,J3623/H3623))</f>
        <v>0</v>
      </c>
      <c r="R3623" s="60" t="str">
        <f t="shared" ref="R3623:R3654" si="758">IF(ISERROR(Q3623),"Bad Count",IF(Q3623&gt;0%,"Bad Count","Good Count"))</f>
        <v>Good Count</v>
      </c>
      <c r="S3623" s="60" t="str">
        <f t="shared" ref="S3623:S3654" si="759">IF(ISERROR(Q3623),"Bad Count",IF(Q3623&gt;2%,"Bad Count","Good Count"))</f>
        <v>Good Count</v>
      </c>
      <c r="T3623" s="60" t="str">
        <f t="shared" ref="T3623:T3654" si="760">IF(ISERROR(Q3623),"Bad Count",IF(Q3623&gt;5%,"Bad Count","Good Count"))</f>
        <v>Good Count</v>
      </c>
    </row>
    <row r="3624" spans="1:20" ht="15" customHeight="1">
      <c r="A3624" s="64">
        <v>45054</v>
      </c>
      <c r="B3624" s="65">
        <f t="shared" si="748"/>
        <v>2023</v>
      </c>
      <c r="C3624" s="58">
        <f t="shared" si="749"/>
        <v>5</v>
      </c>
      <c r="D3624" s="58" t="str">
        <f t="shared" si="750"/>
        <v>May/2023</v>
      </c>
      <c r="E3624" s="60" t="s">
        <v>130</v>
      </c>
      <c r="F3624" s="60" t="s">
        <v>129</v>
      </c>
      <c r="G3624" s="60" t="s">
        <v>104</v>
      </c>
      <c r="H3624" s="60">
        <v>3</v>
      </c>
      <c r="I3624" s="60">
        <v>3</v>
      </c>
      <c r="J3624" s="60">
        <f t="shared" si="751"/>
        <v>0</v>
      </c>
      <c r="K3624" s="60" t="str">
        <f t="shared" si="752"/>
        <v>Ok</v>
      </c>
      <c r="L3624" s="60">
        <f t="shared" si="753"/>
        <v>0</v>
      </c>
      <c r="M3624" s="85">
        <f>VLOOKUP(E3624,'DAFTAR ITEM'!B:J,9,FALSE)</f>
        <v>270000</v>
      </c>
      <c r="N3624" s="85">
        <f t="shared" si="754"/>
        <v>810000</v>
      </c>
      <c r="O3624" s="85">
        <f t="shared" si="755"/>
        <v>0</v>
      </c>
      <c r="P3624" s="85">
        <f t="shared" si="756"/>
        <v>0</v>
      </c>
      <c r="Q3624" s="59">
        <f t="shared" si="757"/>
        <v>0</v>
      </c>
      <c r="R3624" s="60" t="str">
        <f t="shared" si="758"/>
        <v>Good Count</v>
      </c>
      <c r="S3624" s="60" t="str">
        <f t="shared" si="759"/>
        <v>Good Count</v>
      </c>
      <c r="T3624" s="60" t="str">
        <f t="shared" si="760"/>
        <v>Good Count</v>
      </c>
    </row>
    <row r="3625" spans="1:20" ht="15" customHeight="1">
      <c r="A3625" s="64">
        <v>45054</v>
      </c>
      <c r="B3625" s="65">
        <f t="shared" si="748"/>
        <v>2023</v>
      </c>
      <c r="C3625" s="58">
        <f t="shared" si="749"/>
        <v>5</v>
      </c>
      <c r="D3625" s="58" t="str">
        <f t="shared" si="750"/>
        <v>May/2023</v>
      </c>
      <c r="E3625" s="60" t="s">
        <v>118</v>
      </c>
      <c r="F3625" s="60" t="s">
        <v>117</v>
      </c>
      <c r="G3625" s="60" t="s">
        <v>104</v>
      </c>
      <c r="H3625" s="60">
        <v>0</v>
      </c>
      <c r="I3625" s="60">
        <v>0</v>
      </c>
      <c r="J3625" s="60">
        <f t="shared" si="751"/>
        <v>0</v>
      </c>
      <c r="K3625" s="60" t="str">
        <f t="shared" si="752"/>
        <v>Ok</v>
      </c>
      <c r="L3625" s="60">
        <f t="shared" si="753"/>
        <v>0</v>
      </c>
      <c r="M3625" s="85">
        <f>VLOOKUP(E3625,'DAFTAR ITEM'!B:J,9,FALSE)</f>
        <v>220540</v>
      </c>
      <c r="N3625" s="85">
        <f t="shared" si="754"/>
        <v>0</v>
      </c>
      <c r="O3625" s="85">
        <f t="shared" si="755"/>
        <v>0</v>
      </c>
      <c r="P3625" s="85">
        <f t="shared" si="756"/>
        <v>0</v>
      </c>
      <c r="Q3625" s="59">
        <f t="shared" si="757"/>
        <v>0</v>
      </c>
      <c r="R3625" s="60" t="str">
        <f t="shared" si="758"/>
        <v>Good Count</v>
      </c>
      <c r="S3625" s="60" t="str">
        <f t="shared" si="759"/>
        <v>Good Count</v>
      </c>
      <c r="T3625" s="60" t="str">
        <f t="shared" si="760"/>
        <v>Good Count</v>
      </c>
    </row>
    <row r="3626" spans="1:20" ht="15" customHeight="1">
      <c r="A3626" s="64">
        <v>45054</v>
      </c>
      <c r="B3626" s="65">
        <f t="shared" si="748"/>
        <v>2023</v>
      </c>
      <c r="C3626" s="58">
        <f t="shared" si="749"/>
        <v>5</v>
      </c>
      <c r="D3626" s="58" t="str">
        <f t="shared" si="750"/>
        <v>May/2023</v>
      </c>
      <c r="E3626" s="60" t="s">
        <v>132</v>
      </c>
      <c r="F3626" s="60" t="s">
        <v>131</v>
      </c>
      <c r="G3626" s="60" t="s">
        <v>104</v>
      </c>
      <c r="H3626" s="60">
        <v>0</v>
      </c>
      <c r="I3626" s="60">
        <v>0</v>
      </c>
      <c r="J3626" s="60">
        <f t="shared" si="751"/>
        <v>0</v>
      </c>
      <c r="K3626" s="60" t="str">
        <f t="shared" si="752"/>
        <v>Ok</v>
      </c>
      <c r="L3626" s="60">
        <f t="shared" si="753"/>
        <v>0</v>
      </c>
      <c r="M3626" s="85">
        <f>VLOOKUP(E3626,'DAFTAR ITEM'!B:J,9,FALSE)</f>
        <v>0</v>
      </c>
      <c r="N3626" s="85">
        <f t="shared" si="754"/>
        <v>0</v>
      </c>
      <c r="O3626" s="85">
        <f t="shared" si="755"/>
        <v>0</v>
      </c>
      <c r="P3626" s="85">
        <f t="shared" si="756"/>
        <v>0</v>
      </c>
      <c r="Q3626" s="59">
        <f t="shared" si="757"/>
        <v>0</v>
      </c>
      <c r="R3626" s="60" t="str">
        <f t="shared" si="758"/>
        <v>Good Count</v>
      </c>
      <c r="S3626" s="60" t="str">
        <f t="shared" si="759"/>
        <v>Good Count</v>
      </c>
      <c r="T3626" s="60" t="str">
        <f t="shared" si="760"/>
        <v>Good Count</v>
      </c>
    </row>
    <row r="3627" spans="1:20" ht="15" customHeight="1">
      <c r="A3627" s="64">
        <v>45054</v>
      </c>
      <c r="B3627" s="65">
        <f t="shared" si="748"/>
        <v>2023</v>
      </c>
      <c r="C3627" s="58">
        <f t="shared" si="749"/>
        <v>5</v>
      </c>
      <c r="D3627" s="58" t="str">
        <f t="shared" si="750"/>
        <v>May/2023</v>
      </c>
      <c r="E3627" s="60" t="s">
        <v>134</v>
      </c>
      <c r="F3627" s="60" t="s">
        <v>133</v>
      </c>
      <c r="G3627" s="60" t="s">
        <v>104</v>
      </c>
      <c r="H3627" s="60">
        <v>27</v>
      </c>
      <c r="I3627" s="60">
        <v>27</v>
      </c>
      <c r="J3627" s="60">
        <f t="shared" si="751"/>
        <v>0</v>
      </c>
      <c r="K3627" s="60" t="str">
        <f t="shared" si="752"/>
        <v>Ok</v>
      </c>
      <c r="L3627" s="60">
        <f t="shared" si="753"/>
        <v>0</v>
      </c>
      <c r="M3627" s="85">
        <f>VLOOKUP(E3627,'DAFTAR ITEM'!B:J,9,FALSE)</f>
        <v>270000</v>
      </c>
      <c r="N3627" s="85">
        <f t="shared" si="754"/>
        <v>7290000</v>
      </c>
      <c r="O3627" s="85">
        <f t="shared" si="755"/>
        <v>0</v>
      </c>
      <c r="P3627" s="85">
        <f t="shared" si="756"/>
        <v>0</v>
      </c>
      <c r="Q3627" s="59">
        <f t="shared" si="757"/>
        <v>0</v>
      </c>
      <c r="R3627" s="60" t="str">
        <f t="shared" si="758"/>
        <v>Good Count</v>
      </c>
      <c r="S3627" s="60" t="str">
        <f t="shared" si="759"/>
        <v>Good Count</v>
      </c>
      <c r="T3627" s="60" t="str">
        <f t="shared" si="760"/>
        <v>Good Count</v>
      </c>
    </row>
    <row r="3628" spans="1:20" ht="15" customHeight="1">
      <c r="A3628" s="64">
        <v>45054</v>
      </c>
      <c r="B3628" s="65">
        <f t="shared" si="748"/>
        <v>2023</v>
      </c>
      <c r="C3628" s="58">
        <f t="shared" si="749"/>
        <v>5</v>
      </c>
      <c r="D3628" s="58" t="str">
        <f t="shared" si="750"/>
        <v>May/2023</v>
      </c>
      <c r="E3628" s="60" t="s">
        <v>136</v>
      </c>
      <c r="F3628" s="60" t="s">
        <v>135</v>
      </c>
      <c r="G3628" s="60" t="s">
        <v>16</v>
      </c>
      <c r="H3628" s="60">
        <v>10</v>
      </c>
      <c r="I3628" s="60">
        <v>10</v>
      </c>
      <c r="J3628" s="60">
        <f t="shared" si="751"/>
        <v>0</v>
      </c>
      <c r="K3628" s="60" t="str">
        <f t="shared" si="752"/>
        <v>Ok</v>
      </c>
      <c r="L3628" s="60">
        <f t="shared" si="753"/>
        <v>0</v>
      </c>
      <c r="M3628" s="85">
        <f>VLOOKUP(E3628,'DAFTAR ITEM'!B:J,9,FALSE)</f>
        <v>33600</v>
      </c>
      <c r="N3628" s="85">
        <f t="shared" si="754"/>
        <v>336000</v>
      </c>
      <c r="O3628" s="85">
        <f t="shared" si="755"/>
        <v>0</v>
      </c>
      <c r="P3628" s="85">
        <f t="shared" si="756"/>
        <v>0</v>
      </c>
      <c r="Q3628" s="59">
        <f t="shared" si="757"/>
        <v>0</v>
      </c>
      <c r="R3628" s="60" t="str">
        <f t="shared" si="758"/>
        <v>Good Count</v>
      </c>
      <c r="S3628" s="60" t="str">
        <f t="shared" si="759"/>
        <v>Good Count</v>
      </c>
      <c r="T3628" s="60" t="str">
        <f t="shared" si="760"/>
        <v>Good Count</v>
      </c>
    </row>
    <row r="3629" spans="1:20" ht="15" customHeight="1">
      <c r="A3629" s="64">
        <v>45054</v>
      </c>
      <c r="B3629" s="65">
        <f t="shared" si="748"/>
        <v>2023</v>
      </c>
      <c r="C3629" s="58">
        <f t="shared" si="749"/>
        <v>5</v>
      </c>
      <c r="D3629" s="58" t="str">
        <f t="shared" si="750"/>
        <v>May/2023</v>
      </c>
      <c r="E3629" s="60" t="s">
        <v>138</v>
      </c>
      <c r="F3629" s="60" t="s">
        <v>137</v>
      </c>
      <c r="G3629" s="60" t="s">
        <v>139</v>
      </c>
      <c r="H3629" s="60">
        <v>259</v>
      </c>
      <c r="I3629" s="60">
        <v>259</v>
      </c>
      <c r="J3629" s="60">
        <f t="shared" si="751"/>
        <v>0</v>
      </c>
      <c r="K3629" s="60" t="str">
        <f t="shared" si="752"/>
        <v>Ok</v>
      </c>
      <c r="L3629" s="60">
        <f t="shared" si="753"/>
        <v>0</v>
      </c>
      <c r="M3629" s="85">
        <f>VLOOKUP(E3629,'DAFTAR ITEM'!B:J,9,FALSE)</f>
        <v>1000</v>
      </c>
      <c r="N3629" s="85">
        <f t="shared" si="754"/>
        <v>259000</v>
      </c>
      <c r="O3629" s="85">
        <f t="shared" si="755"/>
        <v>0</v>
      </c>
      <c r="P3629" s="85">
        <f t="shared" si="756"/>
        <v>0</v>
      </c>
      <c r="Q3629" s="59">
        <f t="shared" si="757"/>
        <v>0</v>
      </c>
      <c r="R3629" s="60" t="str">
        <f t="shared" si="758"/>
        <v>Good Count</v>
      </c>
      <c r="S3629" s="60" t="str">
        <f t="shared" si="759"/>
        <v>Good Count</v>
      </c>
      <c r="T3629" s="60" t="str">
        <f t="shared" si="760"/>
        <v>Good Count</v>
      </c>
    </row>
    <row r="3630" spans="1:20" ht="15" customHeight="1">
      <c r="A3630" s="64">
        <v>45054</v>
      </c>
      <c r="B3630" s="65">
        <f t="shared" si="748"/>
        <v>2023</v>
      </c>
      <c r="C3630" s="58">
        <f t="shared" si="749"/>
        <v>5</v>
      </c>
      <c r="D3630" s="58" t="str">
        <f t="shared" si="750"/>
        <v>May/2023</v>
      </c>
      <c r="E3630" s="60" t="s">
        <v>141</v>
      </c>
      <c r="F3630" s="60" t="s">
        <v>140</v>
      </c>
      <c r="G3630" s="60" t="s">
        <v>33</v>
      </c>
      <c r="H3630" s="60">
        <v>3</v>
      </c>
      <c r="I3630" s="60">
        <v>3</v>
      </c>
      <c r="J3630" s="60">
        <f t="shared" si="751"/>
        <v>0</v>
      </c>
      <c r="K3630" s="60" t="str">
        <f t="shared" si="752"/>
        <v>Ok</v>
      </c>
      <c r="L3630" s="60">
        <f t="shared" si="753"/>
        <v>0</v>
      </c>
      <c r="M3630" s="85">
        <f>VLOOKUP(E3630,'DAFTAR ITEM'!B:J,9,FALSE)</f>
        <v>7875</v>
      </c>
      <c r="N3630" s="85">
        <f t="shared" si="754"/>
        <v>23625</v>
      </c>
      <c r="O3630" s="85">
        <f t="shared" si="755"/>
        <v>0</v>
      </c>
      <c r="P3630" s="85">
        <f t="shared" si="756"/>
        <v>0</v>
      </c>
      <c r="Q3630" s="59">
        <f t="shared" si="757"/>
        <v>0</v>
      </c>
      <c r="R3630" s="60" t="str">
        <f t="shared" si="758"/>
        <v>Good Count</v>
      </c>
      <c r="S3630" s="60" t="str">
        <f t="shared" si="759"/>
        <v>Good Count</v>
      </c>
      <c r="T3630" s="60" t="str">
        <f t="shared" si="760"/>
        <v>Good Count</v>
      </c>
    </row>
    <row r="3631" spans="1:20" ht="15" customHeight="1">
      <c r="A3631" s="64">
        <v>45054</v>
      </c>
      <c r="B3631" s="65">
        <f t="shared" si="748"/>
        <v>2023</v>
      </c>
      <c r="C3631" s="58">
        <f t="shared" si="749"/>
        <v>5</v>
      </c>
      <c r="D3631" s="58" t="str">
        <f t="shared" si="750"/>
        <v>May/2023</v>
      </c>
      <c r="E3631" s="60" t="s">
        <v>143</v>
      </c>
      <c r="F3631" s="60" t="s">
        <v>142</v>
      </c>
      <c r="G3631" s="60" t="s">
        <v>88</v>
      </c>
      <c r="H3631" s="60">
        <v>12</v>
      </c>
      <c r="I3631" s="60">
        <v>12</v>
      </c>
      <c r="J3631" s="60">
        <f t="shared" si="751"/>
        <v>0</v>
      </c>
      <c r="K3631" s="60" t="str">
        <f t="shared" si="752"/>
        <v>Ok</v>
      </c>
      <c r="L3631" s="60">
        <f t="shared" si="753"/>
        <v>0</v>
      </c>
      <c r="M3631" s="85">
        <f>VLOOKUP(E3631,'DAFTAR ITEM'!B:J,9,FALSE)</f>
        <v>17300</v>
      </c>
      <c r="N3631" s="85">
        <f t="shared" si="754"/>
        <v>207600</v>
      </c>
      <c r="O3631" s="85">
        <f t="shared" si="755"/>
        <v>0</v>
      </c>
      <c r="P3631" s="85">
        <f t="shared" si="756"/>
        <v>0</v>
      </c>
      <c r="Q3631" s="59">
        <f t="shared" si="757"/>
        <v>0</v>
      </c>
      <c r="R3631" s="60" t="str">
        <f t="shared" si="758"/>
        <v>Good Count</v>
      </c>
      <c r="S3631" s="60" t="str">
        <f t="shared" si="759"/>
        <v>Good Count</v>
      </c>
      <c r="T3631" s="60" t="str">
        <f t="shared" si="760"/>
        <v>Good Count</v>
      </c>
    </row>
    <row r="3632" spans="1:20" ht="15" customHeight="1">
      <c r="A3632" s="64">
        <v>45054</v>
      </c>
      <c r="B3632" s="65">
        <f t="shared" si="748"/>
        <v>2023</v>
      </c>
      <c r="C3632" s="58">
        <f t="shared" si="749"/>
        <v>5</v>
      </c>
      <c r="D3632" s="58" t="str">
        <f t="shared" si="750"/>
        <v>May/2023</v>
      </c>
      <c r="E3632" s="60" t="s">
        <v>145</v>
      </c>
      <c r="F3632" s="60" t="s">
        <v>144</v>
      </c>
      <c r="G3632" s="60" t="s">
        <v>95</v>
      </c>
      <c r="H3632" s="60">
        <v>6</v>
      </c>
      <c r="I3632" s="60">
        <v>6</v>
      </c>
      <c r="J3632" s="60">
        <f t="shared" si="751"/>
        <v>0</v>
      </c>
      <c r="K3632" s="60" t="str">
        <f t="shared" si="752"/>
        <v>Ok</v>
      </c>
      <c r="L3632" s="60">
        <f t="shared" si="753"/>
        <v>0</v>
      </c>
      <c r="M3632" s="85">
        <f>VLOOKUP(E3632,'DAFTAR ITEM'!B:J,9,FALSE)</f>
        <v>5000</v>
      </c>
      <c r="N3632" s="85">
        <f t="shared" si="754"/>
        <v>30000</v>
      </c>
      <c r="O3632" s="85">
        <f t="shared" si="755"/>
        <v>0</v>
      </c>
      <c r="P3632" s="85">
        <f t="shared" si="756"/>
        <v>0</v>
      </c>
      <c r="Q3632" s="59">
        <f t="shared" si="757"/>
        <v>0</v>
      </c>
      <c r="R3632" s="60" t="str">
        <f t="shared" si="758"/>
        <v>Good Count</v>
      </c>
      <c r="S3632" s="60" t="str">
        <f t="shared" si="759"/>
        <v>Good Count</v>
      </c>
      <c r="T3632" s="60" t="str">
        <f t="shared" si="760"/>
        <v>Good Count</v>
      </c>
    </row>
    <row r="3633" spans="1:20" ht="15" customHeight="1">
      <c r="A3633" s="64">
        <v>45054</v>
      </c>
      <c r="B3633" s="65">
        <f t="shared" si="748"/>
        <v>2023</v>
      </c>
      <c r="C3633" s="58">
        <f t="shared" si="749"/>
        <v>5</v>
      </c>
      <c r="D3633" s="58" t="str">
        <f t="shared" si="750"/>
        <v>May/2023</v>
      </c>
      <c r="E3633" s="60" t="s">
        <v>149</v>
      </c>
      <c r="F3633" s="60" t="s">
        <v>148</v>
      </c>
      <c r="G3633" s="60" t="s">
        <v>95</v>
      </c>
      <c r="H3633" s="60">
        <v>6</v>
      </c>
      <c r="I3633" s="60">
        <v>6</v>
      </c>
      <c r="J3633" s="60">
        <f t="shared" si="751"/>
        <v>0</v>
      </c>
      <c r="K3633" s="60" t="str">
        <f t="shared" si="752"/>
        <v>Ok</v>
      </c>
      <c r="L3633" s="60">
        <f t="shared" si="753"/>
        <v>0</v>
      </c>
      <c r="M3633" s="85">
        <f>VLOOKUP(E3633,'DAFTAR ITEM'!B:J,9,FALSE)</f>
        <v>3000</v>
      </c>
      <c r="N3633" s="85">
        <f t="shared" si="754"/>
        <v>18000</v>
      </c>
      <c r="O3633" s="85">
        <f t="shared" si="755"/>
        <v>0</v>
      </c>
      <c r="P3633" s="85">
        <f t="shared" si="756"/>
        <v>0</v>
      </c>
      <c r="Q3633" s="59">
        <f t="shared" si="757"/>
        <v>0</v>
      </c>
      <c r="R3633" s="60" t="str">
        <f t="shared" si="758"/>
        <v>Good Count</v>
      </c>
      <c r="S3633" s="60" t="str">
        <f t="shared" si="759"/>
        <v>Good Count</v>
      </c>
      <c r="T3633" s="60" t="str">
        <f t="shared" si="760"/>
        <v>Good Count</v>
      </c>
    </row>
    <row r="3634" spans="1:20" ht="15" customHeight="1">
      <c r="A3634" s="64">
        <v>45054</v>
      </c>
      <c r="B3634" s="65">
        <f t="shared" si="748"/>
        <v>2023</v>
      </c>
      <c r="C3634" s="58">
        <f t="shared" si="749"/>
        <v>5</v>
      </c>
      <c r="D3634" s="58" t="str">
        <f t="shared" si="750"/>
        <v>May/2023</v>
      </c>
      <c r="E3634" s="60" t="s">
        <v>151</v>
      </c>
      <c r="F3634" s="60" t="s">
        <v>150</v>
      </c>
      <c r="G3634" s="60" t="s">
        <v>33</v>
      </c>
      <c r="H3634" s="60">
        <v>0</v>
      </c>
      <c r="I3634" s="60">
        <v>0</v>
      </c>
      <c r="J3634" s="60">
        <f t="shared" si="751"/>
        <v>0</v>
      </c>
      <c r="K3634" s="60" t="str">
        <f t="shared" si="752"/>
        <v>Ok</v>
      </c>
      <c r="L3634" s="60">
        <f t="shared" si="753"/>
        <v>0</v>
      </c>
      <c r="M3634" s="85">
        <f>VLOOKUP(E3634,'DAFTAR ITEM'!B:J,9,FALSE)</f>
        <v>0</v>
      </c>
      <c r="N3634" s="85">
        <f t="shared" si="754"/>
        <v>0</v>
      </c>
      <c r="O3634" s="85">
        <f t="shared" si="755"/>
        <v>0</v>
      </c>
      <c r="P3634" s="85">
        <f t="shared" si="756"/>
        <v>0</v>
      </c>
      <c r="Q3634" s="59">
        <f t="shared" si="757"/>
        <v>0</v>
      </c>
      <c r="R3634" s="60" t="str">
        <f t="shared" si="758"/>
        <v>Good Count</v>
      </c>
      <c r="S3634" s="60" t="str">
        <f t="shared" si="759"/>
        <v>Good Count</v>
      </c>
      <c r="T3634" s="60" t="str">
        <f t="shared" si="760"/>
        <v>Good Count</v>
      </c>
    </row>
    <row r="3635" spans="1:20" ht="15" customHeight="1">
      <c r="A3635" s="64">
        <v>45054</v>
      </c>
      <c r="B3635" s="65">
        <f t="shared" si="748"/>
        <v>2023</v>
      </c>
      <c r="C3635" s="58">
        <f t="shared" si="749"/>
        <v>5</v>
      </c>
      <c r="D3635" s="58" t="str">
        <f t="shared" si="750"/>
        <v>May/2023</v>
      </c>
      <c r="E3635" s="60" t="s">
        <v>373</v>
      </c>
      <c r="F3635" s="60" t="s">
        <v>372</v>
      </c>
      <c r="G3635" s="60" t="s">
        <v>171</v>
      </c>
      <c r="H3635" s="60">
        <v>0</v>
      </c>
      <c r="I3635" s="60">
        <v>0</v>
      </c>
      <c r="J3635" s="60">
        <f t="shared" si="751"/>
        <v>0</v>
      </c>
      <c r="K3635" s="60" t="str">
        <f t="shared" si="752"/>
        <v>Ok</v>
      </c>
      <c r="L3635" s="60">
        <f t="shared" si="753"/>
        <v>0</v>
      </c>
      <c r="M3635" s="85">
        <f>VLOOKUP(E3635,'DAFTAR ITEM'!B:J,9,FALSE)</f>
        <v>0</v>
      </c>
      <c r="N3635" s="85">
        <f t="shared" si="754"/>
        <v>0</v>
      </c>
      <c r="O3635" s="85">
        <f t="shared" si="755"/>
        <v>0</v>
      </c>
      <c r="P3635" s="85">
        <f t="shared" si="756"/>
        <v>0</v>
      </c>
      <c r="Q3635" s="59">
        <f t="shared" si="757"/>
        <v>0</v>
      </c>
      <c r="R3635" s="60" t="str">
        <f t="shared" si="758"/>
        <v>Good Count</v>
      </c>
      <c r="S3635" s="60" t="str">
        <f t="shared" si="759"/>
        <v>Good Count</v>
      </c>
      <c r="T3635" s="60" t="str">
        <f t="shared" si="760"/>
        <v>Good Count</v>
      </c>
    </row>
    <row r="3636" spans="1:20" ht="15" customHeight="1">
      <c r="A3636" s="64">
        <v>45054</v>
      </c>
      <c r="B3636" s="65">
        <f t="shared" si="748"/>
        <v>2023</v>
      </c>
      <c r="C3636" s="58">
        <f t="shared" si="749"/>
        <v>5</v>
      </c>
      <c r="D3636" s="58" t="str">
        <f t="shared" si="750"/>
        <v>May/2023</v>
      </c>
      <c r="E3636" s="60" t="s">
        <v>375</v>
      </c>
      <c r="F3636" s="60" t="s">
        <v>374</v>
      </c>
      <c r="G3636" s="60" t="s">
        <v>171</v>
      </c>
      <c r="H3636" s="60">
        <v>27</v>
      </c>
      <c r="I3636" s="60">
        <v>27</v>
      </c>
      <c r="J3636" s="60">
        <f t="shared" si="751"/>
        <v>0</v>
      </c>
      <c r="K3636" s="60" t="str">
        <f t="shared" si="752"/>
        <v>Ok</v>
      </c>
      <c r="L3636" s="60">
        <f t="shared" si="753"/>
        <v>0</v>
      </c>
      <c r="M3636" s="85">
        <f>VLOOKUP(E3636,'DAFTAR ITEM'!B:J,9,FALSE)</f>
        <v>14300</v>
      </c>
      <c r="N3636" s="85">
        <f t="shared" si="754"/>
        <v>386100</v>
      </c>
      <c r="O3636" s="85">
        <f t="shared" si="755"/>
        <v>0</v>
      </c>
      <c r="P3636" s="85">
        <f t="shared" si="756"/>
        <v>0</v>
      </c>
      <c r="Q3636" s="59">
        <f t="shared" si="757"/>
        <v>0</v>
      </c>
      <c r="R3636" s="60" t="str">
        <f t="shared" si="758"/>
        <v>Good Count</v>
      </c>
      <c r="S3636" s="60" t="str">
        <f t="shared" si="759"/>
        <v>Good Count</v>
      </c>
      <c r="T3636" s="60" t="str">
        <f t="shared" si="760"/>
        <v>Good Count</v>
      </c>
    </row>
    <row r="3637" spans="1:20" ht="15" customHeight="1">
      <c r="A3637" s="64">
        <v>45054</v>
      </c>
      <c r="B3637" s="65">
        <f t="shared" si="748"/>
        <v>2023</v>
      </c>
      <c r="C3637" s="58">
        <f t="shared" si="749"/>
        <v>5</v>
      </c>
      <c r="D3637" s="58" t="str">
        <f t="shared" si="750"/>
        <v>May/2023</v>
      </c>
      <c r="E3637" s="60" t="s">
        <v>377</v>
      </c>
      <c r="F3637" s="60" t="s">
        <v>376</v>
      </c>
      <c r="G3637" s="60" t="s">
        <v>171</v>
      </c>
      <c r="H3637" s="60">
        <v>0</v>
      </c>
      <c r="I3637" s="60">
        <v>0</v>
      </c>
      <c r="J3637" s="60">
        <f t="shared" si="751"/>
        <v>0</v>
      </c>
      <c r="K3637" s="60" t="str">
        <f t="shared" si="752"/>
        <v>Ok</v>
      </c>
      <c r="L3637" s="60">
        <f t="shared" si="753"/>
        <v>0</v>
      </c>
      <c r="M3637" s="85">
        <f>VLOOKUP(E3637,'DAFTAR ITEM'!B:J,9,FALSE)</f>
        <v>0</v>
      </c>
      <c r="N3637" s="85">
        <f t="shared" si="754"/>
        <v>0</v>
      </c>
      <c r="O3637" s="85">
        <f t="shared" si="755"/>
        <v>0</v>
      </c>
      <c r="P3637" s="85">
        <f t="shared" si="756"/>
        <v>0</v>
      </c>
      <c r="Q3637" s="59">
        <f t="shared" si="757"/>
        <v>0</v>
      </c>
      <c r="R3637" s="60" t="str">
        <f t="shared" si="758"/>
        <v>Good Count</v>
      </c>
      <c r="S3637" s="60" t="str">
        <f t="shared" si="759"/>
        <v>Good Count</v>
      </c>
      <c r="T3637" s="60" t="str">
        <f t="shared" si="760"/>
        <v>Good Count</v>
      </c>
    </row>
    <row r="3638" spans="1:20" ht="15" customHeight="1">
      <c r="A3638" s="64">
        <v>45054</v>
      </c>
      <c r="B3638" s="65">
        <f t="shared" si="748"/>
        <v>2023</v>
      </c>
      <c r="C3638" s="58">
        <f t="shared" si="749"/>
        <v>5</v>
      </c>
      <c r="D3638" s="58" t="str">
        <f t="shared" si="750"/>
        <v>May/2023</v>
      </c>
      <c r="E3638" s="60" t="s">
        <v>379</v>
      </c>
      <c r="F3638" s="60" t="s">
        <v>378</v>
      </c>
      <c r="G3638" s="60" t="s">
        <v>171</v>
      </c>
      <c r="H3638" s="60">
        <v>0</v>
      </c>
      <c r="I3638" s="60">
        <v>0</v>
      </c>
      <c r="J3638" s="60">
        <f t="shared" si="751"/>
        <v>0</v>
      </c>
      <c r="K3638" s="60" t="str">
        <f t="shared" si="752"/>
        <v>Ok</v>
      </c>
      <c r="L3638" s="60">
        <f t="shared" si="753"/>
        <v>0</v>
      </c>
      <c r="M3638" s="85">
        <f>VLOOKUP(E3638,'DAFTAR ITEM'!B:J,9,FALSE)</f>
        <v>0</v>
      </c>
      <c r="N3638" s="85">
        <f t="shared" si="754"/>
        <v>0</v>
      </c>
      <c r="O3638" s="85">
        <f t="shared" si="755"/>
        <v>0</v>
      </c>
      <c r="P3638" s="85">
        <f t="shared" si="756"/>
        <v>0</v>
      </c>
      <c r="Q3638" s="59">
        <f t="shared" si="757"/>
        <v>0</v>
      </c>
      <c r="R3638" s="60" t="str">
        <f t="shared" si="758"/>
        <v>Good Count</v>
      </c>
      <c r="S3638" s="60" t="str">
        <f t="shared" si="759"/>
        <v>Good Count</v>
      </c>
      <c r="T3638" s="60" t="str">
        <f t="shared" si="760"/>
        <v>Good Count</v>
      </c>
    </row>
    <row r="3639" spans="1:20" ht="15" customHeight="1">
      <c r="A3639" s="64">
        <v>45054</v>
      </c>
      <c r="B3639" s="65">
        <f t="shared" si="748"/>
        <v>2023</v>
      </c>
      <c r="C3639" s="58">
        <f t="shared" si="749"/>
        <v>5</v>
      </c>
      <c r="D3639" s="58" t="str">
        <f t="shared" si="750"/>
        <v>May/2023</v>
      </c>
      <c r="E3639" s="60" t="s">
        <v>381</v>
      </c>
      <c r="F3639" s="60" t="s">
        <v>380</v>
      </c>
      <c r="G3639" s="60" t="s">
        <v>104</v>
      </c>
      <c r="H3639" s="60">
        <v>0</v>
      </c>
      <c r="I3639" s="60">
        <v>0</v>
      </c>
      <c r="J3639" s="60">
        <f t="shared" si="751"/>
        <v>0</v>
      </c>
      <c r="K3639" s="60" t="str">
        <f t="shared" si="752"/>
        <v>Ok</v>
      </c>
      <c r="L3639" s="60">
        <f t="shared" si="753"/>
        <v>0</v>
      </c>
      <c r="M3639" s="85">
        <f>VLOOKUP(E3639,'DAFTAR ITEM'!B:J,9,FALSE)</f>
        <v>0</v>
      </c>
      <c r="N3639" s="85">
        <f t="shared" si="754"/>
        <v>0</v>
      </c>
      <c r="O3639" s="85">
        <f t="shared" si="755"/>
        <v>0</v>
      </c>
      <c r="P3639" s="85">
        <f t="shared" si="756"/>
        <v>0</v>
      </c>
      <c r="Q3639" s="59">
        <f t="shared" si="757"/>
        <v>0</v>
      </c>
      <c r="R3639" s="60" t="str">
        <f t="shared" si="758"/>
        <v>Good Count</v>
      </c>
      <c r="S3639" s="60" t="str">
        <f t="shared" si="759"/>
        <v>Good Count</v>
      </c>
      <c r="T3639" s="60" t="str">
        <f t="shared" si="760"/>
        <v>Good Count</v>
      </c>
    </row>
    <row r="3640" spans="1:20" ht="15" customHeight="1">
      <c r="A3640" s="64">
        <v>45054</v>
      </c>
      <c r="B3640" s="65">
        <f t="shared" si="748"/>
        <v>2023</v>
      </c>
      <c r="C3640" s="58">
        <f t="shared" si="749"/>
        <v>5</v>
      </c>
      <c r="D3640" s="58" t="str">
        <f t="shared" si="750"/>
        <v>May/2023</v>
      </c>
      <c r="E3640" s="60" t="s">
        <v>383</v>
      </c>
      <c r="F3640" s="60" t="s">
        <v>382</v>
      </c>
      <c r="G3640" s="60" t="s">
        <v>171</v>
      </c>
      <c r="H3640" s="60">
        <v>0</v>
      </c>
      <c r="I3640" s="60">
        <v>0</v>
      </c>
      <c r="J3640" s="60">
        <f t="shared" si="751"/>
        <v>0</v>
      </c>
      <c r="K3640" s="60" t="str">
        <f t="shared" si="752"/>
        <v>Ok</v>
      </c>
      <c r="L3640" s="60">
        <f t="shared" si="753"/>
        <v>0</v>
      </c>
      <c r="M3640" s="85">
        <f>VLOOKUP(E3640,'DAFTAR ITEM'!B:J,9,FALSE)</f>
        <v>14300</v>
      </c>
      <c r="N3640" s="85">
        <f t="shared" si="754"/>
        <v>0</v>
      </c>
      <c r="O3640" s="85">
        <f t="shared" si="755"/>
        <v>0</v>
      </c>
      <c r="P3640" s="85">
        <f t="shared" si="756"/>
        <v>0</v>
      </c>
      <c r="Q3640" s="59">
        <f t="shared" si="757"/>
        <v>0</v>
      </c>
      <c r="R3640" s="60" t="str">
        <f t="shared" si="758"/>
        <v>Good Count</v>
      </c>
      <c r="S3640" s="60" t="str">
        <f t="shared" si="759"/>
        <v>Good Count</v>
      </c>
      <c r="T3640" s="60" t="str">
        <f t="shared" si="760"/>
        <v>Good Count</v>
      </c>
    </row>
    <row r="3641" spans="1:20" ht="15" customHeight="1">
      <c r="A3641" s="64">
        <v>45054</v>
      </c>
      <c r="B3641" s="65">
        <f t="shared" si="748"/>
        <v>2023</v>
      </c>
      <c r="C3641" s="58">
        <f t="shared" si="749"/>
        <v>5</v>
      </c>
      <c r="D3641" s="58" t="str">
        <f t="shared" si="750"/>
        <v>May/2023</v>
      </c>
      <c r="E3641" s="60" t="s">
        <v>156</v>
      </c>
      <c r="F3641" s="60" t="s">
        <v>155</v>
      </c>
      <c r="G3641" s="60" t="s">
        <v>33</v>
      </c>
      <c r="H3641" s="60">
        <v>0</v>
      </c>
      <c r="I3641" s="60">
        <v>0</v>
      </c>
      <c r="J3641" s="60">
        <f t="shared" si="751"/>
        <v>0</v>
      </c>
      <c r="K3641" s="60" t="str">
        <f t="shared" si="752"/>
        <v>Ok</v>
      </c>
      <c r="L3641" s="60">
        <f t="shared" si="753"/>
        <v>0</v>
      </c>
      <c r="M3641" s="85">
        <f>VLOOKUP(E3641,'DAFTAR ITEM'!B:J,9,FALSE)</f>
        <v>0</v>
      </c>
      <c r="N3641" s="85">
        <f t="shared" si="754"/>
        <v>0</v>
      </c>
      <c r="O3641" s="85">
        <f t="shared" si="755"/>
        <v>0</v>
      </c>
      <c r="P3641" s="85">
        <f t="shared" si="756"/>
        <v>0</v>
      </c>
      <c r="Q3641" s="59">
        <f t="shared" si="757"/>
        <v>0</v>
      </c>
      <c r="R3641" s="60" t="str">
        <f t="shared" si="758"/>
        <v>Good Count</v>
      </c>
      <c r="S3641" s="60" t="str">
        <f t="shared" si="759"/>
        <v>Good Count</v>
      </c>
      <c r="T3641" s="60" t="str">
        <f t="shared" si="760"/>
        <v>Good Count</v>
      </c>
    </row>
    <row r="3642" spans="1:20" ht="15" customHeight="1">
      <c r="A3642" s="64">
        <v>45054</v>
      </c>
      <c r="B3642" s="65">
        <f t="shared" si="748"/>
        <v>2023</v>
      </c>
      <c r="C3642" s="58">
        <f t="shared" si="749"/>
        <v>5</v>
      </c>
      <c r="D3642" s="58" t="str">
        <f t="shared" si="750"/>
        <v>May/2023</v>
      </c>
      <c r="E3642" s="60" t="s">
        <v>158</v>
      </c>
      <c r="F3642" s="60" t="s">
        <v>157</v>
      </c>
      <c r="G3642" s="60" t="s">
        <v>33</v>
      </c>
      <c r="H3642" s="60">
        <v>0</v>
      </c>
      <c r="I3642" s="60">
        <v>0</v>
      </c>
      <c r="J3642" s="60">
        <f t="shared" si="751"/>
        <v>0</v>
      </c>
      <c r="K3642" s="60" t="str">
        <f t="shared" si="752"/>
        <v>Ok</v>
      </c>
      <c r="L3642" s="60">
        <f t="shared" si="753"/>
        <v>0</v>
      </c>
      <c r="M3642" s="85">
        <f>VLOOKUP(E3642,'DAFTAR ITEM'!B:J,9,FALSE)</f>
        <v>0</v>
      </c>
      <c r="N3642" s="85">
        <f t="shared" si="754"/>
        <v>0</v>
      </c>
      <c r="O3642" s="85">
        <f t="shared" si="755"/>
        <v>0</v>
      </c>
      <c r="P3642" s="85">
        <f t="shared" si="756"/>
        <v>0</v>
      </c>
      <c r="Q3642" s="59">
        <f t="shared" si="757"/>
        <v>0</v>
      </c>
      <c r="R3642" s="60" t="str">
        <f t="shared" si="758"/>
        <v>Good Count</v>
      </c>
      <c r="S3642" s="60" t="str">
        <f t="shared" si="759"/>
        <v>Good Count</v>
      </c>
      <c r="T3642" s="60" t="str">
        <f t="shared" si="760"/>
        <v>Good Count</v>
      </c>
    </row>
    <row r="3643" spans="1:20" ht="15" customHeight="1">
      <c r="A3643" s="64">
        <v>45054</v>
      </c>
      <c r="B3643" s="65">
        <f t="shared" si="748"/>
        <v>2023</v>
      </c>
      <c r="C3643" s="58">
        <f t="shared" si="749"/>
        <v>5</v>
      </c>
      <c r="D3643" s="58" t="str">
        <f t="shared" si="750"/>
        <v>May/2023</v>
      </c>
      <c r="E3643" s="60" t="s">
        <v>385</v>
      </c>
      <c r="F3643" s="60" t="s">
        <v>384</v>
      </c>
      <c r="G3643" s="60" t="s">
        <v>171</v>
      </c>
      <c r="H3643" s="60">
        <v>0</v>
      </c>
      <c r="I3643" s="60">
        <v>0</v>
      </c>
      <c r="J3643" s="60">
        <f t="shared" si="751"/>
        <v>0</v>
      </c>
      <c r="K3643" s="60" t="str">
        <f t="shared" si="752"/>
        <v>Ok</v>
      </c>
      <c r="L3643" s="60">
        <f t="shared" si="753"/>
        <v>0</v>
      </c>
      <c r="M3643" s="85">
        <f>VLOOKUP(E3643,'DAFTAR ITEM'!B:J,9,FALSE)</f>
        <v>12800</v>
      </c>
      <c r="N3643" s="85">
        <f t="shared" si="754"/>
        <v>0</v>
      </c>
      <c r="O3643" s="85">
        <f t="shared" si="755"/>
        <v>0</v>
      </c>
      <c r="P3643" s="85">
        <f t="shared" si="756"/>
        <v>0</v>
      </c>
      <c r="Q3643" s="59">
        <f t="shared" si="757"/>
        <v>0</v>
      </c>
      <c r="R3643" s="60" t="str">
        <f t="shared" si="758"/>
        <v>Good Count</v>
      </c>
      <c r="S3643" s="60" t="str">
        <f t="shared" si="759"/>
        <v>Good Count</v>
      </c>
      <c r="T3643" s="60" t="str">
        <f t="shared" si="760"/>
        <v>Good Count</v>
      </c>
    </row>
    <row r="3644" spans="1:20" ht="15" customHeight="1">
      <c r="A3644" s="64">
        <v>45054</v>
      </c>
      <c r="B3644" s="65">
        <f t="shared" si="748"/>
        <v>2023</v>
      </c>
      <c r="C3644" s="58">
        <f t="shared" si="749"/>
        <v>5</v>
      </c>
      <c r="D3644" s="58" t="str">
        <f t="shared" si="750"/>
        <v>May/2023</v>
      </c>
      <c r="E3644" s="60" t="s">
        <v>162</v>
      </c>
      <c r="F3644" s="60" t="s">
        <v>161</v>
      </c>
      <c r="G3644" s="60" t="s">
        <v>33</v>
      </c>
      <c r="H3644" s="60">
        <v>0</v>
      </c>
      <c r="I3644" s="60">
        <v>0</v>
      </c>
      <c r="J3644" s="60">
        <f t="shared" si="751"/>
        <v>0</v>
      </c>
      <c r="K3644" s="60" t="str">
        <f t="shared" si="752"/>
        <v>Ok</v>
      </c>
      <c r="L3644" s="60">
        <f t="shared" si="753"/>
        <v>0</v>
      </c>
      <c r="M3644" s="85">
        <f>VLOOKUP(E3644,'DAFTAR ITEM'!B:J,9,FALSE)</f>
        <v>0</v>
      </c>
      <c r="N3644" s="85">
        <f t="shared" si="754"/>
        <v>0</v>
      </c>
      <c r="O3644" s="85">
        <f t="shared" si="755"/>
        <v>0</v>
      </c>
      <c r="P3644" s="85">
        <f t="shared" si="756"/>
        <v>0</v>
      </c>
      <c r="Q3644" s="59">
        <f t="shared" si="757"/>
        <v>0</v>
      </c>
      <c r="R3644" s="60" t="str">
        <f t="shared" si="758"/>
        <v>Good Count</v>
      </c>
      <c r="S3644" s="60" t="str">
        <f t="shared" si="759"/>
        <v>Good Count</v>
      </c>
      <c r="T3644" s="60" t="str">
        <f t="shared" si="760"/>
        <v>Good Count</v>
      </c>
    </row>
    <row r="3645" spans="1:20" ht="15" customHeight="1">
      <c r="A3645" s="64">
        <v>45054</v>
      </c>
      <c r="B3645" s="65">
        <f t="shared" si="748"/>
        <v>2023</v>
      </c>
      <c r="C3645" s="58">
        <f t="shared" si="749"/>
        <v>5</v>
      </c>
      <c r="D3645" s="58" t="str">
        <f t="shared" si="750"/>
        <v>May/2023</v>
      </c>
      <c r="E3645" s="60" t="s">
        <v>164</v>
      </c>
      <c r="F3645" s="60" t="s">
        <v>163</v>
      </c>
      <c r="G3645" s="60" t="s">
        <v>33</v>
      </c>
      <c r="H3645" s="60">
        <v>60</v>
      </c>
      <c r="I3645" s="60">
        <v>60</v>
      </c>
      <c r="J3645" s="60">
        <f t="shared" si="751"/>
        <v>0</v>
      </c>
      <c r="K3645" s="60" t="str">
        <f t="shared" si="752"/>
        <v>Ok</v>
      </c>
      <c r="L3645" s="60">
        <f t="shared" si="753"/>
        <v>0</v>
      </c>
      <c r="M3645" s="85">
        <f>VLOOKUP(E3645,'DAFTAR ITEM'!B:J,9,FALSE)</f>
        <v>18700</v>
      </c>
      <c r="N3645" s="85">
        <f t="shared" si="754"/>
        <v>1122000</v>
      </c>
      <c r="O3645" s="85">
        <f t="shared" si="755"/>
        <v>0</v>
      </c>
      <c r="P3645" s="85">
        <f t="shared" si="756"/>
        <v>0</v>
      </c>
      <c r="Q3645" s="59">
        <f t="shared" si="757"/>
        <v>0</v>
      </c>
      <c r="R3645" s="60" t="str">
        <f t="shared" si="758"/>
        <v>Good Count</v>
      </c>
      <c r="S3645" s="60" t="str">
        <f t="shared" si="759"/>
        <v>Good Count</v>
      </c>
      <c r="T3645" s="60" t="str">
        <f t="shared" si="760"/>
        <v>Good Count</v>
      </c>
    </row>
    <row r="3646" spans="1:20" ht="15" customHeight="1">
      <c r="A3646" s="64">
        <v>45054</v>
      </c>
      <c r="B3646" s="65">
        <f t="shared" si="748"/>
        <v>2023</v>
      </c>
      <c r="C3646" s="58">
        <f t="shared" si="749"/>
        <v>5</v>
      </c>
      <c r="D3646" s="58" t="str">
        <f t="shared" si="750"/>
        <v>May/2023</v>
      </c>
      <c r="E3646" s="60" t="s">
        <v>166</v>
      </c>
      <c r="F3646" s="60" t="s">
        <v>165</v>
      </c>
      <c r="G3646" s="60" t="s">
        <v>33</v>
      </c>
      <c r="H3646" s="60">
        <v>0</v>
      </c>
      <c r="I3646" s="60">
        <v>0</v>
      </c>
      <c r="J3646" s="60">
        <f t="shared" si="751"/>
        <v>0</v>
      </c>
      <c r="K3646" s="60" t="str">
        <f t="shared" si="752"/>
        <v>Ok</v>
      </c>
      <c r="L3646" s="60">
        <f t="shared" si="753"/>
        <v>0</v>
      </c>
      <c r="M3646" s="85">
        <f>VLOOKUP(E3646,'DAFTAR ITEM'!B:J,9,FALSE)</f>
        <v>0</v>
      </c>
      <c r="N3646" s="85">
        <f t="shared" si="754"/>
        <v>0</v>
      </c>
      <c r="O3646" s="85">
        <f t="shared" si="755"/>
        <v>0</v>
      </c>
      <c r="P3646" s="85">
        <f t="shared" si="756"/>
        <v>0</v>
      </c>
      <c r="Q3646" s="59">
        <f t="shared" si="757"/>
        <v>0</v>
      </c>
      <c r="R3646" s="60" t="str">
        <f t="shared" si="758"/>
        <v>Good Count</v>
      </c>
      <c r="S3646" s="60" t="str">
        <f t="shared" si="759"/>
        <v>Good Count</v>
      </c>
      <c r="T3646" s="60" t="str">
        <f t="shared" si="760"/>
        <v>Good Count</v>
      </c>
    </row>
    <row r="3647" spans="1:20" ht="15" customHeight="1">
      <c r="A3647" s="64">
        <v>45054</v>
      </c>
      <c r="B3647" s="65">
        <f t="shared" si="748"/>
        <v>2023</v>
      </c>
      <c r="C3647" s="58">
        <f t="shared" si="749"/>
        <v>5</v>
      </c>
      <c r="D3647" s="58" t="str">
        <f t="shared" si="750"/>
        <v>May/2023</v>
      </c>
      <c r="E3647" s="60" t="s">
        <v>360</v>
      </c>
      <c r="F3647" s="60" t="s">
        <v>359</v>
      </c>
      <c r="G3647" s="60" t="s">
        <v>33</v>
      </c>
      <c r="H3647" s="60">
        <v>0</v>
      </c>
      <c r="I3647" s="60">
        <v>0</v>
      </c>
      <c r="J3647" s="60">
        <f t="shared" si="751"/>
        <v>0</v>
      </c>
      <c r="K3647" s="60" t="str">
        <f t="shared" si="752"/>
        <v>Ok</v>
      </c>
      <c r="L3647" s="60">
        <f t="shared" si="753"/>
        <v>0</v>
      </c>
      <c r="M3647" s="85">
        <f>VLOOKUP(E3647,'DAFTAR ITEM'!B:J,9,FALSE)</f>
        <v>0</v>
      </c>
      <c r="N3647" s="85">
        <f t="shared" si="754"/>
        <v>0</v>
      </c>
      <c r="O3647" s="85">
        <f t="shared" si="755"/>
        <v>0</v>
      </c>
      <c r="P3647" s="85">
        <f t="shared" si="756"/>
        <v>0</v>
      </c>
      <c r="Q3647" s="59">
        <f t="shared" si="757"/>
        <v>0</v>
      </c>
      <c r="R3647" s="60" t="str">
        <f t="shared" si="758"/>
        <v>Good Count</v>
      </c>
      <c r="S3647" s="60" t="str">
        <f t="shared" si="759"/>
        <v>Good Count</v>
      </c>
      <c r="T3647" s="60" t="str">
        <f t="shared" si="760"/>
        <v>Good Count</v>
      </c>
    </row>
    <row r="3648" spans="1:20" ht="15" customHeight="1">
      <c r="A3648" s="64">
        <v>45054</v>
      </c>
      <c r="B3648" s="65">
        <f t="shared" si="748"/>
        <v>2023</v>
      </c>
      <c r="C3648" s="58">
        <f t="shared" si="749"/>
        <v>5</v>
      </c>
      <c r="D3648" s="58" t="str">
        <f t="shared" si="750"/>
        <v>May/2023</v>
      </c>
      <c r="E3648" s="60" t="s">
        <v>387</v>
      </c>
      <c r="F3648" s="60" t="s">
        <v>386</v>
      </c>
      <c r="G3648" s="60" t="s">
        <v>171</v>
      </c>
      <c r="H3648" s="60">
        <v>70</v>
      </c>
      <c r="I3648" s="60">
        <v>70</v>
      </c>
      <c r="J3648" s="60">
        <f t="shared" si="751"/>
        <v>0</v>
      </c>
      <c r="K3648" s="60" t="str">
        <f t="shared" si="752"/>
        <v>Ok</v>
      </c>
      <c r="L3648" s="60">
        <f t="shared" si="753"/>
        <v>0</v>
      </c>
      <c r="M3648" s="85">
        <f>VLOOKUP(E3648,'DAFTAR ITEM'!B:J,9,FALSE)</f>
        <v>12800</v>
      </c>
      <c r="N3648" s="85">
        <f t="shared" si="754"/>
        <v>896000</v>
      </c>
      <c r="O3648" s="85">
        <f t="shared" si="755"/>
        <v>0</v>
      </c>
      <c r="P3648" s="85">
        <f t="shared" si="756"/>
        <v>0</v>
      </c>
      <c r="Q3648" s="59">
        <f t="shared" si="757"/>
        <v>0</v>
      </c>
      <c r="R3648" s="60" t="str">
        <f t="shared" si="758"/>
        <v>Good Count</v>
      </c>
      <c r="S3648" s="60" t="str">
        <f t="shared" si="759"/>
        <v>Good Count</v>
      </c>
      <c r="T3648" s="60" t="str">
        <f t="shared" si="760"/>
        <v>Good Count</v>
      </c>
    </row>
    <row r="3649" spans="1:20" ht="15" customHeight="1">
      <c r="A3649" s="64">
        <v>45054</v>
      </c>
      <c r="B3649" s="65">
        <f t="shared" si="748"/>
        <v>2023</v>
      </c>
      <c r="C3649" s="58">
        <f t="shared" si="749"/>
        <v>5</v>
      </c>
      <c r="D3649" s="58" t="str">
        <f t="shared" si="750"/>
        <v>May/2023</v>
      </c>
      <c r="E3649" s="60" t="s">
        <v>168</v>
      </c>
      <c r="F3649" s="60" t="s">
        <v>167</v>
      </c>
      <c r="G3649" s="60" t="s">
        <v>33</v>
      </c>
      <c r="H3649" s="60">
        <v>0</v>
      </c>
      <c r="I3649" s="60">
        <v>0</v>
      </c>
      <c r="J3649" s="60">
        <f t="shared" si="751"/>
        <v>0</v>
      </c>
      <c r="K3649" s="60" t="str">
        <f t="shared" si="752"/>
        <v>Ok</v>
      </c>
      <c r="L3649" s="60">
        <f t="shared" si="753"/>
        <v>0</v>
      </c>
      <c r="M3649" s="85">
        <f>VLOOKUP(E3649,'DAFTAR ITEM'!B:J,9,FALSE)</f>
        <v>0</v>
      </c>
      <c r="N3649" s="85">
        <f t="shared" si="754"/>
        <v>0</v>
      </c>
      <c r="O3649" s="85">
        <f t="shared" si="755"/>
        <v>0</v>
      </c>
      <c r="P3649" s="85">
        <f t="shared" si="756"/>
        <v>0</v>
      </c>
      <c r="Q3649" s="59">
        <f t="shared" si="757"/>
        <v>0</v>
      </c>
      <c r="R3649" s="60" t="str">
        <f t="shared" si="758"/>
        <v>Good Count</v>
      </c>
      <c r="S3649" s="60" t="str">
        <f t="shared" si="759"/>
        <v>Good Count</v>
      </c>
      <c r="T3649" s="60" t="str">
        <f t="shared" si="760"/>
        <v>Good Count</v>
      </c>
    </row>
    <row r="3650" spans="1:20" ht="15" customHeight="1">
      <c r="A3650" s="64">
        <v>45054</v>
      </c>
      <c r="B3650" s="65">
        <f t="shared" si="748"/>
        <v>2023</v>
      </c>
      <c r="C3650" s="58">
        <f t="shared" si="749"/>
        <v>5</v>
      </c>
      <c r="D3650" s="58" t="str">
        <f t="shared" si="750"/>
        <v>May/2023</v>
      </c>
      <c r="E3650" s="60" t="s">
        <v>170</v>
      </c>
      <c r="F3650" s="60" t="s">
        <v>169</v>
      </c>
      <c r="G3650" s="60" t="s">
        <v>171</v>
      </c>
      <c r="H3650" s="60">
        <v>0</v>
      </c>
      <c r="I3650" s="60">
        <v>0</v>
      </c>
      <c r="J3650" s="60">
        <f t="shared" si="751"/>
        <v>0</v>
      </c>
      <c r="K3650" s="60" t="str">
        <f t="shared" si="752"/>
        <v>Ok</v>
      </c>
      <c r="L3650" s="60">
        <f t="shared" si="753"/>
        <v>0</v>
      </c>
      <c r="M3650" s="85">
        <f>VLOOKUP(E3650,'DAFTAR ITEM'!B:J,9,FALSE)</f>
        <v>8410</v>
      </c>
      <c r="N3650" s="85">
        <f t="shared" si="754"/>
        <v>0</v>
      </c>
      <c r="O3650" s="85">
        <f t="shared" si="755"/>
        <v>0</v>
      </c>
      <c r="P3650" s="85">
        <f t="shared" si="756"/>
        <v>0</v>
      </c>
      <c r="Q3650" s="59">
        <f t="shared" si="757"/>
        <v>0</v>
      </c>
      <c r="R3650" s="60" t="str">
        <f t="shared" si="758"/>
        <v>Good Count</v>
      </c>
      <c r="S3650" s="60" t="str">
        <f t="shared" si="759"/>
        <v>Good Count</v>
      </c>
      <c r="T3650" s="60" t="str">
        <f t="shared" si="760"/>
        <v>Good Count</v>
      </c>
    </row>
    <row r="3651" spans="1:20" ht="15" customHeight="1">
      <c r="A3651" s="64">
        <v>45054</v>
      </c>
      <c r="B3651" s="65">
        <f t="shared" si="748"/>
        <v>2023</v>
      </c>
      <c r="C3651" s="58">
        <f t="shared" si="749"/>
        <v>5</v>
      </c>
      <c r="D3651" s="58" t="str">
        <f t="shared" si="750"/>
        <v>May/2023</v>
      </c>
      <c r="E3651" s="60" t="s">
        <v>173</v>
      </c>
      <c r="F3651" s="60" t="s">
        <v>172</v>
      </c>
      <c r="G3651" s="60" t="s">
        <v>33</v>
      </c>
      <c r="H3651" s="60">
        <v>10</v>
      </c>
      <c r="I3651" s="60">
        <v>10</v>
      </c>
      <c r="J3651" s="60">
        <f t="shared" si="751"/>
        <v>0</v>
      </c>
      <c r="K3651" s="60" t="str">
        <f t="shared" si="752"/>
        <v>Ok</v>
      </c>
      <c r="L3651" s="60">
        <f t="shared" si="753"/>
        <v>0</v>
      </c>
      <c r="M3651" s="85">
        <f>VLOOKUP(E3651,'DAFTAR ITEM'!B:J,9,FALSE)</f>
        <v>5513</v>
      </c>
      <c r="N3651" s="85">
        <f t="shared" si="754"/>
        <v>55130</v>
      </c>
      <c r="O3651" s="85">
        <f t="shared" si="755"/>
        <v>0</v>
      </c>
      <c r="P3651" s="85">
        <f t="shared" si="756"/>
        <v>0</v>
      </c>
      <c r="Q3651" s="59">
        <f t="shared" si="757"/>
        <v>0</v>
      </c>
      <c r="R3651" s="60" t="str">
        <f t="shared" si="758"/>
        <v>Good Count</v>
      </c>
      <c r="S3651" s="60" t="str">
        <f t="shared" si="759"/>
        <v>Good Count</v>
      </c>
      <c r="T3651" s="60" t="str">
        <f t="shared" si="760"/>
        <v>Good Count</v>
      </c>
    </row>
    <row r="3652" spans="1:20" ht="15" customHeight="1">
      <c r="A3652" s="64">
        <v>45054</v>
      </c>
      <c r="B3652" s="65">
        <f t="shared" si="748"/>
        <v>2023</v>
      </c>
      <c r="C3652" s="58">
        <f t="shared" si="749"/>
        <v>5</v>
      </c>
      <c r="D3652" s="58" t="str">
        <f t="shared" si="750"/>
        <v>May/2023</v>
      </c>
      <c r="E3652" s="60" t="s">
        <v>175</v>
      </c>
      <c r="F3652" s="60" t="s">
        <v>174</v>
      </c>
      <c r="G3652" s="60" t="s">
        <v>176</v>
      </c>
      <c r="H3652" s="60">
        <v>6</v>
      </c>
      <c r="I3652" s="60">
        <v>6</v>
      </c>
      <c r="J3652" s="60">
        <f t="shared" si="751"/>
        <v>0</v>
      </c>
      <c r="K3652" s="60" t="str">
        <f t="shared" si="752"/>
        <v>Ok</v>
      </c>
      <c r="L3652" s="60">
        <f t="shared" si="753"/>
        <v>0</v>
      </c>
      <c r="M3652" s="85">
        <f>VLOOKUP(E3652,'DAFTAR ITEM'!B:J,9,FALSE)</f>
        <v>3780</v>
      </c>
      <c r="N3652" s="85">
        <f t="shared" si="754"/>
        <v>22680</v>
      </c>
      <c r="O3652" s="85">
        <f t="shared" si="755"/>
        <v>0</v>
      </c>
      <c r="P3652" s="85">
        <f t="shared" si="756"/>
        <v>0</v>
      </c>
      <c r="Q3652" s="59">
        <f t="shared" si="757"/>
        <v>0</v>
      </c>
      <c r="R3652" s="60" t="str">
        <f t="shared" si="758"/>
        <v>Good Count</v>
      </c>
      <c r="S3652" s="60" t="str">
        <f t="shared" si="759"/>
        <v>Good Count</v>
      </c>
      <c r="T3652" s="60" t="str">
        <f t="shared" si="760"/>
        <v>Good Count</v>
      </c>
    </row>
    <row r="3653" spans="1:20" ht="15" customHeight="1">
      <c r="A3653" s="64">
        <v>45054</v>
      </c>
      <c r="B3653" s="65">
        <f t="shared" si="748"/>
        <v>2023</v>
      </c>
      <c r="C3653" s="58">
        <f t="shared" si="749"/>
        <v>5</v>
      </c>
      <c r="D3653" s="58" t="str">
        <f t="shared" si="750"/>
        <v>May/2023</v>
      </c>
      <c r="E3653" s="60" t="s">
        <v>178</v>
      </c>
      <c r="F3653" s="60" t="s">
        <v>177</v>
      </c>
      <c r="G3653" s="60" t="s">
        <v>176</v>
      </c>
      <c r="H3653" s="60">
        <v>9</v>
      </c>
      <c r="I3653" s="60">
        <v>9</v>
      </c>
      <c r="J3653" s="60">
        <f t="shared" si="751"/>
        <v>0</v>
      </c>
      <c r="K3653" s="60" t="str">
        <f t="shared" si="752"/>
        <v>Ok</v>
      </c>
      <c r="L3653" s="60">
        <f t="shared" si="753"/>
        <v>0</v>
      </c>
      <c r="M3653" s="85">
        <f>VLOOKUP(E3653,'DAFTAR ITEM'!B:J,9,FALSE)</f>
        <v>2625</v>
      </c>
      <c r="N3653" s="85">
        <f t="shared" si="754"/>
        <v>23625</v>
      </c>
      <c r="O3653" s="85">
        <f t="shared" si="755"/>
        <v>0</v>
      </c>
      <c r="P3653" s="85">
        <f t="shared" si="756"/>
        <v>0</v>
      </c>
      <c r="Q3653" s="59">
        <f t="shared" si="757"/>
        <v>0</v>
      </c>
      <c r="R3653" s="60" t="str">
        <f t="shared" si="758"/>
        <v>Good Count</v>
      </c>
      <c r="S3653" s="60" t="str">
        <f t="shared" si="759"/>
        <v>Good Count</v>
      </c>
      <c r="T3653" s="60" t="str">
        <f t="shared" si="760"/>
        <v>Good Count</v>
      </c>
    </row>
    <row r="3654" spans="1:20" ht="15" customHeight="1">
      <c r="A3654" s="64">
        <v>45054</v>
      </c>
      <c r="B3654" s="65">
        <f t="shared" si="748"/>
        <v>2023</v>
      </c>
      <c r="C3654" s="58">
        <f t="shared" si="749"/>
        <v>5</v>
      </c>
      <c r="D3654" s="58" t="str">
        <f t="shared" si="750"/>
        <v>May/2023</v>
      </c>
      <c r="E3654" s="60" t="s">
        <v>180</v>
      </c>
      <c r="F3654" s="60" t="s">
        <v>179</v>
      </c>
      <c r="G3654" s="60" t="s">
        <v>33</v>
      </c>
      <c r="H3654" s="60">
        <v>3</v>
      </c>
      <c r="I3654" s="60">
        <v>3</v>
      </c>
      <c r="J3654" s="60">
        <f t="shared" si="751"/>
        <v>0</v>
      </c>
      <c r="K3654" s="60" t="str">
        <f t="shared" si="752"/>
        <v>Ok</v>
      </c>
      <c r="L3654" s="60">
        <f t="shared" si="753"/>
        <v>0</v>
      </c>
      <c r="M3654" s="85">
        <f>VLOOKUP(E3654,'DAFTAR ITEM'!B:J,9,FALSE)</f>
        <v>20000</v>
      </c>
      <c r="N3654" s="85">
        <f t="shared" si="754"/>
        <v>60000</v>
      </c>
      <c r="O3654" s="85">
        <f t="shared" si="755"/>
        <v>0</v>
      </c>
      <c r="P3654" s="85">
        <f t="shared" si="756"/>
        <v>0</v>
      </c>
      <c r="Q3654" s="59">
        <f t="shared" si="757"/>
        <v>0</v>
      </c>
      <c r="R3654" s="60" t="str">
        <f t="shared" si="758"/>
        <v>Good Count</v>
      </c>
      <c r="S3654" s="60" t="str">
        <f t="shared" si="759"/>
        <v>Good Count</v>
      </c>
      <c r="T3654" s="60" t="str">
        <f t="shared" si="760"/>
        <v>Good Count</v>
      </c>
    </row>
    <row r="3655" spans="1:20" ht="15" customHeight="1">
      <c r="A3655" s="64">
        <v>45054</v>
      </c>
      <c r="B3655" s="65">
        <f t="shared" ref="B3655:B3686" si="761">YEAR(A3655)</f>
        <v>2023</v>
      </c>
      <c r="C3655" s="58">
        <f t="shared" ref="C3655:C3686" si="762">MONTH(A3655)</f>
        <v>5</v>
      </c>
      <c r="D3655" s="58" t="str">
        <f t="shared" ref="D3655:D3686" si="763">TEXT(A3655,"MMM")&amp;"/"&amp;(B3655)</f>
        <v>May/2023</v>
      </c>
      <c r="E3655" s="60" t="s">
        <v>182</v>
      </c>
      <c r="F3655" s="60" t="s">
        <v>181</v>
      </c>
      <c r="G3655" s="60" t="s">
        <v>33</v>
      </c>
      <c r="H3655" s="60">
        <v>6</v>
      </c>
      <c r="I3655" s="60">
        <v>6</v>
      </c>
      <c r="J3655" s="60">
        <f t="shared" ref="J3655:J3686" si="764">I3655-H3655</f>
        <v>0</v>
      </c>
      <c r="K3655" s="60" t="str">
        <f t="shared" ref="K3655:K3686" si="765">IF(J3655=0,"Ok","Selisih")</f>
        <v>Ok</v>
      </c>
      <c r="L3655" s="60">
        <f t="shared" ref="L3655:L3686" si="766">ABS(J3655)</f>
        <v>0</v>
      </c>
      <c r="M3655" s="85">
        <f>VLOOKUP(E3655,'DAFTAR ITEM'!B:J,9,FALSE)</f>
        <v>20000</v>
      </c>
      <c r="N3655" s="85">
        <f t="shared" ref="N3655:N3686" si="767">H3655*M3655</f>
        <v>120000</v>
      </c>
      <c r="O3655" s="85">
        <f t="shared" ref="O3655:O3686" si="768">J3655*M3655</f>
        <v>0</v>
      </c>
      <c r="P3655" s="85">
        <f t="shared" ref="P3655:P3686" si="769">L3655*M3655</f>
        <v>0</v>
      </c>
      <c r="Q3655" s="59">
        <f t="shared" ref="Q3655:Q3686" si="770">ABS(IF(AND((H3655=0),(J3655=0)),0,J3655/H3655))</f>
        <v>0</v>
      </c>
      <c r="R3655" s="60" t="str">
        <f t="shared" ref="R3655:R3686" si="771">IF(ISERROR(Q3655),"Bad Count",IF(Q3655&gt;0%,"Bad Count","Good Count"))</f>
        <v>Good Count</v>
      </c>
      <c r="S3655" s="60" t="str">
        <f t="shared" ref="S3655:S3686" si="772">IF(ISERROR(Q3655),"Bad Count",IF(Q3655&gt;2%,"Bad Count","Good Count"))</f>
        <v>Good Count</v>
      </c>
      <c r="T3655" s="60" t="str">
        <f t="shared" ref="T3655:T3686" si="773">IF(ISERROR(Q3655),"Bad Count",IF(Q3655&gt;5%,"Bad Count","Good Count"))</f>
        <v>Good Count</v>
      </c>
    </row>
    <row r="3656" spans="1:20" ht="15" customHeight="1">
      <c r="A3656" s="64">
        <v>45054</v>
      </c>
      <c r="B3656" s="65">
        <f t="shared" si="761"/>
        <v>2023</v>
      </c>
      <c r="C3656" s="58">
        <f t="shared" si="762"/>
        <v>5</v>
      </c>
      <c r="D3656" s="58" t="str">
        <f t="shared" si="763"/>
        <v>May/2023</v>
      </c>
      <c r="E3656" s="60" t="s">
        <v>184</v>
      </c>
      <c r="F3656" s="60" t="s">
        <v>183</v>
      </c>
      <c r="G3656" s="60" t="s">
        <v>33</v>
      </c>
      <c r="H3656" s="60">
        <v>5</v>
      </c>
      <c r="I3656" s="60">
        <v>5</v>
      </c>
      <c r="J3656" s="60">
        <f t="shared" si="764"/>
        <v>0</v>
      </c>
      <c r="K3656" s="60" t="str">
        <f t="shared" si="765"/>
        <v>Ok</v>
      </c>
      <c r="L3656" s="60">
        <f t="shared" si="766"/>
        <v>0</v>
      </c>
      <c r="M3656" s="85">
        <f>VLOOKUP(E3656,'DAFTAR ITEM'!B:J,9,FALSE)</f>
        <v>20000</v>
      </c>
      <c r="N3656" s="85">
        <f t="shared" si="767"/>
        <v>100000</v>
      </c>
      <c r="O3656" s="85">
        <f t="shared" si="768"/>
        <v>0</v>
      </c>
      <c r="P3656" s="85">
        <f t="shared" si="769"/>
        <v>0</v>
      </c>
      <c r="Q3656" s="59">
        <f t="shared" si="770"/>
        <v>0</v>
      </c>
      <c r="R3656" s="60" t="str">
        <f t="shared" si="771"/>
        <v>Good Count</v>
      </c>
      <c r="S3656" s="60" t="str">
        <f t="shared" si="772"/>
        <v>Good Count</v>
      </c>
      <c r="T3656" s="60" t="str">
        <f t="shared" si="773"/>
        <v>Good Count</v>
      </c>
    </row>
    <row r="3657" spans="1:20" ht="15" customHeight="1">
      <c r="A3657" s="64">
        <v>45054</v>
      </c>
      <c r="B3657" s="65">
        <f t="shared" si="761"/>
        <v>2023</v>
      </c>
      <c r="C3657" s="58">
        <f t="shared" si="762"/>
        <v>5</v>
      </c>
      <c r="D3657" s="58" t="str">
        <f t="shared" si="763"/>
        <v>May/2023</v>
      </c>
      <c r="E3657" s="60" t="s">
        <v>186</v>
      </c>
      <c r="F3657" s="60" t="s">
        <v>185</v>
      </c>
      <c r="G3657" s="60" t="s">
        <v>187</v>
      </c>
      <c r="H3657" s="60">
        <v>80</v>
      </c>
      <c r="I3657" s="60">
        <v>80</v>
      </c>
      <c r="J3657" s="60">
        <f t="shared" si="764"/>
        <v>0</v>
      </c>
      <c r="K3657" s="60" t="str">
        <f t="shared" si="765"/>
        <v>Ok</v>
      </c>
      <c r="L3657" s="60">
        <f t="shared" si="766"/>
        <v>0</v>
      </c>
      <c r="M3657" s="85">
        <f>VLOOKUP(E3657,'DAFTAR ITEM'!B:J,9,FALSE)</f>
        <v>1950</v>
      </c>
      <c r="N3657" s="85">
        <f t="shared" si="767"/>
        <v>156000</v>
      </c>
      <c r="O3657" s="85">
        <f t="shared" si="768"/>
        <v>0</v>
      </c>
      <c r="P3657" s="85">
        <f t="shared" si="769"/>
        <v>0</v>
      </c>
      <c r="Q3657" s="59">
        <f t="shared" si="770"/>
        <v>0</v>
      </c>
      <c r="R3657" s="60" t="str">
        <f t="shared" si="771"/>
        <v>Good Count</v>
      </c>
      <c r="S3657" s="60" t="str">
        <f t="shared" si="772"/>
        <v>Good Count</v>
      </c>
      <c r="T3657" s="60" t="str">
        <f t="shared" si="773"/>
        <v>Good Count</v>
      </c>
    </row>
    <row r="3658" spans="1:20" ht="15" customHeight="1">
      <c r="A3658" s="64">
        <v>45054</v>
      </c>
      <c r="B3658" s="65">
        <f t="shared" si="761"/>
        <v>2023</v>
      </c>
      <c r="C3658" s="58">
        <f t="shared" si="762"/>
        <v>5</v>
      </c>
      <c r="D3658" s="58" t="str">
        <f t="shared" si="763"/>
        <v>May/2023</v>
      </c>
      <c r="E3658" s="60" t="s">
        <v>189</v>
      </c>
      <c r="F3658" s="60" t="s">
        <v>188</v>
      </c>
      <c r="G3658" s="60" t="s">
        <v>187</v>
      </c>
      <c r="H3658" s="60">
        <v>21</v>
      </c>
      <c r="I3658" s="60">
        <v>21</v>
      </c>
      <c r="J3658" s="60">
        <f t="shared" si="764"/>
        <v>0</v>
      </c>
      <c r="K3658" s="60" t="str">
        <f t="shared" si="765"/>
        <v>Ok</v>
      </c>
      <c r="L3658" s="60">
        <f t="shared" si="766"/>
        <v>0</v>
      </c>
      <c r="M3658" s="85">
        <f>VLOOKUP(E3658,'DAFTAR ITEM'!B:J,9,FALSE)</f>
        <v>3990</v>
      </c>
      <c r="N3658" s="85">
        <f t="shared" si="767"/>
        <v>83790</v>
      </c>
      <c r="O3658" s="85">
        <f t="shared" si="768"/>
        <v>0</v>
      </c>
      <c r="P3658" s="85">
        <f t="shared" si="769"/>
        <v>0</v>
      </c>
      <c r="Q3658" s="59">
        <f t="shared" si="770"/>
        <v>0</v>
      </c>
      <c r="R3658" s="60" t="str">
        <f t="shared" si="771"/>
        <v>Good Count</v>
      </c>
      <c r="S3658" s="60" t="str">
        <f t="shared" si="772"/>
        <v>Good Count</v>
      </c>
      <c r="T3658" s="60" t="str">
        <f t="shared" si="773"/>
        <v>Good Count</v>
      </c>
    </row>
    <row r="3659" spans="1:20" ht="15" customHeight="1">
      <c r="A3659" s="64">
        <v>45054</v>
      </c>
      <c r="B3659" s="65">
        <f t="shared" si="761"/>
        <v>2023</v>
      </c>
      <c r="C3659" s="58">
        <f t="shared" si="762"/>
        <v>5</v>
      </c>
      <c r="D3659" s="58" t="str">
        <f t="shared" si="763"/>
        <v>May/2023</v>
      </c>
      <c r="E3659" s="60" t="s">
        <v>191</v>
      </c>
      <c r="F3659" s="60" t="s">
        <v>190</v>
      </c>
      <c r="G3659" s="60" t="s">
        <v>16</v>
      </c>
      <c r="H3659" s="60">
        <v>3</v>
      </c>
      <c r="I3659" s="60">
        <v>3</v>
      </c>
      <c r="J3659" s="60">
        <f t="shared" si="764"/>
        <v>0</v>
      </c>
      <c r="K3659" s="60" t="str">
        <f t="shared" si="765"/>
        <v>Ok</v>
      </c>
      <c r="L3659" s="60">
        <f t="shared" si="766"/>
        <v>0</v>
      </c>
      <c r="M3659" s="85">
        <f>VLOOKUP(E3659,'DAFTAR ITEM'!B:J,9,FALSE)</f>
        <v>15000</v>
      </c>
      <c r="N3659" s="85">
        <f t="shared" si="767"/>
        <v>45000</v>
      </c>
      <c r="O3659" s="85">
        <f t="shared" si="768"/>
        <v>0</v>
      </c>
      <c r="P3659" s="85">
        <f t="shared" si="769"/>
        <v>0</v>
      </c>
      <c r="Q3659" s="59">
        <f t="shared" si="770"/>
        <v>0</v>
      </c>
      <c r="R3659" s="60" t="str">
        <f t="shared" si="771"/>
        <v>Good Count</v>
      </c>
      <c r="S3659" s="60" t="str">
        <f t="shared" si="772"/>
        <v>Good Count</v>
      </c>
      <c r="T3659" s="60" t="str">
        <f t="shared" si="773"/>
        <v>Good Count</v>
      </c>
    </row>
    <row r="3660" spans="1:20" ht="15" customHeight="1">
      <c r="A3660" s="64">
        <v>45054</v>
      </c>
      <c r="B3660" s="65">
        <f t="shared" si="761"/>
        <v>2023</v>
      </c>
      <c r="C3660" s="58">
        <f t="shared" si="762"/>
        <v>5</v>
      </c>
      <c r="D3660" s="58" t="str">
        <f t="shared" si="763"/>
        <v>May/2023</v>
      </c>
      <c r="E3660" s="60" t="s">
        <v>193</v>
      </c>
      <c r="F3660" s="60" t="s">
        <v>192</v>
      </c>
      <c r="G3660" s="60" t="s">
        <v>194</v>
      </c>
      <c r="H3660" s="60">
        <v>8</v>
      </c>
      <c r="I3660" s="60">
        <v>8</v>
      </c>
      <c r="J3660" s="60">
        <f t="shared" si="764"/>
        <v>0</v>
      </c>
      <c r="K3660" s="60" t="str">
        <f t="shared" si="765"/>
        <v>Ok</v>
      </c>
      <c r="L3660" s="60">
        <f t="shared" si="766"/>
        <v>0</v>
      </c>
      <c r="M3660" s="85">
        <f>VLOOKUP(E3660,'DAFTAR ITEM'!B:J,9,FALSE)</f>
        <v>81000</v>
      </c>
      <c r="N3660" s="85">
        <f t="shared" si="767"/>
        <v>648000</v>
      </c>
      <c r="O3660" s="85">
        <f t="shared" si="768"/>
        <v>0</v>
      </c>
      <c r="P3660" s="85">
        <f t="shared" si="769"/>
        <v>0</v>
      </c>
      <c r="Q3660" s="59">
        <f t="shared" si="770"/>
        <v>0</v>
      </c>
      <c r="R3660" s="60" t="str">
        <f t="shared" si="771"/>
        <v>Good Count</v>
      </c>
      <c r="S3660" s="60" t="str">
        <f t="shared" si="772"/>
        <v>Good Count</v>
      </c>
      <c r="T3660" s="60" t="str">
        <f t="shared" si="773"/>
        <v>Good Count</v>
      </c>
    </row>
    <row r="3661" spans="1:20" ht="15" customHeight="1">
      <c r="A3661" s="64">
        <v>45054</v>
      </c>
      <c r="B3661" s="65">
        <f t="shared" si="761"/>
        <v>2023</v>
      </c>
      <c r="C3661" s="58">
        <f t="shared" si="762"/>
        <v>5</v>
      </c>
      <c r="D3661" s="58" t="str">
        <f t="shared" si="763"/>
        <v>May/2023</v>
      </c>
      <c r="E3661" s="60" t="s">
        <v>196</v>
      </c>
      <c r="F3661" s="60" t="s">
        <v>195</v>
      </c>
      <c r="G3661" s="60" t="s">
        <v>194</v>
      </c>
      <c r="H3661" s="60">
        <v>15</v>
      </c>
      <c r="I3661" s="60">
        <v>15</v>
      </c>
      <c r="J3661" s="60">
        <f t="shared" si="764"/>
        <v>0</v>
      </c>
      <c r="K3661" s="60" t="str">
        <f t="shared" si="765"/>
        <v>Ok</v>
      </c>
      <c r="L3661" s="60">
        <f t="shared" si="766"/>
        <v>0</v>
      </c>
      <c r="M3661" s="85">
        <f>VLOOKUP(E3661,'DAFTAR ITEM'!B:J,9,FALSE)</f>
        <v>27050</v>
      </c>
      <c r="N3661" s="85">
        <f t="shared" si="767"/>
        <v>405750</v>
      </c>
      <c r="O3661" s="85">
        <f t="shared" si="768"/>
        <v>0</v>
      </c>
      <c r="P3661" s="85">
        <f t="shared" si="769"/>
        <v>0</v>
      </c>
      <c r="Q3661" s="59">
        <f t="shared" si="770"/>
        <v>0</v>
      </c>
      <c r="R3661" s="60" t="str">
        <f t="shared" si="771"/>
        <v>Good Count</v>
      </c>
      <c r="S3661" s="60" t="str">
        <f t="shared" si="772"/>
        <v>Good Count</v>
      </c>
      <c r="T3661" s="60" t="str">
        <f t="shared" si="773"/>
        <v>Good Count</v>
      </c>
    </row>
    <row r="3662" spans="1:20" ht="15" customHeight="1">
      <c r="A3662" s="64">
        <v>45054</v>
      </c>
      <c r="B3662" s="65">
        <f t="shared" si="761"/>
        <v>2023</v>
      </c>
      <c r="C3662" s="58">
        <f t="shared" si="762"/>
        <v>5</v>
      </c>
      <c r="D3662" s="58" t="str">
        <f t="shared" si="763"/>
        <v>May/2023</v>
      </c>
      <c r="E3662" s="60" t="s">
        <v>198</v>
      </c>
      <c r="F3662" s="60" t="s">
        <v>197</v>
      </c>
      <c r="G3662" s="60" t="s">
        <v>194</v>
      </c>
      <c r="H3662" s="60">
        <v>0</v>
      </c>
      <c r="I3662" s="60">
        <v>0</v>
      </c>
      <c r="J3662" s="60">
        <f t="shared" si="764"/>
        <v>0</v>
      </c>
      <c r="K3662" s="60" t="str">
        <f t="shared" si="765"/>
        <v>Ok</v>
      </c>
      <c r="L3662" s="60">
        <f t="shared" si="766"/>
        <v>0</v>
      </c>
      <c r="M3662" s="85">
        <f>VLOOKUP(E3662,'DAFTAR ITEM'!B:J,9,FALSE)</f>
        <v>41000</v>
      </c>
      <c r="N3662" s="85">
        <f t="shared" si="767"/>
        <v>0</v>
      </c>
      <c r="O3662" s="85">
        <f t="shared" si="768"/>
        <v>0</v>
      </c>
      <c r="P3662" s="85">
        <f t="shared" si="769"/>
        <v>0</v>
      </c>
      <c r="Q3662" s="59">
        <f t="shared" si="770"/>
        <v>0</v>
      </c>
      <c r="R3662" s="60" t="str">
        <f t="shared" si="771"/>
        <v>Good Count</v>
      </c>
      <c r="S3662" s="60" t="str">
        <f t="shared" si="772"/>
        <v>Good Count</v>
      </c>
      <c r="T3662" s="60" t="str">
        <f t="shared" si="773"/>
        <v>Good Count</v>
      </c>
    </row>
    <row r="3663" spans="1:20" ht="15" customHeight="1">
      <c r="A3663" s="64">
        <v>45054</v>
      </c>
      <c r="B3663" s="65">
        <f t="shared" si="761"/>
        <v>2023</v>
      </c>
      <c r="C3663" s="58">
        <f t="shared" si="762"/>
        <v>5</v>
      </c>
      <c r="D3663" s="58" t="str">
        <f t="shared" si="763"/>
        <v>May/2023</v>
      </c>
      <c r="E3663" s="60" t="s">
        <v>200</v>
      </c>
      <c r="F3663" s="60" t="s">
        <v>199</v>
      </c>
      <c r="G3663" s="60" t="s">
        <v>194</v>
      </c>
      <c r="H3663" s="60">
        <v>7</v>
      </c>
      <c r="I3663" s="60">
        <v>7</v>
      </c>
      <c r="J3663" s="60">
        <f t="shared" si="764"/>
        <v>0</v>
      </c>
      <c r="K3663" s="60" t="str">
        <f t="shared" si="765"/>
        <v>Ok</v>
      </c>
      <c r="L3663" s="60">
        <f t="shared" si="766"/>
        <v>0</v>
      </c>
      <c r="M3663" s="85">
        <f>VLOOKUP(E3663,'DAFTAR ITEM'!B:J,9,FALSE)</f>
        <v>20000</v>
      </c>
      <c r="N3663" s="85">
        <f t="shared" si="767"/>
        <v>140000</v>
      </c>
      <c r="O3663" s="85">
        <f t="shared" si="768"/>
        <v>0</v>
      </c>
      <c r="P3663" s="85">
        <f t="shared" si="769"/>
        <v>0</v>
      </c>
      <c r="Q3663" s="59">
        <f t="shared" si="770"/>
        <v>0</v>
      </c>
      <c r="R3663" s="60" t="str">
        <f t="shared" si="771"/>
        <v>Good Count</v>
      </c>
      <c r="S3663" s="60" t="str">
        <f t="shared" si="772"/>
        <v>Good Count</v>
      </c>
      <c r="T3663" s="60" t="str">
        <f t="shared" si="773"/>
        <v>Good Count</v>
      </c>
    </row>
    <row r="3664" spans="1:20" ht="15" customHeight="1">
      <c r="A3664" s="64">
        <v>45054</v>
      </c>
      <c r="B3664" s="65">
        <f t="shared" si="761"/>
        <v>2023</v>
      </c>
      <c r="C3664" s="58">
        <f t="shared" si="762"/>
        <v>5</v>
      </c>
      <c r="D3664" s="58" t="str">
        <f t="shared" si="763"/>
        <v>May/2023</v>
      </c>
      <c r="E3664" s="60" t="s">
        <v>202</v>
      </c>
      <c r="F3664" s="60" t="s">
        <v>201</v>
      </c>
      <c r="G3664" s="60" t="s">
        <v>194</v>
      </c>
      <c r="H3664" s="60">
        <v>1</v>
      </c>
      <c r="I3664" s="60">
        <v>1</v>
      </c>
      <c r="J3664" s="60">
        <f t="shared" si="764"/>
        <v>0</v>
      </c>
      <c r="K3664" s="60" t="str">
        <f t="shared" si="765"/>
        <v>Ok</v>
      </c>
      <c r="L3664" s="60">
        <f t="shared" si="766"/>
        <v>0</v>
      </c>
      <c r="M3664" s="85">
        <f>VLOOKUP(E3664,'DAFTAR ITEM'!B:J,9,FALSE)</f>
        <v>23000</v>
      </c>
      <c r="N3664" s="85">
        <f t="shared" si="767"/>
        <v>23000</v>
      </c>
      <c r="O3664" s="85">
        <f t="shared" si="768"/>
        <v>0</v>
      </c>
      <c r="P3664" s="85">
        <f t="shared" si="769"/>
        <v>0</v>
      </c>
      <c r="Q3664" s="59">
        <f t="shared" si="770"/>
        <v>0</v>
      </c>
      <c r="R3664" s="60" t="str">
        <f t="shared" si="771"/>
        <v>Good Count</v>
      </c>
      <c r="S3664" s="60" t="str">
        <f t="shared" si="772"/>
        <v>Good Count</v>
      </c>
      <c r="T3664" s="60" t="str">
        <f t="shared" si="773"/>
        <v>Good Count</v>
      </c>
    </row>
    <row r="3665" spans="1:20" ht="15" customHeight="1">
      <c r="A3665" s="64">
        <v>45054</v>
      </c>
      <c r="B3665" s="65">
        <f t="shared" si="761"/>
        <v>2023</v>
      </c>
      <c r="C3665" s="58">
        <f t="shared" si="762"/>
        <v>5</v>
      </c>
      <c r="D3665" s="58" t="str">
        <f t="shared" si="763"/>
        <v>May/2023</v>
      </c>
      <c r="E3665" s="60" t="s">
        <v>206</v>
      </c>
      <c r="F3665" s="60" t="s">
        <v>205</v>
      </c>
      <c r="G3665" s="60" t="s">
        <v>194</v>
      </c>
      <c r="H3665" s="60">
        <v>14</v>
      </c>
      <c r="I3665" s="60">
        <v>14</v>
      </c>
      <c r="J3665" s="60">
        <f t="shared" si="764"/>
        <v>0</v>
      </c>
      <c r="K3665" s="60" t="str">
        <f t="shared" si="765"/>
        <v>Ok</v>
      </c>
      <c r="L3665" s="60">
        <f t="shared" si="766"/>
        <v>0</v>
      </c>
      <c r="M3665" s="85">
        <f>VLOOKUP(E3665,'DAFTAR ITEM'!B:J,9,FALSE)</f>
        <v>39091</v>
      </c>
      <c r="N3665" s="85">
        <f t="shared" si="767"/>
        <v>547274</v>
      </c>
      <c r="O3665" s="85">
        <f t="shared" si="768"/>
        <v>0</v>
      </c>
      <c r="P3665" s="85">
        <f t="shared" si="769"/>
        <v>0</v>
      </c>
      <c r="Q3665" s="59">
        <f t="shared" si="770"/>
        <v>0</v>
      </c>
      <c r="R3665" s="60" t="str">
        <f t="shared" si="771"/>
        <v>Good Count</v>
      </c>
      <c r="S3665" s="60" t="str">
        <f t="shared" si="772"/>
        <v>Good Count</v>
      </c>
      <c r="T3665" s="60" t="str">
        <f t="shared" si="773"/>
        <v>Good Count</v>
      </c>
    </row>
    <row r="3666" spans="1:20" ht="15" customHeight="1">
      <c r="A3666" s="64">
        <v>45054</v>
      </c>
      <c r="B3666" s="65">
        <f t="shared" si="761"/>
        <v>2023</v>
      </c>
      <c r="C3666" s="58">
        <f t="shared" si="762"/>
        <v>5</v>
      </c>
      <c r="D3666" s="58" t="str">
        <f t="shared" si="763"/>
        <v>May/2023</v>
      </c>
      <c r="E3666" s="60" t="s">
        <v>208</v>
      </c>
      <c r="F3666" s="60" t="s">
        <v>207</v>
      </c>
      <c r="G3666" s="60" t="s">
        <v>16</v>
      </c>
      <c r="H3666" s="60">
        <v>3</v>
      </c>
      <c r="I3666" s="60">
        <v>3</v>
      </c>
      <c r="J3666" s="60">
        <f t="shared" si="764"/>
        <v>0</v>
      </c>
      <c r="K3666" s="60" t="str">
        <f t="shared" si="765"/>
        <v>Ok</v>
      </c>
      <c r="L3666" s="60">
        <f t="shared" si="766"/>
        <v>0</v>
      </c>
      <c r="M3666" s="85">
        <f>VLOOKUP(E3666,'DAFTAR ITEM'!B:J,9,FALSE)</f>
        <v>45000</v>
      </c>
      <c r="N3666" s="85">
        <f t="shared" si="767"/>
        <v>135000</v>
      </c>
      <c r="O3666" s="85">
        <f t="shared" si="768"/>
        <v>0</v>
      </c>
      <c r="P3666" s="85">
        <f t="shared" si="769"/>
        <v>0</v>
      </c>
      <c r="Q3666" s="59">
        <f t="shared" si="770"/>
        <v>0</v>
      </c>
      <c r="R3666" s="60" t="str">
        <f t="shared" si="771"/>
        <v>Good Count</v>
      </c>
      <c r="S3666" s="60" t="str">
        <f t="shared" si="772"/>
        <v>Good Count</v>
      </c>
      <c r="T3666" s="60" t="str">
        <f t="shared" si="773"/>
        <v>Good Count</v>
      </c>
    </row>
    <row r="3667" spans="1:20" ht="15" customHeight="1">
      <c r="A3667" s="64">
        <v>45054</v>
      </c>
      <c r="B3667" s="65">
        <f t="shared" si="761"/>
        <v>2023</v>
      </c>
      <c r="C3667" s="58">
        <f t="shared" si="762"/>
        <v>5</v>
      </c>
      <c r="D3667" s="58" t="str">
        <f t="shared" si="763"/>
        <v>May/2023</v>
      </c>
      <c r="E3667" s="60" t="s">
        <v>210</v>
      </c>
      <c r="F3667" s="60" t="s">
        <v>209</v>
      </c>
      <c r="G3667" s="60" t="s">
        <v>95</v>
      </c>
      <c r="H3667" s="60">
        <v>13</v>
      </c>
      <c r="I3667" s="60">
        <v>13</v>
      </c>
      <c r="J3667" s="60">
        <f t="shared" si="764"/>
        <v>0</v>
      </c>
      <c r="K3667" s="60" t="str">
        <f t="shared" si="765"/>
        <v>Ok</v>
      </c>
      <c r="L3667" s="60">
        <f t="shared" si="766"/>
        <v>0</v>
      </c>
      <c r="M3667" s="85">
        <f>VLOOKUP(E3667,'DAFTAR ITEM'!B:J,9,FALSE)</f>
        <v>29200</v>
      </c>
      <c r="N3667" s="85">
        <f t="shared" si="767"/>
        <v>379600</v>
      </c>
      <c r="O3667" s="85">
        <f t="shared" si="768"/>
        <v>0</v>
      </c>
      <c r="P3667" s="85">
        <f t="shared" si="769"/>
        <v>0</v>
      </c>
      <c r="Q3667" s="59">
        <f t="shared" si="770"/>
        <v>0</v>
      </c>
      <c r="R3667" s="60" t="str">
        <f t="shared" si="771"/>
        <v>Good Count</v>
      </c>
      <c r="S3667" s="60" t="str">
        <f t="shared" si="772"/>
        <v>Good Count</v>
      </c>
      <c r="T3667" s="60" t="str">
        <f t="shared" si="773"/>
        <v>Good Count</v>
      </c>
    </row>
    <row r="3668" spans="1:20" ht="15" customHeight="1">
      <c r="A3668" s="64">
        <v>45054</v>
      </c>
      <c r="B3668" s="65">
        <f t="shared" si="761"/>
        <v>2023</v>
      </c>
      <c r="C3668" s="58">
        <f t="shared" si="762"/>
        <v>5</v>
      </c>
      <c r="D3668" s="58" t="str">
        <f t="shared" si="763"/>
        <v>May/2023</v>
      </c>
      <c r="E3668" s="60" t="s">
        <v>389</v>
      </c>
      <c r="F3668" s="60" t="s">
        <v>388</v>
      </c>
      <c r="G3668" s="60" t="s">
        <v>194</v>
      </c>
      <c r="H3668" s="60">
        <v>87</v>
      </c>
      <c r="I3668" s="60">
        <v>87</v>
      </c>
      <c r="J3668" s="60">
        <f t="shared" si="764"/>
        <v>0</v>
      </c>
      <c r="K3668" s="60" t="str">
        <f t="shared" si="765"/>
        <v>Ok</v>
      </c>
      <c r="L3668" s="60">
        <f t="shared" si="766"/>
        <v>0</v>
      </c>
      <c r="M3668" s="85">
        <f>VLOOKUP(E3668,'DAFTAR ITEM'!B:J,9,FALSE)</f>
        <v>67500</v>
      </c>
      <c r="N3668" s="85">
        <f t="shared" si="767"/>
        <v>5872500</v>
      </c>
      <c r="O3668" s="85">
        <f t="shared" si="768"/>
        <v>0</v>
      </c>
      <c r="P3668" s="85">
        <f t="shared" si="769"/>
        <v>0</v>
      </c>
      <c r="Q3668" s="59">
        <f t="shared" si="770"/>
        <v>0</v>
      </c>
      <c r="R3668" s="60" t="str">
        <f t="shared" si="771"/>
        <v>Good Count</v>
      </c>
      <c r="S3668" s="60" t="str">
        <f t="shared" si="772"/>
        <v>Good Count</v>
      </c>
      <c r="T3668" s="60" t="str">
        <f t="shared" si="773"/>
        <v>Good Count</v>
      </c>
    </row>
    <row r="3669" spans="1:20" ht="15" customHeight="1">
      <c r="A3669" s="64">
        <v>45054</v>
      </c>
      <c r="B3669" s="65">
        <f t="shared" si="761"/>
        <v>2023</v>
      </c>
      <c r="C3669" s="58">
        <f t="shared" si="762"/>
        <v>5</v>
      </c>
      <c r="D3669" s="58" t="str">
        <f t="shared" si="763"/>
        <v>May/2023</v>
      </c>
      <c r="E3669" s="60" t="s">
        <v>212</v>
      </c>
      <c r="F3669" s="60" t="s">
        <v>211</v>
      </c>
      <c r="G3669" s="60" t="s">
        <v>95</v>
      </c>
      <c r="H3669" s="60">
        <v>116</v>
      </c>
      <c r="I3669" s="60">
        <v>116</v>
      </c>
      <c r="J3669" s="60">
        <f t="shared" si="764"/>
        <v>0</v>
      </c>
      <c r="K3669" s="60" t="str">
        <f t="shared" si="765"/>
        <v>Ok</v>
      </c>
      <c r="L3669" s="60">
        <f t="shared" si="766"/>
        <v>0</v>
      </c>
      <c r="M3669" s="85">
        <f>VLOOKUP(E3669,'DAFTAR ITEM'!B:J,9,FALSE)</f>
        <v>7400</v>
      </c>
      <c r="N3669" s="85">
        <f t="shared" si="767"/>
        <v>858400</v>
      </c>
      <c r="O3669" s="85">
        <f t="shared" si="768"/>
        <v>0</v>
      </c>
      <c r="P3669" s="85">
        <f t="shared" si="769"/>
        <v>0</v>
      </c>
      <c r="Q3669" s="59">
        <f t="shared" si="770"/>
        <v>0</v>
      </c>
      <c r="R3669" s="60" t="str">
        <f t="shared" si="771"/>
        <v>Good Count</v>
      </c>
      <c r="S3669" s="60" t="str">
        <f t="shared" si="772"/>
        <v>Good Count</v>
      </c>
      <c r="T3669" s="60" t="str">
        <f t="shared" si="773"/>
        <v>Good Count</v>
      </c>
    </row>
    <row r="3670" spans="1:20" ht="15" customHeight="1">
      <c r="A3670" s="64">
        <v>45054</v>
      </c>
      <c r="B3670" s="65">
        <f t="shared" si="761"/>
        <v>2023</v>
      </c>
      <c r="C3670" s="58">
        <f t="shared" si="762"/>
        <v>5</v>
      </c>
      <c r="D3670" s="58" t="str">
        <f t="shared" si="763"/>
        <v>May/2023</v>
      </c>
      <c r="E3670" s="60" t="s">
        <v>214</v>
      </c>
      <c r="F3670" s="60" t="s">
        <v>213</v>
      </c>
      <c r="G3670" s="60" t="s">
        <v>95</v>
      </c>
      <c r="H3670" s="60">
        <v>5</v>
      </c>
      <c r="I3670" s="60">
        <v>5</v>
      </c>
      <c r="J3670" s="60">
        <f t="shared" si="764"/>
        <v>0</v>
      </c>
      <c r="K3670" s="60" t="str">
        <f t="shared" si="765"/>
        <v>Ok</v>
      </c>
      <c r="L3670" s="60">
        <f t="shared" si="766"/>
        <v>0</v>
      </c>
      <c r="M3670" s="85">
        <f>VLOOKUP(E3670,'DAFTAR ITEM'!B:J,9,FALSE)</f>
        <v>13700</v>
      </c>
      <c r="N3670" s="85">
        <f t="shared" si="767"/>
        <v>68500</v>
      </c>
      <c r="O3670" s="85">
        <f t="shared" si="768"/>
        <v>0</v>
      </c>
      <c r="P3670" s="85">
        <f t="shared" si="769"/>
        <v>0</v>
      </c>
      <c r="Q3670" s="59">
        <f t="shared" si="770"/>
        <v>0</v>
      </c>
      <c r="R3670" s="60" t="str">
        <f t="shared" si="771"/>
        <v>Good Count</v>
      </c>
      <c r="S3670" s="60" t="str">
        <f t="shared" si="772"/>
        <v>Good Count</v>
      </c>
      <c r="T3670" s="60" t="str">
        <f t="shared" si="773"/>
        <v>Good Count</v>
      </c>
    </row>
    <row r="3671" spans="1:20" ht="15" customHeight="1">
      <c r="A3671" s="64">
        <v>45054</v>
      </c>
      <c r="B3671" s="65">
        <f t="shared" si="761"/>
        <v>2023</v>
      </c>
      <c r="C3671" s="58">
        <f t="shared" si="762"/>
        <v>5</v>
      </c>
      <c r="D3671" s="58" t="str">
        <f t="shared" si="763"/>
        <v>May/2023</v>
      </c>
      <c r="E3671" s="60" t="s">
        <v>216</v>
      </c>
      <c r="F3671" s="60" t="s">
        <v>215</v>
      </c>
      <c r="G3671" s="60" t="s">
        <v>95</v>
      </c>
      <c r="H3671" s="60">
        <v>0</v>
      </c>
      <c r="I3671" s="60">
        <v>0</v>
      </c>
      <c r="J3671" s="60">
        <f t="shared" si="764"/>
        <v>0</v>
      </c>
      <c r="K3671" s="60" t="str">
        <f t="shared" si="765"/>
        <v>Ok</v>
      </c>
      <c r="L3671" s="60">
        <f t="shared" si="766"/>
        <v>0</v>
      </c>
      <c r="M3671" s="85">
        <f>VLOOKUP(E3671,'DAFTAR ITEM'!B:J,9,FALSE)</f>
        <v>10750</v>
      </c>
      <c r="N3671" s="85">
        <f t="shared" si="767"/>
        <v>0</v>
      </c>
      <c r="O3671" s="85">
        <f t="shared" si="768"/>
        <v>0</v>
      </c>
      <c r="P3671" s="85">
        <f t="shared" si="769"/>
        <v>0</v>
      </c>
      <c r="Q3671" s="59">
        <f t="shared" si="770"/>
        <v>0</v>
      </c>
      <c r="R3671" s="60" t="str">
        <f t="shared" si="771"/>
        <v>Good Count</v>
      </c>
      <c r="S3671" s="60" t="str">
        <f t="shared" si="772"/>
        <v>Good Count</v>
      </c>
      <c r="T3671" s="60" t="str">
        <f t="shared" si="773"/>
        <v>Good Count</v>
      </c>
    </row>
    <row r="3672" spans="1:20" ht="15" customHeight="1">
      <c r="A3672" s="64">
        <v>45054</v>
      </c>
      <c r="B3672" s="65">
        <f t="shared" si="761"/>
        <v>2023</v>
      </c>
      <c r="C3672" s="58">
        <f t="shared" si="762"/>
        <v>5</v>
      </c>
      <c r="D3672" s="58" t="str">
        <f t="shared" si="763"/>
        <v>May/2023</v>
      </c>
      <c r="E3672" s="60" t="s">
        <v>218</v>
      </c>
      <c r="F3672" s="60" t="s">
        <v>217</v>
      </c>
      <c r="G3672" s="60" t="s">
        <v>33</v>
      </c>
      <c r="H3672" s="60">
        <v>6</v>
      </c>
      <c r="I3672" s="60">
        <v>6</v>
      </c>
      <c r="J3672" s="60">
        <f t="shared" si="764"/>
        <v>0</v>
      </c>
      <c r="K3672" s="60" t="str">
        <f t="shared" si="765"/>
        <v>Ok</v>
      </c>
      <c r="L3672" s="60">
        <f t="shared" si="766"/>
        <v>0</v>
      </c>
      <c r="M3672" s="85">
        <f>VLOOKUP(E3672,'DAFTAR ITEM'!B:J,9,FALSE)</f>
        <v>5000</v>
      </c>
      <c r="N3672" s="85">
        <f t="shared" si="767"/>
        <v>30000</v>
      </c>
      <c r="O3672" s="85">
        <f t="shared" si="768"/>
        <v>0</v>
      </c>
      <c r="P3672" s="85">
        <f t="shared" si="769"/>
        <v>0</v>
      </c>
      <c r="Q3672" s="59">
        <f t="shared" si="770"/>
        <v>0</v>
      </c>
      <c r="R3672" s="60" t="str">
        <f t="shared" si="771"/>
        <v>Good Count</v>
      </c>
      <c r="S3672" s="60" t="str">
        <f t="shared" si="772"/>
        <v>Good Count</v>
      </c>
      <c r="T3672" s="60" t="str">
        <f t="shared" si="773"/>
        <v>Good Count</v>
      </c>
    </row>
    <row r="3673" spans="1:20" ht="15" customHeight="1">
      <c r="A3673" s="64">
        <v>45054</v>
      </c>
      <c r="B3673" s="65">
        <f t="shared" si="761"/>
        <v>2023</v>
      </c>
      <c r="C3673" s="58">
        <f t="shared" si="762"/>
        <v>5</v>
      </c>
      <c r="D3673" s="58" t="str">
        <f t="shared" si="763"/>
        <v>May/2023</v>
      </c>
      <c r="E3673" s="60" t="s">
        <v>220</v>
      </c>
      <c r="F3673" s="60" t="s">
        <v>219</v>
      </c>
      <c r="G3673" s="60" t="s">
        <v>139</v>
      </c>
      <c r="H3673" s="60">
        <v>0</v>
      </c>
      <c r="I3673" s="60">
        <v>0</v>
      </c>
      <c r="J3673" s="60">
        <f t="shared" si="764"/>
        <v>0</v>
      </c>
      <c r="K3673" s="60" t="str">
        <f t="shared" si="765"/>
        <v>Ok</v>
      </c>
      <c r="L3673" s="60">
        <f t="shared" si="766"/>
        <v>0</v>
      </c>
      <c r="M3673" s="85">
        <f>VLOOKUP(E3673,'DAFTAR ITEM'!B:J,9,FALSE)</f>
        <v>0</v>
      </c>
      <c r="N3673" s="85">
        <f t="shared" si="767"/>
        <v>0</v>
      </c>
      <c r="O3673" s="85">
        <f t="shared" si="768"/>
        <v>0</v>
      </c>
      <c r="P3673" s="85">
        <f t="shared" si="769"/>
        <v>0</v>
      </c>
      <c r="Q3673" s="59">
        <f t="shared" si="770"/>
        <v>0</v>
      </c>
      <c r="R3673" s="60" t="str">
        <f t="shared" si="771"/>
        <v>Good Count</v>
      </c>
      <c r="S3673" s="60" t="str">
        <f t="shared" si="772"/>
        <v>Good Count</v>
      </c>
      <c r="T3673" s="60" t="str">
        <f t="shared" si="773"/>
        <v>Good Count</v>
      </c>
    </row>
    <row r="3674" spans="1:20" ht="15" customHeight="1">
      <c r="A3674" s="64">
        <v>45054</v>
      </c>
      <c r="B3674" s="65">
        <f t="shared" si="761"/>
        <v>2023</v>
      </c>
      <c r="C3674" s="58">
        <f t="shared" si="762"/>
        <v>5</v>
      </c>
      <c r="D3674" s="58" t="str">
        <f t="shared" si="763"/>
        <v>May/2023</v>
      </c>
      <c r="E3674" s="60" t="s">
        <v>222</v>
      </c>
      <c r="F3674" s="60" t="s">
        <v>221</v>
      </c>
      <c r="G3674" s="60" t="s">
        <v>33</v>
      </c>
      <c r="H3674" s="60">
        <v>8</v>
      </c>
      <c r="I3674" s="60">
        <v>8</v>
      </c>
      <c r="J3674" s="60">
        <f t="shared" si="764"/>
        <v>0</v>
      </c>
      <c r="K3674" s="60" t="str">
        <f t="shared" si="765"/>
        <v>Ok</v>
      </c>
      <c r="L3674" s="60">
        <f t="shared" si="766"/>
        <v>0</v>
      </c>
      <c r="M3674" s="85">
        <f>VLOOKUP(E3674,'DAFTAR ITEM'!B:J,9,FALSE)</f>
        <v>3000</v>
      </c>
      <c r="N3674" s="85">
        <f t="shared" si="767"/>
        <v>24000</v>
      </c>
      <c r="O3674" s="85">
        <f t="shared" si="768"/>
        <v>0</v>
      </c>
      <c r="P3674" s="85">
        <f t="shared" si="769"/>
        <v>0</v>
      </c>
      <c r="Q3674" s="59">
        <f t="shared" si="770"/>
        <v>0</v>
      </c>
      <c r="R3674" s="60" t="str">
        <f t="shared" si="771"/>
        <v>Good Count</v>
      </c>
      <c r="S3674" s="60" t="str">
        <f t="shared" si="772"/>
        <v>Good Count</v>
      </c>
      <c r="T3674" s="60" t="str">
        <f t="shared" si="773"/>
        <v>Good Count</v>
      </c>
    </row>
    <row r="3675" spans="1:20" ht="15" customHeight="1">
      <c r="A3675" s="64">
        <v>45054</v>
      </c>
      <c r="B3675" s="65">
        <f t="shared" si="761"/>
        <v>2023</v>
      </c>
      <c r="C3675" s="58">
        <f t="shared" si="762"/>
        <v>5</v>
      </c>
      <c r="D3675" s="58" t="str">
        <f t="shared" si="763"/>
        <v>May/2023</v>
      </c>
      <c r="E3675" s="60" t="s">
        <v>224</v>
      </c>
      <c r="F3675" s="60" t="s">
        <v>223</v>
      </c>
      <c r="G3675" s="60" t="s">
        <v>33</v>
      </c>
      <c r="H3675" s="60">
        <v>30</v>
      </c>
      <c r="I3675" s="60">
        <v>30</v>
      </c>
      <c r="J3675" s="60">
        <f t="shared" si="764"/>
        <v>0</v>
      </c>
      <c r="K3675" s="60" t="str">
        <f t="shared" si="765"/>
        <v>Ok</v>
      </c>
      <c r="L3675" s="60">
        <f t="shared" si="766"/>
        <v>0</v>
      </c>
      <c r="M3675" s="85">
        <f>VLOOKUP(E3675,'DAFTAR ITEM'!B:J,9,FALSE)</f>
        <v>5775</v>
      </c>
      <c r="N3675" s="85">
        <f t="shared" si="767"/>
        <v>173250</v>
      </c>
      <c r="O3675" s="85">
        <f t="shared" si="768"/>
        <v>0</v>
      </c>
      <c r="P3675" s="85">
        <f t="shared" si="769"/>
        <v>0</v>
      </c>
      <c r="Q3675" s="59">
        <f t="shared" si="770"/>
        <v>0</v>
      </c>
      <c r="R3675" s="60" t="str">
        <f t="shared" si="771"/>
        <v>Good Count</v>
      </c>
      <c r="S3675" s="60" t="str">
        <f t="shared" si="772"/>
        <v>Good Count</v>
      </c>
      <c r="T3675" s="60" t="str">
        <f t="shared" si="773"/>
        <v>Good Count</v>
      </c>
    </row>
    <row r="3676" spans="1:20" ht="15" customHeight="1">
      <c r="A3676" s="64">
        <v>45054</v>
      </c>
      <c r="B3676" s="65">
        <f t="shared" si="761"/>
        <v>2023</v>
      </c>
      <c r="C3676" s="58">
        <f t="shared" si="762"/>
        <v>5</v>
      </c>
      <c r="D3676" s="58" t="str">
        <f t="shared" si="763"/>
        <v>May/2023</v>
      </c>
      <c r="E3676" s="60" t="s">
        <v>226</v>
      </c>
      <c r="F3676" s="60" t="s">
        <v>225</v>
      </c>
      <c r="G3676" s="60" t="s">
        <v>33</v>
      </c>
      <c r="H3676" s="60">
        <v>26</v>
      </c>
      <c r="I3676" s="60">
        <v>26</v>
      </c>
      <c r="J3676" s="60">
        <f t="shared" si="764"/>
        <v>0</v>
      </c>
      <c r="K3676" s="60" t="str">
        <f t="shared" si="765"/>
        <v>Ok</v>
      </c>
      <c r="L3676" s="60">
        <f t="shared" si="766"/>
        <v>0</v>
      </c>
      <c r="M3676" s="85">
        <f>VLOOKUP(E3676,'DAFTAR ITEM'!B:J,9,FALSE)</f>
        <v>2000</v>
      </c>
      <c r="N3676" s="85">
        <f t="shared" si="767"/>
        <v>52000</v>
      </c>
      <c r="O3676" s="85">
        <f t="shared" si="768"/>
        <v>0</v>
      </c>
      <c r="P3676" s="85">
        <f t="shared" si="769"/>
        <v>0</v>
      </c>
      <c r="Q3676" s="59">
        <f t="shared" si="770"/>
        <v>0</v>
      </c>
      <c r="R3676" s="60" t="str">
        <f t="shared" si="771"/>
        <v>Good Count</v>
      </c>
      <c r="S3676" s="60" t="str">
        <f t="shared" si="772"/>
        <v>Good Count</v>
      </c>
      <c r="T3676" s="60" t="str">
        <f t="shared" si="773"/>
        <v>Good Count</v>
      </c>
    </row>
    <row r="3677" spans="1:20" ht="15" customHeight="1">
      <c r="A3677" s="64">
        <v>45054</v>
      </c>
      <c r="B3677" s="65">
        <f t="shared" si="761"/>
        <v>2023</v>
      </c>
      <c r="C3677" s="58">
        <f t="shared" si="762"/>
        <v>5</v>
      </c>
      <c r="D3677" s="58" t="str">
        <f t="shared" si="763"/>
        <v>May/2023</v>
      </c>
      <c r="E3677" s="60" t="s">
        <v>230</v>
      </c>
      <c r="F3677" s="60" t="s">
        <v>229</v>
      </c>
      <c r="G3677" s="60" t="s">
        <v>16</v>
      </c>
      <c r="H3677" s="60">
        <v>12</v>
      </c>
      <c r="I3677" s="60">
        <v>12</v>
      </c>
      <c r="J3677" s="60">
        <f t="shared" si="764"/>
        <v>0</v>
      </c>
      <c r="K3677" s="60" t="str">
        <f t="shared" si="765"/>
        <v>Ok</v>
      </c>
      <c r="L3677" s="60">
        <f t="shared" si="766"/>
        <v>0</v>
      </c>
      <c r="M3677" s="85">
        <f>VLOOKUP(E3677,'DAFTAR ITEM'!B:J,9,FALSE)</f>
        <v>2000</v>
      </c>
      <c r="N3677" s="85">
        <f t="shared" si="767"/>
        <v>24000</v>
      </c>
      <c r="O3677" s="85">
        <f t="shared" si="768"/>
        <v>0</v>
      </c>
      <c r="P3677" s="85">
        <f t="shared" si="769"/>
        <v>0</v>
      </c>
      <c r="Q3677" s="59">
        <f t="shared" si="770"/>
        <v>0</v>
      </c>
      <c r="R3677" s="60" t="str">
        <f t="shared" si="771"/>
        <v>Good Count</v>
      </c>
      <c r="S3677" s="60" t="str">
        <f t="shared" si="772"/>
        <v>Good Count</v>
      </c>
      <c r="T3677" s="60" t="str">
        <f t="shared" si="773"/>
        <v>Good Count</v>
      </c>
    </row>
    <row r="3678" spans="1:20" ht="15" customHeight="1">
      <c r="A3678" s="64">
        <v>45054</v>
      </c>
      <c r="B3678" s="65">
        <f t="shared" si="761"/>
        <v>2023</v>
      </c>
      <c r="C3678" s="58">
        <f t="shared" si="762"/>
        <v>5</v>
      </c>
      <c r="D3678" s="58" t="str">
        <f t="shared" si="763"/>
        <v>May/2023</v>
      </c>
      <c r="E3678" s="60" t="s">
        <v>232</v>
      </c>
      <c r="F3678" s="60" t="s">
        <v>231</v>
      </c>
      <c r="G3678" s="60" t="s">
        <v>33</v>
      </c>
      <c r="H3678" s="60">
        <v>23</v>
      </c>
      <c r="I3678" s="60">
        <v>23</v>
      </c>
      <c r="J3678" s="60">
        <f t="shared" si="764"/>
        <v>0</v>
      </c>
      <c r="K3678" s="60" t="str">
        <f t="shared" si="765"/>
        <v>Ok</v>
      </c>
      <c r="L3678" s="60">
        <f t="shared" si="766"/>
        <v>0</v>
      </c>
      <c r="M3678" s="85">
        <f>VLOOKUP(E3678,'DAFTAR ITEM'!B:J,9,FALSE)</f>
        <v>3500</v>
      </c>
      <c r="N3678" s="85">
        <f t="shared" si="767"/>
        <v>80500</v>
      </c>
      <c r="O3678" s="85">
        <f t="shared" si="768"/>
        <v>0</v>
      </c>
      <c r="P3678" s="85">
        <f t="shared" si="769"/>
        <v>0</v>
      </c>
      <c r="Q3678" s="59">
        <f t="shared" si="770"/>
        <v>0</v>
      </c>
      <c r="R3678" s="60" t="str">
        <f t="shared" si="771"/>
        <v>Good Count</v>
      </c>
      <c r="S3678" s="60" t="str">
        <f t="shared" si="772"/>
        <v>Good Count</v>
      </c>
      <c r="T3678" s="60" t="str">
        <f t="shared" si="773"/>
        <v>Good Count</v>
      </c>
    </row>
    <row r="3679" spans="1:20" ht="15" customHeight="1">
      <c r="A3679" s="64">
        <v>45054</v>
      </c>
      <c r="B3679" s="65">
        <f t="shared" si="761"/>
        <v>2023</v>
      </c>
      <c r="C3679" s="58">
        <f t="shared" si="762"/>
        <v>5</v>
      </c>
      <c r="D3679" s="58" t="str">
        <f t="shared" si="763"/>
        <v>May/2023</v>
      </c>
      <c r="E3679" s="60" t="s">
        <v>236</v>
      </c>
      <c r="F3679" s="60" t="s">
        <v>235</v>
      </c>
      <c r="G3679" s="60" t="s">
        <v>33</v>
      </c>
      <c r="H3679" s="60">
        <v>36</v>
      </c>
      <c r="I3679" s="60">
        <v>36</v>
      </c>
      <c r="J3679" s="60">
        <f t="shared" si="764"/>
        <v>0</v>
      </c>
      <c r="K3679" s="60" t="str">
        <f t="shared" si="765"/>
        <v>Ok</v>
      </c>
      <c r="L3679" s="60">
        <f t="shared" si="766"/>
        <v>0</v>
      </c>
      <c r="M3679" s="85">
        <f>VLOOKUP(E3679,'DAFTAR ITEM'!B:J,9,FALSE)</f>
        <v>3833</v>
      </c>
      <c r="N3679" s="85">
        <f t="shared" si="767"/>
        <v>137988</v>
      </c>
      <c r="O3679" s="85">
        <f t="shared" si="768"/>
        <v>0</v>
      </c>
      <c r="P3679" s="85">
        <f t="shared" si="769"/>
        <v>0</v>
      </c>
      <c r="Q3679" s="59">
        <f t="shared" si="770"/>
        <v>0</v>
      </c>
      <c r="R3679" s="60" t="str">
        <f t="shared" si="771"/>
        <v>Good Count</v>
      </c>
      <c r="S3679" s="60" t="str">
        <f t="shared" si="772"/>
        <v>Good Count</v>
      </c>
      <c r="T3679" s="60" t="str">
        <f t="shared" si="773"/>
        <v>Good Count</v>
      </c>
    </row>
    <row r="3680" spans="1:20" ht="15" customHeight="1">
      <c r="A3680" s="64">
        <v>45054</v>
      </c>
      <c r="B3680" s="65">
        <f t="shared" si="761"/>
        <v>2023</v>
      </c>
      <c r="C3680" s="58">
        <f t="shared" si="762"/>
        <v>5</v>
      </c>
      <c r="D3680" s="58" t="str">
        <f t="shared" si="763"/>
        <v>May/2023</v>
      </c>
      <c r="E3680" s="60" t="s">
        <v>238</v>
      </c>
      <c r="F3680" s="60" t="s">
        <v>237</v>
      </c>
      <c r="G3680" s="60" t="s">
        <v>16</v>
      </c>
      <c r="H3680" s="60">
        <v>12</v>
      </c>
      <c r="I3680" s="60">
        <v>12</v>
      </c>
      <c r="J3680" s="60">
        <f t="shared" si="764"/>
        <v>0</v>
      </c>
      <c r="K3680" s="60" t="str">
        <f t="shared" si="765"/>
        <v>Ok</v>
      </c>
      <c r="L3680" s="60">
        <f t="shared" si="766"/>
        <v>0</v>
      </c>
      <c r="M3680" s="85">
        <f>VLOOKUP(E3680,'DAFTAR ITEM'!B:J,9,FALSE)</f>
        <v>2000</v>
      </c>
      <c r="N3680" s="85">
        <f t="shared" si="767"/>
        <v>24000</v>
      </c>
      <c r="O3680" s="85">
        <f t="shared" si="768"/>
        <v>0</v>
      </c>
      <c r="P3680" s="85">
        <f t="shared" si="769"/>
        <v>0</v>
      </c>
      <c r="Q3680" s="59">
        <f t="shared" si="770"/>
        <v>0</v>
      </c>
      <c r="R3680" s="60" t="str">
        <f t="shared" si="771"/>
        <v>Good Count</v>
      </c>
      <c r="S3680" s="60" t="str">
        <f t="shared" si="772"/>
        <v>Good Count</v>
      </c>
      <c r="T3680" s="60" t="str">
        <f t="shared" si="773"/>
        <v>Good Count</v>
      </c>
    </row>
    <row r="3681" spans="1:20" ht="15" customHeight="1">
      <c r="A3681" s="64">
        <v>45054</v>
      </c>
      <c r="B3681" s="65">
        <f t="shared" si="761"/>
        <v>2023</v>
      </c>
      <c r="C3681" s="58">
        <f t="shared" si="762"/>
        <v>5</v>
      </c>
      <c r="D3681" s="58" t="str">
        <f t="shared" si="763"/>
        <v>May/2023</v>
      </c>
      <c r="E3681" s="60" t="s">
        <v>357</v>
      </c>
      <c r="F3681" s="60" t="s">
        <v>356</v>
      </c>
      <c r="G3681" s="60" t="s">
        <v>358</v>
      </c>
      <c r="H3681" s="60">
        <v>180</v>
      </c>
      <c r="I3681" s="60">
        <v>180</v>
      </c>
      <c r="J3681" s="60">
        <f t="shared" si="764"/>
        <v>0</v>
      </c>
      <c r="K3681" s="60" t="str">
        <f t="shared" si="765"/>
        <v>Ok</v>
      </c>
      <c r="L3681" s="60">
        <f t="shared" si="766"/>
        <v>0</v>
      </c>
      <c r="M3681" s="85">
        <f>VLOOKUP(E3681,'DAFTAR ITEM'!B:J,9,FALSE)</f>
        <v>10000</v>
      </c>
      <c r="N3681" s="85">
        <f t="shared" si="767"/>
        <v>1800000</v>
      </c>
      <c r="O3681" s="85">
        <f t="shared" si="768"/>
        <v>0</v>
      </c>
      <c r="P3681" s="85">
        <f t="shared" si="769"/>
        <v>0</v>
      </c>
      <c r="Q3681" s="59">
        <f t="shared" si="770"/>
        <v>0</v>
      </c>
      <c r="R3681" s="60" t="str">
        <f t="shared" si="771"/>
        <v>Good Count</v>
      </c>
      <c r="S3681" s="60" t="str">
        <f t="shared" si="772"/>
        <v>Good Count</v>
      </c>
      <c r="T3681" s="60" t="str">
        <f t="shared" si="773"/>
        <v>Good Count</v>
      </c>
    </row>
    <row r="3682" spans="1:20" ht="15" customHeight="1">
      <c r="A3682" s="64">
        <v>45054</v>
      </c>
      <c r="B3682" s="65">
        <f t="shared" si="761"/>
        <v>2023</v>
      </c>
      <c r="C3682" s="58">
        <f t="shared" si="762"/>
        <v>5</v>
      </c>
      <c r="D3682" s="58" t="str">
        <f t="shared" si="763"/>
        <v>May/2023</v>
      </c>
      <c r="E3682" s="60" t="s">
        <v>246</v>
      </c>
      <c r="F3682" s="60" t="s">
        <v>245</v>
      </c>
      <c r="G3682" s="60" t="s">
        <v>33</v>
      </c>
      <c r="H3682" s="60">
        <v>5</v>
      </c>
      <c r="I3682" s="60">
        <v>5</v>
      </c>
      <c r="J3682" s="60">
        <f t="shared" si="764"/>
        <v>0</v>
      </c>
      <c r="K3682" s="60" t="str">
        <f t="shared" si="765"/>
        <v>Ok</v>
      </c>
      <c r="L3682" s="60">
        <f t="shared" si="766"/>
        <v>0</v>
      </c>
      <c r="M3682" s="85">
        <f>VLOOKUP(E3682,'DAFTAR ITEM'!B:J,9,FALSE)</f>
        <v>18900</v>
      </c>
      <c r="N3682" s="85">
        <f t="shared" si="767"/>
        <v>94500</v>
      </c>
      <c r="O3682" s="85">
        <f t="shared" si="768"/>
        <v>0</v>
      </c>
      <c r="P3682" s="85">
        <f t="shared" si="769"/>
        <v>0</v>
      </c>
      <c r="Q3682" s="59">
        <f t="shared" si="770"/>
        <v>0</v>
      </c>
      <c r="R3682" s="60" t="str">
        <f t="shared" si="771"/>
        <v>Good Count</v>
      </c>
      <c r="S3682" s="60" t="str">
        <f t="shared" si="772"/>
        <v>Good Count</v>
      </c>
      <c r="T3682" s="60" t="str">
        <f t="shared" si="773"/>
        <v>Good Count</v>
      </c>
    </row>
    <row r="3683" spans="1:20" ht="15" customHeight="1">
      <c r="A3683" s="64">
        <v>45054</v>
      </c>
      <c r="B3683" s="65">
        <f t="shared" si="761"/>
        <v>2023</v>
      </c>
      <c r="C3683" s="58">
        <f t="shared" si="762"/>
        <v>5</v>
      </c>
      <c r="D3683" s="58" t="str">
        <f t="shared" si="763"/>
        <v>May/2023</v>
      </c>
      <c r="E3683" s="60" t="s">
        <v>250</v>
      </c>
      <c r="F3683" s="60" t="s">
        <v>249</v>
      </c>
      <c r="G3683" s="60" t="s">
        <v>33</v>
      </c>
      <c r="H3683" s="60">
        <v>0</v>
      </c>
      <c r="I3683" s="60">
        <v>0</v>
      </c>
      <c r="J3683" s="60">
        <f t="shared" si="764"/>
        <v>0</v>
      </c>
      <c r="K3683" s="60" t="str">
        <f t="shared" si="765"/>
        <v>Ok</v>
      </c>
      <c r="L3683" s="60">
        <f t="shared" si="766"/>
        <v>0</v>
      </c>
      <c r="M3683" s="85">
        <f>VLOOKUP(E3683,'DAFTAR ITEM'!B:J,9,FALSE)</f>
        <v>19792</v>
      </c>
      <c r="N3683" s="85">
        <f t="shared" si="767"/>
        <v>0</v>
      </c>
      <c r="O3683" s="85">
        <f t="shared" si="768"/>
        <v>0</v>
      </c>
      <c r="P3683" s="85">
        <f t="shared" si="769"/>
        <v>0</v>
      </c>
      <c r="Q3683" s="59">
        <f t="shared" si="770"/>
        <v>0</v>
      </c>
      <c r="R3683" s="60" t="str">
        <f t="shared" si="771"/>
        <v>Good Count</v>
      </c>
      <c r="S3683" s="60" t="str">
        <f t="shared" si="772"/>
        <v>Good Count</v>
      </c>
      <c r="T3683" s="60" t="str">
        <f t="shared" si="773"/>
        <v>Good Count</v>
      </c>
    </row>
    <row r="3684" spans="1:20" ht="15" customHeight="1">
      <c r="A3684" s="64">
        <v>45054</v>
      </c>
      <c r="B3684" s="65">
        <f t="shared" si="761"/>
        <v>2023</v>
      </c>
      <c r="C3684" s="58">
        <f t="shared" si="762"/>
        <v>5</v>
      </c>
      <c r="D3684" s="58" t="str">
        <f t="shared" si="763"/>
        <v>May/2023</v>
      </c>
      <c r="E3684" s="60" t="s">
        <v>252</v>
      </c>
      <c r="F3684" s="60" t="s">
        <v>251</v>
      </c>
      <c r="G3684" s="60" t="s">
        <v>33</v>
      </c>
      <c r="H3684" s="60">
        <v>35</v>
      </c>
      <c r="I3684" s="60">
        <v>35</v>
      </c>
      <c r="J3684" s="60">
        <f t="shared" si="764"/>
        <v>0</v>
      </c>
      <c r="K3684" s="60" t="str">
        <f t="shared" si="765"/>
        <v>Ok</v>
      </c>
      <c r="L3684" s="60">
        <f t="shared" si="766"/>
        <v>0</v>
      </c>
      <c r="M3684" s="85">
        <f>VLOOKUP(E3684,'DAFTAR ITEM'!B:J,9,FALSE)</f>
        <v>30000</v>
      </c>
      <c r="N3684" s="85">
        <f t="shared" si="767"/>
        <v>1050000</v>
      </c>
      <c r="O3684" s="85">
        <f t="shared" si="768"/>
        <v>0</v>
      </c>
      <c r="P3684" s="85">
        <f t="shared" si="769"/>
        <v>0</v>
      </c>
      <c r="Q3684" s="59">
        <f t="shared" si="770"/>
        <v>0</v>
      </c>
      <c r="R3684" s="60" t="str">
        <f t="shared" si="771"/>
        <v>Good Count</v>
      </c>
      <c r="S3684" s="60" t="str">
        <f t="shared" si="772"/>
        <v>Good Count</v>
      </c>
      <c r="T3684" s="60" t="str">
        <f t="shared" si="773"/>
        <v>Good Count</v>
      </c>
    </row>
    <row r="3685" spans="1:20" ht="15" customHeight="1">
      <c r="A3685" s="64">
        <v>45054</v>
      </c>
      <c r="B3685" s="65">
        <f t="shared" si="761"/>
        <v>2023</v>
      </c>
      <c r="C3685" s="58">
        <f t="shared" si="762"/>
        <v>5</v>
      </c>
      <c r="D3685" s="58" t="str">
        <f t="shared" si="763"/>
        <v>May/2023</v>
      </c>
      <c r="E3685" s="60" t="s">
        <v>248</v>
      </c>
      <c r="F3685" s="60" t="s">
        <v>247</v>
      </c>
      <c r="G3685" s="60" t="s">
        <v>33</v>
      </c>
      <c r="H3685" s="60">
        <v>5</v>
      </c>
      <c r="I3685" s="60">
        <v>5</v>
      </c>
      <c r="J3685" s="60">
        <f t="shared" si="764"/>
        <v>0</v>
      </c>
      <c r="K3685" s="60" t="str">
        <f t="shared" si="765"/>
        <v>Ok</v>
      </c>
      <c r="L3685" s="60">
        <f t="shared" si="766"/>
        <v>0</v>
      </c>
      <c r="M3685" s="85">
        <f>VLOOKUP(E3685,'DAFTAR ITEM'!B:J,9,FALSE)</f>
        <v>40000</v>
      </c>
      <c r="N3685" s="85">
        <f t="shared" si="767"/>
        <v>200000</v>
      </c>
      <c r="O3685" s="85">
        <f t="shared" si="768"/>
        <v>0</v>
      </c>
      <c r="P3685" s="85">
        <f t="shared" si="769"/>
        <v>0</v>
      </c>
      <c r="Q3685" s="59">
        <f t="shared" si="770"/>
        <v>0</v>
      </c>
      <c r="R3685" s="60" t="str">
        <f t="shared" si="771"/>
        <v>Good Count</v>
      </c>
      <c r="S3685" s="60" t="str">
        <f t="shared" si="772"/>
        <v>Good Count</v>
      </c>
      <c r="T3685" s="60" t="str">
        <f t="shared" si="773"/>
        <v>Good Count</v>
      </c>
    </row>
    <row r="3686" spans="1:20" ht="15" customHeight="1">
      <c r="A3686" s="64">
        <v>45054</v>
      </c>
      <c r="B3686" s="65">
        <f t="shared" si="761"/>
        <v>2023</v>
      </c>
      <c r="C3686" s="58">
        <f t="shared" si="762"/>
        <v>5</v>
      </c>
      <c r="D3686" s="58" t="str">
        <f t="shared" si="763"/>
        <v>May/2023</v>
      </c>
      <c r="E3686" s="60" t="s">
        <v>254</v>
      </c>
      <c r="F3686" s="60" t="s">
        <v>253</v>
      </c>
      <c r="G3686" s="60" t="s">
        <v>187</v>
      </c>
      <c r="H3686" s="60">
        <v>75</v>
      </c>
      <c r="I3686" s="60">
        <v>75</v>
      </c>
      <c r="J3686" s="60">
        <f t="shared" si="764"/>
        <v>0</v>
      </c>
      <c r="K3686" s="60" t="str">
        <f t="shared" si="765"/>
        <v>Ok</v>
      </c>
      <c r="L3686" s="60">
        <f t="shared" si="766"/>
        <v>0</v>
      </c>
      <c r="M3686" s="85">
        <f>VLOOKUP(E3686,'DAFTAR ITEM'!B:J,9,FALSE)</f>
        <v>3360</v>
      </c>
      <c r="N3686" s="85">
        <f t="shared" si="767"/>
        <v>252000</v>
      </c>
      <c r="O3686" s="85">
        <f t="shared" si="768"/>
        <v>0</v>
      </c>
      <c r="P3686" s="85">
        <f t="shared" si="769"/>
        <v>0</v>
      </c>
      <c r="Q3686" s="59">
        <f t="shared" si="770"/>
        <v>0</v>
      </c>
      <c r="R3686" s="60" t="str">
        <f t="shared" si="771"/>
        <v>Good Count</v>
      </c>
      <c r="S3686" s="60" t="str">
        <f t="shared" si="772"/>
        <v>Good Count</v>
      </c>
      <c r="T3686" s="60" t="str">
        <f t="shared" si="773"/>
        <v>Good Count</v>
      </c>
    </row>
    <row r="3687" spans="1:20" ht="15" customHeight="1">
      <c r="A3687" s="64">
        <v>45054</v>
      </c>
      <c r="B3687" s="65">
        <f t="shared" ref="B3687:B3718" si="774">YEAR(A3687)</f>
        <v>2023</v>
      </c>
      <c r="C3687" s="58">
        <f t="shared" ref="C3687:C3718" si="775">MONTH(A3687)</f>
        <v>5</v>
      </c>
      <c r="D3687" s="58" t="str">
        <f t="shared" ref="D3687:D3718" si="776">TEXT(A3687,"MMM")&amp;"/"&amp;(B3687)</f>
        <v>May/2023</v>
      </c>
      <c r="E3687" s="60" t="s">
        <v>256</v>
      </c>
      <c r="F3687" s="60" t="s">
        <v>255</v>
      </c>
      <c r="G3687" s="60" t="s">
        <v>95</v>
      </c>
      <c r="H3687" s="60">
        <v>10</v>
      </c>
      <c r="I3687" s="60">
        <v>10</v>
      </c>
      <c r="J3687" s="60">
        <f t="shared" ref="J3687:J3718" si="777">I3687-H3687</f>
        <v>0</v>
      </c>
      <c r="K3687" s="60" t="str">
        <f t="shared" ref="K3687:K3718" si="778">IF(J3687=0,"Ok","Selisih")</f>
        <v>Ok</v>
      </c>
      <c r="L3687" s="60">
        <f t="shared" ref="L3687:L3718" si="779">ABS(J3687)</f>
        <v>0</v>
      </c>
      <c r="M3687" s="85">
        <f>VLOOKUP(E3687,'DAFTAR ITEM'!B:J,9,FALSE)</f>
        <v>38000</v>
      </c>
      <c r="N3687" s="85">
        <f t="shared" ref="N3687:N3718" si="780">H3687*M3687</f>
        <v>380000</v>
      </c>
      <c r="O3687" s="85">
        <f t="shared" ref="O3687:O3718" si="781">J3687*M3687</f>
        <v>0</v>
      </c>
      <c r="P3687" s="85">
        <f t="shared" ref="P3687:P3718" si="782">L3687*M3687</f>
        <v>0</v>
      </c>
      <c r="Q3687" s="59">
        <f t="shared" ref="Q3687:Q3718" si="783">ABS(IF(AND((H3687=0),(J3687=0)),0,J3687/H3687))</f>
        <v>0</v>
      </c>
      <c r="R3687" s="60" t="str">
        <f t="shared" ref="R3687:R3718" si="784">IF(ISERROR(Q3687),"Bad Count",IF(Q3687&gt;0%,"Bad Count","Good Count"))</f>
        <v>Good Count</v>
      </c>
      <c r="S3687" s="60" t="str">
        <f t="shared" ref="S3687:S3718" si="785">IF(ISERROR(Q3687),"Bad Count",IF(Q3687&gt;2%,"Bad Count","Good Count"))</f>
        <v>Good Count</v>
      </c>
      <c r="T3687" s="60" t="str">
        <f t="shared" ref="T3687:T3718" si="786">IF(ISERROR(Q3687),"Bad Count",IF(Q3687&gt;5%,"Bad Count","Good Count"))</f>
        <v>Good Count</v>
      </c>
    </row>
    <row r="3688" spans="1:20" ht="15" customHeight="1">
      <c r="A3688" s="64">
        <v>45054</v>
      </c>
      <c r="B3688" s="65">
        <f t="shared" si="774"/>
        <v>2023</v>
      </c>
      <c r="C3688" s="58">
        <f t="shared" si="775"/>
        <v>5</v>
      </c>
      <c r="D3688" s="58" t="str">
        <f t="shared" si="776"/>
        <v>May/2023</v>
      </c>
      <c r="E3688" s="60" t="s">
        <v>258</v>
      </c>
      <c r="F3688" s="60" t="s">
        <v>257</v>
      </c>
      <c r="G3688" s="60" t="s">
        <v>259</v>
      </c>
      <c r="H3688" s="60">
        <v>7</v>
      </c>
      <c r="I3688" s="60">
        <v>7</v>
      </c>
      <c r="J3688" s="60">
        <f t="shared" si="777"/>
        <v>0</v>
      </c>
      <c r="K3688" s="60" t="str">
        <f t="shared" si="778"/>
        <v>Ok</v>
      </c>
      <c r="L3688" s="60">
        <f t="shared" si="779"/>
        <v>0</v>
      </c>
      <c r="M3688" s="85">
        <f>VLOOKUP(E3688,'DAFTAR ITEM'!B:J,9,FALSE)</f>
        <v>10000</v>
      </c>
      <c r="N3688" s="85">
        <f t="shared" si="780"/>
        <v>70000</v>
      </c>
      <c r="O3688" s="85">
        <f t="shared" si="781"/>
        <v>0</v>
      </c>
      <c r="P3688" s="85">
        <f t="shared" si="782"/>
        <v>0</v>
      </c>
      <c r="Q3688" s="59">
        <f t="shared" si="783"/>
        <v>0</v>
      </c>
      <c r="R3688" s="60" t="str">
        <f t="shared" si="784"/>
        <v>Good Count</v>
      </c>
      <c r="S3688" s="60" t="str">
        <f t="shared" si="785"/>
        <v>Good Count</v>
      </c>
      <c r="T3688" s="60" t="str">
        <f t="shared" si="786"/>
        <v>Good Count</v>
      </c>
    </row>
    <row r="3689" spans="1:20" ht="15" customHeight="1">
      <c r="A3689" s="64">
        <v>45054</v>
      </c>
      <c r="B3689" s="65">
        <f t="shared" si="774"/>
        <v>2023</v>
      </c>
      <c r="C3689" s="58">
        <f t="shared" si="775"/>
        <v>5</v>
      </c>
      <c r="D3689" s="58" t="str">
        <f t="shared" si="776"/>
        <v>May/2023</v>
      </c>
      <c r="E3689" s="60" t="s">
        <v>261</v>
      </c>
      <c r="F3689" s="60" t="s">
        <v>260</v>
      </c>
      <c r="G3689" s="60" t="s">
        <v>16</v>
      </c>
      <c r="H3689" s="60">
        <v>4</v>
      </c>
      <c r="I3689" s="60">
        <v>4</v>
      </c>
      <c r="J3689" s="60">
        <f t="shared" si="777"/>
        <v>0</v>
      </c>
      <c r="K3689" s="60" t="str">
        <f t="shared" si="778"/>
        <v>Ok</v>
      </c>
      <c r="L3689" s="60">
        <f t="shared" si="779"/>
        <v>0</v>
      </c>
      <c r="M3689" s="85">
        <f>VLOOKUP(E3689,'DAFTAR ITEM'!B:J,9,FALSE)</f>
        <v>11550</v>
      </c>
      <c r="N3689" s="85">
        <f t="shared" si="780"/>
        <v>46200</v>
      </c>
      <c r="O3689" s="85">
        <f t="shared" si="781"/>
        <v>0</v>
      </c>
      <c r="P3689" s="85">
        <f t="shared" si="782"/>
        <v>0</v>
      </c>
      <c r="Q3689" s="59">
        <f t="shared" si="783"/>
        <v>0</v>
      </c>
      <c r="R3689" s="60" t="str">
        <f t="shared" si="784"/>
        <v>Good Count</v>
      </c>
      <c r="S3689" s="60" t="str">
        <f t="shared" si="785"/>
        <v>Good Count</v>
      </c>
      <c r="T3689" s="60" t="str">
        <f t="shared" si="786"/>
        <v>Good Count</v>
      </c>
    </row>
    <row r="3690" spans="1:20" ht="15" customHeight="1">
      <c r="A3690" s="64">
        <v>45054</v>
      </c>
      <c r="B3690" s="65">
        <f t="shared" si="774"/>
        <v>2023</v>
      </c>
      <c r="C3690" s="58">
        <f t="shared" si="775"/>
        <v>5</v>
      </c>
      <c r="D3690" s="58" t="str">
        <f t="shared" si="776"/>
        <v>May/2023</v>
      </c>
      <c r="E3690" s="60" t="s">
        <v>265</v>
      </c>
      <c r="F3690" s="60" t="s">
        <v>264</v>
      </c>
      <c r="G3690" s="60" t="s">
        <v>33</v>
      </c>
      <c r="H3690" s="60">
        <v>14</v>
      </c>
      <c r="I3690" s="60">
        <v>14</v>
      </c>
      <c r="J3690" s="60">
        <f t="shared" si="777"/>
        <v>0</v>
      </c>
      <c r="K3690" s="60" t="str">
        <f t="shared" si="778"/>
        <v>Ok</v>
      </c>
      <c r="L3690" s="60">
        <f t="shared" si="779"/>
        <v>0</v>
      </c>
      <c r="M3690" s="85">
        <f>VLOOKUP(E3690,'DAFTAR ITEM'!B:J,9,FALSE)</f>
        <v>3000</v>
      </c>
      <c r="N3690" s="85">
        <f t="shared" si="780"/>
        <v>42000</v>
      </c>
      <c r="O3690" s="85">
        <f t="shared" si="781"/>
        <v>0</v>
      </c>
      <c r="P3690" s="85">
        <f t="shared" si="782"/>
        <v>0</v>
      </c>
      <c r="Q3690" s="59">
        <f t="shared" si="783"/>
        <v>0</v>
      </c>
      <c r="R3690" s="60" t="str">
        <f t="shared" si="784"/>
        <v>Good Count</v>
      </c>
      <c r="S3690" s="60" t="str">
        <f t="shared" si="785"/>
        <v>Good Count</v>
      </c>
      <c r="T3690" s="60" t="str">
        <f t="shared" si="786"/>
        <v>Good Count</v>
      </c>
    </row>
    <row r="3691" spans="1:20" ht="15" customHeight="1">
      <c r="A3691" s="64">
        <v>45054</v>
      </c>
      <c r="B3691" s="65">
        <f t="shared" si="774"/>
        <v>2023</v>
      </c>
      <c r="C3691" s="58">
        <f t="shared" si="775"/>
        <v>5</v>
      </c>
      <c r="D3691" s="58" t="str">
        <f t="shared" si="776"/>
        <v>May/2023</v>
      </c>
      <c r="E3691" s="60" t="s">
        <v>267</v>
      </c>
      <c r="F3691" s="60" t="s">
        <v>266</v>
      </c>
      <c r="G3691" s="60" t="s">
        <v>33</v>
      </c>
      <c r="H3691" s="60">
        <v>12</v>
      </c>
      <c r="I3691" s="60">
        <v>12</v>
      </c>
      <c r="J3691" s="60">
        <f t="shared" si="777"/>
        <v>0</v>
      </c>
      <c r="K3691" s="60" t="str">
        <f t="shared" si="778"/>
        <v>Ok</v>
      </c>
      <c r="L3691" s="60">
        <f t="shared" si="779"/>
        <v>0</v>
      </c>
      <c r="M3691" s="85">
        <f>VLOOKUP(E3691,'DAFTAR ITEM'!B:J,9,FALSE)</f>
        <v>1575</v>
      </c>
      <c r="N3691" s="85">
        <f t="shared" si="780"/>
        <v>18900</v>
      </c>
      <c r="O3691" s="85">
        <f t="shared" si="781"/>
        <v>0</v>
      </c>
      <c r="P3691" s="85">
        <f t="shared" si="782"/>
        <v>0</v>
      </c>
      <c r="Q3691" s="59">
        <f t="shared" si="783"/>
        <v>0</v>
      </c>
      <c r="R3691" s="60" t="str">
        <f t="shared" si="784"/>
        <v>Good Count</v>
      </c>
      <c r="S3691" s="60" t="str">
        <f t="shared" si="785"/>
        <v>Good Count</v>
      </c>
      <c r="T3691" s="60" t="str">
        <f t="shared" si="786"/>
        <v>Good Count</v>
      </c>
    </row>
    <row r="3692" spans="1:20" ht="15" customHeight="1">
      <c r="A3692" s="64">
        <v>45054</v>
      </c>
      <c r="B3692" s="65">
        <f t="shared" si="774"/>
        <v>2023</v>
      </c>
      <c r="C3692" s="58">
        <f t="shared" si="775"/>
        <v>5</v>
      </c>
      <c r="D3692" s="58" t="str">
        <f t="shared" si="776"/>
        <v>May/2023</v>
      </c>
      <c r="E3692" s="60" t="s">
        <v>269</v>
      </c>
      <c r="F3692" s="60" t="s">
        <v>268</v>
      </c>
      <c r="G3692" s="60" t="s">
        <v>33</v>
      </c>
      <c r="H3692" s="60">
        <v>0</v>
      </c>
      <c r="I3692" s="60">
        <v>0</v>
      </c>
      <c r="J3692" s="60">
        <f t="shared" si="777"/>
        <v>0</v>
      </c>
      <c r="K3692" s="60" t="str">
        <f t="shared" si="778"/>
        <v>Ok</v>
      </c>
      <c r="L3692" s="60">
        <f t="shared" si="779"/>
        <v>0</v>
      </c>
      <c r="M3692" s="85">
        <f>VLOOKUP(E3692,'DAFTAR ITEM'!B:J,9,FALSE)</f>
        <v>9500</v>
      </c>
      <c r="N3692" s="85">
        <f t="shared" si="780"/>
        <v>0</v>
      </c>
      <c r="O3692" s="85">
        <f t="shared" si="781"/>
        <v>0</v>
      </c>
      <c r="P3692" s="85">
        <f t="shared" si="782"/>
        <v>0</v>
      </c>
      <c r="Q3692" s="59">
        <f t="shared" si="783"/>
        <v>0</v>
      </c>
      <c r="R3692" s="60" t="str">
        <f t="shared" si="784"/>
        <v>Good Count</v>
      </c>
      <c r="S3692" s="60" t="str">
        <f t="shared" si="785"/>
        <v>Good Count</v>
      </c>
      <c r="T3692" s="60" t="str">
        <f t="shared" si="786"/>
        <v>Good Count</v>
      </c>
    </row>
    <row r="3693" spans="1:20" ht="15" customHeight="1">
      <c r="A3693" s="64">
        <v>45054</v>
      </c>
      <c r="B3693" s="65">
        <f t="shared" si="774"/>
        <v>2023</v>
      </c>
      <c r="C3693" s="58">
        <f t="shared" si="775"/>
        <v>5</v>
      </c>
      <c r="D3693" s="58" t="str">
        <f t="shared" si="776"/>
        <v>May/2023</v>
      </c>
      <c r="E3693" s="60" t="s">
        <v>271</v>
      </c>
      <c r="F3693" s="60" t="s">
        <v>270</v>
      </c>
      <c r="G3693" s="60" t="s">
        <v>33</v>
      </c>
      <c r="H3693" s="60">
        <v>11</v>
      </c>
      <c r="I3693" s="60">
        <v>11</v>
      </c>
      <c r="J3693" s="60">
        <f t="shared" si="777"/>
        <v>0</v>
      </c>
      <c r="K3693" s="60" t="str">
        <f t="shared" si="778"/>
        <v>Ok</v>
      </c>
      <c r="L3693" s="60">
        <f t="shared" si="779"/>
        <v>0</v>
      </c>
      <c r="M3693" s="85">
        <f>VLOOKUP(E3693,'DAFTAR ITEM'!B:J,9,FALSE)</f>
        <v>5000</v>
      </c>
      <c r="N3693" s="85">
        <f t="shared" si="780"/>
        <v>55000</v>
      </c>
      <c r="O3693" s="85">
        <f t="shared" si="781"/>
        <v>0</v>
      </c>
      <c r="P3693" s="85">
        <f t="shared" si="782"/>
        <v>0</v>
      </c>
      <c r="Q3693" s="59">
        <f t="shared" si="783"/>
        <v>0</v>
      </c>
      <c r="R3693" s="60" t="str">
        <f t="shared" si="784"/>
        <v>Good Count</v>
      </c>
      <c r="S3693" s="60" t="str">
        <f t="shared" si="785"/>
        <v>Good Count</v>
      </c>
      <c r="T3693" s="60" t="str">
        <f t="shared" si="786"/>
        <v>Good Count</v>
      </c>
    </row>
    <row r="3694" spans="1:20" ht="15" customHeight="1">
      <c r="A3694" s="64">
        <v>45054</v>
      </c>
      <c r="B3694" s="65">
        <f t="shared" si="774"/>
        <v>2023</v>
      </c>
      <c r="C3694" s="58">
        <f t="shared" si="775"/>
        <v>5</v>
      </c>
      <c r="D3694" s="58" t="str">
        <f t="shared" si="776"/>
        <v>May/2023</v>
      </c>
      <c r="E3694" s="60" t="s">
        <v>273</v>
      </c>
      <c r="F3694" s="60" t="s">
        <v>272</v>
      </c>
      <c r="G3694" s="60" t="s">
        <v>33</v>
      </c>
      <c r="H3694" s="60">
        <v>48</v>
      </c>
      <c r="I3694" s="60">
        <v>48</v>
      </c>
      <c r="J3694" s="60">
        <f t="shared" si="777"/>
        <v>0</v>
      </c>
      <c r="K3694" s="60" t="str">
        <f t="shared" si="778"/>
        <v>Ok</v>
      </c>
      <c r="L3694" s="60">
        <f t="shared" si="779"/>
        <v>0</v>
      </c>
      <c r="M3694" s="85">
        <f>VLOOKUP(E3694,'DAFTAR ITEM'!B:J,9,FALSE)</f>
        <v>5000</v>
      </c>
      <c r="N3694" s="85">
        <f t="shared" si="780"/>
        <v>240000</v>
      </c>
      <c r="O3694" s="85">
        <f t="shared" si="781"/>
        <v>0</v>
      </c>
      <c r="P3694" s="85">
        <f t="shared" si="782"/>
        <v>0</v>
      </c>
      <c r="Q3694" s="59">
        <f t="shared" si="783"/>
        <v>0</v>
      </c>
      <c r="R3694" s="60" t="str">
        <f t="shared" si="784"/>
        <v>Good Count</v>
      </c>
      <c r="S3694" s="60" t="str">
        <f t="shared" si="785"/>
        <v>Good Count</v>
      </c>
      <c r="T3694" s="60" t="str">
        <f t="shared" si="786"/>
        <v>Good Count</v>
      </c>
    </row>
    <row r="3695" spans="1:20" ht="15" customHeight="1">
      <c r="A3695" s="64">
        <v>45054</v>
      </c>
      <c r="B3695" s="65">
        <f t="shared" si="774"/>
        <v>2023</v>
      </c>
      <c r="C3695" s="58">
        <f t="shared" si="775"/>
        <v>5</v>
      </c>
      <c r="D3695" s="58" t="str">
        <f t="shared" si="776"/>
        <v>May/2023</v>
      </c>
      <c r="E3695" s="60" t="s">
        <v>275</v>
      </c>
      <c r="F3695" s="60" t="s">
        <v>274</v>
      </c>
      <c r="G3695" s="60" t="s">
        <v>33</v>
      </c>
      <c r="H3695" s="60">
        <v>12</v>
      </c>
      <c r="I3695" s="60">
        <v>12</v>
      </c>
      <c r="J3695" s="60">
        <f t="shared" si="777"/>
        <v>0</v>
      </c>
      <c r="K3695" s="60" t="str">
        <f t="shared" si="778"/>
        <v>Ok</v>
      </c>
      <c r="L3695" s="60">
        <f t="shared" si="779"/>
        <v>0</v>
      </c>
      <c r="M3695" s="85">
        <f>VLOOKUP(E3695,'DAFTAR ITEM'!B:J,9,FALSE)</f>
        <v>15000</v>
      </c>
      <c r="N3695" s="85">
        <f t="shared" si="780"/>
        <v>180000</v>
      </c>
      <c r="O3695" s="85">
        <f t="shared" si="781"/>
        <v>0</v>
      </c>
      <c r="P3695" s="85">
        <f t="shared" si="782"/>
        <v>0</v>
      </c>
      <c r="Q3695" s="59">
        <f t="shared" si="783"/>
        <v>0</v>
      </c>
      <c r="R3695" s="60" t="str">
        <f t="shared" si="784"/>
        <v>Good Count</v>
      </c>
      <c r="S3695" s="60" t="str">
        <f t="shared" si="785"/>
        <v>Good Count</v>
      </c>
      <c r="T3695" s="60" t="str">
        <f t="shared" si="786"/>
        <v>Good Count</v>
      </c>
    </row>
    <row r="3696" spans="1:20" ht="15" customHeight="1">
      <c r="A3696" s="64">
        <v>45054</v>
      </c>
      <c r="B3696" s="65">
        <f t="shared" si="774"/>
        <v>2023</v>
      </c>
      <c r="C3696" s="58">
        <f t="shared" si="775"/>
        <v>5</v>
      </c>
      <c r="D3696" s="58" t="str">
        <f t="shared" si="776"/>
        <v>May/2023</v>
      </c>
      <c r="E3696" s="60" t="s">
        <v>281</v>
      </c>
      <c r="F3696" s="60" t="s">
        <v>280</v>
      </c>
      <c r="G3696" s="60" t="s">
        <v>139</v>
      </c>
      <c r="H3696" s="60">
        <v>248</v>
      </c>
      <c r="I3696" s="60">
        <v>248</v>
      </c>
      <c r="J3696" s="60">
        <f t="shared" si="777"/>
        <v>0</v>
      </c>
      <c r="K3696" s="60" t="str">
        <f t="shared" si="778"/>
        <v>Ok</v>
      </c>
      <c r="L3696" s="60">
        <f t="shared" si="779"/>
        <v>0</v>
      </c>
      <c r="M3696" s="85">
        <f>VLOOKUP(E3696,'DAFTAR ITEM'!B:J,9,FALSE)</f>
        <v>5000</v>
      </c>
      <c r="N3696" s="85">
        <f t="shared" si="780"/>
        <v>1240000</v>
      </c>
      <c r="O3696" s="85">
        <f t="shared" si="781"/>
        <v>0</v>
      </c>
      <c r="P3696" s="85">
        <f t="shared" si="782"/>
        <v>0</v>
      </c>
      <c r="Q3696" s="59">
        <f t="shared" si="783"/>
        <v>0</v>
      </c>
      <c r="R3696" s="60" t="str">
        <f t="shared" si="784"/>
        <v>Good Count</v>
      </c>
      <c r="S3696" s="60" t="str">
        <f t="shared" si="785"/>
        <v>Good Count</v>
      </c>
      <c r="T3696" s="60" t="str">
        <f t="shared" si="786"/>
        <v>Good Count</v>
      </c>
    </row>
    <row r="3697" spans="1:20" ht="15" customHeight="1">
      <c r="A3697" s="64">
        <v>45054</v>
      </c>
      <c r="B3697" s="65">
        <f t="shared" si="774"/>
        <v>2023</v>
      </c>
      <c r="C3697" s="58">
        <f t="shared" si="775"/>
        <v>5</v>
      </c>
      <c r="D3697" s="58" t="str">
        <f t="shared" si="776"/>
        <v>May/2023</v>
      </c>
      <c r="E3697" s="60" t="s">
        <v>283</v>
      </c>
      <c r="F3697" s="60" t="s">
        <v>282</v>
      </c>
      <c r="G3697" s="60" t="s">
        <v>16</v>
      </c>
      <c r="H3697" s="60">
        <v>0</v>
      </c>
      <c r="I3697" s="60">
        <v>0</v>
      </c>
      <c r="J3697" s="60">
        <f t="shared" si="777"/>
        <v>0</v>
      </c>
      <c r="K3697" s="60" t="str">
        <f t="shared" si="778"/>
        <v>Ok</v>
      </c>
      <c r="L3697" s="60">
        <f t="shared" si="779"/>
        <v>0</v>
      </c>
      <c r="M3697" s="85">
        <f>VLOOKUP(E3697,'DAFTAR ITEM'!B:J,9,FALSE)</f>
        <v>131250</v>
      </c>
      <c r="N3697" s="85">
        <f t="shared" si="780"/>
        <v>0</v>
      </c>
      <c r="O3697" s="85">
        <f t="shared" si="781"/>
        <v>0</v>
      </c>
      <c r="P3697" s="85">
        <f t="shared" si="782"/>
        <v>0</v>
      </c>
      <c r="Q3697" s="59">
        <f t="shared" si="783"/>
        <v>0</v>
      </c>
      <c r="R3697" s="60" t="str">
        <f t="shared" si="784"/>
        <v>Good Count</v>
      </c>
      <c r="S3697" s="60" t="str">
        <f t="shared" si="785"/>
        <v>Good Count</v>
      </c>
      <c r="T3697" s="60" t="str">
        <f t="shared" si="786"/>
        <v>Good Count</v>
      </c>
    </row>
    <row r="3698" spans="1:20" ht="15" customHeight="1">
      <c r="A3698" s="64">
        <v>45054</v>
      </c>
      <c r="B3698" s="65">
        <f t="shared" si="774"/>
        <v>2023</v>
      </c>
      <c r="C3698" s="58">
        <f t="shared" si="775"/>
        <v>5</v>
      </c>
      <c r="D3698" s="58" t="str">
        <f t="shared" si="776"/>
        <v>May/2023</v>
      </c>
      <c r="E3698" s="60" t="s">
        <v>285</v>
      </c>
      <c r="F3698" s="60" t="s">
        <v>284</v>
      </c>
      <c r="G3698" s="60" t="s">
        <v>33</v>
      </c>
      <c r="H3698" s="60">
        <v>23</v>
      </c>
      <c r="I3698" s="60">
        <v>23</v>
      </c>
      <c r="J3698" s="60">
        <f t="shared" si="777"/>
        <v>0</v>
      </c>
      <c r="K3698" s="60" t="str">
        <f t="shared" si="778"/>
        <v>Ok</v>
      </c>
      <c r="L3698" s="60">
        <f t="shared" si="779"/>
        <v>0</v>
      </c>
      <c r="M3698" s="85">
        <f>VLOOKUP(E3698,'DAFTAR ITEM'!B:J,9,FALSE)</f>
        <v>2625</v>
      </c>
      <c r="N3698" s="85">
        <f t="shared" si="780"/>
        <v>60375</v>
      </c>
      <c r="O3698" s="85">
        <f t="shared" si="781"/>
        <v>0</v>
      </c>
      <c r="P3698" s="85">
        <f t="shared" si="782"/>
        <v>0</v>
      </c>
      <c r="Q3698" s="59">
        <f t="shared" si="783"/>
        <v>0</v>
      </c>
      <c r="R3698" s="60" t="str">
        <f t="shared" si="784"/>
        <v>Good Count</v>
      </c>
      <c r="S3698" s="60" t="str">
        <f t="shared" si="785"/>
        <v>Good Count</v>
      </c>
      <c r="T3698" s="60" t="str">
        <f t="shared" si="786"/>
        <v>Good Count</v>
      </c>
    </row>
    <row r="3699" spans="1:20" ht="15" customHeight="1">
      <c r="A3699" s="64">
        <v>45054</v>
      </c>
      <c r="B3699" s="65">
        <f t="shared" si="774"/>
        <v>2023</v>
      </c>
      <c r="C3699" s="58">
        <f t="shared" si="775"/>
        <v>5</v>
      </c>
      <c r="D3699" s="58" t="str">
        <f t="shared" si="776"/>
        <v>May/2023</v>
      </c>
      <c r="E3699" s="60" t="s">
        <v>287</v>
      </c>
      <c r="F3699" s="60" t="s">
        <v>286</v>
      </c>
      <c r="G3699" s="60" t="s">
        <v>33</v>
      </c>
      <c r="H3699" s="60">
        <v>20</v>
      </c>
      <c r="I3699" s="60">
        <v>20</v>
      </c>
      <c r="J3699" s="60">
        <f t="shared" si="777"/>
        <v>0</v>
      </c>
      <c r="K3699" s="60" t="str">
        <f t="shared" si="778"/>
        <v>Ok</v>
      </c>
      <c r="L3699" s="60">
        <f t="shared" si="779"/>
        <v>0</v>
      </c>
      <c r="M3699" s="85">
        <f>VLOOKUP(E3699,'DAFTAR ITEM'!B:J,9,FALSE)</f>
        <v>6825</v>
      </c>
      <c r="N3699" s="85">
        <f t="shared" si="780"/>
        <v>136500</v>
      </c>
      <c r="O3699" s="85">
        <f t="shared" si="781"/>
        <v>0</v>
      </c>
      <c r="P3699" s="85">
        <f t="shared" si="782"/>
        <v>0</v>
      </c>
      <c r="Q3699" s="59">
        <f t="shared" si="783"/>
        <v>0</v>
      </c>
      <c r="R3699" s="60" t="str">
        <f t="shared" si="784"/>
        <v>Good Count</v>
      </c>
      <c r="S3699" s="60" t="str">
        <f t="shared" si="785"/>
        <v>Good Count</v>
      </c>
      <c r="T3699" s="60" t="str">
        <f t="shared" si="786"/>
        <v>Good Count</v>
      </c>
    </row>
    <row r="3700" spans="1:20" ht="15" customHeight="1">
      <c r="A3700" s="64">
        <v>45054</v>
      </c>
      <c r="B3700" s="65">
        <f t="shared" si="774"/>
        <v>2023</v>
      </c>
      <c r="C3700" s="58">
        <f t="shared" si="775"/>
        <v>5</v>
      </c>
      <c r="D3700" s="58" t="str">
        <f t="shared" si="776"/>
        <v>May/2023</v>
      </c>
      <c r="E3700" s="60" t="s">
        <v>293</v>
      </c>
      <c r="F3700" s="60" t="s">
        <v>292</v>
      </c>
      <c r="G3700" s="60" t="s">
        <v>33</v>
      </c>
      <c r="H3700" s="60">
        <v>2</v>
      </c>
      <c r="I3700" s="60">
        <v>2</v>
      </c>
      <c r="J3700" s="60">
        <f t="shared" si="777"/>
        <v>0</v>
      </c>
      <c r="K3700" s="60" t="str">
        <f t="shared" si="778"/>
        <v>Ok</v>
      </c>
      <c r="L3700" s="60">
        <f t="shared" si="779"/>
        <v>0</v>
      </c>
      <c r="M3700" s="85">
        <f>VLOOKUP(E3700,'DAFTAR ITEM'!B:J,9,FALSE)</f>
        <v>5000</v>
      </c>
      <c r="N3700" s="85">
        <f t="shared" si="780"/>
        <v>10000</v>
      </c>
      <c r="O3700" s="85">
        <f t="shared" si="781"/>
        <v>0</v>
      </c>
      <c r="P3700" s="85">
        <f t="shared" si="782"/>
        <v>0</v>
      </c>
      <c r="Q3700" s="59">
        <f t="shared" si="783"/>
        <v>0</v>
      </c>
      <c r="R3700" s="60" t="str">
        <f t="shared" si="784"/>
        <v>Good Count</v>
      </c>
      <c r="S3700" s="60" t="str">
        <f t="shared" si="785"/>
        <v>Good Count</v>
      </c>
      <c r="T3700" s="60" t="str">
        <f t="shared" si="786"/>
        <v>Good Count</v>
      </c>
    </row>
    <row r="3701" spans="1:20" ht="15" customHeight="1">
      <c r="A3701" s="64">
        <v>45054</v>
      </c>
      <c r="B3701" s="65">
        <f t="shared" si="774"/>
        <v>2023</v>
      </c>
      <c r="C3701" s="58">
        <f t="shared" si="775"/>
        <v>5</v>
      </c>
      <c r="D3701" s="58" t="str">
        <f t="shared" si="776"/>
        <v>May/2023</v>
      </c>
      <c r="E3701" s="60" t="s">
        <v>295</v>
      </c>
      <c r="F3701" s="60" t="s">
        <v>294</v>
      </c>
      <c r="G3701" s="60" t="s">
        <v>33</v>
      </c>
      <c r="H3701" s="60">
        <v>0</v>
      </c>
      <c r="I3701" s="60">
        <v>0</v>
      </c>
      <c r="J3701" s="60">
        <f t="shared" si="777"/>
        <v>0</v>
      </c>
      <c r="K3701" s="60" t="str">
        <f t="shared" si="778"/>
        <v>Ok</v>
      </c>
      <c r="L3701" s="60">
        <f t="shared" si="779"/>
        <v>0</v>
      </c>
      <c r="M3701" s="85">
        <f>VLOOKUP(E3701,'DAFTAR ITEM'!B:J,9,FALSE)</f>
        <v>22000</v>
      </c>
      <c r="N3701" s="85">
        <f t="shared" si="780"/>
        <v>0</v>
      </c>
      <c r="O3701" s="85">
        <f t="shared" si="781"/>
        <v>0</v>
      </c>
      <c r="P3701" s="85">
        <f t="shared" si="782"/>
        <v>0</v>
      </c>
      <c r="Q3701" s="59">
        <f t="shared" si="783"/>
        <v>0</v>
      </c>
      <c r="R3701" s="60" t="str">
        <f t="shared" si="784"/>
        <v>Good Count</v>
      </c>
      <c r="S3701" s="60" t="str">
        <f t="shared" si="785"/>
        <v>Good Count</v>
      </c>
      <c r="T3701" s="60" t="str">
        <f t="shared" si="786"/>
        <v>Good Count</v>
      </c>
    </row>
    <row r="3702" spans="1:20" ht="15" customHeight="1">
      <c r="A3702" s="64">
        <v>45054</v>
      </c>
      <c r="B3702" s="65">
        <f t="shared" si="774"/>
        <v>2023</v>
      </c>
      <c r="C3702" s="58">
        <f t="shared" si="775"/>
        <v>5</v>
      </c>
      <c r="D3702" s="58" t="str">
        <f t="shared" si="776"/>
        <v>May/2023</v>
      </c>
      <c r="E3702" s="60" t="s">
        <v>297</v>
      </c>
      <c r="F3702" s="60" t="s">
        <v>296</v>
      </c>
      <c r="G3702" s="60" t="s">
        <v>33</v>
      </c>
      <c r="H3702" s="60">
        <v>11</v>
      </c>
      <c r="I3702" s="60">
        <v>11</v>
      </c>
      <c r="J3702" s="60">
        <f t="shared" si="777"/>
        <v>0</v>
      </c>
      <c r="K3702" s="60" t="str">
        <f t="shared" si="778"/>
        <v>Ok</v>
      </c>
      <c r="L3702" s="60">
        <f t="shared" si="779"/>
        <v>0</v>
      </c>
      <c r="M3702" s="85">
        <f>VLOOKUP(E3702,'DAFTAR ITEM'!B:J,9,FALSE)</f>
        <v>8138</v>
      </c>
      <c r="N3702" s="85">
        <f t="shared" si="780"/>
        <v>89518</v>
      </c>
      <c r="O3702" s="85">
        <f t="shared" si="781"/>
        <v>0</v>
      </c>
      <c r="P3702" s="85">
        <f t="shared" si="782"/>
        <v>0</v>
      </c>
      <c r="Q3702" s="59">
        <f t="shared" si="783"/>
        <v>0</v>
      </c>
      <c r="R3702" s="60" t="str">
        <f t="shared" si="784"/>
        <v>Good Count</v>
      </c>
      <c r="S3702" s="60" t="str">
        <f t="shared" si="785"/>
        <v>Good Count</v>
      </c>
      <c r="T3702" s="60" t="str">
        <f t="shared" si="786"/>
        <v>Good Count</v>
      </c>
    </row>
    <row r="3703" spans="1:20" ht="15" customHeight="1">
      <c r="A3703" s="64">
        <v>45054</v>
      </c>
      <c r="B3703" s="65">
        <f t="shared" si="774"/>
        <v>2023</v>
      </c>
      <c r="C3703" s="58">
        <f t="shared" si="775"/>
        <v>5</v>
      </c>
      <c r="D3703" s="58" t="str">
        <f t="shared" si="776"/>
        <v>May/2023</v>
      </c>
      <c r="E3703" s="60" t="s">
        <v>301</v>
      </c>
      <c r="F3703" s="60" t="s">
        <v>300</v>
      </c>
      <c r="G3703" s="60" t="s">
        <v>33</v>
      </c>
      <c r="H3703" s="60">
        <v>39</v>
      </c>
      <c r="I3703" s="60">
        <v>39</v>
      </c>
      <c r="J3703" s="60">
        <f t="shared" si="777"/>
        <v>0</v>
      </c>
      <c r="K3703" s="60" t="str">
        <f t="shared" si="778"/>
        <v>Ok</v>
      </c>
      <c r="L3703" s="60">
        <f t="shared" si="779"/>
        <v>0</v>
      </c>
      <c r="M3703" s="85">
        <f>VLOOKUP(E3703,'DAFTAR ITEM'!B:J,9,FALSE)</f>
        <v>10000</v>
      </c>
      <c r="N3703" s="85">
        <f t="shared" si="780"/>
        <v>390000</v>
      </c>
      <c r="O3703" s="85">
        <f t="shared" si="781"/>
        <v>0</v>
      </c>
      <c r="P3703" s="85">
        <f t="shared" si="782"/>
        <v>0</v>
      </c>
      <c r="Q3703" s="59">
        <f t="shared" si="783"/>
        <v>0</v>
      </c>
      <c r="R3703" s="60" t="str">
        <f t="shared" si="784"/>
        <v>Good Count</v>
      </c>
      <c r="S3703" s="60" t="str">
        <f t="shared" si="785"/>
        <v>Good Count</v>
      </c>
      <c r="T3703" s="60" t="str">
        <f t="shared" si="786"/>
        <v>Good Count</v>
      </c>
    </row>
    <row r="3704" spans="1:20" ht="15" customHeight="1">
      <c r="A3704" s="64">
        <v>45054</v>
      </c>
      <c r="B3704" s="65">
        <f t="shared" si="774"/>
        <v>2023</v>
      </c>
      <c r="C3704" s="58">
        <f t="shared" si="775"/>
        <v>5</v>
      </c>
      <c r="D3704" s="58" t="str">
        <f t="shared" si="776"/>
        <v>May/2023</v>
      </c>
      <c r="E3704" s="60" t="s">
        <v>299</v>
      </c>
      <c r="F3704" s="60" t="s">
        <v>298</v>
      </c>
      <c r="G3704" s="60" t="s">
        <v>33</v>
      </c>
      <c r="H3704" s="60">
        <v>9</v>
      </c>
      <c r="I3704" s="60">
        <v>9</v>
      </c>
      <c r="J3704" s="60">
        <f t="shared" si="777"/>
        <v>0</v>
      </c>
      <c r="K3704" s="60" t="str">
        <f t="shared" si="778"/>
        <v>Ok</v>
      </c>
      <c r="L3704" s="60">
        <f t="shared" si="779"/>
        <v>0</v>
      </c>
      <c r="M3704" s="85">
        <f>VLOOKUP(E3704,'DAFTAR ITEM'!B:J,9,FALSE)</f>
        <v>8138</v>
      </c>
      <c r="N3704" s="85">
        <f t="shared" si="780"/>
        <v>73242</v>
      </c>
      <c r="O3704" s="85">
        <f t="shared" si="781"/>
        <v>0</v>
      </c>
      <c r="P3704" s="85">
        <f t="shared" si="782"/>
        <v>0</v>
      </c>
      <c r="Q3704" s="59">
        <f t="shared" si="783"/>
        <v>0</v>
      </c>
      <c r="R3704" s="60" t="str">
        <f t="shared" si="784"/>
        <v>Good Count</v>
      </c>
      <c r="S3704" s="60" t="str">
        <f t="shared" si="785"/>
        <v>Good Count</v>
      </c>
      <c r="T3704" s="60" t="str">
        <f t="shared" si="786"/>
        <v>Good Count</v>
      </c>
    </row>
    <row r="3705" spans="1:20" ht="15" customHeight="1">
      <c r="A3705" s="64">
        <v>45054</v>
      </c>
      <c r="B3705" s="65">
        <f t="shared" si="774"/>
        <v>2023</v>
      </c>
      <c r="C3705" s="58">
        <f t="shared" si="775"/>
        <v>5</v>
      </c>
      <c r="D3705" s="58" t="str">
        <f t="shared" si="776"/>
        <v>May/2023</v>
      </c>
      <c r="E3705" s="60" t="s">
        <v>303</v>
      </c>
      <c r="F3705" s="60" t="s">
        <v>302</v>
      </c>
      <c r="G3705" s="60" t="s">
        <v>33</v>
      </c>
      <c r="H3705" s="60">
        <v>28</v>
      </c>
      <c r="I3705" s="60">
        <v>28</v>
      </c>
      <c r="J3705" s="60">
        <f t="shared" si="777"/>
        <v>0</v>
      </c>
      <c r="K3705" s="60" t="str">
        <f t="shared" si="778"/>
        <v>Ok</v>
      </c>
      <c r="L3705" s="60">
        <f t="shared" si="779"/>
        <v>0</v>
      </c>
      <c r="M3705" s="85">
        <f>VLOOKUP(E3705,'DAFTAR ITEM'!B:J,9,FALSE)</f>
        <v>9000</v>
      </c>
      <c r="N3705" s="85">
        <f t="shared" si="780"/>
        <v>252000</v>
      </c>
      <c r="O3705" s="85">
        <f t="shared" si="781"/>
        <v>0</v>
      </c>
      <c r="P3705" s="85">
        <f t="shared" si="782"/>
        <v>0</v>
      </c>
      <c r="Q3705" s="59">
        <f t="shared" si="783"/>
        <v>0</v>
      </c>
      <c r="R3705" s="60" t="str">
        <f t="shared" si="784"/>
        <v>Good Count</v>
      </c>
      <c r="S3705" s="60" t="str">
        <f t="shared" si="785"/>
        <v>Good Count</v>
      </c>
      <c r="T3705" s="60" t="str">
        <f t="shared" si="786"/>
        <v>Good Count</v>
      </c>
    </row>
    <row r="3706" spans="1:20" ht="15" customHeight="1">
      <c r="A3706" s="64">
        <v>45054</v>
      </c>
      <c r="B3706" s="65">
        <f t="shared" si="774"/>
        <v>2023</v>
      </c>
      <c r="C3706" s="58">
        <f t="shared" si="775"/>
        <v>5</v>
      </c>
      <c r="D3706" s="58" t="str">
        <f t="shared" si="776"/>
        <v>May/2023</v>
      </c>
      <c r="E3706" s="60" t="s">
        <v>305</v>
      </c>
      <c r="F3706" s="60" t="s">
        <v>304</v>
      </c>
      <c r="G3706" s="60" t="s">
        <v>33</v>
      </c>
      <c r="H3706" s="60">
        <v>8</v>
      </c>
      <c r="I3706" s="60">
        <v>8</v>
      </c>
      <c r="J3706" s="60">
        <f t="shared" si="777"/>
        <v>0</v>
      </c>
      <c r="K3706" s="60" t="str">
        <f t="shared" si="778"/>
        <v>Ok</v>
      </c>
      <c r="L3706" s="60">
        <f t="shared" si="779"/>
        <v>0</v>
      </c>
      <c r="M3706" s="85">
        <f>VLOOKUP(E3706,'DAFTAR ITEM'!B:J,9,FALSE)</f>
        <v>6720</v>
      </c>
      <c r="N3706" s="85">
        <f t="shared" si="780"/>
        <v>53760</v>
      </c>
      <c r="O3706" s="85">
        <f t="shared" si="781"/>
        <v>0</v>
      </c>
      <c r="P3706" s="85">
        <f t="shared" si="782"/>
        <v>0</v>
      </c>
      <c r="Q3706" s="59">
        <f t="shared" si="783"/>
        <v>0</v>
      </c>
      <c r="R3706" s="60" t="str">
        <f t="shared" si="784"/>
        <v>Good Count</v>
      </c>
      <c r="S3706" s="60" t="str">
        <f t="shared" si="785"/>
        <v>Good Count</v>
      </c>
      <c r="T3706" s="60" t="str">
        <f t="shared" si="786"/>
        <v>Good Count</v>
      </c>
    </row>
    <row r="3707" spans="1:20" ht="15" customHeight="1">
      <c r="A3707" s="64">
        <v>45054</v>
      </c>
      <c r="B3707" s="65">
        <f t="shared" si="774"/>
        <v>2023</v>
      </c>
      <c r="C3707" s="58">
        <f t="shared" si="775"/>
        <v>5</v>
      </c>
      <c r="D3707" s="58" t="str">
        <f t="shared" si="776"/>
        <v>May/2023</v>
      </c>
      <c r="E3707" s="60" t="s">
        <v>307</v>
      </c>
      <c r="F3707" s="60" t="s">
        <v>306</v>
      </c>
      <c r="G3707" s="60" t="s">
        <v>33</v>
      </c>
      <c r="H3707" s="60">
        <v>59</v>
      </c>
      <c r="I3707" s="60">
        <v>59</v>
      </c>
      <c r="J3707" s="60">
        <f t="shared" si="777"/>
        <v>0</v>
      </c>
      <c r="K3707" s="60" t="str">
        <f t="shared" si="778"/>
        <v>Ok</v>
      </c>
      <c r="L3707" s="60">
        <f t="shared" si="779"/>
        <v>0</v>
      </c>
      <c r="M3707" s="85">
        <f>VLOOKUP(E3707,'DAFTAR ITEM'!B:J,9,FALSE)</f>
        <v>9000</v>
      </c>
      <c r="N3707" s="85">
        <f t="shared" si="780"/>
        <v>531000</v>
      </c>
      <c r="O3707" s="85">
        <f t="shared" si="781"/>
        <v>0</v>
      </c>
      <c r="P3707" s="85">
        <f t="shared" si="782"/>
        <v>0</v>
      </c>
      <c r="Q3707" s="59">
        <f t="shared" si="783"/>
        <v>0</v>
      </c>
      <c r="R3707" s="60" t="str">
        <f t="shared" si="784"/>
        <v>Good Count</v>
      </c>
      <c r="S3707" s="60" t="str">
        <f t="shared" si="785"/>
        <v>Good Count</v>
      </c>
      <c r="T3707" s="60" t="str">
        <f t="shared" si="786"/>
        <v>Good Count</v>
      </c>
    </row>
    <row r="3708" spans="1:20" ht="15" customHeight="1">
      <c r="A3708" s="64">
        <v>45054</v>
      </c>
      <c r="B3708" s="65">
        <f t="shared" si="774"/>
        <v>2023</v>
      </c>
      <c r="C3708" s="58">
        <f t="shared" si="775"/>
        <v>5</v>
      </c>
      <c r="D3708" s="58" t="str">
        <f t="shared" si="776"/>
        <v>May/2023</v>
      </c>
      <c r="E3708" s="60" t="s">
        <v>309</v>
      </c>
      <c r="F3708" s="60" t="s">
        <v>308</v>
      </c>
      <c r="G3708" s="60" t="s">
        <v>33</v>
      </c>
      <c r="H3708" s="60">
        <v>16</v>
      </c>
      <c r="I3708" s="60">
        <v>16</v>
      </c>
      <c r="J3708" s="60">
        <f t="shared" si="777"/>
        <v>0</v>
      </c>
      <c r="K3708" s="60" t="str">
        <f t="shared" si="778"/>
        <v>Ok</v>
      </c>
      <c r="L3708" s="60">
        <f t="shared" si="779"/>
        <v>0</v>
      </c>
      <c r="M3708" s="85">
        <f>VLOOKUP(E3708,'DAFTAR ITEM'!B:J,9,FALSE)</f>
        <v>840</v>
      </c>
      <c r="N3708" s="85">
        <f t="shared" si="780"/>
        <v>13440</v>
      </c>
      <c r="O3708" s="85">
        <f t="shared" si="781"/>
        <v>0</v>
      </c>
      <c r="P3708" s="85">
        <f t="shared" si="782"/>
        <v>0</v>
      </c>
      <c r="Q3708" s="59">
        <f t="shared" si="783"/>
        <v>0</v>
      </c>
      <c r="R3708" s="60" t="str">
        <f t="shared" si="784"/>
        <v>Good Count</v>
      </c>
      <c r="S3708" s="60" t="str">
        <f t="shared" si="785"/>
        <v>Good Count</v>
      </c>
      <c r="T3708" s="60" t="str">
        <f t="shared" si="786"/>
        <v>Good Count</v>
      </c>
    </row>
    <row r="3709" spans="1:20" ht="15" customHeight="1">
      <c r="A3709" s="64">
        <v>45054</v>
      </c>
      <c r="B3709" s="65">
        <f t="shared" si="774"/>
        <v>2023</v>
      </c>
      <c r="C3709" s="58">
        <f t="shared" si="775"/>
        <v>5</v>
      </c>
      <c r="D3709" s="58" t="str">
        <f t="shared" si="776"/>
        <v>May/2023</v>
      </c>
      <c r="E3709" s="60" t="s">
        <v>311</v>
      </c>
      <c r="F3709" s="60" t="s">
        <v>310</v>
      </c>
      <c r="G3709" s="60" t="s">
        <v>33</v>
      </c>
      <c r="H3709" s="60">
        <v>12</v>
      </c>
      <c r="I3709" s="60">
        <v>12</v>
      </c>
      <c r="J3709" s="60">
        <f t="shared" si="777"/>
        <v>0</v>
      </c>
      <c r="K3709" s="60" t="str">
        <f t="shared" si="778"/>
        <v>Ok</v>
      </c>
      <c r="L3709" s="60">
        <f t="shared" si="779"/>
        <v>0</v>
      </c>
      <c r="M3709" s="85">
        <f>VLOOKUP(E3709,'DAFTAR ITEM'!B:J,9,FALSE)</f>
        <v>2000</v>
      </c>
      <c r="N3709" s="85">
        <f t="shared" si="780"/>
        <v>24000</v>
      </c>
      <c r="O3709" s="85">
        <f t="shared" si="781"/>
        <v>0</v>
      </c>
      <c r="P3709" s="85">
        <f t="shared" si="782"/>
        <v>0</v>
      </c>
      <c r="Q3709" s="59">
        <f t="shared" si="783"/>
        <v>0</v>
      </c>
      <c r="R3709" s="60" t="str">
        <f t="shared" si="784"/>
        <v>Good Count</v>
      </c>
      <c r="S3709" s="60" t="str">
        <f t="shared" si="785"/>
        <v>Good Count</v>
      </c>
      <c r="T3709" s="60" t="str">
        <f t="shared" si="786"/>
        <v>Good Count</v>
      </c>
    </row>
    <row r="3710" spans="1:20" ht="15" customHeight="1">
      <c r="A3710" s="64">
        <v>45054</v>
      </c>
      <c r="B3710" s="65">
        <f t="shared" si="774"/>
        <v>2023</v>
      </c>
      <c r="C3710" s="58">
        <f t="shared" si="775"/>
        <v>5</v>
      </c>
      <c r="D3710" s="58" t="str">
        <f t="shared" si="776"/>
        <v>May/2023</v>
      </c>
      <c r="E3710" s="60" t="s">
        <v>313</v>
      </c>
      <c r="F3710" s="60" t="s">
        <v>312</v>
      </c>
      <c r="G3710" s="60" t="s">
        <v>33</v>
      </c>
      <c r="H3710" s="60">
        <v>7</v>
      </c>
      <c r="I3710" s="60">
        <v>7</v>
      </c>
      <c r="J3710" s="60">
        <f t="shared" si="777"/>
        <v>0</v>
      </c>
      <c r="K3710" s="60" t="str">
        <f t="shared" si="778"/>
        <v>Ok</v>
      </c>
      <c r="L3710" s="60">
        <f t="shared" si="779"/>
        <v>0</v>
      </c>
      <c r="M3710" s="85">
        <f>VLOOKUP(E3710,'DAFTAR ITEM'!B:J,9,FALSE)</f>
        <v>2000</v>
      </c>
      <c r="N3710" s="85">
        <f t="shared" si="780"/>
        <v>14000</v>
      </c>
      <c r="O3710" s="85">
        <f t="shared" si="781"/>
        <v>0</v>
      </c>
      <c r="P3710" s="85">
        <f t="shared" si="782"/>
        <v>0</v>
      </c>
      <c r="Q3710" s="59">
        <f t="shared" si="783"/>
        <v>0</v>
      </c>
      <c r="R3710" s="60" t="str">
        <f t="shared" si="784"/>
        <v>Good Count</v>
      </c>
      <c r="S3710" s="60" t="str">
        <f t="shared" si="785"/>
        <v>Good Count</v>
      </c>
      <c r="T3710" s="60" t="str">
        <f t="shared" si="786"/>
        <v>Good Count</v>
      </c>
    </row>
    <row r="3711" spans="1:20" ht="15" customHeight="1">
      <c r="A3711" s="64">
        <v>45054</v>
      </c>
      <c r="B3711" s="65">
        <f t="shared" si="774"/>
        <v>2023</v>
      </c>
      <c r="C3711" s="58">
        <f t="shared" si="775"/>
        <v>5</v>
      </c>
      <c r="D3711" s="58" t="str">
        <f t="shared" si="776"/>
        <v>May/2023</v>
      </c>
      <c r="E3711" s="60" t="s">
        <v>315</v>
      </c>
      <c r="F3711" s="60" t="s">
        <v>314</v>
      </c>
      <c r="G3711" s="60" t="s">
        <v>33</v>
      </c>
      <c r="H3711" s="60">
        <v>17</v>
      </c>
      <c r="I3711" s="60">
        <v>17</v>
      </c>
      <c r="J3711" s="60">
        <f t="shared" si="777"/>
        <v>0</v>
      </c>
      <c r="K3711" s="60" t="str">
        <f t="shared" si="778"/>
        <v>Ok</v>
      </c>
      <c r="L3711" s="60">
        <f t="shared" si="779"/>
        <v>0</v>
      </c>
      <c r="M3711" s="85">
        <f>VLOOKUP(E3711,'DAFTAR ITEM'!B:J,9,FALSE)</f>
        <v>900</v>
      </c>
      <c r="N3711" s="85">
        <f t="shared" si="780"/>
        <v>15300</v>
      </c>
      <c r="O3711" s="85">
        <f t="shared" si="781"/>
        <v>0</v>
      </c>
      <c r="P3711" s="85">
        <f t="shared" si="782"/>
        <v>0</v>
      </c>
      <c r="Q3711" s="59">
        <f t="shared" si="783"/>
        <v>0</v>
      </c>
      <c r="R3711" s="60" t="str">
        <f t="shared" si="784"/>
        <v>Good Count</v>
      </c>
      <c r="S3711" s="60" t="str">
        <f t="shared" si="785"/>
        <v>Good Count</v>
      </c>
      <c r="T3711" s="60" t="str">
        <f t="shared" si="786"/>
        <v>Good Count</v>
      </c>
    </row>
    <row r="3712" spans="1:20" ht="15" customHeight="1">
      <c r="A3712" s="64">
        <v>45054</v>
      </c>
      <c r="B3712" s="65">
        <f t="shared" si="774"/>
        <v>2023</v>
      </c>
      <c r="C3712" s="58">
        <f t="shared" si="775"/>
        <v>5</v>
      </c>
      <c r="D3712" s="58" t="str">
        <f t="shared" si="776"/>
        <v>May/2023</v>
      </c>
      <c r="E3712" s="60" t="s">
        <v>317</v>
      </c>
      <c r="F3712" s="60" t="s">
        <v>316</v>
      </c>
      <c r="G3712" s="60" t="s">
        <v>33</v>
      </c>
      <c r="H3712" s="60">
        <v>7</v>
      </c>
      <c r="I3712" s="60">
        <v>7</v>
      </c>
      <c r="J3712" s="60">
        <f t="shared" si="777"/>
        <v>0</v>
      </c>
      <c r="K3712" s="60" t="str">
        <f t="shared" si="778"/>
        <v>Ok</v>
      </c>
      <c r="L3712" s="60">
        <f t="shared" si="779"/>
        <v>0</v>
      </c>
      <c r="M3712" s="85">
        <f>VLOOKUP(E3712,'DAFTAR ITEM'!B:J,9,FALSE)</f>
        <v>10000</v>
      </c>
      <c r="N3712" s="85">
        <f t="shared" si="780"/>
        <v>70000</v>
      </c>
      <c r="O3712" s="85">
        <f t="shared" si="781"/>
        <v>0</v>
      </c>
      <c r="P3712" s="85">
        <f t="shared" si="782"/>
        <v>0</v>
      </c>
      <c r="Q3712" s="59">
        <f t="shared" si="783"/>
        <v>0</v>
      </c>
      <c r="R3712" s="60" t="str">
        <f t="shared" si="784"/>
        <v>Good Count</v>
      </c>
      <c r="S3712" s="60" t="str">
        <f t="shared" si="785"/>
        <v>Good Count</v>
      </c>
      <c r="T3712" s="60" t="str">
        <f t="shared" si="786"/>
        <v>Good Count</v>
      </c>
    </row>
    <row r="3713" spans="1:20" ht="15" customHeight="1">
      <c r="A3713" s="64">
        <v>45054</v>
      </c>
      <c r="B3713" s="65">
        <f t="shared" si="774"/>
        <v>2023</v>
      </c>
      <c r="C3713" s="58">
        <f t="shared" si="775"/>
        <v>5</v>
      </c>
      <c r="D3713" s="58" t="str">
        <f t="shared" si="776"/>
        <v>May/2023</v>
      </c>
      <c r="E3713" s="60" t="s">
        <v>319</v>
      </c>
      <c r="F3713" s="60" t="s">
        <v>318</v>
      </c>
      <c r="G3713" s="60" t="s">
        <v>33</v>
      </c>
      <c r="H3713" s="60">
        <v>5</v>
      </c>
      <c r="I3713" s="60">
        <v>5</v>
      </c>
      <c r="J3713" s="60">
        <f t="shared" si="777"/>
        <v>0</v>
      </c>
      <c r="K3713" s="60" t="str">
        <f t="shared" si="778"/>
        <v>Ok</v>
      </c>
      <c r="L3713" s="60">
        <f t="shared" si="779"/>
        <v>0</v>
      </c>
      <c r="M3713" s="85">
        <f>VLOOKUP(E3713,'DAFTAR ITEM'!B:J,9,FALSE)</f>
        <v>10080</v>
      </c>
      <c r="N3713" s="85">
        <f t="shared" si="780"/>
        <v>50400</v>
      </c>
      <c r="O3713" s="85">
        <f t="shared" si="781"/>
        <v>0</v>
      </c>
      <c r="P3713" s="85">
        <f t="shared" si="782"/>
        <v>0</v>
      </c>
      <c r="Q3713" s="59">
        <f t="shared" si="783"/>
        <v>0</v>
      </c>
      <c r="R3713" s="60" t="str">
        <f t="shared" si="784"/>
        <v>Good Count</v>
      </c>
      <c r="S3713" s="60" t="str">
        <f t="shared" si="785"/>
        <v>Good Count</v>
      </c>
      <c r="T3713" s="60" t="str">
        <f t="shared" si="786"/>
        <v>Good Count</v>
      </c>
    </row>
    <row r="3714" spans="1:20" ht="15" customHeight="1">
      <c r="A3714" s="64">
        <v>45054</v>
      </c>
      <c r="B3714" s="65">
        <f t="shared" si="774"/>
        <v>2023</v>
      </c>
      <c r="C3714" s="58">
        <f t="shared" si="775"/>
        <v>5</v>
      </c>
      <c r="D3714" s="58" t="str">
        <f t="shared" si="776"/>
        <v>May/2023</v>
      </c>
      <c r="E3714" s="60" t="s">
        <v>321</v>
      </c>
      <c r="F3714" s="60" t="s">
        <v>320</v>
      </c>
      <c r="G3714" s="60" t="s">
        <v>33</v>
      </c>
      <c r="H3714" s="60">
        <v>3</v>
      </c>
      <c r="I3714" s="60">
        <v>3</v>
      </c>
      <c r="J3714" s="60">
        <f t="shared" si="777"/>
        <v>0</v>
      </c>
      <c r="K3714" s="60" t="str">
        <f t="shared" si="778"/>
        <v>Ok</v>
      </c>
      <c r="L3714" s="60">
        <f t="shared" si="779"/>
        <v>0</v>
      </c>
      <c r="M3714" s="85">
        <f>VLOOKUP(E3714,'DAFTAR ITEM'!B:J,9,FALSE)</f>
        <v>7500</v>
      </c>
      <c r="N3714" s="85">
        <f t="shared" si="780"/>
        <v>22500</v>
      </c>
      <c r="O3714" s="85">
        <f t="shared" si="781"/>
        <v>0</v>
      </c>
      <c r="P3714" s="85">
        <f t="shared" si="782"/>
        <v>0</v>
      </c>
      <c r="Q3714" s="59">
        <f t="shared" si="783"/>
        <v>0</v>
      </c>
      <c r="R3714" s="60" t="str">
        <f t="shared" si="784"/>
        <v>Good Count</v>
      </c>
      <c r="S3714" s="60" t="str">
        <f t="shared" si="785"/>
        <v>Good Count</v>
      </c>
      <c r="T3714" s="60" t="str">
        <f t="shared" si="786"/>
        <v>Good Count</v>
      </c>
    </row>
    <row r="3715" spans="1:20" ht="15" customHeight="1">
      <c r="A3715" s="64">
        <v>45054</v>
      </c>
      <c r="B3715" s="65">
        <f t="shared" si="774"/>
        <v>2023</v>
      </c>
      <c r="C3715" s="58">
        <f t="shared" si="775"/>
        <v>5</v>
      </c>
      <c r="D3715" s="58" t="str">
        <f t="shared" si="776"/>
        <v>May/2023</v>
      </c>
      <c r="E3715" s="60" t="s">
        <v>323</v>
      </c>
      <c r="F3715" s="60" t="s">
        <v>322</v>
      </c>
      <c r="G3715" s="60" t="s">
        <v>33</v>
      </c>
      <c r="H3715" s="60">
        <v>14</v>
      </c>
      <c r="I3715" s="60">
        <v>14</v>
      </c>
      <c r="J3715" s="60">
        <f t="shared" si="777"/>
        <v>0</v>
      </c>
      <c r="K3715" s="60" t="str">
        <f t="shared" si="778"/>
        <v>Ok</v>
      </c>
      <c r="L3715" s="60">
        <f t="shared" si="779"/>
        <v>0</v>
      </c>
      <c r="M3715" s="85">
        <f>VLOOKUP(E3715,'DAFTAR ITEM'!B:J,9,FALSE)</f>
        <v>15000</v>
      </c>
      <c r="N3715" s="85">
        <f t="shared" si="780"/>
        <v>210000</v>
      </c>
      <c r="O3715" s="85">
        <f t="shared" si="781"/>
        <v>0</v>
      </c>
      <c r="P3715" s="85">
        <f t="shared" si="782"/>
        <v>0</v>
      </c>
      <c r="Q3715" s="59">
        <f t="shared" si="783"/>
        <v>0</v>
      </c>
      <c r="R3715" s="60" t="str">
        <f t="shared" si="784"/>
        <v>Good Count</v>
      </c>
      <c r="S3715" s="60" t="str">
        <f t="shared" si="785"/>
        <v>Good Count</v>
      </c>
      <c r="T3715" s="60" t="str">
        <f t="shared" si="786"/>
        <v>Good Count</v>
      </c>
    </row>
    <row r="3716" spans="1:20" ht="15" customHeight="1">
      <c r="A3716" s="64">
        <v>45054</v>
      </c>
      <c r="B3716" s="65">
        <f t="shared" si="774"/>
        <v>2023</v>
      </c>
      <c r="C3716" s="58">
        <f t="shared" si="775"/>
        <v>5</v>
      </c>
      <c r="D3716" s="58" t="str">
        <f t="shared" si="776"/>
        <v>May/2023</v>
      </c>
      <c r="E3716" s="60" t="s">
        <v>325</v>
      </c>
      <c r="F3716" s="60" t="s">
        <v>324</v>
      </c>
      <c r="G3716" s="60" t="s">
        <v>33</v>
      </c>
      <c r="H3716" s="60">
        <v>2</v>
      </c>
      <c r="I3716" s="60">
        <v>2</v>
      </c>
      <c r="J3716" s="60">
        <f t="shared" si="777"/>
        <v>0</v>
      </c>
      <c r="K3716" s="60" t="str">
        <f t="shared" si="778"/>
        <v>Ok</v>
      </c>
      <c r="L3716" s="60">
        <f t="shared" si="779"/>
        <v>0</v>
      </c>
      <c r="M3716" s="85">
        <f>VLOOKUP(E3716,'DAFTAR ITEM'!B:J,9,FALSE)</f>
        <v>5000</v>
      </c>
      <c r="N3716" s="85">
        <f t="shared" si="780"/>
        <v>10000</v>
      </c>
      <c r="O3716" s="85">
        <f t="shared" si="781"/>
        <v>0</v>
      </c>
      <c r="P3716" s="85">
        <f t="shared" si="782"/>
        <v>0</v>
      </c>
      <c r="Q3716" s="59">
        <f t="shared" si="783"/>
        <v>0</v>
      </c>
      <c r="R3716" s="60" t="str">
        <f t="shared" si="784"/>
        <v>Good Count</v>
      </c>
      <c r="S3716" s="60" t="str">
        <f t="shared" si="785"/>
        <v>Good Count</v>
      </c>
      <c r="T3716" s="60" t="str">
        <f t="shared" si="786"/>
        <v>Good Count</v>
      </c>
    </row>
    <row r="3717" spans="1:20" ht="15" customHeight="1">
      <c r="A3717" s="64">
        <v>45054</v>
      </c>
      <c r="B3717" s="65">
        <f t="shared" si="774"/>
        <v>2023</v>
      </c>
      <c r="C3717" s="58">
        <f t="shared" si="775"/>
        <v>5</v>
      </c>
      <c r="D3717" s="58" t="str">
        <f t="shared" si="776"/>
        <v>May/2023</v>
      </c>
      <c r="E3717" s="60" t="s">
        <v>327</v>
      </c>
      <c r="F3717" s="60" t="s">
        <v>326</v>
      </c>
      <c r="G3717" s="60" t="s">
        <v>33</v>
      </c>
      <c r="H3717" s="60">
        <v>10</v>
      </c>
      <c r="I3717" s="60">
        <v>10</v>
      </c>
      <c r="J3717" s="60">
        <f t="shared" si="777"/>
        <v>0</v>
      </c>
      <c r="K3717" s="60" t="str">
        <f t="shared" si="778"/>
        <v>Ok</v>
      </c>
      <c r="L3717" s="60">
        <f t="shared" si="779"/>
        <v>0</v>
      </c>
      <c r="M3717" s="85">
        <f>VLOOKUP(E3717,'DAFTAR ITEM'!B:J,9,FALSE)</f>
        <v>7000</v>
      </c>
      <c r="N3717" s="85">
        <f t="shared" si="780"/>
        <v>70000</v>
      </c>
      <c r="O3717" s="85">
        <f t="shared" si="781"/>
        <v>0</v>
      </c>
      <c r="P3717" s="85">
        <f t="shared" si="782"/>
        <v>0</v>
      </c>
      <c r="Q3717" s="59">
        <f t="shared" si="783"/>
        <v>0</v>
      </c>
      <c r="R3717" s="60" t="str">
        <f t="shared" si="784"/>
        <v>Good Count</v>
      </c>
      <c r="S3717" s="60" t="str">
        <f t="shared" si="785"/>
        <v>Good Count</v>
      </c>
      <c r="T3717" s="60" t="str">
        <f t="shared" si="786"/>
        <v>Good Count</v>
      </c>
    </row>
    <row r="3718" spans="1:20" ht="15" customHeight="1">
      <c r="A3718" s="64">
        <v>45054</v>
      </c>
      <c r="B3718" s="65">
        <f t="shared" si="774"/>
        <v>2023</v>
      </c>
      <c r="C3718" s="58">
        <f t="shared" si="775"/>
        <v>5</v>
      </c>
      <c r="D3718" s="58" t="str">
        <f t="shared" si="776"/>
        <v>May/2023</v>
      </c>
      <c r="E3718" s="60" t="s">
        <v>329</v>
      </c>
      <c r="F3718" s="60" t="s">
        <v>328</v>
      </c>
      <c r="G3718" s="60" t="s">
        <v>33</v>
      </c>
      <c r="H3718" s="60">
        <v>7</v>
      </c>
      <c r="I3718" s="60">
        <v>7</v>
      </c>
      <c r="J3718" s="60">
        <f t="shared" si="777"/>
        <v>0</v>
      </c>
      <c r="K3718" s="60" t="str">
        <f t="shared" si="778"/>
        <v>Ok</v>
      </c>
      <c r="L3718" s="60">
        <f t="shared" si="779"/>
        <v>0</v>
      </c>
      <c r="M3718" s="85">
        <f>VLOOKUP(E3718,'DAFTAR ITEM'!B:J,9,FALSE)</f>
        <v>12000</v>
      </c>
      <c r="N3718" s="85">
        <f t="shared" si="780"/>
        <v>84000</v>
      </c>
      <c r="O3718" s="85">
        <f t="shared" si="781"/>
        <v>0</v>
      </c>
      <c r="P3718" s="85">
        <f t="shared" si="782"/>
        <v>0</v>
      </c>
      <c r="Q3718" s="59">
        <f t="shared" si="783"/>
        <v>0</v>
      </c>
      <c r="R3718" s="60" t="str">
        <f t="shared" si="784"/>
        <v>Good Count</v>
      </c>
      <c r="S3718" s="60" t="str">
        <f t="shared" si="785"/>
        <v>Good Count</v>
      </c>
      <c r="T3718" s="60" t="str">
        <f t="shared" si="786"/>
        <v>Good Count</v>
      </c>
    </row>
    <row r="3719" spans="1:20" ht="15" customHeight="1">
      <c r="A3719" s="64">
        <v>45054</v>
      </c>
      <c r="B3719" s="65">
        <f t="shared" ref="B3719:B3750" si="787">YEAR(A3719)</f>
        <v>2023</v>
      </c>
      <c r="C3719" s="58">
        <f t="shared" ref="C3719:C3754" si="788">MONTH(A3719)</f>
        <v>5</v>
      </c>
      <c r="D3719" s="58" t="str">
        <f t="shared" ref="D3719:D3754" si="789">TEXT(A3719,"MMM")&amp;"/"&amp;(B3719)</f>
        <v>May/2023</v>
      </c>
      <c r="E3719" s="60" t="s">
        <v>331</v>
      </c>
      <c r="F3719" s="60" t="s">
        <v>330</v>
      </c>
      <c r="G3719" s="60" t="s">
        <v>33</v>
      </c>
      <c r="H3719" s="60">
        <v>4</v>
      </c>
      <c r="I3719" s="60">
        <v>4</v>
      </c>
      <c r="J3719" s="60">
        <f t="shared" ref="J3719:J3750" si="790">I3719-H3719</f>
        <v>0</v>
      </c>
      <c r="K3719" s="60" t="str">
        <f t="shared" ref="K3719:K3750" si="791">IF(J3719=0,"Ok","Selisih")</f>
        <v>Ok</v>
      </c>
      <c r="L3719" s="60">
        <f t="shared" ref="L3719:L3754" si="792">ABS(J3719)</f>
        <v>0</v>
      </c>
      <c r="M3719" s="85">
        <f>VLOOKUP(E3719,'DAFTAR ITEM'!B:J,9,FALSE)</f>
        <v>25000</v>
      </c>
      <c r="N3719" s="85">
        <f t="shared" ref="N3719:N3750" si="793">H3719*M3719</f>
        <v>100000</v>
      </c>
      <c r="O3719" s="85">
        <f t="shared" ref="O3719:O3754" si="794">J3719*M3719</f>
        <v>0</v>
      </c>
      <c r="P3719" s="85">
        <f t="shared" ref="P3719:P3754" si="795">L3719*M3719</f>
        <v>0</v>
      </c>
      <c r="Q3719" s="59">
        <f t="shared" ref="Q3719:Q3754" si="796">ABS(IF(AND((H3719=0),(J3719=0)),0,J3719/H3719))</f>
        <v>0</v>
      </c>
      <c r="R3719" s="60" t="str">
        <f t="shared" ref="R3719:R3750" si="797">IF(ISERROR(Q3719),"Bad Count",IF(Q3719&gt;0%,"Bad Count","Good Count"))</f>
        <v>Good Count</v>
      </c>
      <c r="S3719" s="60" t="str">
        <f t="shared" ref="S3719:S3754" si="798">IF(ISERROR(Q3719),"Bad Count",IF(Q3719&gt;2%,"Bad Count","Good Count"))</f>
        <v>Good Count</v>
      </c>
      <c r="T3719" s="60" t="str">
        <f t="shared" ref="T3719:T3754" si="799">IF(ISERROR(Q3719),"Bad Count",IF(Q3719&gt;5%,"Bad Count","Good Count"))</f>
        <v>Good Count</v>
      </c>
    </row>
    <row r="3720" spans="1:20" ht="15" customHeight="1">
      <c r="A3720" s="64">
        <v>45054</v>
      </c>
      <c r="B3720" s="65">
        <f t="shared" si="787"/>
        <v>2023</v>
      </c>
      <c r="C3720" s="58">
        <f t="shared" si="788"/>
        <v>5</v>
      </c>
      <c r="D3720" s="58" t="str">
        <f t="shared" si="789"/>
        <v>May/2023</v>
      </c>
      <c r="E3720" s="60" t="s">
        <v>333</v>
      </c>
      <c r="F3720" s="60" t="s">
        <v>332</v>
      </c>
      <c r="G3720" s="60" t="s">
        <v>334</v>
      </c>
      <c r="H3720" s="60">
        <v>4</v>
      </c>
      <c r="I3720" s="60">
        <v>4</v>
      </c>
      <c r="J3720" s="60">
        <f t="shared" si="790"/>
        <v>0</v>
      </c>
      <c r="K3720" s="60" t="str">
        <f t="shared" si="791"/>
        <v>Ok</v>
      </c>
      <c r="L3720" s="60">
        <f t="shared" si="792"/>
        <v>0</v>
      </c>
      <c r="M3720" s="85">
        <f>VLOOKUP(E3720,'DAFTAR ITEM'!B:J,9,FALSE)</f>
        <v>4500</v>
      </c>
      <c r="N3720" s="85">
        <f t="shared" si="793"/>
        <v>18000</v>
      </c>
      <c r="O3720" s="85">
        <f t="shared" si="794"/>
        <v>0</v>
      </c>
      <c r="P3720" s="85">
        <f t="shared" si="795"/>
        <v>0</v>
      </c>
      <c r="Q3720" s="59">
        <f t="shared" si="796"/>
        <v>0</v>
      </c>
      <c r="R3720" s="60" t="str">
        <f t="shared" si="797"/>
        <v>Good Count</v>
      </c>
      <c r="S3720" s="60" t="str">
        <f t="shared" si="798"/>
        <v>Good Count</v>
      </c>
      <c r="T3720" s="60" t="str">
        <f t="shared" si="799"/>
        <v>Good Count</v>
      </c>
    </row>
    <row r="3721" spans="1:20" ht="15" customHeight="1">
      <c r="A3721" s="64">
        <v>45054</v>
      </c>
      <c r="B3721" s="65">
        <f t="shared" si="787"/>
        <v>2023</v>
      </c>
      <c r="C3721" s="58">
        <f t="shared" si="788"/>
        <v>5</v>
      </c>
      <c r="D3721" s="58" t="str">
        <f t="shared" si="789"/>
        <v>May/2023</v>
      </c>
      <c r="E3721" s="60" t="s">
        <v>336</v>
      </c>
      <c r="F3721" s="60" t="s">
        <v>335</v>
      </c>
      <c r="G3721" s="60" t="s">
        <v>334</v>
      </c>
      <c r="H3721" s="60">
        <v>5</v>
      </c>
      <c r="I3721" s="60">
        <v>5</v>
      </c>
      <c r="J3721" s="60">
        <f t="shared" si="790"/>
        <v>0</v>
      </c>
      <c r="K3721" s="60" t="str">
        <f t="shared" si="791"/>
        <v>Ok</v>
      </c>
      <c r="L3721" s="60">
        <f t="shared" si="792"/>
        <v>0</v>
      </c>
      <c r="M3721" s="85">
        <f>VLOOKUP(E3721,'DAFTAR ITEM'!B:J,9,FALSE)</f>
        <v>4500</v>
      </c>
      <c r="N3721" s="85">
        <f t="shared" si="793"/>
        <v>22500</v>
      </c>
      <c r="O3721" s="85">
        <f t="shared" si="794"/>
        <v>0</v>
      </c>
      <c r="P3721" s="85">
        <f t="shared" si="795"/>
        <v>0</v>
      </c>
      <c r="Q3721" s="59">
        <f t="shared" si="796"/>
        <v>0</v>
      </c>
      <c r="R3721" s="60" t="str">
        <f t="shared" si="797"/>
        <v>Good Count</v>
      </c>
      <c r="S3721" s="60" t="str">
        <f t="shared" si="798"/>
        <v>Good Count</v>
      </c>
      <c r="T3721" s="60" t="str">
        <f t="shared" si="799"/>
        <v>Good Count</v>
      </c>
    </row>
    <row r="3722" spans="1:20" ht="15" customHeight="1">
      <c r="A3722" s="64">
        <v>45054</v>
      </c>
      <c r="B3722" s="65">
        <f t="shared" si="787"/>
        <v>2023</v>
      </c>
      <c r="C3722" s="58">
        <f t="shared" si="788"/>
        <v>5</v>
      </c>
      <c r="D3722" s="58" t="str">
        <f t="shared" si="789"/>
        <v>May/2023</v>
      </c>
      <c r="E3722" s="60" t="s">
        <v>338</v>
      </c>
      <c r="F3722" s="60" t="s">
        <v>337</v>
      </c>
      <c r="G3722" s="60" t="s">
        <v>334</v>
      </c>
      <c r="H3722" s="60">
        <v>24</v>
      </c>
      <c r="I3722" s="60">
        <v>24</v>
      </c>
      <c r="J3722" s="60">
        <f t="shared" si="790"/>
        <v>0</v>
      </c>
      <c r="K3722" s="60" t="str">
        <f t="shared" si="791"/>
        <v>Ok</v>
      </c>
      <c r="L3722" s="60">
        <f t="shared" si="792"/>
        <v>0</v>
      </c>
      <c r="M3722" s="85">
        <f>VLOOKUP(E3722,'DAFTAR ITEM'!B:J,9,FALSE)</f>
        <v>5775</v>
      </c>
      <c r="N3722" s="85">
        <f t="shared" si="793"/>
        <v>138600</v>
      </c>
      <c r="O3722" s="85">
        <f t="shared" si="794"/>
        <v>0</v>
      </c>
      <c r="P3722" s="85">
        <f t="shared" si="795"/>
        <v>0</v>
      </c>
      <c r="Q3722" s="59">
        <f t="shared" si="796"/>
        <v>0</v>
      </c>
      <c r="R3722" s="60" t="str">
        <f t="shared" si="797"/>
        <v>Good Count</v>
      </c>
      <c r="S3722" s="60" t="str">
        <f t="shared" si="798"/>
        <v>Good Count</v>
      </c>
      <c r="T3722" s="60" t="str">
        <f t="shared" si="799"/>
        <v>Good Count</v>
      </c>
    </row>
    <row r="3723" spans="1:20" ht="15" customHeight="1">
      <c r="A3723" s="64">
        <v>45054</v>
      </c>
      <c r="B3723" s="65">
        <f t="shared" si="787"/>
        <v>2023</v>
      </c>
      <c r="C3723" s="58">
        <f t="shared" si="788"/>
        <v>5</v>
      </c>
      <c r="D3723" s="58" t="str">
        <f t="shared" si="789"/>
        <v>May/2023</v>
      </c>
      <c r="E3723" s="60" t="s">
        <v>340</v>
      </c>
      <c r="F3723" s="60" t="s">
        <v>339</v>
      </c>
      <c r="G3723" s="60" t="s">
        <v>33</v>
      </c>
      <c r="H3723" s="60">
        <v>12</v>
      </c>
      <c r="I3723" s="60">
        <v>12</v>
      </c>
      <c r="J3723" s="60">
        <f t="shared" si="790"/>
        <v>0</v>
      </c>
      <c r="K3723" s="60" t="str">
        <f t="shared" si="791"/>
        <v>Ok</v>
      </c>
      <c r="L3723" s="60">
        <f t="shared" si="792"/>
        <v>0</v>
      </c>
      <c r="M3723" s="85">
        <f>VLOOKUP(E3723,'DAFTAR ITEM'!B:J,9,FALSE)</f>
        <v>11550</v>
      </c>
      <c r="N3723" s="85">
        <f t="shared" si="793"/>
        <v>138600</v>
      </c>
      <c r="O3723" s="85">
        <f t="shared" si="794"/>
        <v>0</v>
      </c>
      <c r="P3723" s="85">
        <f t="shared" si="795"/>
        <v>0</v>
      </c>
      <c r="Q3723" s="59">
        <f t="shared" si="796"/>
        <v>0</v>
      </c>
      <c r="R3723" s="60" t="str">
        <f t="shared" si="797"/>
        <v>Good Count</v>
      </c>
      <c r="S3723" s="60" t="str">
        <f t="shared" si="798"/>
        <v>Good Count</v>
      </c>
      <c r="T3723" s="60" t="str">
        <f t="shared" si="799"/>
        <v>Good Count</v>
      </c>
    </row>
    <row r="3724" spans="1:20" ht="15" customHeight="1">
      <c r="A3724" s="64">
        <v>45054</v>
      </c>
      <c r="B3724" s="65">
        <f t="shared" si="787"/>
        <v>2023</v>
      </c>
      <c r="C3724" s="58">
        <f t="shared" si="788"/>
        <v>5</v>
      </c>
      <c r="D3724" s="58" t="str">
        <f t="shared" si="789"/>
        <v>May/2023</v>
      </c>
      <c r="E3724" s="60" t="s">
        <v>342</v>
      </c>
      <c r="F3724" s="60" t="s">
        <v>341</v>
      </c>
      <c r="G3724" s="60" t="s">
        <v>33</v>
      </c>
      <c r="H3724" s="60">
        <v>6</v>
      </c>
      <c r="I3724" s="60">
        <v>6</v>
      </c>
      <c r="J3724" s="60">
        <f t="shared" si="790"/>
        <v>0</v>
      </c>
      <c r="K3724" s="60" t="str">
        <f t="shared" si="791"/>
        <v>Ok</v>
      </c>
      <c r="L3724" s="60">
        <f t="shared" si="792"/>
        <v>0</v>
      </c>
      <c r="M3724" s="85">
        <f>VLOOKUP(E3724,'DAFTAR ITEM'!B:J,9,FALSE)</f>
        <v>30000</v>
      </c>
      <c r="N3724" s="85">
        <f t="shared" si="793"/>
        <v>180000</v>
      </c>
      <c r="O3724" s="85">
        <f t="shared" si="794"/>
        <v>0</v>
      </c>
      <c r="P3724" s="85">
        <f t="shared" si="795"/>
        <v>0</v>
      </c>
      <c r="Q3724" s="59">
        <f t="shared" si="796"/>
        <v>0</v>
      </c>
      <c r="R3724" s="60" t="str">
        <f t="shared" si="797"/>
        <v>Good Count</v>
      </c>
      <c r="S3724" s="60" t="str">
        <f t="shared" si="798"/>
        <v>Good Count</v>
      </c>
      <c r="T3724" s="60" t="str">
        <f t="shared" si="799"/>
        <v>Good Count</v>
      </c>
    </row>
    <row r="3725" spans="1:20" ht="15" customHeight="1">
      <c r="A3725" s="64">
        <v>45054</v>
      </c>
      <c r="B3725" s="65">
        <f t="shared" si="787"/>
        <v>2023</v>
      </c>
      <c r="C3725" s="58">
        <f t="shared" si="788"/>
        <v>5</v>
      </c>
      <c r="D3725" s="58" t="str">
        <f t="shared" si="789"/>
        <v>May/2023</v>
      </c>
      <c r="E3725" s="60" t="s">
        <v>344</v>
      </c>
      <c r="F3725" s="60" t="s">
        <v>343</v>
      </c>
      <c r="G3725" s="60" t="s">
        <v>345</v>
      </c>
      <c r="H3725" s="60">
        <v>6</v>
      </c>
      <c r="I3725" s="60">
        <v>6</v>
      </c>
      <c r="J3725" s="60">
        <f t="shared" si="790"/>
        <v>0</v>
      </c>
      <c r="K3725" s="60" t="str">
        <f t="shared" si="791"/>
        <v>Ok</v>
      </c>
      <c r="L3725" s="60">
        <f t="shared" si="792"/>
        <v>0</v>
      </c>
      <c r="M3725" s="85">
        <f>VLOOKUP(E3725,'DAFTAR ITEM'!B:J,9,FALSE)</f>
        <v>8500</v>
      </c>
      <c r="N3725" s="85">
        <f t="shared" si="793"/>
        <v>51000</v>
      </c>
      <c r="O3725" s="85">
        <f t="shared" si="794"/>
        <v>0</v>
      </c>
      <c r="P3725" s="85">
        <f t="shared" si="795"/>
        <v>0</v>
      </c>
      <c r="Q3725" s="59">
        <f t="shared" si="796"/>
        <v>0</v>
      </c>
      <c r="R3725" s="60" t="str">
        <f t="shared" si="797"/>
        <v>Good Count</v>
      </c>
      <c r="S3725" s="60" t="str">
        <f t="shared" si="798"/>
        <v>Good Count</v>
      </c>
      <c r="T3725" s="60" t="str">
        <f t="shared" si="799"/>
        <v>Good Count</v>
      </c>
    </row>
    <row r="3726" spans="1:20" ht="15" customHeight="1">
      <c r="A3726" s="64">
        <v>45054</v>
      </c>
      <c r="B3726" s="65">
        <f t="shared" si="787"/>
        <v>2023</v>
      </c>
      <c r="C3726" s="58">
        <f t="shared" si="788"/>
        <v>5</v>
      </c>
      <c r="D3726" s="58" t="str">
        <f t="shared" si="789"/>
        <v>May/2023</v>
      </c>
      <c r="E3726" s="60" t="s">
        <v>347</v>
      </c>
      <c r="F3726" s="60" t="s">
        <v>346</v>
      </c>
      <c r="G3726" s="60" t="s">
        <v>345</v>
      </c>
      <c r="H3726" s="60">
        <v>2</v>
      </c>
      <c r="I3726" s="60">
        <v>2</v>
      </c>
      <c r="J3726" s="60">
        <f t="shared" si="790"/>
        <v>0</v>
      </c>
      <c r="K3726" s="60" t="str">
        <f t="shared" si="791"/>
        <v>Ok</v>
      </c>
      <c r="L3726" s="60">
        <f t="shared" si="792"/>
        <v>0</v>
      </c>
      <c r="M3726" s="85">
        <f>VLOOKUP(E3726,'DAFTAR ITEM'!B:J,9,FALSE)</f>
        <v>8000</v>
      </c>
      <c r="N3726" s="85">
        <f t="shared" si="793"/>
        <v>16000</v>
      </c>
      <c r="O3726" s="85">
        <f t="shared" si="794"/>
        <v>0</v>
      </c>
      <c r="P3726" s="85">
        <f t="shared" si="795"/>
        <v>0</v>
      </c>
      <c r="Q3726" s="59">
        <f t="shared" si="796"/>
        <v>0</v>
      </c>
      <c r="R3726" s="60" t="str">
        <f t="shared" si="797"/>
        <v>Good Count</v>
      </c>
      <c r="S3726" s="60" t="str">
        <f t="shared" si="798"/>
        <v>Good Count</v>
      </c>
      <c r="T3726" s="60" t="str">
        <f t="shared" si="799"/>
        <v>Good Count</v>
      </c>
    </row>
    <row r="3727" spans="1:20" ht="15" customHeight="1">
      <c r="A3727" s="64">
        <v>45054</v>
      </c>
      <c r="B3727" s="65">
        <f t="shared" si="787"/>
        <v>2023</v>
      </c>
      <c r="C3727" s="58">
        <f t="shared" si="788"/>
        <v>5</v>
      </c>
      <c r="D3727" s="58" t="str">
        <f t="shared" si="789"/>
        <v>May/2023</v>
      </c>
      <c r="E3727" s="60" t="s">
        <v>349</v>
      </c>
      <c r="F3727" s="60" t="s">
        <v>348</v>
      </c>
      <c r="G3727" s="60" t="s">
        <v>345</v>
      </c>
      <c r="H3727" s="60">
        <v>5</v>
      </c>
      <c r="I3727" s="60">
        <v>5</v>
      </c>
      <c r="J3727" s="60">
        <f t="shared" si="790"/>
        <v>0</v>
      </c>
      <c r="K3727" s="60" t="str">
        <f t="shared" si="791"/>
        <v>Ok</v>
      </c>
      <c r="L3727" s="60">
        <f t="shared" si="792"/>
        <v>0</v>
      </c>
      <c r="M3727" s="85">
        <f>VLOOKUP(E3727,'DAFTAR ITEM'!B:J,9,FALSE)</f>
        <v>15000</v>
      </c>
      <c r="N3727" s="85">
        <f t="shared" si="793"/>
        <v>75000</v>
      </c>
      <c r="O3727" s="85">
        <f t="shared" si="794"/>
        <v>0</v>
      </c>
      <c r="P3727" s="85">
        <f t="shared" si="795"/>
        <v>0</v>
      </c>
      <c r="Q3727" s="59">
        <f t="shared" si="796"/>
        <v>0</v>
      </c>
      <c r="R3727" s="60" t="str">
        <f t="shared" si="797"/>
        <v>Good Count</v>
      </c>
      <c r="S3727" s="60" t="str">
        <f t="shared" si="798"/>
        <v>Good Count</v>
      </c>
      <c r="T3727" s="60" t="str">
        <f t="shared" si="799"/>
        <v>Good Count</v>
      </c>
    </row>
    <row r="3728" spans="1:20" ht="15" customHeight="1">
      <c r="A3728" s="64">
        <v>45054</v>
      </c>
      <c r="B3728" s="65">
        <f t="shared" si="787"/>
        <v>2023</v>
      </c>
      <c r="C3728" s="58">
        <f t="shared" si="788"/>
        <v>5</v>
      </c>
      <c r="D3728" s="58" t="str">
        <f t="shared" si="789"/>
        <v>May/2023</v>
      </c>
      <c r="E3728" s="60" t="s">
        <v>351</v>
      </c>
      <c r="F3728" s="60" t="s">
        <v>350</v>
      </c>
      <c r="G3728" s="60" t="s">
        <v>33</v>
      </c>
      <c r="H3728" s="60">
        <v>9</v>
      </c>
      <c r="I3728" s="60">
        <v>9</v>
      </c>
      <c r="J3728" s="60">
        <f t="shared" si="790"/>
        <v>0</v>
      </c>
      <c r="K3728" s="60" t="str">
        <f t="shared" si="791"/>
        <v>Ok</v>
      </c>
      <c r="L3728" s="60">
        <f t="shared" si="792"/>
        <v>0</v>
      </c>
      <c r="M3728" s="85">
        <f>VLOOKUP(E3728,'DAFTAR ITEM'!B:J,9,FALSE)</f>
        <v>8925</v>
      </c>
      <c r="N3728" s="85">
        <f t="shared" si="793"/>
        <v>80325</v>
      </c>
      <c r="O3728" s="85">
        <f t="shared" si="794"/>
        <v>0</v>
      </c>
      <c r="P3728" s="85">
        <f t="shared" si="795"/>
        <v>0</v>
      </c>
      <c r="Q3728" s="59">
        <f t="shared" si="796"/>
        <v>0</v>
      </c>
      <c r="R3728" s="60" t="str">
        <f t="shared" si="797"/>
        <v>Good Count</v>
      </c>
      <c r="S3728" s="60" t="str">
        <f t="shared" si="798"/>
        <v>Good Count</v>
      </c>
      <c r="T3728" s="60" t="str">
        <f t="shared" si="799"/>
        <v>Good Count</v>
      </c>
    </row>
    <row r="3729" spans="1:20" ht="15" customHeight="1">
      <c r="A3729" s="64">
        <v>45054</v>
      </c>
      <c r="B3729" s="65">
        <f t="shared" si="787"/>
        <v>2023</v>
      </c>
      <c r="C3729" s="58">
        <f t="shared" si="788"/>
        <v>5</v>
      </c>
      <c r="D3729" s="58" t="str">
        <f t="shared" si="789"/>
        <v>May/2023</v>
      </c>
      <c r="E3729" s="60" t="s">
        <v>353</v>
      </c>
      <c r="F3729" s="60" t="s">
        <v>352</v>
      </c>
      <c r="G3729" s="60" t="s">
        <v>33</v>
      </c>
      <c r="H3729" s="60">
        <v>10</v>
      </c>
      <c r="I3729" s="60">
        <v>10</v>
      </c>
      <c r="J3729" s="60">
        <f t="shared" si="790"/>
        <v>0</v>
      </c>
      <c r="K3729" s="60" t="str">
        <f t="shared" si="791"/>
        <v>Ok</v>
      </c>
      <c r="L3729" s="60">
        <f t="shared" si="792"/>
        <v>0</v>
      </c>
      <c r="M3729" s="85">
        <f>VLOOKUP(E3729,'DAFTAR ITEM'!B:J,9,FALSE)</f>
        <v>3938</v>
      </c>
      <c r="N3729" s="85">
        <f t="shared" si="793"/>
        <v>39380</v>
      </c>
      <c r="O3729" s="85">
        <f t="shared" si="794"/>
        <v>0</v>
      </c>
      <c r="P3729" s="85">
        <f t="shared" si="795"/>
        <v>0</v>
      </c>
      <c r="Q3729" s="59">
        <f t="shared" si="796"/>
        <v>0</v>
      </c>
      <c r="R3729" s="60" t="str">
        <f t="shared" si="797"/>
        <v>Good Count</v>
      </c>
      <c r="S3729" s="60" t="str">
        <f t="shared" si="798"/>
        <v>Good Count</v>
      </c>
      <c r="T3729" s="60" t="str">
        <f t="shared" si="799"/>
        <v>Good Count</v>
      </c>
    </row>
    <row r="3730" spans="1:20" ht="15" customHeight="1">
      <c r="A3730" s="64">
        <v>45054</v>
      </c>
      <c r="B3730" s="65">
        <f t="shared" si="787"/>
        <v>2023</v>
      </c>
      <c r="C3730" s="58">
        <f t="shared" si="788"/>
        <v>5</v>
      </c>
      <c r="D3730" s="58" t="str">
        <f t="shared" si="789"/>
        <v>May/2023</v>
      </c>
      <c r="E3730" s="60" t="s">
        <v>355</v>
      </c>
      <c r="F3730" s="60" t="s">
        <v>354</v>
      </c>
      <c r="G3730" s="60" t="s">
        <v>187</v>
      </c>
      <c r="H3730" s="60">
        <v>28</v>
      </c>
      <c r="I3730" s="60">
        <v>28</v>
      </c>
      <c r="J3730" s="60">
        <f t="shared" si="790"/>
        <v>0</v>
      </c>
      <c r="K3730" s="60" t="str">
        <f t="shared" si="791"/>
        <v>Ok</v>
      </c>
      <c r="L3730" s="60">
        <f t="shared" si="792"/>
        <v>0</v>
      </c>
      <c r="M3730" s="85">
        <f>VLOOKUP(E3730,'DAFTAR ITEM'!B:J,9,FALSE)</f>
        <v>1400</v>
      </c>
      <c r="N3730" s="85">
        <f t="shared" si="793"/>
        <v>39200</v>
      </c>
      <c r="O3730" s="85">
        <f t="shared" si="794"/>
        <v>0</v>
      </c>
      <c r="P3730" s="85">
        <f t="shared" si="795"/>
        <v>0</v>
      </c>
      <c r="Q3730" s="59">
        <f t="shared" si="796"/>
        <v>0</v>
      </c>
      <c r="R3730" s="60" t="str">
        <f t="shared" si="797"/>
        <v>Good Count</v>
      </c>
      <c r="S3730" s="60" t="str">
        <f t="shared" si="798"/>
        <v>Good Count</v>
      </c>
      <c r="T3730" s="60" t="str">
        <f t="shared" si="799"/>
        <v>Good Count</v>
      </c>
    </row>
    <row r="3731" spans="1:20" ht="15" customHeight="1">
      <c r="A3731" s="64">
        <v>45086</v>
      </c>
      <c r="B3731" s="65">
        <f t="shared" si="787"/>
        <v>2023</v>
      </c>
      <c r="C3731" s="58">
        <f t="shared" si="788"/>
        <v>6</v>
      </c>
      <c r="D3731" s="58" t="str">
        <f t="shared" si="789"/>
        <v>Jun/2023</v>
      </c>
      <c r="E3731" s="60" t="s">
        <v>15</v>
      </c>
      <c r="F3731" s="60" t="s">
        <v>14</v>
      </c>
      <c r="G3731" s="60" t="s">
        <v>16</v>
      </c>
      <c r="H3731" s="60">
        <v>13</v>
      </c>
      <c r="I3731" s="60">
        <v>13</v>
      </c>
      <c r="J3731" s="60">
        <f t="shared" si="790"/>
        <v>0</v>
      </c>
      <c r="K3731" s="60" t="str">
        <f t="shared" si="791"/>
        <v>Ok</v>
      </c>
      <c r="L3731" s="60">
        <f t="shared" si="792"/>
        <v>0</v>
      </c>
      <c r="M3731" s="85">
        <f>VLOOKUP(E3731,'DAFTAR ITEM'!B:J,9,FALSE)</f>
        <v>110000</v>
      </c>
      <c r="N3731" s="85">
        <f t="shared" si="793"/>
        <v>1430000</v>
      </c>
      <c r="O3731" s="85">
        <f t="shared" si="794"/>
        <v>0</v>
      </c>
      <c r="P3731" s="85">
        <f t="shared" si="795"/>
        <v>0</v>
      </c>
      <c r="Q3731" s="59">
        <f t="shared" si="796"/>
        <v>0</v>
      </c>
      <c r="R3731" s="60" t="str">
        <f t="shared" si="797"/>
        <v>Good Count</v>
      </c>
      <c r="S3731" s="60" t="str">
        <f t="shared" si="798"/>
        <v>Good Count</v>
      </c>
      <c r="T3731" s="60" t="str">
        <f t="shared" si="799"/>
        <v>Good Count</v>
      </c>
    </row>
    <row r="3732" spans="1:20" ht="15" customHeight="1">
      <c r="A3732" s="64">
        <v>45086</v>
      </c>
      <c r="B3732" s="65">
        <f t="shared" si="787"/>
        <v>2023</v>
      </c>
      <c r="C3732" s="58">
        <f t="shared" si="788"/>
        <v>6</v>
      </c>
      <c r="D3732" s="58" t="str">
        <f t="shared" si="789"/>
        <v>Jun/2023</v>
      </c>
      <c r="E3732" s="60" t="s">
        <v>18</v>
      </c>
      <c r="F3732" s="60" t="s">
        <v>17</v>
      </c>
      <c r="G3732" s="60" t="s">
        <v>16</v>
      </c>
      <c r="H3732" s="60">
        <v>8</v>
      </c>
      <c r="I3732" s="60">
        <v>8</v>
      </c>
      <c r="J3732" s="60">
        <f t="shared" si="790"/>
        <v>0</v>
      </c>
      <c r="K3732" s="60" t="str">
        <f t="shared" si="791"/>
        <v>Ok</v>
      </c>
      <c r="L3732" s="60">
        <f t="shared" si="792"/>
        <v>0</v>
      </c>
      <c r="M3732" s="85">
        <f>VLOOKUP(E3732,'DAFTAR ITEM'!B:J,9,FALSE)</f>
        <v>75000</v>
      </c>
      <c r="N3732" s="85">
        <f t="shared" si="793"/>
        <v>600000</v>
      </c>
      <c r="O3732" s="85">
        <f t="shared" si="794"/>
        <v>0</v>
      </c>
      <c r="P3732" s="85">
        <f t="shared" si="795"/>
        <v>0</v>
      </c>
      <c r="Q3732" s="59">
        <f t="shared" si="796"/>
        <v>0</v>
      </c>
      <c r="R3732" s="60" t="str">
        <f t="shared" si="797"/>
        <v>Good Count</v>
      </c>
      <c r="S3732" s="60" t="str">
        <f t="shared" si="798"/>
        <v>Good Count</v>
      </c>
      <c r="T3732" s="60" t="str">
        <f t="shared" si="799"/>
        <v>Good Count</v>
      </c>
    </row>
    <row r="3733" spans="1:20" ht="15" customHeight="1">
      <c r="A3733" s="64">
        <v>45086</v>
      </c>
      <c r="B3733" s="65">
        <f t="shared" si="787"/>
        <v>2023</v>
      </c>
      <c r="C3733" s="58">
        <f t="shared" si="788"/>
        <v>6</v>
      </c>
      <c r="D3733" s="58" t="str">
        <f t="shared" si="789"/>
        <v>Jun/2023</v>
      </c>
      <c r="E3733" s="60" t="s">
        <v>18</v>
      </c>
      <c r="F3733" s="60" t="s">
        <v>17</v>
      </c>
      <c r="G3733" s="60" t="s">
        <v>16</v>
      </c>
      <c r="H3733" s="60">
        <v>8</v>
      </c>
      <c r="I3733" s="60">
        <v>8</v>
      </c>
      <c r="J3733" s="60">
        <f t="shared" si="790"/>
        <v>0</v>
      </c>
      <c r="K3733" s="60" t="str">
        <f t="shared" si="791"/>
        <v>Ok</v>
      </c>
      <c r="L3733" s="60">
        <f t="shared" si="792"/>
        <v>0</v>
      </c>
      <c r="M3733" s="85">
        <f>VLOOKUP(E3733,'DAFTAR ITEM'!B:J,9,FALSE)</f>
        <v>75000</v>
      </c>
      <c r="N3733" s="85">
        <f t="shared" si="793"/>
        <v>600000</v>
      </c>
      <c r="O3733" s="85">
        <f t="shared" si="794"/>
        <v>0</v>
      </c>
      <c r="P3733" s="85">
        <f t="shared" si="795"/>
        <v>0</v>
      </c>
      <c r="Q3733" s="59">
        <f t="shared" si="796"/>
        <v>0</v>
      </c>
      <c r="R3733" s="60" t="str">
        <f t="shared" si="797"/>
        <v>Good Count</v>
      </c>
      <c r="S3733" s="60" t="str">
        <f t="shared" si="798"/>
        <v>Good Count</v>
      </c>
      <c r="T3733" s="60" t="str">
        <f t="shared" si="799"/>
        <v>Good Count</v>
      </c>
    </row>
    <row r="3734" spans="1:20" ht="15" customHeight="1">
      <c r="A3734" s="64">
        <v>45086</v>
      </c>
      <c r="B3734" s="65">
        <f t="shared" si="787"/>
        <v>2023</v>
      </c>
      <c r="C3734" s="58">
        <f t="shared" si="788"/>
        <v>6</v>
      </c>
      <c r="D3734" s="58" t="str">
        <f t="shared" si="789"/>
        <v>Jun/2023</v>
      </c>
      <c r="E3734" s="60" t="s">
        <v>15</v>
      </c>
      <c r="F3734" s="60" t="s">
        <v>14</v>
      </c>
      <c r="G3734" s="60" t="s">
        <v>16</v>
      </c>
      <c r="H3734" s="60">
        <v>13</v>
      </c>
      <c r="I3734" s="60">
        <v>13</v>
      </c>
      <c r="J3734" s="60">
        <f t="shared" si="790"/>
        <v>0</v>
      </c>
      <c r="K3734" s="60" t="str">
        <f t="shared" si="791"/>
        <v>Ok</v>
      </c>
      <c r="L3734" s="60">
        <f t="shared" si="792"/>
        <v>0</v>
      </c>
      <c r="M3734" s="85">
        <f>VLOOKUP(E3734,'DAFTAR ITEM'!B:J,9,FALSE)</f>
        <v>110000</v>
      </c>
      <c r="N3734" s="85">
        <f t="shared" si="793"/>
        <v>1430000</v>
      </c>
      <c r="O3734" s="85">
        <f t="shared" si="794"/>
        <v>0</v>
      </c>
      <c r="P3734" s="85">
        <f t="shared" si="795"/>
        <v>0</v>
      </c>
      <c r="Q3734" s="59">
        <f t="shared" si="796"/>
        <v>0</v>
      </c>
      <c r="R3734" s="60" t="str">
        <f t="shared" si="797"/>
        <v>Good Count</v>
      </c>
      <c r="S3734" s="60" t="str">
        <f t="shared" si="798"/>
        <v>Good Count</v>
      </c>
      <c r="T3734" s="60" t="str">
        <f t="shared" si="799"/>
        <v>Good Count</v>
      </c>
    </row>
    <row r="3735" spans="1:20" ht="15" customHeight="1">
      <c r="A3735" s="64">
        <v>45086</v>
      </c>
      <c r="B3735" s="65">
        <f t="shared" si="787"/>
        <v>2023</v>
      </c>
      <c r="C3735" s="58">
        <f t="shared" si="788"/>
        <v>6</v>
      </c>
      <c r="D3735" s="58" t="str">
        <f t="shared" si="789"/>
        <v>Jun/2023</v>
      </c>
      <c r="E3735" s="60" t="s">
        <v>18</v>
      </c>
      <c r="F3735" s="60" t="s">
        <v>17</v>
      </c>
      <c r="G3735" s="60" t="s">
        <v>16</v>
      </c>
      <c r="H3735" s="60">
        <v>8</v>
      </c>
      <c r="I3735" s="60">
        <v>8</v>
      </c>
      <c r="J3735" s="60">
        <f t="shared" si="790"/>
        <v>0</v>
      </c>
      <c r="K3735" s="60" t="str">
        <f t="shared" si="791"/>
        <v>Ok</v>
      </c>
      <c r="L3735" s="60">
        <f t="shared" si="792"/>
        <v>0</v>
      </c>
      <c r="M3735" s="85">
        <f>VLOOKUP(E3735,'DAFTAR ITEM'!B:J,9,FALSE)</f>
        <v>75000</v>
      </c>
      <c r="N3735" s="85">
        <f t="shared" si="793"/>
        <v>600000</v>
      </c>
      <c r="O3735" s="85">
        <f t="shared" si="794"/>
        <v>0</v>
      </c>
      <c r="P3735" s="85">
        <f t="shared" si="795"/>
        <v>0</v>
      </c>
      <c r="Q3735" s="59">
        <f t="shared" si="796"/>
        <v>0</v>
      </c>
      <c r="R3735" s="60" t="str">
        <f t="shared" si="797"/>
        <v>Good Count</v>
      </c>
      <c r="S3735" s="60" t="str">
        <f t="shared" si="798"/>
        <v>Good Count</v>
      </c>
      <c r="T3735" s="60" t="str">
        <f t="shared" si="799"/>
        <v>Good Count</v>
      </c>
    </row>
    <row r="3736" spans="1:20" ht="15" customHeight="1">
      <c r="A3736" s="64">
        <v>45086</v>
      </c>
      <c r="B3736" s="65">
        <f t="shared" si="787"/>
        <v>2023</v>
      </c>
      <c r="C3736" s="58">
        <f t="shared" si="788"/>
        <v>6</v>
      </c>
      <c r="D3736" s="58" t="str">
        <f t="shared" si="789"/>
        <v>Jun/2023</v>
      </c>
      <c r="E3736" s="60" t="s">
        <v>22</v>
      </c>
      <c r="F3736" s="60" t="s">
        <v>21</v>
      </c>
      <c r="G3736" s="60" t="s">
        <v>16</v>
      </c>
      <c r="H3736" s="60">
        <v>35</v>
      </c>
      <c r="I3736" s="60">
        <v>35</v>
      </c>
      <c r="J3736" s="60">
        <f t="shared" si="790"/>
        <v>0</v>
      </c>
      <c r="K3736" s="60" t="str">
        <f t="shared" si="791"/>
        <v>Ok</v>
      </c>
      <c r="L3736" s="60">
        <f t="shared" si="792"/>
        <v>0</v>
      </c>
      <c r="M3736" s="85">
        <f>VLOOKUP(E3736,'DAFTAR ITEM'!B:J,9,FALSE)</f>
        <v>33000</v>
      </c>
      <c r="N3736" s="85">
        <f t="shared" si="793"/>
        <v>1155000</v>
      </c>
      <c r="O3736" s="85">
        <f t="shared" si="794"/>
        <v>0</v>
      </c>
      <c r="P3736" s="85">
        <f t="shared" si="795"/>
        <v>0</v>
      </c>
      <c r="Q3736" s="59">
        <f t="shared" si="796"/>
        <v>0</v>
      </c>
      <c r="R3736" s="60" t="str">
        <f t="shared" si="797"/>
        <v>Good Count</v>
      </c>
      <c r="S3736" s="60" t="str">
        <f t="shared" si="798"/>
        <v>Good Count</v>
      </c>
      <c r="T3736" s="60" t="str">
        <f t="shared" si="799"/>
        <v>Good Count</v>
      </c>
    </row>
    <row r="3737" spans="1:20" ht="15" customHeight="1">
      <c r="A3737" s="64">
        <v>45086</v>
      </c>
      <c r="B3737" s="65">
        <f t="shared" si="787"/>
        <v>2023</v>
      </c>
      <c r="C3737" s="58">
        <f t="shared" si="788"/>
        <v>6</v>
      </c>
      <c r="D3737" s="58" t="str">
        <f t="shared" si="789"/>
        <v>Jun/2023</v>
      </c>
      <c r="E3737" s="60" t="s">
        <v>365</v>
      </c>
      <c r="F3737" s="60" t="s">
        <v>364</v>
      </c>
      <c r="G3737" s="60" t="s">
        <v>16</v>
      </c>
      <c r="H3737" s="60">
        <v>53</v>
      </c>
      <c r="I3737" s="60">
        <v>53</v>
      </c>
      <c r="J3737" s="60">
        <f t="shared" si="790"/>
        <v>0</v>
      </c>
      <c r="K3737" s="60" t="str">
        <f t="shared" si="791"/>
        <v>Ok</v>
      </c>
      <c r="L3737" s="60">
        <f t="shared" si="792"/>
        <v>0</v>
      </c>
      <c r="M3737" s="85">
        <f>VLOOKUP(E3737,'DAFTAR ITEM'!B:J,9,FALSE)</f>
        <v>56800</v>
      </c>
      <c r="N3737" s="85">
        <f t="shared" si="793"/>
        <v>3010400</v>
      </c>
      <c r="O3737" s="85">
        <f t="shared" si="794"/>
        <v>0</v>
      </c>
      <c r="P3737" s="85">
        <f t="shared" si="795"/>
        <v>0</v>
      </c>
      <c r="Q3737" s="59">
        <f t="shared" si="796"/>
        <v>0</v>
      </c>
      <c r="R3737" s="60" t="str">
        <f t="shared" si="797"/>
        <v>Good Count</v>
      </c>
      <c r="S3737" s="60" t="str">
        <f t="shared" si="798"/>
        <v>Good Count</v>
      </c>
      <c r="T3737" s="60" t="str">
        <f t="shared" si="799"/>
        <v>Good Count</v>
      </c>
    </row>
    <row r="3738" spans="1:20" ht="15" customHeight="1">
      <c r="A3738" s="64">
        <v>45086</v>
      </c>
      <c r="B3738" s="65">
        <f t="shared" si="787"/>
        <v>2023</v>
      </c>
      <c r="C3738" s="58">
        <f t="shared" si="788"/>
        <v>6</v>
      </c>
      <c r="D3738" s="58" t="str">
        <f t="shared" si="789"/>
        <v>Jun/2023</v>
      </c>
      <c r="E3738" s="60" t="s">
        <v>24</v>
      </c>
      <c r="F3738" s="60" t="s">
        <v>23</v>
      </c>
      <c r="G3738" s="60" t="s">
        <v>16</v>
      </c>
      <c r="H3738" s="60">
        <v>21</v>
      </c>
      <c r="I3738" s="60">
        <v>21</v>
      </c>
      <c r="J3738" s="60">
        <f t="shared" si="790"/>
        <v>0</v>
      </c>
      <c r="K3738" s="60" t="str">
        <f t="shared" si="791"/>
        <v>Ok</v>
      </c>
      <c r="L3738" s="60">
        <f t="shared" si="792"/>
        <v>0</v>
      </c>
      <c r="M3738" s="85">
        <f>VLOOKUP(E3738,'DAFTAR ITEM'!B:J,9,FALSE)</f>
        <v>59000</v>
      </c>
      <c r="N3738" s="85">
        <f t="shared" si="793"/>
        <v>1239000</v>
      </c>
      <c r="O3738" s="85">
        <f t="shared" si="794"/>
        <v>0</v>
      </c>
      <c r="P3738" s="85">
        <f t="shared" si="795"/>
        <v>0</v>
      </c>
      <c r="Q3738" s="59">
        <f t="shared" si="796"/>
        <v>0</v>
      </c>
      <c r="R3738" s="60" t="str">
        <f t="shared" si="797"/>
        <v>Good Count</v>
      </c>
      <c r="S3738" s="60" t="str">
        <f t="shared" si="798"/>
        <v>Good Count</v>
      </c>
      <c r="T3738" s="60" t="str">
        <f t="shared" si="799"/>
        <v>Good Count</v>
      </c>
    </row>
    <row r="3739" spans="1:20" ht="15" customHeight="1">
      <c r="A3739" s="64">
        <v>45086</v>
      </c>
      <c r="B3739" s="65">
        <f t="shared" si="787"/>
        <v>2023</v>
      </c>
      <c r="C3739" s="58">
        <f t="shared" si="788"/>
        <v>6</v>
      </c>
      <c r="D3739" s="58" t="str">
        <f t="shared" si="789"/>
        <v>Jun/2023</v>
      </c>
      <c r="E3739" s="60" t="s">
        <v>26</v>
      </c>
      <c r="F3739" s="60" t="s">
        <v>25</v>
      </c>
      <c r="G3739" s="60" t="s">
        <v>16</v>
      </c>
      <c r="H3739" s="60">
        <v>9</v>
      </c>
      <c r="I3739" s="60">
        <v>9</v>
      </c>
      <c r="J3739" s="60">
        <f t="shared" si="790"/>
        <v>0</v>
      </c>
      <c r="K3739" s="60" t="str">
        <f t="shared" si="791"/>
        <v>Ok</v>
      </c>
      <c r="L3739" s="60">
        <f t="shared" si="792"/>
        <v>0</v>
      </c>
      <c r="M3739" s="85">
        <f>VLOOKUP(E3739,'DAFTAR ITEM'!B:J,9,FALSE)</f>
        <v>16250</v>
      </c>
      <c r="N3739" s="85">
        <f t="shared" si="793"/>
        <v>146250</v>
      </c>
      <c r="O3739" s="85">
        <f t="shared" si="794"/>
        <v>0</v>
      </c>
      <c r="P3739" s="85">
        <f t="shared" si="795"/>
        <v>0</v>
      </c>
      <c r="Q3739" s="59">
        <f t="shared" si="796"/>
        <v>0</v>
      </c>
      <c r="R3739" s="60" t="str">
        <f t="shared" si="797"/>
        <v>Good Count</v>
      </c>
      <c r="S3739" s="60" t="str">
        <f t="shared" si="798"/>
        <v>Good Count</v>
      </c>
      <c r="T3739" s="60" t="str">
        <f t="shared" si="799"/>
        <v>Good Count</v>
      </c>
    </row>
    <row r="3740" spans="1:20" ht="15" customHeight="1">
      <c r="A3740" s="64">
        <v>45086</v>
      </c>
      <c r="B3740" s="65">
        <f t="shared" si="787"/>
        <v>2023</v>
      </c>
      <c r="C3740" s="58">
        <f t="shared" si="788"/>
        <v>6</v>
      </c>
      <c r="D3740" s="58" t="str">
        <f t="shared" si="789"/>
        <v>Jun/2023</v>
      </c>
      <c r="E3740" s="60" t="s">
        <v>28</v>
      </c>
      <c r="F3740" s="60" t="s">
        <v>27</v>
      </c>
      <c r="G3740" s="60" t="s">
        <v>16</v>
      </c>
      <c r="H3740" s="60">
        <v>18</v>
      </c>
      <c r="I3740" s="60">
        <v>18</v>
      </c>
      <c r="J3740" s="60">
        <f t="shared" si="790"/>
        <v>0</v>
      </c>
      <c r="K3740" s="60" t="str">
        <f t="shared" si="791"/>
        <v>Ok</v>
      </c>
      <c r="L3740" s="60">
        <f t="shared" si="792"/>
        <v>0</v>
      </c>
      <c r="M3740" s="85">
        <f>VLOOKUP(E3740,'DAFTAR ITEM'!B:J,9,FALSE)</f>
        <v>30000</v>
      </c>
      <c r="N3740" s="85">
        <f t="shared" si="793"/>
        <v>540000</v>
      </c>
      <c r="O3740" s="85">
        <f t="shared" si="794"/>
        <v>0</v>
      </c>
      <c r="P3740" s="85">
        <f t="shared" si="795"/>
        <v>0</v>
      </c>
      <c r="Q3740" s="59">
        <f t="shared" si="796"/>
        <v>0</v>
      </c>
      <c r="R3740" s="60" t="str">
        <f t="shared" si="797"/>
        <v>Good Count</v>
      </c>
      <c r="S3740" s="60" t="str">
        <f t="shared" si="798"/>
        <v>Good Count</v>
      </c>
      <c r="T3740" s="60" t="str">
        <f t="shared" si="799"/>
        <v>Good Count</v>
      </c>
    </row>
    <row r="3741" spans="1:20" ht="15" customHeight="1">
      <c r="A3741" s="64">
        <v>45086</v>
      </c>
      <c r="B3741" s="65">
        <f t="shared" si="787"/>
        <v>2023</v>
      </c>
      <c r="C3741" s="58">
        <f t="shared" si="788"/>
        <v>6</v>
      </c>
      <c r="D3741" s="58" t="str">
        <f t="shared" si="789"/>
        <v>Jun/2023</v>
      </c>
      <c r="E3741" s="60" t="s">
        <v>30</v>
      </c>
      <c r="F3741" s="60" t="s">
        <v>29</v>
      </c>
      <c r="G3741" s="60" t="s">
        <v>16</v>
      </c>
      <c r="H3741" s="60">
        <v>0</v>
      </c>
      <c r="I3741" s="60">
        <v>0</v>
      </c>
      <c r="J3741" s="60">
        <f t="shared" si="790"/>
        <v>0</v>
      </c>
      <c r="K3741" s="60" t="str">
        <f t="shared" si="791"/>
        <v>Ok</v>
      </c>
      <c r="L3741" s="60">
        <f t="shared" si="792"/>
        <v>0</v>
      </c>
      <c r="M3741" s="85">
        <f>VLOOKUP(E3741,'DAFTAR ITEM'!B:J,9,FALSE)</f>
        <v>50000</v>
      </c>
      <c r="N3741" s="85">
        <f t="shared" si="793"/>
        <v>0</v>
      </c>
      <c r="O3741" s="85">
        <f t="shared" si="794"/>
        <v>0</v>
      </c>
      <c r="P3741" s="85">
        <f t="shared" si="795"/>
        <v>0</v>
      </c>
      <c r="Q3741" s="59">
        <f t="shared" si="796"/>
        <v>0</v>
      </c>
      <c r="R3741" s="60" t="str">
        <f t="shared" si="797"/>
        <v>Good Count</v>
      </c>
      <c r="S3741" s="60" t="str">
        <f t="shared" si="798"/>
        <v>Good Count</v>
      </c>
      <c r="T3741" s="60" t="str">
        <f t="shared" si="799"/>
        <v>Good Count</v>
      </c>
    </row>
    <row r="3742" spans="1:20" ht="15" customHeight="1">
      <c r="A3742" s="64">
        <v>45086</v>
      </c>
      <c r="B3742" s="65">
        <f t="shared" si="787"/>
        <v>2023</v>
      </c>
      <c r="C3742" s="58">
        <f t="shared" si="788"/>
        <v>6</v>
      </c>
      <c r="D3742" s="58" t="str">
        <f t="shared" si="789"/>
        <v>Jun/2023</v>
      </c>
      <c r="E3742" s="60" t="s">
        <v>35</v>
      </c>
      <c r="F3742" s="60" t="s">
        <v>34</v>
      </c>
      <c r="G3742" s="60" t="s">
        <v>33</v>
      </c>
      <c r="H3742" s="60">
        <v>0</v>
      </c>
      <c r="I3742" s="60">
        <v>0</v>
      </c>
      <c r="J3742" s="60">
        <f t="shared" si="790"/>
        <v>0</v>
      </c>
      <c r="K3742" s="60" t="str">
        <f t="shared" si="791"/>
        <v>Ok</v>
      </c>
      <c r="L3742" s="60">
        <f t="shared" si="792"/>
        <v>0</v>
      </c>
      <c r="M3742" s="85">
        <f>VLOOKUP(E3742,'DAFTAR ITEM'!B:J,9,FALSE)</f>
        <v>2100</v>
      </c>
      <c r="N3742" s="85">
        <f t="shared" si="793"/>
        <v>0</v>
      </c>
      <c r="O3742" s="85">
        <f t="shared" si="794"/>
        <v>0</v>
      </c>
      <c r="P3742" s="85">
        <f t="shared" si="795"/>
        <v>0</v>
      </c>
      <c r="Q3742" s="59">
        <f t="shared" si="796"/>
        <v>0</v>
      </c>
      <c r="R3742" s="60" t="str">
        <f t="shared" si="797"/>
        <v>Good Count</v>
      </c>
      <c r="S3742" s="60" t="str">
        <f t="shared" si="798"/>
        <v>Good Count</v>
      </c>
      <c r="T3742" s="60" t="str">
        <f t="shared" si="799"/>
        <v>Good Count</v>
      </c>
    </row>
    <row r="3743" spans="1:20" ht="15" customHeight="1">
      <c r="A3743" s="64">
        <v>45086</v>
      </c>
      <c r="B3743" s="65">
        <f t="shared" si="787"/>
        <v>2023</v>
      </c>
      <c r="C3743" s="58">
        <f t="shared" si="788"/>
        <v>6</v>
      </c>
      <c r="D3743" s="58" t="str">
        <f t="shared" si="789"/>
        <v>Jun/2023</v>
      </c>
      <c r="E3743" s="60" t="s">
        <v>37</v>
      </c>
      <c r="F3743" s="60" t="s">
        <v>36</v>
      </c>
      <c r="G3743" s="60" t="s">
        <v>33</v>
      </c>
      <c r="H3743" s="60">
        <v>18</v>
      </c>
      <c r="I3743" s="60">
        <v>18</v>
      </c>
      <c r="J3743" s="60">
        <f t="shared" si="790"/>
        <v>0</v>
      </c>
      <c r="K3743" s="60" t="str">
        <f t="shared" si="791"/>
        <v>Ok</v>
      </c>
      <c r="L3743" s="60">
        <f t="shared" si="792"/>
        <v>0</v>
      </c>
      <c r="M3743" s="85">
        <f>VLOOKUP(E3743,'DAFTAR ITEM'!B:J,9,FALSE)</f>
        <v>1750</v>
      </c>
      <c r="N3743" s="85">
        <f t="shared" si="793"/>
        <v>31500</v>
      </c>
      <c r="O3743" s="85">
        <f t="shared" si="794"/>
        <v>0</v>
      </c>
      <c r="P3743" s="85">
        <f t="shared" si="795"/>
        <v>0</v>
      </c>
      <c r="Q3743" s="59">
        <f t="shared" si="796"/>
        <v>0</v>
      </c>
      <c r="R3743" s="60" t="str">
        <f t="shared" si="797"/>
        <v>Good Count</v>
      </c>
      <c r="S3743" s="60" t="str">
        <f t="shared" si="798"/>
        <v>Good Count</v>
      </c>
      <c r="T3743" s="60" t="str">
        <f t="shared" si="799"/>
        <v>Good Count</v>
      </c>
    </row>
    <row r="3744" spans="1:20" ht="15" customHeight="1">
      <c r="A3744" s="64">
        <v>45086</v>
      </c>
      <c r="B3744" s="65">
        <f t="shared" si="787"/>
        <v>2023</v>
      </c>
      <c r="C3744" s="58">
        <f t="shared" si="788"/>
        <v>6</v>
      </c>
      <c r="D3744" s="58" t="str">
        <f t="shared" si="789"/>
        <v>Jun/2023</v>
      </c>
      <c r="E3744" s="60" t="s">
        <v>39</v>
      </c>
      <c r="F3744" s="60" t="s">
        <v>38</v>
      </c>
      <c r="G3744" s="60" t="s">
        <v>33</v>
      </c>
      <c r="H3744" s="60">
        <v>10</v>
      </c>
      <c r="I3744" s="60">
        <v>10</v>
      </c>
      <c r="J3744" s="60">
        <f t="shared" si="790"/>
        <v>0</v>
      </c>
      <c r="K3744" s="60" t="str">
        <f t="shared" si="791"/>
        <v>Ok</v>
      </c>
      <c r="L3744" s="60">
        <f t="shared" si="792"/>
        <v>0</v>
      </c>
      <c r="M3744" s="85">
        <f>VLOOKUP(E3744,'DAFTAR ITEM'!B:J,9,FALSE)</f>
        <v>22500</v>
      </c>
      <c r="N3744" s="85">
        <f t="shared" si="793"/>
        <v>225000</v>
      </c>
      <c r="O3744" s="85">
        <f t="shared" si="794"/>
        <v>0</v>
      </c>
      <c r="P3744" s="85">
        <f t="shared" si="795"/>
        <v>0</v>
      </c>
      <c r="Q3744" s="59">
        <f t="shared" si="796"/>
        <v>0</v>
      </c>
      <c r="R3744" s="60" t="str">
        <f t="shared" si="797"/>
        <v>Good Count</v>
      </c>
      <c r="S3744" s="60" t="str">
        <f t="shared" si="798"/>
        <v>Good Count</v>
      </c>
      <c r="T3744" s="60" t="str">
        <f t="shared" si="799"/>
        <v>Good Count</v>
      </c>
    </row>
    <row r="3745" spans="1:20" ht="15" customHeight="1">
      <c r="A3745" s="64">
        <v>45086</v>
      </c>
      <c r="B3745" s="65">
        <f t="shared" si="787"/>
        <v>2023</v>
      </c>
      <c r="C3745" s="58">
        <f t="shared" si="788"/>
        <v>6</v>
      </c>
      <c r="D3745" s="58" t="str">
        <f t="shared" si="789"/>
        <v>Jun/2023</v>
      </c>
      <c r="E3745" s="60" t="s">
        <v>41</v>
      </c>
      <c r="F3745" s="60" t="s">
        <v>40</v>
      </c>
      <c r="G3745" s="60" t="s">
        <v>33</v>
      </c>
      <c r="H3745" s="60">
        <v>8</v>
      </c>
      <c r="I3745" s="60">
        <v>8</v>
      </c>
      <c r="J3745" s="60">
        <f t="shared" si="790"/>
        <v>0</v>
      </c>
      <c r="K3745" s="60" t="str">
        <f t="shared" si="791"/>
        <v>Ok</v>
      </c>
      <c r="L3745" s="60">
        <f t="shared" si="792"/>
        <v>0</v>
      </c>
      <c r="M3745" s="85">
        <f>VLOOKUP(E3745,'DAFTAR ITEM'!B:J,9,FALSE)</f>
        <v>3580</v>
      </c>
      <c r="N3745" s="85">
        <f t="shared" si="793"/>
        <v>28640</v>
      </c>
      <c r="O3745" s="85">
        <f t="shared" si="794"/>
        <v>0</v>
      </c>
      <c r="P3745" s="85">
        <f t="shared" si="795"/>
        <v>0</v>
      </c>
      <c r="Q3745" s="59">
        <f t="shared" si="796"/>
        <v>0</v>
      </c>
      <c r="R3745" s="60" t="str">
        <f t="shared" si="797"/>
        <v>Good Count</v>
      </c>
      <c r="S3745" s="60" t="str">
        <f t="shared" si="798"/>
        <v>Good Count</v>
      </c>
      <c r="T3745" s="60" t="str">
        <f t="shared" si="799"/>
        <v>Good Count</v>
      </c>
    </row>
    <row r="3746" spans="1:20" ht="15" customHeight="1">
      <c r="A3746" s="64">
        <v>45086</v>
      </c>
      <c r="B3746" s="65">
        <f t="shared" si="787"/>
        <v>2023</v>
      </c>
      <c r="C3746" s="58">
        <f t="shared" si="788"/>
        <v>6</v>
      </c>
      <c r="D3746" s="58" t="str">
        <f t="shared" si="789"/>
        <v>Jun/2023</v>
      </c>
      <c r="E3746" s="60" t="s">
        <v>43</v>
      </c>
      <c r="F3746" s="60" t="s">
        <v>42</v>
      </c>
      <c r="G3746" s="60" t="s">
        <v>33</v>
      </c>
      <c r="H3746" s="60">
        <v>15</v>
      </c>
      <c r="I3746" s="60">
        <v>15</v>
      </c>
      <c r="J3746" s="60">
        <f t="shared" si="790"/>
        <v>0</v>
      </c>
      <c r="K3746" s="60" t="str">
        <f t="shared" si="791"/>
        <v>Ok</v>
      </c>
      <c r="L3746" s="60">
        <f t="shared" si="792"/>
        <v>0</v>
      </c>
      <c r="M3746" s="85">
        <f>VLOOKUP(E3746,'DAFTAR ITEM'!B:J,9,FALSE)</f>
        <v>5250</v>
      </c>
      <c r="N3746" s="85">
        <f t="shared" si="793"/>
        <v>78750</v>
      </c>
      <c r="O3746" s="85">
        <f t="shared" si="794"/>
        <v>0</v>
      </c>
      <c r="P3746" s="85">
        <f t="shared" si="795"/>
        <v>0</v>
      </c>
      <c r="Q3746" s="59">
        <f t="shared" si="796"/>
        <v>0</v>
      </c>
      <c r="R3746" s="60" t="str">
        <f t="shared" si="797"/>
        <v>Good Count</v>
      </c>
      <c r="S3746" s="60" t="str">
        <f t="shared" si="798"/>
        <v>Good Count</v>
      </c>
      <c r="T3746" s="60" t="str">
        <f t="shared" si="799"/>
        <v>Good Count</v>
      </c>
    </row>
    <row r="3747" spans="1:20" ht="15" customHeight="1">
      <c r="A3747" s="64">
        <v>45086</v>
      </c>
      <c r="B3747" s="65">
        <f t="shared" si="787"/>
        <v>2023</v>
      </c>
      <c r="C3747" s="58">
        <f t="shared" si="788"/>
        <v>6</v>
      </c>
      <c r="D3747" s="58" t="str">
        <f t="shared" si="789"/>
        <v>Jun/2023</v>
      </c>
      <c r="E3747" s="60" t="s">
        <v>45</v>
      </c>
      <c r="F3747" s="60" t="s">
        <v>44</v>
      </c>
      <c r="G3747" s="60" t="s">
        <v>33</v>
      </c>
      <c r="H3747" s="60">
        <v>18</v>
      </c>
      <c r="I3747" s="60">
        <v>18</v>
      </c>
      <c r="J3747" s="60">
        <f t="shared" si="790"/>
        <v>0</v>
      </c>
      <c r="K3747" s="60" t="str">
        <f t="shared" si="791"/>
        <v>Ok</v>
      </c>
      <c r="L3747" s="60">
        <f t="shared" si="792"/>
        <v>0</v>
      </c>
      <c r="M3747" s="85">
        <f>VLOOKUP(E3747,'DAFTAR ITEM'!B:J,9,FALSE)</f>
        <v>5250</v>
      </c>
      <c r="N3747" s="85">
        <f t="shared" si="793"/>
        <v>94500</v>
      </c>
      <c r="O3747" s="85">
        <f t="shared" si="794"/>
        <v>0</v>
      </c>
      <c r="P3747" s="85">
        <f t="shared" si="795"/>
        <v>0</v>
      </c>
      <c r="Q3747" s="59">
        <f t="shared" si="796"/>
        <v>0</v>
      </c>
      <c r="R3747" s="60" t="str">
        <f t="shared" si="797"/>
        <v>Good Count</v>
      </c>
      <c r="S3747" s="60" t="str">
        <f t="shared" si="798"/>
        <v>Good Count</v>
      </c>
      <c r="T3747" s="60" t="str">
        <f t="shared" si="799"/>
        <v>Good Count</v>
      </c>
    </row>
    <row r="3748" spans="1:20" ht="15" customHeight="1">
      <c r="A3748" s="64">
        <v>45086</v>
      </c>
      <c r="B3748" s="65">
        <f t="shared" si="787"/>
        <v>2023</v>
      </c>
      <c r="C3748" s="58">
        <f t="shared" si="788"/>
        <v>6</v>
      </c>
      <c r="D3748" s="58" t="str">
        <f t="shared" si="789"/>
        <v>Jun/2023</v>
      </c>
      <c r="E3748" s="60" t="s">
        <v>47</v>
      </c>
      <c r="F3748" s="60" t="s">
        <v>46</v>
      </c>
      <c r="G3748" s="60" t="s">
        <v>33</v>
      </c>
      <c r="H3748" s="60">
        <v>0</v>
      </c>
      <c r="I3748" s="60">
        <v>0</v>
      </c>
      <c r="J3748" s="60">
        <f t="shared" si="790"/>
        <v>0</v>
      </c>
      <c r="K3748" s="60" t="str">
        <f t="shared" si="791"/>
        <v>Ok</v>
      </c>
      <c r="L3748" s="60">
        <f t="shared" si="792"/>
        <v>0</v>
      </c>
      <c r="M3748" s="85">
        <f>VLOOKUP(E3748,'DAFTAR ITEM'!B:J,9,FALSE)</f>
        <v>5225</v>
      </c>
      <c r="N3748" s="85">
        <f t="shared" si="793"/>
        <v>0</v>
      </c>
      <c r="O3748" s="85">
        <f t="shared" si="794"/>
        <v>0</v>
      </c>
      <c r="P3748" s="85">
        <f t="shared" si="795"/>
        <v>0</v>
      </c>
      <c r="Q3748" s="59">
        <f t="shared" si="796"/>
        <v>0</v>
      </c>
      <c r="R3748" s="60" t="str">
        <f t="shared" si="797"/>
        <v>Good Count</v>
      </c>
      <c r="S3748" s="60" t="str">
        <f t="shared" si="798"/>
        <v>Good Count</v>
      </c>
      <c r="T3748" s="60" t="str">
        <f t="shared" si="799"/>
        <v>Good Count</v>
      </c>
    </row>
    <row r="3749" spans="1:20" ht="15" customHeight="1">
      <c r="A3749" s="64">
        <v>45086</v>
      </c>
      <c r="B3749" s="65">
        <f t="shared" si="787"/>
        <v>2023</v>
      </c>
      <c r="C3749" s="58">
        <f t="shared" si="788"/>
        <v>6</v>
      </c>
      <c r="D3749" s="58" t="str">
        <f t="shared" si="789"/>
        <v>Jun/2023</v>
      </c>
      <c r="E3749" s="60" t="s">
        <v>49</v>
      </c>
      <c r="F3749" s="60" t="s">
        <v>48</v>
      </c>
      <c r="G3749" s="60" t="s">
        <v>33</v>
      </c>
      <c r="H3749" s="60">
        <v>12</v>
      </c>
      <c r="I3749" s="60">
        <v>12</v>
      </c>
      <c r="J3749" s="60">
        <f t="shared" si="790"/>
        <v>0</v>
      </c>
      <c r="K3749" s="60" t="str">
        <f t="shared" si="791"/>
        <v>Ok</v>
      </c>
      <c r="L3749" s="60">
        <f t="shared" si="792"/>
        <v>0</v>
      </c>
      <c r="M3749" s="85">
        <f>VLOOKUP(E3749,'DAFTAR ITEM'!B:J,9,FALSE)</f>
        <v>4900</v>
      </c>
      <c r="N3749" s="85">
        <f t="shared" si="793"/>
        <v>58800</v>
      </c>
      <c r="O3749" s="85">
        <f t="shared" si="794"/>
        <v>0</v>
      </c>
      <c r="P3749" s="85">
        <f t="shared" si="795"/>
        <v>0</v>
      </c>
      <c r="Q3749" s="59">
        <f t="shared" si="796"/>
        <v>0</v>
      </c>
      <c r="R3749" s="60" t="str">
        <f t="shared" si="797"/>
        <v>Good Count</v>
      </c>
      <c r="S3749" s="60" t="str">
        <f t="shared" si="798"/>
        <v>Good Count</v>
      </c>
      <c r="T3749" s="60" t="str">
        <f t="shared" si="799"/>
        <v>Good Count</v>
      </c>
    </row>
    <row r="3750" spans="1:20" ht="15" customHeight="1">
      <c r="A3750" s="64">
        <v>45086</v>
      </c>
      <c r="B3750" s="65">
        <f t="shared" si="787"/>
        <v>2023</v>
      </c>
      <c r="C3750" s="58">
        <f t="shared" si="788"/>
        <v>6</v>
      </c>
      <c r="D3750" s="58" t="str">
        <f t="shared" si="789"/>
        <v>Jun/2023</v>
      </c>
      <c r="E3750" s="60" t="s">
        <v>51</v>
      </c>
      <c r="F3750" s="60" t="s">
        <v>50</v>
      </c>
      <c r="G3750" s="60" t="s">
        <v>33</v>
      </c>
      <c r="H3750" s="60">
        <v>0</v>
      </c>
      <c r="I3750" s="60">
        <v>0</v>
      </c>
      <c r="J3750" s="60">
        <f t="shared" si="790"/>
        <v>0</v>
      </c>
      <c r="K3750" s="60" t="str">
        <f t="shared" si="791"/>
        <v>Ok</v>
      </c>
      <c r="L3750" s="60">
        <f t="shared" si="792"/>
        <v>0</v>
      </c>
      <c r="M3750" s="85">
        <f>VLOOKUP(E3750,'DAFTAR ITEM'!B:J,9,FALSE)</f>
        <v>7500</v>
      </c>
      <c r="N3750" s="85">
        <f t="shared" si="793"/>
        <v>0</v>
      </c>
      <c r="O3750" s="85">
        <f t="shared" si="794"/>
        <v>0</v>
      </c>
      <c r="P3750" s="85">
        <f t="shared" si="795"/>
        <v>0</v>
      </c>
      <c r="Q3750" s="59">
        <f t="shared" si="796"/>
        <v>0</v>
      </c>
      <c r="R3750" s="60" t="str">
        <f t="shared" si="797"/>
        <v>Good Count</v>
      </c>
      <c r="S3750" s="60" t="str">
        <f t="shared" si="798"/>
        <v>Good Count</v>
      </c>
      <c r="T3750" s="60" t="str">
        <f t="shared" si="799"/>
        <v>Good Count</v>
      </c>
    </row>
    <row r="3751" spans="1:20" ht="15" customHeight="1">
      <c r="A3751" s="64">
        <v>45086</v>
      </c>
      <c r="B3751" s="65">
        <f t="shared" ref="B3751:B3782" si="800">YEAR(A3751)</f>
        <v>2023</v>
      </c>
      <c r="C3751" s="58">
        <f t="shared" si="788"/>
        <v>6</v>
      </c>
      <c r="D3751" s="58" t="str">
        <f t="shared" si="789"/>
        <v>Jun/2023</v>
      </c>
      <c r="E3751" s="60" t="s">
        <v>53</v>
      </c>
      <c r="F3751" s="60" t="s">
        <v>52</v>
      </c>
      <c r="G3751" s="60" t="s">
        <v>33</v>
      </c>
      <c r="H3751" s="60">
        <v>6</v>
      </c>
      <c r="I3751" s="60">
        <v>6</v>
      </c>
      <c r="J3751" s="60">
        <f t="shared" ref="J3751:J3782" si="801">I3751-H3751</f>
        <v>0</v>
      </c>
      <c r="K3751" s="60" t="str">
        <f t="shared" ref="K3751:K3782" si="802">IF(J3751=0,"Ok","Selisih")</f>
        <v>Ok</v>
      </c>
      <c r="L3751" s="60">
        <f t="shared" si="792"/>
        <v>0</v>
      </c>
      <c r="M3751" s="85">
        <f>VLOOKUP(E3751,'DAFTAR ITEM'!B:J,9,FALSE)</f>
        <v>10000</v>
      </c>
      <c r="N3751" s="85">
        <f t="shared" ref="N3751:N3782" si="803">H3751*M3751</f>
        <v>60000</v>
      </c>
      <c r="O3751" s="85">
        <f t="shared" si="794"/>
        <v>0</v>
      </c>
      <c r="P3751" s="85">
        <f t="shared" si="795"/>
        <v>0</v>
      </c>
      <c r="Q3751" s="59">
        <f t="shared" si="796"/>
        <v>0</v>
      </c>
      <c r="R3751" s="60" t="str">
        <f t="shared" ref="R3751:R3782" si="804">IF(ISERROR(Q3751),"Bad Count",IF(Q3751&gt;0%,"Bad Count","Good Count"))</f>
        <v>Good Count</v>
      </c>
      <c r="S3751" s="60" t="str">
        <f t="shared" si="798"/>
        <v>Good Count</v>
      </c>
      <c r="T3751" s="60" t="str">
        <f t="shared" si="799"/>
        <v>Good Count</v>
      </c>
    </row>
    <row r="3752" spans="1:20" ht="15" customHeight="1">
      <c r="A3752" s="64">
        <v>45086</v>
      </c>
      <c r="B3752" s="65">
        <f t="shared" si="800"/>
        <v>2023</v>
      </c>
      <c r="C3752" s="58">
        <f t="shared" si="788"/>
        <v>6</v>
      </c>
      <c r="D3752" s="58" t="str">
        <f t="shared" si="789"/>
        <v>Jun/2023</v>
      </c>
      <c r="E3752" s="60" t="s">
        <v>55</v>
      </c>
      <c r="F3752" s="60" t="s">
        <v>54</v>
      </c>
      <c r="G3752" s="60" t="s">
        <v>56</v>
      </c>
      <c r="H3752" s="60">
        <v>0</v>
      </c>
      <c r="I3752" s="60">
        <v>0</v>
      </c>
      <c r="J3752" s="60">
        <f t="shared" si="801"/>
        <v>0</v>
      </c>
      <c r="K3752" s="60" t="str">
        <f t="shared" si="802"/>
        <v>Ok</v>
      </c>
      <c r="L3752" s="60">
        <f t="shared" si="792"/>
        <v>0</v>
      </c>
      <c r="M3752" s="85">
        <f>VLOOKUP(E3752,'DAFTAR ITEM'!B:J,9,FALSE)</f>
        <v>2500</v>
      </c>
      <c r="N3752" s="85">
        <f t="shared" si="803"/>
        <v>0</v>
      </c>
      <c r="O3752" s="85">
        <f t="shared" si="794"/>
        <v>0</v>
      </c>
      <c r="P3752" s="85">
        <f t="shared" si="795"/>
        <v>0</v>
      </c>
      <c r="Q3752" s="59">
        <f t="shared" si="796"/>
        <v>0</v>
      </c>
      <c r="R3752" s="60" t="str">
        <f t="shared" si="804"/>
        <v>Good Count</v>
      </c>
      <c r="S3752" s="60" t="str">
        <f t="shared" si="798"/>
        <v>Good Count</v>
      </c>
      <c r="T3752" s="60" t="str">
        <f t="shared" si="799"/>
        <v>Good Count</v>
      </c>
    </row>
    <row r="3753" spans="1:20" ht="15" customHeight="1">
      <c r="A3753" s="64">
        <v>45086</v>
      </c>
      <c r="B3753" s="65">
        <f t="shared" si="800"/>
        <v>2023</v>
      </c>
      <c r="C3753" s="58">
        <f t="shared" si="788"/>
        <v>6</v>
      </c>
      <c r="D3753" s="58" t="str">
        <f t="shared" si="789"/>
        <v>Jun/2023</v>
      </c>
      <c r="E3753" s="60" t="s">
        <v>58</v>
      </c>
      <c r="F3753" s="60" t="s">
        <v>57</v>
      </c>
      <c r="G3753" s="60" t="s">
        <v>59</v>
      </c>
      <c r="H3753" s="60">
        <v>25</v>
      </c>
      <c r="I3753" s="60">
        <v>25</v>
      </c>
      <c r="J3753" s="60">
        <f t="shared" si="801"/>
        <v>0</v>
      </c>
      <c r="K3753" s="60" t="str">
        <f t="shared" si="802"/>
        <v>Ok</v>
      </c>
      <c r="L3753" s="60">
        <f t="shared" si="792"/>
        <v>0</v>
      </c>
      <c r="M3753" s="85">
        <f>VLOOKUP(E3753,'DAFTAR ITEM'!B:J,9,FALSE)</f>
        <v>5145</v>
      </c>
      <c r="N3753" s="85">
        <f t="shared" si="803"/>
        <v>128625</v>
      </c>
      <c r="O3753" s="85">
        <f t="shared" si="794"/>
        <v>0</v>
      </c>
      <c r="P3753" s="85">
        <f t="shared" si="795"/>
        <v>0</v>
      </c>
      <c r="Q3753" s="59">
        <f t="shared" si="796"/>
        <v>0</v>
      </c>
      <c r="R3753" s="60" t="str">
        <f t="shared" si="804"/>
        <v>Good Count</v>
      </c>
      <c r="S3753" s="60" t="str">
        <f t="shared" si="798"/>
        <v>Good Count</v>
      </c>
      <c r="T3753" s="60" t="str">
        <f t="shared" si="799"/>
        <v>Good Count</v>
      </c>
    </row>
    <row r="3754" spans="1:20" ht="15" customHeight="1">
      <c r="A3754" s="64">
        <v>45086</v>
      </c>
      <c r="B3754" s="65">
        <f t="shared" si="800"/>
        <v>2023</v>
      </c>
      <c r="C3754" s="58">
        <f t="shared" si="788"/>
        <v>6</v>
      </c>
      <c r="D3754" s="58" t="str">
        <f t="shared" si="789"/>
        <v>Jun/2023</v>
      </c>
      <c r="E3754" s="60" t="s">
        <v>61</v>
      </c>
      <c r="F3754" s="60" t="s">
        <v>60</v>
      </c>
      <c r="G3754" s="60" t="s">
        <v>56</v>
      </c>
      <c r="H3754" s="60">
        <v>13</v>
      </c>
      <c r="I3754" s="60">
        <v>13</v>
      </c>
      <c r="J3754" s="60">
        <f t="shared" si="801"/>
        <v>0</v>
      </c>
      <c r="K3754" s="60" t="str">
        <f t="shared" si="802"/>
        <v>Ok</v>
      </c>
      <c r="L3754" s="60">
        <f t="shared" si="792"/>
        <v>0</v>
      </c>
      <c r="M3754" s="85">
        <f>VLOOKUP(E3754,'DAFTAR ITEM'!B:J,9,FALSE)</f>
        <v>13440</v>
      </c>
      <c r="N3754" s="85">
        <f t="shared" si="803"/>
        <v>174720</v>
      </c>
      <c r="O3754" s="85">
        <f t="shared" si="794"/>
        <v>0</v>
      </c>
      <c r="P3754" s="85">
        <f t="shared" si="795"/>
        <v>0</v>
      </c>
      <c r="Q3754" s="59">
        <f t="shared" si="796"/>
        <v>0</v>
      </c>
      <c r="R3754" s="60" t="str">
        <f t="shared" si="804"/>
        <v>Good Count</v>
      </c>
      <c r="S3754" s="60" t="str">
        <f t="shared" si="798"/>
        <v>Good Count</v>
      </c>
      <c r="T3754" s="60" t="str">
        <f t="shared" si="799"/>
        <v>Good Count</v>
      </c>
    </row>
    <row r="3755" spans="1:20" ht="15" customHeight="1">
      <c r="C3755" s="58"/>
      <c r="D3755" s="58"/>
    </row>
    <row r="3756" spans="1:20" ht="15" customHeight="1">
      <c r="A3756" s="64">
        <v>45086</v>
      </c>
      <c r="B3756" s="65">
        <f t="shared" ref="B3756:B3819" si="805">YEAR(A3756)</f>
        <v>2023</v>
      </c>
      <c r="C3756" s="58">
        <f t="shared" ref="C3756:C3819" si="806">MONTH(A3756)</f>
        <v>6</v>
      </c>
      <c r="D3756" s="58" t="str">
        <f t="shared" ref="D3756:D3819" si="807">TEXT(A3756,"MMM")&amp;"/"&amp;(B3756)</f>
        <v>Jun/2023</v>
      </c>
      <c r="E3756" s="60" t="s">
        <v>69</v>
      </c>
      <c r="F3756" s="60" t="s">
        <v>68</v>
      </c>
      <c r="G3756" s="60" t="s">
        <v>33</v>
      </c>
      <c r="H3756" s="60">
        <v>10</v>
      </c>
      <c r="I3756" s="60">
        <v>10</v>
      </c>
      <c r="J3756" s="60">
        <f t="shared" ref="J3756:J3819" si="808">I3756-H3756</f>
        <v>0</v>
      </c>
      <c r="K3756" s="60" t="str">
        <f t="shared" ref="K3756:K3819" si="809">IF(J3756=0,"Ok","Selisih")</f>
        <v>Ok</v>
      </c>
      <c r="L3756" s="60">
        <f t="shared" ref="L3756:L3819" si="810">ABS(J3756)</f>
        <v>0</v>
      </c>
      <c r="M3756" s="85">
        <f>VLOOKUP(E3756,'DAFTAR ITEM'!B:J,9,FALSE)</f>
        <v>6300</v>
      </c>
      <c r="N3756" s="85">
        <f t="shared" ref="N3756:N3819" si="811">H3756*M3756</f>
        <v>63000</v>
      </c>
      <c r="O3756" s="85">
        <f t="shared" ref="O3756:O3819" si="812">J3756*M3756</f>
        <v>0</v>
      </c>
      <c r="P3756" s="85">
        <f t="shared" ref="P3756:P3819" si="813">L3756*M3756</f>
        <v>0</v>
      </c>
      <c r="Q3756" s="59">
        <f t="shared" ref="Q3756:Q3819" si="814">ABS(IF(AND((H3756=0),(J3756=0)),0,J3756/H3756))</f>
        <v>0</v>
      </c>
      <c r="R3756" s="60" t="str">
        <f t="shared" ref="R3756:R3819" si="815">IF(ISERROR(Q3756),"Bad Count",IF(Q3756&gt;0%,"Bad Count","Good Count"))</f>
        <v>Good Count</v>
      </c>
      <c r="S3756" s="60" t="str">
        <f t="shared" ref="S3756:S3819" si="816">IF(ISERROR(Q3756),"Bad Count",IF(Q3756&gt;2%,"Bad Count","Good Count"))</f>
        <v>Good Count</v>
      </c>
      <c r="T3756" s="60" t="str">
        <f t="shared" ref="T3756:T3819" si="817">IF(ISERROR(Q3756),"Bad Count",IF(Q3756&gt;5%,"Bad Count","Good Count"))</f>
        <v>Good Count</v>
      </c>
    </row>
    <row r="3757" spans="1:20" ht="15" customHeight="1">
      <c r="A3757" s="64">
        <v>45086</v>
      </c>
      <c r="B3757" s="65">
        <f t="shared" si="805"/>
        <v>2023</v>
      </c>
      <c r="C3757" s="58">
        <f t="shared" si="806"/>
        <v>6</v>
      </c>
      <c r="D3757" s="58" t="str">
        <f t="shared" si="807"/>
        <v>Jun/2023</v>
      </c>
      <c r="E3757" s="60" t="s">
        <v>71</v>
      </c>
      <c r="F3757" s="60" t="s">
        <v>70</v>
      </c>
      <c r="G3757" s="60" t="s">
        <v>33</v>
      </c>
      <c r="H3757" s="60">
        <v>5</v>
      </c>
      <c r="I3757" s="60">
        <v>5</v>
      </c>
      <c r="J3757" s="60">
        <f t="shared" si="808"/>
        <v>0</v>
      </c>
      <c r="K3757" s="60" t="str">
        <f t="shared" si="809"/>
        <v>Ok</v>
      </c>
      <c r="L3757" s="60">
        <f t="shared" si="810"/>
        <v>0</v>
      </c>
      <c r="M3757" s="85">
        <f>VLOOKUP(E3757,'DAFTAR ITEM'!B:J,9,FALSE)</f>
        <v>12000</v>
      </c>
      <c r="N3757" s="85">
        <f t="shared" si="811"/>
        <v>60000</v>
      </c>
      <c r="O3757" s="85">
        <f t="shared" si="812"/>
        <v>0</v>
      </c>
      <c r="P3757" s="85">
        <f t="shared" si="813"/>
        <v>0</v>
      </c>
      <c r="Q3757" s="59">
        <f t="shared" si="814"/>
        <v>0</v>
      </c>
      <c r="R3757" s="60" t="str">
        <f t="shared" si="815"/>
        <v>Good Count</v>
      </c>
      <c r="S3757" s="60" t="str">
        <f t="shared" si="816"/>
        <v>Good Count</v>
      </c>
      <c r="T3757" s="60" t="str">
        <f t="shared" si="817"/>
        <v>Good Count</v>
      </c>
    </row>
    <row r="3758" spans="1:20" ht="15" customHeight="1">
      <c r="A3758" s="64">
        <v>45086</v>
      </c>
      <c r="B3758" s="65">
        <f t="shared" si="805"/>
        <v>2023</v>
      </c>
      <c r="C3758" s="58">
        <f t="shared" si="806"/>
        <v>6</v>
      </c>
      <c r="D3758" s="58" t="str">
        <f t="shared" si="807"/>
        <v>Jun/2023</v>
      </c>
      <c r="E3758" s="60" t="s">
        <v>73</v>
      </c>
      <c r="F3758" s="60" t="s">
        <v>72</v>
      </c>
      <c r="G3758" s="60" t="s">
        <v>33</v>
      </c>
      <c r="H3758" s="60">
        <v>4</v>
      </c>
      <c r="I3758" s="60">
        <v>4</v>
      </c>
      <c r="J3758" s="60">
        <f t="shared" si="808"/>
        <v>0</v>
      </c>
      <c r="K3758" s="60" t="str">
        <f t="shared" si="809"/>
        <v>Ok</v>
      </c>
      <c r="L3758" s="60">
        <f t="shared" si="810"/>
        <v>0</v>
      </c>
      <c r="M3758" s="85">
        <f>VLOOKUP(E3758,'DAFTAR ITEM'!B:J,9,FALSE)</f>
        <v>24000</v>
      </c>
      <c r="N3758" s="85">
        <f t="shared" si="811"/>
        <v>96000</v>
      </c>
      <c r="O3758" s="85">
        <f t="shared" si="812"/>
        <v>0</v>
      </c>
      <c r="P3758" s="85">
        <f t="shared" si="813"/>
        <v>0</v>
      </c>
      <c r="Q3758" s="59">
        <f t="shared" si="814"/>
        <v>0</v>
      </c>
      <c r="R3758" s="60" t="str">
        <f t="shared" si="815"/>
        <v>Good Count</v>
      </c>
      <c r="S3758" s="60" t="str">
        <f t="shared" si="816"/>
        <v>Good Count</v>
      </c>
      <c r="T3758" s="60" t="str">
        <f t="shared" si="817"/>
        <v>Good Count</v>
      </c>
    </row>
    <row r="3759" spans="1:20" ht="15" customHeight="1">
      <c r="A3759" s="64">
        <v>45086</v>
      </c>
      <c r="B3759" s="65">
        <f t="shared" si="805"/>
        <v>2023</v>
      </c>
      <c r="C3759" s="58">
        <f t="shared" si="806"/>
        <v>6</v>
      </c>
      <c r="D3759" s="58" t="str">
        <f t="shared" si="807"/>
        <v>Jun/2023</v>
      </c>
      <c r="E3759" s="60" t="s">
        <v>75</v>
      </c>
      <c r="F3759" s="60" t="s">
        <v>74</v>
      </c>
      <c r="G3759" s="60" t="s">
        <v>33</v>
      </c>
      <c r="H3759" s="60">
        <v>9</v>
      </c>
      <c r="I3759" s="60">
        <v>9</v>
      </c>
      <c r="J3759" s="60">
        <f t="shared" si="808"/>
        <v>0</v>
      </c>
      <c r="K3759" s="60" t="str">
        <f t="shared" si="809"/>
        <v>Ok</v>
      </c>
      <c r="L3759" s="60">
        <f t="shared" si="810"/>
        <v>0</v>
      </c>
      <c r="M3759" s="85">
        <f>VLOOKUP(E3759,'DAFTAR ITEM'!B:J,9,FALSE)</f>
        <v>6500</v>
      </c>
      <c r="N3759" s="85">
        <f t="shared" si="811"/>
        <v>58500</v>
      </c>
      <c r="O3759" s="85">
        <f t="shared" si="812"/>
        <v>0</v>
      </c>
      <c r="P3759" s="85">
        <f t="shared" si="813"/>
        <v>0</v>
      </c>
      <c r="Q3759" s="59">
        <f t="shared" si="814"/>
        <v>0</v>
      </c>
      <c r="R3759" s="60" t="str">
        <f t="shared" si="815"/>
        <v>Good Count</v>
      </c>
      <c r="S3759" s="60" t="str">
        <f t="shared" si="816"/>
        <v>Good Count</v>
      </c>
      <c r="T3759" s="60" t="str">
        <f t="shared" si="817"/>
        <v>Good Count</v>
      </c>
    </row>
    <row r="3760" spans="1:20" ht="15" customHeight="1">
      <c r="A3760" s="64">
        <v>45086</v>
      </c>
      <c r="B3760" s="65">
        <f t="shared" si="805"/>
        <v>2023</v>
      </c>
      <c r="C3760" s="58">
        <f t="shared" si="806"/>
        <v>6</v>
      </c>
      <c r="D3760" s="58" t="str">
        <f t="shared" si="807"/>
        <v>Jun/2023</v>
      </c>
      <c r="E3760" s="60" t="s">
        <v>77</v>
      </c>
      <c r="F3760" s="60" t="s">
        <v>76</v>
      </c>
      <c r="G3760" s="60" t="s">
        <v>33</v>
      </c>
      <c r="H3760" s="60">
        <v>2</v>
      </c>
      <c r="I3760" s="60">
        <v>2</v>
      </c>
      <c r="J3760" s="60">
        <f t="shared" si="808"/>
        <v>0</v>
      </c>
      <c r="K3760" s="60" t="str">
        <f t="shared" si="809"/>
        <v>Ok</v>
      </c>
      <c r="L3760" s="60">
        <f t="shared" si="810"/>
        <v>0</v>
      </c>
      <c r="M3760" s="85">
        <f>VLOOKUP(E3760,'DAFTAR ITEM'!B:J,9,FALSE)</f>
        <v>50000</v>
      </c>
      <c r="N3760" s="85">
        <f t="shared" si="811"/>
        <v>100000</v>
      </c>
      <c r="O3760" s="85">
        <f t="shared" si="812"/>
        <v>0</v>
      </c>
      <c r="P3760" s="85">
        <f t="shared" si="813"/>
        <v>0</v>
      </c>
      <c r="Q3760" s="59">
        <f t="shared" si="814"/>
        <v>0</v>
      </c>
      <c r="R3760" s="60" t="str">
        <f t="shared" si="815"/>
        <v>Good Count</v>
      </c>
      <c r="S3760" s="60" t="str">
        <f t="shared" si="816"/>
        <v>Good Count</v>
      </c>
      <c r="T3760" s="60" t="str">
        <f t="shared" si="817"/>
        <v>Good Count</v>
      </c>
    </row>
    <row r="3761" spans="1:20" ht="15" customHeight="1">
      <c r="A3761" s="64">
        <v>45086</v>
      </c>
      <c r="B3761" s="65">
        <f t="shared" si="805"/>
        <v>2023</v>
      </c>
      <c r="C3761" s="58">
        <f t="shared" si="806"/>
        <v>6</v>
      </c>
      <c r="D3761" s="58" t="str">
        <f t="shared" si="807"/>
        <v>Jun/2023</v>
      </c>
      <c r="E3761" s="60" t="s">
        <v>79</v>
      </c>
      <c r="F3761" s="60" t="s">
        <v>78</v>
      </c>
      <c r="G3761" s="60" t="s">
        <v>33</v>
      </c>
      <c r="H3761" s="60">
        <v>6</v>
      </c>
      <c r="I3761" s="60">
        <v>6</v>
      </c>
      <c r="J3761" s="60">
        <f t="shared" si="808"/>
        <v>0</v>
      </c>
      <c r="K3761" s="60" t="str">
        <f t="shared" si="809"/>
        <v>Ok</v>
      </c>
      <c r="L3761" s="60">
        <f t="shared" si="810"/>
        <v>0</v>
      </c>
      <c r="M3761" s="85">
        <f>VLOOKUP(E3761,'DAFTAR ITEM'!B:J,9,FALSE)</f>
        <v>3700</v>
      </c>
      <c r="N3761" s="85">
        <f t="shared" si="811"/>
        <v>22200</v>
      </c>
      <c r="O3761" s="85">
        <f t="shared" si="812"/>
        <v>0</v>
      </c>
      <c r="P3761" s="85">
        <f t="shared" si="813"/>
        <v>0</v>
      </c>
      <c r="Q3761" s="59">
        <f t="shared" si="814"/>
        <v>0</v>
      </c>
      <c r="R3761" s="60" t="str">
        <f t="shared" si="815"/>
        <v>Good Count</v>
      </c>
      <c r="S3761" s="60" t="str">
        <f t="shared" si="816"/>
        <v>Good Count</v>
      </c>
      <c r="T3761" s="60" t="str">
        <f t="shared" si="817"/>
        <v>Good Count</v>
      </c>
    </row>
    <row r="3762" spans="1:20" ht="15" customHeight="1">
      <c r="A3762" s="64">
        <v>45086</v>
      </c>
      <c r="B3762" s="65">
        <f t="shared" si="805"/>
        <v>2023</v>
      </c>
      <c r="C3762" s="58">
        <f t="shared" si="806"/>
        <v>6</v>
      </c>
      <c r="D3762" s="58" t="str">
        <f t="shared" si="807"/>
        <v>Jun/2023</v>
      </c>
      <c r="E3762" s="60" t="s">
        <v>81</v>
      </c>
      <c r="F3762" s="60" t="s">
        <v>80</v>
      </c>
      <c r="G3762" s="60" t="s">
        <v>33</v>
      </c>
      <c r="H3762" s="60">
        <v>16</v>
      </c>
      <c r="I3762" s="60">
        <v>16</v>
      </c>
      <c r="J3762" s="60">
        <f t="shared" si="808"/>
        <v>0</v>
      </c>
      <c r="K3762" s="60" t="str">
        <f t="shared" si="809"/>
        <v>Ok</v>
      </c>
      <c r="L3762" s="60">
        <f t="shared" si="810"/>
        <v>0</v>
      </c>
      <c r="M3762" s="85">
        <f>VLOOKUP(E3762,'DAFTAR ITEM'!B:J,9,FALSE)</f>
        <v>1785</v>
      </c>
      <c r="N3762" s="85">
        <f t="shared" si="811"/>
        <v>28560</v>
      </c>
      <c r="O3762" s="85">
        <f t="shared" si="812"/>
        <v>0</v>
      </c>
      <c r="P3762" s="85">
        <f t="shared" si="813"/>
        <v>0</v>
      </c>
      <c r="Q3762" s="59">
        <f t="shared" si="814"/>
        <v>0</v>
      </c>
      <c r="R3762" s="60" t="str">
        <f t="shared" si="815"/>
        <v>Good Count</v>
      </c>
      <c r="S3762" s="60" t="str">
        <f t="shared" si="816"/>
        <v>Good Count</v>
      </c>
      <c r="T3762" s="60" t="str">
        <f t="shared" si="817"/>
        <v>Good Count</v>
      </c>
    </row>
    <row r="3763" spans="1:20" ht="15" customHeight="1">
      <c r="A3763" s="64">
        <v>45086</v>
      </c>
      <c r="B3763" s="65">
        <f t="shared" si="805"/>
        <v>2023</v>
      </c>
      <c r="C3763" s="58">
        <f t="shared" si="806"/>
        <v>6</v>
      </c>
      <c r="D3763" s="58" t="str">
        <f t="shared" si="807"/>
        <v>Jun/2023</v>
      </c>
      <c r="E3763" s="60" t="s">
        <v>83</v>
      </c>
      <c r="F3763" s="60" t="s">
        <v>82</v>
      </c>
      <c r="G3763" s="60" t="s">
        <v>33</v>
      </c>
      <c r="H3763" s="60">
        <v>38</v>
      </c>
      <c r="I3763" s="60">
        <v>38</v>
      </c>
      <c r="J3763" s="60">
        <f t="shared" si="808"/>
        <v>0</v>
      </c>
      <c r="K3763" s="60" t="str">
        <f t="shared" si="809"/>
        <v>Ok</v>
      </c>
      <c r="L3763" s="60">
        <f t="shared" si="810"/>
        <v>0</v>
      </c>
      <c r="M3763" s="85">
        <f>VLOOKUP(E3763,'DAFTAR ITEM'!B:J,9,FALSE)</f>
        <v>15000</v>
      </c>
      <c r="N3763" s="85">
        <f t="shared" si="811"/>
        <v>570000</v>
      </c>
      <c r="O3763" s="85">
        <f t="shared" si="812"/>
        <v>0</v>
      </c>
      <c r="P3763" s="85">
        <f t="shared" si="813"/>
        <v>0</v>
      </c>
      <c r="Q3763" s="59">
        <f t="shared" si="814"/>
        <v>0</v>
      </c>
      <c r="R3763" s="60" t="str">
        <f t="shared" si="815"/>
        <v>Good Count</v>
      </c>
      <c r="S3763" s="60" t="str">
        <f t="shared" si="816"/>
        <v>Good Count</v>
      </c>
      <c r="T3763" s="60" t="str">
        <f t="shared" si="817"/>
        <v>Good Count</v>
      </c>
    </row>
    <row r="3764" spans="1:20" ht="15" customHeight="1">
      <c r="A3764" s="64">
        <v>45086</v>
      </c>
      <c r="B3764" s="65">
        <f t="shared" si="805"/>
        <v>2023</v>
      </c>
      <c r="C3764" s="58">
        <f t="shared" si="806"/>
        <v>6</v>
      </c>
      <c r="D3764" s="58" t="str">
        <f t="shared" si="807"/>
        <v>Jun/2023</v>
      </c>
      <c r="E3764" s="60" t="s">
        <v>85</v>
      </c>
      <c r="F3764" s="60" t="s">
        <v>84</v>
      </c>
      <c r="G3764" s="60" t="s">
        <v>33</v>
      </c>
      <c r="H3764" s="60">
        <v>49</v>
      </c>
      <c r="I3764" s="60">
        <v>49</v>
      </c>
      <c r="J3764" s="60">
        <f t="shared" si="808"/>
        <v>0</v>
      </c>
      <c r="K3764" s="60" t="str">
        <f t="shared" si="809"/>
        <v>Ok</v>
      </c>
      <c r="L3764" s="60">
        <f t="shared" si="810"/>
        <v>0</v>
      </c>
      <c r="M3764" s="85">
        <f>VLOOKUP(E3764,'DAFTAR ITEM'!B:J,9,FALSE)</f>
        <v>9800</v>
      </c>
      <c r="N3764" s="85">
        <f t="shared" si="811"/>
        <v>480200</v>
      </c>
      <c r="O3764" s="85">
        <f t="shared" si="812"/>
        <v>0</v>
      </c>
      <c r="P3764" s="85">
        <f t="shared" si="813"/>
        <v>0</v>
      </c>
      <c r="Q3764" s="59">
        <f t="shared" si="814"/>
        <v>0</v>
      </c>
      <c r="R3764" s="60" t="str">
        <f t="shared" si="815"/>
        <v>Good Count</v>
      </c>
      <c r="S3764" s="60" t="str">
        <f t="shared" si="816"/>
        <v>Good Count</v>
      </c>
      <c r="T3764" s="60" t="str">
        <f t="shared" si="817"/>
        <v>Good Count</v>
      </c>
    </row>
    <row r="3765" spans="1:20" ht="15" customHeight="1">
      <c r="A3765" s="64">
        <v>45086</v>
      </c>
      <c r="B3765" s="65">
        <f t="shared" si="805"/>
        <v>2023</v>
      </c>
      <c r="C3765" s="58">
        <f t="shared" si="806"/>
        <v>6</v>
      </c>
      <c r="D3765" s="58" t="str">
        <f t="shared" si="807"/>
        <v>Jun/2023</v>
      </c>
      <c r="E3765" s="60" t="s">
        <v>90</v>
      </c>
      <c r="F3765" s="60" t="s">
        <v>89</v>
      </c>
      <c r="G3765" s="60" t="s">
        <v>33</v>
      </c>
      <c r="H3765" s="60">
        <v>4</v>
      </c>
      <c r="I3765" s="60">
        <v>4</v>
      </c>
      <c r="J3765" s="60">
        <f t="shared" si="808"/>
        <v>0</v>
      </c>
      <c r="K3765" s="60" t="str">
        <f t="shared" si="809"/>
        <v>Ok</v>
      </c>
      <c r="L3765" s="60">
        <f t="shared" si="810"/>
        <v>0</v>
      </c>
      <c r="M3765" s="85">
        <f>VLOOKUP(E3765,'DAFTAR ITEM'!B:J,9,FALSE)</f>
        <v>23000</v>
      </c>
      <c r="N3765" s="85">
        <f t="shared" si="811"/>
        <v>92000</v>
      </c>
      <c r="O3765" s="85">
        <f t="shared" si="812"/>
        <v>0</v>
      </c>
      <c r="P3765" s="85">
        <f t="shared" si="813"/>
        <v>0</v>
      </c>
      <c r="Q3765" s="59">
        <f t="shared" si="814"/>
        <v>0</v>
      </c>
      <c r="R3765" s="60" t="str">
        <f t="shared" si="815"/>
        <v>Good Count</v>
      </c>
      <c r="S3765" s="60" t="str">
        <f t="shared" si="816"/>
        <v>Good Count</v>
      </c>
      <c r="T3765" s="60" t="str">
        <f t="shared" si="817"/>
        <v>Good Count</v>
      </c>
    </row>
    <row r="3766" spans="1:20" ht="15" customHeight="1">
      <c r="A3766" s="64">
        <v>45086</v>
      </c>
      <c r="B3766" s="65">
        <f t="shared" si="805"/>
        <v>2023</v>
      </c>
      <c r="C3766" s="58">
        <f t="shared" si="806"/>
        <v>6</v>
      </c>
      <c r="D3766" s="58" t="str">
        <f t="shared" si="807"/>
        <v>Jun/2023</v>
      </c>
      <c r="E3766" s="60" t="s">
        <v>92</v>
      </c>
      <c r="F3766" s="60" t="s">
        <v>91</v>
      </c>
      <c r="G3766" s="60" t="s">
        <v>88</v>
      </c>
      <c r="H3766" s="60">
        <v>5</v>
      </c>
      <c r="I3766" s="60">
        <v>5</v>
      </c>
      <c r="J3766" s="60">
        <f t="shared" si="808"/>
        <v>0</v>
      </c>
      <c r="K3766" s="60" t="str">
        <f t="shared" si="809"/>
        <v>Ok</v>
      </c>
      <c r="L3766" s="60">
        <f t="shared" si="810"/>
        <v>0</v>
      </c>
      <c r="M3766" s="85">
        <f>VLOOKUP(E3766,'DAFTAR ITEM'!B:J,9,FALSE)</f>
        <v>95000</v>
      </c>
      <c r="N3766" s="85">
        <f t="shared" si="811"/>
        <v>475000</v>
      </c>
      <c r="O3766" s="85">
        <f t="shared" si="812"/>
        <v>0</v>
      </c>
      <c r="P3766" s="85">
        <f t="shared" si="813"/>
        <v>0</v>
      </c>
      <c r="Q3766" s="59">
        <f t="shared" si="814"/>
        <v>0</v>
      </c>
      <c r="R3766" s="60" t="str">
        <f t="shared" si="815"/>
        <v>Good Count</v>
      </c>
      <c r="S3766" s="60" t="str">
        <f t="shared" si="816"/>
        <v>Good Count</v>
      </c>
      <c r="T3766" s="60" t="str">
        <f t="shared" si="817"/>
        <v>Good Count</v>
      </c>
    </row>
    <row r="3767" spans="1:20" ht="15" customHeight="1">
      <c r="A3767" s="64">
        <v>45086</v>
      </c>
      <c r="B3767" s="65">
        <f t="shared" si="805"/>
        <v>2023</v>
      </c>
      <c r="C3767" s="58">
        <f t="shared" si="806"/>
        <v>6</v>
      </c>
      <c r="D3767" s="58" t="str">
        <f t="shared" si="807"/>
        <v>Jun/2023</v>
      </c>
      <c r="E3767" s="60" t="s">
        <v>94</v>
      </c>
      <c r="F3767" s="60" t="s">
        <v>93</v>
      </c>
      <c r="G3767" s="60" t="s">
        <v>95</v>
      </c>
      <c r="H3767" s="60">
        <v>0</v>
      </c>
      <c r="I3767" s="60">
        <v>0</v>
      </c>
      <c r="J3767" s="60">
        <f t="shared" si="808"/>
        <v>0</v>
      </c>
      <c r="K3767" s="60" t="str">
        <f t="shared" si="809"/>
        <v>Ok</v>
      </c>
      <c r="L3767" s="60">
        <f t="shared" si="810"/>
        <v>0</v>
      </c>
      <c r="M3767" s="85">
        <f>VLOOKUP(E3767,'DAFTAR ITEM'!B:J,9,FALSE)</f>
        <v>5250</v>
      </c>
      <c r="N3767" s="85">
        <f t="shared" si="811"/>
        <v>0</v>
      </c>
      <c r="O3767" s="85">
        <f t="shared" si="812"/>
        <v>0</v>
      </c>
      <c r="P3767" s="85">
        <f t="shared" si="813"/>
        <v>0</v>
      </c>
      <c r="Q3767" s="59">
        <f t="shared" si="814"/>
        <v>0</v>
      </c>
      <c r="R3767" s="60" t="str">
        <f t="shared" si="815"/>
        <v>Good Count</v>
      </c>
      <c r="S3767" s="60" t="str">
        <f t="shared" si="816"/>
        <v>Good Count</v>
      </c>
      <c r="T3767" s="60" t="str">
        <f t="shared" si="817"/>
        <v>Good Count</v>
      </c>
    </row>
    <row r="3768" spans="1:20" ht="15" customHeight="1">
      <c r="A3768" s="64">
        <v>45086</v>
      </c>
      <c r="B3768" s="65">
        <f t="shared" si="805"/>
        <v>2023</v>
      </c>
      <c r="C3768" s="58">
        <f t="shared" si="806"/>
        <v>6</v>
      </c>
      <c r="D3768" s="58" t="str">
        <f t="shared" si="807"/>
        <v>Jun/2023</v>
      </c>
      <c r="E3768" s="60" t="s">
        <v>97</v>
      </c>
      <c r="F3768" s="60" t="s">
        <v>96</v>
      </c>
      <c r="G3768" s="60" t="s">
        <v>95</v>
      </c>
      <c r="H3768" s="60">
        <v>20</v>
      </c>
      <c r="I3768" s="60">
        <v>20</v>
      </c>
      <c r="J3768" s="60">
        <f t="shared" si="808"/>
        <v>0</v>
      </c>
      <c r="K3768" s="60" t="str">
        <f t="shared" si="809"/>
        <v>Ok</v>
      </c>
      <c r="L3768" s="60">
        <f t="shared" si="810"/>
        <v>0</v>
      </c>
      <c r="M3768" s="85">
        <f>VLOOKUP(E3768,'DAFTAR ITEM'!B:J,9,FALSE)</f>
        <v>12000</v>
      </c>
      <c r="N3768" s="85">
        <f t="shared" si="811"/>
        <v>240000</v>
      </c>
      <c r="O3768" s="85">
        <f t="shared" si="812"/>
        <v>0</v>
      </c>
      <c r="P3768" s="85">
        <f t="shared" si="813"/>
        <v>0</v>
      </c>
      <c r="Q3768" s="59">
        <f t="shared" si="814"/>
        <v>0</v>
      </c>
      <c r="R3768" s="60" t="str">
        <f t="shared" si="815"/>
        <v>Good Count</v>
      </c>
      <c r="S3768" s="60" t="str">
        <f t="shared" si="816"/>
        <v>Good Count</v>
      </c>
      <c r="T3768" s="60" t="str">
        <f t="shared" si="817"/>
        <v>Good Count</v>
      </c>
    </row>
    <row r="3769" spans="1:20" ht="15" customHeight="1">
      <c r="A3769" s="64">
        <v>45086</v>
      </c>
      <c r="B3769" s="65">
        <f t="shared" si="805"/>
        <v>2023</v>
      </c>
      <c r="C3769" s="58">
        <f t="shared" si="806"/>
        <v>6</v>
      </c>
      <c r="D3769" s="58" t="str">
        <f t="shared" si="807"/>
        <v>Jun/2023</v>
      </c>
      <c r="E3769" s="60" t="s">
        <v>99</v>
      </c>
      <c r="F3769" s="60" t="s">
        <v>98</v>
      </c>
      <c r="G3769" s="60" t="s">
        <v>95</v>
      </c>
      <c r="H3769" s="60">
        <v>10</v>
      </c>
      <c r="I3769" s="60">
        <v>10</v>
      </c>
      <c r="J3769" s="60">
        <f t="shared" si="808"/>
        <v>0</v>
      </c>
      <c r="K3769" s="60" t="str">
        <f t="shared" si="809"/>
        <v>Ok</v>
      </c>
      <c r="L3769" s="60">
        <f t="shared" si="810"/>
        <v>0</v>
      </c>
      <c r="M3769" s="85">
        <f>VLOOKUP(E3769,'DAFTAR ITEM'!B:J,9,FALSE)</f>
        <v>24150</v>
      </c>
      <c r="N3769" s="85">
        <f t="shared" si="811"/>
        <v>241500</v>
      </c>
      <c r="O3769" s="85">
        <f t="shared" si="812"/>
        <v>0</v>
      </c>
      <c r="P3769" s="85">
        <f t="shared" si="813"/>
        <v>0</v>
      </c>
      <c r="Q3769" s="59">
        <f t="shared" si="814"/>
        <v>0</v>
      </c>
      <c r="R3769" s="60" t="str">
        <f t="shared" si="815"/>
        <v>Good Count</v>
      </c>
      <c r="S3769" s="60" t="str">
        <f t="shared" si="816"/>
        <v>Good Count</v>
      </c>
      <c r="T3769" s="60" t="str">
        <f t="shared" si="817"/>
        <v>Good Count</v>
      </c>
    </row>
    <row r="3770" spans="1:20" ht="15" customHeight="1">
      <c r="A3770" s="64">
        <v>45086</v>
      </c>
      <c r="B3770" s="65">
        <f t="shared" si="805"/>
        <v>2023</v>
      </c>
      <c r="C3770" s="58">
        <f t="shared" si="806"/>
        <v>6</v>
      </c>
      <c r="D3770" s="58" t="str">
        <f t="shared" si="807"/>
        <v>Jun/2023</v>
      </c>
      <c r="E3770" s="60" t="s">
        <v>103</v>
      </c>
      <c r="F3770" s="60" t="s">
        <v>102</v>
      </c>
      <c r="G3770" s="60" t="s">
        <v>104</v>
      </c>
      <c r="H3770" s="60">
        <v>5</v>
      </c>
      <c r="I3770" s="60">
        <v>5</v>
      </c>
      <c r="J3770" s="60">
        <f t="shared" si="808"/>
        <v>0</v>
      </c>
      <c r="K3770" s="60" t="str">
        <f t="shared" si="809"/>
        <v>Ok</v>
      </c>
      <c r="L3770" s="60">
        <f t="shared" si="810"/>
        <v>0</v>
      </c>
      <c r="M3770" s="85">
        <f>VLOOKUP(E3770,'DAFTAR ITEM'!B:J,9,FALSE)</f>
        <v>270000</v>
      </c>
      <c r="N3770" s="85">
        <f t="shared" si="811"/>
        <v>1350000</v>
      </c>
      <c r="O3770" s="85">
        <f t="shared" si="812"/>
        <v>0</v>
      </c>
      <c r="P3770" s="85">
        <f t="shared" si="813"/>
        <v>0</v>
      </c>
      <c r="Q3770" s="59">
        <f t="shared" si="814"/>
        <v>0</v>
      </c>
      <c r="R3770" s="60" t="str">
        <f t="shared" si="815"/>
        <v>Good Count</v>
      </c>
      <c r="S3770" s="60" t="str">
        <f t="shared" si="816"/>
        <v>Good Count</v>
      </c>
      <c r="T3770" s="60" t="str">
        <f t="shared" si="817"/>
        <v>Good Count</v>
      </c>
    </row>
    <row r="3771" spans="1:20" ht="15" customHeight="1">
      <c r="A3771" s="64">
        <v>45086</v>
      </c>
      <c r="B3771" s="65">
        <f t="shared" si="805"/>
        <v>2023</v>
      </c>
      <c r="C3771" s="58">
        <f t="shared" si="806"/>
        <v>6</v>
      </c>
      <c r="D3771" s="58" t="str">
        <f t="shared" si="807"/>
        <v>Jun/2023</v>
      </c>
      <c r="E3771" s="60" t="s">
        <v>106</v>
      </c>
      <c r="F3771" s="60" t="s">
        <v>105</v>
      </c>
      <c r="G3771" s="60" t="s">
        <v>104</v>
      </c>
      <c r="H3771" s="60">
        <v>2</v>
      </c>
      <c r="I3771" s="60">
        <v>2</v>
      </c>
      <c r="J3771" s="60">
        <f t="shared" si="808"/>
        <v>0</v>
      </c>
      <c r="K3771" s="60" t="str">
        <f t="shared" si="809"/>
        <v>Ok</v>
      </c>
      <c r="L3771" s="60">
        <f t="shared" si="810"/>
        <v>0</v>
      </c>
      <c r="M3771" s="85">
        <f>VLOOKUP(E3771,'DAFTAR ITEM'!B:J,9,FALSE)</f>
        <v>337800</v>
      </c>
      <c r="N3771" s="85">
        <f t="shared" si="811"/>
        <v>675600</v>
      </c>
      <c r="O3771" s="85">
        <f t="shared" si="812"/>
        <v>0</v>
      </c>
      <c r="P3771" s="85">
        <f t="shared" si="813"/>
        <v>0</v>
      </c>
      <c r="Q3771" s="59">
        <f t="shared" si="814"/>
        <v>0</v>
      </c>
      <c r="R3771" s="60" t="str">
        <f t="shared" si="815"/>
        <v>Good Count</v>
      </c>
      <c r="S3771" s="60" t="str">
        <f t="shared" si="816"/>
        <v>Good Count</v>
      </c>
      <c r="T3771" s="60" t="str">
        <f t="shared" si="817"/>
        <v>Good Count</v>
      </c>
    </row>
    <row r="3772" spans="1:20" ht="15" customHeight="1">
      <c r="A3772" s="64">
        <v>45086</v>
      </c>
      <c r="B3772" s="65">
        <f t="shared" si="805"/>
        <v>2023</v>
      </c>
      <c r="C3772" s="58">
        <f t="shared" si="806"/>
        <v>6</v>
      </c>
      <c r="D3772" s="58" t="str">
        <f t="shared" si="807"/>
        <v>Jun/2023</v>
      </c>
      <c r="E3772" s="60" t="s">
        <v>108</v>
      </c>
      <c r="F3772" s="60" t="s">
        <v>107</v>
      </c>
      <c r="G3772" s="60" t="s">
        <v>104</v>
      </c>
      <c r="H3772" s="60">
        <v>9</v>
      </c>
      <c r="I3772" s="60">
        <v>9</v>
      </c>
      <c r="J3772" s="60">
        <f t="shared" si="808"/>
        <v>0</v>
      </c>
      <c r="K3772" s="60" t="str">
        <f t="shared" si="809"/>
        <v>Ok</v>
      </c>
      <c r="L3772" s="60">
        <f t="shared" si="810"/>
        <v>0</v>
      </c>
      <c r="M3772" s="85">
        <f>VLOOKUP(E3772,'DAFTAR ITEM'!B:J,9,FALSE)</f>
        <v>270000</v>
      </c>
      <c r="N3772" s="85">
        <f t="shared" si="811"/>
        <v>2430000</v>
      </c>
      <c r="O3772" s="85">
        <f t="shared" si="812"/>
        <v>0</v>
      </c>
      <c r="P3772" s="85">
        <f t="shared" si="813"/>
        <v>0</v>
      </c>
      <c r="Q3772" s="59">
        <f t="shared" si="814"/>
        <v>0</v>
      </c>
      <c r="R3772" s="60" t="str">
        <f t="shared" si="815"/>
        <v>Good Count</v>
      </c>
      <c r="S3772" s="60" t="str">
        <f t="shared" si="816"/>
        <v>Good Count</v>
      </c>
      <c r="T3772" s="60" t="str">
        <f t="shared" si="817"/>
        <v>Good Count</v>
      </c>
    </row>
    <row r="3773" spans="1:20" ht="15" customHeight="1">
      <c r="A3773" s="64">
        <v>45086</v>
      </c>
      <c r="B3773" s="65">
        <f t="shared" si="805"/>
        <v>2023</v>
      </c>
      <c r="C3773" s="58">
        <f t="shared" si="806"/>
        <v>6</v>
      </c>
      <c r="D3773" s="58" t="str">
        <f t="shared" si="807"/>
        <v>Jun/2023</v>
      </c>
      <c r="E3773" s="60" t="s">
        <v>110</v>
      </c>
      <c r="F3773" s="60" t="s">
        <v>109</v>
      </c>
      <c r="G3773" s="60" t="s">
        <v>104</v>
      </c>
      <c r="H3773" s="60">
        <v>0</v>
      </c>
      <c r="I3773" s="60">
        <v>0</v>
      </c>
      <c r="J3773" s="60">
        <f t="shared" si="808"/>
        <v>0</v>
      </c>
      <c r="K3773" s="60" t="str">
        <f t="shared" si="809"/>
        <v>Ok</v>
      </c>
      <c r="L3773" s="60">
        <f t="shared" si="810"/>
        <v>0</v>
      </c>
      <c r="M3773" s="85">
        <f>VLOOKUP(E3773,'DAFTAR ITEM'!B:J,9,FALSE)</f>
        <v>270000</v>
      </c>
      <c r="N3773" s="85">
        <f t="shared" si="811"/>
        <v>0</v>
      </c>
      <c r="O3773" s="85">
        <f t="shared" si="812"/>
        <v>0</v>
      </c>
      <c r="P3773" s="85">
        <f t="shared" si="813"/>
        <v>0</v>
      </c>
      <c r="Q3773" s="59">
        <f t="shared" si="814"/>
        <v>0</v>
      </c>
      <c r="R3773" s="60" t="str">
        <f t="shared" si="815"/>
        <v>Good Count</v>
      </c>
      <c r="S3773" s="60" t="str">
        <f t="shared" si="816"/>
        <v>Good Count</v>
      </c>
      <c r="T3773" s="60" t="str">
        <f t="shared" si="817"/>
        <v>Good Count</v>
      </c>
    </row>
    <row r="3774" spans="1:20" ht="15" customHeight="1">
      <c r="A3774" s="64">
        <v>45086</v>
      </c>
      <c r="B3774" s="65">
        <f t="shared" si="805"/>
        <v>2023</v>
      </c>
      <c r="C3774" s="58">
        <f t="shared" si="806"/>
        <v>6</v>
      </c>
      <c r="D3774" s="58" t="str">
        <f t="shared" si="807"/>
        <v>Jun/2023</v>
      </c>
      <c r="E3774" s="60" t="s">
        <v>112</v>
      </c>
      <c r="F3774" s="60" t="s">
        <v>111</v>
      </c>
      <c r="G3774" s="60" t="s">
        <v>104</v>
      </c>
      <c r="H3774" s="60">
        <v>4</v>
      </c>
      <c r="I3774" s="60">
        <v>4</v>
      </c>
      <c r="J3774" s="60">
        <f t="shared" si="808"/>
        <v>0</v>
      </c>
      <c r="K3774" s="60" t="str">
        <f t="shared" si="809"/>
        <v>Ok</v>
      </c>
      <c r="L3774" s="60">
        <f t="shared" si="810"/>
        <v>0</v>
      </c>
      <c r="M3774" s="85">
        <f>VLOOKUP(E3774,'DAFTAR ITEM'!B:J,9,FALSE)</f>
        <v>270000</v>
      </c>
      <c r="N3774" s="85">
        <f t="shared" si="811"/>
        <v>1080000</v>
      </c>
      <c r="O3774" s="85">
        <f t="shared" si="812"/>
        <v>0</v>
      </c>
      <c r="P3774" s="85">
        <f t="shared" si="813"/>
        <v>0</v>
      </c>
      <c r="Q3774" s="59">
        <f t="shared" si="814"/>
        <v>0</v>
      </c>
      <c r="R3774" s="60" t="str">
        <f t="shared" si="815"/>
        <v>Good Count</v>
      </c>
      <c r="S3774" s="60" t="str">
        <f t="shared" si="816"/>
        <v>Good Count</v>
      </c>
      <c r="T3774" s="60" t="str">
        <f t="shared" si="817"/>
        <v>Good Count</v>
      </c>
    </row>
    <row r="3775" spans="1:20" ht="15" customHeight="1">
      <c r="A3775" s="64">
        <v>45086</v>
      </c>
      <c r="B3775" s="65">
        <f t="shared" si="805"/>
        <v>2023</v>
      </c>
      <c r="C3775" s="58">
        <f t="shared" si="806"/>
        <v>6</v>
      </c>
      <c r="D3775" s="58" t="str">
        <f t="shared" si="807"/>
        <v>Jun/2023</v>
      </c>
      <c r="E3775" s="60" t="s">
        <v>114</v>
      </c>
      <c r="F3775" s="60" t="s">
        <v>113</v>
      </c>
      <c r="G3775" s="60" t="s">
        <v>104</v>
      </c>
      <c r="H3775" s="60">
        <v>3</v>
      </c>
      <c r="I3775" s="60">
        <v>3</v>
      </c>
      <c r="J3775" s="60">
        <f t="shared" si="808"/>
        <v>0</v>
      </c>
      <c r="K3775" s="60" t="str">
        <f t="shared" si="809"/>
        <v>Ok</v>
      </c>
      <c r="L3775" s="60">
        <f t="shared" si="810"/>
        <v>0</v>
      </c>
      <c r="M3775" s="85">
        <f>VLOOKUP(E3775,'DAFTAR ITEM'!B:J,9,FALSE)</f>
        <v>270000</v>
      </c>
      <c r="N3775" s="85">
        <f t="shared" si="811"/>
        <v>810000</v>
      </c>
      <c r="O3775" s="85">
        <f t="shared" si="812"/>
        <v>0</v>
      </c>
      <c r="P3775" s="85">
        <f t="shared" si="813"/>
        <v>0</v>
      </c>
      <c r="Q3775" s="59">
        <f t="shared" si="814"/>
        <v>0</v>
      </c>
      <c r="R3775" s="60" t="str">
        <f t="shared" si="815"/>
        <v>Good Count</v>
      </c>
      <c r="S3775" s="60" t="str">
        <f t="shared" si="816"/>
        <v>Good Count</v>
      </c>
      <c r="T3775" s="60" t="str">
        <f t="shared" si="817"/>
        <v>Good Count</v>
      </c>
    </row>
    <row r="3776" spans="1:20" ht="15" customHeight="1">
      <c r="A3776" s="64">
        <v>45086</v>
      </c>
      <c r="B3776" s="65">
        <f t="shared" si="805"/>
        <v>2023</v>
      </c>
      <c r="C3776" s="58">
        <f t="shared" si="806"/>
        <v>6</v>
      </c>
      <c r="D3776" s="58" t="str">
        <f t="shared" si="807"/>
        <v>Jun/2023</v>
      </c>
      <c r="E3776" s="60" t="s">
        <v>116</v>
      </c>
      <c r="F3776" s="60" t="s">
        <v>115</v>
      </c>
      <c r="G3776" s="60" t="s">
        <v>104</v>
      </c>
      <c r="H3776" s="60">
        <v>9</v>
      </c>
      <c r="I3776" s="60">
        <v>9</v>
      </c>
      <c r="J3776" s="60">
        <f t="shared" si="808"/>
        <v>0</v>
      </c>
      <c r="K3776" s="60" t="str">
        <f t="shared" si="809"/>
        <v>Ok</v>
      </c>
      <c r="L3776" s="60">
        <f t="shared" si="810"/>
        <v>0</v>
      </c>
      <c r="M3776" s="85">
        <f>VLOOKUP(E3776,'DAFTAR ITEM'!B:J,9,FALSE)</f>
        <v>270000</v>
      </c>
      <c r="N3776" s="85">
        <f t="shared" si="811"/>
        <v>2430000</v>
      </c>
      <c r="O3776" s="85">
        <f t="shared" si="812"/>
        <v>0</v>
      </c>
      <c r="P3776" s="85">
        <f t="shared" si="813"/>
        <v>0</v>
      </c>
      <c r="Q3776" s="59">
        <f t="shared" si="814"/>
        <v>0</v>
      </c>
      <c r="R3776" s="60" t="str">
        <f t="shared" si="815"/>
        <v>Good Count</v>
      </c>
      <c r="S3776" s="60" t="str">
        <f t="shared" si="816"/>
        <v>Good Count</v>
      </c>
      <c r="T3776" s="60" t="str">
        <f t="shared" si="817"/>
        <v>Good Count</v>
      </c>
    </row>
    <row r="3777" spans="1:20" ht="15" customHeight="1">
      <c r="A3777" s="64">
        <v>45086</v>
      </c>
      <c r="B3777" s="65">
        <f t="shared" si="805"/>
        <v>2023</v>
      </c>
      <c r="C3777" s="58">
        <f t="shared" si="806"/>
        <v>6</v>
      </c>
      <c r="D3777" s="58" t="str">
        <f t="shared" si="807"/>
        <v>Jun/2023</v>
      </c>
      <c r="E3777" s="60" t="s">
        <v>118</v>
      </c>
      <c r="F3777" s="60" t="s">
        <v>117</v>
      </c>
      <c r="G3777" s="60" t="s">
        <v>104</v>
      </c>
      <c r="H3777" s="60">
        <v>0</v>
      </c>
      <c r="I3777" s="60">
        <v>0</v>
      </c>
      <c r="J3777" s="60">
        <f t="shared" si="808"/>
        <v>0</v>
      </c>
      <c r="K3777" s="60" t="str">
        <f t="shared" si="809"/>
        <v>Ok</v>
      </c>
      <c r="L3777" s="60">
        <f t="shared" si="810"/>
        <v>0</v>
      </c>
      <c r="M3777" s="85">
        <f>VLOOKUP(E3777,'DAFTAR ITEM'!B:J,9,FALSE)</f>
        <v>220540</v>
      </c>
      <c r="N3777" s="85">
        <f t="shared" si="811"/>
        <v>0</v>
      </c>
      <c r="O3777" s="85">
        <f t="shared" si="812"/>
        <v>0</v>
      </c>
      <c r="P3777" s="85">
        <f t="shared" si="813"/>
        <v>0</v>
      </c>
      <c r="Q3777" s="59">
        <f t="shared" si="814"/>
        <v>0</v>
      </c>
      <c r="R3777" s="60" t="str">
        <f t="shared" si="815"/>
        <v>Good Count</v>
      </c>
      <c r="S3777" s="60" t="str">
        <f t="shared" si="816"/>
        <v>Good Count</v>
      </c>
      <c r="T3777" s="60" t="str">
        <f t="shared" si="817"/>
        <v>Good Count</v>
      </c>
    </row>
    <row r="3778" spans="1:20" ht="15" customHeight="1">
      <c r="A3778" s="64">
        <v>45086</v>
      </c>
      <c r="B3778" s="65">
        <f t="shared" si="805"/>
        <v>2023</v>
      </c>
      <c r="C3778" s="58">
        <f t="shared" si="806"/>
        <v>6</v>
      </c>
      <c r="D3778" s="58" t="str">
        <f t="shared" si="807"/>
        <v>Jun/2023</v>
      </c>
      <c r="E3778" s="60" t="s">
        <v>120</v>
      </c>
      <c r="F3778" s="60" t="s">
        <v>119</v>
      </c>
      <c r="G3778" s="60" t="s">
        <v>104</v>
      </c>
      <c r="H3778" s="60">
        <v>0</v>
      </c>
      <c r="I3778" s="60">
        <v>0</v>
      </c>
      <c r="J3778" s="60">
        <f t="shared" si="808"/>
        <v>0</v>
      </c>
      <c r="K3778" s="60" t="str">
        <f t="shared" si="809"/>
        <v>Ok</v>
      </c>
      <c r="L3778" s="60">
        <f t="shared" si="810"/>
        <v>0</v>
      </c>
      <c r="M3778" s="85">
        <f>VLOOKUP(E3778,'DAFTAR ITEM'!B:J,9,FALSE)</f>
        <v>0</v>
      </c>
      <c r="N3778" s="85">
        <f t="shared" si="811"/>
        <v>0</v>
      </c>
      <c r="O3778" s="85">
        <f t="shared" si="812"/>
        <v>0</v>
      </c>
      <c r="P3778" s="85">
        <f t="shared" si="813"/>
        <v>0</v>
      </c>
      <c r="Q3778" s="59">
        <f t="shared" si="814"/>
        <v>0</v>
      </c>
      <c r="R3778" s="60" t="str">
        <f t="shared" si="815"/>
        <v>Good Count</v>
      </c>
      <c r="S3778" s="60" t="str">
        <f t="shared" si="816"/>
        <v>Good Count</v>
      </c>
      <c r="T3778" s="60" t="str">
        <f t="shared" si="817"/>
        <v>Good Count</v>
      </c>
    </row>
    <row r="3779" spans="1:20" ht="15" customHeight="1">
      <c r="A3779" s="64">
        <v>45086</v>
      </c>
      <c r="B3779" s="65">
        <f t="shared" si="805"/>
        <v>2023</v>
      </c>
      <c r="C3779" s="58">
        <f t="shared" si="806"/>
        <v>6</v>
      </c>
      <c r="D3779" s="58" t="str">
        <f t="shared" si="807"/>
        <v>Jun/2023</v>
      </c>
      <c r="E3779" s="60" t="s">
        <v>122</v>
      </c>
      <c r="F3779" s="60" t="s">
        <v>121</v>
      </c>
      <c r="G3779" s="60" t="s">
        <v>104</v>
      </c>
      <c r="H3779" s="60">
        <v>0</v>
      </c>
      <c r="I3779" s="60">
        <v>0</v>
      </c>
      <c r="J3779" s="60">
        <f t="shared" si="808"/>
        <v>0</v>
      </c>
      <c r="K3779" s="60" t="str">
        <f t="shared" si="809"/>
        <v>Ok</v>
      </c>
      <c r="L3779" s="60">
        <f t="shared" si="810"/>
        <v>0</v>
      </c>
      <c r="M3779" s="85">
        <f>VLOOKUP(E3779,'DAFTAR ITEM'!B:J,9,FALSE)</f>
        <v>0</v>
      </c>
      <c r="N3779" s="85">
        <f t="shared" si="811"/>
        <v>0</v>
      </c>
      <c r="O3779" s="85">
        <f t="shared" si="812"/>
        <v>0</v>
      </c>
      <c r="P3779" s="85">
        <f t="shared" si="813"/>
        <v>0</v>
      </c>
      <c r="Q3779" s="59">
        <f t="shared" si="814"/>
        <v>0</v>
      </c>
      <c r="R3779" s="60" t="str">
        <f t="shared" si="815"/>
        <v>Good Count</v>
      </c>
      <c r="S3779" s="60" t="str">
        <f t="shared" si="816"/>
        <v>Good Count</v>
      </c>
      <c r="T3779" s="60" t="str">
        <f t="shared" si="817"/>
        <v>Good Count</v>
      </c>
    </row>
    <row r="3780" spans="1:20" ht="15" customHeight="1">
      <c r="A3780" s="64">
        <v>45086</v>
      </c>
      <c r="B3780" s="65">
        <f t="shared" si="805"/>
        <v>2023</v>
      </c>
      <c r="C3780" s="58">
        <f t="shared" si="806"/>
        <v>6</v>
      </c>
      <c r="D3780" s="58" t="str">
        <f t="shared" si="807"/>
        <v>Jun/2023</v>
      </c>
      <c r="E3780" s="60" t="s">
        <v>124</v>
      </c>
      <c r="F3780" s="60" t="s">
        <v>123</v>
      </c>
      <c r="G3780" s="60" t="s">
        <v>104</v>
      </c>
      <c r="H3780" s="60">
        <v>6</v>
      </c>
      <c r="I3780" s="60">
        <v>6</v>
      </c>
      <c r="J3780" s="60">
        <f t="shared" si="808"/>
        <v>0</v>
      </c>
      <c r="K3780" s="60" t="str">
        <f t="shared" si="809"/>
        <v>Ok</v>
      </c>
      <c r="L3780" s="60">
        <f t="shared" si="810"/>
        <v>0</v>
      </c>
      <c r="M3780" s="85">
        <f>VLOOKUP(E3780,'DAFTAR ITEM'!B:J,9,FALSE)</f>
        <v>0</v>
      </c>
      <c r="N3780" s="85">
        <f t="shared" si="811"/>
        <v>0</v>
      </c>
      <c r="O3780" s="85">
        <f t="shared" si="812"/>
        <v>0</v>
      </c>
      <c r="P3780" s="85">
        <f t="shared" si="813"/>
        <v>0</v>
      </c>
      <c r="Q3780" s="59">
        <f t="shared" si="814"/>
        <v>0</v>
      </c>
      <c r="R3780" s="60" t="str">
        <f t="shared" si="815"/>
        <v>Good Count</v>
      </c>
      <c r="S3780" s="60" t="str">
        <f t="shared" si="816"/>
        <v>Good Count</v>
      </c>
      <c r="T3780" s="60" t="str">
        <f t="shared" si="817"/>
        <v>Good Count</v>
      </c>
    </row>
    <row r="3781" spans="1:20" ht="15" customHeight="1">
      <c r="A3781" s="64">
        <v>45086</v>
      </c>
      <c r="B3781" s="65">
        <f t="shared" si="805"/>
        <v>2023</v>
      </c>
      <c r="C3781" s="58">
        <f t="shared" si="806"/>
        <v>6</v>
      </c>
      <c r="D3781" s="58" t="str">
        <f t="shared" si="807"/>
        <v>Jun/2023</v>
      </c>
      <c r="E3781" s="60" t="s">
        <v>126</v>
      </c>
      <c r="F3781" s="60" t="s">
        <v>125</v>
      </c>
      <c r="G3781" s="60" t="s">
        <v>104</v>
      </c>
      <c r="H3781" s="60">
        <v>0</v>
      </c>
      <c r="I3781" s="60">
        <v>0</v>
      </c>
      <c r="J3781" s="60">
        <f t="shared" si="808"/>
        <v>0</v>
      </c>
      <c r="K3781" s="60" t="str">
        <f t="shared" si="809"/>
        <v>Ok</v>
      </c>
      <c r="L3781" s="60">
        <f t="shared" si="810"/>
        <v>0</v>
      </c>
      <c r="M3781" s="85">
        <f>VLOOKUP(E3781,'DAFTAR ITEM'!B:J,9,FALSE)</f>
        <v>190000</v>
      </c>
      <c r="N3781" s="85">
        <f t="shared" si="811"/>
        <v>0</v>
      </c>
      <c r="O3781" s="85">
        <f t="shared" si="812"/>
        <v>0</v>
      </c>
      <c r="P3781" s="85">
        <f t="shared" si="813"/>
        <v>0</v>
      </c>
      <c r="Q3781" s="59">
        <f t="shared" si="814"/>
        <v>0</v>
      </c>
      <c r="R3781" s="60" t="str">
        <f t="shared" si="815"/>
        <v>Good Count</v>
      </c>
      <c r="S3781" s="60" t="str">
        <f t="shared" si="816"/>
        <v>Good Count</v>
      </c>
      <c r="T3781" s="60" t="str">
        <f t="shared" si="817"/>
        <v>Good Count</v>
      </c>
    </row>
    <row r="3782" spans="1:20" ht="15" customHeight="1">
      <c r="A3782" s="64">
        <v>45086</v>
      </c>
      <c r="B3782" s="65">
        <f t="shared" si="805"/>
        <v>2023</v>
      </c>
      <c r="C3782" s="58">
        <f t="shared" si="806"/>
        <v>6</v>
      </c>
      <c r="D3782" s="58" t="str">
        <f t="shared" si="807"/>
        <v>Jun/2023</v>
      </c>
      <c r="E3782" s="60" t="s">
        <v>128</v>
      </c>
      <c r="F3782" s="60" t="s">
        <v>127</v>
      </c>
      <c r="G3782" s="60" t="s">
        <v>104</v>
      </c>
      <c r="H3782" s="60">
        <v>0</v>
      </c>
      <c r="I3782" s="60">
        <v>0</v>
      </c>
      <c r="J3782" s="60">
        <f t="shared" si="808"/>
        <v>0</v>
      </c>
      <c r="K3782" s="60" t="str">
        <f t="shared" si="809"/>
        <v>Ok</v>
      </c>
      <c r="L3782" s="60">
        <f t="shared" si="810"/>
        <v>0</v>
      </c>
      <c r="M3782" s="85">
        <f>VLOOKUP(E3782,'DAFTAR ITEM'!B:J,9,FALSE)</f>
        <v>0</v>
      </c>
      <c r="N3782" s="85">
        <f t="shared" si="811"/>
        <v>0</v>
      </c>
      <c r="O3782" s="85">
        <f t="shared" si="812"/>
        <v>0</v>
      </c>
      <c r="P3782" s="85">
        <f t="shared" si="813"/>
        <v>0</v>
      </c>
      <c r="Q3782" s="59">
        <f t="shared" si="814"/>
        <v>0</v>
      </c>
      <c r="R3782" s="60" t="str">
        <f t="shared" si="815"/>
        <v>Good Count</v>
      </c>
      <c r="S3782" s="60" t="str">
        <f t="shared" si="816"/>
        <v>Good Count</v>
      </c>
      <c r="T3782" s="60" t="str">
        <f t="shared" si="817"/>
        <v>Good Count</v>
      </c>
    </row>
    <row r="3783" spans="1:20" ht="15" customHeight="1">
      <c r="A3783" s="64">
        <v>45086</v>
      </c>
      <c r="B3783" s="65">
        <f t="shared" si="805"/>
        <v>2023</v>
      </c>
      <c r="C3783" s="58">
        <f t="shared" si="806"/>
        <v>6</v>
      </c>
      <c r="D3783" s="58" t="str">
        <f t="shared" si="807"/>
        <v>Jun/2023</v>
      </c>
      <c r="E3783" s="60" t="s">
        <v>130</v>
      </c>
      <c r="F3783" s="60" t="s">
        <v>129</v>
      </c>
      <c r="G3783" s="60" t="s">
        <v>104</v>
      </c>
      <c r="H3783" s="60">
        <v>3</v>
      </c>
      <c r="I3783" s="60">
        <v>3</v>
      </c>
      <c r="J3783" s="60">
        <f t="shared" si="808"/>
        <v>0</v>
      </c>
      <c r="K3783" s="60" t="str">
        <f t="shared" si="809"/>
        <v>Ok</v>
      </c>
      <c r="L3783" s="60">
        <f t="shared" si="810"/>
        <v>0</v>
      </c>
      <c r="M3783" s="85">
        <f>VLOOKUP(E3783,'DAFTAR ITEM'!B:J,9,FALSE)</f>
        <v>270000</v>
      </c>
      <c r="N3783" s="85">
        <f t="shared" si="811"/>
        <v>810000</v>
      </c>
      <c r="O3783" s="85">
        <f t="shared" si="812"/>
        <v>0</v>
      </c>
      <c r="P3783" s="85">
        <f t="shared" si="813"/>
        <v>0</v>
      </c>
      <c r="Q3783" s="59">
        <f t="shared" si="814"/>
        <v>0</v>
      </c>
      <c r="R3783" s="60" t="str">
        <f t="shared" si="815"/>
        <v>Good Count</v>
      </c>
      <c r="S3783" s="60" t="str">
        <f t="shared" si="816"/>
        <v>Good Count</v>
      </c>
      <c r="T3783" s="60" t="str">
        <f t="shared" si="817"/>
        <v>Good Count</v>
      </c>
    </row>
    <row r="3784" spans="1:20" ht="15" customHeight="1">
      <c r="A3784" s="64">
        <v>45086</v>
      </c>
      <c r="B3784" s="65">
        <f t="shared" si="805"/>
        <v>2023</v>
      </c>
      <c r="C3784" s="58">
        <f t="shared" si="806"/>
        <v>6</v>
      </c>
      <c r="D3784" s="58" t="str">
        <f t="shared" si="807"/>
        <v>Jun/2023</v>
      </c>
      <c r="E3784" s="60" t="s">
        <v>369</v>
      </c>
      <c r="F3784" s="60" t="s">
        <v>368</v>
      </c>
      <c r="G3784" s="60" t="s">
        <v>104</v>
      </c>
      <c r="H3784" s="60">
        <v>0</v>
      </c>
      <c r="I3784" s="60">
        <v>0</v>
      </c>
      <c r="J3784" s="60">
        <f t="shared" si="808"/>
        <v>0</v>
      </c>
      <c r="K3784" s="60" t="str">
        <f t="shared" si="809"/>
        <v>Ok</v>
      </c>
      <c r="L3784" s="60">
        <f t="shared" si="810"/>
        <v>0</v>
      </c>
      <c r="M3784" s="85">
        <f>VLOOKUP(E3784,'DAFTAR ITEM'!B:J,9,FALSE)</f>
        <v>265000</v>
      </c>
      <c r="N3784" s="85">
        <f t="shared" si="811"/>
        <v>0</v>
      </c>
      <c r="O3784" s="85">
        <f t="shared" si="812"/>
        <v>0</v>
      </c>
      <c r="P3784" s="85">
        <f t="shared" si="813"/>
        <v>0</v>
      </c>
      <c r="Q3784" s="59">
        <f t="shared" si="814"/>
        <v>0</v>
      </c>
      <c r="R3784" s="60" t="str">
        <f t="shared" si="815"/>
        <v>Good Count</v>
      </c>
      <c r="S3784" s="60" t="str">
        <f t="shared" si="816"/>
        <v>Good Count</v>
      </c>
      <c r="T3784" s="60" t="str">
        <f t="shared" si="817"/>
        <v>Good Count</v>
      </c>
    </row>
    <row r="3785" spans="1:20" ht="15" customHeight="1">
      <c r="A3785" s="64">
        <v>45086</v>
      </c>
      <c r="B3785" s="65">
        <f t="shared" si="805"/>
        <v>2023</v>
      </c>
      <c r="C3785" s="58">
        <f t="shared" si="806"/>
        <v>6</v>
      </c>
      <c r="D3785" s="58" t="str">
        <f t="shared" si="807"/>
        <v>Jun/2023</v>
      </c>
      <c r="E3785" s="60" t="s">
        <v>132</v>
      </c>
      <c r="F3785" s="60" t="s">
        <v>131</v>
      </c>
      <c r="G3785" s="60" t="s">
        <v>104</v>
      </c>
      <c r="H3785" s="60">
        <v>0</v>
      </c>
      <c r="I3785" s="60">
        <v>0</v>
      </c>
      <c r="J3785" s="60">
        <f t="shared" si="808"/>
        <v>0</v>
      </c>
      <c r="K3785" s="60" t="str">
        <f t="shared" si="809"/>
        <v>Ok</v>
      </c>
      <c r="L3785" s="60">
        <f t="shared" si="810"/>
        <v>0</v>
      </c>
      <c r="M3785" s="85">
        <f>VLOOKUP(E3785,'DAFTAR ITEM'!B:J,9,FALSE)</f>
        <v>0</v>
      </c>
      <c r="N3785" s="85">
        <f t="shared" si="811"/>
        <v>0</v>
      </c>
      <c r="O3785" s="85">
        <f t="shared" si="812"/>
        <v>0</v>
      </c>
      <c r="P3785" s="85">
        <f t="shared" si="813"/>
        <v>0</v>
      </c>
      <c r="Q3785" s="59">
        <f t="shared" si="814"/>
        <v>0</v>
      </c>
      <c r="R3785" s="60" t="str">
        <f t="shared" si="815"/>
        <v>Good Count</v>
      </c>
      <c r="S3785" s="60" t="str">
        <f t="shared" si="816"/>
        <v>Good Count</v>
      </c>
      <c r="T3785" s="60" t="str">
        <f t="shared" si="817"/>
        <v>Good Count</v>
      </c>
    </row>
    <row r="3786" spans="1:20" ht="15" customHeight="1">
      <c r="A3786" s="64">
        <v>45086</v>
      </c>
      <c r="B3786" s="65">
        <f t="shared" si="805"/>
        <v>2023</v>
      </c>
      <c r="C3786" s="58">
        <f t="shared" si="806"/>
        <v>6</v>
      </c>
      <c r="D3786" s="58" t="str">
        <f t="shared" si="807"/>
        <v>Jun/2023</v>
      </c>
      <c r="E3786" s="60" t="s">
        <v>362</v>
      </c>
      <c r="F3786" s="60" t="s">
        <v>361</v>
      </c>
      <c r="G3786" s="60" t="s">
        <v>363</v>
      </c>
      <c r="H3786" s="60">
        <v>0</v>
      </c>
      <c r="I3786" s="60">
        <v>0</v>
      </c>
      <c r="J3786" s="60">
        <f t="shared" si="808"/>
        <v>0</v>
      </c>
      <c r="K3786" s="60" t="str">
        <f t="shared" si="809"/>
        <v>Ok</v>
      </c>
      <c r="L3786" s="60">
        <f t="shared" si="810"/>
        <v>0</v>
      </c>
      <c r="M3786" s="85">
        <f>VLOOKUP(E3786,'DAFTAR ITEM'!B:J,9,FALSE)</f>
        <v>410000</v>
      </c>
      <c r="N3786" s="85">
        <f t="shared" si="811"/>
        <v>0</v>
      </c>
      <c r="O3786" s="85">
        <f t="shared" si="812"/>
        <v>0</v>
      </c>
      <c r="P3786" s="85">
        <f t="shared" si="813"/>
        <v>0</v>
      </c>
      <c r="Q3786" s="59">
        <f t="shared" si="814"/>
        <v>0</v>
      </c>
      <c r="R3786" s="60" t="str">
        <f t="shared" si="815"/>
        <v>Good Count</v>
      </c>
      <c r="S3786" s="60" t="str">
        <f t="shared" si="816"/>
        <v>Good Count</v>
      </c>
      <c r="T3786" s="60" t="str">
        <f t="shared" si="817"/>
        <v>Good Count</v>
      </c>
    </row>
    <row r="3787" spans="1:20" ht="15" customHeight="1">
      <c r="A3787" s="64">
        <v>45086</v>
      </c>
      <c r="B3787" s="65">
        <f t="shared" si="805"/>
        <v>2023</v>
      </c>
      <c r="C3787" s="58">
        <f t="shared" si="806"/>
        <v>6</v>
      </c>
      <c r="D3787" s="58" t="str">
        <f t="shared" si="807"/>
        <v>Jun/2023</v>
      </c>
      <c r="E3787" s="60" t="s">
        <v>371</v>
      </c>
      <c r="F3787" s="60" t="s">
        <v>370</v>
      </c>
      <c r="G3787" s="60" t="s">
        <v>104</v>
      </c>
      <c r="H3787" s="60">
        <v>0</v>
      </c>
      <c r="I3787" s="60">
        <v>0</v>
      </c>
      <c r="J3787" s="60">
        <f t="shared" si="808"/>
        <v>0</v>
      </c>
      <c r="K3787" s="60" t="str">
        <f t="shared" si="809"/>
        <v>Ok</v>
      </c>
      <c r="L3787" s="60">
        <f t="shared" si="810"/>
        <v>0</v>
      </c>
      <c r="M3787" s="85">
        <f>VLOOKUP(E3787,'DAFTAR ITEM'!B:J,9,FALSE)</f>
        <v>255000</v>
      </c>
      <c r="N3787" s="85">
        <f t="shared" si="811"/>
        <v>0</v>
      </c>
      <c r="O3787" s="85">
        <f t="shared" si="812"/>
        <v>0</v>
      </c>
      <c r="P3787" s="85">
        <f t="shared" si="813"/>
        <v>0</v>
      </c>
      <c r="Q3787" s="59">
        <f t="shared" si="814"/>
        <v>0</v>
      </c>
      <c r="R3787" s="60" t="str">
        <f t="shared" si="815"/>
        <v>Good Count</v>
      </c>
      <c r="S3787" s="60" t="str">
        <f t="shared" si="816"/>
        <v>Good Count</v>
      </c>
      <c r="T3787" s="60" t="str">
        <f t="shared" si="817"/>
        <v>Good Count</v>
      </c>
    </row>
    <row r="3788" spans="1:20" ht="15" customHeight="1">
      <c r="A3788" s="64">
        <v>45086</v>
      </c>
      <c r="B3788" s="65">
        <f t="shared" si="805"/>
        <v>2023</v>
      </c>
      <c r="C3788" s="58">
        <f t="shared" si="806"/>
        <v>6</v>
      </c>
      <c r="D3788" s="58" t="str">
        <f t="shared" si="807"/>
        <v>Jun/2023</v>
      </c>
      <c r="E3788" s="60" t="s">
        <v>134</v>
      </c>
      <c r="F3788" s="60" t="s">
        <v>133</v>
      </c>
      <c r="G3788" s="60" t="s">
        <v>104</v>
      </c>
      <c r="H3788" s="60">
        <v>27</v>
      </c>
      <c r="I3788" s="60">
        <v>27</v>
      </c>
      <c r="J3788" s="60">
        <f t="shared" si="808"/>
        <v>0</v>
      </c>
      <c r="K3788" s="60" t="str">
        <f t="shared" si="809"/>
        <v>Ok</v>
      </c>
      <c r="L3788" s="60">
        <f t="shared" si="810"/>
        <v>0</v>
      </c>
      <c r="M3788" s="85">
        <f>VLOOKUP(E3788,'DAFTAR ITEM'!B:J,9,FALSE)</f>
        <v>270000</v>
      </c>
      <c r="N3788" s="85">
        <f t="shared" si="811"/>
        <v>7290000</v>
      </c>
      <c r="O3788" s="85">
        <f t="shared" si="812"/>
        <v>0</v>
      </c>
      <c r="P3788" s="85">
        <f t="shared" si="813"/>
        <v>0</v>
      </c>
      <c r="Q3788" s="59">
        <f t="shared" si="814"/>
        <v>0</v>
      </c>
      <c r="R3788" s="60" t="str">
        <f t="shared" si="815"/>
        <v>Good Count</v>
      </c>
      <c r="S3788" s="60" t="str">
        <f t="shared" si="816"/>
        <v>Good Count</v>
      </c>
      <c r="T3788" s="60" t="str">
        <f t="shared" si="817"/>
        <v>Good Count</v>
      </c>
    </row>
    <row r="3789" spans="1:20" ht="15" customHeight="1">
      <c r="A3789" s="64">
        <v>45086</v>
      </c>
      <c r="B3789" s="65">
        <f t="shared" si="805"/>
        <v>2023</v>
      </c>
      <c r="C3789" s="58">
        <f t="shared" si="806"/>
        <v>6</v>
      </c>
      <c r="D3789" s="58" t="str">
        <f t="shared" si="807"/>
        <v>Jun/2023</v>
      </c>
      <c r="E3789" s="60" t="s">
        <v>136</v>
      </c>
      <c r="F3789" s="60" t="s">
        <v>135</v>
      </c>
      <c r="G3789" s="60" t="s">
        <v>16</v>
      </c>
      <c r="H3789" s="60">
        <v>0</v>
      </c>
      <c r="I3789" s="60">
        <v>0</v>
      </c>
      <c r="J3789" s="60">
        <f t="shared" si="808"/>
        <v>0</v>
      </c>
      <c r="K3789" s="60" t="str">
        <f t="shared" si="809"/>
        <v>Ok</v>
      </c>
      <c r="L3789" s="60">
        <f t="shared" si="810"/>
        <v>0</v>
      </c>
      <c r="M3789" s="85">
        <f>VLOOKUP(E3789,'DAFTAR ITEM'!B:J,9,FALSE)</f>
        <v>33600</v>
      </c>
      <c r="N3789" s="85">
        <f t="shared" si="811"/>
        <v>0</v>
      </c>
      <c r="O3789" s="85">
        <f t="shared" si="812"/>
        <v>0</v>
      </c>
      <c r="P3789" s="85">
        <f t="shared" si="813"/>
        <v>0</v>
      </c>
      <c r="Q3789" s="59">
        <f t="shared" si="814"/>
        <v>0</v>
      </c>
      <c r="R3789" s="60" t="str">
        <f t="shared" si="815"/>
        <v>Good Count</v>
      </c>
      <c r="S3789" s="60" t="str">
        <f t="shared" si="816"/>
        <v>Good Count</v>
      </c>
      <c r="T3789" s="60" t="str">
        <f t="shared" si="817"/>
        <v>Good Count</v>
      </c>
    </row>
    <row r="3790" spans="1:20" ht="15" customHeight="1">
      <c r="A3790" s="64">
        <v>45086</v>
      </c>
      <c r="B3790" s="65">
        <f t="shared" si="805"/>
        <v>2023</v>
      </c>
      <c r="C3790" s="58">
        <f t="shared" si="806"/>
        <v>6</v>
      </c>
      <c r="D3790" s="58" t="str">
        <f t="shared" si="807"/>
        <v>Jun/2023</v>
      </c>
      <c r="E3790" s="60" t="s">
        <v>138</v>
      </c>
      <c r="F3790" s="60" t="s">
        <v>137</v>
      </c>
      <c r="G3790" s="60" t="s">
        <v>139</v>
      </c>
      <c r="H3790" s="60">
        <v>259</v>
      </c>
      <c r="I3790" s="60">
        <v>259</v>
      </c>
      <c r="J3790" s="60">
        <f t="shared" si="808"/>
        <v>0</v>
      </c>
      <c r="K3790" s="60" t="str">
        <f t="shared" si="809"/>
        <v>Ok</v>
      </c>
      <c r="L3790" s="60">
        <f t="shared" si="810"/>
        <v>0</v>
      </c>
      <c r="M3790" s="85">
        <f>VLOOKUP(E3790,'DAFTAR ITEM'!B:J,9,FALSE)</f>
        <v>1000</v>
      </c>
      <c r="N3790" s="85">
        <f t="shared" si="811"/>
        <v>259000</v>
      </c>
      <c r="O3790" s="85">
        <f t="shared" si="812"/>
        <v>0</v>
      </c>
      <c r="P3790" s="85">
        <f t="shared" si="813"/>
        <v>0</v>
      </c>
      <c r="Q3790" s="59">
        <f t="shared" si="814"/>
        <v>0</v>
      </c>
      <c r="R3790" s="60" t="str">
        <f t="shared" si="815"/>
        <v>Good Count</v>
      </c>
      <c r="S3790" s="60" t="str">
        <f t="shared" si="816"/>
        <v>Good Count</v>
      </c>
      <c r="T3790" s="60" t="str">
        <f t="shared" si="817"/>
        <v>Good Count</v>
      </c>
    </row>
    <row r="3791" spans="1:20" ht="15" customHeight="1">
      <c r="A3791" s="64">
        <v>45086</v>
      </c>
      <c r="B3791" s="65">
        <f t="shared" si="805"/>
        <v>2023</v>
      </c>
      <c r="C3791" s="58">
        <f t="shared" si="806"/>
        <v>6</v>
      </c>
      <c r="D3791" s="58" t="str">
        <f t="shared" si="807"/>
        <v>Jun/2023</v>
      </c>
      <c r="E3791" s="60" t="s">
        <v>141</v>
      </c>
      <c r="F3791" s="60" t="s">
        <v>140</v>
      </c>
      <c r="G3791" s="60" t="s">
        <v>33</v>
      </c>
      <c r="H3791" s="60">
        <v>2</v>
      </c>
      <c r="I3791" s="60">
        <v>2</v>
      </c>
      <c r="J3791" s="60">
        <f t="shared" si="808"/>
        <v>0</v>
      </c>
      <c r="K3791" s="60" t="str">
        <f t="shared" si="809"/>
        <v>Ok</v>
      </c>
      <c r="L3791" s="60">
        <f t="shared" si="810"/>
        <v>0</v>
      </c>
      <c r="M3791" s="85">
        <f>VLOOKUP(E3791,'DAFTAR ITEM'!B:J,9,FALSE)</f>
        <v>7875</v>
      </c>
      <c r="N3791" s="85">
        <f t="shared" si="811"/>
        <v>15750</v>
      </c>
      <c r="O3791" s="85">
        <f t="shared" si="812"/>
        <v>0</v>
      </c>
      <c r="P3791" s="85">
        <f t="shared" si="813"/>
        <v>0</v>
      </c>
      <c r="Q3791" s="59">
        <f t="shared" si="814"/>
        <v>0</v>
      </c>
      <c r="R3791" s="60" t="str">
        <f t="shared" si="815"/>
        <v>Good Count</v>
      </c>
      <c r="S3791" s="60" t="str">
        <f t="shared" si="816"/>
        <v>Good Count</v>
      </c>
      <c r="T3791" s="60" t="str">
        <f t="shared" si="817"/>
        <v>Good Count</v>
      </c>
    </row>
    <row r="3792" spans="1:20" ht="15" customHeight="1">
      <c r="A3792" s="64">
        <v>45086</v>
      </c>
      <c r="B3792" s="65">
        <f t="shared" si="805"/>
        <v>2023</v>
      </c>
      <c r="C3792" s="58">
        <f t="shared" si="806"/>
        <v>6</v>
      </c>
      <c r="D3792" s="58" t="str">
        <f t="shared" si="807"/>
        <v>Jun/2023</v>
      </c>
      <c r="E3792" s="60" t="s">
        <v>143</v>
      </c>
      <c r="F3792" s="60" t="s">
        <v>142</v>
      </c>
      <c r="G3792" s="60" t="s">
        <v>88</v>
      </c>
      <c r="H3792" s="60">
        <v>11</v>
      </c>
      <c r="I3792" s="60">
        <v>11</v>
      </c>
      <c r="J3792" s="60">
        <f t="shared" si="808"/>
        <v>0</v>
      </c>
      <c r="K3792" s="60" t="str">
        <f t="shared" si="809"/>
        <v>Ok</v>
      </c>
      <c r="L3792" s="60">
        <f t="shared" si="810"/>
        <v>0</v>
      </c>
      <c r="M3792" s="85">
        <f>VLOOKUP(E3792,'DAFTAR ITEM'!B:J,9,FALSE)</f>
        <v>17300</v>
      </c>
      <c r="N3792" s="85">
        <f t="shared" si="811"/>
        <v>190300</v>
      </c>
      <c r="O3792" s="85">
        <f t="shared" si="812"/>
        <v>0</v>
      </c>
      <c r="P3792" s="85">
        <f t="shared" si="813"/>
        <v>0</v>
      </c>
      <c r="Q3792" s="59">
        <f t="shared" si="814"/>
        <v>0</v>
      </c>
      <c r="R3792" s="60" t="str">
        <f t="shared" si="815"/>
        <v>Good Count</v>
      </c>
      <c r="S3792" s="60" t="str">
        <f t="shared" si="816"/>
        <v>Good Count</v>
      </c>
      <c r="T3792" s="60" t="str">
        <f t="shared" si="817"/>
        <v>Good Count</v>
      </c>
    </row>
    <row r="3793" spans="1:20" ht="15" customHeight="1">
      <c r="A3793" s="64">
        <v>45086</v>
      </c>
      <c r="B3793" s="65">
        <f t="shared" si="805"/>
        <v>2023</v>
      </c>
      <c r="C3793" s="58">
        <f t="shared" si="806"/>
        <v>6</v>
      </c>
      <c r="D3793" s="58" t="str">
        <f t="shared" si="807"/>
        <v>Jun/2023</v>
      </c>
      <c r="E3793" s="60" t="s">
        <v>145</v>
      </c>
      <c r="F3793" s="60" t="s">
        <v>144</v>
      </c>
      <c r="G3793" s="60" t="s">
        <v>95</v>
      </c>
      <c r="H3793" s="60">
        <v>3</v>
      </c>
      <c r="I3793" s="60">
        <v>3</v>
      </c>
      <c r="J3793" s="60">
        <f t="shared" si="808"/>
        <v>0</v>
      </c>
      <c r="K3793" s="60" t="str">
        <f t="shared" si="809"/>
        <v>Ok</v>
      </c>
      <c r="L3793" s="60">
        <f t="shared" si="810"/>
        <v>0</v>
      </c>
      <c r="M3793" s="85">
        <f>VLOOKUP(E3793,'DAFTAR ITEM'!B:J,9,FALSE)</f>
        <v>5000</v>
      </c>
      <c r="N3793" s="85">
        <f t="shared" si="811"/>
        <v>15000</v>
      </c>
      <c r="O3793" s="85">
        <f t="shared" si="812"/>
        <v>0</v>
      </c>
      <c r="P3793" s="85">
        <f t="shared" si="813"/>
        <v>0</v>
      </c>
      <c r="Q3793" s="59">
        <f t="shared" si="814"/>
        <v>0</v>
      </c>
      <c r="R3793" s="60" t="str">
        <f t="shared" si="815"/>
        <v>Good Count</v>
      </c>
      <c r="S3793" s="60" t="str">
        <f t="shared" si="816"/>
        <v>Good Count</v>
      </c>
      <c r="T3793" s="60" t="str">
        <f t="shared" si="817"/>
        <v>Good Count</v>
      </c>
    </row>
    <row r="3794" spans="1:20" ht="15" customHeight="1">
      <c r="A3794" s="64">
        <v>45086</v>
      </c>
      <c r="B3794" s="65">
        <f t="shared" si="805"/>
        <v>2023</v>
      </c>
      <c r="C3794" s="58">
        <f t="shared" si="806"/>
        <v>6</v>
      </c>
      <c r="D3794" s="58" t="str">
        <f t="shared" si="807"/>
        <v>Jun/2023</v>
      </c>
      <c r="E3794" s="60" t="s">
        <v>147</v>
      </c>
      <c r="F3794" s="60" t="s">
        <v>146</v>
      </c>
      <c r="G3794" s="60" t="s">
        <v>95</v>
      </c>
      <c r="H3794" s="60">
        <v>0</v>
      </c>
      <c r="I3794" s="60">
        <v>0</v>
      </c>
      <c r="J3794" s="60">
        <f t="shared" si="808"/>
        <v>0</v>
      </c>
      <c r="K3794" s="60" t="str">
        <f t="shared" si="809"/>
        <v>Ok</v>
      </c>
      <c r="L3794" s="60">
        <f t="shared" si="810"/>
        <v>0</v>
      </c>
      <c r="M3794" s="85">
        <f>VLOOKUP(E3794,'DAFTAR ITEM'!B:J,9,FALSE)</f>
        <v>0</v>
      </c>
      <c r="N3794" s="85">
        <f t="shared" si="811"/>
        <v>0</v>
      </c>
      <c r="O3794" s="85">
        <f t="shared" si="812"/>
        <v>0</v>
      </c>
      <c r="P3794" s="85">
        <f t="shared" si="813"/>
        <v>0</v>
      </c>
      <c r="Q3794" s="59">
        <f t="shared" si="814"/>
        <v>0</v>
      </c>
      <c r="R3794" s="60" t="str">
        <f t="shared" si="815"/>
        <v>Good Count</v>
      </c>
      <c r="S3794" s="60" t="str">
        <f t="shared" si="816"/>
        <v>Good Count</v>
      </c>
      <c r="T3794" s="60" t="str">
        <f t="shared" si="817"/>
        <v>Good Count</v>
      </c>
    </row>
    <row r="3795" spans="1:20" ht="15" customHeight="1">
      <c r="A3795" s="64">
        <v>45086</v>
      </c>
      <c r="B3795" s="65">
        <f t="shared" si="805"/>
        <v>2023</v>
      </c>
      <c r="C3795" s="58">
        <f t="shared" si="806"/>
        <v>6</v>
      </c>
      <c r="D3795" s="58" t="str">
        <f t="shared" si="807"/>
        <v>Jun/2023</v>
      </c>
      <c r="E3795" s="60" t="s">
        <v>149</v>
      </c>
      <c r="F3795" s="60" t="s">
        <v>148</v>
      </c>
      <c r="G3795" s="60" t="s">
        <v>95</v>
      </c>
      <c r="H3795" s="60">
        <v>6</v>
      </c>
      <c r="I3795" s="60">
        <v>6</v>
      </c>
      <c r="J3795" s="60">
        <f t="shared" si="808"/>
        <v>0</v>
      </c>
      <c r="K3795" s="60" t="str">
        <f t="shared" si="809"/>
        <v>Ok</v>
      </c>
      <c r="L3795" s="60">
        <f t="shared" si="810"/>
        <v>0</v>
      </c>
      <c r="M3795" s="85">
        <f>VLOOKUP(E3795,'DAFTAR ITEM'!B:J,9,FALSE)</f>
        <v>3000</v>
      </c>
      <c r="N3795" s="85">
        <f t="shared" si="811"/>
        <v>18000</v>
      </c>
      <c r="O3795" s="85">
        <f t="shared" si="812"/>
        <v>0</v>
      </c>
      <c r="P3795" s="85">
        <f t="shared" si="813"/>
        <v>0</v>
      </c>
      <c r="Q3795" s="59">
        <f t="shared" si="814"/>
        <v>0</v>
      </c>
      <c r="R3795" s="60" t="str">
        <f t="shared" si="815"/>
        <v>Good Count</v>
      </c>
      <c r="S3795" s="60" t="str">
        <f t="shared" si="816"/>
        <v>Good Count</v>
      </c>
      <c r="T3795" s="60" t="str">
        <f t="shared" si="817"/>
        <v>Good Count</v>
      </c>
    </row>
    <row r="3796" spans="1:20" ht="15" customHeight="1">
      <c r="A3796" s="64">
        <v>45086</v>
      </c>
      <c r="B3796" s="65">
        <f t="shared" si="805"/>
        <v>2023</v>
      </c>
      <c r="C3796" s="58">
        <f t="shared" si="806"/>
        <v>6</v>
      </c>
      <c r="D3796" s="58" t="str">
        <f t="shared" si="807"/>
        <v>Jun/2023</v>
      </c>
      <c r="E3796" s="60" t="s">
        <v>373</v>
      </c>
      <c r="F3796" s="60" t="s">
        <v>372</v>
      </c>
      <c r="G3796" s="60" t="s">
        <v>171</v>
      </c>
      <c r="H3796" s="60">
        <v>0</v>
      </c>
      <c r="I3796" s="60">
        <v>0</v>
      </c>
      <c r="J3796" s="60">
        <f t="shared" si="808"/>
        <v>0</v>
      </c>
      <c r="K3796" s="60" t="str">
        <f t="shared" si="809"/>
        <v>Ok</v>
      </c>
      <c r="L3796" s="60">
        <f t="shared" si="810"/>
        <v>0</v>
      </c>
      <c r="M3796" s="85">
        <f>VLOOKUP(E3796,'DAFTAR ITEM'!B:J,9,FALSE)</f>
        <v>0</v>
      </c>
      <c r="N3796" s="85">
        <f t="shared" si="811"/>
        <v>0</v>
      </c>
      <c r="O3796" s="85">
        <f t="shared" si="812"/>
        <v>0</v>
      </c>
      <c r="P3796" s="85">
        <f t="shared" si="813"/>
        <v>0</v>
      </c>
      <c r="Q3796" s="59">
        <f t="shared" si="814"/>
        <v>0</v>
      </c>
      <c r="R3796" s="60" t="str">
        <f t="shared" si="815"/>
        <v>Good Count</v>
      </c>
      <c r="S3796" s="60" t="str">
        <f t="shared" si="816"/>
        <v>Good Count</v>
      </c>
      <c r="T3796" s="60" t="str">
        <f t="shared" si="817"/>
        <v>Good Count</v>
      </c>
    </row>
    <row r="3797" spans="1:20" ht="15" customHeight="1">
      <c r="A3797" s="64">
        <v>45086</v>
      </c>
      <c r="B3797" s="65">
        <f t="shared" si="805"/>
        <v>2023</v>
      </c>
      <c r="C3797" s="58">
        <f t="shared" si="806"/>
        <v>6</v>
      </c>
      <c r="D3797" s="58" t="str">
        <f t="shared" si="807"/>
        <v>Jun/2023</v>
      </c>
      <c r="E3797" s="60" t="s">
        <v>151</v>
      </c>
      <c r="F3797" s="60" t="s">
        <v>150</v>
      </c>
      <c r="G3797" s="60" t="s">
        <v>33</v>
      </c>
      <c r="H3797" s="60">
        <v>0</v>
      </c>
      <c r="I3797" s="60">
        <v>0</v>
      </c>
      <c r="J3797" s="60">
        <f t="shared" si="808"/>
        <v>0</v>
      </c>
      <c r="K3797" s="60" t="str">
        <f t="shared" si="809"/>
        <v>Ok</v>
      </c>
      <c r="L3797" s="60">
        <f t="shared" si="810"/>
        <v>0</v>
      </c>
      <c r="M3797" s="85">
        <f>VLOOKUP(E3797,'DAFTAR ITEM'!B:J,9,FALSE)</f>
        <v>0</v>
      </c>
      <c r="N3797" s="85">
        <f t="shared" si="811"/>
        <v>0</v>
      </c>
      <c r="O3797" s="85">
        <f t="shared" si="812"/>
        <v>0</v>
      </c>
      <c r="P3797" s="85">
        <f t="shared" si="813"/>
        <v>0</v>
      </c>
      <c r="Q3797" s="59">
        <f t="shared" si="814"/>
        <v>0</v>
      </c>
      <c r="R3797" s="60" t="str">
        <f t="shared" si="815"/>
        <v>Good Count</v>
      </c>
      <c r="S3797" s="60" t="str">
        <f t="shared" si="816"/>
        <v>Good Count</v>
      </c>
      <c r="T3797" s="60" t="str">
        <f t="shared" si="817"/>
        <v>Good Count</v>
      </c>
    </row>
    <row r="3798" spans="1:20" ht="15" customHeight="1">
      <c r="A3798" s="64">
        <v>45086</v>
      </c>
      <c r="B3798" s="65">
        <f t="shared" si="805"/>
        <v>2023</v>
      </c>
      <c r="C3798" s="58">
        <f t="shared" si="806"/>
        <v>6</v>
      </c>
      <c r="D3798" s="58" t="str">
        <f t="shared" si="807"/>
        <v>Jun/2023</v>
      </c>
      <c r="E3798" s="60" t="s">
        <v>375</v>
      </c>
      <c r="F3798" s="60" t="s">
        <v>374</v>
      </c>
      <c r="G3798" s="60" t="s">
        <v>171</v>
      </c>
      <c r="H3798" s="60">
        <v>27</v>
      </c>
      <c r="I3798" s="60">
        <v>27</v>
      </c>
      <c r="J3798" s="60">
        <f t="shared" si="808"/>
        <v>0</v>
      </c>
      <c r="K3798" s="60" t="str">
        <f t="shared" si="809"/>
        <v>Ok</v>
      </c>
      <c r="L3798" s="60">
        <f t="shared" si="810"/>
        <v>0</v>
      </c>
      <c r="M3798" s="85">
        <f>VLOOKUP(E3798,'DAFTAR ITEM'!B:J,9,FALSE)</f>
        <v>14300</v>
      </c>
      <c r="N3798" s="85">
        <f t="shared" si="811"/>
        <v>386100</v>
      </c>
      <c r="O3798" s="85">
        <f t="shared" si="812"/>
        <v>0</v>
      </c>
      <c r="P3798" s="85">
        <f t="shared" si="813"/>
        <v>0</v>
      </c>
      <c r="Q3798" s="59">
        <f t="shared" si="814"/>
        <v>0</v>
      </c>
      <c r="R3798" s="60" t="str">
        <f t="shared" si="815"/>
        <v>Good Count</v>
      </c>
      <c r="S3798" s="60" t="str">
        <f t="shared" si="816"/>
        <v>Good Count</v>
      </c>
      <c r="T3798" s="60" t="str">
        <f t="shared" si="817"/>
        <v>Good Count</v>
      </c>
    </row>
    <row r="3799" spans="1:20" ht="15" customHeight="1">
      <c r="A3799" s="64">
        <v>45086</v>
      </c>
      <c r="B3799" s="65">
        <f t="shared" si="805"/>
        <v>2023</v>
      </c>
      <c r="C3799" s="58">
        <f t="shared" si="806"/>
        <v>6</v>
      </c>
      <c r="D3799" s="58" t="str">
        <f t="shared" si="807"/>
        <v>Jun/2023</v>
      </c>
      <c r="E3799" s="60" t="s">
        <v>377</v>
      </c>
      <c r="F3799" s="60" t="s">
        <v>376</v>
      </c>
      <c r="G3799" s="60" t="s">
        <v>171</v>
      </c>
      <c r="H3799" s="60">
        <v>0</v>
      </c>
      <c r="I3799" s="60">
        <v>0</v>
      </c>
      <c r="J3799" s="60">
        <f t="shared" si="808"/>
        <v>0</v>
      </c>
      <c r="K3799" s="60" t="str">
        <f t="shared" si="809"/>
        <v>Ok</v>
      </c>
      <c r="L3799" s="60">
        <f t="shared" si="810"/>
        <v>0</v>
      </c>
      <c r="M3799" s="85">
        <f>VLOOKUP(E3799,'DAFTAR ITEM'!B:J,9,FALSE)</f>
        <v>0</v>
      </c>
      <c r="N3799" s="85">
        <f t="shared" si="811"/>
        <v>0</v>
      </c>
      <c r="O3799" s="85">
        <f t="shared" si="812"/>
        <v>0</v>
      </c>
      <c r="P3799" s="85">
        <f t="shared" si="813"/>
        <v>0</v>
      </c>
      <c r="Q3799" s="59">
        <f t="shared" si="814"/>
        <v>0</v>
      </c>
      <c r="R3799" s="60" t="str">
        <f t="shared" si="815"/>
        <v>Good Count</v>
      </c>
      <c r="S3799" s="60" t="str">
        <f t="shared" si="816"/>
        <v>Good Count</v>
      </c>
      <c r="T3799" s="60" t="str">
        <f t="shared" si="817"/>
        <v>Good Count</v>
      </c>
    </row>
    <row r="3800" spans="1:20" ht="15" customHeight="1">
      <c r="A3800" s="64">
        <v>45086</v>
      </c>
      <c r="B3800" s="65">
        <f t="shared" si="805"/>
        <v>2023</v>
      </c>
      <c r="C3800" s="58">
        <f t="shared" si="806"/>
        <v>6</v>
      </c>
      <c r="D3800" s="58" t="str">
        <f t="shared" si="807"/>
        <v>Jun/2023</v>
      </c>
      <c r="E3800" s="60" t="s">
        <v>379</v>
      </c>
      <c r="F3800" s="60" t="s">
        <v>378</v>
      </c>
      <c r="G3800" s="60" t="s">
        <v>171</v>
      </c>
      <c r="H3800" s="60">
        <v>0</v>
      </c>
      <c r="I3800" s="60">
        <v>0</v>
      </c>
      <c r="J3800" s="60">
        <f t="shared" si="808"/>
        <v>0</v>
      </c>
      <c r="K3800" s="60" t="str">
        <f t="shared" si="809"/>
        <v>Ok</v>
      </c>
      <c r="L3800" s="60">
        <f t="shared" si="810"/>
        <v>0</v>
      </c>
      <c r="M3800" s="85">
        <f>VLOOKUP(E3800,'DAFTAR ITEM'!B:J,9,FALSE)</f>
        <v>0</v>
      </c>
      <c r="N3800" s="85">
        <f t="shared" si="811"/>
        <v>0</v>
      </c>
      <c r="O3800" s="85">
        <f t="shared" si="812"/>
        <v>0</v>
      </c>
      <c r="P3800" s="85">
        <f t="shared" si="813"/>
        <v>0</v>
      </c>
      <c r="Q3800" s="59">
        <f t="shared" si="814"/>
        <v>0</v>
      </c>
      <c r="R3800" s="60" t="str">
        <f t="shared" si="815"/>
        <v>Good Count</v>
      </c>
      <c r="S3800" s="60" t="str">
        <f t="shared" si="816"/>
        <v>Good Count</v>
      </c>
      <c r="T3800" s="60" t="str">
        <f t="shared" si="817"/>
        <v>Good Count</v>
      </c>
    </row>
    <row r="3801" spans="1:20" ht="15" customHeight="1">
      <c r="A3801" s="64">
        <v>45086</v>
      </c>
      <c r="B3801" s="65">
        <f t="shared" si="805"/>
        <v>2023</v>
      </c>
      <c r="C3801" s="58">
        <f t="shared" si="806"/>
        <v>6</v>
      </c>
      <c r="D3801" s="58" t="str">
        <f t="shared" si="807"/>
        <v>Jun/2023</v>
      </c>
      <c r="E3801" s="60" t="s">
        <v>153</v>
      </c>
      <c r="F3801" s="60" t="s">
        <v>152</v>
      </c>
      <c r="G3801" s="60" t="s">
        <v>33</v>
      </c>
      <c r="H3801" s="60">
        <v>0</v>
      </c>
      <c r="I3801" s="60">
        <v>0</v>
      </c>
      <c r="J3801" s="60">
        <f t="shared" si="808"/>
        <v>0</v>
      </c>
      <c r="K3801" s="60" t="str">
        <f t="shared" si="809"/>
        <v>Ok</v>
      </c>
      <c r="L3801" s="60">
        <f t="shared" si="810"/>
        <v>0</v>
      </c>
      <c r="M3801" s="85">
        <f>VLOOKUP(E3801,'DAFTAR ITEM'!B:J,9,FALSE)</f>
        <v>0</v>
      </c>
      <c r="N3801" s="85">
        <f t="shared" si="811"/>
        <v>0</v>
      </c>
      <c r="O3801" s="85">
        <f t="shared" si="812"/>
        <v>0</v>
      </c>
      <c r="P3801" s="85">
        <f t="shared" si="813"/>
        <v>0</v>
      </c>
      <c r="Q3801" s="59">
        <f t="shared" si="814"/>
        <v>0</v>
      </c>
      <c r="R3801" s="60" t="str">
        <f t="shared" si="815"/>
        <v>Good Count</v>
      </c>
      <c r="S3801" s="60" t="str">
        <f t="shared" si="816"/>
        <v>Good Count</v>
      </c>
      <c r="T3801" s="60" t="str">
        <f t="shared" si="817"/>
        <v>Good Count</v>
      </c>
    </row>
    <row r="3802" spans="1:20" ht="15" customHeight="1">
      <c r="A3802" s="64">
        <v>45086</v>
      </c>
      <c r="B3802" s="65">
        <f t="shared" si="805"/>
        <v>2023</v>
      </c>
      <c r="C3802" s="58">
        <f t="shared" si="806"/>
        <v>6</v>
      </c>
      <c r="D3802" s="58" t="str">
        <f t="shared" si="807"/>
        <v>Jun/2023</v>
      </c>
      <c r="E3802" s="60" t="s">
        <v>156</v>
      </c>
      <c r="F3802" s="60" t="s">
        <v>155</v>
      </c>
      <c r="G3802" s="60" t="s">
        <v>33</v>
      </c>
      <c r="H3802" s="60">
        <v>0</v>
      </c>
      <c r="I3802" s="60">
        <v>0</v>
      </c>
      <c r="J3802" s="60">
        <f t="shared" si="808"/>
        <v>0</v>
      </c>
      <c r="K3802" s="60" t="str">
        <f t="shared" si="809"/>
        <v>Ok</v>
      </c>
      <c r="L3802" s="60">
        <f t="shared" si="810"/>
        <v>0</v>
      </c>
      <c r="M3802" s="85">
        <f>VLOOKUP(E3802,'DAFTAR ITEM'!B:J,9,FALSE)</f>
        <v>0</v>
      </c>
      <c r="N3802" s="85">
        <f t="shared" si="811"/>
        <v>0</v>
      </c>
      <c r="O3802" s="85">
        <f t="shared" si="812"/>
        <v>0</v>
      </c>
      <c r="P3802" s="85">
        <f t="shared" si="813"/>
        <v>0</v>
      </c>
      <c r="Q3802" s="59">
        <f t="shared" si="814"/>
        <v>0</v>
      </c>
      <c r="R3802" s="60" t="str">
        <f t="shared" si="815"/>
        <v>Good Count</v>
      </c>
      <c r="S3802" s="60" t="str">
        <f t="shared" si="816"/>
        <v>Good Count</v>
      </c>
      <c r="T3802" s="60" t="str">
        <f t="shared" si="817"/>
        <v>Good Count</v>
      </c>
    </row>
    <row r="3803" spans="1:20" ht="15" customHeight="1">
      <c r="A3803" s="64">
        <v>45086</v>
      </c>
      <c r="B3803" s="65">
        <f t="shared" si="805"/>
        <v>2023</v>
      </c>
      <c r="C3803" s="58">
        <f t="shared" si="806"/>
        <v>6</v>
      </c>
      <c r="D3803" s="58" t="str">
        <f t="shared" si="807"/>
        <v>Jun/2023</v>
      </c>
      <c r="E3803" s="60" t="s">
        <v>158</v>
      </c>
      <c r="F3803" s="60" t="s">
        <v>157</v>
      </c>
      <c r="G3803" s="60" t="s">
        <v>33</v>
      </c>
      <c r="H3803" s="60">
        <v>0</v>
      </c>
      <c r="I3803" s="60">
        <v>0</v>
      </c>
      <c r="J3803" s="60">
        <f t="shared" si="808"/>
        <v>0</v>
      </c>
      <c r="K3803" s="60" t="str">
        <f t="shared" si="809"/>
        <v>Ok</v>
      </c>
      <c r="L3803" s="60">
        <f t="shared" si="810"/>
        <v>0</v>
      </c>
      <c r="M3803" s="85">
        <f>VLOOKUP(E3803,'DAFTAR ITEM'!B:J,9,FALSE)</f>
        <v>0</v>
      </c>
      <c r="N3803" s="85">
        <f t="shared" si="811"/>
        <v>0</v>
      </c>
      <c r="O3803" s="85">
        <f t="shared" si="812"/>
        <v>0</v>
      </c>
      <c r="P3803" s="85">
        <f t="shared" si="813"/>
        <v>0</v>
      </c>
      <c r="Q3803" s="59">
        <f t="shared" si="814"/>
        <v>0</v>
      </c>
      <c r="R3803" s="60" t="str">
        <f t="shared" si="815"/>
        <v>Good Count</v>
      </c>
      <c r="S3803" s="60" t="str">
        <f t="shared" si="816"/>
        <v>Good Count</v>
      </c>
      <c r="T3803" s="60" t="str">
        <f t="shared" si="817"/>
        <v>Good Count</v>
      </c>
    </row>
    <row r="3804" spans="1:20" ht="15" customHeight="1">
      <c r="A3804" s="64">
        <v>45086</v>
      </c>
      <c r="B3804" s="65">
        <f t="shared" si="805"/>
        <v>2023</v>
      </c>
      <c r="C3804" s="58">
        <f t="shared" si="806"/>
        <v>6</v>
      </c>
      <c r="D3804" s="58" t="str">
        <f t="shared" si="807"/>
        <v>Jun/2023</v>
      </c>
      <c r="E3804" s="60" t="s">
        <v>385</v>
      </c>
      <c r="F3804" s="60" t="s">
        <v>384</v>
      </c>
      <c r="G3804" s="60" t="s">
        <v>171</v>
      </c>
      <c r="H3804" s="60">
        <v>0</v>
      </c>
      <c r="I3804" s="60">
        <v>0</v>
      </c>
      <c r="J3804" s="60">
        <f t="shared" si="808"/>
        <v>0</v>
      </c>
      <c r="K3804" s="60" t="str">
        <f t="shared" si="809"/>
        <v>Ok</v>
      </c>
      <c r="L3804" s="60">
        <f t="shared" si="810"/>
        <v>0</v>
      </c>
      <c r="M3804" s="85">
        <f>VLOOKUP(E3804,'DAFTAR ITEM'!B:J,9,FALSE)</f>
        <v>12800</v>
      </c>
      <c r="N3804" s="85">
        <f t="shared" si="811"/>
        <v>0</v>
      </c>
      <c r="O3804" s="85">
        <f t="shared" si="812"/>
        <v>0</v>
      </c>
      <c r="P3804" s="85">
        <f t="shared" si="813"/>
        <v>0</v>
      </c>
      <c r="Q3804" s="59">
        <f t="shared" si="814"/>
        <v>0</v>
      </c>
      <c r="R3804" s="60" t="str">
        <f t="shared" si="815"/>
        <v>Good Count</v>
      </c>
      <c r="S3804" s="60" t="str">
        <f t="shared" si="816"/>
        <v>Good Count</v>
      </c>
      <c r="T3804" s="60" t="str">
        <f t="shared" si="817"/>
        <v>Good Count</v>
      </c>
    </row>
    <row r="3805" spans="1:20" ht="15" customHeight="1">
      <c r="A3805" s="64">
        <v>45086</v>
      </c>
      <c r="B3805" s="65">
        <f t="shared" si="805"/>
        <v>2023</v>
      </c>
      <c r="C3805" s="58">
        <f t="shared" si="806"/>
        <v>6</v>
      </c>
      <c r="D3805" s="58" t="str">
        <f t="shared" si="807"/>
        <v>Jun/2023</v>
      </c>
      <c r="E3805" s="60" t="s">
        <v>162</v>
      </c>
      <c r="F3805" s="60" t="s">
        <v>161</v>
      </c>
      <c r="G3805" s="60" t="s">
        <v>33</v>
      </c>
      <c r="H3805" s="60">
        <v>0</v>
      </c>
      <c r="I3805" s="60">
        <v>0</v>
      </c>
      <c r="J3805" s="60">
        <f t="shared" si="808"/>
        <v>0</v>
      </c>
      <c r="K3805" s="60" t="str">
        <f t="shared" si="809"/>
        <v>Ok</v>
      </c>
      <c r="L3805" s="60">
        <f t="shared" si="810"/>
        <v>0</v>
      </c>
      <c r="M3805" s="85">
        <f>VLOOKUP(E3805,'DAFTAR ITEM'!B:J,9,FALSE)</f>
        <v>0</v>
      </c>
      <c r="N3805" s="85">
        <f t="shared" si="811"/>
        <v>0</v>
      </c>
      <c r="O3805" s="85">
        <f t="shared" si="812"/>
        <v>0</v>
      </c>
      <c r="P3805" s="85">
        <f t="shared" si="813"/>
        <v>0</v>
      </c>
      <c r="Q3805" s="59">
        <f t="shared" si="814"/>
        <v>0</v>
      </c>
      <c r="R3805" s="60" t="str">
        <f t="shared" si="815"/>
        <v>Good Count</v>
      </c>
      <c r="S3805" s="60" t="str">
        <f t="shared" si="816"/>
        <v>Good Count</v>
      </c>
      <c r="T3805" s="60" t="str">
        <f t="shared" si="817"/>
        <v>Good Count</v>
      </c>
    </row>
    <row r="3806" spans="1:20" ht="15" customHeight="1">
      <c r="A3806" s="64">
        <v>45086</v>
      </c>
      <c r="B3806" s="65">
        <f t="shared" si="805"/>
        <v>2023</v>
      </c>
      <c r="C3806" s="58">
        <f t="shared" si="806"/>
        <v>6</v>
      </c>
      <c r="D3806" s="58" t="str">
        <f t="shared" si="807"/>
        <v>Jun/2023</v>
      </c>
      <c r="E3806" s="60" t="s">
        <v>164</v>
      </c>
      <c r="F3806" s="60" t="s">
        <v>163</v>
      </c>
      <c r="G3806" s="60" t="s">
        <v>33</v>
      </c>
      <c r="H3806" s="60">
        <v>60</v>
      </c>
      <c r="I3806" s="60">
        <v>60</v>
      </c>
      <c r="J3806" s="60">
        <f t="shared" si="808"/>
        <v>0</v>
      </c>
      <c r="K3806" s="60" t="str">
        <f t="shared" si="809"/>
        <v>Ok</v>
      </c>
      <c r="L3806" s="60">
        <f t="shared" si="810"/>
        <v>0</v>
      </c>
      <c r="M3806" s="85">
        <f>VLOOKUP(E3806,'DAFTAR ITEM'!B:J,9,FALSE)</f>
        <v>18700</v>
      </c>
      <c r="N3806" s="85">
        <f t="shared" si="811"/>
        <v>1122000</v>
      </c>
      <c r="O3806" s="85">
        <f t="shared" si="812"/>
        <v>0</v>
      </c>
      <c r="P3806" s="85">
        <f t="shared" si="813"/>
        <v>0</v>
      </c>
      <c r="Q3806" s="59">
        <f t="shared" si="814"/>
        <v>0</v>
      </c>
      <c r="R3806" s="60" t="str">
        <f t="shared" si="815"/>
        <v>Good Count</v>
      </c>
      <c r="S3806" s="60" t="str">
        <f t="shared" si="816"/>
        <v>Good Count</v>
      </c>
      <c r="T3806" s="60" t="str">
        <f t="shared" si="817"/>
        <v>Good Count</v>
      </c>
    </row>
    <row r="3807" spans="1:20" ht="15" customHeight="1">
      <c r="A3807" s="64">
        <v>45086</v>
      </c>
      <c r="B3807" s="65">
        <f t="shared" si="805"/>
        <v>2023</v>
      </c>
      <c r="C3807" s="58">
        <f t="shared" si="806"/>
        <v>6</v>
      </c>
      <c r="D3807" s="58" t="str">
        <f t="shared" si="807"/>
        <v>Jun/2023</v>
      </c>
      <c r="E3807" s="60" t="s">
        <v>166</v>
      </c>
      <c r="F3807" s="60" t="s">
        <v>165</v>
      </c>
      <c r="G3807" s="60" t="s">
        <v>33</v>
      </c>
      <c r="H3807" s="60">
        <v>0</v>
      </c>
      <c r="I3807" s="60">
        <v>0</v>
      </c>
      <c r="J3807" s="60">
        <f t="shared" si="808"/>
        <v>0</v>
      </c>
      <c r="K3807" s="60" t="str">
        <f t="shared" si="809"/>
        <v>Ok</v>
      </c>
      <c r="L3807" s="60">
        <f t="shared" si="810"/>
        <v>0</v>
      </c>
      <c r="M3807" s="85">
        <f>VLOOKUP(E3807,'DAFTAR ITEM'!B:J,9,FALSE)</f>
        <v>0</v>
      </c>
      <c r="N3807" s="85">
        <f t="shared" si="811"/>
        <v>0</v>
      </c>
      <c r="O3807" s="85">
        <f t="shared" si="812"/>
        <v>0</v>
      </c>
      <c r="P3807" s="85">
        <f t="shared" si="813"/>
        <v>0</v>
      </c>
      <c r="Q3807" s="59">
        <f t="shared" si="814"/>
        <v>0</v>
      </c>
      <c r="R3807" s="60" t="str">
        <f t="shared" si="815"/>
        <v>Good Count</v>
      </c>
      <c r="S3807" s="60" t="str">
        <f t="shared" si="816"/>
        <v>Good Count</v>
      </c>
      <c r="T3807" s="60" t="str">
        <f t="shared" si="817"/>
        <v>Good Count</v>
      </c>
    </row>
    <row r="3808" spans="1:20" ht="15" customHeight="1">
      <c r="A3808" s="64">
        <v>45086</v>
      </c>
      <c r="B3808" s="65">
        <f t="shared" si="805"/>
        <v>2023</v>
      </c>
      <c r="C3808" s="58">
        <f t="shared" si="806"/>
        <v>6</v>
      </c>
      <c r="D3808" s="58" t="str">
        <f t="shared" si="807"/>
        <v>Jun/2023</v>
      </c>
      <c r="E3808" s="60" t="s">
        <v>360</v>
      </c>
      <c r="F3808" s="60" t="s">
        <v>359</v>
      </c>
      <c r="G3808" s="60" t="s">
        <v>33</v>
      </c>
      <c r="H3808" s="60">
        <v>0</v>
      </c>
      <c r="I3808" s="60">
        <v>0</v>
      </c>
      <c r="J3808" s="60">
        <f t="shared" si="808"/>
        <v>0</v>
      </c>
      <c r="K3808" s="60" t="str">
        <f t="shared" si="809"/>
        <v>Ok</v>
      </c>
      <c r="L3808" s="60">
        <f t="shared" si="810"/>
        <v>0</v>
      </c>
      <c r="M3808" s="85">
        <f>VLOOKUP(E3808,'DAFTAR ITEM'!B:J,9,FALSE)</f>
        <v>0</v>
      </c>
      <c r="N3808" s="85">
        <f t="shared" si="811"/>
        <v>0</v>
      </c>
      <c r="O3808" s="85">
        <f t="shared" si="812"/>
        <v>0</v>
      </c>
      <c r="P3808" s="85">
        <f t="shared" si="813"/>
        <v>0</v>
      </c>
      <c r="Q3808" s="59">
        <f t="shared" si="814"/>
        <v>0</v>
      </c>
      <c r="R3808" s="60" t="str">
        <f t="shared" si="815"/>
        <v>Good Count</v>
      </c>
      <c r="S3808" s="60" t="str">
        <f t="shared" si="816"/>
        <v>Good Count</v>
      </c>
      <c r="T3808" s="60" t="str">
        <f t="shared" si="817"/>
        <v>Good Count</v>
      </c>
    </row>
    <row r="3809" spans="1:20" ht="15" customHeight="1">
      <c r="A3809" s="64">
        <v>45086</v>
      </c>
      <c r="B3809" s="65">
        <f t="shared" si="805"/>
        <v>2023</v>
      </c>
      <c r="C3809" s="58">
        <f t="shared" si="806"/>
        <v>6</v>
      </c>
      <c r="D3809" s="58" t="str">
        <f t="shared" si="807"/>
        <v>Jun/2023</v>
      </c>
      <c r="E3809" s="60" t="s">
        <v>387</v>
      </c>
      <c r="F3809" s="60" t="s">
        <v>386</v>
      </c>
      <c r="G3809" s="60" t="s">
        <v>171</v>
      </c>
      <c r="H3809" s="60">
        <v>56</v>
      </c>
      <c r="I3809" s="60">
        <v>56</v>
      </c>
      <c r="J3809" s="60">
        <f t="shared" si="808"/>
        <v>0</v>
      </c>
      <c r="K3809" s="60" t="str">
        <f t="shared" si="809"/>
        <v>Ok</v>
      </c>
      <c r="L3809" s="60">
        <f t="shared" si="810"/>
        <v>0</v>
      </c>
      <c r="M3809" s="85">
        <f>VLOOKUP(E3809,'DAFTAR ITEM'!B:J,9,FALSE)</f>
        <v>12800</v>
      </c>
      <c r="N3809" s="85">
        <f t="shared" si="811"/>
        <v>716800</v>
      </c>
      <c r="O3809" s="85">
        <f t="shared" si="812"/>
        <v>0</v>
      </c>
      <c r="P3809" s="85">
        <f t="shared" si="813"/>
        <v>0</v>
      </c>
      <c r="Q3809" s="59">
        <f t="shared" si="814"/>
        <v>0</v>
      </c>
      <c r="R3809" s="60" t="str">
        <f t="shared" si="815"/>
        <v>Good Count</v>
      </c>
      <c r="S3809" s="60" t="str">
        <f t="shared" si="816"/>
        <v>Good Count</v>
      </c>
      <c r="T3809" s="60" t="str">
        <f t="shared" si="817"/>
        <v>Good Count</v>
      </c>
    </row>
    <row r="3810" spans="1:20" ht="15" customHeight="1">
      <c r="A3810" s="64">
        <v>45086</v>
      </c>
      <c r="B3810" s="65">
        <f t="shared" si="805"/>
        <v>2023</v>
      </c>
      <c r="C3810" s="58">
        <f t="shared" si="806"/>
        <v>6</v>
      </c>
      <c r="D3810" s="58" t="str">
        <f t="shared" si="807"/>
        <v>Jun/2023</v>
      </c>
      <c r="E3810" s="60" t="s">
        <v>168</v>
      </c>
      <c r="F3810" s="60" t="s">
        <v>167</v>
      </c>
      <c r="G3810" s="60" t="s">
        <v>33</v>
      </c>
      <c r="H3810" s="60">
        <v>0</v>
      </c>
      <c r="I3810" s="60">
        <v>0</v>
      </c>
      <c r="J3810" s="60">
        <f t="shared" si="808"/>
        <v>0</v>
      </c>
      <c r="K3810" s="60" t="str">
        <f t="shared" si="809"/>
        <v>Ok</v>
      </c>
      <c r="L3810" s="60">
        <f t="shared" si="810"/>
        <v>0</v>
      </c>
      <c r="M3810" s="85">
        <f>VLOOKUP(E3810,'DAFTAR ITEM'!B:J,9,FALSE)</f>
        <v>0</v>
      </c>
      <c r="N3810" s="85">
        <f t="shared" si="811"/>
        <v>0</v>
      </c>
      <c r="O3810" s="85">
        <f t="shared" si="812"/>
        <v>0</v>
      </c>
      <c r="P3810" s="85">
        <f t="shared" si="813"/>
        <v>0</v>
      </c>
      <c r="Q3810" s="59">
        <f t="shared" si="814"/>
        <v>0</v>
      </c>
      <c r="R3810" s="60" t="str">
        <f t="shared" si="815"/>
        <v>Good Count</v>
      </c>
      <c r="S3810" s="60" t="str">
        <f t="shared" si="816"/>
        <v>Good Count</v>
      </c>
      <c r="T3810" s="60" t="str">
        <f t="shared" si="817"/>
        <v>Good Count</v>
      </c>
    </row>
    <row r="3811" spans="1:20" ht="15" customHeight="1">
      <c r="A3811" s="64">
        <v>45086</v>
      </c>
      <c r="B3811" s="65">
        <f t="shared" si="805"/>
        <v>2023</v>
      </c>
      <c r="C3811" s="58">
        <f t="shared" si="806"/>
        <v>6</v>
      </c>
      <c r="D3811" s="58" t="str">
        <f t="shared" si="807"/>
        <v>Jun/2023</v>
      </c>
      <c r="E3811" s="60" t="s">
        <v>170</v>
      </c>
      <c r="F3811" s="60" t="s">
        <v>169</v>
      </c>
      <c r="G3811" s="60" t="s">
        <v>171</v>
      </c>
      <c r="H3811" s="60">
        <v>0</v>
      </c>
      <c r="I3811" s="60">
        <v>0</v>
      </c>
      <c r="J3811" s="60">
        <f t="shared" si="808"/>
        <v>0</v>
      </c>
      <c r="K3811" s="60" t="str">
        <f t="shared" si="809"/>
        <v>Ok</v>
      </c>
      <c r="L3811" s="60">
        <f t="shared" si="810"/>
        <v>0</v>
      </c>
      <c r="M3811" s="85">
        <f>VLOOKUP(E3811,'DAFTAR ITEM'!B:J,9,FALSE)</f>
        <v>8410</v>
      </c>
      <c r="N3811" s="85">
        <f t="shared" si="811"/>
        <v>0</v>
      </c>
      <c r="O3811" s="85">
        <f t="shared" si="812"/>
        <v>0</v>
      </c>
      <c r="P3811" s="85">
        <f t="shared" si="813"/>
        <v>0</v>
      </c>
      <c r="Q3811" s="59">
        <f t="shared" si="814"/>
        <v>0</v>
      </c>
      <c r="R3811" s="60" t="str">
        <f t="shared" si="815"/>
        <v>Good Count</v>
      </c>
      <c r="S3811" s="60" t="str">
        <f t="shared" si="816"/>
        <v>Good Count</v>
      </c>
      <c r="T3811" s="60" t="str">
        <f t="shared" si="817"/>
        <v>Good Count</v>
      </c>
    </row>
    <row r="3812" spans="1:20" ht="15" customHeight="1">
      <c r="A3812" s="64">
        <v>45086</v>
      </c>
      <c r="B3812" s="65">
        <f t="shared" si="805"/>
        <v>2023</v>
      </c>
      <c r="C3812" s="58">
        <f t="shared" si="806"/>
        <v>6</v>
      </c>
      <c r="D3812" s="58" t="str">
        <f t="shared" si="807"/>
        <v>Jun/2023</v>
      </c>
      <c r="E3812" s="60" t="s">
        <v>173</v>
      </c>
      <c r="F3812" s="60" t="s">
        <v>172</v>
      </c>
      <c r="G3812" s="60" t="s">
        <v>33</v>
      </c>
      <c r="H3812" s="60">
        <v>10</v>
      </c>
      <c r="I3812" s="60">
        <v>10</v>
      </c>
      <c r="J3812" s="60">
        <f t="shared" si="808"/>
        <v>0</v>
      </c>
      <c r="K3812" s="60" t="str">
        <f t="shared" si="809"/>
        <v>Ok</v>
      </c>
      <c r="L3812" s="60">
        <f t="shared" si="810"/>
        <v>0</v>
      </c>
      <c r="M3812" s="85">
        <f>VLOOKUP(E3812,'DAFTAR ITEM'!B:J,9,FALSE)</f>
        <v>5513</v>
      </c>
      <c r="N3812" s="85">
        <f t="shared" si="811"/>
        <v>55130</v>
      </c>
      <c r="O3812" s="85">
        <f t="shared" si="812"/>
        <v>0</v>
      </c>
      <c r="P3812" s="85">
        <f t="shared" si="813"/>
        <v>0</v>
      </c>
      <c r="Q3812" s="59">
        <f t="shared" si="814"/>
        <v>0</v>
      </c>
      <c r="R3812" s="60" t="str">
        <f t="shared" si="815"/>
        <v>Good Count</v>
      </c>
      <c r="S3812" s="60" t="str">
        <f t="shared" si="816"/>
        <v>Good Count</v>
      </c>
      <c r="T3812" s="60" t="str">
        <f t="shared" si="817"/>
        <v>Good Count</v>
      </c>
    </row>
    <row r="3813" spans="1:20" ht="15" customHeight="1">
      <c r="A3813" s="64">
        <v>45086</v>
      </c>
      <c r="B3813" s="65">
        <f t="shared" si="805"/>
        <v>2023</v>
      </c>
      <c r="C3813" s="58">
        <f t="shared" si="806"/>
        <v>6</v>
      </c>
      <c r="D3813" s="58" t="str">
        <f t="shared" si="807"/>
        <v>Jun/2023</v>
      </c>
      <c r="E3813" s="60" t="s">
        <v>175</v>
      </c>
      <c r="F3813" s="60" t="s">
        <v>174</v>
      </c>
      <c r="G3813" s="60" t="s">
        <v>176</v>
      </c>
      <c r="H3813" s="60">
        <v>3</v>
      </c>
      <c r="I3813" s="60">
        <v>3</v>
      </c>
      <c r="J3813" s="60">
        <f t="shared" si="808"/>
        <v>0</v>
      </c>
      <c r="K3813" s="60" t="str">
        <f t="shared" si="809"/>
        <v>Ok</v>
      </c>
      <c r="L3813" s="60">
        <f t="shared" si="810"/>
        <v>0</v>
      </c>
      <c r="M3813" s="85">
        <f>VLOOKUP(E3813,'DAFTAR ITEM'!B:J,9,FALSE)</f>
        <v>3780</v>
      </c>
      <c r="N3813" s="85">
        <f t="shared" si="811"/>
        <v>11340</v>
      </c>
      <c r="O3813" s="85">
        <f t="shared" si="812"/>
        <v>0</v>
      </c>
      <c r="P3813" s="85">
        <f t="shared" si="813"/>
        <v>0</v>
      </c>
      <c r="Q3813" s="59">
        <f t="shared" si="814"/>
        <v>0</v>
      </c>
      <c r="R3813" s="60" t="str">
        <f t="shared" si="815"/>
        <v>Good Count</v>
      </c>
      <c r="S3813" s="60" t="str">
        <f t="shared" si="816"/>
        <v>Good Count</v>
      </c>
      <c r="T3813" s="60" t="str">
        <f t="shared" si="817"/>
        <v>Good Count</v>
      </c>
    </row>
    <row r="3814" spans="1:20" ht="15" customHeight="1">
      <c r="A3814" s="64">
        <v>45086</v>
      </c>
      <c r="B3814" s="65">
        <f t="shared" si="805"/>
        <v>2023</v>
      </c>
      <c r="C3814" s="58">
        <f t="shared" si="806"/>
        <v>6</v>
      </c>
      <c r="D3814" s="58" t="str">
        <f t="shared" si="807"/>
        <v>Jun/2023</v>
      </c>
      <c r="E3814" s="60" t="s">
        <v>178</v>
      </c>
      <c r="F3814" s="60" t="s">
        <v>177</v>
      </c>
      <c r="G3814" s="60" t="s">
        <v>176</v>
      </c>
      <c r="H3814" s="60">
        <v>18</v>
      </c>
      <c r="I3814" s="60">
        <v>18</v>
      </c>
      <c r="J3814" s="60">
        <f t="shared" si="808"/>
        <v>0</v>
      </c>
      <c r="K3814" s="60" t="str">
        <f t="shared" si="809"/>
        <v>Ok</v>
      </c>
      <c r="L3814" s="60">
        <f t="shared" si="810"/>
        <v>0</v>
      </c>
      <c r="M3814" s="85">
        <f>VLOOKUP(E3814,'DAFTAR ITEM'!B:J,9,FALSE)</f>
        <v>2625</v>
      </c>
      <c r="N3814" s="85">
        <f t="shared" si="811"/>
        <v>47250</v>
      </c>
      <c r="O3814" s="85">
        <f t="shared" si="812"/>
        <v>0</v>
      </c>
      <c r="P3814" s="85">
        <f t="shared" si="813"/>
        <v>0</v>
      </c>
      <c r="Q3814" s="59">
        <f t="shared" si="814"/>
        <v>0</v>
      </c>
      <c r="R3814" s="60" t="str">
        <f t="shared" si="815"/>
        <v>Good Count</v>
      </c>
      <c r="S3814" s="60" t="str">
        <f t="shared" si="816"/>
        <v>Good Count</v>
      </c>
      <c r="T3814" s="60" t="str">
        <f t="shared" si="817"/>
        <v>Good Count</v>
      </c>
    </row>
    <row r="3815" spans="1:20" ht="15" customHeight="1">
      <c r="A3815" s="64">
        <v>45086</v>
      </c>
      <c r="B3815" s="65">
        <f t="shared" si="805"/>
        <v>2023</v>
      </c>
      <c r="C3815" s="58">
        <f t="shared" si="806"/>
        <v>6</v>
      </c>
      <c r="D3815" s="58" t="str">
        <f t="shared" si="807"/>
        <v>Jun/2023</v>
      </c>
      <c r="E3815" s="60" t="s">
        <v>180</v>
      </c>
      <c r="F3815" s="60" t="s">
        <v>179</v>
      </c>
      <c r="G3815" s="60" t="s">
        <v>33</v>
      </c>
      <c r="H3815" s="60">
        <v>3</v>
      </c>
      <c r="I3815" s="60">
        <v>3</v>
      </c>
      <c r="J3815" s="60">
        <f t="shared" si="808"/>
        <v>0</v>
      </c>
      <c r="K3815" s="60" t="str">
        <f t="shared" si="809"/>
        <v>Ok</v>
      </c>
      <c r="L3815" s="60">
        <f t="shared" si="810"/>
        <v>0</v>
      </c>
      <c r="M3815" s="85">
        <f>VLOOKUP(E3815,'DAFTAR ITEM'!B:J,9,FALSE)</f>
        <v>20000</v>
      </c>
      <c r="N3815" s="85">
        <f t="shared" si="811"/>
        <v>60000</v>
      </c>
      <c r="O3815" s="85">
        <f t="shared" si="812"/>
        <v>0</v>
      </c>
      <c r="P3815" s="85">
        <f t="shared" si="813"/>
        <v>0</v>
      </c>
      <c r="Q3815" s="59">
        <f t="shared" si="814"/>
        <v>0</v>
      </c>
      <c r="R3815" s="60" t="str">
        <f t="shared" si="815"/>
        <v>Good Count</v>
      </c>
      <c r="S3815" s="60" t="str">
        <f t="shared" si="816"/>
        <v>Good Count</v>
      </c>
      <c r="T3815" s="60" t="str">
        <f t="shared" si="817"/>
        <v>Good Count</v>
      </c>
    </row>
    <row r="3816" spans="1:20" ht="15" customHeight="1">
      <c r="A3816" s="64">
        <v>45086</v>
      </c>
      <c r="B3816" s="65">
        <f t="shared" si="805"/>
        <v>2023</v>
      </c>
      <c r="C3816" s="58">
        <f t="shared" si="806"/>
        <v>6</v>
      </c>
      <c r="D3816" s="58" t="str">
        <f t="shared" si="807"/>
        <v>Jun/2023</v>
      </c>
      <c r="E3816" s="60" t="s">
        <v>182</v>
      </c>
      <c r="F3816" s="60" t="s">
        <v>181</v>
      </c>
      <c r="G3816" s="60" t="s">
        <v>33</v>
      </c>
      <c r="H3816" s="60">
        <v>6</v>
      </c>
      <c r="I3816" s="60">
        <v>6</v>
      </c>
      <c r="J3816" s="60">
        <f t="shared" si="808"/>
        <v>0</v>
      </c>
      <c r="K3816" s="60" t="str">
        <f t="shared" si="809"/>
        <v>Ok</v>
      </c>
      <c r="L3816" s="60">
        <f t="shared" si="810"/>
        <v>0</v>
      </c>
      <c r="M3816" s="85">
        <f>VLOOKUP(E3816,'DAFTAR ITEM'!B:J,9,FALSE)</f>
        <v>20000</v>
      </c>
      <c r="N3816" s="85">
        <f t="shared" si="811"/>
        <v>120000</v>
      </c>
      <c r="O3816" s="85">
        <f t="shared" si="812"/>
        <v>0</v>
      </c>
      <c r="P3816" s="85">
        <f t="shared" si="813"/>
        <v>0</v>
      </c>
      <c r="Q3816" s="59">
        <f t="shared" si="814"/>
        <v>0</v>
      </c>
      <c r="R3816" s="60" t="str">
        <f t="shared" si="815"/>
        <v>Good Count</v>
      </c>
      <c r="S3816" s="60" t="str">
        <f t="shared" si="816"/>
        <v>Good Count</v>
      </c>
      <c r="T3816" s="60" t="str">
        <f t="shared" si="817"/>
        <v>Good Count</v>
      </c>
    </row>
    <row r="3817" spans="1:20" ht="15" customHeight="1">
      <c r="A3817" s="64">
        <v>45086</v>
      </c>
      <c r="B3817" s="65">
        <f t="shared" si="805"/>
        <v>2023</v>
      </c>
      <c r="C3817" s="58">
        <f t="shared" si="806"/>
        <v>6</v>
      </c>
      <c r="D3817" s="58" t="str">
        <f t="shared" si="807"/>
        <v>Jun/2023</v>
      </c>
      <c r="E3817" s="60" t="s">
        <v>184</v>
      </c>
      <c r="F3817" s="60" t="s">
        <v>183</v>
      </c>
      <c r="G3817" s="60" t="s">
        <v>33</v>
      </c>
      <c r="H3817" s="60">
        <v>5</v>
      </c>
      <c r="I3817" s="60">
        <v>5</v>
      </c>
      <c r="J3817" s="60">
        <f t="shared" si="808"/>
        <v>0</v>
      </c>
      <c r="K3817" s="60" t="str">
        <f t="shared" si="809"/>
        <v>Ok</v>
      </c>
      <c r="L3817" s="60">
        <f t="shared" si="810"/>
        <v>0</v>
      </c>
      <c r="M3817" s="85">
        <f>VLOOKUP(E3817,'DAFTAR ITEM'!B:J,9,FALSE)</f>
        <v>20000</v>
      </c>
      <c r="N3817" s="85">
        <f t="shared" si="811"/>
        <v>100000</v>
      </c>
      <c r="O3817" s="85">
        <f t="shared" si="812"/>
        <v>0</v>
      </c>
      <c r="P3817" s="85">
        <f t="shared" si="813"/>
        <v>0</v>
      </c>
      <c r="Q3817" s="59">
        <f t="shared" si="814"/>
        <v>0</v>
      </c>
      <c r="R3817" s="60" t="str">
        <f t="shared" si="815"/>
        <v>Good Count</v>
      </c>
      <c r="S3817" s="60" t="str">
        <f t="shared" si="816"/>
        <v>Good Count</v>
      </c>
      <c r="T3817" s="60" t="str">
        <f t="shared" si="817"/>
        <v>Good Count</v>
      </c>
    </row>
    <row r="3818" spans="1:20" ht="15" customHeight="1">
      <c r="A3818" s="64">
        <v>45086</v>
      </c>
      <c r="B3818" s="65">
        <f t="shared" si="805"/>
        <v>2023</v>
      </c>
      <c r="C3818" s="58">
        <f t="shared" si="806"/>
        <v>6</v>
      </c>
      <c r="D3818" s="58" t="str">
        <f t="shared" si="807"/>
        <v>Jun/2023</v>
      </c>
      <c r="E3818" s="60" t="s">
        <v>186</v>
      </c>
      <c r="F3818" s="60" t="s">
        <v>185</v>
      </c>
      <c r="G3818" s="60" t="s">
        <v>187</v>
      </c>
      <c r="H3818" s="60">
        <v>70</v>
      </c>
      <c r="I3818" s="60">
        <v>70</v>
      </c>
      <c r="J3818" s="60">
        <f t="shared" si="808"/>
        <v>0</v>
      </c>
      <c r="K3818" s="60" t="str">
        <f t="shared" si="809"/>
        <v>Ok</v>
      </c>
      <c r="L3818" s="60">
        <f t="shared" si="810"/>
        <v>0</v>
      </c>
      <c r="M3818" s="85">
        <f>VLOOKUP(E3818,'DAFTAR ITEM'!B:J,9,FALSE)</f>
        <v>1950</v>
      </c>
      <c r="N3818" s="85">
        <f t="shared" si="811"/>
        <v>136500</v>
      </c>
      <c r="O3818" s="85">
        <f t="shared" si="812"/>
        <v>0</v>
      </c>
      <c r="P3818" s="85">
        <f t="shared" si="813"/>
        <v>0</v>
      </c>
      <c r="Q3818" s="59">
        <f t="shared" si="814"/>
        <v>0</v>
      </c>
      <c r="R3818" s="60" t="str">
        <f t="shared" si="815"/>
        <v>Good Count</v>
      </c>
      <c r="S3818" s="60" t="str">
        <f t="shared" si="816"/>
        <v>Good Count</v>
      </c>
      <c r="T3818" s="60" t="str">
        <f t="shared" si="817"/>
        <v>Good Count</v>
      </c>
    </row>
    <row r="3819" spans="1:20" ht="15" customHeight="1">
      <c r="A3819" s="64">
        <v>45086</v>
      </c>
      <c r="B3819" s="65">
        <f t="shared" si="805"/>
        <v>2023</v>
      </c>
      <c r="C3819" s="58">
        <f t="shared" si="806"/>
        <v>6</v>
      </c>
      <c r="D3819" s="58" t="str">
        <f t="shared" si="807"/>
        <v>Jun/2023</v>
      </c>
      <c r="E3819" s="60" t="s">
        <v>189</v>
      </c>
      <c r="F3819" s="60" t="s">
        <v>188</v>
      </c>
      <c r="G3819" s="60" t="s">
        <v>187</v>
      </c>
      <c r="H3819" s="60">
        <v>21</v>
      </c>
      <c r="I3819" s="60">
        <v>21</v>
      </c>
      <c r="J3819" s="60">
        <f t="shared" si="808"/>
        <v>0</v>
      </c>
      <c r="K3819" s="60" t="str">
        <f t="shared" si="809"/>
        <v>Ok</v>
      </c>
      <c r="L3819" s="60">
        <f t="shared" si="810"/>
        <v>0</v>
      </c>
      <c r="M3819" s="85">
        <f>VLOOKUP(E3819,'DAFTAR ITEM'!B:J,9,FALSE)</f>
        <v>3990</v>
      </c>
      <c r="N3819" s="85">
        <f t="shared" si="811"/>
        <v>83790</v>
      </c>
      <c r="O3819" s="85">
        <f t="shared" si="812"/>
        <v>0</v>
      </c>
      <c r="P3819" s="85">
        <f t="shared" si="813"/>
        <v>0</v>
      </c>
      <c r="Q3819" s="59">
        <f t="shared" si="814"/>
        <v>0</v>
      </c>
      <c r="R3819" s="60" t="str">
        <f t="shared" si="815"/>
        <v>Good Count</v>
      </c>
      <c r="S3819" s="60" t="str">
        <f t="shared" si="816"/>
        <v>Good Count</v>
      </c>
      <c r="T3819" s="60" t="str">
        <f t="shared" si="817"/>
        <v>Good Count</v>
      </c>
    </row>
    <row r="3820" spans="1:20" ht="15" customHeight="1">
      <c r="A3820" s="64">
        <v>45086</v>
      </c>
      <c r="B3820" s="65">
        <f t="shared" ref="B3820:B3883" si="818">YEAR(A3820)</f>
        <v>2023</v>
      </c>
      <c r="C3820" s="58">
        <f t="shared" ref="C3820:C3883" si="819">MONTH(A3820)</f>
        <v>6</v>
      </c>
      <c r="D3820" s="58" t="str">
        <f t="shared" ref="D3820:D3883" si="820">TEXT(A3820,"MMM")&amp;"/"&amp;(B3820)</f>
        <v>Jun/2023</v>
      </c>
      <c r="E3820" s="60" t="s">
        <v>191</v>
      </c>
      <c r="F3820" s="60" t="s">
        <v>190</v>
      </c>
      <c r="G3820" s="60" t="s">
        <v>16</v>
      </c>
      <c r="H3820" s="60">
        <v>3</v>
      </c>
      <c r="I3820" s="60">
        <v>3</v>
      </c>
      <c r="J3820" s="60">
        <f t="shared" ref="J3820:J3883" si="821">I3820-H3820</f>
        <v>0</v>
      </c>
      <c r="K3820" s="60" t="str">
        <f t="shared" ref="K3820:K3883" si="822">IF(J3820=0,"Ok","Selisih")</f>
        <v>Ok</v>
      </c>
      <c r="L3820" s="60">
        <f t="shared" ref="L3820:L3883" si="823">ABS(J3820)</f>
        <v>0</v>
      </c>
      <c r="M3820" s="85">
        <f>VLOOKUP(E3820,'DAFTAR ITEM'!B:J,9,FALSE)</f>
        <v>15000</v>
      </c>
      <c r="N3820" s="85">
        <f t="shared" ref="N3820:N3883" si="824">H3820*M3820</f>
        <v>45000</v>
      </c>
      <c r="O3820" s="85">
        <f t="shared" ref="O3820:O3883" si="825">J3820*M3820</f>
        <v>0</v>
      </c>
      <c r="P3820" s="85">
        <f t="shared" ref="P3820:P3883" si="826">L3820*M3820</f>
        <v>0</v>
      </c>
      <c r="Q3820" s="59">
        <f t="shared" ref="Q3820:Q3883" si="827">ABS(IF(AND((H3820=0),(J3820=0)),0,J3820/H3820))</f>
        <v>0</v>
      </c>
      <c r="R3820" s="60" t="str">
        <f t="shared" ref="R3820:R3883" si="828">IF(ISERROR(Q3820),"Bad Count",IF(Q3820&gt;0%,"Bad Count","Good Count"))</f>
        <v>Good Count</v>
      </c>
      <c r="S3820" s="60" t="str">
        <f t="shared" ref="S3820:S3883" si="829">IF(ISERROR(Q3820),"Bad Count",IF(Q3820&gt;2%,"Bad Count","Good Count"))</f>
        <v>Good Count</v>
      </c>
      <c r="T3820" s="60" t="str">
        <f t="shared" ref="T3820:T3883" si="830">IF(ISERROR(Q3820),"Bad Count",IF(Q3820&gt;5%,"Bad Count","Good Count"))</f>
        <v>Good Count</v>
      </c>
    </row>
    <row r="3821" spans="1:20" ht="15" customHeight="1">
      <c r="A3821" s="64">
        <v>45086</v>
      </c>
      <c r="B3821" s="65">
        <f t="shared" si="818"/>
        <v>2023</v>
      </c>
      <c r="C3821" s="58">
        <f t="shared" si="819"/>
        <v>6</v>
      </c>
      <c r="D3821" s="58" t="str">
        <f t="shared" si="820"/>
        <v>Jun/2023</v>
      </c>
      <c r="E3821" s="60" t="s">
        <v>193</v>
      </c>
      <c r="F3821" s="60" t="s">
        <v>192</v>
      </c>
      <c r="G3821" s="60" t="s">
        <v>194</v>
      </c>
      <c r="H3821" s="60">
        <v>8</v>
      </c>
      <c r="I3821" s="60">
        <v>8</v>
      </c>
      <c r="J3821" s="60">
        <f t="shared" si="821"/>
        <v>0</v>
      </c>
      <c r="K3821" s="60" t="str">
        <f t="shared" si="822"/>
        <v>Ok</v>
      </c>
      <c r="L3821" s="60">
        <f t="shared" si="823"/>
        <v>0</v>
      </c>
      <c r="M3821" s="85">
        <f>VLOOKUP(E3821,'DAFTAR ITEM'!B:J,9,FALSE)</f>
        <v>81000</v>
      </c>
      <c r="N3821" s="85">
        <f t="shared" si="824"/>
        <v>648000</v>
      </c>
      <c r="O3821" s="85">
        <f t="shared" si="825"/>
        <v>0</v>
      </c>
      <c r="P3821" s="85">
        <f t="shared" si="826"/>
        <v>0</v>
      </c>
      <c r="Q3821" s="59">
        <f t="shared" si="827"/>
        <v>0</v>
      </c>
      <c r="R3821" s="60" t="str">
        <f t="shared" si="828"/>
        <v>Good Count</v>
      </c>
      <c r="S3821" s="60" t="str">
        <f t="shared" si="829"/>
        <v>Good Count</v>
      </c>
      <c r="T3821" s="60" t="str">
        <f t="shared" si="830"/>
        <v>Good Count</v>
      </c>
    </row>
    <row r="3822" spans="1:20" ht="15" customHeight="1">
      <c r="A3822" s="64">
        <v>45086</v>
      </c>
      <c r="B3822" s="65">
        <f t="shared" si="818"/>
        <v>2023</v>
      </c>
      <c r="C3822" s="58">
        <f t="shared" si="819"/>
        <v>6</v>
      </c>
      <c r="D3822" s="58" t="str">
        <f t="shared" si="820"/>
        <v>Jun/2023</v>
      </c>
      <c r="E3822" s="60" t="s">
        <v>196</v>
      </c>
      <c r="F3822" s="60" t="s">
        <v>195</v>
      </c>
      <c r="G3822" s="60" t="s">
        <v>194</v>
      </c>
      <c r="H3822" s="60">
        <v>20</v>
      </c>
      <c r="I3822" s="60">
        <v>20</v>
      </c>
      <c r="J3822" s="60">
        <f t="shared" si="821"/>
        <v>0</v>
      </c>
      <c r="K3822" s="60" t="str">
        <f t="shared" si="822"/>
        <v>Ok</v>
      </c>
      <c r="L3822" s="60">
        <f t="shared" si="823"/>
        <v>0</v>
      </c>
      <c r="M3822" s="85">
        <f>VLOOKUP(E3822,'DAFTAR ITEM'!B:J,9,FALSE)</f>
        <v>27050</v>
      </c>
      <c r="N3822" s="85">
        <f t="shared" si="824"/>
        <v>541000</v>
      </c>
      <c r="O3822" s="85">
        <f t="shared" si="825"/>
        <v>0</v>
      </c>
      <c r="P3822" s="85">
        <f t="shared" si="826"/>
        <v>0</v>
      </c>
      <c r="Q3822" s="59">
        <f t="shared" si="827"/>
        <v>0</v>
      </c>
      <c r="R3822" s="60" t="str">
        <f t="shared" si="828"/>
        <v>Good Count</v>
      </c>
      <c r="S3822" s="60" t="str">
        <f t="shared" si="829"/>
        <v>Good Count</v>
      </c>
      <c r="T3822" s="60" t="str">
        <f t="shared" si="830"/>
        <v>Good Count</v>
      </c>
    </row>
    <row r="3823" spans="1:20" ht="15" customHeight="1">
      <c r="A3823" s="64">
        <v>45086</v>
      </c>
      <c r="B3823" s="65">
        <f t="shared" si="818"/>
        <v>2023</v>
      </c>
      <c r="C3823" s="58">
        <f t="shared" si="819"/>
        <v>6</v>
      </c>
      <c r="D3823" s="58" t="str">
        <f t="shared" si="820"/>
        <v>Jun/2023</v>
      </c>
      <c r="E3823" s="60" t="s">
        <v>198</v>
      </c>
      <c r="F3823" s="60" t="s">
        <v>197</v>
      </c>
      <c r="G3823" s="60" t="s">
        <v>194</v>
      </c>
      <c r="H3823" s="60">
        <v>0</v>
      </c>
      <c r="I3823" s="60">
        <v>0</v>
      </c>
      <c r="J3823" s="60">
        <f t="shared" si="821"/>
        <v>0</v>
      </c>
      <c r="K3823" s="60" t="str">
        <f t="shared" si="822"/>
        <v>Ok</v>
      </c>
      <c r="L3823" s="60">
        <f t="shared" si="823"/>
        <v>0</v>
      </c>
      <c r="M3823" s="85">
        <f>VLOOKUP(E3823,'DAFTAR ITEM'!B:J,9,FALSE)</f>
        <v>41000</v>
      </c>
      <c r="N3823" s="85">
        <f t="shared" si="824"/>
        <v>0</v>
      </c>
      <c r="O3823" s="85">
        <f t="shared" si="825"/>
        <v>0</v>
      </c>
      <c r="P3823" s="85">
        <f t="shared" si="826"/>
        <v>0</v>
      </c>
      <c r="Q3823" s="59">
        <f t="shared" si="827"/>
        <v>0</v>
      </c>
      <c r="R3823" s="60" t="str">
        <f t="shared" si="828"/>
        <v>Good Count</v>
      </c>
      <c r="S3823" s="60" t="str">
        <f t="shared" si="829"/>
        <v>Good Count</v>
      </c>
      <c r="T3823" s="60" t="str">
        <f t="shared" si="830"/>
        <v>Good Count</v>
      </c>
    </row>
    <row r="3824" spans="1:20" ht="15" customHeight="1">
      <c r="A3824" s="64">
        <v>45086</v>
      </c>
      <c r="B3824" s="65">
        <f t="shared" si="818"/>
        <v>2023</v>
      </c>
      <c r="C3824" s="58">
        <f t="shared" si="819"/>
        <v>6</v>
      </c>
      <c r="D3824" s="58" t="str">
        <f t="shared" si="820"/>
        <v>Jun/2023</v>
      </c>
      <c r="E3824" s="60" t="s">
        <v>200</v>
      </c>
      <c r="F3824" s="60" t="s">
        <v>199</v>
      </c>
      <c r="G3824" s="60" t="s">
        <v>194</v>
      </c>
      <c r="H3824" s="60">
        <v>7</v>
      </c>
      <c r="I3824" s="60">
        <v>7</v>
      </c>
      <c r="J3824" s="60">
        <f t="shared" si="821"/>
        <v>0</v>
      </c>
      <c r="K3824" s="60" t="str">
        <f t="shared" si="822"/>
        <v>Ok</v>
      </c>
      <c r="L3824" s="60">
        <f t="shared" si="823"/>
        <v>0</v>
      </c>
      <c r="M3824" s="85">
        <f>VLOOKUP(E3824,'DAFTAR ITEM'!B:J,9,FALSE)</f>
        <v>20000</v>
      </c>
      <c r="N3824" s="85">
        <f t="shared" si="824"/>
        <v>140000</v>
      </c>
      <c r="O3824" s="85">
        <f t="shared" si="825"/>
        <v>0</v>
      </c>
      <c r="P3824" s="85">
        <f t="shared" si="826"/>
        <v>0</v>
      </c>
      <c r="Q3824" s="59">
        <f t="shared" si="827"/>
        <v>0</v>
      </c>
      <c r="R3824" s="60" t="str">
        <f t="shared" si="828"/>
        <v>Good Count</v>
      </c>
      <c r="S3824" s="60" t="str">
        <f t="shared" si="829"/>
        <v>Good Count</v>
      </c>
      <c r="T3824" s="60" t="str">
        <f t="shared" si="830"/>
        <v>Good Count</v>
      </c>
    </row>
    <row r="3825" spans="1:20" ht="15" customHeight="1">
      <c r="A3825" s="64">
        <v>45086</v>
      </c>
      <c r="B3825" s="65">
        <f t="shared" si="818"/>
        <v>2023</v>
      </c>
      <c r="C3825" s="58">
        <f t="shared" si="819"/>
        <v>6</v>
      </c>
      <c r="D3825" s="58" t="str">
        <f t="shared" si="820"/>
        <v>Jun/2023</v>
      </c>
      <c r="E3825" s="60" t="s">
        <v>202</v>
      </c>
      <c r="F3825" s="60" t="s">
        <v>201</v>
      </c>
      <c r="G3825" s="60" t="s">
        <v>194</v>
      </c>
      <c r="H3825" s="60">
        <v>1</v>
      </c>
      <c r="I3825" s="60">
        <v>1</v>
      </c>
      <c r="J3825" s="60">
        <f t="shared" si="821"/>
        <v>0</v>
      </c>
      <c r="K3825" s="60" t="str">
        <f t="shared" si="822"/>
        <v>Ok</v>
      </c>
      <c r="L3825" s="60">
        <f t="shared" si="823"/>
        <v>0</v>
      </c>
      <c r="M3825" s="85">
        <f>VLOOKUP(E3825,'DAFTAR ITEM'!B:J,9,FALSE)</f>
        <v>23000</v>
      </c>
      <c r="N3825" s="85">
        <f t="shared" si="824"/>
        <v>23000</v>
      </c>
      <c r="O3825" s="85">
        <f t="shared" si="825"/>
        <v>0</v>
      </c>
      <c r="P3825" s="85">
        <f t="shared" si="826"/>
        <v>0</v>
      </c>
      <c r="Q3825" s="59">
        <f t="shared" si="827"/>
        <v>0</v>
      </c>
      <c r="R3825" s="60" t="str">
        <f t="shared" si="828"/>
        <v>Good Count</v>
      </c>
      <c r="S3825" s="60" t="str">
        <f t="shared" si="829"/>
        <v>Good Count</v>
      </c>
      <c r="T3825" s="60" t="str">
        <f t="shared" si="830"/>
        <v>Good Count</v>
      </c>
    </row>
    <row r="3826" spans="1:20" ht="15" customHeight="1">
      <c r="A3826" s="64">
        <v>45086</v>
      </c>
      <c r="B3826" s="65">
        <f t="shared" si="818"/>
        <v>2023</v>
      </c>
      <c r="C3826" s="58">
        <f t="shared" si="819"/>
        <v>6</v>
      </c>
      <c r="D3826" s="58" t="str">
        <f t="shared" si="820"/>
        <v>Jun/2023</v>
      </c>
      <c r="E3826" s="60" t="s">
        <v>206</v>
      </c>
      <c r="F3826" s="60" t="s">
        <v>205</v>
      </c>
      <c r="G3826" s="60" t="s">
        <v>194</v>
      </c>
      <c r="H3826" s="60">
        <v>13</v>
      </c>
      <c r="I3826" s="60">
        <v>13</v>
      </c>
      <c r="J3826" s="60">
        <f t="shared" si="821"/>
        <v>0</v>
      </c>
      <c r="K3826" s="60" t="str">
        <f t="shared" si="822"/>
        <v>Ok</v>
      </c>
      <c r="L3826" s="60">
        <f t="shared" si="823"/>
        <v>0</v>
      </c>
      <c r="M3826" s="85">
        <f>VLOOKUP(E3826,'DAFTAR ITEM'!B:J,9,FALSE)</f>
        <v>39091</v>
      </c>
      <c r="N3826" s="85">
        <f t="shared" si="824"/>
        <v>508183</v>
      </c>
      <c r="O3826" s="85">
        <f t="shared" si="825"/>
        <v>0</v>
      </c>
      <c r="P3826" s="85">
        <f t="shared" si="826"/>
        <v>0</v>
      </c>
      <c r="Q3826" s="59">
        <f t="shared" si="827"/>
        <v>0</v>
      </c>
      <c r="R3826" s="60" t="str">
        <f t="shared" si="828"/>
        <v>Good Count</v>
      </c>
      <c r="S3826" s="60" t="str">
        <f t="shared" si="829"/>
        <v>Good Count</v>
      </c>
      <c r="T3826" s="60" t="str">
        <f t="shared" si="830"/>
        <v>Good Count</v>
      </c>
    </row>
    <row r="3827" spans="1:20" ht="15" customHeight="1">
      <c r="A3827" s="64">
        <v>45086</v>
      </c>
      <c r="B3827" s="65">
        <f t="shared" si="818"/>
        <v>2023</v>
      </c>
      <c r="C3827" s="58">
        <f t="shared" si="819"/>
        <v>6</v>
      </c>
      <c r="D3827" s="58" t="str">
        <f t="shared" si="820"/>
        <v>Jun/2023</v>
      </c>
      <c r="E3827" s="60" t="s">
        <v>208</v>
      </c>
      <c r="F3827" s="60" t="s">
        <v>207</v>
      </c>
      <c r="G3827" s="60" t="s">
        <v>16</v>
      </c>
      <c r="H3827" s="60">
        <v>1</v>
      </c>
      <c r="I3827" s="60">
        <v>1</v>
      </c>
      <c r="J3827" s="60">
        <f t="shared" si="821"/>
        <v>0</v>
      </c>
      <c r="K3827" s="60" t="str">
        <f t="shared" si="822"/>
        <v>Ok</v>
      </c>
      <c r="L3827" s="60">
        <f t="shared" si="823"/>
        <v>0</v>
      </c>
      <c r="M3827" s="85">
        <f>VLOOKUP(E3827,'DAFTAR ITEM'!B:J,9,FALSE)</f>
        <v>45000</v>
      </c>
      <c r="N3827" s="85">
        <f t="shared" si="824"/>
        <v>45000</v>
      </c>
      <c r="O3827" s="85">
        <f t="shared" si="825"/>
        <v>0</v>
      </c>
      <c r="P3827" s="85">
        <f t="shared" si="826"/>
        <v>0</v>
      </c>
      <c r="Q3827" s="59">
        <f t="shared" si="827"/>
        <v>0</v>
      </c>
      <c r="R3827" s="60" t="str">
        <f t="shared" si="828"/>
        <v>Good Count</v>
      </c>
      <c r="S3827" s="60" t="str">
        <f t="shared" si="829"/>
        <v>Good Count</v>
      </c>
      <c r="T3827" s="60" t="str">
        <f t="shared" si="830"/>
        <v>Good Count</v>
      </c>
    </row>
    <row r="3828" spans="1:20" ht="15" customHeight="1">
      <c r="A3828" s="64">
        <v>45086</v>
      </c>
      <c r="B3828" s="65">
        <f t="shared" si="818"/>
        <v>2023</v>
      </c>
      <c r="C3828" s="58">
        <f t="shared" si="819"/>
        <v>6</v>
      </c>
      <c r="D3828" s="58" t="str">
        <f t="shared" si="820"/>
        <v>Jun/2023</v>
      </c>
      <c r="E3828" s="60" t="s">
        <v>210</v>
      </c>
      <c r="F3828" s="60" t="s">
        <v>209</v>
      </c>
      <c r="G3828" s="60" t="s">
        <v>95</v>
      </c>
      <c r="H3828" s="60">
        <v>13</v>
      </c>
      <c r="I3828" s="60">
        <v>13</v>
      </c>
      <c r="J3828" s="60">
        <f t="shared" si="821"/>
        <v>0</v>
      </c>
      <c r="K3828" s="60" t="str">
        <f t="shared" si="822"/>
        <v>Ok</v>
      </c>
      <c r="L3828" s="60">
        <f t="shared" si="823"/>
        <v>0</v>
      </c>
      <c r="M3828" s="85">
        <f>VLOOKUP(E3828,'DAFTAR ITEM'!B:J,9,FALSE)</f>
        <v>29200</v>
      </c>
      <c r="N3828" s="85">
        <f t="shared" si="824"/>
        <v>379600</v>
      </c>
      <c r="O3828" s="85">
        <f t="shared" si="825"/>
        <v>0</v>
      </c>
      <c r="P3828" s="85">
        <f t="shared" si="826"/>
        <v>0</v>
      </c>
      <c r="Q3828" s="59">
        <f t="shared" si="827"/>
        <v>0</v>
      </c>
      <c r="R3828" s="60" t="str">
        <f t="shared" si="828"/>
        <v>Good Count</v>
      </c>
      <c r="S3828" s="60" t="str">
        <f t="shared" si="829"/>
        <v>Good Count</v>
      </c>
      <c r="T3828" s="60" t="str">
        <f t="shared" si="830"/>
        <v>Good Count</v>
      </c>
    </row>
    <row r="3829" spans="1:20" ht="15" customHeight="1">
      <c r="A3829" s="64">
        <v>45086</v>
      </c>
      <c r="B3829" s="65">
        <f t="shared" si="818"/>
        <v>2023</v>
      </c>
      <c r="C3829" s="58">
        <f t="shared" si="819"/>
        <v>6</v>
      </c>
      <c r="D3829" s="58" t="str">
        <f t="shared" si="820"/>
        <v>Jun/2023</v>
      </c>
      <c r="E3829" s="60" t="s">
        <v>389</v>
      </c>
      <c r="F3829" s="60" t="s">
        <v>388</v>
      </c>
      <c r="G3829" s="60" t="s">
        <v>194</v>
      </c>
      <c r="H3829" s="60">
        <v>86</v>
      </c>
      <c r="I3829" s="60">
        <v>86</v>
      </c>
      <c r="J3829" s="60">
        <f t="shared" si="821"/>
        <v>0</v>
      </c>
      <c r="K3829" s="60" t="str">
        <f t="shared" si="822"/>
        <v>Ok</v>
      </c>
      <c r="L3829" s="60">
        <f t="shared" si="823"/>
        <v>0</v>
      </c>
      <c r="M3829" s="85">
        <f>VLOOKUP(E3829,'DAFTAR ITEM'!B:J,9,FALSE)</f>
        <v>67500</v>
      </c>
      <c r="N3829" s="85">
        <f t="shared" si="824"/>
        <v>5805000</v>
      </c>
      <c r="O3829" s="85">
        <f t="shared" si="825"/>
        <v>0</v>
      </c>
      <c r="P3829" s="85">
        <f t="shared" si="826"/>
        <v>0</v>
      </c>
      <c r="Q3829" s="59">
        <f t="shared" si="827"/>
        <v>0</v>
      </c>
      <c r="R3829" s="60" t="str">
        <f t="shared" si="828"/>
        <v>Good Count</v>
      </c>
      <c r="S3829" s="60" t="str">
        <f t="shared" si="829"/>
        <v>Good Count</v>
      </c>
      <c r="T3829" s="60" t="str">
        <f t="shared" si="830"/>
        <v>Good Count</v>
      </c>
    </row>
    <row r="3830" spans="1:20" ht="15" customHeight="1">
      <c r="A3830" s="64">
        <v>45086</v>
      </c>
      <c r="B3830" s="65">
        <f t="shared" si="818"/>
        <v>2023</v>
      </c>
      <c r="C3830" s="58">
        <f t="shared" si="819"/>
        <v>6</v>
      </c>
      <c r="D3830" s="58" t="str">
        <f t="shared" si="820"/>
        <v>Jun/2023</v>
      </c>
      <c r="E3830" s="60" t="s">
        <v>212</v>
      </c>
      <c r="F3830" s="60" t="s">
        <v>211</v>
      </c>
      <c r="G3830" s="60" t="s">
        <v>95</v>
      </c>
      <c r="H3830" s="60">
        <v>81</v>
      </c>
      <c r="I3830" s="60">
        <v>81</v>
      </c>
      <c r="J3830" s="60">
        <f t="shared" si="821"/>
        <v>0</v>
      </c>
      <c r="K3830" s="60" t="str">
        <f t="shared" si="822"/>
        <v>Ok</v>
      </c>
      <c r="L3830" s="60">
        <f t="shared" si="823"/>
        <v>0</v>
      </c>
      <c r="M3830" s="85">
        <f>VLOOKUP(E3830,'DAFTAR ITEM'!B:J,9,FALSE)</f>
        <v>7400</v>
      </c>
      <c r="N3830" s="85">
        <f t="shared" si="824"/>
        <v>599400</v>
      </c>
      <c r="O3830" s="85">
        <f t="shared" si="825"/>
        <v>0</v>
      </c>
      <c r="P3830" s="85">
        <f t="shared" si="826"/>
        <v>0</v>
      </c>
      <c r="Q3830" s="59">
        <f t="shared" si="827"/>
        <v>0</v>
      </c>
      <c r="R3830" s="60" t="str">
        <f t="shared" si="828"/>
        <v>Good Count</v>
      </c>
      <c r="S3830" s="60" t="str">
        <f t="shared" si="829"/>
        <v>Good Count</v>
      </c>
      <c r="T3830" s="60" t="str">
        <f t="shared" si="830"/>
        <v>Good Count</v>
      </c>
    </row>
    <row r="3831" spans="1:20" ht="15" customHeight="1">
      <c r="A3831" s="64">
        <v>45086</v>
      </c>
      <c r="B3831" s="65">
        <f t="shared" si="818"/>
        <v>2023</v>
      </c>
      <c r="C3831" s="58">
        <f t="shared" si="819"/>
        <v>6</v>
      </c>
      <c r="D3831" s="58" t="str">
        <f t="shared" si="820"/>
        <v>Jun/2023</v>
      </c>
      <c r="E3831" s="60" t="s">
        <v>214</v>
      </c>
      <c r="F3831" s="60" t="s">
        <v>213</v>
      </c>
      <c r="G3831" s="60" t="s">
        <v>95</v>
      </c>
      <c r="H3831" s="60">
        <v>2</v>
      </c>
      <c r="I3831" s="60">
        <v>2</v>
      </c>
      <c r="J3831" s="60">
        <f t="shared" si="821"/>
        <v>0</v>
      </c>
      <c r="K3831" s="60" t="str">
        <f t="shared" si="822"/>
        <v>Ok</v>
      </c>
      <c r="L3831" s="60">
        <f t="shared" si="823"/>
        <v>0</v>
      </c>
      <c r="M3831" s="85">
        <f>VLOOKUP(E3831,'DAFTAR ITEM'!B:J,9,FALSE)</f>
        <v>13700</v>
      </c>
      <c r="N3831" s="85">
        <f t="shared" si="824"/>
        <v>27400</v>
      </c>
      <c r="O3831" s="85">
        <f t="shared" si="825"/>
        <v>0</v>
      </c>
      <c r="P3831" s="85">
        <f t="shared" si="826"/>
        <v>0</v>
      </c>
      <c r="Q3831" s="59">
        <f t="shared" si="827"/>
        <v>0</v>
      </c>
      <c r="R3831" s="60" t="str">
        <f t="shared" si="828"/>
        <v>Good Count</v>
      </c>
      <c r="S3831" s="60" t="str">
        <f t="shared" si="829"/>
        <v>Good Count</v>
      </c>
      <c r="T3831" s="60" t="str">
        <f t="shared" si="830"/>
        <v>Good Count</v>
      </c>
    </row>
    <row r="3832" spans="1:20" ht="15" customHeight="1">
      <c r="A3832" s="64">
        <v>45086</v>
      </c>
      <c r="B3832" s="65">
        <f t="shared" si="818"/>
        <v>2023</v>
      </c>
      <c r="C3832" s="58">
        <f t="shared" si="819"/>
        <v>6</v>
      </c>
      <c r="D3832" s="58" t="str">
        <f t="shared" si="820"/>
        <v>Jun/2023</v>
      </c>
      <c r="E3832" s="60" t="s">
        <v>216</v>
      </c>
      <c r="F3832" s="60" t="s">
        <v>215</v>
      </c>
      <c r="G3832" s="60" t="s">
        <v>95</v>
      </c>
      <c r="H3832" s="60">
        <v>0</v>
      </c>
      <c r="I3832" s="60">
        <v>0</v>
      </c>
      <c r="J3832" s="60">
        <f t="shared" si="821"/>
        <v>0</v>
      </c>
      <c r="K3832" s="60" t="str">
        <f t="shared" si="822"/>
        <v>Ok</v>
      </c>
      <c r="L3832" s="60">
        <f t="shared" si="823"/>
        <v>0</v>
      </c>
      <c r="M3832" s="85">
        <f>VLOOKUP(E3832,'DAFTAR ITEM'!B:J,9,FALSE)</f>
        <v>10750</v>
      </c>
      <c r="N3832" s="85">
        <f t="shared" si="824"/>
        <v>0</v>
      </c>
      <c r="O3832" s="85">
        <f t="shared" si="825"/>
        <v>0</v>
      </c>
      <c r="P3832" s="85">
        <f t="shared" si="826"/>
        <v>0</v>
      </c>
      <c r="Q3832" s="59">
        <f t="shared" si="827"/>
        <v>0</v>
      </c>
      <c r="R3832" s="60" t="str">
        <f t="shared" si="828"/>
        <v>Good Count</v>
      </c>
      <c r="S3832" s="60" t="str">
        <f t="shared" si="829"/>
        <v>Good Count</v>
      </c>
      <c r="T3832" s="60" t="str">
        <f t="shared" si="830"/>
        <v>Good Count</v>
      </c>
    </row>
    <row r="3833" spans="1:20" ht="15" customHeight="1">
      <c r="A3833" s="64">
        <v>45086</v>
      </c>
      <c r="B3833" s="65">
        <f t="shared" si="818"/>
        <v>2023</v>
      </c>
      <c r="C3833" s="58">
        <f t="shared" si="819"/>
        <v>6</v>
      </c>
      <c r="D3833" s="58" t="str">
        <f t="shared" si="820"/>
        <v>Jun/2023</v>
      </c>
      <c r="E3833" s="60" t="s">
        <v>218</v>
      </c>
      <c r="F3833" s="60" t="s">
        <v>217</v>
      </c>
      <c r="G3833" s="60" t="s">
        <v>33</v>
      </c>
      <c r="H3833" s="60">
        <v>9</v>
      </c>
      <c r="I3833" s="60">
        <v>9</v>
      </c>
      <c r="J3833" s="60">
        <f t="shared" si="821"/>
        <v>0</v>
      </c>
      <c r="K3833" s="60" t="str">
        <f t="shared" si="822"/>
        <v>Ok</v>
      </c>
      <c r="L3833" s="60">
        <f t="shared" si="823"/>
        <v>0</v>
      </c>
      <c r="M3833" s="85">
        <f>VLOOKUP(E3833,'DAFTAR ITEM'!B:J,9,FALSE)</f>
        <v>5000</v>
      </c>
      <c r="N3833" s="85">
        <f t="shared" si="824"/>
        <v>45000</v>
      </c>
      <c r="O3833" s="85">
        <f t="shared" si="825"/>
        <v>0</v>
      </c>
      <c r="P3833" s="85">
        <f t="shared" si="826"/>
        <v>0</v>
      </c>
      <c r="Q3833" s="59">
        <f t="shared" si="827"/>
        <v>0</v>
      </c>
      <c r="R3833" s="60" t="str">
        <f t="shared" si="828"/>
        <v>Good Count</v>
      </c>
      <c r="S3833" s="60" t="str">
        <f t="shared" si="829"/>
        <v>Good Count</v>
      </c>
      <c r="T3833" s="60" t="str">
        <f t="shared" si="830"/>
        <v>Good Count</v>
      </c>
    </row>
    <row r="3834" spans="1:20" ht="15" customHeight="1">
      <c r="A3834" s="64">
        <v>45086</v>
      </c>
      <c r="B3834" s="65">
        <f t="shared" si="818"/>
        <v>2023</v>
      </c>
      <c r="C3834" s="58">
        <f t="shared" si="819"/>
        <v>6</v>
      </c>
      <c r="D3834" s="58" t="str">
        <f t="shared" si="820"/>
        <v>Jun/2023</v>
      </c>
      <c r="E3834" s="60" t="s">
        <v>220</v>
      </c>
      <c r="F3834" s="60" t="s">
        <v>219</v>
      </c>
      <c r="G3834" s="60" t="s">
        <v>139</v>
      </c>
      <c r="H3834" s="60">
        <v>0</v>
      </c>
      <c r="I3834" s="60">
        <v>0</v>
      </c>
      <c r="J3834" s="60">
        <f t="shared" si="821"/>
        <v>0</v>
      </c>
      <c r="K3834" s="60" t="str">
        <f t="shared" si="822"/>
        <v>Ok</v>
      </c>
      <c r="L3834" s="60">
        <f t="shared" si="823"/>
        <v>0</v>
      </c>
      <c r="M3834" s="85">
        <f>VLOOKUP(E3834,'DAFTAR ITEM'!B:J,9,FALSE)</f>
        <v>0</v>
      </c>
      <c r="N3834" s="85">
        <f t="shared" si="824"/>
        <v>0</v>
      </c>
      <c r="O3834" s="85">
        <f t="shared" si="825"/>
        <v>0</v>
      </c>
      <c r="P3834" s="85">
        <f t="shared" si="826"/>
        <v>0</v>
      </c>
      <c r="Q3834" s="59">
        <f t="shared" si="827"/>
        <v>0</v>
      </c>
      <c r="R3834" s="60" t="str">
        <f t="shared" si="828"/>
        <v>Good Count</v>
      </c>
      <c r="S3834" s="60" t="str">
        <f t="shared" si="829"/>
        <v>Good Count</v>
      </c>
      <c r="T3834" s="60" t="str">
        <f t="shared" si="830"/>
        <v>Good Count</v>
      </c>
    </row>
    <row r="3835" spans="1:20" ht="15" customHeight="1">
      <c r="A3835" s="64">
        <v>45086</v>
      </c>
      <c r="B3835" s="65">
        <f t="shared" si="818"/>
        <v>2023</v>
      </c>
      <c r="C3835" s="58">
        <f t="shared" si="819"/>
        <v>6</v>
      </c>
      <c r="D3835" s="58" t="str">
        <f t="shared" si="820"/>
        <v>Jun/2023</v>
      </c>
      <c r="E3835" s="60" t="s">
        <v>222</v>
      </c>
      <c r="F3835" s="60" t="s">
        <v>221</v>
      </c>
      <c r="G3835" s="60" t="s">
        <v>33</v>
      </c>
      <c r="H3835" s="60">
        <v>8</v>
      </c>
      <c r="I3835" s="60">
        <v>8</v>
      </c>
      <c r="J3835" s="60">
        <f t="shared" si="821"/>
        <v>0</v>
      </c>
      <c r="K3835" s="60" t="str">
        <f t="shared" si="822"/>
        <v>Ok</v>
      </c>
      <c r="L3835" s="60">
        <f t="shared" si="823"/>
        <v>0</v>
      </c>
      <c r="M3835" s="85">
        <f>VLOOKUP(E3835,'DAFTAR ITEM'!B:J,9,FALSE)</f>
        <v>3000</v>
      </c>
      <c r="N3835" s="85">
        <f t="shared" si="824"/>
        <v>24000</v>
      </c>
      <c r="O3835" s="85">
        <f t="shared" si="825"/>
        <v>0</v>
      </c>
      <c r="P3835" s="85">
        <f t="shared" si="826"/>
        <v>0</v>
      </c>
      <c r="Q3835" s="59">
        <f t="shared" si="827"/>
        <v>0</v>
      </c>
      <c r="R3835" s="60" t="str">
        <f t="shared" si="828"/>
        <v>Good Count</v>
      </c>
      <c r="S3835" s="60" t="str">
        <f t="shared" si="829"/>
        <v>Good Count</v>
      </c>
      <c r="T3835" s="60" t="str">
        <f t="shared" si="830"/>
        <v>Good Count</v>
      </c>
    </row>
    <row r="3836" spans="1:20" ht="15" customHeight="1">
      <c r="A3836" s="64">
        <v>45086</v>
      </c>
      <c r="B3836" s="65">
        <f t="shared" si="818"/>
        <v>2023</v>
      </c>
      <c r="C3836" s="58">
        <f t="shared" si="819"/>
        <v>6</v>
      </c>
      <c r="D3836" s="58" t="str">
        <f t="shared" si="820"/>
        <v>Jun/2023</v>
      </c>
      <c r="E3836" s="60" t="s">
        <v>224</v>
      </c>
      <c r="F3836" s="60" t="s">
        <v>223</v>
      </c>
      <c r="G3836" s="60" t="s">
        <v>33</v>
      </c>
      <c r="H3836" s="60">
        <v>30</v>
      </c>
      <c r="I3836" s="60">
        <v>30</v>
      </c>
      <c r="J3836" s="60">
        <f t="shared" si="821"/>
        <v>0</v>
      </c>
      <c r="K3836" s="60" t="str">
        <f t="shared" si="822"/>
        <v>Ok</v>
      </c>
      <c r="L3836" s="60">
        <f t="shared" si="823"/>
        <v>0</v>
      </c>
      <c r="M3836" s="85">
        <f>VLOOKUP(E3836,'DAFTAR ITEM'!B:J,9,FALSE)</f>
        <v>5775</v>
      </c>
      <c r="N3836" s="85">
        <f t="shared" si="824"/>
        <v>173250</v>
      </c>
      <c r="O3836" s="85">
        <f t="shared" si="825"/>
        <v>0</v>
      </c>
      <c r="P3836" s="85">
        <f t="shared" si="826"/>
        <v>0</v>
      </c>
      <c r="Q3836" s="59">
        <f t="shared" si="827"/>
        <v>0</v>
      </c>
      <c r="R3836" s="60" t="str">
        <f t="shared" si="828"/>
        <v>Good Count</v>
      </c>
      <c r="S3836" s="60" t="str">
        <f t="shared" si="829"/>
        <v>Good Count</v>
      </c>
      <c r="T3836" s="60" t="str">
        <f t="shared" si="830"/>
        <v>Good Count</v>
      </c>
    </row>
    <row r="3837" spans="1:20" ht="15" customHeight="1">
      <c r="A3837" s="64">
        <v>45086</v>
      </c>
      <c r="B3837" s="65">
        <f t="shared" si="818"/>
        <v>2023</v>
      </c>
      <c r="C3837" s="58">
        <f t="shared" si="819"/>
        <v>6</v>
      </c>
      <c r="D3837" s="58" t="str">
        <f t="shared" si="820"/>
        <v>Jun/2023</v>
      </c>
      <c r="E3837" s="60" t="s">
        <v>226</v>
      </c>
      <c r="F3837" s="60" t="s">
        <v>225</v>
      </c>
      <c r="G3837" s="60" t="s">
        <v>33</v>
      </c>
      <c r="H3837" s="60">
        <v>26</v>
      </c>
      <c r="I3837" s="60">
        <v>26</v>
      </c>
      <c r="J3837" s="60">
        <f t="shared" si="821"/>
        <v>0</v>
      </c>
      <c r="K3837" s="60" t="str">
        <f t="shared" si="822"/>
        <v>Ok</v>
      </c>
      <c r="L3837" s="60">
        <f t="shared" si="823"/>
        <v>0</v>
      </c>
      <c r="M3837" s="85">
        <f>VLOOKUP(E3837,'DAFTAR ITEM'!B:J,9,FALSE)</f>
        <v>2000</v>
      </c>
      <c r="N3837" s="85">
        <f t="shared" si="824"/>
        <v>52000</v>
      </c>
      <c r="O3837" s="85">
        <f t="shared" si="825"/>
        <v>0</v>
      </c>
      <c r="P3837" s="85">
        <f t="shared" si="826"/>
        <v>0</v>
      </c>
      <c r="Q3837" s="59">
        <f t="shared" si="827"/>
        <v>0</v>
      </c>
      <c r="R3837" s="60" t="str">
        <f t="shared" si="828"/>
        <v>Good Count</v>
      </c>
      <c r="S3837" s="60" t="str">
        <f t="shared" si="829"/>
        <v>Good Count</v>
      </c>
      <c r="T3837" s="60" t="str">
        <f t="shared" si="830"/>
        <v>Good Count</v>
      </c>
    </row>
    <row r="3838" spans="1:20" ht="15" customHeight="1">
      <c r="A3838" s="64">
        <v>45086</v>
      </c>
      <c r="B3838" s="65">
        <f t="shared" si="818"/>
        <v>2023</v>
      </c>
      <c r="C3838" s="58">
        <f t="shared" si="819"/>
        <v>6</v>
      </c>
      <c r="D3838" s="58" t="str">
        <f t="shared" si="820"/>
        <v>Jun/2023</v>
      </c>
      <c r="E3838" s="60" t="s">
        <v>230</v>
      </c>
      <c r="F3838" s="60" t="s">
        <v>229</v>
      </c>
      <c r="G3838" s="60" t="s">
        <v>16</v>
      </c>
      <c r="H3838" s="60">
        <v>12</v>
      </c>
      <c r="I3838" s="60">
        <v>12</v>
      </c>
      <c r="J3838" s="60">
        <f t="shared" si="821"/>
        <v>0</v>
      </c>
      <c r="K3838" s="60" t="str">
        <f t="shared" si="822"/>
        <v>Ok</v>
      </c>
      <c r="L3838" s="60">
        <f t="shared" si="823"/>
        <v>0</v>
      </c>
      <c r="M3838" s="85">
        <f>VLOOKUP(E3838,'DAFTAR ITEM'!B:J,9,FALSE)</f>
        <v>2000</v>
      </c>
      <c r="N3838" s="85">
        <f t="shared" si="824"/>
        <v>24000</v>
      </c>
      <c r="O3838" s="85">
        <f t="shared" si="825"/>
        <v>0</v>
      </c>
      <c r="P3838" s="85">
        <f t="shared" si="826"/>
        <v>0</v>
      </c>
      <c r="Q3838" s="59">
        <f t="shared" si="827"/>
        <v>0</v>
      </c>
      <c r="R3838" s="60" t="str">
        <f t="shared" si="828"/>
        <v>Good Count</v>
      </c>
      <c r="S3838" s="60" t="str">
        <f t="shared" si="829"/>
        <v>Good Count</v>
      </c>
      <c r="T3838" s="60" t="str">
        <f t="shared" si="830"/>
        <v>Good Count</v>
      </c>
    </row>
    <row r="3839" spans="1:20" ht="15" customHeight="1">
      <c r="A3839" s="64">
        <v>45086</v>
      </c>
      <c r="B3839" s="65">
        <f t="shared" si="818"/>
        <v>2023</v>
      </c>
      <c r="C3839" s="58">
        <f t="shared" si="819"/>
        <v>6</v>
      </c>
      <c r="D3839" s="58" t="str">
        <f t="shared" si="820"/>
        <v>Jun/2023</v>
      </c>
      <c r="E3839" s="60" t="s">
        <v>232</v>
      </c>
      <c r="F3839" s="60" t="s">
        <v>231</v>
      </c>
      <c r="G3839" s="60" t="s">
        <v>33</v>
      </c>
      <c r="H3839" s="60">
        <v>23</v>
      </c>
      <c r="I3839" s="60">
        <v>23</v>
      </c>
      <c r="J3839" s="60">
        <f t="shared" si="821"/>
        <v>0</v>
      </c>
      <c r="K3839" s="60" t="str">
        <f t="shared" si="822"/>
        <v>Ok</v>
      </c>
      <c r="L3839" s="60">
        <f t="shared" si="823"/>
        <v>0</v>
      </c>
      <c r="M3839" s="85">
        <f>VLOOKUP(E3839,'DAFTAR ITEM'!B:J,9,FALSE)</f>
        <v>3500</v>
      </c>
      <c r="N3839" s="85">
        <f t="shared" si="824"/>
        <v>80500</v>
      </c>
      <c r="O3839" s="85">
        <f t="shared" si="825"/>
        <v>0</v>
      </c>
      <c r="P3839" s="85">
        <f t="shared" si="826"/>
        <v>0</v>
      </c>
      <c r="Q3839" s="59">
        <f t="shared" si="827"/>
        <v>0</v>
      </c>
      <c r="R3839" s="60" t="str">
        <f t="shared" si="828"/>
        <v>Good Count</v>
      </c>
      <c r="S3839" s="60" t="str">
        <f t="shared" si="829"/>
        <v>Good Count</v>
      </c>
      <c r="T3839" s="60" t="str">
        <f t="shared" si="830"/>
        <v>Good Count</v>
      </c>
    </row>
    <row r="3840" spans="1:20" ht="15" customHeight="1">
      <c r="A3840" s="64">
        <v>45086</v>
      </c>
      <c r="B3840" s="65">
        <f t="shared" si="818"/>
        <v>2023</v>
      </c>
      <c r="C3840" s="58">
        <f t="shared" si="819"/>
        <v>6</v>
      </c>
      <c r="D3840" s="58" t="str">
        <f t="shared" si="820"/>
        <v>Jun/2023</v>
      </c>
      <c r="E3840" s="60" t="s">
        <v>236</v>
      </c>
      <c r="F3840" s="60" t="s">
        <v>235</v>
      </c>
      <c r="G3840" s="60" t="s">
        <v>33</v>
      </c>
      <c r="H3840" s="60">
        <v>36</v>
      </c>
      <c r="I3840" s="60">
        <v>36</v>
      </c>
      <c r="J3840" s="60">
        <f t="shared" si="821"/>
        <v>0</v>
      </c>
      <c r="K3840" s="60" t="str">
        <f t="shared" si="822"/>
        <v>Ok</v>
      </c>
      <c r="L3840" s="60">
        <f t="shared" si="823"/>
        <v>0</v>
      </c>
      <c r="M3840" s="85">
        <f>VLOOKUP(E3840,'DAFTAR ITEM'!B:J,9,FALSE)</f>
        <v>3833</v>
      </c>
      <c r="N3840" s="85">
        <f t="shared" si="824"/>
        <v>137988</v>
      </c>
      <c r="O3840" s="85">
        <f t="shared" si="825"/>
        <v>0</v>
      </c>
      <c r="P3840" s="85">
        <f t="shared" si="826"/>
        <v>0</v>
      </c>
      <c r="Q3840" s="59">
        <f t="shared" si="827"/>
        <v>0</v>
      </c>
      <c r="R3840" s="60" t="str">
        <f t="shared" si="828"/>
        <v>Good Count</v>
      </c>
      <c r="S3840" s="60" t="str">
        <f t="shared" si="829"/>
        <v>Good Count</v>
      </c>
      <c r="T3840" s="60" t="str">
        <f t="shared" si="830"/>
        <v>Good Count</v>
      </c>
    </row>
    <row r="3841" spans="1:20" ht="15" customHeight="1">
      <c r="A3841" s="64">
        <v>45086</v>
      </c>
      <c r="B3841" s="65">
        <f t="shared" si="818"/>
        <v>2023</v>
      </c>
      <c r="C3841" s="58">
        <f t="shared" si="819"/>
        <v>6</v>
      </c>
      <c r="D3841" s="58" t="str">
        <f t="shared" si="820"/>
        <v>Jun/2023</v>
      </c>
      <c r="E3841" s="60" t="s">
        <v>238</v>
      </c>
      <c r="F3841" s="60" t="s">
        <v>237</v>
      </c>
      <c r="G3841" s="60" t="s">
        <v>16</v>
      </c>
      <c r="H3841" s="60">
        <v>12</v>
      </c>
      <c r="I3841" s="60">
        <v>12</v>
      </c>
      <c r="J3841" s="60">
        <f t="shared" si="821"/>
        <v>0</v>
      </c>
      <c r="K3841" s="60" t="str">
        <f t="shared" si="822"/>
        <v>Ok</v>
      </c>
      <c r="L3841" s="60">
        <f t="shared" si="823"/>
        <v>0</v>
      </c>
      <c r="M3841" s="85">
        <f>VLOOKUP(E3841,'DAFTAR ITEM'!B:J,9,FALSE)</f>
        <v>2000</v>
      </c>
      <c r="N3841" s="85">
        <f t="shared" si="824"/>
        <v>24000</v>
      </c>
      <c r="O3841" s="85">
        <f t="shared" si="825"/>
        <v>0</v>
      </c>
      <c r="P3841" s="85">
        <f t="shared" si="826"/>
        <v>0</v>
      </c>
      <c r="Q3841" s="59">
        <f t="shared" si="827"/>
        <v>0</v>
      </c>
      <c r="R3841" s="60" t="str">
        <f t="shared" si="828"/>
        <v>Good Count</v>
      </c>
      <c r="S3841" s="60" t="str">
        <f t="shared" si="829"/>
        <v>Good Count</v>
      </c>
      <c r="T3841" s="60" t="str">
        <f t="shared" si="830"/>
        <v>Good Count</v>
      </c>
    </row>
    <row r="3842" spans="1:20" ht="15" customHeight="1">
      <c r="A3842" s="64">
        <v>45086</v>
      </c>
      <c r="B3842" s="65">
        <f t="shared" si="818"/>
        <v>2023</v>
      </c>
      <c r="C3842" s="58">
        <f t="shared" si="819"/>
        <v>6</v>
      </c>
      <c r="D3842" s="58" t="str">
        <f t="shared" si="820"/>
        <v>Jun/2023</v>
      </c>
      <c r="E3842" s="60" t="s">
        <v>246</v>
      </c>
      <c r="F3842" s="60" t="s">
        <v>245</v>
      </c>
      <c r="G3842" s="60" t="s">
        <v>33</v>
      </c>
      <c r="H3842" s="60">
        <v>5</v>
      </c>
      <c r="I3842" s="60">
        <v>5</v>
      </c>
      <c r="J3842" s="60">
        <f t="shared" si="821"/>
        <v>0</v>
      </c>
      <c r="K3842" s="60" t="str">
        <f t="shared" si="822"/>
        <v>Ok</v>
      </c>
      <c r="L3842" s="60">
        <f t="shared" si="823"/>
        <v>0</v>
      </c>
      <c r="M3842" s="85">
        <f>VLOOKUP(E3842,'DAFTAR ITEM'!B:J,9,FALSE)</f>
        <v>18900</v>
      </c>
      <c r="N3842" s="85">
        <f t="shared" si="824"/>
        <v>94500</v>
      </c>
      <c r="O3842" s="85">
        <f t="shared" si="825"/>
        <v>0</v>
      </c>
      <c r="P3842" s="85">
        <f t="shared" si="826"/>
        <v>0</v>
      </c>
      <c r="Q3842" s="59">
        <f t="shared" si="827"/>
        <v>0</v>
      </c>
      <c r="R3842" s="60" t="str">
        <f t="shared" si="828"/>
        <v>Good Count</v>
      </c>
      <c r="S3842" s="60" t="str">
        <f t="shared" si="829"/>
        <v>Good Count</v>
      </c>
      <c r="T3842" s="60" t="str">
        <f t="shared" si="830"/>
        <v>Good Count</v>
      </c>
    </row>
    <row r="3843" spans="1:20" ht="15" customHeight="1">
      <c r="A3843" s="64">
        <v>45086</v>
      </c>
      <c r="B3843" s="65">
        <f t="shared" si="818"/>
        <v>2023</v>
      </c>
      <c r="C3843" s="58">
        <f t="shared" si="819"/>
        <v>6</v>
      </c>
      <c r="D3843" s="58" t="str">
        <f t="shared" si="820"/>
        <v>Jun/2023</v>
      </c>
      <c r="E3843" s="60" t="s">
        <v>248</v>
      </c>
      <c r="F3843" s="60" t="s">
        <v>247</v>
      </c>
      <c r="G3843" s="60" t="s">
        <v>33</v>
      </c>
      <c r="H3843" s="60">
        <v>5</v>
      </c>
      <c r="I3843" s="60">
        <v>5</v>
      </c>
      <c r="J3843" s="60">
        <f t="shared" si="821"/>
        <v>0</v>
      </c>
      <c r="K3843" s="60" t="str">
        <f t="shared" si="822"/>
        <v>Ok</v>
      </c>
      <c r="L3843" s="60">
        <f t="shared" si="823"/>
        <v>0</v>
      </c>
      <c r="M3843" s="85">
        <f>VLOOKUP(E3843,'DAFTAR ITEM'!B:J,9,FALSE)</f>
        <v>40000</v>
      </c>
      <c r="N3843" s="85">
        <f t="shared" si="824"/>
        <v>200000</v>
      </c>
      <c r="O3843" s="85">
        <f t="shared" si="825"/>
        <v>0</v>
      </c>
      <c r="P3843" s="85">
        <f t="shared" si="826"/>
        <v>0</v>
      </c>
      <c r="Q3843" s="59">
        <f t="shared" si="827"/>
        <v>0</v>
      </c>
      <c r="R3843" s="60" t="str">
        <f t="shared" si="828"/>
        <v>Good Count</v>
      </c>
      <c r="S3843" s="60" t="str">
        <f t="shared" si="829"/>
        <v>Good Count</v>
      </c>
      <c r="T3843" s="60" t="str">
        <f t="shared" si="830"/>
        <v>Good Count</v>
      </c>
    </row>
    <row r="3844" spans="1:20" ht="15" customHeight="1">
      <c r="A3844" s="64">
        <v>45086</v>
      </c>
      <c r="B3844" s="65">
        <f t="shared" si="818"/>
        <v>2023</v>
      </c>
      <c r="C3844" s="58">
        <f t="shared" si="819"/>
        <v>6</v>
      </c>
      <c r="D3844" s="58" t="str">
        <f t="shared" si="820"/>
        <v>Jun/2023</v>
      </c>
      <c r="E3844" s="60" t="s">
        <v>250</v>
      </c>
      <c r="F3844" s="60" t="s">
        <v>249</v>
      </c>
      <c r="G3844" s="60" t="s">
        <v>33</v>
      </c>
      <c r="H3844" s="60">
        <v>12</v>
      </c>
      <c r="I3844" s="60">
        <v>12</v>
      </c>
      <c r="J3844" s="60">
        <f t="shared" si="821"/>
        <v>0</v>
      </c>
      <c r="K3844" s="60" t="str">
        <f t="shared" si="822"/>
        <v>Ok</v>
      </c>
      <c r="L3844" s="60">
        <f t="shared" si="823"/>
        <v>0</v>
      </c>
      <c r="M3844" s="85">
        <f>VLOOKUP(E3844,'DAFTAR ITEM'!B:J,9,FALSE)</f>
        <v>19792</v>
      </c>
      <c r="N3844" s="85">
        <f t="shared" si="824"/>
        <v>237504</v>
      </c>
      <c r="O3844" s="85">
        <f t="shared" si="825"/>
        <v>0</v>
      </c>
      <c r="P3844" s="85">
        <f t="shared" si="826"/>
        <v>0</v>
      </c>
      <c r="Q3844" s="59">
        <f t="shared" si="827"/>
        <v>0</v>
      </c>
      <c r="R3844" s="60" t="str">
        <f t="shared" si="828"/>
        <v>Good Count</v>
      </c>
      <c r="S3844" s="60" t="str">
        <f t="shared" si="829"/>
        <v>Good Count</v>
      </c>
      <c r="T3844" s="60" t="str">
        <f t="shared" si="830"/>
        <v>Good Count</v>
      </c>
    </row>
    <row r="3845" spans="1:20" ht="15" customHeight="1">
      <c r="A3845" s="64">
        <v>45086</v>
      </c>
      <c r="B3845" s="65">
        <f t="shared" si="818"/>
        <v>2023</v>
      </c>
      <c r="C3845" s="58">
        <f t="shared" si="819"/>
        <v>6</v>
      </c>
      <c r="D3845" s="58" t="str">
        <f t="shared" si="820"/>
        <v>Jun/2023</v>
      </c>
      <c r="E3845" s="60" t="s">
        <v>252</v>
      </c>
      <c r="F3845" s="60" t="s">
        <v>251</v>
      </c>
      <c r="G3845" s="60" t="s">
        <v>33</v>
      </c>
      <c r="H3845" s="60">
        <v>35</v>
      </c>
      <c r="I3845" s="60">
        <v>35</v>
      </c>
      <c r="J3845" s="60">
        <f t="shared" si="821"/>
        <v>0</v>
      </c>
      <c r="K3845" s="60" t="str">
        <f t="shared" si="822"/>
        <v>Ok</v>
      </c>
      <c r="L3845" s="60">
        <f t="shared" si="823"/>
        <v>0</v>
      </c>
      <c r="M3845" s="85">
        <f>VLOOKUP(E3845,'DAFTAR ITEM'!B:J,9,FALSE)</f>
        <v>30000</v>
      </c>
      <c r="N3845" s="85">
        <f t="shared" si="824"/>
        <v>1050000</v>
      </c>
      <c r="O3845" s="85">
        <f t="shared" si="825"/>
        <v>0</v>
      </c>
      <c r="P3845" s="85">
        <f t="shared" si="826"/>
        <v>0</v>
      </c>
      <c r="Q3845" s="59">
        <f t="shared" si="827"/>
        <v>0</v>
      </c>
      <c r="R3845" s="60" t="str">
        <f t="shared" si="828"/>
        <v>Good Count</v>
      </c>
      <c r="S3845" s="60" t="str">
        <f t="shared" si="829"/>
        <v>Good Count</v>
      </c>
      <c r="T3845" s="60" t="str">
        <f t="shared" si="830"/>
        <v>Good Count</v>
      </c>
    </row>
    <row r="3846" spans="1:20" ht="15" customHeight="1">
      <c r="A3846" s="64">
        <v>45086</v>
      </c>
      <c r="B3846" s="65">
        <f t="shared" si="818"/>
        <v>2023</v>
      </c>
      <c r="C3846" s="58">
        <f t="shared" si="819"/>
        <v>6</v>
      </c>
      <c r="D3846" s="58" t="str">
        <f t="shared" si="820"/>
        <v>Jun/2023</v>
      </c>
      <c r="E3846" s="60" t="s">
        <v>254</v>
      </c>
      <c r="F3846" s="60" t="s">
        <v>253</v>
      </c>
      <c r="G3846" s="60" t="s">
        <v>187</v>
      </c>
      <c r="H3846" s="60">
        <v>72</v>
      </c>
      <c r="I3846" s="60">
        <v>72</v>
      </c>
      <c r="J3846" s="60">
        <f t="shared" si="821"/>
        <v>0</v>
      </c>
      <c r="K3846" s="60" t="str">
        <f t="shared" si="822"/>
        <v>Ok</v>
      </c>
      <c r="L3846" s="60">
        <f t="shared" si="823"/>
        <v>0</v>
      </c>
      <c r="M3846" s="85">
        <f>VLOOKUP(E3846,'DAFTAR ITEM'!B:J,9,FALSE)</f>
        <v>3360</v>
      </c>
      <c r="N3846" s="85">
        <f t="shared" si="824"/>
        <v>241920</v>
      </c>
      <c r="O3846" s="85">
        <f t="shared" si="825"/>
        <v>0</v>
      </c>
      <c r="P3846" s="85">
        <f t="shared" si="826"/>
        <v>0</v>
      </c>
      <c r="Q3846" s="59">
        <f t="shared" si="827"/>
        <v>0</v>
      </c>
      <c r="R3846" s="60" t="str">
        <f t="shared" si="828"/>
        <v>Good Count</v>
      </c>
      <c r="S3846" s="60" t="str">
        <f t="shared" si="829"/>
        <v>Good Count</v>
      </c>
      <c r="T3846" s="60" t="str">
        <f t="shared" si="830"/>
        <v>Good Count</v>
      </c>
    </row>
    <row r="3847" spans="1:20" ht="15" customHeight="1">
      <c r="A3847" s="64">
        <v>45086</v>
      </c>
      <c r="B3847" s="65">
        <f t="shared" si="818"/>
        <v>2023</v>
      </c>
      <c r="C3847" s="58">
        <f t="shared" si="819"/>
        <v>6</v>
      </c>
      <c r="D3847" s="58" t="str">
        <f t="shared" si="820"/>
        <v>Jun/2023</v>
      </c>
      <c r="E3847" s="60" t="s">
        <v>256</v>
      </c>
      <c r="F3847" s="60" t="s">
        <v>255</v>
      </c>
      <c r="G3847" s="60" t="s">
        <v>95</v>
      </c>
      <c r="H3847" s="60">
        <v>10</v>
      </c>
      <c r="I3847" s="60">
        <v>10</v>
      </c>
      <c r="J3847" s="60">
        <f t="shared" si="821"/>
        <v>0</v>
      </c>
      <c r="K3847" s="60" t="str">
        <f t="shared" si="822"/>
        <v>Ok</v>
      </c>
      <c r="L3847" s="60">
        <f t="shared" si="823"/>
        <v>0</v>
      </c>
      <c r="M3847" s="85">
        <f>VLOOKUP(E3847,'DAFTAR ITEM'!B:J,9,FALSE)</f>
        <v>38000</v>
      </c>
      <c r="N3847" s="85">
        <f t="shared" si="824"/>
        <v>380000</v>
      </c>
      <c r="O3847" s="85">
        <f t="shared" si="825"/>
        <v>0</v>
      </c>
      <c r="P3847" s="85">
        <f t="shared" si="826"/>
        <v>0</v>
      </c>
      <c r="Q3847" s="59">
        <f t="shared" si="827"/>
        <v>0</v>
      </c>
      <c r="R3847" s="60" t="str">
        <f t="shared" si="828"/>
        <v>Good Count</v>
      </c>
      <c r="S3847" s="60" t="str">
        <f t="shared" si="829"/>
        <v>Good Count</v>
      </c>
      <c r="T3847" s="60" t="str">
        <f t="shared" si="830"/>
        <v>Good Count</v>
      </c>
    </row>
    <row r="3848" spans="1:20" ht="15" customHeight="1">
      <c r="A3848" s="64">
        <v>45086</v>
      </c>
      <c r="B3848" s="65">
        <f t="shared" si="818"/>
        <v>2023</v>
      </c>
      <c r="C3848" s="58">
        <f t="shared" si="819"/>
        <v>6</v>
      </c>
      <c r="D3848" s="58" t="str">
        <f t="shared" si="820"/>
        <v>Jun/2023</v>
      </c>
      <c r="E3848" s="60" t="s">
        <v>258</v>
      </c>
      <c r="F3848" s="60" t="s">
        <v>257</v>
      </c>
      <c r="G3848" s="60" t="s">
        <v>259</v>
      </c>
      <c r="H3848" s="60">
        <v>7</v>
      </c>
      <c r="I3848" s="60">
        <v>7</v>
      </c>
      <c r="J3848" s="60">
        <f t="shared" si="821"/>
        <v>0</v>
      </c>
      <c r="K3848" s="60" t="str">
        <f t="shared" si="822"/>
        <v>Ok</v>
      </c>
      <c r="L3848" s="60">
        <f t="shared" si="823"/>
        <v>0</v>
      </c>
      <c r="M3848" s="85">
        <f>VLOOKUP(E3848,'DAFTAR ITEM'!B:J,9,FALSE)</f>
        <v>10000</v>
      </c>
      <c r="N3848" s="85">
        <f t="shared" si="824"/>
        <v>70000</v>
      </c>
      <c r="O3848" s="85">
        <f t="shared" si="825"/>
        <v>0</v>
      </c>
      <c r="P3848" s="85">
        <f t="shared" si="826"/>
        <v>0</v>
      </c>
      <c r="Q3848" s="59">
        <f t="shared" si="827"/>
        <v>0</v>
      </c>
      <c r="R3848" s="60" t="str">
        <f t="shared" si="828"/>
        <v>Good Count</v>
      </c>
      <c r="S3848" s="60" t="str">
        <f t="shared" si="829"/>
        <v>Good Count</v>
      </c>
      <c r="T3848" s="60" t="str">
        <f t="shared" si="830"/>
        <v>Good Count</v>
      </c>
    </row>
    <row r="3849" spans="1:20" ht="15" customHeight="1">
      <c r="A3849" s="64">
        <v>45086</v>
      </c>
      <c r="B3849" s="65">
        <f t="shared" si="818"/>
        <v>2023</v>
      </c>
      <c r="C3849" s="58">
        <f t="shared" si="819"/>
        <v>6</v>
      </c>
      <c r="D3849" s="58" t="str">
        <f t="shared" si="820"/>
        <v>Jun/2023</v>
      </c>
      <c r="E3849" s="60" t="s">
        <v>261</v>
      </c>
      <c r="F3849" s="60" t="s">
        <v>260</v>
      </c>
      <c r="G3849" s="60" t="s">
        <v>16</v>
      </c>
      <c r="H3849" s="60">
        <v>0</v>
      </c>
      <c r="I3849" s="60">
        <v>0</v>
      </c>
      <c r="J3849" s="60">
        <f t="shared" si="821"/>
        <v>0</v>
      </c>
      <c r="K3849" s="60" t="str">
        <f t="shared" si="822"/>
        <v>Ok</v>
      </c>
      <c r="L3849" s="60">
        <f t="shared" si="823"/>
        <v>0</v>
      </c>
      <c r="M3849" s="85">
        <f>VLOOKUP(E3849,'DAFTAR ITEM'!B:J,9,FALSE)</f>
        <v>11550</v>
      </c>
      <c r="N3849" s="85">
        <f t="shared" si="824"/>
        <v>0</v>
      </c>
      <c r="O3849" s="85">
        <f t="shared" si="825"/>
        <v>0</v>
      </c>
      <c r="P3849" s="85">
        <f t="shared" si="826"/>
        <v>0</v>
      </c>
      <c r="Q3849" s="59">
        <f t="shared" si="827"/>
        <v>0</v>
      </c>
      <c r="R3849" s="60" t="str">
        <f t="shared" si="828"/>
        <v>Good Count</v>
      </c>
      <c r="S3849" s="60" t="str">
        <f t="shared" si="829"/>
        <v>Good Count</v>
      </c>
      <c r="T3849" s="60" t="str">
        <f t="shared" si="830"/>
        <v>Good Count</v>
      </c>
    </row>
    <row r="3850" spans="1:20" ht="15" customHeight="1">
      <c r="A3850" s="64">
        <v>45086</v>
      </c>
      <c r="B3850" s="65">
        <f t="shared" si="818"/>
        <v>2023</v>
      </c>
      <c r="C3850" s="58">
        <f t="shared" si="819"/>
        <v>6</v>
      </c>
      <c r="D3850" s="58" t="str">
        <f t="shared" si="820"/>
        <v>Jun/2023</v>
      </c>
      <c r="E3850" s="60" t="s">
        <v>265</v>
      </c>
      <c r="F3850" s="60" t="s">
        <v>264</v>
      </c>
      <c r="G3850" s="60" t="s">
        <v>33</v>
      </c>
      <c r="H3850" s="60">
        <v>14</v>
      </c>
      <c r="I3850" s="60">
        <v>14</v>
      </c>
      <c r="J3850" s="60">
        <f t="shared" si="821"/>
        <v>0</v>
      </c>
      <c r="K3850" s="60" t="str">
        <f t="shared" si="822"/>
        <v>Ok</v>
      </c>
      <c r="L3850" s="60">
        <f t="shared" si="823"/>
        <v>0</v>
      </c>
      <c r="M3850" s="85">
        <f>VLOOKUP(E3850,'DAFTAR ITEM'!B:J,9,FALSE)</f>
        <v>3000</v>
      </c>
      <c r="N3850" s="85">
        <f t="shared" si="824"/>
        <v>42000</v>
      </c>
      <c r="O3850" s="85">
        <f t="shared" si="825"/>
        <v>0</v>
      </c>
      <c r="P3850" s="85">
        <f t="shared" si="826"/>
        <v>0</v>
      </c>
      <c r="Q3850" s="59">
        <f t="shared" si="827"/>
        <v>0</v>
      </c>
      <c r="R3850" s="60" t="str">
        <f t="shared" si="828"/>
        <v>Good Count</v>
      </c>
      <c r="S3850" s="60" t="str">
        <f t="shared" si="829"/>
        <v>Good Count</v>
      </c>
      <c r="T3850" s="60" t="str">
        <f t="shared" si="830"/>
        <v>Good Count</v>
      </c>
    </row>
    <row r="3851" spans="1:20" ht="15" customHeight="1">
      <c r="A3851" s="64">
        <v>45086</v>
      </c>
      <c r="B3851" s="65">
        <f t="shared" si="818"/>
        <v>2023</v>
      </c>
      <c r="C3851" s="58">
        <f t="shared" si="819"/>
        <v>6</v>
      </c>
      <c r="D3851" s="58" t="str">
        <f t="shared" si="820"/>
        <v>Jun/2023</v>
      </c>
      <c r="E3851" s="60" t="s">
        <v>267</v>
      </c>
      <c r="F3851" s="60" t="s">
        <v>266</v>
      </c>
      <c r="G3851" s="60" t="s">
        <v>33</v>
      </c>
      <c r="H3851" s="60">
        <v>12</v>
      </c>
      <c r="I3851" s="60">
        <v>12</v>
      </c>
      <c r="J3851" s="60">
        <f t="shared" si="821"/>
        <v>0</v>
      </c>
      <c r="K3851" s="60" t="str">
        <f t="shared" si="822"/>
        <v>Ok</v>
      </c>
      <c r="L3851" s="60">
        <f t="shared" si="823"/>
        <v>0</v>
      </c>
      <c r="M3851" s="85">
        <f>VLOOKUP(E3851,'DAFTAR ITEM'!B:J,9,FALSE)</f>
        <v>1575</v>
      </c>
      <c r="N3851" s="85">
        <f t="shared" si="824"/>
        <v>18900</v>
      </c>
      <c r="O3851" s="85">
        <f t="shared" si="825"/>
        <v>0</v>
      </c>
      <c r="P3851" s="85">
        <f t="shared" si="826"/>
        <v>0</v>
      </c>
      <c r="Q3851" s="59">
        <f t="shared" si="827"/>
        <v>0</v>
      </c>
      <c r="R3851" s="60" t="str">
        <f t="shared" si="828"/>
        <v>Good Count</v>
      </c>
      <c r="S3851" s="60" t="str">
        <f t="shared" si="829"/>
        <v>Good Count</v>
      </c>
      <c r="T3851" s="60" t="str">
        <f t="shared" si="830"/>
        <v>Good Count</v>
      </c>
    </row>
    <row r="3852" spans="1:20" ht="15" customHeight="1">
      <c r="A3852" s="64">
        <v>45086</v>
      </c>
      <c r="B3852" s="65">
        <f t="shared" si="818"/>
        <v>2023</v>
      </c>
      <c r="C3852" s="58">
        <f t="shared" si="819"/>
        <v>6</v>
      </c>
      <c r="D3852" s="58" t="str">
        <f t="shared" si="820"/>
        <v>Jun/2023</v>
      </c>
      <c r="E3852" s="60" t="s">
        <v>269</v>
      </c>
      <c r="F3852" s="60" t="s">
        <v>268</v>
      </c>
      <c r="G3852" s="60" t="s">
        <v>33</v>
      </c>
      <c r="H3852" s="60">
        <v>0</v>
      </c>
      <c r="I3852" s="60">
        <v>0</v>
      </c>
      <c r="J3852" s="60">
        <f t="shared" si="821"/>
        <v>0</v>
      </c>
      <c r="K3852" s="60" t="str">
        <f t="shared" si="822"/>
        <v>Ok</v>
      </c>
      <c r="L3852" s="60">
        <f t="shared" si="823"/>
        <v>0</v>
      </c>
      <c r="M3852" s="85">
        <f>VLOOKUP(E3852,'DAFTAR ITEM'!B:J,9,FALSE)</f>
        <v>9500</v>
      </c>
      <c r="N3852" s="85">
        <f t="shared" si="824"/>
        <v>0</v>
      </c>
      <c r="O3852" s="85">
        <f t="shared" si="825"/>
        <v>0</v>
      </c>
      <c r="P3852" s="85">
        <f t="shared" si="826"/>
        <v>0</v>
      </c>
      <c r="Q3852" s="59">
        <f t="shared" si="827"/>
        <v>0</v>
      </c>
      <c r="R3852" s="60" t="str">
        <f t="shared" si="828"/>
        <v>Good Count</v>
      </c>
      <c r="S3852" s="60" t="str">
        <f t="shared" si="829"/>
        <v>Good Count</v>
      </c>
      <c r="T3852" s="60" t="str">
        <f t="shared" si="830"/>
        <v>Good Count</v>
      </c>
    </row>
    <row r="3853" spans="1:20" ht="15" customHeight="1">
      <c r="A3853" s="64">
        <v>45086</v>
      </c>
      <c r="B3853" s="65">
        <f t="shared" si="818"/>
        <v>2023</v>
      </c>
      <c r="C3853" s="58">
        <f t="shared" si="819"/>
        <v>6</v>
      </c>
      <c r="D3853" s="58" t="str">
        <f t="shared" si="820"/>
        <v>Jun/2023</v>
      </c>
      <c r="E3853" s="60" t="s">
        <v>271</v>
      </c>
      <c r="F3853" s="60" t="s">
        <v>270</v>
      </c>
      <c r="G3853" s="60" t="s">
        <v>33</v>
      </c>
      <c r="H3853" s="60">
        <v>11</v>
      </c>
      <c r="I3853" s="60">
        <v>11</v>
      </c>
      <c r="J3853" s="60">
        <f t="shared" si="821"/>
        <v>0</v>
      </c>
      <c r="K3853" s="60" t="str">
        <f t="shared" si="822"/>
        <v>Ok</v>
      </c>
      <c r="L3853" s="60">
        <f t="shared" si="823"/>
        <v>0</v>
      </c>
      <c r="M3853" s="85">
        <f>VLOOKUP(E3853,'DAFTAR ITEM'!B:J,9,FALSE)</f>
        <v>5000</v>
      </c>
      <c r="N3853" s="85">
        <f t="shared" si="824"/>
        <v>55000</v>
      </c>
      <c r="O3853" s="85">
        <f t="shared" si="825"/>
        <v>0</v>
      </c>
      <c r="P3853" s="85">
        <f t="shared" si="826"/>
        <v>0</v>
      </c>
      <c r="Q3853" s="59">
        <f t="shared" si="827"/>
        <v>0</v>
      </c>
      <c r="R3853" s="60" t="str">
        <f t="shared" si="828"/>
        <v>Good Count</v>
      </c>
      <c r="S3853" s="60" t="str">
        <f t="shared" si="829"/>
        <v>Good Count</v>
      </c>
      <c r="T3853" s="60" t="str">
        <f t="shared" si="830"/>
        <v>Good Count</v>
      </c>
    </row>
    <row r="3854" spans="1:20" ht="15" customHeight="1">
      <c r="A3854" s="64">
        <v>45086</v>
      </c>
      <c r="B3854" s="65">
        <f t="shared" si="818"/>
        <v>2023</v>
      </c>
      <c r="C3854" s="58">
        <f t="shared" si="819"/>
        <v>6</v>
      </c>
      <c r="D3854" s="58" t="str">
        <f t="shared" si="820"/>
        <v>Jun/2023</v>
      </c>
      <c r="E3854" s="60" t="s">
        <v>273</v>
      </c>
      <c r="F3854" s="60" t="s">
        <v>272</v>
      </c>
      <c r="G3854" s="60" t="s">
        <v>33</v>
      </c>
      <c r="H3854" s="60">
        <v>48</v>
      </c>
      <c r="I3854" s="60">
        <v>48</v>
      </c>
      <c r="J3854" s="60">
        <f t="shared" si="821"/>
        <v>0</v>
      </c>
      <c r="K3854" s="60" t="str">
        <f t="shared" si="822"/>
        <v>Ok</v>
      </c>
      <c r="L3854" s="60">
        <f t="shared" si="823"/>
        <v>0</v>
      </c>
      <c r="M3854" s="85">
        <f>VLOOKUP(E3854,'DAFTAR ITEM'!B:J,9,FALSE)</f>
        <v>5000</v>
      </c>
      <c r="N3854" s="85">
        <f t="shared" si="824"/>
        <v>240000</v>
      </c>
      <c r="O3854" s="85">
        <f t="shared" si="825"/>
        <v>0</v>
      </c>
      <c r="P3854" s="85">
        <f t="shared" si="826"/>
        <v>0</v>
      </c>
      <c r="Q3854" s="59">
        <f t="shared" si="827"/>
        <v>0</v>
      </c>
      <c r="R3854" s="60" t="str">
        <f t="shared" si="828"/>
        <v>Good Count</v>
      </c>
      <c r="S3854" s="60" t="str">
        <f t="shared" si="829"/>
        <v>Good Count</v>
      </c>
      <c r="T3854" s="60" t="str">
        <f t="shared" si="830"/>
        <v>Good Count</v>
      </c>
    </row>
    <row r="3855" spans="1:20" ht="15" customHeight="1">
      <c r="A3855" s="64">
        <v>45086</v>
      </c>
      <c r="B3855" s="65">
        <f t="shared" si="818"/>
        <v>2023</v>
      </c>
      <c r="C3855" s="58">
        <f t="shared" si="819"/>
        <v>6</v>
      </c>
      <c r="D3855" s="58" t="str">
        <f t="shared" si="820"/>
        <v>Jun/2023</v>
      </c>
      <c r="E3855" s="60" t="s">
        <v>275</v>
      </c>
      <c r="F3855" s="60" t="s">
        <v>274</v>
      </c>
      <c r="G3855" s="60" t="s">
        <v>33</v>
      </c>
      <c r="H3855" s="60">
        <v>11</v>
      </c>
      <c r="I3855" s="60">
        <v>11</v>
      </c>
      <c r="J3855" s="60">
        <f t="shared" si="821"/>
        <v>0</v>
      </c>
      <c r="K3855" s="60" t="str">
        <f t="shared" si="822"/>
        <v>Ok</v>
      </c>
      <c r="L3855" s="60">
        <f t="shared" si="823"/>
        <v>0</v>
      </c>
      <c r="M3855" s="85">
        <f>VLOOKUP(E3855,'DAFTAR ITEM'!B:J,9,FALSE)</f>
        <v>15000</v>
      </c>
      <c r="N3855" s="85">
        <f t="shared" si="824"/>
        <v>165000</v>
      </c>
      <c r="O3855" s="85">
        <f t="shared" si="825"/>
        <v>0</v>
      </c>
      <c r="P3855" s="85">
        <f t="shared" si="826"/>
        <v>0</v>
      </c>
      <c r="Q3855" s="59">
        <f t="shared" si="827"/>
        <v>0</v>
      </c>
      <c r="R3855" s="60" t="str">
        <f t="shared" si="828"/>
        <v>Good Count</v>
      </c>
      <c r="S3855" s="60" t="str">
        <f t="shared" si="829"/>
        <v>Good Count</v>
      </c>
      <c r="T3855" s="60" t="str">
        <f t="shared" si="830"/>
        <v>Good Count</v>
      </c>
    </row>
    <row r="3856" spans="1:20" ht="15" customHeight="1">
      <c r="A3856" s="64">
        <v>45086</v>
      </c>
      <c r="B3856" s="65">
        <f t="shared" si="818"/>
        <v>2023</v>
      </c>
      <c r="C3856" s="58">
        <f t="shared" si="819"/>
        <v>6</v>
      </c>
      <c r="D3856" s="58" t="str">
        <f t="shared" si="820"/>
        <v>Jun/2023</v>
      </c>
      <c r="E3856" s="60" t="s">
        <v>281</v>
      </c>
      <c r="F3856" s="60" t="s">
        <v>280</v>
      </c>
      <c r="G3856" s="60" t="s">
        <v>139</v>
      </c>
      <c r="H3856" s="60">
        <v>248</v>
      </c>
      <c r="I3856" s="60">
        <v>248</v>
      </c>
      <c r="J3856" s="60">
        <f t="shared" si="821"/>
        <v>0</v>
      </c>
      <c r="K3856" s="60" t="str">
        <f t="shared" si="822"/>
        <v>Ok</v>
      </c>
      <c r="L3856" s="60">
        <f t="shared" si="823"/>
        <v>0</v>
      </c>
      <c r="M3856" s="85">
        <f>VLOOKUP(E3856,'DAFTAR ITEM'!B:J,9,FALSE)</f>
        <v>5000</v>
      </c>
      <c r="N3856" s="85">
        <f t="shared" si="824"/>
        <v>1240000</v>
      </c>
      <c r="O3856" s="85">
        <f t="shared" si="825"/>
        <v>0</v>
      </c>
      <c r="P3856" s="85">
        <f t="shared" si="826"/>
        <v>0</v>
      </c>
      <c r="Q3856" s="59">
        <f t="shared" si="827"/>
        <v>0</v>
      </c>
      <c r="R3856" s="60" t="str">
        <f t="shared" si="828"/>
        <v>Good Count</v>
      </c>
      <c r="S3856" s="60" t="str">
        <f t="shared" si="829"/>
        <v>Good Count</v>
      </c>
      <c r="T3856" s="60" t="str">
        <f t="shared" si="830"/>
        <v>Good Count</v>
      </c>
    </row>
    <row r="3857" spans="1:20" ht="15" customHeight="1">
      <c r="A3857" s="64">
        <v>45086</v>
      </c>
      <c r="B3857" s="65">
        <f t="shared" si="818"/>
        <v>2023</v>
      </c>
      <c r="C3857" s="58">
        <f t="shared" si="819"/>
        <v>6</v>
      </c>
      <c r="D3857" s="58" t="str">
        <f t="shared" si="820"/>
        <v>Jun/2023</v>
      </c>
      <c r="E3857" s="60" t="s">
        <v>283</v>
      </c>
      <c r="F3857" s="60" t="s">
        <v>282</v>
      </c>
      <c r="G3857" s="60" t="s">
        <v>16</v>
      </c>
      <c r="H3857" s="60">
        <v>9</v>
      </c>
      <c r="I3857" s="60">
        <v>9</v>
      </c>
      <c r="J3857" s="60">
        <f t="shared" si="821"/>
        <v>0</v>
      </c>
      <c r="K3857" s="60" t="str">
        <f t="shared" si="822"/>
        <v>Ok</v>
      </c>
      <c r="L3857" s="60">
        <f t="shared" si="823"/>
        <v>0</v>
      </c>
      <c r="M3857" s="85">
        <f>VLOOKUP(E3857,'DAFTAR ITEM'!B:J,9,FALSE)</f>
        <v>131250</v>
      </c>
      <c r="N3857" s="85">
        <f t="shared" si="824"/>
        <v>1181250</v>
      </c>
      <c r="O3857" s="85">
        <f t="shared" si="825"/>
        <v>0</v>
      </c>
      <c r="P3857" s="85">
        <f t="shared" si="826"/>
        <v>0</v>
      </c>
      <c r="Q3857" s="59">
        <f t="shared" si="827"/>
        <v>0</v>
      </c>
      <c r="R3857" s="60" t="str">
        <f t="shared" si="828"/>
        <v>Good Count</v>
      </c>
      <c r="S3857" s="60" t="str">
        <f t="shared" si="829"/>
        <v>Good Count</v>
      </c>
      <c r="T3857" s="60" t="str">
        <f t="shared" si="830"/>
        <v>Good Count</v>
      </c>
    </row>
    <row r="3858" spans="1:20" ht="15" customHeight="1">
      <c r="A3858" s="64">
        <v>45086</v>
      </c>
      <c r="B3858" s="65">
        <f t="shared" si="818"/>
        <v>2023</v>
      </c>
      <c r="C3858" s="58">
        <f t="shared" si="819"/>
        <v>6</v>
      </c>
      <c r="D3858" s="58" t="str">
        <f t="shared" si="820"/>
        <v>Jun/2023</v>
      </c>
      <c r="E3858" s="60" t="s">
        <v>285</v>
      </c>
      <c r="F3858" s="60" t="s">
        <v>284</v>
      </c>
      <c r="G3858" s="60" t="s">
        <v>33</v>
      </c>
      <c r="H3858" s="60">
        <v>23</v>
      </c>
      <c r="I3858" s="60">
        <v>23</v>
      </c>
      <c r="J3858" s="60">
        <f t="shared" si="821"/>
        <v>0</v>
      </c>
      <c r="K3858" s="60" t="str">
        <f t="shared" si="822"/>
        <v>Ok</v>
      </c>
      <c r="L3858" s="60">
        <f t="shared" si="823"/>
        <v>0</v>
      </c>
      <c r="M3858" s="85">
        <f>VLOOKUP(E3858,'DAFTAR ITEM'!B:J,9,FALSE)</f>
        <v>2625</v>
      </c>
      <c r="N3858" s="85">
        <f t="shared" si="824"/>
        <v>60375</v>
      </c>
      <c r="O3858" s="85">
        <f t="shared" si="825"/>
        <v>0</v>
      </c>
      <c r="P3858" s="85">
        <f t="shared" si="826"/>
        <v>0</v>
      </c>
      <c r="Q3858" s="59">
        <f t="shared" si="827"/>
        <v>0</v>
      </c>
      <c r="R3858" s="60" t="str">
        <f t="shared" si="828"/>
        <v>Good Count</v>
      </c>
      <c r="S3858" s="60" t="str">
        <f t="shared" si="829"/>
        <v>Good Count</v>
      </c>
      <c r="T3858" s="60" t="str">
        <f t="shared" si="830"/>
        <v>Good Count</v>
      </c>
    </row>
    <row r="3859" spans="1:20" ht="15" customHeight="1">
      <c r="A3859" s="64">
        <v>45086</v>
      </c>
      <c r="B3859" s="65">
        <f t="shared" si="818"/>
        <v>2023</v>
      </c>
      <c r="C3859" s="58">
        <f t="shared" si="819"/>
        <v>6</v>
      </c>
      <c r="D3859" s="58" t="str">
        <f t="shared" si="820"/>
        <v>Jun/2023</v>
      </c>
      <c r="E3859" s="60" t="s">
        <v>287</v>
      </c>
      <c r="F3859" s="60" t="s">
        <v>286</v>
      </c>
      <c r="G3859" s="60" t="s">
        <v>33</v>
      </c>
      <c r="H3859" s="60">
        <v>17</v>
      </c>
      <c r="I3859" s="60">
        <v>17</v>
      </c>
      <c r="J3859" s="60">
        <f t="shared" si="821"/>
        <v>0</v>
      </c>
      <c r="K3859" s="60" t="str">
        <f t="shared" si="822"/>
        <v>Ok</v>
      </c>
      <c r="L3859" s="60">
        <f t="shared" si="823"/>
        <v>0</v>
      </c>
      <c r="M3859" s="85">
        <f>VLOOKUP(E3859,'DAFTAR ITEM'!B:J,9,FALSE)</f>
        <v>6825</v>
      </c>
      <c r="N3859" s="85">
        <f t="shared" si="824"/>
        <v>116025</v>
      </c>
      <c r="O3859" s="85">
        <f t="shared" si="825"/>
        <v>0</v>
      </c>
      <c r="P3859" s="85">
        <f t="shared" si="826"/>
        <v>0</v>
      </c>
      <c r="Q3859" s="59">
        <f t="shared" si="827"/>
        <v>0</v>
      </c>
      <c r="R3859" s="60" t="str">
        <f t="shared" si="828"/>
        <v>Good Count</v>
      </c>
      <c r="S3859" s="60" t="str">
        <f t="shared" si="829"/>
        <v>Good Count</v>
      </c>
      <c r="T3859" s="60" t="str">
        <f t="shared" si="830"/>
        <v>Good Count</v>
      </c>
    </row>
    <row r="3860" spans="1:20" ht="15" customHeight="1">
      <c r="A3860" s="64">
        <v>45086</v>
      </c>
      <c r="B3860" s="65">
        <f t="shared" si="818"/>
        <v>2023</v>
      </c>
      <c r="C3860" s="58">
        <f t="shared" si="819"/>
        <v>6</v>
      </c>
      <c r="D3860" s="58" t="str">
        <f t="shared" si="820"/>
        <v>Jun/2023</v>
      </c>
      <c r="E3860" s="60" t="s">
        <v>391</v>
      </c>
      <c r="F3860" s="60" t="s">
        <v>390</v>
      </c>
      <c r="G3860" s="60" t="s">
        <v>16</v>
      </c>
      <c r="H3860" s="60">
        <v>15</v>
      </c>
      <c r="I3860" s="60">
        <v>15</v>
      </c>
      <c r="J3860" s="60">
        <f t="shared" si="821"/>
        <v>0</v>
      </c>
      <c r="K3860" s="60" t="str">
        <f t="shared" si="822"/>
        <v>Ok</v>
      </c>
      <c r="L3860" s="60">
        <f t="shared" si="823"/>
        <v>0</v>
      </c>
      <c r="M3860" s="85">
        <f>VLOOKUP(E3860,'DAFTAR ITEM'!B:J,9,FALSE)</f>
        <v>9240</v>
      </c>
      <c r="N3860" s="85">
        <f t="shared" si="824"/>
        <v>138600</v>
      </c>
      <c r="O3860" s="85">
        <f t="shared" si="825"/>
        <v>0</v>
      </c>
      <c r="P3860" s="85">
        <f t="shared" si="826"/>
        <v>0</v>
      </c>
      <c r="Q3860" s="59">
        <f t="shared" si="827"/>
        <v>0</v>
      </c>
      <c r="R3860" s="60" t="str">
        <f t="shared" si="828"/>
        <v>Good Count</v>
      </c>
      <c r="S3860" s="60" t="str">
        <f t="shared" si="829"/>
        <v>Good Count</v>
      </c>
      <c r="T3860" s="60" t="str">
        <f t="shared" si="830"/>
        <v>Good Count</v>
      </c>
    </row>
    <row r="3861" spans="1:20" ht="15" customHeight="1">
      <c r="A3861" s="64">
        <v>45086</v>
      </c>
      <c r="B3861" s="65">
        <f t="shared" si="818"/>
        <v>2023</v>
      </c>
      <c r="C3861" s="58">
        <f t="shared" si="819"/>
        <v>6</v>
      </c>
      <c r="D3861" s="58" t="str">
        <f t="shared" si="820"/>
        <v>Jun/2023</v>
      </c>
      <c r="E3861" s="60" t="s">
        <v>293</v>
      </c>
      <c r="F3861" s="60" t="s">
        <v>292</v>
      </c>
      <c r="G3861" s="60" t="s">
        <v>33</v>
      </c>
      <c r="H3861" s="60">
        <v>2</v>
      </c>
      <c r="I3861" s="60">
        <v>2</v>
      </c>
      <c r="J3861" s="60">
        <f t="shared" si="821"/>
        <v>0</v>
      </c>
      <c r="K3861" s="60" t="str">
        <f t="shared" si="822"/>
        <v>Ok</v>
      </c>
      <c r="L3861" s="60">
        <f t="shared" si="823"/>
        <v>0</v>
      </c>
      <c r="M3861" s="85">
        <f>VLOOKUP(E3861,'DAFTAR ITEM'!B:J,9,FALSE)</f>
        <v>5000</v>
      </c>
      <c r="N3861" s="85">
        <f t="shared" si="824"/>
        <v>10000</v>
      </c>
      <c r="O3861" s="85">
        <f t="shared" si="825"/>
        <v>0</v>
      </c>
      <c r="P3861" s="85">
        <f t="shared" si="826"/>
        <v>0</v>
      </c>
      <c r="Q3861" s="59">
        <f t="shared" si="827"/>
        <v>0</v>
      </c>
      <c r="R3861" s="60" t="str">
        <f t="shared" si="828"/>
        <v>Good Count</v>
      </c>
      <c r="S3861" s="60" t="str">
        <f t="shared" si="829"/>
        <v>Good Count</v>
      </c>
      <c r="T3861" s="60" t="str">
        <f t="shared" si="830"/>
        <v>Good Count</v>
      </c>
    </row>
    <row r="3862" spans="1:20" ht="15" customHeight="1">
      <c r="A3862" s="64">
        <v>45086</v>
      </c>
      <c r="B3862" s="65">
        <f t="shared" si="818"/>
        <v>2023</v>
      </c>
      <c r="C3862" s="58">
        <f t="shared" si="819"/>
        <v>6</v>
      </c>
      <c r="D3862" s="58" t="str">
        <f t="shared" si="820"/>
        <v>Jun/2023</v>
      </c>
      <c r="E3862" s="60" t="s">
        <v>297</v>
      </c>
      <c r="F3862" s="60" t="s">
        <v>296</v>
      </c>
      <c r="G3862" s="60" t="s">
        <v>33</v>
      </c>
      <c r="H3862" s="60">
        <v>11</v>
      </c>
      <c r="I3862" s="60">
        <v>11</v>
      </c>
      <c r="J3862" s="60">
        <f t="shared" si="821"/>
        <v>0</v>
      </c>
      <c r="K3862" s="60" t="str">
        <f t="shared" si="822"/>
        <v>Ok</v>
      </c>
      <c r="L3862" s="60">
        <f t="shared" si="823"/>
        <v>0</v>
      </c>
      <c r="M3862" s="85">
        <f>VLOOKUP(E3862,'DAFTAR ITEM'!B:J,9,FALSE)</f>
        <v>8138</v>
      </c>
      <c r="N3862" s="85">
        <f t="shared" si="824"/>
        <v>89518</v>
      </c>
      <c r="O3862" s="85">
        <f t="shared" si="825"/>
        <v>0</v>
      </c>
      <c r="P3862" s="85">
        <f t="shared" si="826"/>
        <v>0</v>
      </c>
      <c r="Q3862" s="59">
        <f t="shared" si="827"/>
        <v>0</v>
      </c>
      <c r="R3862" s="60" t="str">
        <f t="shared" si="828"/>
        <v>Good Count</v>
      </c>
      <c r="S3862" s="60" t="str">
        <f t="shared" si="829"/>
        <v>Good Count</v>
      </c>
      <c r="T3862" s="60" t="str">
        <f t="shared" si="830"/>
        <v>Good Count</v>
      </c>
    </row>
    <row r="3863" spans="1:20" ht="15" customHeight="1">
      <c r="A3863" s="64">
        <v>45086</v>
      </c>
      <c r="B3863" s="65">
        <f t="shared" si="818"/>
        <v>2023</v>
      </c>
      <c r="C3863" s="58">
        <f t="shared" si="819"/>
        <v>6</v>
      </c>
      <c r="D3863" s="58" t="str">
        <f t="shared" si="820"/>
        <v>Jun/2023</v>
      </c>
      <c r="E3863" s="60" t="s">
        <v>299</v>
      </c>
      <c r="F3863" s="60" t="s">
        <v>298</v>
      </c>
      <c r="G3863" s="60" t="s">
        <v>33</v>
      </c>
      <c r="H3863" s="60">
        <v>7</v>
      </c>
      <c r="I3863" s="60">
        <v>7</v>
      </c>
      <c r="J3863" s="60">
        <f t="shared" si="821"/>
        <v>0</v>
      </c>
      <c r="K3863" s="60" t="str">
        <f t="shared" si="822"/>
        <v>Ok</v>
      </c>
      <c r="L3863" s="60">
        <f t="shared" si="823"/>
        <v>0</v>
      </c>
      <c r="M3863" s="85">
        <f>VLOOKUP(E3863,'DAFTAR ITEM'!B:J,9,FALSE)</f>
        <v>8138</v>
      </c>
      <c r="N3863" s="85">
        <f t="shared" si="824"/>
        <v>56966</v>
      </c>
      <c r="O3863" s="85">
        <f t="shared" si="825"/>
        <v>0</v>
      </c>
      <c r="P3863" s="85">
        <f t="shared" si="826"/>
        <v>0</v>
      </c>
      <c r="Q3863" s="59">
        <f t="shared" si="827"/>
        <v>0</v>
      </c>
      <c r="R3863" s="60" t="str">
        <f t="shared" si="828"/>
        <v>Good Count</v>
      </c>
      <c r="S3863" s="60" t="str">
        <f t="shared" si="829"/>
        <v>Good Count</v>
      </c>
      <c r="T3863" s="60" t="str">
        <f t="shared" si="830"/>
        <v>Good Count</v>
      </c>
    </row>
    <row r="3864" spans="1:20" ht="15" customHeight="1">
      <c r="A3864" s="64">
        <v>45086</v>
      </c>
      <c r="B3864" s="65">
        <f t="shared" si="818"/>
        <v>2023</v>
      </c>
      <c r="C3864" s="58">
        <f t="shared" si="819"/>
        <v>6</v>
      </c>
      <c r="D3864" s="58" t="str">
        <f t="shared" si="820"/>
        <v>Jun/2023</v>
      </c>
      <c r="E3864" s="60" t="s">
        <v>301</v>
      </c>
      <c r="F3864" s="60" t="s">
        <v>300</v>
      </c>
      <c r="G3864" s="60" t="s">
        <v>33</v>
      </c>
      <c r="H3864" s="60">
        <v>39</v>
      </c>
      <c r="I3864" s="60">
        <v>39</v>
      </c>
      <c r="J3864" s="60">
        <f t="shared" si="821"/>
        <v>0</v>
      </c>
      <c r="K3864" s="60" t="str">
        <f t="shared" si="822"/>
        <v>Ok</v>
      </c>
      <c r="L3864" s="60">
        <f t="shared" si="823"/>
        <v>0</v>
      </c>
      <c r="M3864" s="85">
        <f>VLOOKUP(E3864,'DAFTAR ITEM'!B:J,9,FALSE)</f>
        <v>10000</v>
      </c>
      <c r="N3864" s="85">
        <f t="shared" si="824"/>
        <v>390000</v>
      </c>
      <c r="O3864" s="85">
        <f t="shared" si="825"/>
        <v>0</v>
      </c>
      <c r="P3864" s="85">
        <f t="shared" si="826"/>
        <v>0</v>
      </c>
      <c r="Q3864" s="59">
        <f t="shared" si="827"/>
        <v>0</v>
      </c>
      <c r="R3864" s="60" t="str">
        <f t="shared" si="828"/>
        <v>Good Count</v>
      </c>
      <c r="S3864" s="60" t="str">
        <f t="shared" si="829"/>
        <v>Good Count</v>
      </c>
      <c r="T3864" s="60" t="str">
        <f t="shared" si="830"/>
        <v>Good Count</v>
      </c>
    </row>
    <row r="3865" spans="1:20" ht="15" customHeight="1">
      <c r="A3865" s="64">
        <v>45086</v>
      </c>
      <c r="B3865" s="65">
        <f t="shared" si="818"/>
        <v>2023</v>
      </c>
      <c r="C3865" s="58">
        <f t="shared" si="819"/>
        <v>6</v>
      </c>
      <c r="D3865" s="58" t="str">
        <f t="shared" si="820"/>
        <v>Jun/2023</v>
      </c>
      <c r="E3865" s="60" t="s">
        <v>303</v>
      </c>
      <c r="F3865" s="60" t="s">
        <v>302</v>
      </c>
      <c r="G3865" s="60" t="s">
        <v>33</v>
      </c>
      <c r="H3865" s="60">
        <v>26</v>
      </c>
      <c r="I3865" s="60">
        <v>26</v>
      </c>
      <c r="J3865" s="60">
        <f t="shared" si="821"/>
        <v>0</v>
      </c>
      <c r="K3865" s="60" t="str">
        <f t="shared" si="822"/>
        <v>Ok</v>
      </c>
      <c r="L3865" s="60">
        <f t="shared" si="823"/>
        <v>0</v>
      </c>
      <c r="M3865" s="85">
        <f>VLOOKUP(E3865,'DAFTAR ITEM'!B:J,9,FALSE)</f>
        <v>9000</v>
      </c>
      <c r="N3865" s="85">
        <f t="shared" si="824"/>
        <v>234000</v>
      </c>
      <c r="O3865" s="85">
        <f t="shared" si="825"/>
        <v>0</v>
      </c>
      <c r="P3865" s="85">
        <f t="shared" si="826"/>
        <v>0</v>
      </c>
      <c r="Q3865" s="59">
        <f t="shared" si="827"/>
        <v>0</v>
      </c>
      <c r="R3865" s="60" t="str">
        <f t="shared" si="828"/>
        <v>Good Count</v>
      </c>
      <c r="S3865" s="60" t="str">
        <f t="shared" si="829"/>
        <v>Good Count</v>
      </c>
      <c r="T3865" s="60" t="str">
        <f t="shared" si="830"/>
        <v>Good Count</v>
      </c>
    </row>
    <row r="3866" spans="1:20" ht="15" customHeight="1">
      <c r="A3866" s="64">
        <v>45086</v>
      </c>
      <c r="B3866" s="65">
        <f t="shared" si="818"/>
        <v>2023</v>
      </c>
      <c r="C3866" s="58">
        <f t="shared" si="819"/>
        <v>6</v>
      </c>
      <c r="D3866" s="58" t="str">
        <f t="shared" si="820"/>
        <v>Jun/2023</v>
      </c>
      <c r="E3866" s="60" t="s">
        <v>305</v>
      </c>
      <c r="F3866" s="60" t="s">
        <v>304</v>
      </c>
      <c r="G3866" s="60" t="s">
        <v>33</v>
      </c>
      <c r="H3866" s="60">
        <v>12</v>
      </c>
      <c r="I3866" s="60">
        <v>12</v>
      </c>
      <c r="J3866" s="60">
        <f t="shared" si="821"/>
        <v>0</v>
      </c>
      <c r="K3866" s="60" t="str">
        <f t="shared" si="822"/>
        <v>Ok</v>
      </c>
      <c r="L3866" s="60">
        <f t="shared" si="823"/>
        <v>0</v>
      </c>
      <c r="M3866" s="85">
        <f>VLOOKUP(E3866,'DAFTAR ITEM'!B:J,9,FALSE)</f>
        <v>6720</v>
      </c>
      <c r="N3866" s="85">
        <f t="shared" si="824"/>
        <v>80640</v>
      </c>
      <c r="O3866" s="85">
        <f t="shared" si="825"/>
        <v>0</v>
      </c>
      <c r="P3866" s="85">
        <f t="shared" si="826"/>
        <v>0</v>
      </c>
      <c r="Q3866" s="59">
        <f t="shared" si="827"/>
        <v>0</v>
      </c>
      <c r="R3866" s="60" t="str">
        <f t="shared" si="828"/>
        <v>Good Count</v>
      </c>
      <c r="S3866" s="60" t="str">
        <f t="shared" si="829"/>
        <v>Good Count</v>
      </c>
      <c r="T3866" s="60" t="str">
        <f t="shared" si="830"/>
        <v>Good Count</v>
      </c>
    </row>
    <row r="3867" spans="1:20" ht="15" customHeight="1">
      <c r="A3867" s="64">
        <v>45086</v>
      </c>
      <c r="B3867" s="65">
        <f t="shared" si="818"/>
        <v>2023</v>
      </c>
      <c r="C3867" s="58">
        <f t="shared" si="819"/>
        <v>6</v>
      </c>
      <c r="D3867" s="58" t="str">
        <f t="shared" si="820"/>
        <v>Jun/2023</v>
      </c>
      <c r="E3867" s="60" t="s">
        <v>307</v>
      </c>
      <c r="F3867" s="60" t="s">
        <v>306</v>
      </c>
      <c r="G3867" s="60" t="s">
        <v>33</v>
      </c>
      <c r="H3867" s="60">
        <v>59</v>
      </c>
      <c r="I3867" s="60">
        <v>59</v>
      </c>
      <c r="J3867" s="60">
        <f t="shared" si="821"/>
        <v>0</v>
      </c>
      <c r="K3867" s="60" t="str">
        <f t="shared" si="822"/>
        <v>Ok</v>
      </c>
      <c r="L3867" s="60">
        <f t="shared" si="823"/>
        <v>0</v>
      </c>
      <c r="M3867" s="85">
        <f>VLOOKUP(E3867,'DAFTAR ITEM'!B:J,9,FALSE)</f>
        <v>9000</v>
      </c>
      <c r="N3867" s="85">
        <f t="shared" si="824"/>
        <v>531000</v>
      </c>
      <c r="O3867" s="85">
        <f t="shared" si="825"/>
        <v>0</v>
      </c>
      <c r="P3867" s="85">
        <f t="shared" si="826"/>
        <v>0</v>
      </c>
      <c r="Q3867" s="59">
        <f t="shared" si="827"/>
        <v>0</v>
      </c>
      <c r="R3867" s="60" t="str">
        <f t="shared" si="828"/>
        <v>Good Count</v>
      </c>
      <c r="S3867" s="60" t="str">
        <f t="shared" si="829"/>
        <v>Good Count</v>
      </c>
      <c r="T3867" s="60" t="str">
        <f t="shared" si="830"/>
        <v>Good Count</v>
      </c>
    </row>
    <row r="3868" spans="1:20" ht="15" customHeight="1">
      <c r="A3868" s="64">
        <v>45086</v>
      </c>
      <c r="B3868" s="65">
        <f t="shared" si="818"/>
        <v>2023</v>
      </c>
      <c r="C3868" s="58">
        <f t="shared" si="819"/>
        <v>6</v>
      </c>
      <c r="D3868" s="58" t="str">
        <f t="shared" si="820"/>
        <v>Jun/2023</v>
      </c>
      <c r="E3868" s="60" t="s">
        <v>309</v>
      </c>
      <c r="F3868" s="60" t="s">
        <v>308</v>
      </c>
      <c r="G3868" s="60" t="s">
        <v>33</v>
      </c>
      <c r="H3868" s="60">
        <v>16</v>
      </c>
      <c r="I3868" s="60">
        <v>16</v>
      </c>
      <c r="J3868" s="60">
        <f t="shared" si="821"/>
        <v>0</v>
      </c>
      <c r="K3868" s="60" t="str">
        <f t="shared" si="822"/>
        <v>Ok</v>
      </c>
      <c r="L3868" s="60">
        <f t="shared" si="823"/>
        <v>0</v>
      </c>
      <c r="M3868" s="85">
        <f>VLOOKUP(E3868,'DAFTAR ITEM'!B:J,9,FALSE)</f>
        <v>840</v>
      </c>
      <c r="N3868" s="85">
        <f t="shared" si="824"/>
        <v>13440</v>
      </c>
      <c r="O3868" s="85">
        <f t="shared" si="825"/>
        <v>0</v>
      </c>
      <c r="P3868" s="85">
        <f t="shared" si="826"/>
        <v>0</v>
      </c>
      <c r="Q3868" s="59">
        <f t="shared" si="827"/>
        <v>0</v>
      </c>
      <c r="R3868" s="60" t="str">
        <f t="shared" si="828"/>
        <v>Good Count</v>
      </c>
      <c r="S3868" s="60" t="str">
        <f t="shared" si="829"/>
        <v>Good Count</v>
      </c>
      <c r="T3868" s="60" t="str">
        <f t="shared" si="830"/>
        <v>Good Count</v>
      </c>
    </row>
    <row r="3869" spans="1:20" ht="15" customHeight="1">
      <c r="A3869" s="64">
        <v>45086</v>
      </c>
      <c r="B3869" s="65">
        <f t="shared" si="818"/>
        <v>2023</v>
      </c>
      <c r="C3869" s="58">
        <f t="shared" si="819"/>
        <v>6</v>
      </c>
      <c r="D3869" s="58" t="str">
        <f t="shared" si="820"/>
        <v>Jun/2023</v>
      </c>
      <c r="E3869" s="60" t="s">
        <v>311</v>
      </c>
      <c r="F3869" s="60" t="s">
        <v>310</v>
      </c>
      <c r="G3869" s="60" t="s">
        <v>33</v>
      </c>
      <c r="H3869" s="60">
        <v>12</v>
      </c>
      <c r="I3869" s="60">
        <v>12</v>
      </c>
      <c r="J3869" s="60">
        <f t="shared" si="821"/>
        <v>0</v>
      </c>
      <c r="K3869" s="60" t="str">
        <f t="shared" si="822"/>
        <v>Ok</v>
      </c>
      <c r="L3869" s="60">
        <f t="shared" si="823"/>
        <v>0</v>
      </c>
      <c r="M3869" s="85">
        <f>VLOOKUP(E3869,'DAFTAR ITEM'!B:J,9,FALSE)</f>
        <v>2000</v>
      </c>
      <c r="N3869" s="85">
        <f t="shared" si="824"/>
        <v>24000</v>
      </c>
      <c r="O3869" s="85">
        <f t="shared" si="825"/>
        <v>0</v>
      </c>
      <c r="P3869" s="85">
        <f t="shared" si="826"/>
        <v>0</v>
      </c>
      <c r="Q3869" s="59">
        <f t="shared" si="827"/>
        <v>0</v>
      </c>
      <c r="R3869" s="60" t="str">
        <f t="shared" si="828"/>
        <v>Good Count</v>
      </c>
      <c r="S3869" s="60" t="str">
        <f t="shared" si="829"/>
        <v>Good Count</v>
      </c>
      <c r="T3869" s="60" t="str">
        <f t="shared" si="830"/>
        <v>Good Count</v>
      </c>
    </row>
    <row r="3870" spans="1:20" ht="15" customHeight="1">
      <c r="A3870" s="64">
        <v>45086</v>
      </c>
      <c r="B3870" s="65">
        <f t="shared" si="818"/>
        <v>2023</v>
      </c>
      <c r="C3870" s="58">
        <f t="shared" si="819"/>
        <v>6</v>
      </c>
      <c r="D3870" s="58" t="str">
        <f t="shared" si="820"/>
        <v>Jun/2023</v>
      </c>
      <c r="E3870" s="60" t="s">
        <v>313</v>
      </c>
      <c r="F3870" s="60" t="s">
        <v>312</v>
      </c>
      <c r="G3870" s="60" t="s">
        <v>33</v>
      </c>
      <c r="H3870" s="60">
        <v>7</v>
      </c>
      <c r="I3870" s="60">
        <v>7</v>
      </c>
      <c r="J3870" s="60">
        <f t="shared" si="821"/>
        <v>0</v>
      </c>
      <c r="K3870" s="60" t="str">
        <f t="shared" si="822"/>
        <v>Ok</v>
      </c>
      <c r="L3870" s="60">
        <f t="shared" si="823"/>
        <v>0</v>
      </c>
      <c r="M3870" s="85">
        <f>VLOOKUP(E3870,'DAFTAR ITEM'!B:J,9,FALSE)</f>
        <v>2000</v>
      </c>
      <c r="N3870" s="85">
        <f t="shared" si="824"/>
        <v>14000</v>
      </c>
      <c r="O3870" s="85">
        <f t="shared" si="825"/>
        <v>0</v>
      </c>
      <c r="P3870" s="85">
        <f t="shared" si="826"/>
        <v>0</v>
      </c>
      <c r="Q3870" s="59">
        <f t="shared" si="827"/>
        <v>0</v>
      </c>
      <c r="R3870" s="60" t="str">
        <f t="shared" si="828"/>
        <v>Good Count</v>
      </c>
      <c r="S3870" s="60" t="str">
        <f t="shared" si="829"/>
        <v>Good Count</v>
      </c>
      <c r="T3870" s="60" t="str">
        <f t="shared" si="830"/>
        <v>Good Count</v>
      </c>
    </row>
    <row r="3871" spans="1:20" ht="15" customHeight="1">
      <c r="A3871" s="64">
        <v>45086</v>
      </c>
      <c r="B3871" s="65">
        <f t="shared" si="818"/>
        <v>2023</v>
      </c>
      <c r="C3871" s="58">
        <f t="shared" si="819"/>
        <v>6</v>
      </c>
      <c r="D3871" s="58" t="str">
        <f t="shared" si="820"/>
        <v>Jun/2023</v>
      </c>
      <c r="E3871" s="60" t="s">
        <v>315</v>
      </c>
      <c r="F3871" s="60" t="s">
        <v>314</v>
      </c>
      <c r="G3871" s="60" t="s">
        <v>33</v>
      </c>
      <c r="H3871" s="60">
        <v>17</v>
      </c>
      <c r="I3871" s="60">
        <v>17</v>
      </c>
      <c r="J3871" s="60">
        <f t="shared" si="821"/>
        <v>0</v>
      </c>
      <c r="K3871" s="60" t="str">
        <f t="shared" si="822"/>
        <v>Ok</v>
      </c>
      <c r="L3871" s="60">
        <f t="shared" si="823"/>
        <v>0</v>
      </c>
      <c r="M3871" s="85">
        <f>VLOOKUP(E3871,'DAFTAR ITEM'!B:J,9,FALSE)</f>
        <v>900</v>
      </c>
      <c r="N3871" s="85">
        <f t="shared" si="824"/>
        <v>15300</v>
      </c>
      <c r="O3871" s="85">
        <f t="shared" si="825"/>
        <v>0</v>
      </c>
      <c r="P3871" s="85">
        <f t="shared" si="826"/>
        <v>0</v>
      </c>
      <c r="Q3871" s="59">
        <f t="shared" si="827"/>
        <v>0</v>
      </c>
      <c r="R3871" s="60" t="str">
        <f t="shared" si="828"/>
        <v>Good Count</v>
      </c>
      <c r="S3871" s="60" t="str">
        <f t="shared" si="829"/>
        <v>Good Count</v>
      </c>
      <c r="T3871" s="60" t="str">
        <f t="shared" si="830"/>
        <v>Good Count</v>
      </c>
    </row>
    <row r="3872" spans="1:20" ht="15" customHeight="1">
      <c r="A3872" s="64">
        <v>45086</v>
      </c>
      <c r="B3872" s="65">
        <f t="shared" si="818"/>
        <v>2023</v>
      </c>
      <c r="C3872" s="58">
        <f t="shared" si="819"/>
        <v>6</v>
      </c>
      <c r="D3872" s="58" t="str">
        <f t="shared" si="820"/>
        <v>Jun/2023</v>
      </c>
      <c r="E3872" s="60" t="s">
        <v>317</v>
      </c>
      <c r="F3872" s="60" t="s">
        <v>316</v>
      </c>
      <c r="G3872" s="60" t="s">
        <v>33</v>
      </c>
      <c r="H3872" s="60">
        <v>7</v>
      </c>
      <c r="I3872" s="60">
        <v>7</v>
      </c>
      <c r="J3872" s="60">
        <f t="shared" si="821"/>
        <v>0</v>
      </c>
      <c r="K3872" s="60" t="str">
        <f t="shared" si="822"/>
        <v>Ok</v>
      </c>
      <c r="L3872" s="60">
        <f t="shared" si="823"/>
        <v>0</v>
      </c>
      <c r="M3872" s="85">
        <f>VLOOKUP(E3872,'DAFTAR ITEM'!B:J,9,FALSE)</f>
        <v>10000</v>
      </c>
      <c r="N3872" s="85">
        <f t="shared" si="824"/>
        <v>70000</v>
      </c>
      <c r="O3872" s="85">
        <f t="shared" si="825"/>
        <v>0</v>
      </c>
      <c r="P3872" s="85">
        <f t="shared" si="826"/>
        <v>0</v>
      </c>
      <c r="Q3872" s="59">
        <f t="shared" si="827"/>
        <v>0</v>
      </c>
      <c r="R3872" s="60" t="str">
        <f t="shared" si="828"/>
        <v>Good Count</v>
      </c>
      <c r="S3872" s="60" t="str">
        <f t="shared" si="829"/>
        <v>Good Count</v>
      </c>
      <c r="T3872" s="60" t="str">
        <f t="shared" si="830"/>
        <v>Good Count</v>
      </c>
    </row>
    <row r="3873" spans="1:20" ht="15" customHeight="1">
      <c r="A3873" s="64">
        <v>45086</v>
      </c>
      <c r="B3873" s="65">
        <f t="shared" si="818"/>
        <v>2023</v>
      </c>
      <c r="C3873" s="58">
        <f t="shared" si="819"/>
        <v>6</v>
      </c>
      <c r="D3873" s="58" t="str">
        <f t="shared" si="820"/>
        <v>Jun/2023</v>
      </c>
      <c r="E3873" s="60" t="s">
        <v>319</v>
      </c>
      <c r="F3873" s="60" t="s">
        <v>318</v>
      </c>
      <c r="G3873" s="60" t="s">
        <v>33</v>
      </c>
      <c r="H3873" s="60">
        <v>5</v>
      </c>
      <c r="I3873" s="60">
        <v>5</v>
      </c>
      <c r="J3873" s="60">
        <f t="shared" si="821"/>
        <v>0</v>
      </c>
      <c r="K3873" s="60" t="str">
        <f t="shared" si="822"/>
        <v>Ok</v>
      </c>
      <c r="L3873" s="60">
        <f t="shared" si="823"/>
        <v>0</v>
      </c>
      <c r="M3873" s="85">
        <f>VLOOKUP(E3873,'DAFTAR ITEM'!B:J,9,FALSE)</f>
        <v>10080</v>
      </c>
      <c r="N3873" s="85">
        <f t="shared" si="824"/>
        <v>50400</v>
      </c>
      <c r="O3873" s="85">
        <f t="shared" si="825"/>
        <v>0</v>
      </c>
      <c r="P3873" s="85">
        <f t="shared" si="826"/>
        <v>0</v>
      </c>
      <c r="Q3873" s="59">
        <f t="shared" si="827"/>
        <v>0</v>
      </c>
      <c r="R3873" s="60" t="str">
        <f t="shared" si="828"/>
        <v>Good Count</v>
      </c>
      <c r="S3873" s="60" t="str">
        <f t="shared" si="829"/>
        <v>Good Count</v>
      </c>
      <c r="T3873" s="60" t="str">
        <f t="shared" si="830"/>
        <v>Good Count</v>
      </c>
    </row>
    <row r="3874" spans="1:20" ht="15" customHeight="1">
      <c r="A3874" s="64">
        <v>45086</v>
      </c>
      <c r="B3874" s="65">
        <f t="shared" si="818"/>
        <v>2023</v>
      </c>
      <c r="C3874" s="58">
        <f t="shared" si="819"/>
        <v>6</v>
      </c>
      <c r="D3874" s="58" t="str">
        <f t="shared" si="820"/>
        <v>Jun/2023</v>
      </c>
      <c r="E3874" s="60" t="s">
        <v>321</v>
      </c>
      <c r="F3874" s="60" t="s">
        <v>320</v>
      </c>
      <c r="G3874" s="60" t="s">
        <v>33</v>
      </c>
      <c r="H3874" s="60">
        <v>3</v>
      </c>
      <c r="I3874" s="60">
        <v>3</v>
      </c>
      <c r="J3874" s="60">
        <f t="shared" si="821"/>
        <v>0</v>
      </c>
      <c r="K3874" s="60" t="str">
        <f t="shared" si="822"/>
        <v>Ok</v>
      </c>
      <c r="L3874" s="60">
        <f t="shared" si="823"/>
        <v>0</v>
      </c>
      <c r="M3874" s="85">
        <f>VLOOKUP(E3874,'DAFTAR ITEM'!B:J,9,FALSE)</f>
        <v>7500</v>
      </c>
      <c r="N3874" s="85">
        <f t="shared" si="824"/>
        <v>22500</v>
      </c>
      <c r="O3874" s="85">
        <f t="shared" si="825"/>
        <v>0</v>
      </c>
      <c r="P3874" s="85">
        <f t="shared" si="826"/>
        <v>0</v>
      </c>
      <c r="Q3874" s="59">
        <f t="shared" si="827"/>
        <v>0</v>
      </c>
      <c r="R3874" s="60" t="str">
        <f t="shared" si="828"/>
        <v>Good Count</v>
      </c>
      <c r="S3874" s="60" t="str">
        <f t="shared" si="829"/>
        <v>Good Count</v>
      </c>
      <c r="T3874" s="60" t="str">
        <f t="shared" si="830"/>
        <v>Good Count</v>
      </c>
    </row>
    <row r="3875" spans="1:20" ht="15" customHeight="1">
      <c r="A3875" s="64">
        <v>45086</v>
      </c>
      <c r="B3875" s="65">
        <f t="shared" si="818"/>
        <v>2023</v>
      </c>
      <c r="C3875" s="58">
        <f t="shared" si="819"/>
        <v>6</v>
      </c>
      <c r="D3875" s="58" t="str">
        <f t="shared" si="820"/>
        <v>Jun/2023</v>
      </c>
      <c r="E3875" s="60" t="s">
        <v>323</v>
      </c>
      <c r="F3875" s="60" t="s">
        <v>322</v>
      </c>
      <c r="G3875" s="60" t="s">
        <v>33</v>
      </c>
      <c r="H3875" s="60">
        <v>14</v>
      </c>
      <c r="I3875" s="60">
        <v>14</v>
      </c>
      <c r="J3875" s="60">
        <f t="shared" si="821"/>
        <v>0</v>
      </c>
      <c r="K3875" s="60" t="str">
        <f t="shared" si="822"/>
        <v>Ok</v>
      </c>
      <c r="L3875" s="60">
        <f t="shared" si="823"/>
        <v>0</v>
      </c>
      <c r="M3875" s="85">
        <f>VLOOKUP(E3875,'DAFTAR ITEM'!B:J,9,FALSE)</f>
        <v>15000</v>
      </c>
      <c r="N3875" s="85">
        <f t="shared" si="824"/>
        <v>210000</v>
      </c>
      <c r="O3875" s="85">
        <f t="shared" si="825"/>
        <v>0</v>
      </c>
      <c r="P3875" s="85">
        <f t="shared" si="826"/>
        <v>0</v>
      </c>
      <c r="Q3875" s="59">
        <f t="shared" si="827"/>
        <v>0</v>
      </c>
      <c r="R3875" s="60" t="str">
        <f t="shared" si="828"/>
        <v>Good Count</v>
      </c>
      <c r="S3875" s="60" t="str">
        <f t="shared" si="829"/>
        <v>Good Count</v>
      </c>
      <c r="T3875" s="60" t="str">
        <f t="shared" si="830"/>
        <v>Good Count</v>
      </c>
    </row>
    <row r="3876" spans="1:20" ht="15" customHeight="1">
      <c r="A3876" s="64">
        <v>45086</v>
      </c>
      <c r="B3876" s="65">
        <f t="shared" si="818"/>
        <v>2023</v>
      </c>
      <c r="C3876" s="58">
        <f t="shared" si="819"/>
        <v>6</v>
      </c>
      <c r="D3876" s="58" t="str">
        <f t="shared" si="820"/>
        <v>Jun/2023</v>
      </c>
      <c r="E3876" s="60" t="s">
        <v>325</v>
      </c>
      <c r="F3876" s="60" t="s">
        <v>324</v>
      </c>
      <c r="G3876" s="60" t="s">
        <v>33</v>
      </c>
      <c r="H3876" s="60">
        <v>2</v>
      </c>
      <c r="I3876" s="60">
        <v>2</v>
      </c>
      <c r="J3876" s="60">
        <f t="shared" si="821"/>
        <v>0</v>
      </c>
      <c r="K3876" s="60" t="str">
        <f t="shared" si="822"/>
        <v>Ok</v>
      </c>
      <c r="L3876" s="60">
        <f t="shared" si="823"/>
        <v>0</v>
      </c>
      <c r="M3876" s="85">
        <f>VLOOKUP(E3876,'DAFTAR ITEM'!B:J,9,FALSE)</f>
        <v>5000</v>
      </c>
      <c r="N3876" s="85">
        <f t="shared" si="824"/>
        <v>10000</v>
      </c>
      <c r="O3876" s="85">
        <f t="shared" si="825"/>
        <v>0</v>
      </c>
      <c r="P3876" s="85">
        <f t="shared" si="826"/>
        <v>0</v>
      </c>
      <c r="Q3876" s="59">
        <f t="shared" si="827"/>
        <v>0</v>
      </c>
      <c r="R3876" s="60" t="str">
        <f t="shared" si="828"/>
        <v>Good Count</v>
      </c>
      <c r="S3876" s="60" t="str">
        <f t="shared" si="829"/>
        <v>Good Count</v>
      </c>
      <c r="T3876" s="60" t="str">
        <f t="shared" si="830"/>
        <v>Good Count</v>
      </c>
    </row>
    <row r="3877" spans="1:20" ht="15" customHeight="1">
      <c r="A3877" s="64">
        <v>45086</v>
      </c>
      <c r="B3877" s="65">
        <f t="shared" si="818"/>
        <v>2023</v>
      </c>
      <c r="C3877" s="58">
        <f t="shared" si="819"/>
        <v>6</v>
      </c>
      <c r="D3877" s="58" t="str">
        <f t="shared" si="820"/>
        <v>Jun/2023</v>
      </c>
      <c r="E3877" s="60" t="s">
        <v>327</v>
      </c>
      <c r="F3877" s="60" t="s">
        <v>326</v>
      </c>
      <c r="G3877" s="60" t="s">
        <v>33</v>
      </c>
      <c r="H3877" s="60">
        <v>10</v>
      </c>
      <c r="I3877" s="60">
        <v>10</v>
      </c>
      <c r="J3877" s="60">
        <f t="shared" si="821"/>
        <v>0</v>
      </c>
      <c r="K3877" s="60" t="str">
        <f t="shared" si="822"/>
        <v>Ok</v>
      </c>
      <c r="L3877" s="60">
        <f t="shared" si="823"/>
        <v>0</v>
      </c>
      <c r="M3877" s="85">
        <f>VLOOKUP(E3877,'DAFTAR ITEM'!B:J,9,FALSE)</f>
        <v>7000</v>
      </c>
      <c r="N3877" s="85">
        <f t="shared" si="824"/>
        <v>70000</v>
      </c>
      <c r="O3877" s="85">
        <f t="shared" si="825"/>
        <v>0</v>
      </c>
      <c r="P3877" s="85">
        <f t="shared" si="826"/>
        <v>0</v>
      </c>
      <c r="Q3877" s="59">
        <f t="shared" si="827"/>
        <v>0</v>
      </c>
      <c r="R3877" s="60" t="str">
        <f t="shared" si="828"/>
        <v>Good Count</v>
      </c>
      <c r="S3877" s="60" t="str">
        <f t="shared" si="829"/>
        <v>Good Count</v>
      </c>
      <c r="T3877" s="60" t="str">
        <f t="shared" si="830"/>
        <v>Good Count</v>
      </c>
    </row>
    <row r="3878" spans="1:20" ht="15" customHeight="1">
      <c r="A3878" s="64">
        <v>45086</v>
      </c>
      <c r="B3878" s="65">
        <f t="shared" si="818"/>
        <v>2023</v>
      </c>
      <c r="C3878" s="58">
        <f t="shared" si="819"/>
        <v>6</v>
      </c>
      <c r="D3878" s="58" t="str">
        <f t="shared" si="820"/>
        <v>Jun/2023</v>
      </c>
      <c r="E3878" s="60" t="s">
        <v>331</v>
      </c>
      <c r="F3878" s="60" t="s">
        <v>330</v>
      </c>
      <c r="G3878" s="60" t="s">
        <v>33</v>
      </c>
      <c r="H3878" s="60">
        <v>4</v>
      </c>
      <c r="I3878" s="60">
        <v>4</v>
      </c>
      <c r="J3878" s="60">
        <f t="shared" si="821"/>
        <v>0</v>
      </c>
      <c r="K3878" s="60" t="str">
        <f t="shared" si="822"/>
        <v>Ok</v>
      </c>
      <c r="L3878" s="60">
        <f t="shared" si="823"/>
        <v>0</v>
      </c>
      <c r="M3878" s="85">
        <f>VLOOKUP(E3878,'DAFTAR ITEM'!B:J,9,FALSE)</f>
        <v>25000</v>
      </c>
      <c r="N3878" s="85">
        <f t="shared" si="824"/>
        <v>100000</v>
      </c>
      <c r="O3878" s="85">
        <f t="shared" si="825"/>
        <v>0</v>
      </c>
      <c r="P3878" s="85">
        <f t="shared" si="826"/>
        <v>0</v>
      </c>
      <c r="Q3878" s="59">
        <f t="shared" si="827"/>
        <v>0</v>
      </c>
      <c r="R3878" s="60" t="str">
        <f t="shared" si="828"/>
        <v>Good Count</v>
      </c>
      <c r="S3878" s="60" t="str">
        <f t="shared" si="829"/>
        <v>Good Count</v>
      </c>
      <c r="T3878" s="60" t="str">
        <f t="shared" si="830"/>
        <v>Good Count</v>
      </c>
    </row>
    <row r="3879" spans="1:20" ht="15" customHeight="1">
      <c r="A3879" s="64">
        <v>45086</v>
      </c>
      <c r="B3879" s="65">
        <f t="shared" si="818"/>
        <v>2023</v>
      </c>
      <c r="C3879" s="58">
        <f t="shared" si="819"/>
        <v>6</v>
      </c>
      <c r="D3879" s="58" t="str">
        <f t="shared" si="820"/>
        <v>Jun/2023</v>
      </c>
      <c r="E3879" s="60" t="s">
        <v>329</v>
      </c>
      <c r="F3879" s="60" t="s">
        <v>328</v>
      </c>
      <c r="G3879" s="60" t="s">
        <v>33</v>
      </c>
      <c r="H3879" s="60">
        <v>5</v>
      </c>
      <c r="I3879" s="60">
        <v>5</v>
      </c>
      <c r="J3879" s="60">
        <f t="shared" si="821"/>
        <v>0</v>
      </c>
      <c r="K3879" s="60" t="str">
        <f t="shared" si="822"/>
        <v>Ok</v>
      </c>
      <c r="L3879" s="60">
        <f t="shared" si="823"/>
        <v>0</v>
      </c>
      <c r="M3879" s="85">
        <f>VLOOKUP(E3879,'DAFTAR ITEM'!B:J,9,FALSE)</f>
        <v>12000</v>
      </c>
      <c r="N3879" s="85">
        <f t="shared" si="824"/>
        <v>60000</v>
      </c>
      <c r="O3879" s="85">
        <f t="shared" si="825"/>
        <v>0</v>
      </c>
      <c r="P3879" s="85">
        <f t="shared" si="826"/>
        <v>0</v>
      </c>
      <c r="Q3879" s="59">
        <f t="shared" si="827"/>
        <v>0</v>
      </c>
      <c r="R3879" s="60" t="str">
        <f t="shared" si="828"/>
        <v>Good Count</v>
      </c>
      <c r="S3879" s="60" t="str">
        <f t="shared" si="829"/>
        <v>Good Count</v>
      </c>
      <c r="T3879" s="60" t="str">
        <f t="shared" si="830"/>
        <v>Good Count</v>
      </c>
    </row>
    <row r="3880" spans="1:20" ht="15" customHeight="1">
      <c r="A3880" s="64">
        <v>45086</v>
      </c>
      <c r="B3880" s="65">
        <f t="shared" si="818"/>
        <v>2023</v>
      </c>
      <c r="C3880" s="58">
        <f t="shared" si="819"/>
        <v>6</v>
      </c>
      <c r="D3880" s="58" t="str">
        <f t="shared" si="820"/>
        <v>Jun/2023</v>
      </c>
      <c r="E3880" s="60" t="s">
        <v>333</v>
      </c>
      <c r="F3880" s="60" t="s">
        <v>332</v>
      </c>
      <c r="G3880" s="60" t="s">
        <v>334</v>
      </c>
      <c r="H3880" s="60">
        <v>4</v>
      </c>
      <c r="I3880" s="60">
        <v>4</v>
      </c>
      <c r="J3880" s="60">
        <f t="shared" si="821"/>
        <v>0</v>
      </c>
      <c r="K3880" s="60" t="str">
        <f t="shared" si="822"/>
        <v>Ok</v>
      </c>
      <c r="L3880" s="60">
        <f t="shared" si="823"/>
        <v>0</v>
      </c>
      <c r="M3880" s="85">
        <f>VLOOKUP(E3880,'DAFTAR ITEM'!B:J,9,FALSE)</f>
        <v>4500</v>
      </c>
      <c r="N3880" s="85">
        <f t="shared" si="824"/>
        <v>18000</v>
      </c>
      <c r="O3880" s="85">
        <f t="shared" si="825"/>
        <v>0</v>
      </c>
      <c r="P3880" s="85">
        <f t="shared" si="826"/>
        <v>0</v>
      </c>
      <c r="Q3880" s="59">
        <f t="shared" si="827"/>
        <v>0</v>
      </c>
      <c r="R3880" s="60" t="str">
        <f t="shared" si="828"/>
        <v>Good Count</v>
      </c>
      <c r="S3880" s="60" t="str">
        <f t="shared" si="829"/>
        <v>Good Count</v>
      </c>
      <c r="T3880" s="60" t="str">
        <f t="shared" si="830"/>
        <v>Good Count</v>
      </c>
    </row>
    <row r="3881" spans="1:20" ht="15" customHeight="1">
      <c r="A3881" s="64">
        <v>45086</v>
      </c>
      <c r="B3881" s="65">
        <f t="shared" si="818"/>
        <v>2023</v>
      </c>
      <c r="C3881" s="58">
        <f t="shared" si="819"/>
        <v>6</v>
      </c>
      <c r="D3881" s="58" t="str">
        <f t="shared" si="820"/>
        <v>Jun/2023</v>
      </c>
      <c r="E3881" s="60" t="s">
        <v>336</v>
      </c>
      <c r="F3881" s="60" t="s">
        <v>335</v>
      </c>
      <c r="G3881" s="60" t="s">
        <v>334</v>
      </c>
      <c r="H3881" s="60">
        <v>4</v>
      </c>
      <c r="I3881" s="60">
        <v>4</v>
      </c>
      <c r="J3881" s="60">
        <f t="shared" si="821"/>
        <v>0</v>
      </c>
      <c r="K3881" s="60" t="str">
        <f t="shared" si="822"/>
        <v>Ok</v>
      </c>
      <c r="L3881" s="60">
        <f t="shared" si="823"/>
        <v>0</v>
      </c>
      <c r="M3881" s="85">
        <f>VLOOKUP(E3881,'DAFTAR ITEM'!B:J,9,FALSE)</f>
        <v>4500</v>
      </c>
      <c r="N3881" s="85">
        <f t="shared" si="824"/>
        <v>18000</v>
      </c>
      <c r="O3881" s="85">
        <f t="shared" si="825"/>
        <v>0</v>
      </c>
      <c r="P3881" s="85">
        <f t="shared" si="826"/>
        <v>0</v>
      </c>
      <c r="Q3881" s="59">
        <f t="shared" si="827"/>
        <v>0</v>
      </c>
      <c r="R3881" s="60" t="str">
        <f t="shared" si="828"/>
        <v>Good Count</v>
      </c>
      <c r="S3881" s="60" t="str">
        <f t="shared" si="829"/>
        <v>Good Count</v>
      </c>
      <c r="T3881" s="60" t="str">
        <f t="shared" si="830"/>
        <v>Good Count</v>
      </c>
    </row>
    <row r="3882" spans="1:20" ht="15" customHeight="1">
      <c r="A3882" s="64">
        <v>45086</v>
      </c>
      <c r="B3882" s="65">
        <f t="shared" si="818"/>
        <v>2023</v>
      </c>
      <c r="C3882" s="58">
        <f t="shared" si="819"/>
        <v>6</v>
      </c>
      <c r="D3882" s="58" t="str">
        <f t="shared" si="820"/>
        <v>Jun/2023</v>
      </c>
      <c r="E3882" s="60" t="s">
        <v>338</v>
      </c>
      <c r="F3882" s="60" t="s">
        <v>337</v>
      </c>
      <c r="G3882" s="60" t="s">
        <v>334</v>
      </c>
      <c r="H3882" s="60">
        <v>24</v>
      </c>
      <c r="I3882" s="60">
        <v>24</v>
      </c>
      <c r="J3882" s="60">
        <f t="shared" si="821"/>
        <v>0</v>
      </c>
      <c r="K3882" s="60" t="str">
        <f t="shared" si="822"/>
        <v>Ok</v>
      </c>
      <c r="L3882" s="60">
        <f t="shared" si="823"/>
        <v>0</v>
      </c>
      <c r="M3882" s="85">
        <f>VLOOKUP(E3882,'DAFTAR ITEM'!B:J,9,FALSE)</f>
        <v>5775</v>
      </c>
      <c r="N3882" s="85">
        <f t="shared" si="824"/>
        <v>138600</v>
      </c>
      <c r="O3882" s="85">
        <f t="shared" si="825"/>
        <v>0</v>
      </c>
      <c r="P3882" s="85">
        <f t="shared" si="826"/>
        <v>0</v>
      </c>
      <c r="Q3882" s="59">
        <f t="shared" si="827"/>
        <v>0</v>
      </c>
      <c r="R3882" s="60" t="str">
        <f t="shared" si="828"/>
        <v>Good Count</v>
      </c>
      <c r="S3882" s="60" t="str">
        <f t="shared" si="829"/>
        <v>Good Count</v>
      </c>
      <c r="T3882" s="60" t="str">
        <f t="shared" si="830"/>
        <v>Good Count</v>
      </c>
    </row>
    <row r="3883" spans="1:20" ht="15" customHeight="1">
      <c r="A3883" s="64">
        <v>45086</v>
      </c>
      <c r="B3883" s="65">
        <f t="shared" si="818"/>
        <v>2023</v>
      </c>
      <c r="C3883" s="58">
        <f t="shared" si="819"/>
        <v>6</v>
      </c>
      <c r="D3883" s="58" t="str">
        <f t="shared" si="820"/>
        <v>Jun/2023</v>
      </c>
      <c r="E3883" s="60" t="s">
        <v>340</v>
      </c>
      <c r="F3883" s="60" t="s">
        <v>339</v>
      </c>
      <c r="G3883" s="60" t="s">
        <v>33</v>
      </c>
      <c r="H3883" s="60">
        <v>11</v>
      </c>
      <c r="I3883" s="60">
        <v>11</v>
      </c>
      <c r="J3883" s="60">
        <f t="shared" si="821"/>
        <v>0</v>
      </c>
      <c r="K3883" s="60" t="str">
        <f t="shared" si="822"/>
        <v>Ok</v>
      </c>
      <c r="L3883" s="60">
        <f t="shared" si="823"/>
        <v>0</v>
      </c>
      <c r="M3883" s="85">
        <f>VLOOKUP(E3883,'DAFTAR ITEM'!B:J,9,FALSE)</f>
        <v>11550</v>
      </c>
      <c r="N3883" s="85">
        <f t="shared" si="824"/>
        <v>127050</v>
      </c>
      <c r="O3883" s="85">
        <f t="shared" si="825"/>
        <v>0</v>
      </c>
      <c r="P3883" s="85">
        <f t="shared" si="826"/>
        <v>0</v>
      </c>
      <c r="Q3883" s="59">
        <f t="shared" si="827"/>
        <v>0</v>
      </c>
      <c r="R3883" s="60" t="str">
        <f t="shared" si="828"/>
        <v>Good Count</v>
      </c>
      <c r="S3883" s="60" t="str">
        <f t="shared" si="829"/>
        <v>Good Count</v>
      </c>
      <c r="T3883" s="60" t="str">
        <f t="shared" si="830"/>
        <v>Good Count</v>
      </c>
    </row>
    <row r="3884" spans="1:20" ht="15" customHeight="1">
      <c r="A3884" s="64">
        <v>45086</v>
      </c>
      <c r="B3884" s="65">
        <f t="shared" ref="B3884:B3947" si="831">YEAR(A3884)</f>
        <v>2023</v>
      </c>
      <c r="C3884" s="58">
        <f t="shared" ref="C3884:C3947" si="832">MONTH(A3884)</f>
        <v>6</v>
      </c>
      <c r="D3884" s="58" t="str">
        <f t="shared" ref="D3884:D3947" si="833">TEXT(A3884,"MMM")&amp;"/"&amp;(B3884)</f>
        <v>Jun/2023</v>
      </c>
      <c r="E3884" s="60" t="s">
        <v>342</v>
      </c>
      <c r="F3884" s="60" t="s">
        <v>341</v>
      </c>
      <c r="G3884" s="60" t="s">
        <v>33</v>
      </c>
      <c r="H3884" s="60">
        <v>6</v>
      </c>
      <c r="I3884" s="60">
        <v>6</v>
      </c>
      <c r="J3884" s="60">
        <f t="shared" ref="J3884:J3947" si="834">I3884-H3884</f>
        <v>0</v>
      </c>
      <c r="K3884" s="60" t="str">
        <f t="shared" ref="K3884:K3947" si="835">IF(J3884=0,"Ok","Selisih")</f>
        <v>Ok</v>
      </c>
      <c r="L3884" s="60">
        <f t="shared" ref="L3884:L3947" si="836">ABS(J3884)</f>
        <v>0</v>
      </c>
      <c r="M3884" s="85">
        <f>VLOOKUP(E3884,'DAFTAR ITEM'!B:J,9,FALSE)</f>
        <v>30000</v>
      </c>
      <c r="N3884" s="85">
        <f t="shared" ref="N3884:N3947" si="837">H3884*M3884</f>
        <v>180000</v>
      </c>
      <c r="O3884" s="85">
        <f t="shared" ref="O3884:O3947" si="838">J3884*M3884</f>
        <v>0</v>
      </c>
      <c r="P3884" s="85">
        <f t="shared" ref="P3884:P3947" si="839">L3884*M3884</f>
        <v>0</v>
      </c>
      <c r="Q3884" s="59">
        <f t="shared" ref="Q3884:Q3947" si="840">ABS(IF(AND((H3884=0),(J3884=0)),0,J3884/H3884))</f>
        <v>0</v>
      </c>
      <c r="R3884" s="60" t="str">
        <f t="shared" ref="R3884:R3947" si="841">IF(ISERROR(Q3884),"Bad Count",IF(Q3884&gt;0%,"Bad Count","Good Count"))</f>
        <v>Good Count</v>
      </c>
      <c r="S3884" s="60" t="str">
        <f t="shared" ref="S3884:S3947" si="842">IF(ISERROR(Q3884),"Bad Count",IF(Q3884&gt;2%,"Bad Count","Good Count"))</f>
        <v>Good Count</v>
      </c>
      <c r="T3884" s="60" t="str">
        <f t="shared" ref="T3884:T3947" si="843">IF(ISERROR(Q3884),"Bad Count",IF(Q3884&gt;5%,"Bad Count","Good Count"))</f>
        <v>Good Count</v>
      </c>
    </row>
    <row r="3885" spans="1:20" ht="15" customHeight="1">
      <c r="A3885" s="64">
        <v>45086</v>
      </c>
      <c r="B3885" s="65">
        <f t="shared" si="831"/>
        <v>2023</v>
      </c>
      <c r="C3885" s="58">
        <f t="shared" si="832"/>
        <v>6</v>
      </c>
      <c r="D3885" s="58" t="str">
        <f t="shared" si="833"/>
        <v>Jun/2023</v>
      </c>
      <c r="E3885" s="60" t="s">
        <v>344</v>
      </c>
      <c r="F3885" s="60" t="s">
        <v>343</v>
      </c>
      <c r="G3885" s="60" t="s">
        <v>345</v>
      </c>
      <c r="H3885" s="60">
        <v>6</v>
      </c>
      <c r="I3885" s="60">
        <v>6</v>
      </c>
      <c r="J3885" s="60">
        <f t="shared" si="834"/>
        <v>0</v>
      </c>
      <c r="K3885" s="60" t="str">
        <f t="shared" si="835"/>
        <v>Ok</v>
      </c>
      <c r="L3885" s="60">
        <f t="shared" si="836"/>
        <v>0</v>
      </c>
      <c r="M3885" s="85">
        <f>VLOOKUP(E3885,'DAFTAR ITEM'!B:J,9,FALSE)</f>
        <v>8500</v>
      </c>
      <c r="N3885" s="85">
        <f t="shared" si="837"/>
        <v>51000</v>
      </c>
      <c r="O3885" s="85">
        <f t="shared" si="838"/>
        <v>0</v>
      </c>
      <c r="P3885" s="85">
        <f t="shared" si="839"/>
        <v>0</v>
      </c>
      <c r="Q3885" s="59">
        <f t="shared" si="840"/>
        <v>0</v>
      </c>
      <c r="R3885" s="60" t="str">
        <f t="shared" si="841"/>
        <v>Good Count</v>
      </c>
      <c r="S3885" s="60" t="str">
        <f t="shared" si="842"/>
        <v>Good Count</v>
      </c>
      <c r="T3885" s="60" t="str">
        <f t="shared" si="843"/>
        <v>Good Count</v>
      </c>
    </row>
    <row r="3886" spans="1:20" ht="15" customHeight="1">
      <c r="A3886" s="64">
        <v>45086</v>
      </c>
      <c r="B3886" s="65">
        <f t="shared" si="831"/>
        <v>2023</v>
      </c>
      <c r="C3886" s="58">
        <f t="shared" si="832"/>
        <v>6</v>
      </c>
      <c r="D3886" s="58" t="str">
        <f t="shared" si="833"/>
        <v>Jun/2023</v>
      </c>
      <c r="E3886" s="60" t="s">
        <v>347</v>
      </c>
      <c r="F3886" s="60" t="s">
        <v>346</v>
      </c>
      <c r="G3886" s="60" t="s">
        <v>345</v>
      </c>
      <c r="H3886" s="60">
        <v>2</v>
      </c>
      <c r="I3886" s="60">
        <v>2</v>
      </c>
      <c r="J3886" s="60">
        <f t="shared" si="834"/>
        <v>0</v>
      </c>
      <c r="K3886" s="60" t="str">
        <f t="shared" si="835"/>
        <v>Ok</v>
      </c>
      <c r="L3886" s="60">
        <f t="shared" si="836"/>
        <v>0</v>
      </c>
      <c r="M3886" s="85">
        <f>VLOOKUP(E3886,'DAFTAR ITEM'!B:J,9,FALSE)</f>
        <v>8000</v>
      </c>
      <c r="N3886" s="85">
        <f t="shared" si="837"/>
        <v>16000</v>
      </c>
      <c r="O3886" s="85">
        <f t="shared" si="838"/>
        <v>0</v>
      </c>
      <c r="P3886" s="85">
        <f t="shared" si="839"/>
        <v>0</v>
      </c>
      <c r="Q3886" s="59">
        <f t="shared" si="840"/>
        <v>0</v>
      </c>
      <c r="R3886" s="60" t="str">
        <f t="shared" si="841"/>
        <v>Good Count</v>
      </c>
      <c r="S3886" s="60" t="str">
        <f t="shared" si="842"/>
        <v>Good Count</v>
      </c>
      <c r="T3886" s="60" t="str">
        <f t="shared" si="843"/>
        <v>Good Count</v>
      </c>
    </row>
    <row r="3887" spans="1:20" ht="15" customHeight="1">
      <c r="A3887" s="64">
        <v>45086</v>
      </c>
      <c r="B3887" s="65">
        <f t="shared" si="831"/>
        <v>2023</v>
      </c>
      <c r="C3887" s="58">
        <f t="shared" si="832"/>
        <v>6</v>
      </c>
      <c r="D3887" s="58" t="str">
        <f t="shared" si="833"/>
        <v>Jun/2023</v>
      </c>
      <c r="E3887" s="60" t="s">
        <v>349</v>
      </c>
      <c r="F3887" s="60" t="s">
        <v>348</v>
      </c>
      <c r="G3887" s="60" t="s">
        <v>345</v>
      </c>
      <c r="H3887" s="60">
        <v>5</v>
      </c>
      <c r="I3887" s="60">
        <v>5</v>
      </c>
      <c r="J3887" s="60">
        <f t="shared" si="834"/>
        <v>0</v>
      </c>
      <c r="K3887" s="60" t="str">
        <f t="shared" si="835"/>
        <v>Ok</v>
      </c>
      <c r="L3887" s="60">
        <f t="shared" si="836"/>
        <v>0</v>
      </c>
      <c r="M3887" s="85">
        <f>VLOOKUP(E3887,'DAFTAR ITEM'!B:J,9,FALSE)</f>
        <v>15000</v>
      </c>
      <c r="N3887" s="85">
        <f t="shared" si="837"/>
        <v>75000</v>
      </c>
      <c r="O3887" s="85">
        <f t="shared" si="838"/>
        <v>0</v>
      </c>
      <c r="P3887" s="85">
        <f t="shared" si="839"/>
        <v>0</v>
      </c>
      <c r="Q3887" s="59">
        <f t="shared" si="840"/>
        <v>0</v>
      </c>
      <c r="R3887" s="60" t="str">
        <f t="shared" si="841"/>
        <v>Good Count</v>
      </c>
      <c r="S3887" s="60" t="str">
        <f t="shared" si="842"/>
        <v>Good Count</v>
      </c>
      <c r="T3887" s="60" t="str">
        <f t="shared" si="843"/>
        <v>Good Count</v>
      </c>
    </row>
    <row r="3888" spans="1:20" ht="15" customHeight="1">
      <c r="A3888" s="64">
        <v>45086</v>
      </c>
      <c r="B3888" s="65">
        <f t="shared" si="831"/>
        <v>2023</v>
      </c>
      <c r="C3888" s="58">
        <f t="shared" si="832"/>
        <v>6</v>
      </c>
      <c r="D3888" s="58" t="str">
        <f t="shared" si="833"/>
        <v>Jun/2023</v>
      </c>
      <c r="E3888" s="60" t="s">
        <v>351</v>
      </c>
      <c r="F3888" s="60" t="s">
        <v>350</v>
      </c>
      <c r="G3888" s="60" t="s">
        <v>33</v>
      </c>
      <c r="H3888" s="60">
        <v>9</v>
      </c>
      <c r="I3888" s="60">
        <v>9</v>
      </c>
      <c r="J3888" s="60">
        <f t="shared" si="834"/>
        <v>0</v>
      </c>
      <c r="K3888" s="60" t="str">
        <f t="shared" si="835"/>
        <v>Ok</v>
      </c>
      <c r="L3888" s="60">
        <f t="shared" si="836"/>
        <v>0</v>
      </c>
      <c r="M3888" s="85">
        <f>VLOOKUP(E3888,'DAFTAR ITEM'!B:J,9,FALSE)</f>
        <v>8925</v>
      </c>
      <c r="N3888" s="85">
        <f t="shared" si="837"/>
        <v>80325</v>
      </c>
      <c r="O3888" s="85">
        <f t="shared" si="838"/>
        <v>0</v>
      </c>
      <c r="P3888" s="85">
        <f t="shared" si="839"/>
        <v>0</v>
      </c>
      <c r="Q3888" s="59">
        <f t="shared" si="840"/>
        <v>0</v>
      </c>
      <c r="R3888" s="60" t="str">
        <f t="shared" si="841"/>
        <v>Good Count</v>
      </c>
      <c r="S3888" s="60" t="str">
        <f t="shared" si="842"/>
        <v>Good Count</v>
      </c>
      <c r="T3888" s="60" t="str">
        <f t="shared" si="843"/>
        <v>Good Count</v>
      </c>
    </row>
    <row r="3889" spans="1:20" ht="15" customHeight="1">
      <c r="A3889" s="64">
        <v>45086</v>
      </c>
      <c r="B3889" s="65">
        <f t="shared" si="831"/>
        <v>2023</v>
      </c>
      <c r="C3889" s="58">
        <f t="shared" si="832"/>
        <v>6</v>
      </c>
      <c r="D3889" s="58" t="str">
        <f t="shared" si="833"/>
        <v>Jun/2023</v>
      </c>
      <c r="E3889" s="60" t="s">
        <v>353</v>
      </c>
      <c r="F3889" s="60" t="s">
        <v>352</v>
      </c>
      <c r="G3889" s="60" t="s">
        <v>33</v>
      </c>
      <c r="H3889" s="60">
        <v>10</v>
      </c>
      <c r="I3889" s="60">
        <v>10</v>
      </c>
      <c r="J3889" s="60">
        <f t="shared" si="834"/>
        <v>0</v>
      </c>
      <c r="K3889" s="60" t="str">
        <f t="shared" si="835"/>
        <v>Ok</v>
      </c>
      <c r="L3889" s="60">
        <f t="shared" si="836"/>
        <v>0</v>
      </c>
      <c r="M3889" s="85">
        <f>VLOOKUP(E3889,'DAFTAR ITEM'!B:J,9,FALSE)</f>
        <v>3938</v>
      </c>
      <c r="N3889" s="85">
        <f t="shared" si="837"/>
        <v>39380</v>
      </c>
      <c r="O3889" s="85">
        <f t="shared" si="838"/>
        <v>0</v>
      </c>
      <c r="P3889" s="85">
        <f t="shared" si="839"/>
        <v>0</v>
      </c>
      <c r="Q3889" s="59">
        <f t="shared" si="840"/>
        <v>0</v>
      </c>
      <c r="R3889" s="60" t="str">
        <f t="shared" si="841"/>
        <v>Good Count</v>
      </c>
      <c r="S3889" s="60" t="str">
        <f t="shared" si="842"/>
        <v>Good Count</v>
      </c>
      <c r="T3889" s="60" t="str">
        <f t="shared" si="843"/>
        <v>Good Count</v>
      </c>
    </row>
    <row r="3890" spans="1:20" ht="15" customHeight="1">
      <c r="A3890" s="64">
        <v>45086</v>
      </c>
      <c r="B3890" s="65">
        <f t="shared" si="831"/>
        <v>2023</v>
      </c>
      <c r="C3890" s="58">
        <f t="shared" si="832"/>
        <v>6</v>
      </c>
      <c r="D3890" s="58" t="str">
        <f t="shared" si="833"/>
        <v>Jun/2023</v>
      </c>
      <c r="E3890" s="60" t="s">
        <v>355</v>
      </c>
      <c r="F3890" s="60" t="s">
        <v>354</v>
      </c>
      <c r="G3890" s="60" t="s">
        <v>187</v>
      </c>
      <c r="H3890" s="60">
        <v>24</v>
      </c>
      <c r="I3890" s="60">
        <v>24</v>
      </c>
      <c r="J3890" s="60">
        <f t="shared" si="834"/>
        <v>0</v>
      </c>
      <c r="K3890" s="60" t="str">
        <f t="shared" si="835"/>
        <v>Ok</v>
      </c>
      <c r="L3890" s="60">
        <f t="shared" si="836"/>
        <v>0</v>
      </c>
      <c r="M3890" s="85">
        <f>VLOOKUP(E3890,'DAFTAR ITEM'!B:J,9,FALSE)</f>
        <v>1400</v>
      </c>
      <c r="N3890" s="85">
        <f t="shared" si="837"/>
        <v>33600</v>
      </c>
      <c r="O3890" s="85">
        <f t="shared" si="838"/>
        <v>0</v>
      </c>
      <c r="P3890" s="85">
        <f t="shared" si="839"/>
        <v>0</v>
      </c>
      <c r="Q3890" s="59">
        <f t="shared" si="840"/>
        <v>0</v>
      </c>
      <c r="R3890" s="60" t="str">
        <f t="shared" si="841"/>
        <v>Good Count</v>
      </c>
      <c r="S3890" s="60" t="str">
        <f t="shared" si="842"/>
        <v>Good Count</v>
      </c>
      <c r="T3890" s="60" t="str">
        <f t="shared" si="843"/>
        <v>Good Count</v>
      </c>
    </row>
    <row r="3891" spans="1:20" ht="15" customHeight="1">
      <c r="A3891" s="64">
        <v>45113</v>
      </c>
      <c r="B3891" s="65">
        <f t="shared" si="831"/>
        <v>2023</v>
      </c>
      <c r="C3891" s="58">
        <f t="shared" si="832"/>
        <v>7</v>
      </c>
      <c r="D3891" s="58" t="str">
        <f t="shared" si="833"/>
        <v>Jul/2023</v>
      </c>
      <c r="E3891" s="60" t="s">
        <v>15</v>
      </c>
      <c r="F3891" s="60" t="s">
        <v>14</v>
      </c>
      <c r="G3891" s="60" t="s">
        <v>16</v>
      </c>
      <c r="H3891" s="60">
        <v>13</v>
      </c>
      <c r="I3891" s="60">
        <v>13</v>
      </c>
      <c r="J3891" s="60">
        <f t="shared" si="834"/>
        <v>0</v>
      </c>
      <c r="K3891" s="60" t="str">
        <f t="shared" si="835"/>
        <v>Ok</v>
      </c>
      <c r="L3891" s="60">
        <f t="shared" si="836"/>
        <v>0</v>
      </c>
      <c r="M3891" s="85">
        <f>VLOOKUP(E3891,'DAFTAR ITEM'!B:J,9,FALSE)</f>
        <v>110000</v>
      </c>
      <c r="N3891" s="85">
        <f t="shared" si="837"/>
        <v>1430000</v>
      </c>
      <c r="O3891" s="85">
        <f t="shared" si="838"/>
        <v>0</v>
      </c>
      <c r="P3891" s="85">
        <f t="shared" si="839"/>
        <v>0</v>
      </c>
      <c r="Q3891" s="59">
        <f t="shared" si="840"/>
        <v>0</v>
      </c>
      <c r="R3891" s="60" t="str">
        <f t="shared" si="841"/>
        <v>Good Count</v>
      </c>
      <c r="S3891" s="60" t="str">
        <f t="shared" si="842"/>
        <v>Good Count</v>
      </c>
      <c r="T3891" s="60" t="str">
        <f t="shared" si="843"/>
        <v>Good Count</v>
      </c>
    </row>
    <row r="3892" spans="1:20" ht="15" customHeight="1">
      <c r="A3892" s="64">
        <v>45113</v>
      </c>
      <c r="B3892" s="65">
        <f t="shared" si="831"/>
        <v>2023</v>
      </c>
      <c r="C3892" s="58">
        <f t="shared" si="832"/>
        <v>7</v>
      </c>
      <c r="D3892" s="58" t="str">
        <f t="shared" si="833"/>
        <v>Jul/2023</v>
      </c>
      <c r="E3892" s="60" t="s">
        <v>18</v>
      </c>
      <c r="F3892" s="60" t="s">
        <v>17</v>
      </c>
      <c r="G3892" s="60" t="s">
        <v>16</v>
      </c>
      <c r="H3892" s="60">
        <v>8</v>
      </c>
      <c r="I3892" s="60">
        <v>8</v>
      </c>
      <c r="J3892" s="60">
        <f t="shared" si="834"/>
        <v>0</v>
      </c>
      <c r="K3892" s="60" t="str">
        <f t="shared" si="835"/>
        <v>Ok</v>
      </c>
      <c r="L3892" s="60">
        <f t="shared" si="836"/>
        <v>0</v>
      </c>
      <c r="M3892" s="85">
        <f>VLOOKUP(E3892,'DAFTAR ITEM'!B:J,9,FALSE)</f>
        <v>75000</v>
      </c>
      <c r="N3892" s="85">
        <f t="shared" si="837"/>
        <v>600000</v>
      </c>
      <c r="O3892" s="85">
        <f t="shared" si="838"/>
        <v>0</v>
      </c>
      <c r="P3892" s="85">
        <f t="shared" si="839"/>
        <v>0</v>
      </c>
      <c r="Q3892" s="59">
        <f t="shared" si="840"/>
        <v>0</v>
      </c>
      <c r="R3892" s="60" t="str">
        <f t="shared" si="841"/>
        <v>Good Count</v>
      </c>
      <c r="S3892" s="60" t="str">
        <f t="shared" si="842"/>
        <v>Good Count</v>
      </c>
      <c r="T3892" s="60" t="str">
        <f t="shared" si="843"/>
        <v>Good Count</v>
      </c>
    </row>
    <row r="3893" spans="1:20" ht="15" customHeight="1">
      <c r="A3893" s="64">
        <v>45113</v>
      </c>
      <c r="B3893" s="65">
        <f t="shared" si="831"/>
        <v>2023</v>
      </c>
      <c r="C3893" s="58">
        <f t="shared" si="832"/>
        <v>7</v>
      </c>
      <c r="D3893" s="58" t="str">
        <f t="shared" si="833"/>
        <v>Jul/2023</v>
      </c>
      <c r="E3893" s="60" t="s">
        <v>22</v>
      </c>
      <c r="F3893" s="60" t="s">
        <v>21</v>
      </c>
      <c r="G3893" s="60" t="s">
        <v>16</v>
      </c>
      <c r="H3893" s="60">
        <v>33</v>
      </c>
      <c r="I3893" s="60">
        <v>33</v>
      </c>
      <c r="J3893" s="60">
        <f t="shared" si="834"/>
        <v>0</v>
      </c>
      <c r="K3893" s="60" t="str">
        <f t="shared" si="835"/>
        <v>Ok</v>
      </c>
      <c r="L3893" s="60">
        <f t="shared" si="836"/>
        <v>0</v>
      </c>
      <c r="M3893" s="85">
        <f>VLOOKUP(E3893,'DAFTAR ITEM'!B:J,9,FALSE)</f>
        <v>33000</v>
      </c>
      <c r="N3893" s="85">
        <f t="shared" si="837"/>
        <v>1089000</v>
      </c>
      <c r="O3893" s="85">
        <f t="shared" si="838"/>
        <v>0</v>
      </c>
      <c r="P3893" s="85">
        <f t="shared" si="839"/>
        <v>0</v>
      </c>
      <c r="Q3893" s="59">
        <f t="shared" si="840"/>
        <v>0</v>
      </c>
      <c r="R3893" s="60" t="str">
        <f t="shared" si="841"/>
        <v>Good Count</v>
      </c>
      <c r="S3893" s="60" t="str">
        <f t="shared" si="842"/>
        <v>Good Count</v>
      </c>
      <c r="T3893" s="60" t="str">
        <f t="shared" si="843"/>
        <v>Good Count</v>
      </c>
    </row>
    <row r="3894" spans="1:20" ht="15" customHeight="1">
      <c r="A3894" s="64">
        <v>45113</v>
      </c>
      <c r="B3894" s="65">
        <f t="shared" si="831"/>
        <v>2023</v>
      </c>
      <c r="C3894" s="58">
        <f t="shared" si="832"/>
        <v>7</v>
      </c>
      <c r="D3894" s="58" t="str">
        <f t="shared" si="833"/>
        <v>Jul/2023</v>
      </c>
      <c r="E3894" s="60" t="s">
        <v>365</v>
      </c>
      <c r="F3894" s="60" t="s">
        <v>364</v>
      </c>
      <c r="G3894" s="60" t="s">
        <v>16</v>
      </c>
      <c r="H3894" s="60">
        <v>37</v>
      </c>
      <c r="I3894" s="60">
        <v>37</v>
      </c>
      <c r="J3894" s="60">
        <f t="shared" si="834"/>
        <v>0</v>
      </c>
      <c r="K3894" s="60" t="str">
        <f t="shared" si="835"/>
        <v>Ok</v>
      </c>
      <c r="L3894" s="60">
        <f t="shared" si="836"/>
        <v>0</v>
      </c>
      <c r="M3894" s="85">
        <f>VLOOKUP(E3894,'DAFTAR ITEM'!B:J,9,FALSE)</f>
        <v>56800</v>
      </c>
      <c r="N3894" s="85">
        <f t="shared" si="837"/>
        <v>2101600</v>
      </c>
      <c r="O3894" s="85">
        <f t="shared" si="838"/>
        <v>0</v>
      </c>
      <c r="P3894" s="85">
        <f t="shared" si="839"/>
        <v>0</v>
      </c>
      <c r="Q3894" s="59">
        <f t="shared" si="840"/>
        <v>0</v>
      </c>
      <c r="R3894" s="60" t="str">
        <f t="shared" si="841"/>
        <v>Good Count</v>
      </c>
      <c r="S3894" s="60" t="str">
        <f t="shared" si="842"/>
        <v>Good Count</v>
      </c>
      <c r="T3894" s="60" t="str">
        <f t="shared" si="843"/>
        <v>Good Count</v>
      </c>
    </row>
    <row r="3895" spans="1:20" ht="15" customHeight="1">
      <c r="A3895" s="64">
        <v>45113</v>
      </c>
      <c r="B3895" s="65">
        <f t="shared" si="831"/>
        <v>2023</v>
      </c>
      <c r="C3895" s="58">
        <f t="shared" si="832"/>
        <v>7</v>
      </c>
      <c r="D3895" s="58" t="str">
        <f t="shared" si="833"/>
        <v>Jul/2023</v>
      </c>
      <c r="E3895" s="60" t="s">
        <v>24</v>
      </c>
      <c r="F3895" s="60" t="s">
        <v>23</v>
      </c>
      <c r="G3895" s="60" t="s">
        <v>16</v>
      </c>
      <c r="H3895" s="60">
        <v>21</v>
      </c>
      <c r="I3895" s="60">
        <v>21</v>
      </c>
      <c r="J3895" s="60">
        <f t="shared" si="834"/>
        <v>0</v>
      </c>
      <c r="K3895" s="60" t="str">
        <f t="shared" si="835"/>
        <v>Ok</v>
      </c>
      <c r="L3895" s="60">
        <f t="shared" si="836"/>
        <v>0</v>
      </c>
      <c r="M3895" s="85">
        <f>VLOOKUP(E3895,'DAFTAR ITEM'!B:J,9,FALSE)</f>
        <v>59000</v>
      </c>
      <c r="N3895" s="85">
        <f t="shared" si="837"/>
        <v>1239000</v>
      </c>
      <c r="O3895" s="85">
        <f t="shared" si="838"/>
        <v>0</v>
      </c>
      <c r="P3895" s="85">
        <f t="shared" si="839"/>
        <v>0</v>
      </c>
      <c r="Q3895" s="59">
        <f t="shared" si="840"/>
        <v>0</v>
      </c>
      <c r="R3895" s="60" t="str">
        <f t="shared" si="841"/>
        <v>Good Count</v>
      </c>
      <c r="S3895" s="60" t="str">
        <f t="shared" si="842"/>
        <v>Good Count</v>
      </c>
      <c r="T3895" s="60" t="str">
        <f t="shared" si="843"/>
        <v>Good Count</v>
      </c>
    </row>
    <row r="3896" spans="1:20" ht="15" customHeight="1">
      <c r="A3896" s="64">
        <v>45113</v>
      </c>
      <c r="B3896" s="65">
        <f t="shared" si="831"/>
        <v>2023</v>
      </c>
      <c r="C3896" s="58">
        <f t="shared" si="832"/>
        <v>7</v>
      </c>
      <c r="D3896" s="58" t="str">
        <f t="shared" si="833"/>
        <v>Jul/2023</v>
      </c>
      <c r="E3896" s="60" t="s">
        <v>26</v>
      </c>
      <c r="F3896" s="60" t="s">
        <v>25</v>
      </c>
      <c r="G3896" s="60" t="s">
        <v>16</v>
      </c>
      <c r="H3896" s="60">
        <v>9</v>
      </c>
      <c r="I3896" s="60">
        <v>9</v>
      </c>
      <c r="J3896" s="60">
        <f t="shared" si="834"/>
        <v>0</v>
      </c>
      <c r="K3896" s="60" t="str">
        <f t="shared" si="835"/>
        <v>Ok</v>
      </c>
      <c r="L3896" s="60">
        <f t="shared" si="836"/>
        <v>0</v>
      </c>
      <c r="M3896" s="85">
        <f>VLOOKUP(E3896,'DAFTAR ITEM'!B:J,9,FALSE)</f>
        <v>16250</v>
      </c>
      <c r="N3896" s="85">
        <f t="shared" si="837"/>
        <v>146250</v>
      </c>
      <c r="O3896" s="85">
        <f t="shared" si="838"/>
        <v>0</v>
      </c>
      <c r="P3896" s="85">
        <f t="shared" si="839"/>
        <v>0</v>
      </c>
      <c r="Q3896" s="59">
        <f t="shared" si="840"/>
        <v>0</v>
      </c>
      <c r="R3896" s="60" t="str">
        <f t="shared" si="841"/>
        <v>Good Count</v>
      </c>
      <c r="S3896" s="60" t="str">
        <f t="shared" si="842"/>
        <v>Good Count</v>
      </c>
      <c r="T3896" s="60" t="str">
        <f t="shared" si="843"/>
        <v>Good Count</v>
      </c>
    </row>
    <row r="3897" spans="1:20" ht="15" customHeight="1">
      <c r="A3897" s="64">
        <v>45113</v>
      </c>
      <c r="B3897" s="65">
        <f t="shared" si="831"/>
        <v>2023</v>
      </c>
      <c r="C3897" s="58">
        <f t="shared" si="832"/>
        <v>7</v>
      </c>
      <c r="D3897" s="58" t="str">
        <f t="shared" si="833"/>
        <v>Jul/2023</v>
      </c>
      <c r="E3897" s="60" t="s">
        <v>28</v>
      </c>
      <c r="F3897" s="60" t="s">
        <v>27</v>
      </c>
      <c r="G3897" s="60" t="s">
        <v>16</v>
      </c>
      <c r="H3897" s="60">
        <v>18</v>
      </c>
      <c r="I3897" s="60">
        <v>18</v>
      </c>
      <c r="J3897" s="60">
        <f t="shared" si="834"/>
        <v>0</v>
      </c>
      <c r="K3897" s="60" t="str">
        <f t="shared" si="835"/>
        <v>Ok</v>
      </c>
      <c r="L3897" s="60">
        <f t="shared" si="836"/>
        <v>0</v>
      </c>
      <c r="M3897" s="85">
        <f>VLOOKUP(E3897,'DAFTAR ITEM'!B:J,9,FALSE)</f>
        <v>30000</v>
      </c>
      <c r="N3897" s="85">
        <f t="shared" si="837"/>
        <v>540000</v>
      </c>
      <c r="O3897" s="85">
        <f t="shared" si="838"/>
        <v>0</v>
      </c>
      <c r="P3897" s="85">
        <f t="shared" si="839"/>
        <v>0</v>
      </c>
      <c r="Q3897" s="59">
        <f t="shared" si="840"/>
        <v>0</v>
      </c>
      <c r="R3897" s="60" t="str">
        <f t="shared" si="841"/>
        <v>Good Count</v>
      </c>
      <c r="S3897" s="60" t="str">
        <f t="shared" si="842"/>
        <v>Good Count</v>
      </c>
      <c r="T3897" s="60" t="str">
        <f t="shared" si="843"/>
        <v>Good Count</v>
      </c>
    </row>
    <row r="3898" spans="1:20" ht="15" customHeight="1">
      <c r="A3898" s="64">
        <v>45113</v>
      </c>
      <c r="B3898" s="65">
        <f t="shared" si="831"/>
        <v>2023</v>
      </c>
      <c r="C3898" s="58">
        <f t="shared" si="832"/>
        <v>7</v>
      </c>
      <c r="D3898" s="58" t="str">
        <f t="shared" si="833"/>
        <v>Jul/2023</v>
      </c>
      <c r="E3898" s="60" t="s">
        <v>30</v>
      </c>
      <c r="F3898" s="60" t="s">
        <v>29</v>
      </c>
      <c r="G3898" s="60" t="s">
        <v>16</v>
      </c>
      <c r="H3898" s="60">
        <v>0</v>
      </c>
      <c r="I3898" s="60">
        <v>0</v>
      </c>
      <c r="J3898" s="60">
        <f t="shared" si="834"/>
        <v>0</v>
      </c>
      <c r="K3898" s="60" t="str">
        <f t="shared" si="835"/>
        <v>Ok</v>
      </c>
      <c r="L3898" s="60">
        <f t="shared" si="836"/>
        <v>0</v>
      </c>
      <c r="M3898" s="85">
        <f>VLOOKUP(E3898,'DAFTAR ITEM'!B:J,9,FALSE)</f>
        <v>50000</v>
      </c>
      <c r="N3898" s="85">
        <f t="shared" si="837"/>
        <v>0</v>
      </c>
      <c r="O3898" s="85">
        <f t="shared" si="838"/>
        <v>0</v>
      </c>
      <c r="P3898" s="85">
        <f t="shared" si="839"/>
        <v>0</v>
      </c>
      <c r="Q3898" s="59">
        <f t="shared" si="840"/>
        <v>0</v>
      </c>
      <c r="R3898" s="60" t="str">
        <f t="shared" si="841"/>
        <v>Good Count</v>
      </c>
      <c r="S3898" s="60" t="str">
        <f t="shared" si="842"/>
        <v>Good Count</v>
      </c>
      <c r="T3898" s="60" t="str">
        <f t="shared" si="843"/>
        <v>Good Count</v>
      </c>
    </row>
    <row r="3899" spans="1:20" ht="15" customHeight="1">
      <c r="A3899" s="64">
        <v>45113</v>
      </c>
      <c r="B3899" s="65">
        <f t="shared" si="831"/>
        <v>2023</v>
      </c>
      <c r="C3899" s="58">
        <f t="shared" si="832"/>
        <v>7</v>
      </c>
      <c r="D3899" s="58" t="str">
        <f t="shared" si="833"/>
        <v>Jul/2023</v>
      </c>
      <c r="E3899" s="60" t="s">
        <v>35</v>
      </c>
      <c r="F3899" s="60" t="s">
        <v>34</v>
      </c>
      <c r="G3899" s="60" t="s">
        <v>33</v>
      </c>
      <c r="H3899" s="60">
        <v>9</v>
      </c>
      <c r="I3899" s="60">
        <v>9</v>
      </c>
      <c r="J3899" s="60">
        <f t="shared" si="834"/>
        <v>0</v>
      </c>
      <c r="K3899" s="60" t="str">
        <f t="shared" si="835"/>
        <v>Ok</v>
      </c>
      <c r="L3899" s="60">
        <f t="shared" si="836"/>
        <v>0</v>
      </c>
      <c r="M3899" s="85">
        <f>VLOOKUP(E3899,'DAFTAR ITEM'!B:J,9,FALSE)</f>
        <v>2100</v>
      </c>
      <c r="N3899" s="85">
        <f t="shared" si="837"/>
        <v>18900</v>
      </c>
      <c r="O3899" s="85">
        <f t="shared" si="838"/>
        <v>0</v>
      </c>
      <c r="P3899" s="85">
        <f t="shared" si="839"/>
        <v>0</v>
      </c>
      <c r="Q3899" s="59">
        <f t="shared" si="840"/>
        <v>0</v>
      </c>
      <c r="R3899" s="60" t="str">
        <f t="shared" si="841"/>
        <v>Good Count</v>
      </c>
      <c r="S3899" s="60" t="str">
        <f t="shared" si="842"/>
        <v>Good Count</v>
      </c>
      <c r="T3899" s="60" t="str">
        <f t="shared" si="843"/>
        <v>Good Count</v>
      </c>
    </row>
    <row r="3900" spans="1:20" ht="15" customHeight="1">
      <c r="A3900" s="64">
        <v>45113</v>
      </c>
      <c r="B3900" s="65">
        <f t="shared" si="831"/>
        <v>2023</v>
      </c>
      <c r="C3900" s="58">
        <f t="shared" si="832"/>
        <v>7</v>
      </c>
      <c r="D3900" s="58" t="str">
        <f t="shared" si="833"/>
        <v>Jul/2023</v>
      </c>
      <c r="E3900" s="60" t="s">
        <v>37</v>
      </c>
      <c r="F3900" s="60" t="s">
        <v>36</v>
      </c>
      <c r="G3900" s="60" t="s">
        <v>33</v>
      </c>
      <c r="H3900" s="60">
        <v>5</v>
      </c>
      <c r="I3900" s="60">
        <v>5</v>
      </c>
      <c r="J3900" s="60">
        <f t="shared" si="834"/>
        <v>0</v>
      </c>
      <c r="K3900" s="60" t="str">
        <f t="shared" si="835"/>
        <v>Ok</v>
      </c>
      <c r="L3900" s="60">
        <f t="shared" si="836"/>
        <v>0</v>
      </c>
      <c r="M3900" s="85">
        <f>VLOOKUP(E3900,'DAFTAR ITEM'!B:J,9,FALSE)</f>
        <v>1750</v>
      </c>
      <c r="N3900" s="85">
        <f t="shared" si="837"/>
        <v>8750</v>
      </c>
      <c r="O3900" s="85">
        <f t="shared" si="838"/>
        <v>0</v>
      </c>
      <c r="P3900" s="85">
        <f t="shared" si="839"/>
        <v>0</v>
      </c>
      <c r="Q3900" s="59">
        <f t="shared" si="840"/>
        <v>0</v>
      </c>
      <c r="R3900" s="60" t="str">
        <f t="shared" si="841"/>
        <v>Good Count</v>
      </c>
      <c r="S3900" s="60" t="str">
        <f t="shared" si="842"/>
        <v>Good Count</v>
      </c>
      <c r="T3900" s="60" t="str">
        <f t="shared" si="843"/>
        <v>Good Count</v>
      </c>
    </row>
    <row r="3901" spans="1:20" ht="15" customHeight="1">
      <c r="A3901" s="64">
        <v>45113</v>
      </c>
      <c r="B3901" s="65">
        <f t="shared" si="831"/>
        <v>2023</v>
      </c>
      <c r="C3901" s="58">
        <f t="shared" si="832"/>
        <v>7</v>
      </c>
      <c r="D3901" s="58" t="str">
        <f t="shared" si="833"/>
        <v>Jul/2023</v>
      </c>
      <c r="E3901" s="60" t="s">
        <v>39</v>
      </c>
      <c r="F3901" s="60" t="s">
        <v>38</v>
      </c>
      <c r="G3901" s="60" t="s">
        <v>33</v>
      </c>
      <c r="H3901" s="60">
        <v>10</v>
      </c>
      <c r="I3901" s="60">
        <v>10</v>
      </c>
      <c r="J3901" s="60">
        <f t="shared" si="834"/>
        <v>0</v>
      </c>
      <c r="K3901" s="60" t="str">
        <f t="shared" si="835"/>
        <v>Ok</v>
      </c>
      <c r="L3901" s="60">
        <f t="shared" si="836"/>
        <v>0</v>
      </c>
      <c r="M3901" s="85">
        <f>VLOOKUP(E3901,'DAFTAR ITEM'!B:J,9,FALSE)</f>
        <v>22500</v>
      </c>
      <c r="N3901" s="85">
        <f t="shared" si="837"/>
        <v>225000</v>
      </c>
      <c r="O3901" s="85">
        <f t="shared" si="838"/>
        <v>0</v>
      </c>
      <c r="P3901" s="85">
        <f t="shared" si="839"/>
        <v>0</v>
      </c>
      <c r="Q3901" s="59">
        <f t="shared" si="840"/>
        <v>0</v>
      </c>
      <c r="R3901" s="60" t="str">
        <f t="shared" si="841"/>
        <v>Good Count</v>
      </c>
      <c r="S3901" s="60" t="str">
        <f t="shared" si="842"/>
        <v>Good Count</v>
      </c>
      <c r="T3901" s="60" t="str">
        <f t="shared" si="843"/>
        <v>Good Count</v>
      </c>
    </row>
    <row r="3902" spans="1:20" ht="15" customHeight="1">
      <c r="A3902" s="64">
        <v>45113</v>
      </c>
      <c r="B3902" s="65">
        <f t="shared" si="831"/>
        <v>2023</v>
      </c>
      <c r="C3902" s="58">
        <f t="shared" si="832"/>
        <v>7</v>
      </c>
      <c r="D3902" s="58" t="str">
        <f t="shared" si="833"/>
        <v>Jul/2023</v>
      </c>
      <c r="E3902" s="60" t="s">
        <v>41</v>
      </c>
      <c r="F3902" s="60" t="s">
        <v>40</v>
      </c>
      <c r="G3902" s="60" t="s">
        <v>33</v>
      </c>
      <c r="H3902" s="60">
        <v>8</v>
      </c>
      <c r="I3902" s="60">
        <v>8</v>
      </c>
      <c r="J3902" s="60">
        <f t="shared" si="834"/>
        <v>0</v>
      </c>
      <c r="K3902" s="60" t="str">
        <f t="shared" si="835"/>
        <v>Ok</v>
      </c>
      <c r="L3902" s="60">
        <f t="shared" si="836"/>
        <v>0</v>
      </c>
      <c r="M3902" s="85">
        <f>VLOOKUP(E3902,'DAFTAR ITEM'!B:J,9,FALSE)</f>
        <v>3580</v>
      </c>
      <c r="N3902" s="85">
        <f t="shared" si="837"/>
        <v>28640</v>
      </c>
      <c r="O3902" s="85">
        <f t="shared" si="838"/>
        <v>0</v>
      </c>
      <c r="P3902" s="85">
        <f t="shared" si="839"/>
        <v>0</v>
      </c>
      <c r="Q3902" s="59">
        <f t="shared" si="840"/>
        <v>0</v>
      </c>
      <c r="R3902" s="60" t="str">
        <f t="shared" si="841"/>
        <v>Good Count</v>
      </c>
      <c r="S3902" s="60" t="str">
        <f t="shared" si="842"/>
        <v>Good Count</v>
      </c>
      <c r="T3902" s="60" t="str">
        <f t="shared" si="843"/>
        <v>Good Count</v>
      </c>
    </row>
    <row r="3903" spans="1:20" ht="15" customHeight="1">
      <c r="A3903" s="64">
        <v>45114</v>
      </c>
      <c r="B3903" s="65">
        <f t="shared" si="831"/>
        <v>2023</v>
      </c>
      <c r="C3903" s="58">
        <f t="shared" si="832"/>
        <v>7</v>
      </c>
      <c r="D3903" s="58" t="str">
        <f t="shared" si="833"/>
        <v>Jul/2023</v>
      </c>
      <c r="E3903" s="60" t="s">
        <v>43</v>
      </c>
      <c r="F3903" s="60" t="s">
        <v>42</v>
      </c>
      <c r="G3903" s="60" t="s">
        <v>33</v>
      </c>
      <c r="H3903" s="60">
        <v>15</v>
      </c>
      <c r="I3903" s="60">
        <v>15</v>
      </c>
      <c r="J3903" s="60">
        <f t="shared" si="834"/>
        <v>0</v>
      </c>
      <c r="K3903" s="60" t="str">
        <f t="shared" si="835"/>
        <v>Ok</v>
      </c>
      <c r="L3903" s="60">
        <f t="shared" si="836"/>
        <v>0</v>
      </c>
      <c r="M3903" s="85">
        <f>VLOOKUP(E3903,'DAFTAR ITEM'!B:J,9,FALSE)</f>
        <v>5250</v>
      </c>
      <c r="N3903" s="85">
        <f t="shared" si="837"/>
        <v>78750</v>
      </c>
      <c r="O3903" s="85">
        <f t="shared" si="838"/>
        <v>0</v>
      </c>
      <c r="P3903" s="85">
        <f t="shared" si="839"/>
        <v>0</v>
      </c>
      <c r="Q3903" s="59">
        <f t="shared" si="840"/>
        <v>0</v>
      </c>
      <c r="R3903" s="60" t="str">
        <f t="shared" si="841"/>
        <v>Good Count</v>
      </c>
      <c r="S3903" s="60" t="str">
        <f t="shared" si="842"/>
        <v>Good Count</v>
      </c>
      <c r="T3903" s="60" t="str">
        <f t="shared" si="843"/>
        <v>Good Count</v>
      </c>
    </row>
    <row r="3904" spans="1:20" ht="15" customHeight="1">
      <c r="A3904" s="64">
        <v>45113</v>
      </c>
      <c r="B3904" s="65">
        <f t="shared" si="831"/>
        <v>2023</v>
      </c>
      <c r="C3904" s="58">
        <f t="shared" si="832"/>
        <v>7</v>
      </c>
      <c r="D3904" s="58" t="str">
        <f t="shared" si="833"/>
        <v>Jul/2023</v>
      </c>
      <c r="E3904" s="60" t="s">
        <v>45</v>
      </c>
      <c r="F3904" s="60" t="s">
        <v>44</v>
      </c>
      <c r="G3904" s="60" t="s">
        <v>33</v>
      </c>
      <c r="H3904" s="60">
        <v>18</v>
      </c>
      <c r="I3904" s="60">
        <v>18</v>
      </c>
      <c r="J3904" s="60">
        <f t="shared" si="834"/>
        <v>0</v>
      </c>
      <c r="K3904" s="60" t="str">
        <f t="shared" si="835"/>
        <v>Ok</v>
      </c>
      <c r="L3904" s="60">
        <f t="shared" si="836"/>
        <v>0</v>
      </c>
      <c r="M3904" s="85">
        <f>VLOOKUP(E3904,'DAFTAR ITEM'!B:J,9,FALSE)</f>
        <v>5250</v>
      </c>
      <c r="N3904" s="85">
        <f t="shared" si="837"/>
        <v>94500</v>
      </c>
      <c r="O3904" s="85">
        <f t="shared" si="838"/>
        <v>0</v>
      </c>
      <c r="P3904" s="85">
        <f t="shared" si="839"/>
        <v>0</v>
      </c>
      <c r="Q3904" s="59">
        <f t="shared" si="840"/>
        <v>0</v>
      </c>
      <c r="R3904" s="60" t="str">
        <f t="shared" si="841"/>
        <v>Good Count</v>
      </c>
      <c r="S3904" s="60" t="str">
        <f t="shared" si="842"/>
        <v>Good Count</v>
      </c>
      <c r="T3904" s="60" t="str">
        <f t="shared" si="843"/>
        <v>Good Count</v>
      </c>
    </row>
    <row r="3905" spans="1:20" ht="15" customHeight="1">
      <c r="A3905" s="64">
        <v>45113</v>
      </c>
      <c r="B3905" s="65">
        <f t="shared" si="831"/>
        <v>2023</v>
      </c>
      <c r="C3905" s="58">
        <f t="shared" si="832"/>
        <v>7</v>
      </c>
      <c r="D3905" s="58" t="str">
        <f t="shared" si="833"/>
        <v>Jul/2023</v>
      </c>
      <c r="E3905" s="60" t="s">
        <v>47</v>
      </c>
      <c r="F3905" s="60" t="s">
        <v>46</v>
      </c>
      <c r="G3905" s="60" t="s">
        <v>33</v>
      </c>
      <c r="H3905" s="60">
        <v>30</v>
      </c>
      <c r="I3905" s="60">
        <v>30</v>
      </c>
      <c r="J3905" s="60">
        <f t="shared" si="834"/>
        <v>0</v>
      </c>
      <c r="K3905" s="60" t="str">
        <f t="shared" si="835"/>
        <v>Ok</v>
      </c>
      <c r="L3905" s="60">
        <f t="shared" si="836"/>
        <v>0</v>
      </c>
      <c r="M3905" s="85">
        <f>VLOOKUP(E3905,'DAFTAR ITEM'!B:J,9,FALSE)</f>
        <v>5225</v>
      </c>
      <c r="N3905" s="85">
        <f t="shared" si="837"/>
        <v>156750</v>
      </c>
      <c r="O3905" s="85">
        <f t="shared" si="838"/>
        <v>0</v>
      </c>
      <c r="P3905" s="85">
        <f t="shared" si="839"/>
        <v>0</v>
      </c>
      <c r="Q3905" s="59">
        <f t="shared" si="840"/>
        <v>0</v>
      </c>
      <c r="R3905" s="60" t="str">
        <f t="shared" si="841"/>
        <v>Good Count</v>
      </c>
      <c r="S3905" s="60" t="str">
        <f t="shared" si="842"/>
        <v>Good Count</v>
      </c>
      <c r="T3905" s="60" t="str">
        <f t="shared" si="843"/>
        <v>Good Count</v>
      </c>
    </row>
    <row r="3906" spans="1:20" ht="15" customHeight="1">
      <c r="A3906" s="64">
        <v>45113</v>
      </c>
      <c r="B3906" s="65">
        <f t="shared" si="831"/>
        <v>2023</v>
      </c>
      <c r="C3906" s="58">
        <f t="shared" si="832"/>
        <v>7</v>
      </c>
      <c r="D3906" s="58" t="str">
        <f t="shared" si="833"/>
        <v>Jul/2023</v>
      </c>
      <c r="E3906" s="60" t="s">
        <v>49</v>
      </c>
      <c r="F3906" s="60" t="s">
        <v>48</v>
      </c>
      <c r="G3906" s="60" t="s">
        <v>33</v>
      </c>
      <c r="H3906" s="60">
        <v>36</v>
      </c>
      <c r="I3906" s="60">
        <v>36</v>
      </c>
      <c r="J3906" s="60">
        <f t="shared" si="834"/>
        <v>0</v>
      </c>
      <c r="K3906" s="60" t="str">
        <f t="shared" si="835"/>
        <v>Ok</v>
      </c>
      <c r="L3906" s="60">
        <f t="shared" si="836"/>
        <v>0</v>
      </c>
      <c r="M3906" s="85">
        <f>VLOOKUP(E3906,'DAFTAR ITEM'!B:J,9,FALSE)</f>
        <v>4900</v>
      </c>
      <c r="N3906" s="85">
        <f t="shared" si="837"/>
        <v>176400</v>
      </c>
      <c r="O3906" s="85">
        <f t="shared" si="838"/>
        <v>0</v>
      </c>
      <c r="P3906" s="85">
        <f t="shared" si="839"/>
        <v>0</v>
      </c>
      <c r="Q3906" s="59">
        <f t="shared" si="840"/>
        <v>0</v>
      </c>
      <c r="R3906" s="60" t="str">
        <f t="shared" si="841"/>
        <v>Good Count</v>
      </c>
      <c r="S3906" s="60" t="str">
        <f t="shared" si="842"/>
        <v>Good Count</v>
      </c>
      <c r="T3906" s="60" t="str">
        <f t="shared" si="843"/>
        <v>Good Count</v>
      </c>
    </row>
    <row r="3907" spans="1:20" ht="15" customHeight="1">
      <c r="A3907" s="64">
        <v>45113</v>
      </c>
      <c r="B3907" s="65">
        <f t="shared" si="831"/>
        <v>2023</v>
      </c>
      <c r="C3907" s="58">
        <f t="shared" si="832"/>
        <v>7</v>
      </c>
      <c r="D3907" s="58" t="str">
        <f t="shared" si="833"/>
        <v>Jul/2023</v>
      </c>
      <c r="E3907" s="60" t="s">
        <v>51</v>
      </c>
      <c r="F3907" s="60" t="s">
        <v>50</v>
      </c>
      <c r="G3907" s="60" t="s">
        <v>33</v>
      </c>
      <c r="H3907" s="60">
        <v>0</v>
      </c>
      <c r="I3907" s="60">
        <v>0</v>
      </c>
      <c r="J3907" s="60">
        <f t="shared" si="834"/>
        <v>0</v>
      </c>
      <c r="K3907" s="60" t="str">
        <f t="shared" si="835"/>
        <v>Ok</v>
      </c>
      <c r="L3907" s="60">
        <f t="shared" si="836"/>
        <v>0</v>
      </c>
      <c r="M3907" s="85">
        <f>VLOOKUP(E3907,'DAFTAR ITEM'!B:J,9,FALSE)</f>
        <v>7500</v>
      </c>
      <c r="N3907" s="85">
        <f t="shared" si="837"/>
        <v>0</v>
      </c>
      <c r="O3907" s="85">
        <f t="shared" si="838"/>
        <v>0</v>
      </c>
      <c r="P3907" s="85">
        <f t="shared" si="839"/>
        <v>0</v>
      </c>
      <c r="Q3907" s="59">
        <f t="shared" si="840"/>
        <v>0</v>
      </c>
      <c r="R3907" s="60" t="str">
        <f t="shared" si="841"/>
        <v>Good Count</v>
      </c>
      <c r="S3907" s="60" t="str">
        <f t="shared" si="842"/>
        <v>Good Count</v>
      </c>
      <c r="T3907" s="60" t="str">
        <f t="shared" si="843"/>
        <v>Good Count</v>
      </c>
    </row>
    <row r="3908" spans="1:20" ht="15" customHeight="1">
      <c r="A3908" s="64">
        <v>45113</v>
      </c>
      <c r="B3908" s="65">
        <f t="shared" si="831"/>
        <v>2023</v>
      </c>
      <c r="C3908" s="58">
        <f t="shared" si="832"/>
        <v>7</v>
      </c>
      <c r="D3908" s="58" t="str">
        <f t="shared" si="833"/>
        <v>Jul/2023</v>
      </c>
      <c r="E3908" s="60" t="s">
        <v>53</v>
      </c>
      <c r="F3908" s="60" t="s">
        <v>52</v>
      </c>
      <c r="G3908" s="60" t="s">
        <v>33</v>
      </c>
      <c r="H3908" s="60">
        <v>6</v>
      </c>
      <c r="I3908" s="60">
        <v>6</v>
      </c>
      <c r="J3908" s="60">
        <f t="shared" si="834"/>
        <v>0</v>
      </c>
      <c r="K3908" s="60" t="str">
        <f t="shared" si="835"/>
        <v>Ok</v>
      </c>
      <c r="L3908" s="60">
        <f t="shared" si="836"/>
        <v>0</v>
      </c>
      <c r="M3908" s="85">
        <f>VLOOKUP(E3908,'DAFTAR ITEM'!B:J,9,FALSE)</f>
        <v>10000</v>
      </c>
      <c r="N3908" s="85">
        <f t="shared" si="837"/>
        <v>60000</v>
      </c>
      <c r="O3908" s="85">
        <f t="shared" si="838"/>
        <v>0</v>
      </c>
      <c r="P3908" s="85">
        <f t="shared" si="839"/>
        <v>0</v>
      </c>
      <c r="Q3908" s="59">
        <f t="shared" si="840"/>
        <v>0</v>
      </c>
      <c r="R3908" s="60" t="str">
        <f t="shared" si="841"/>
        <v>Good Count</v>
      </c>
      <c r="S3908" s="60" t="str">
        <f t="shared" si="842"/>
        <v>Good Count</v>
      </c>
      <c r="T3908" s="60" t="str">
        <f t="shared" si="843"/>
        <v>Good Count</v>
      </c>
    </row>
    <row r="3909" spans="1:20" ht="15" customHeight="1">
      <c r="A3909" s="64">
        <v>45113</v>
      </c>
      <c r="B3909" s="65">
        <f t="shared" si="831"/>
        <v>2023</v>
      </c>
      <c r="C3909" s="58">
        <f t="shared" si="832"/>
        <v>7</v>
      </c>
      <c r="D3909" s="58" t="str">
        <f t="shared" si="833"/>
        <v>Jul/2023</v>
      </c>
      <c r="E3909" s="60" t="s">
        <v>55</v>
      </c>
      <c r="F3909" s="60" t="s">
        <v>54</v>
      </c>
      <c r="G3909" s="60" t="s">
        <v>56</v>
      </c>
      <c r="H3909" s="60">
        <v>0</v>
      </c>
      <c r="I3909" s="60">
        <v>0</v>
      </c>
      <c r="J3909" s="60">
        <f t="shared" si="834"/>
        <v>0</v>
      </c>
      <c r="K3909" s="60" t="str">
        <f t="shared" si="835"/>
        <v>Ok</v>
      </c>
      <c r="L3909" s="60">
        <f t="shared" si="836"/>
        <v>0</v>
      </c>
      <c r="M3909" s="85">
        <f>VLOOKUP(E3909,'DAFTAR ITEM'!B:J,9,FALSE)</f>
        <v>2500</v>
      </c>
      <c r="N3909" s="85">
        <f t="shared" si="837"/>
        <v>0</v>
      </c>
      <c r="O3909" s="85">
        <f t="shared" si="838"/>
        <v>0</v>
      </c>
      <c r="P3909" s="85">
        <f t="shared" si="839"/>
        <v>0</v>
      </c>
      <c r="Q3909" s="59">
        <f t="shared" si="840"/>
        <v>0</v>
      </c>
      <c r="R3909" s="60" t="str">
        <f t="shared" si="841"/>
        <v>Good Count</v>
      </c>
      <c r="S3909" s="60" t="str">
        <f t="shared" si="842"/>
        <v>Good Count</v>
      </c>
      <c r="T3909" s="60" t="str">
        <f t="shared" si="843"/>
        <v>Good Count</v>
      </c>
    </row>
    <row r="3910" spans="1:20" ht="15" customHeight="1">
      <c r="A3910" s="64">
        <v>45113</v>
      </c>
      <c r="B3910" s="65">
        <f t="shared" si="831"/>
        <v>2023</v>
      </c>
      <c r="C3910" s="58">
        <f t="shared" si="832"/>
        <v>7</v>
      </c>
      <c r="D3910" s="58" t="str">
        <f t="shared" si="833"/>
        <v>Jul/2023</v>
      </c>
      <c r="E3910" s="60" t="s">
        <v>58</v>
      </c>
      <c r="F3910" s="60" t="s">
        <v>57</v>
      </c>
      <c r="G3910" s="60" t="s">
        <v>59</v>
      </c>
      <c r="H3910" s="60">
        <v>23</v>
      </c>
      <c r="I3910" s="60">
        <v>23</v>
      </c>
      <c r="J3910" s="60">
        <f t="shared" si="834"/>
        <v>0</v>
      </c>
      <c r="K3910" s="60" t="str">
        <f t="shared" si="835"/>
        <v>Ok</v>
      </c>
      <c r="L3910" s="60">
        <f t="shared" si="836"/>
        <v>0</v>
      </c>
      <c r="M3910" s="85">
        <f>VLOOKUP(E3910,'DAFTAR ITEM'!B:J,9,FALSE)</f>
        <v>5145</v>
      </c>
      <c r="N3910" s="85">
        <f t="shared" si="837"/>
        <v>118335</v>
      </c>
      <c r="O3910" s="85">
        <f t="shared" si="838"/>
        <v>0</v>
      </c>
      <c r="P3910" s="85">
        <f t="shared" si="839"/>
        <v>0</v>
      </c>
      <c r="Q3910" s="59">
        <f t="shared" si="840"/>
        <v>0</v>
      </c>
      <c r="R3910" s="60" t="str">
        <f t="shared" si="841"/>
        <v>Good Count</v>
      </c>
      <c r="S3910" s="60" t="str">
        <f t="shared" si="842"/>
        <v>Good Count</v>
      </c>
      <c r="T3910" s="60" t="str">
        <f t="shared" si="843"/>
        <v>Good Count</v>
      </c>
    </row>
    <row r="3911" spans="1:20" ht="15" customHeight="1">
      <c r="A3911" s="64">
        <v>45113</v>
      </c>
      <c r="B3911" s="65">
        <f t="shared" si="831"/>
        <v>2023</v>
      </c>
      <c r="C3911" s="58">
        <f t="shared" si="832"/>
        <v>7</v>
      </c>
      <c r="D3911" s="58" t="str">
        <f t="shared" si="833"/>
        <v>Jul/2023</v>
      </c>
      <c r="E3911" s="60" t="s">
        <v>61</v>
      </c>
      <c r="F3911" s="60" t="s">
        <v>60</v>
      </c>
      <c r="G3911" s="60" t="s">
        <v>56</v>
      </c>
      <c r="H3911" s="60">
        <v>13</v>
      </c>
      <c r="I3911" s="60">
        <v>13</v>
      </c>
      <c r="J3911" s="60">
        <f t="shared" si="834"/>
        <v>0</v>
      </c>
      <c r="K3911" s="60" t="str">
        <f t="shared" si="835"/>
        <v>Ok</v>
      </c>
      <c r="L3911" s="60">
        <f t="shared" si="836"/>
        <v>0</v>
      </c>
      <c r="M3911" s="85">
        <f>VLOOKUP(E3911,'DAFTAR ITEM'!B:J,9,FALSE)</f>
        <v>13440</v>
      </c>
      <c r="N3911" s="85">
        <f t="shared" si="837"/>
        <v>174720</v>
      </c>
      <c r="O3911" s="85">
        <f t="shared" si="838"/>
        <v>0</v>
      </c>
      <c r="P3911" s="85">
        <f t="shared" si="839"/>
        <v>0</v>
      </c>
      <c r="Q3911" s="59">
        <f t="shared" si="840"/>
        <v>0</v>
      </c>
      <c r="R3911" s="60" t="str">
        <f t="shared" si="841"/>
        <v>Good Count</v>
      </c>
      <c r="S3911" s="60" t="str">
        <f t="shared" si="842"/>
        <v>Good Count</v>
      </c>
      <c r="T3911" s="60" t="str">
        <f t="shared" si="843"/>
        <v>Good Count</v>
      </c>
    </row>
    <row r="3912" spans="1:20" ht="15" customHeight="1">
      <c r="A3912" s="64">
        <v>45113</v>
      </c>
      <c r="B3912" s="65">
        <f t="shared" si="831"/>
        <v>2023</v>
      </c>
      <c r="C3912" s="58">
        <f t="shared" si="832"/>
        <v>7</v>
      </c>
      <c r="D3912" s="58" t="str">
        <f t="shared" si="833"/>
        <v>Jul/2023</v>
      </c>
      <c r="E3912" s="60" t="s">
        <v>63</v>
      </c>
      <c r="F3912" s="60" t="s">
        <v>62</v>
      </c>
      <c r="G3912" s="60" t="s">
        <v>33</v>
      </c>
      <c r="H3912" s="60">
        <v>9</v>
      </c>
      <c r="I3912" s="60">
        <v>9</v>
      </c>
      <c r="J3912" s="60">
        <f t="shared" si="834"/>
        <v>0</v>
      </c>
      <c r="K3912" s="60" t="str">
        <f t="shared" si="835"/>
        <v>Ok</v>
      </c>
      <c r="L3912" s="60">
        <f t="shared" si="836"/>
        <v>0</v>
      </c>
      <c r="M3912" s="85">
        <f>VLOOKUP(E3912,'DAFTAR ITEM'!B:J,9,FALSE)</f>
        <v>20000</v>
      </c>
      <c r="N3912" s="85">
        <f t="shared" si="837"/>
        <v>180000</v>
      </c>
      <c r="O3912" s="85">
        <f t="shared" si="838"/>
        <v>0</v>
      </c>
      <c r="P3912" s="85">
        <f t="shared" si="839"/>
        <v>0</v>
      </c>
      <c r="Q3912" s="59">
        <f t="shared" si="840"/>
        <v>0</v>
      </c>
      <c r="R3912" s="60" t="str">
        <f t="shared" si="841"/>
        <v>Good Count</v>
      </c>
      <c r="S3912" s="60" t="str">
        <f t="shared" si="842"/>
        <v>Good Count</v>
      </c>
      <c r="T3912" s="60" t="str">
        <f t="shared" si="843"/>
        <v>Good Count</v>
      </c>
    </row>
    <row r="3913" spans="1:20" ht="15" customHeight="1">
      <c r="A3913" s="64">
        <v>45114</v>
      </c>
      <c r="B3913" s="65">
        <f t="shared" si="831"/>
        <v>2023</v>
      </c>
      <c r="C3913" s="58">
        <f t="shared" si="832"/>
        <v>7</v>
      </c>
      <c r="D3913" s="58" t="str">
        <f t="shared" si="833"/>
        <v>Jul/2023</v>
      </c>
      <c r="E3913" s="60" t="s">
        <v>69</v>
      </c>
      <c r="F3913" s="60" t="s">
        <v>68</v>
      </c>
      <c r="G3913" s="60" t="s">
        <v>33</v>
      </c>
      <c r="H3913" s="60">
        <v>10</v>
      </c>
      <c r="I3913" s="60">
        <v>10</v>
      </c>
      <c r="J3913" s="60">
        <f t="shared" si="834"/>
        <v>0</v>
      </c>
      <c r="K3913" s="60" t="str">
        <f t="shared" si="835"/>
        <v>Ok</v>
      </c>
      <c r="L3913" s="60">
        <f t="shared" si="836"/>
        <v>0</v>
      </c>
      <c r="M3913" s="85">
        <f>VLOOKUP(E3913,'DAFTAR ITEM'!B:J,9,FALSE)</f>
        <v>6300</v>
      </c>
      <c r="N3913" s="85">
        <f t="shared" si="837"/>
        <v>63000</v>
      </c>
      <c r="O3913" s="85">
        <f t="shared" si="838"/>
        <v>0</v>
      </c>
      <c r="P3913" s="85">
        <f t="shared" si="839"/>
        <v>0</v>
      </c>
      <c r="Q3913" s="59">
        <f t="shared" si="840"/>
        <v>0</v>
      </c>
      <c r="R3913" s="60" t="str">
        <f t="shared" si="841"/>
        <v>Good Count</v>
      </c>
      <c r="S3913" s="60" t="str">
        <f t="shared" si="842"/>
        <v>Good Count</v>
      </c>
      <c r="T3913" s="60" t="str">
        <f t="shared" si="843"/>
        <v>Good Count</v>
      </c>
    </row>
    <row r="3914" spans="1:20" ht="15" customHeight="1">
      <c r="A3914" s="64">
        <v>45113</v>
      </c>
      <c r="B3914" s="65">
        <f t="shared" si="831"/>
        <v>2023</v>
      </c>
      <c r="C3914" s="58">
        <f t="shared" si="832"/>
        <v>7</v>
      </c>
      <c r="D3914" s="58" t="str">
        <f t="shared" si="833"/>
        <v>Jul/2023</v>
      </c>
      <c r="E3914" s="60" t="s">
        <v>71</v>
      </c>
      <c r="F3914" s="60" t="s">
        <v>70</v>
      </c>
      <c r="G3914" s="60" t="s">
        <v>33</v>
      </c>
      <c r="H3914" s="60">
        <v>5</v>
      </c>
      <c r="I3914" s="60">
        <v>5</v>
      </c>
      <c r="J3914" s="60">
        <f t="shared" si="834"/>
        <v>0</v>
      </c>
      <c r="K3914" s="60" t="str">
        <f t="shared" si="835"/>
        <v>Ok</v>
      </c>
      <c r="L3914" s="60">
        <f t="shared" si="836"/>
        <v>0</v>
      </c>
      <c r="M3914" s="85">
        <f>VLOOKUP(E3914,'DAFTAR ITEM'!B:J,9,FALSE)</f>
        <v>12000</v>
      </c>
      <c r="N3914" s="85">
        <f t="shared" si="837"/>
        <v>60000</v>
      </c>
      <c r="O3914" s="85">
        <f t="shared" si="838"/>
        <v>0</v>
      </c>
      <c r="P3914" s="85">
        <f t="shared" si="839"/>
        <v>0</v>
      </c>
      <c r="Q3914" s="59">
        <f t="shared" si="840"/>
        <v>0</v>
      </c>
      <c r="R3914" s="60" t="str">
        <f t="shared" si="841"/>
        <v>Good Count</v>
      </c>
      <c r="S3914" s="60" t="str">
        <f t="shared" si="842"/>
        <v>Good Count</v>
      </c>
      <c r="T3914" s="60" t="str">
        <f t="shared" si="843"/>
        <v>Good Count</v>
      </c>
    </row>
    <row r="3915" spans="1:20" ht="15" customHeight="1">
      <c r="A3915" s="64">
        <v>45114</v>
      </c>
      <c r="B3915" s="65">
        <f t="shared" si="831"/>
        <v>2023</v>
      </c>
      <c r="C3915" s="58">
        <f t="shared" si="832"/>
        <v>7</v>
      </c>
      <c r="D3915" s="58" t="str">
        <f t="shared" si="833"/>
        <v>Jul/2023</v>
      </c>
      <c r="E3915" s="60" t="s">
        <v>73</v>
      </c>
      <c r="F3915" s="60" t="s">
        <v>72</v>
      </c>
      <c r="G3915" s="60" t="s">
        <v>33</v>
      </c>
      <c r="H3915" s="60">
        <v>4</v>
      </c>
      <c r="I3915" s="60">
        <v>4</v>
      </c>
      <c r="J3915" s="60">
        <f t="shared" si="834"/>
        <v>0</v>
      </c>
      <c r="K3915" s="60" t="str">
        <f t="shared" si="835"/>
        <v>Ok</v>
      </c>
      <c r="L3915" s="60">
        <f t="shared" si="836"/>
        <v>0</v>
      </c>
      <c r="M3915" s="85">
        <f>VLOOKUP(E3915,'DAFTAR ITEM'!B:J,9,FALSE)</f>
        <v>24000</v>
      </c>
      <c r="N3915" s="85">
        <f t="shared" si="837"/>
        <v>96000</v>
      </c>
      <c r="O3915" s="85">
        <f t="shared" si="838"/>
        <v>0</v>
      </c>
      <c r="P3915" s="85">
        <f t="shared" si="839"/>
        <v>0</v>
      </c>
      <c r="Q3915" s="59">
        <f t="shared" si="840"/>
        <v>0</v>
      </c>
      <c r="R3915" s="60" t="str">
        <f t="shared" si="841"/>
        <v>Good Count</v>
      </c>
      <c r="S3915" s="60" t="str">
        <f t="shared" si="842"/>
        <v>Good Count</v>
      </c>
      <c r="T3915" s="60" t="str">
        <f t="shared" si="843"/>
        <v>Good Count</v>
      </c>
    </row>
    <row r="3916" spans="1:20" ht="15" customHeight="1">
      <c r="A3916" s="64">
        <v>45113</v>
      </c>
      <c r="B3916" s="65">
        <f t="shared" si="831"/>
        <v>2023</v>
      </c>
      <c r="C3916" s="58">
        <f t="shared" si="832"/>
        <v>7</v>
      </c>
      <c r="D3916" s="58" t="str">
        <f t="shared" si="833"/>
        <v>Jul/2023</v>
      </c>
      <c r="E3916" s="60" t="s">
        <v>75</v>
      </c>
      <c r="F3916" s="60" t="s">
        <v>74</v>
      </c>
      <c r="G3916" s="60" t="s">
        <v>33</v>
      </c>
      <c r="H3916" s="60">
        <v>9</v>
      </c>
      <c r="I3916" s="60">
        <v>9</v>
      </c>
      <c r="J3916" s="60">
        <f t="shared" si="834"/>
        <v>0</v>
      </c>
      <c r="K3916" s="60" t="str">
        <f t="shared" si="835"/>
        <v>Ok</v>
      </c>
      <c r="L3916" s="60">
        <f t="shared" si="836"/>
        <v>0</v>
      </c>
      <c r="M3916" s="85">
        <f>VLOOKUP(E3916,'DAFTAR ITEM'!B:J,9,FALSE)</f>
        <v>6500</v>
      </c>
      <c r="N3916" s="85">
        <f t="shared" si="837"/>
        <v>58500</v>
      </c>
      <c r="O3916" s="85">
        <f t="shared" si="838"/>
        <v>0</v>
      </c>
      <c r="P3916" s="85">
        <f t="shared" si="839"/>
        <v>0</v>
      </c>
      <c r="Q3916" s="59">
        <f t="shared" si="840"/>
        <v>0</v>
      </c>
      <c r="R3916" s="60" t="str">
        <f t="shared" si="841"/>
        <v>Good Count</v>
      </c>
      <c r="S3916" s="60" t="str">
        <f t="shared" si="842"/>
        <v>Good Count</v>
      </c>
      <c r="T3916" s="60" t="str">
        <f t="shared" si="843"/>
        <v>Good Count</v>
      </c>
    </row>
    <row r="3917" spans="1:20" ht="15" customHeight="1">
      <c r="A3917" s="64">
        <v>45113</v>
      </c>
      <c r="B3917" s="65">
        <f t="shared" si="831"/>
        <v>2023</v>
      </c>
      <c r="C3917" s="58">
        <f t="shared" si="832"/>
        <v>7</v>
      </c>
      <c r="D3917" s="58" t="str">
        <f t="shared" si="833"/>
        <v>Jul/2023</v>
      </c>
      <c r="E3917" s="60" t="s">
        <v>77</v>
      </c>
      <c r="F3917" s="60" t="s">
        <v>76</v>
      </c>
      <c r="G3917" s="60" t="s">
        <v>33</v>
      </c>
      <c r="H3917" s="60">
        <v>2</v>
      </c>
      <c r="I3917" s="60">
        <v>2</v>
      </c>
      <c r="J3917" s="60">
        <f t="shared" si="834"/>
        <v>0</v>
      </c>
      <c r="K3917" s="60" t="str">
        <f t="shared" si="835"/>
        <v>Ok</v>
      </c>
      <c r="L3917" s="60">
        <f t="shared" si="836"/>
        <v>0</v>
      </c>
      <c r="M3917" s="85">
        <f>VLOOKUP(E3917,'DAFTAR ITEM'!B:J,9,FALSE)</f>
        <v>50000</v>
      </c>
      <c r="N3917" s="85">
        <f t="shared" si="837"/>
        <v>100000</v>
      </c>
      <c r="O3917" s="85">
        <f t="shared" si="838"/>
        <v>0</v>
      </c>
      <c r="P3917" s="85">
        <f t="shared" si="839"/>
        <v>0</v>
      </c>
      <c r="Q3917" s="59">
        <f t="shared" si="840"/>
        <v>0</v>
      </c>
      <c r="R3917" s="60" t="str">
        <f t="shared" si="841"/>
        <v>Good Count</v>
      </c>
      <c r="S3917" s="60" t="str">
        <f t="shared" si="842"/>
        <v>Good Count</v>
      </c>
      <c r="T3917" s="60" t="str">
        <f t="shared" si="843"/>
        <v>Good Count</v>
      </c>
    </row>
    <row r="3918" spans="1:20" ht="15" customHeight="1">
      <c r="A3918" s="64">
        <v>45113</v>
      </c>
      <c r="B3918" s="65">
        <f t="shared" si="831"/>
        <v>2023</v>
      </c>
      <c r="C3918" s="58">
        <f t="shared" si="832"/>
        <v>7</v>
      </c>
      <c r="D3918" s="58" t="str">
        <f t="shared" si="833"/>
        <v>Jul/2023</v>
      </c>
      <c r="E3918" s="60" t="s">
        <v>79</v>
      </c>
      <c r="F3918" s="60" t="s">
        <v>78</v>
      </c>
      <c r="G3918" s="60" t="s">
        <v>33</v>
      </c>
      <c r="H3918" s="60">
        <v>6</v>
      </c>
      <c r="I3918" s="60">
        <v>6</v>
      </c>
      <c r="J3918" s="60">
        <f t="shared" si="834"/>
        <v>0</v>
      </c>
      <c r="K3918" s="60" t="str">
        <f t="shared" si="835"/>
        <v>Ok</v>
      </c>
      <c r="L3918" s="60">
        <f t="shared" si="836"/>
        <v>0</v>
      </c>
      <c r="M3918" s="85">
        <f>VLOOKUP(E3918,'DAFTAR ITEM'!B:J,9,FALSE)</f>
        <v>3700</v>
      </c>
      <c r="N3918" s="85">
        <f t="shared" si="837"/>
        <v>22200</v>
      </c>
      <c r="O3918" s="85">
        <f t="shared" si="838"/>
        <v>0</v>
      </c>
      <c r="P3918" s="85">
        <f t="shared" si="839"/>
        <v>0</v>
      </c>
      <c r="Q3918" s="59">
        <f t="shared" si="840"/>
        <v>0</v>
      </c>
      <c r="R3918" s="60" t="str">
        <f t="shared" si="841"/>
        <v>Good Count</v>
      </c>
      <c r="S3918" s="60" t="str">
        <f t="shared" si="842"/>
        <v>Good Count</v>
      </c>
      <c r="T3918" s="60" t="str">
        <f t="shared" si="843"/>
        <v>Good Count</v>
      </c>
    </row>
    <row r="3919" spans="1:20" ht="15" customHeight="1">
      <c r="A3919" s="64">
        <v>45113</v>
      </c>
      <c r="B3919" s="65">
        <f t="shared" si="831"/>
        <v>2023</v>
      </c>
      <c r="C3919" s="58">
        <f t="shared" si="832"/>
        <v>7</v>
      </c>
      <c r="D3919" s="58" t="str">
        <f t="shared" si="833"/>
        <v>Jul/2023</v>
      </c>
      <c r="E3919" s="60" t="s">
        <v>81</v>
      </c>
      <c r="F3919" s="60" t="s">
        <v>80</v>
      </c>
      <c r="G3919" s="60" t="s">
        <v>33</v>
      </c>
      <c r="H3919" s="60">
        <v>16</v>
      </c>
      <c r="I3919" s="60">
        <v>16</v>
      </c>
      <c r="J3919" s="60">
        <f t="shared" si="834"/>
        <v>0</v>
      </c>
      <c r="K3919" s="60" t="str">
        <f t="shared" si="835"/>
        <v>Ok</v>
      </c>
      <c r="L3919" s="60">
        <f t="shared" si="836"/>
        <v>0</v>
      </c>
      <c r="M3919" s="85">
        <f>VLOOKUP(E3919,'DAFTAR ITEM'!B:J,9,FALSE)</f>
        <v>1785</v>
      </c>
      <c r="N3919" s="85">
        <f t="shared" si="837"/>
        <v>28560</v>
      </c>
      <c r="O3919" s="85">
        <f t="shared" si="838"/>
        <v>0</v>
      </c>
      <c r="P3919" s="85">
        <f t="shared" si="839"/>
        <v>0</v>
      </c>
      <c r="Q3919" s="59">
        <f t="shared" si="840"/>
        <v>0</v>
      </c>
      <c r="R3919" s="60" t="str">
        <f t="shared" si="841"/>
        <v>Good Count</v>
      </c>
      <c r="S3919" s="60" t="str">
        <f t="shared" si="842"/>
        <v>Good Count</v>
      </c>
      <c r="T3919" s="60" t="str">
        <f t="shared" si="843"/>
        <v>Good Count</v>
      </c>
    </row>
    <row r="3920" spans="1:20" ht="15" customHeight="1">
      <c r="A3920" s="64">
        <v>45113</v>
      </c>
      <c r="B3920" s="65">
        <f t="shared" si="831"/>
        <v>2023</v>
      </c>
      <c r="C3920" s="58">
        <f t="shared" si="832"/>
        <v>7</v>
      </c>
      <c r="D3920" s="58" t="str">
        <f t="shared" si="833"/>
        <v>Jul/2023</v>
      </c>
      <c r="E3920" s="60" t="s">
        <v>83</v>
      </c>
      <c r="F3920" s="60" t="s">
        <v>82</v>
      </c>
      <c r="G3920" s="60" t="s">
        <v>33</v>
      </c>
      <c r="H3920" s="60">
        <v>38</v>
      </c>
      <c r="I3920" s="60">
        <v>38</v>
      </c>
      <c r="J3920" s="60">
        <f t="shared" si="834"/>
        <v>0</v>
      </c>
      <c r="K3920" s="60" t="str">
        <f t="shared" si="835"/>
        <v>Ok</v>
      </c>
      <c r="L3920" s="60">
        <f t="shared" si="836"/>
        <v>0</v>
      </c>
      <c r="M3920" s="85">
        <f>VLOOKUP(E3920,'DAFTAR ITEM'!B:J,9,FALSE)</f>
        <v>15000</v>
      </c>
      <c r="N3920" s="85">
        <f t="shared" si="837"/>
        <v>570000</v>
      </c>
      <c r="O3920" s="85">
        <f t="shared" si="838"/>
        <v>0</v>
      </c>
      <c r="P3920" s="85">
        <f t="shared" si="839"/>
        <v>0</v>
      </c>
      <c r="Q3920" s="59">
        <f t="shared" si="840"/>
        <v>0</v>
      </c>
      <c r="R3920" s="60" t="str">
        <f t="shared" si="841"/>
        <v>Good Count</v>
      </c>
      <c r="S3920" s="60" t="str">
        <f t="shared" si="842"/>
        <v>Good Count</v>
      </c>
      <c r="T3920" s="60" t="str">
        <f t="shared" si="843"/>
        <v>Good Count</v>
      </c>
    </row>
    <row r="3921" spans="1:20" ht="15" customHeight="1">
      <c r="A3921" s="64">
        <v>45113</v>
      </c>
      <c r="B3921" s="65">
        <f t="shared" si="831"/>
        <v>2023</v>
      </c>
      <c r="C3921" s="58">
        <f t="shared" si="832"/>
        <v>7</v>
      </c>
      <c r="D3921" s="58" t="str">
        <f t="shared" si="833"/>
        <v>Jul/2023</v>
      </c>
      <c r="E3921" s="60" t="s">
        <v>85</v>
      </c>
      <c r="F3921" s="60" t="s">
        <v>84</v>
      </c>
      <c r="G3921" s="60" t="s">
        <v>33</v>
      </c>
      <c r="H3921" s="60">
        <v>49</v>
      </c>
      <c r="I3921" s="60">
        <v>49</v>
      </c>
      <c r="J3921" s="60">
        <f t="shared" si="834"/>
        <v>0</v>
      </c>
      <c r="K3921" s="60" t="str">
        <f t="shared" si="835"/>
        <v>Ok</v>
      </c>
      <c r="L3921" s="60">
        <f t="shared" si="836"/>
        <v>0</v>
      </c>
      <c r="M3921" s="85">
        <f>VLOOKUP(E3921,'DAFTAR ITEM'!B:J,9,FALSE)</f>
        <v>9800</v>
      </c>
      <c r="N3921" s="85">
        <f t="shared" si="837"/>
        <v>480200</v>
      </c>
      <c r="O3921" s="85">
        <f t="shared" si="838"/>
        <v>0</v>
      </c>
      <c r="P3921" s="85">
        <f t="shared" si="839"/>
        <v>0</v>
      </c>
      <c r="Q3921" s="59">
        <f t="shared" si="840"/>
        <v>0</v>
      </c>
      <c r="R3921" s="60" t="str">
        <f t="shared" si="841"/>
        <v>Good Count</v>
      </c>
      <c r="S3921" s="60" t="str">
        <f t="shared" si="842"/>
        <v>Good Count</v>
      </c>
      <c r="T3921" s="60" t="str">
        <f t="shared" si="843"/>
        <v>Good Count</v>
      </c>
    </row>
    <row r="3922" spans="1:20" ht="15" customHeight="1">
      <c r="A3922" s="64">
        <v>45113</v>
      </c>
      <c r="B3922" s="65">
        <f t="shared" si="831"/>
        <v>2023</v>
      </c>
      <c r="C3922" s="58">
        <f t="shared" si="832"/>
        <v>7</v>
      </c>
      <c r="D3922" s="58" t="str">
        <f t="shared" si="833"/>
        <v>Jul/2023</v>
      </c>
      <c r="E3922" s="60" t="s">
        <v>90</v>
      </c>
      <c r="F3922" s="60" t="s">
        <v>89</v>
      </c>
      <c r="G3922" s="60" t="s">
        <v>33</v>
      </c>
      <c r="H3922" s="60">
        <v>4</v>
      </c>
      <c r="I3922" s="60">
        <v>4</v>
      </c>
      <c r="J3922" s="60">
        <f t="shared" si="834"/>
        <v>0</v>
      </c>
      <c r="K3922" s="60" t="str">
        <f t="shared" si="835"/>
        <v>Ok</v>
      </c>
      <c r="L3922" s="60">
        <f t="shared" si="836"/>
        <v>0</v>
      </c>
      <c r="M3922" s="85">
        <f>VLOOKUP(E3922,'DAFTAR ITEM'!B:J,9,FALSE)</f>
        <v>23000</v>
      </c>
      <c r="N3922" s="85">
        <f t="shared" si="837"/>
        <v>92000</v>
      </c>
      <c r="O3922" s="85">
        <f t="shared" si="838"/>
        <v>0</v>
      </c>
      <c r="P3922" s="85">
        <f t="shared" si="839"/>
        <v>0</v>
      </c>
      <c r="Q3922" s="59">
        <f t="shared" si="840"/>
        <v>0</v>
      </c>
      <c r="R3922" s="60" t="str">
        <f t="shared" si="841"/>
        <v>Good Count</v>
      </c>
      <c r="S3922" s="60" t="str">
        <f t="shared" si="842"/>
        <v>Good Count</v>
      </c>
      <c r="T3922" s="60" t="str">
        <f t="shared" si="843"/>
        <v>Good Count</v>
      </c>
    </row>
    <row r="3923" spans="1:20" ht="15" customHeight="1">
      <c r="A3923" s="64">
        <v>45113</v>
      </c>
      <c r="B3923" s="65">
        <f t="shared" si="831"/>
        <v>2023</v>
      </c>
      <c r="C3923" s="58">
        <f t="shared" si="832"/>
        <v>7</v>
      </c>
      <c r="D3923" s="58" t="str">
        <f t="shared" si="833"/>
        <v>Jul/2023</v>
      </c>
      <c r="E3923" s="60" t="s">
        <v>92</v>
      </c>
      <c r="F3923" s="60" t="s">
        <v>91</v>
      </c>
      <c r="G3923" s="60" t="s">
        <v>88</v>
      </c>
      <c r="H3923" s="60">
        <v>5</v>
      </c>
      <c r="I3923" s="60">
        <v>5</v>
      </c>
      <c r="J3923" s="60">
        <f t="shared" si="834"/>
        <v>0</v>
      </c>
      <c r="K3923" s="60" t="str">
        <f t="shared" si="835"/>
        <v>Ok</v>
      </c>
      <c r="L3923" s="60">
        <f t="shared" si="836"/>
        <v>0</v>
      </c>
      <c r="M3923" s="85">
        <f>VLOOKUP(E3923,'DAFTAR ITEM'!B:J,9,FALSE)</f>
        <v>95000</v>
      </c>
      <c r="N3923" s="85">
        <f t="shared" si="837"/>
        <v>475000</v>
      </c>
      <c r="O3923" s="85">
        <f t="shared" si="838"/>
        <v>0</v>
      </c>
      <c r="P3923" s="85">
        <f t="shared" si="839"/>
        <v>0</v>
      </c>
      <c r="Q3923" s="59">
        <f t="shared" si="840"/>
        <v>0</v>
      </c>
      <c r="R3923" s="60" t="str">
        <f t="shared" si="841"/>
        <v>Good Count</v>
      </c>
      <c r="S3923" s="60" t="str">
        <f t="shared" si="842"/>
        <v>Good Count</v>
      </c>
      <c r="T3923" s="60" t="str">
        <f t="shared" si="843"/>
        <v>Good Count</v>
      </c>
    </row>
    <row r="3924" spans="1:20" ht="15" customHeight="1">
      <c r="A3924" s="64">
        <v>45113</v>
      </c>
      <c r="B3924" s="65">
        <f t="shared" si="831"/>
        <v>2023</v>
      </c>
      <c r="C3924" s="58">
        <f t="shared" si="832"/>
        <v>7</v>
      </c>
      <c r="D3924" s="58" t="str">
        <f t="shared" si="833"/>
        <v>Jul/2023</v>
      </c>
      <c r="E3924" s="60" t="s">
        <v>94</v>
      </c>
      <c r="F3924" s="60" t="s">
        <v>93</v>
      </c>
      <c r="G3924" s="60" t="s">
        <v>95</v>
      </c>
      <c r="H3924" s="60">
        <v>20</v>
      </c>
      <c r="I3924" s="60">
        <v>20</v>
      </c>
      <c r="J3924" s="60">
        <f t="shared" si="834"/>
        <v>0</v>
      </c>
      <c r="K3924" s="60" t="str">
        <f t="shared" si="835"/>
        <v>Ok</v>
      </c>
      <c r="L3924" s="60">
        <f t="shared" si="836"/>
        <v>0</v>
      </c>
      <c r="M3924" s="85">
        <f>VLOOKUP(E3924,'DAFTAR ITEM'!B:J,9,FALSE)</f>
        <v>5250</v>
      </c>
      <c r="N3924" s="85">
        <f t="shared" si="837"/>
        <v>105000</v>
      </c>
      <c r="O3924" s="85">
        <f t="shared" si="838"/>
        <v>0</v>
      </c>
      <c r="P3924" s="85">
        <f t="shared" si="839"/>
        <v>0</v>
      </c>
      <c r="Q3924" s="59">
        <f t="shared" si="840"/>
        <v>0</v>
      </c>
      <c r="R3924" s="60" t="str">
        <f t="shared" si="841"/>
        <v>Good Count</v>
      </c>
      <c r="S3924" s="60" t="str">
        <f t="shared" si="842"/>
        <v>Good Count</v>
      </c>
      <c r="T3924" s="60" t="str">
        <f t="shared" si="843"/>
        <v>Good Count</v>
      </c>
    </row>
    <row r="3925" spans="1:20" ht="15" customHeight="1">
      <c r="A3925" s="64">
        <v>45113</v>
      </c>
      <c r="B3925" s="65">
        <f t="shared" si="831"/>
        <v>2023</v>
      </c>
      <c r="C3925" s="58">
        <f t="shared" si="832"/>
        <v>7</v>
      </c>
      <c r="D3925" s="58" t="str">
        <f t="shared" si="833"/>
        <v>Jul/2023</v>
      </c>
      <c r="E3925" s="60" t="s">
        <v>97</v>
      </c>
      <c r="F3925" s="60" t="s">
        <v>96</v>
      </c>
      <c r="G3925" s="60" t="s">
        <v>95</v>
      </c>
      <c r="H3925" s="60">
        <v>20</v>
      </c>
      <c r="I3925" s="60">
        <v>20</v>
      </c>
      <c r="J3925" s="60">
        <f t="shared" si="834"/>
        <v>0</v>
      </c>
      <c r="K3925" s="60" t="str">
        <f t="shared" si="835"/>
        <v>Ok</v>
      </c>
      <c r="L3925" s="60">
        <f t="shared" si="836"/>
        <v>0</v>
      </c>
      <c r="M3925" s="85">
        <f>VLOOKUP(E3925,'DAFTAR ITEM'!B:J,9,FALSE)</f>
        <v>12000</v>
      </c>
      <c r="N3925" s="85">
        <f t="shared" si="837"/>
        <v>240000</v>
      </c>
      <c r="O3925" s="85">
        <f t="shared" si="838"/>
        <v>0</v>
      </c>
      <c r="P3925" s="85">
        <f t="shared" si="839"/>
        <v>0</v>
      </c>
      <c r="Q3925" s="59">
        <f t="shared" si="840"/>
        <v>0</v>
      </c>
      <c r="R3925" s="60" t="str">
        <f t="shared" si="841"/>
        <v>Good Count</v>
      </c>
      <c r="S3925" s="60" t="str">
        <f t="shared" si="842"/>
        <v>Good Count</v>
      </c>
      <c r="T3925" s="60" t="str">
        <f t="shared" si="843"/>
        <v>Good Count</v>
      </c>
    </row>
    <row r="3926" spans="1:20" ht="15" customHeight="1">
      <c r="A3926" s="64">
        <v>45113</v>
      </c>
      <c r="B3926" s="65">
        <f t="shared" si="831"/>
        <v>2023</v>
      </c>
      <c r="C3926" s="58">
        <f t="shared" si="832"/>
        <v>7</v>
      </c>
      <c r="D3926" s="58" t="str">
        <f t="shared" si="833"/>
        <v>Jul/2023</v>
      </c>
      <c r="E3926" s="60" t="s">
        <v>99</v>
      </c>
      <c r="F3926" s="60" t="s">
        <v>98</v>
      </c>
      <c r="G3926" s="60" t="s">
        <v>95</v>
      </c>
      <c r="H3926" s="60">
        <v>15</v>
      </c>
      <c r="I3926" s="60">
        <v>15</v>
      </c>
      <c r="J3926" s="60">
        <f t="shared" si="834"/>
        <v>0</v>
      </c>
      <c r="K3926" s="60" t="str">
        <f t="shared" si="835"/>
        <v>Ok</v>
      </c>
      <c r="L3926" s="60">
        <f t="shared" si="836"/>
        <v>0</v>
      </c>
      <c r="M3926" s="85">
        <f>VLOOKUP(E3926,'DAFTAR ITEM'!B:J,9,FALSE)</f>
        <v>24150</v>
      </c>
      <c r="N3926" s="85">
        <f t="shared" si="837"/>
        <v>362250</v>
      </c>
      <c r="O3926" s="85">
        <f t="shared" si="838"/>
        <v>0</v>
      </c>
      <c r="P3926" s="85">
        <f t="shared" si="839"/>
        <v>0</v>
      </c>
      <c r="Q3926" s="59">
        <f t="shared" si="840"/>
        <v>0</v>
      </c>
      <c r="R3926" s="60" t="str">
        <f t="shared" si="841"/>
        <v>Good Count</v>
      </c>
      <c r="S3926" s="60" t="str">
        <f t="shared" si="842"/>
        <v>Good Count</v>
      </c>
      <c r="T3926" s="60" t="str">
        <f t="shared" si="843"/>
        <v>Good Count</v>
      </c>
    </row>
    <row r="3927" spans="1:20" ht="15" customHeight="1">
      <c r="A3927" s="64">
        <v>45113</v>
      </c>
      <c r="B3927" s="65">
        <f t="shared" si="831"/>
        <v>2023</v>
      </c>
      <c r="C3927" s="58">
        <f t="shared" si="832"/>
        <v>7</v>
      </c>
      <c r="D3927" s="58" t="str">
        <f t="shared" si="833"/>
        <v>Jul/2023</v>
      </c>
      <c r="E3927" s="60" t="s">
        <v>103</v>
      </c>
      <c r="F3927" s="60" t="s">
        <v>102</v>
      </c>
      <c r="G3927" s="60" t="s">
        <v>104</v>
      </c>
      <c r="H3927" s="60">
        <v>5</v>
      </c>
      <c r="I3927" s="60">
        <v>5</v>
      </c>
      <c r="J3927" s="60">
        <f t="shared" si="834"/>
        <v>0</v>
      </c>
      <c r="K3927" s="60" t="str">
        <f t="shared" si="835"/>
        <v>Ok</v>
      </c>
      <c r="L3927" s="60">
        <f t="shared" si="836"/>
        <v>0</v>
      </c>
      <c r="M3927" s="85">
        <f>VLOOKUP(E3927,'DAFTAR ITEM'!B:J,9,FALSE)</f>
        <v>270000</v>
      </c>
      <c r="N3927" s="85">
        <f t="shared" si="837"/>
        <v>1350000</v>
      </c>
      <c r="O3927" s="85">
        <f t="shared" si="838"/>
        <v>0</v>
      </c>
      <c r="P3927" s="85">
        <f t="shared" si="839"/>
        <v>0</v>
      </c>
      <c r="Q3927" s="59">
        <f t="shared" si="840"/>
        <v>0</v>
      </c>
      <c r="R3927" s="60" t="str">
        <f t="shared" si="841"/>
        <v>Good Count</v>
      </c>
      <c r="S3927" s="60" t="str">
        <f t="shared" si="842"/>
        <v>Good Count</v>
      </c>
      <c r="T3927" s="60" t="str">
        <f t="shared" si="843"/>
        <v>Good Count</v>
      </c>
    </row>
    <row r="3928" spans="1:20" ht="15" customHeight="1">
      <c r="A3928" s="64">
        <v>45113</v>
      </c>
      <c r="B3928" s="65">
        <f t="shared" si="831"/>
        <v>2023</v>
      </c>
      <c r="C3928" s="58">
        <f t="shared" si="832"/>
        <v>7</v>
      </c>
      <c r="D3928" s="58" t="str">
        <f t="shared" si="833"/>
        <v>Jul/2023</v>
      </c>
      <c r="E3928" s="60" t="s">
        <v>106</v>
      </c>
      <c r="F3928" s="60" t="s">
        <v>105</v>
      </c>
      <c r="G3928" s="60" t="s">
        <v>104</v>
      </c>
      <c r="H3928" s="60">
        <v>2</v>
      </c>
      <c r="I3928" s="60">
        <v>2</v>
      </c>
      <c r="J3928" s="60">
        <f t="shared" si="834"/>
        <v>0</v>
      </c>
      <c r="K3928" s="60" t="str">
        <f t="shared" si="835"/>
        <v>Ok</v>
      </c>
      <c r="L3928" s="60">
        <f t="shared" si="836"/>
        <v>0</v>
      </c>
      <c r="M3928" s="85">
        <f>VLOOKUP(E3928,'DAFTAR ITEM'!B:J,9,FALSE)</f>
        <v>337800</v>
      </c>
      <c r="N3928" s="85">
        <f t="shared" si="837"/>
        <v>675600</v>
      </c>
      <c r="O3928" s="85">
        <f t="shared" si="838"/>
        <v>0</v>
      </c>
      <c r="P3928" s="85">
        <f t="shared" si="839"/>
        <v>0</v>
      </c>
      <c r="Q3928" s="59">
        <f t="shared" si="840"/>
        <v>0</v>
      </c>
      <c r="R3928" s="60" t="str">
        <f t="shared" si="841"/>
        <v>Good Count</v>
      </c>
      <c r="S3928" s="60" t="str">
        <f t="shared" si="842"/>
        <v>Good Count</v>
      </c>
      <c r="T3928" s="60" t="str">
        <f t="shared" si="843"/>
        <v>Good Count</v>
      </c>
    </row>
    <row r="3929" spans="1:20" ht="15" customHeight="1">
      <c r="A3929" s="64">
        <v>45113</v>
      </c>
      <c r="B3929" s="65">
        <f t="shared" si="831"/>
        <v>2023</v>
      </c>
      <c r="C3929" s="58">
        <f t="shared" si="832"/>
        <v>7</v>
      </c>
      <c r="D3929" s="58" t="str">
        <f t="shared" si="833"/>
        <v>Jul/2023</v>
      </c>
      <c r="E3929" s="60" t="s">
        <v>108</v>
      </c>
      <c r="F3929" s="60" t="s">
        <v>107</v>
      </c>
      <c r="G3929" s="60" t="s">
        <v>104</v>
      </c>
      <c r="H3929" s="60">
        <v>9</v>
      </c>
      <c r="I3929" s="60">
        <v>9</v>
      </c>
      <c r="J3929" s="60">
        <f t="shared" si="834"/>
        <v>0</v>
      </c>
      <c r="K3929" s="60" t="str">
        <f t="shared" si="835"/>
        <v>Ok</v>
      </c>
      <c r="L3929" s="60">
        <f t="shared" si="836"/>
        <v>0</v>
      </c>
      <c r="M3929" s="85">
        <f>VLOOKUP(E3929,'DAFTAR ITEM'!B:J,9,FALSE)</f>
        <v>270000</v>
      </c>
      <c r="N3929" s="85">
        <f t="shared" si="837"/>
        <v>2430000</v>
      </c>
      <c r="O3929" s="85">
        <f t="shared" si="838"/>
        <v>0</v>
      </c>
      <c r="P3929" s="85">
        <f t="shared" si="839"/>
        <v>0</v>
      </c>
      <c r="Q3929" s="59">
        <f t="shared" si="840"/>
        <v>0</v>
      </c>
      <c r="R3929" s="60" t="str">
        <f t="shared" si="841"/>
        <v>Good Count</v>
      </c>
      <c r="S3929" s="60" t="str">
        <f t="shared" si="842"/>
        <v>Good Count</v>
      </c>
      <c r="T3929" s="60" t="str">
        <f t="shared" si="843"/>
        <v>Good Count</v>
      </c>
    </row>
    <row r="3930" spans="1:20" ht="15" customHeight="1">
      <c r="A3930" s="64">
        <v>45113</v>
      </c>
      <c r="B3930" s="65">
        <f t="shared" si="831"/>
        <v>2023</v>
      </c>
      <c r="C3930" s="58">
        <f t="shared" si="832"/>
        <v>7</v>
      </c>
      <c r="D3930" s="58" t="str">
        <f t="shared" si="833"/>
        <v>Jul/2023</v>
      </c>
      <c r="E3930" s="60" t="s">
        <v>110</v>
      </c>
      <c r="F3930" s="60" t="s">
        <v>109</v>
      </c>
      <c r="G3930" s="60" t="s">
        <v>104</v>
      </c>
      <c r="H3930" s="60">
        <v>0</v>
      </c>
      <c r="I3930" s="60">
        <v>0</v>
      </c>
      <c r="J3930" s="60">
        <f t="shared" si="834"/>
        <v>0</v>
      </c>
      <c r="K3930" s="60" t="str">
        <f t="shared" si="835"/>
        <v>Ok</v>
      </c>
      <c r="L3930" s="60">
        <f t="shared" si="836"/>
        <v>0</v>
      </c>
      <c r="M3930" s="85">
        <f>VLOOKUP(E3930,'DAFTAR ITEM'!B:J,9,FALSE)</f>
        <v>270000</v>
      </c>
      <c r="N3930" s="85">
        <f t="shared" si="837"/>
        <v>0</v>
      </c>
      <c r="O3930" s="85">
        <f t="shared" si="838"/>
        <v>0</v>
      </c>
      <c r="P3930" s="85">
        <f t="shared" si="839"/>
        <v>0</v>
      </c>
      <c r="Q3930" s="59">
        <f t="shared" si="840"/>
        <v>0</v>
      </c>
      <c r="R3930" s="60" t="str">
        <f t="shared" si="841"/>
        <v>Good Count</v>
      </c>
      <c r="S3930" s="60" t="str">
        <f t="shared" si="842"/>
        <v>Good Count</v>
      </c>
      <c r="T3930" s="60" t="str">
        <f t="shared" si="843"/>
        <v>Good Count</v>
      </c>
    </row>
    <row r="3931" spans="1:20" ht="15" customHeight="1">
      <c r="A3931" s="64">
        <v>45113</v>
      </c>
      <c r="B3931" s="65">
        <f t="shared" si="831"/>
        <v>2023</v>
      </c>
      <c r="C3931" s="58">
        <f t="shared" si="832"/>
        <v>7</v>
      </c>
      <c r="D3931" s="58" t="str">
        <f t="shared" si="833"/>
        <v>Jul/2023</v>
      </c>
      <c r="E3931" s="60" t="s">
        <v>112</v>
      </c>
      <c r="F3931" s="60" t="s">
        <v>111</v>
      </c>
      <c r="G3931" s="60" t="s">
        <v>104</v>
      </c>
      <c r="H3931" s="60">
        <v>4</v>
      </c>
      <c r="I3931" s="60">
        <v>4</v>
      </c>
      <c r="J3931" s="60">
        <f t="shared" si="834"/>
        <v>0</v>
      </c>
      <c r="K3931" s="60" t="str">
        <f t="shared" si="835"/>
        <v>Ok</v>
      </c>
      <c r="L3931" s="60">
        <f t="shared" si="836"/>
        <v>0</v>
      </c>
      <c r="M3931" s="85">
        <f>VLOOKUP(E3931,'DAFTAR ITEM'!B:J,9,FALSE)</f>
        <v>270000</v>
      </c>
      <c r="N3931" s="85">
        <f t="shared" si="837"/>
        <v>1080000</v>
      </c>
      <c r="O3931" s="85">
        <f t="shared" si="838"/>
        <v>0</v>
      </c>
      <c r="P3931" s="85">
        <f t="shared" si="839"/>
        <v>0</v>
      </c>
      <c r="Q3931" s="59">
        <f t="shared" si="840"/>
        <v>0</v>
      </c>
      <c r="R3931" s="60" t="str">
        <f t="shared" si="841"/>
        <v>Good Count</v>
      </c>
      <c r="S3931" s="60" t="str">
        <f t="shared" si="842"/>
        <v>Good Count</v>
      </c>
      <c r="T3931" s="60" t="str">
        <f t="shared" si="843"/>
        <v>Good Count</v>
      </c>
    </row>
    <row r="3932" spans="1:20" ht="15" customHeight="1">
      <c r="A3932" s="64">
        <v>45113</v>
      </c>
      <c r="B3932" s="65">
        <f t="shared" si="831"/>
        <v>2023</v>
      </c>
      <c r="C3932" s="58">
        <f t="shared" si="832"/>
        <v>7</v>
      </c>
      <c r="D3932" s="58" t="str">
        <f t="shared" si="833"/>
        <v>Jul/2023</v>
      </c>
      <c r="E3932" s="60" t="s">
        <v>114</v>
      </c>
      <c r="F3932" s="60" t="s">
        <v>113</v>
      </c>
      <c r="G3932" s="60" t="s">
        <v>104</v>
      </c>
      <c r="H3932" s="60">
        <v>3</v>
      </c>
      <c r="I3932" s="60">
        <v>3</v>
      </c>
      <c r="J3932" s="60">
        <f t="shared" si="834"/>
        <v>0</v>
      </c>
      <c r="K3932" s="60" t="str">
        <f t="shared" si="835"/>
        <v>Ok</v>
      </c>
      <c r="L3932" s="60">
        <f t="shared" si="836"/>
        <v>0</v>
      </c>
      <c r="M3932" s="85">
        <f>VLOOKUP(E3932,'DAFTAR ITEM'!B:J,9,FALSE)</f>
        <v>270000</v>
      </c>
      <c r="N3932" s="85">
        <f t="shared" si="837"/>
        <v>810000</v>
      </c>
      <c r="O3932" s="85">
        <f t="shared" si="838"/>
        <v>0</v>
      </c>
      <c r="P3932" s="85">
        <f t="shared" si="839"/>
        <v>0</v>
      </c>
      <c r="Q3932" s="59">
        <f t="shared" si="840"/>
        <v>0</v>
      </c>
      <c r="R3932" s="60" t="str">
        <f t="shared" si="841"/>
        <v>Good Count</v>
      </c>
      <c r="S3932" s="60" t="str">
        <f t="shared" si="842"/>
        <v>Good Count</v>
      </c>
      <c r="T3932" s="60" t="str">
        <f t="shared" si="843"/>
        <v>Good Count</v>
      </c>
    </row>
    <row r="3933" spans="1:20" ht="15" customHeight="1">
      <c r="A3933" s="64">
        <v>45113</v>
      </c>
      <c r="B3933" s="65">
        <f t="shared" si="831"/>
        <v>2023</v>
      </c>
      <c r="C3933" s="58">
        <f t="shared" si="832"/>
        <v>7</v>
      </c>
      <c r="D3933" s="58" t="str">
        <f t="shared" si="833"/>
        <v>Jul/2023</v>
      </c>
      <c r="E3933" s="60" t="s">
        <v>116</v>
      </c>
      <c r="F3933" s="60" t="s">
        <v>115</v>
      </c>
      <c r="G3933" s="60" t="s">
        <v>104</v>
      </c>
      <c r="H3933" s="60">
        <v>8</v>
      </c>
      <c r="I3933" s="60">
        <v>8</v>
      </c>
      <c r="J3933" s="60">
        <f t="shared" si="834"/>
        <v>0</v>
      </c>
      <c r="K3933" s="60" t="str">
        <f t="shared" si="835"/>
        <v>Ok</v>
      </c>
      <c r="L3933" s="60">
        <f t="shared" si="836"/>
        <v>0</v>
      </c>
      <c r="M3933" s="85">
        <f>VLOOKUP(E3933,'DAFTAR ITEM'!B:J,9,FALSE)</f>
        <v>270000</v>
      </c>
      <c r="N3933" s="85">
        <f t="shared" si="837"/>
        <v>2160000</v>
      </c>
      <c r="O3933" s="85">
        <f t="shared" si="838"/>
        <v>0</v>
      </c>
      <c r="P3933" s="85">
        <f t="shared" si="839"/>
        <v>0</v>
      </c>
      <c r="Q3933" s="59">
        <f t="shared" si="840"/>
        <v>0</v>
      </c>
      <c r="R3933" s="60" t="str">
        <f t="shared" si="841"/>
        <v>Good Count</v>
      </c>
      <c r="S3933" s="60" t="str">
        <f t="shared" si="842"/>
        <v>Good Count</v>
      </c>
      <c r="T3933" s="60" t="str">
        <f t="shared" si="843"/>
        <v>Good Count</v>
      </c>
    </row>
    <row r="3934" spans="1:20" ht="15" customHeight="1">
      <c r="A3934" s="64">
        <v>45113</v>
      </c>
      <c r="B3934" s="65">
        <f t="shared" si="831"/>
        <v>2023</v>
      </c>
      <c r="C3934" s="58">
        <f t="shared" si="832"/>
        <v>7</v>
      </c>
      <c r="D3934" s="58" t="str">
        <f t="shared" si="833"/>
        <v>Jul/2023</v>
      </c>
      <c r="E3934" s="60" t="s">
        <v>118</v>
      </c>
      <c r="F3934" s="60" t="s">
        <v>117</v>
      </c>
      <c r="G3934" s="60" t="s">
        <v>104</v>
      </c>
      <c r="H3934" s="60">
        <v>0</v>
      </c>
      <c r="I3934" s="60">
        <v>0</v>
      </c>
      <c r="J3934" s="60">
        <f t="shared" si="834"/>
        <v>0</v>
      </c>
      <c r="K3934" s="60" t="str">
        <f t="shared" si="835"/>
        <v>Ok</v>
      </c>
      <c r="L3934" s="60">
        <f t="shared" si="836"/>
        <v>0</v>
      </c>
      <c r="M3934" s="85">
        <f>VLOOKUP(E3934,'DAFTAR ITEM'!B:J,9,FALSE)</f>
        <v>220540</v>
      </c>
      <c r="N3934" s="85">
        <f t="shared" si="837"/>
        <v>0</v>
      </c>
      <c r="O3934" s="85">
        <f t="shared" si="838"/>
        <v>0</v>
      </c>
      <c r="P3934" s="85">
        <f t="shared" si="839"/>
        <v>0</v>
      </c>
      <c r="Q3934" s="59">
        <f t="shared" si="840"/>
        <v>0</v>
      </c>
      <c r="R3934" s="60" t="str">
        <f t="shared" si="841"/>
        <v>Good Count</v>
      </c>
      <c r="S3934" s="60" t="str">
        <f t="shared" si="842"/>
        <v>Good Count</v>
      </c>
      <c r="T3934" s="60" t="str">
        <f t="shared" si="843"/>
        <v>Good Count</v>
      </c>
    </row>
    <row r="3935" spans="1:20" ht="15" customHeight="1">
      <c r="A3935" s="64">
        <v>45113</v>
      </c>
      <c r="B3935" s="65">
        <f t="shared" si="831"/>
        <v>2023</v>
      </c>
      <c r="C3935" s="58">
        <f t="shared" si="832"/>
        <v>7</v>
      </c>
      <c r="D3935" s="58" t="str">
        <f t="shared" si="833"/>
        <v>Jul/2023</v>
      </c>
      <c r="E3935" s="60" t="s">
        <v>120</v>
      </c>
      <c r="F3935" s="60" t="s">
        <v>119</v>
      </c>
      <c r="G3935" s="60" t="s">
        <v>104</v>
      </c>
      <c r="H3935" s="60">
        <v>0</v>
      </c>
      <c r="I3935" s="60">
        <v>0</v>
      </c>
      <c r="J3935" s="60">
        <f t="shared" si="834"/>
        <v>0</v>
      </c>
      <c r="K3935" s="60" t="str">
        <f t="shared" si="835"/>
        <v>Ok</v>
      </c>
      <c r="L3935" s="60">
        <f t="shared" si="836"/>
        <v>0</v>
      </c>
      <c r="M3935" s="85">
        <f>VLOOKUP(E3935,'DAFTAR ITEM'!B:J,9,FALSE)</f>
        <v>0</v>
      </c>
      <c r="N3935" s="85">
        <f t="shared" si="837"/>
        <v>0</v>
      </c>
      <c r="O3935" s="85">
        <f t="shared" si="838"/>
        <v>0</v>
      </c>
      <c r="P3935" s="85">
        <f t="shared" si="839"/>
        <v>0</v>
      </c>
      <c r="Q3935" s="59">
        <f t="shared" si="840"/>
        <v>0</v>
      </c>
      <c r="R3935" s="60" t="str">
        <f t="shared" si="841"/>
        <v>Good Count</v>
      </c>
      <c r="S3935" s="60" t="str">
        <f t="shared" si="842"/>
        <v>Good Count</v>
      </c>
      <c r="T3935" s="60" t="str">
        <f t="shared" si="843"/>
        <v>Good Count</v>
      </c>
    </row>
    <row r="3936" spans="1:20" ht="15" customHeight="1">
      <c r="A3936" s="64">
        <v>45113</v>
      </c>
      <c r="B3936" s="65">
        <f t="shared" si="831"/>
        <v>2023</v>
      </c>
      <c r="C3936" s="58">
        <f t="shared" si="832"/>
        <v>7</v>
      </c>
      <c r="D3936" s="58" t="str">
        <f t="shared" si="833"/>
        <v>Jul/2023</v>
      </c>
      <c r="E3936" s="60" t="s">
        <v>122</v>
      </c>
      <c r="F3936" s="60" t="s">
        <v>121</v>
      </c>
      <c r="G3936" s="60" t="s">
        <v>104</v>
      </c>
      <c r="H3936" s="60">
        <v>0</v>
      </c>
      <c r="I3936" s="60">
        <v>0</v>
      </c>
      <c r="J3936" s="60">
        <f t="shared" si="834"/>
        <v>0</v>
      </c>
      <c r="K3936" s="60" t="str">
        <f t="shared" si="835"/>
        <v>Ok</v>
      </c>
      <c r="L3936" s="60">
        <f t="shared" si="836"/>
        <v>0</v>
      </c>
      <c r="M3936" s="85">
        <f>VLOOKUP(E3936,'DAFTAR ITEM'!B:J,9,FALSE)</f>
        <v>0</v>
      </c>
      <c r="N3936" s="85">
        <f t="shared" si="837"/>
        <v>0</v>
      </c>
      <c r="O3936" s="85">
        <f t="shared" si="838"/>
        <v>0</v>
      </c>
      <c r="P3936" s="85">
        <f t="shared" si="839"/>
        <v>0</v>
      </c>
      <c r="Q3936" s="59">
        <f t="shared" si="840"/>
        <v>0</v>
      </c>
      <c r="R3936" s="60" t="str">
        <f t="shared" si="841"/>
        <v>Good Count</v>
      </c>
      <c r="S3936" s="60" t="str">
        <f t="shared" si="842"/>
        <v>Good Count</v>
      </c>
      <c r="T3936" s="60" t="str">
        <f t="shared" si="843"/>
        <v>Good Count</v>
      </c>
    </row>
    <row r="3937" spans="1:20" ht="15" customHeight="1">
      <c r="A3937" s="64">
        <v>45113</v>
      </c>
      <c r="B3937" s="65">
        <f t="shared" si="831"/>
        <v>2023</v>
      </c>
      <c r="C3937" s="58">
        <f t="shared" si="832"/>
        <v>7</v>
      </c>
      <c r="D3937" s="58" t="str">
        <f t="shared" si="833"/>
        <v>Jul/2023</v>
      </c>
      <c r="E3937" s="60" t="s">
        <v>124</v>
      </c>
      <c r="F3937" s="60" t="s">
        <v>123</v>
      </c>
      <c r="G3937" s="60" t="s">
        <v>104</v>
      </c>
      <c r="H3937" s="60">
        <v>6</v>
      </c>
      <c r="I3937" s="60">
        <v>6</v>
      </c>
      <c r="J3937" s="60">
        <f t="shared" si="834"/>
        <v>0</v>
      </c>
      <c r="K3937" s="60" t="str">
        <f t="shared" si="835"/>
        <v>Ok</v>
      </c>
      <c r="L3937" s="60">
        <f t="shared" si="836"/>
        <v>0</v>
      </c>
      <c r="M3937" s="85">
        <f>VLOOKUP(E3937,'DAFTAR ITEM'!B:J,9,FALSE)</f>
        <v>0</v>
      </c>
      <c r="N3937" s="85">
        <f t="shared" si="837"/>
        <v>0</v>
      </c>
      <c r="O3937" s="85">
        <f t="shared" si="838"/>
        <v>0</v>
      </c>
      <c r="P3937" s="85">
        <f t="shared" si="839"/>
        <v>0</v>
      </c>
      <c r="Q3937" s="59">
        <f t="shared" si="840"/>
        <v>0</v>
      </c>
      <c r="R3937" s="60" t="str">
        <f t="shared" si="841"/>
        <v>Good Count</v>
      </c>
      <c r="S3937" s="60" t="str">
        <f t="shared" si="842"/>
        <v>Good Count</v>
      </c>
      <c r="T3937" s="60" t="str">
        <f t="shared" si="843"/>
        <v>Good Count</v>
      </c>
    </row>
    <row r="3938" spans="1:20" ht="15" customHeight="1">
      <c r="A3938" s="64">
        <v>45113</v>
      </c>
      <c r="B3938" s="65">
        <f t="shared" si="831"/>
        <v>2023</v>
      </c>
      <c r="C3938" s="58">
        <f t="shared" si="832"/>
        <v>7</v>
      </c>
      <c r="D3938" s="58" t="str">
        <f t="shared" si="833"/>
        <v>Jul/2023</v>
      </c>
      <c r="E3938" s="60" t="s">
        <v>367</v>
      </c>
      <c r="F3938" s="60" t="s">
        <v>366</v>
      </c>
      <c r="G3938" s="60" t="s">
        <v>104</v>
      </c>
      <c r="H3938" s="60">
        <v>0</v>
      </c>
      <c r="I3938" s="60">
        <v>0</v>
      </c>
      <c r="J3938" s="60">
        <f t="shared" si="834"/>
        <v>0</v>
      </c>
      <c r="K3938" s="60" t="str">
        <f t="shared" si="835"/>
        <v>Ok</v>
      </c>
      <c r="L3938" s="60">
        <f t="shared" si="836"/>
        <v>0</v>
      </c>
      <c r="M3938" s="85">
        <f>VLOOKUP(E3938,'DAFTAR ITEM'!B:J,9,FALSE)</f>
        <v>385000</v>
      </c>
      <c r="N3938" s="85">
        <f t="shared" si="837"/>
        <v>0</v>
      </c>
      <c r="O3938" s="85">
        <f t="shared" si="838"/>
        <v>0</v>
      </c>
      <c r="P3938" s="85">
        <f t="shared" si="839"/>
        <v>0</v>
      </c>
      <c r="Q3938" s="59">
        <f t="shared" si="840"/>
        <v>0</v>
      </c>
      <c r="R3938" s="60" t="str">
        <f t="shared" si="841"/>
        <v>Good Count</v>
      </c>
      <c r="S3938" s="60" t="str">
        <f t="shared" si="842"/>
        <v>Good Count</v>
      </c>
      <c r="T3938" s="60" t="str">
        <f t="shared" si="843"/>
        <v>Good Count</v>
      </c>
    </row>
    <row r="3939" spans="1:20" ht="15" customHeight="1">
      <c r="A3939" s="64">
        <v>45113</v>
      </c>
      <c r="B3939" s="65">
        <f t="shared" si="831"/>
        <v>2023</v>
      </c>
      <c r="C3939" s="58">
        <f t="shared" si="832"/>
        <v>7</v>
      </c>
      <c r="D3939" s="58" t="str">
        <f t="shared" si="833"/>
        <v>Jul/2023</v>
      </c>
      <c r="E3939" s="60" t="s">
        <v>126</v>
      </c>
      <c r="F3939" s="60" t="s">
        <v>125</v>
      </c>
      <c r="G3939" s="60" t="s">
        <v>104</v>
      </c>
      <c r="H3939" s="60">
        <v>0</v>
      </c>
      <c r="I3939" s="60">
        <v>0</v>
      </c>
      <c r="J3939" s="60">
        <f t="shared" si="834"/>
        <v>0</v>
      </c>
      <c r="K3939" s="60" t="str">
        <f t="shared" si="835"/>
        <v>Ok</v>
      </c>
      <c r="L3939" s="60">
        <f t="shared" si="836"/>
        <v>0</v>
      </c>
      <c r="M3939" s="85">
        <f>VLOOKUP(E3939,'DAFTAR ITEM'!B:J,9,FALSE)</f>
        <v>190000</v>
      </c>
      <c r="N3939" s="85">
        <f t="shared" si="837"/>
        <v>0</v>
      </c>
      <c r="O3939" s="85">
        <f t="shared" si="838"/>
        <v>0</v>
      </c>
      <c r="P3939" s="85">
        <f t="shared" si="839"/>
        <v>0</v>
      </c>
      <c r="Q3939" s="59">
        <f t="shared" si="840"/>
        <v>0</v>
      </c>
      <c r="R3939" s="60" t="str">
        <f t="shared" si="841"/>
        <v>Good Count</v>
      </c>
      <c r="S3939" s="60" t="str">
        <f t="shared" si="842"/>
        <v>Good Count</v>
      </c>
      <c r="T3939" s="60" t="str">
        <f t="shared" si="843"/>
        <v>Good Count</v>
      </c>
    </row>
    <row r="3940" spans="1:20" ht="15" customHeight="1">
      <c r="A3940" s="64">
        <v>45113</v>
      </c>
      <c r="B3940" s="65">
        <f t="shared" si="831"/>
        <v>2023</v>
      </c>
      <c r="C3940" s="58">
        <f t="shared" si="832"/>
        <v>7</v>
      </c>
      <c r="D3940" s="58" t="str">
        <f t="shared" si="833"/>
        <v>Jul/2023</v>
      </c>
      <c r="E3940" s="60" t="s">
        <v>128</v>
      </c>
      <c r="F3940" s="60" t="s">
        <v>127</v>
      </c>
      <c r="G3940" s="60" t="s">
        <v>104</v>
      </c>
      <c r="H3940" s="60">
        <v>0</v>
      </c>
      <c r="I3940" s="60">
        <v>0</v>
      </c>
      <c r="J3940" s="60">
        <f t="shared" si="834"/>
        <v>0</v>
      </c>
      <c r="K3940" s="60" t="str">
        <f t="shared" si="835"/>
        <v>Ok</v>
      </c>
      <c r="L3940" s="60">
        <f t="shared" si="836"/>
        <v>0</v>
      </c>
      <c r="M3940" s="85">
        <f>VLOOKUP(E3940,'DAFTAR ITEM'!B:J,9,FALSE)</f>
        <v>0</v>
      </c>
      <c r="N3940" s="85">
        <f t="shared" si="837"/>
        <v>0</v>
      </c>
      <c r="O3940" s="85">
        <f t="shared" si="838"/>
        <v>0</v>
      </c>
      <c r="P3940" s="85">
        <f t="shared" si="839"/>
        <v>0</v>
      </c>
      <c r="Q3940" s="59">
        <f t="shared" si="840"/>
        <v>0</v>
      </c>
      <c r="R3940" s="60" t="str">
        <f t="shared" si="841"/>
        <v>Good Count</v>
      </c>
      <c r="S3940" s="60" t="str">
        <f t="shared" si="842"/>
        <v>Good Count</v>
      </c>
      <c r="T3940" s="60" t="str">
        <f t="shared" si="843"/>
        <v>Good Count</v>
      </c>
    </row>
    <row r="3941" spans="1:20" ht="15" customHeight="1">
      <c r="A3941" s="64">
        <v>45113</v>
      </c>
      <c r="B3941" s="65">
        <f t="shared" si="831"/>
        <v>2023</v>
      </c>
      <c r="C3941" s="58">
        <f t="shared" si="832"/>
        <v>7</v>
      </c>
      <c r="D3941" s="58" t="str">
        <f t="shared" si="833"/>
        <v>Jul/2023</v>
      </c>
      <c r="E3941" s="60" t="s">
        <v>130</v>
      </c>
      <c r="F3941" s="60" t="s">
        <v>129</v>
      </c>
      <c r="G3941" s="60" t="s">
        <v>104</v>
      </c>
      <c r="H3941" s="60">
        <v>3</v>
      </c>
      <c r="I3941" s="60">
        <v>3</v>
      </c>
      <c r="J3941" s="60">
        <f t="shared" si="834"/>
        <v>0</v>
      </c>
      <c r="K3941" s="60" t="str">
        <f t="shared" si="835"/>
        <v>Ok</v>
      </c>
      <c r="L3941" s="60">
        <f t="shared" si="836"/>
        <v>0</v>
      </c>
      <c r="M3941" s="85">
        <f>VLOOKUP(E3941,'DAFTAR ITEM'!B:J,9,FALSE)</f>
        <v>270000</v>
      </c>
      <c r="N3941" s="85">
        <f t="shared" si="837"/>
        <v>810000</v>
      </c>
      <c r="O3941" s="85">
        <f t="shared" si="838"/>
        <v>0</v>
      </c>
      <c r="P3941" s="85">
        <f t="shared" si="839"/>
        <v>0</v>
      </c>
      <c r="Q3941" s="59">
        <f t="shared" si="840"/>
        <v>0</v>
      </c>
      <c r="R3941" s="60" t="str">
        <f t="shared" si="841"/>
        <v>Good Count</v>
      </c>
      <c r="S3941" s="60" t="str">
        <f t="shared" si="842"/>
        <v>Good Count</v>
      </c>
      <c r="T3941" s="60" t="str">
        <f t="shared" si="843"/>
        <v>Good Count</v>
      </c>
    </row>
    <row r="3942" spans="1:20" ht="15" customHeight="1">
      <c r="A3942" s="64">
        <v>45114</v>
      </c>
      <c r="B3942" s="65">
        <f t="shared" si="831"/>
        <v>2023</v>
      </c>
      <c r="C3942" s="58">
        <f t="shared" si="832"/>
        <v>7</v>
      </c>
      <c r="D3942" s="58" t="str">
        <f t="shared" si="833"/>
        <v>Jul/2023</v>
      </c>
      <c r="E3942" s="60" t="s">
        <v>369</v>
      </c>
      <c r="F3942" s="60" t="s">
        <v>368</v>
      </c>
      <c r="G3942" s="60" t="s">
        <v>104</v>
      </c>
      <c r="H3942" s="60">
        <v>0</v>
      </c>
      <c r="I3942" s="60">
        <v>0</v>
      </c>
      <c r="J3942" s="60">
        <f t="shared" si="834"/>
        <v>0</v>
      </c>
      <c r="K3942" s="60" t="str">
        <f t="shared" si="835"/>
        <v>Ok</v>
      </c>
      <c r="L3942" s="60">
        <f t="shared" si="836"/>
        <v>0</v>
      </c>
      <c r="M3942" s="85">
        <f>VLOOKUP(E3942,'DAFTAR ITEM'!B:J,9,FALSE)</f>
        <v>265000</v>
      </c>
      <c r="N3942" s="85">
        <f t="shared" si="837"/>
        <v>0</v>
      </c>
      <c r="O3942" s="85">
        <f t="shared" si="838"/>
        <v>0</v>
      </c>
      <c r="P3942" s="85">
        <f t="shared" si="839"/>
        <v>0</v>
      </c>
      <c r="Q3942" s="59">
        <f t="shared" si="840"/>
        <v>0</v>
      </c>
      <c r="R3942" s="60" t="str">
        <f t="shared" si="841"/>
        <v>Good Count</v>
      </c>
      <c r="S3942" s="60" t="str">
        <f t="shared" si="842"/>
        <v>Good Count</v>
      </c>
      <c r="T3942" s="60" t="str">
        <f t="shared" si="843"/>
        <v>Good Count</v>
      </c>
    </row>
    <row r="3943" spans="1:20" ht="15" customHeight="1">
      <c r="A3943" s="64">
        <v>45113</v>
      </c>
      <c r="B3943" s="65">
        <f t="shared" si="831"/>
        <v>2023</v>
      </c>
      <c r="C3943" s="58">
        <f t="shared" si="832"/>
        <v>7</v>
      </c>
      <c r="D3943" s="58" t="str">
        <f t="shared" si="833"/>
        <v>Jul/2023</v>
      </c>
      <c r="E3943" s="60" t="s">
        <v>132</v>
      </c>
      <c r="F3943" s="60" t="s">
        <v>131</v>
      </c>
      <c r="G3943" s="60" t="s">
        <v>104</v>
      </c>
      <c r="H3943" s="60">
        <v>0</v>
      </c>
      <c r="I3943" s="60">
        <v>0</v>
      </c>
      <c r="J3943" s="60">
        <f t="shared" si="834"/>
        <v>0</v>
      </c>
      <c r="K3943" s="60" t="str">
        <f t="shared" si="835"/>
        <v>Ok</v>
      </c>
      <c r="L3943" s="60">
        <f t="shared" si="836"/>
        <v>0</v>
      </c>
      <c r="M3943" s="85">
        <f>VLOOKUP(E3943,'DAFTAR ITEM'!B:J,9,FALSE)</f>
        <v>0</v>
      </c>
      <c r="N3943" s="85">
        <f t="shared" si="837"/>
        <v>0</v>
      </c>
      <c r="O3943" s="85">
        <f t="shared" si="838"/>
        <v>0</v>
      </c>
      <c r="P3943" s="85">
        <f t="shared" si="839"/>
        <v>0</v>
      </c>
      <c r="Q3943" s="59">
        <f t="shared" si="840"/>
        <v>0</v>
      </c>
      <c r="R3943" s="60" t="str">
        <f t="shared" si="841"/>
        <v>Good Count</v>
      </c>
      <c r="S3943" s="60" t="str">
        <f t="shared" si="842"/>
        <v>Good Count</v>
      </c>
      <c r="T3943" s="60" t="str">
        <f t="shared" si="843"/>
        <v>Good Count</v>
      </c>
    </row>
    <row r="3944" spans="1:20" ht="15" customHeight="1">
      <c r="A3944" s="64">
        <v>45114</v>
      </c>
      <c r="B3944" s="65">
        <f t="shared" si="831"/>
        <v>2023</v>
      </c>
      <c r="C3944" s="58">
        <f t="shared" si="832"/>
        <v>7</v>
      </c>
      <c r="D3944" s="58" t="str">
        <f t="shared" si="833"/>
        <v>Jul/2023</v>
      </c>
      <c r="E3944" s="60" t="s">
        <v>362</v>
      </c>
      <c r="F3944" s="60" t="s">
        <v>361</v>
      </c>
      <c r="G3944" s="60" t="s">
        <v>363</v>
      </c>
      <c r="H3944" s="60">
        <v>0</v>
      </c>
      <c r="I3944" s="60">
        <v>0</v>
      </c>
      <c r="J3944" s="60">
        <f t="shared" si="834"/>
        <v>0</v>
      </c>
      <c r="K3944" s="60" t="str">
        <f t="shared" si="835"/>
        <v>Ok</v>
      </c>
      <c r="L3944" s="60">
        <f t="shared" si="836"/>
        <v>0</v>
      </c>
      <c r="M3944" s="85">
        <f>VLOOKUP(E3944,'DAFTAR ITEM'!B:J,9,FALSE)</f>
        <v>410000</v>
      </c>
      <c r="N3944" s="85">
        <f t="shared" si="837"/>
        <v>0</v>
      </c>
      <c r="O3944" s="85">
        <f t="shared" si="838"/>
        <v>0</v>
      </c>
      <c r="P3944" s="85">
        <f t="shared" si="839"/>
        <v>0</v>
      </c>
      <c r="Q3944" s="59">
        <f t="shared" si="840"/>
        <v>0</v>
      </c>
      <c r="R3944" s="60" t="str">
        <f t="shared" si="841"/>
        <v>Good Count</v>
      </c>
      <c r="S3944" s="60" t="str">
        <f t="shared" si="842"/>
        <v>Good Count</v>
      </c>
      <c r="T3944" s="60" t="str">
        <f t="shared" si="843"/>
        <v>Good Count</v>
      </c>
    </row>
    <row r="3945" spans="1:20" ht="15" customHeight="1">
      <c r="A3945" s="64">
        <v>45113</v>
      </c>
      <c r="B3945" s="65">
        <f t="shared" si="831"/>
        <v>2023</v>
      </c>
      <c r="C3945" s="58">
        <f t="shared" si="832"/>
        <v>7</v>
      </c>
      <c r="D3945" s="58" t="str">
        <f t="shared" si="833"/>
        <v>Jul/2023</v>
      </c>
      <c r="E3945" s="60" t="s">
        <v>371</v>
      </c>
      <c r="F3945" s="60" t="s">
        <v>370</v>
      </c>
      <c r="G3945" s="60" t="s">
        <v>104</v>
      </c>
      <c r="H3945" s="60">
        <v>0</v>
      </c>
      <c r="I3945" s="60">
        <v>0</v>
      </c>
      <c r="J3945" s="60">
        <f t="shared" si="834"/>
        <v>0</v>
      </c>
      <c r="K3945" s="60" t="str">
        <f t="shared" si="835"/>
        <v>Ok</v>
      </c>
      <c r="L3945" s="60">
        <f t="shared" si="836"/>
        <v>0</v>
      </c>
      <c r="M3945" s="85">
        <f>VLOOKUP(E3945,'DAFTAR ITEM'!B:J,9,FALSE)</f>
        <v>255000</v>
      </c>
      <c r="N3945" s="85">
        <f t="shared" si="837"/>
        <v>0</v>
      </c>
      <c r="O3945" s="85">
        <f t="shared" si="838"/>
        <v>0</v>
      </c>
      <c r="P3945" s="85">
        <f t="shared" si="839"/>
        <v>0</v>
      </c>
      <c r="Q3945" s="59">
        <f t="shared" si="840"/>
        <v>0</v>
      </c>
      <c r="R3945" s="60" t="str">
        <f t="shared" si="841"/>
        <v>Good Count</v>
      </c>
      <c r="S3945" s="60" t="str">
        <f t="shared" si="842"/>
        <v>Good Count</v>
      </c>
      <c r="T3945" s="60" t="str">
        <f t="shared" si="843"/>
        <v>Good Count</v>
      </c>
    </row>
    <row r="3946" spans="1:20" ht="15" customHeight="1">
      <c r="A3946" s="64">
        <v>45113</v>
      </c>
      <c r="B3946" s="65">
        <f t="shared" si="831"/>
        <v>2023</v>
      </c>
      <c r="C3946" s="58">
        <f t="shared" si="832"/>
        <v>7</v>
      </c>
      <c r="D3946" s="58" t="str">
        <f t="shared" si="833"/>
        <v>Jul/2023</v>
      </c>
      <c r="E3946" s="60" t="s">
        <v>134</v>
      </c>
      <c r="F3946" s="60" t="s">
        <v>133</v>
      </c>
      <c r="G3946" s="60" t="s">
        <v>104</v>
      </c>
      <c r="H3946" s="60">
        <v>27</v>
      </c>
      <c r="I3946" s="60">
        <v>27</v>
      </c>
      <c r="J3946" s="60">
        <f t="shared" si="834"/>
        <v>0</v>
      </c>
      <c r="K3946" s="60" t="str">
        <f t="shared" si="835"/>
        <v>Ok</v>
      </c>
      <c r="L3946" s="60">
        <f t="shared" si="836"/>
        <v>0</v>
      </c>
      <c r="M3946" s="85">
        <f>VLOOKUP(E3946,'DAFTAR ITEM'!B:J,9,FALSE)</f>
        <v>270000</v>
      </c>
      <c r="N3946" s="85">
        <f t="shared" si="837"/>
        <v>7290000</v>
      </c>
      <c r="O3946" s="85">
        <f t="shared" si="838"/>
        <v>0</v>
      </c>
      <c r="P3946" s="85">
        <f t="shared" si="839"/>
        <v>0</v>
      </c>
      <c r="Q3946" s="59">
        <f t="shared" si="840"/>
        <v>0</v>
      </c>
      <c r="R3946" s="60" t="str">
        <f t="shared" si="841"/>
        <v>Good Count</v>
      </c>
      <c r="S3946" s="60" t="str">
        <f t="shared" si="842"/>
        <v>Good Count</v>
      </c>
      <c r="T3946" s="60" t="str">
        <f t="shared" si="843"/>
        <v>Good Count</v>
      </c>
    </row>
    <row r="3947" spans="1:20" ht="15" customHeight="1">
      <c r="A3947" s="64">
        <v>45113</v>
      </c>
      <c r="B3947" s="65">
        <f t="shared" si="831"/>
        <v>2023</v>
      </c>
      <c r="C3947" s="58">
        <f t="shared" si="832"/>
        <v>7</v>
      </c>
      <c r="D3947" s="58" t="str">
        <f t="shared" si="833"/>
        <v>Jul/2023</v>
      </c>
      <c r="E3947" s="60" t="s">
        <v>136</v>
      </c>
      <c r="F3947" s="60" t="s">
        <v>135</v>
      </c>
      <c r="G3947" s="60" t="s">
        <v>16</v>
      </c>
      <c r="H3947" s="60">
        <v>5</v>
      </c>
      <c r="I3947" s="60">
        <v>5</v>
      </c>
      <c r="J3947" s="60">
        <f t="shared" si="834"/>
        <v>0</v>
      </c>
      <c r="K3947" s="60" t="str">
        <f t="shared" si="835"/>
        <v>Ok</v>
      </c>
      <c r="L3947" s="60">
        <f t="shared" si="836"/>
        <v>0</v>
      </c>
      <c r="M3947" s="85">
        <f>VLOOKUP(E3947,'DAFTAR ITEM'!B:J,9,FALSE)</f>
        <v>33600</v>
      </c>
      <c r="N3947" s="85">
        <f t="shared" si="837"/>
        <v>168000</v>
      </c>
      <c r="O3947" s="85">
        <f t="shared" si="838"/>
        <v>0</v>
      </c>
      <c r="P3947" s="85">
        <f t="shared" si="839"/>
        <v>0</v>
      </c>
      <c r="Q3947" s="59">
        <f t="shared" si="840"/>
        <v>0</v>
      </c>
      <c r="R3947" s="60" t="str">
        <f t="shared" si="841"/>
        <v>Good Count</v>
      </c>
      <c r="S3947" s="60" t="str">
        <f t="shared" si="842"/>
        <v>Good Count</v>
      </c>
      <c r="T3947" s="60" t="str">
        <f t="shared" si="843"/>
        <v>Good Count</v>
      </c>
    </row>
    <row r="3948" spans="1:20" ht="15" customHeight="1">
      <c r="A3948" s="64">
        <v>45113</v>
      </c>
      <c r="B3948" s="65">
        <f t="shared" ref="B3948:B4011" si="844">YEAR(A3948)</f>
        <v>2023</v>
      </c>
      <c r="C3948" s="58">
        <f t="shared" ref="C3948:C4011" si="845">MONTH(A3948)</f>
        <v>7</v>
      </c>
      <c r="D3948" s="58" t="str">
        <f t="shared" ref="D3948:D4011" si="846">TEXT(A3948,"MMM")&amp;"/"&amp;(B3948)</f>
        <v>Jul/2023</v>
      </c>
      <c r="E3948" s="60" t="s">
        <v>138</v>
      </c>
      <c r="F3948" s="60" t="s">
        <v>137</v>
      </c>
      <c r="G3948" s="60" t="s">
        <v>139</v>
      </c>
      <c r="H3948" s="60">
        <v>259</v>
      </c>
      <c r="I3948" s="60">
        <v>259</v>
      </c>
      <c r="J3948" s="60">
        <f t="shared" ref="J3948:J4011" si="847">I3948-H3948</f>
        <v>0</v>
      </c>
      <c r="K3948" s="60" t="str">
        <f t="shared" ref="K3948:K4011" si="848">IF(J3948=0,"Ok","Selisih")</f>
        <v>Ok</v>
      </c>
      <c r="L3948" s="60">
        <f t="shared" ref="L3948:L4011" si="849">ABS(J3948)</f>
        <v>0</v>
      </c>
      <c r="M3948" s="85">
        <f>VLOOKUP(E3948,'DAFTAR ITEM'!B:J,9,FALSE)</f>
        <v>1000</v>
      </c>
      <c r="N3948" s="85">
        <f t="shared" ref="N3948:N4011" si="850">H3948*M3948</f>
        <v>259000</v>
      </c>
      <c r="O3948" s="85">
        <f t="shared" ref="O3948:O4011" si="851">J3948*M3948</f>
        <v>0</v>
      </c>
      <c r="P3948" s="85">
        <f t="shared" ref="P3948:P4011" si="852">L3948*M3948</f>
        <v>0</v>
      </c>
      <c r="Q3948" s="59">
        <f t="shared" ref="Q3948:Q4011" si="853">ABS(IF(AND((H3948=0),(J3948=0)),0,J3948/H3948))</f>
        <v>0</v>
      </c>
      <c r="R3948" s="60" t="str">
        <f t="shared" ref="R3948:R4011" si="854">IF(ISERROR(Q3948),"Bad Count",IF(Q3948&gt;0%,"Bad Count","Good Count"))</f>
        <v>Good Count</v>
      </c>
      <c r="S3948" s="60" t="str">
        <f t="shared" ref="S3948:S4011" si="855">IF(ISERROR(Q3948),"Bad Count",IF(Q3948&gt;2%,"Bad Count","Good Count"))</f>
        <v>Good Count</v>
      </c>
      <c r="T3948" s="60" t="str">
        <f t="shared" ref="T3948:T4011" si="856">IF(ISERROR(Q3948),"Bad Count",IF(Q3948&gt;5%,"Bad Count","Good Count"))</f>
        <v>Good Count</v>
      </c>
    </row>
    <row r="3949" spans="1:20" ht="15" customHeight="1">
      <c r="A3949" s="64">
        <v>45113</v>
      </c>
      <c r="B3949" s="65">
        <f t="shared" si="844"/>
        <v>2023</v>
      </c>
      <c r="C3949" s="58">
        <f t="shared" si="845"/>
        <v>7</v>
      </c>
      <c r="D3949" s="58" t="str">
        <f t="shared" si="846"/>
        <v>Jul/2023</v>
      </c>
      <c r="E3949" s="60" t="s">
        <v>141</v>
      </c>
      <c r="F3949" s="60" t="s">
        <v>140</v>
      </c>
      <c r="G3949" s="60" t="s">
        <v>33</v>
      </c>
      <c r="H3949" s="60">
        <v>7</v>
      </c>
      <c r="I3949" s="60">
        <v>7</v>
      </c>
      <c r="J3949" s="60">
        <f t="shared" si="847"/>
        <v>0</v>
      </c>
      <c r="K3949" s="60" t="str">
        <f t="shared" si="848"/>
        <v>Ok</v>
      </c>
      <c r="L3949" s="60">
        <f t="shared" si="849"/>
        <v>0</v>
      </c>
      <c r="M3949" s="85">
        <f>VLOOKUP(E3949,'DAFTAR ITEM'!B:J,9,FALSE)</f>
        <v>7875</v>
      </c>
      <c r="N3949" s="85">
        <f t="shared" si="850"/>
        <v>55125</v>
      </c>
      <c r="O3949" s="85">
        <f t="shared" si="851"/>
        <v>0</v>
      </c>
      <c r="P3949" s="85">
        <f t="shared" si="852"/>
        <v>0</v>
      </c>
      <c r="Q3949" s="59">
        <f t="shared" si="853"/>
        <v>0</v>
      </c>
      <c r="R3949" s="60" t="str">
        <f t="shared" si="854"/>
        <v>Good Count</v>
      </c>
      <c r="S3949" s="60" t="str">
        <f t="shared" si="855"/>
        <v>Good Count</v>
      </c>
      <c r="T3949" s="60" t="str">
        <f t="shared" si="856"/>
        <v>Good Count</v>
      </c>
    </row>
    <row r="3950" spans="1:20" ht="15" customHeight="1">
      <c r="A3950" s="64">
        <v>45113</v>
      </c>
      <c r="B3950" s="65">
        <f t="shared" si="844"/>
        <v>2023</v>
      </c>
      <c r="C3950" s="58">
        <f t="shared" si="845"/>
        <v>7</v>
      </c>
      <c r="D3950" s="58" t="str">
        <f t="shared" si="846"/>
        <v>Jul/2023</v>
      </c>
      <c r="E3950" s="60" t="s">
        <v>143</v>
      </c>
      <c r="F3950" s="60" t="s">
        <v>142</v>
      </c>
      <c r="G3950" s="60" t="s">
        <v>88</v>
      </c>
      <c r="H3950" s="60">
        <v>11</v>
      </c>
      <c r="I3950" s="60">
        <v>11</v>
      </c>
      <c r="J3950" s="60">
        <f t="shared" si="847"/>
        <v>0</v>
      </c>
      <c r="K3950" s="60" t="str">
        <f t="shared" si="848"/>
        <v>Ok</v>
      </c>
      <c r="L3950" s="60">
        <f t="shared" si="849"/>
        <v>0</v>
      </c>
      <c r="M3950" s="85">
        <f>VLOOKUP(E3950,'DAFTAR ITEM'!B:J,9,FALSE)</f>
        <v>17300</v>
      </c>
      <c r="N3950" s="85">
        <f t="shared" si="850"/>
        <v>190300</v>
      </c>
      <c r="O3950" s="85">
        <f t="shared" si="851"/>
        <v>0</v>
      </c>
      <c r="P3950" s="85">
        <f t="shared" si="852"/>
        <v>0</v>
      </c>
      <c r="Q3950" s="59">
        <f t="shared" si="853"/>
        <v>0</v>
      </c>
      <c r="R3950" s="60" t="str">
        <f t="shared" si="854"/>
        <v>Good Count</v>
      </c>
      <c r="S3950" s="60" t="str">
        <f t="shared" si="855"/>
        <v>Good Count</v>
      </c>
      <c r="T3950" s="60" t="str">
        <f t="shared" si="856"/>
        <v>Good Count</v>
      </c>
    </row>
    <row r="3951" spans="1:20" ht="15" customHeight="1">
      <c r="A3951" s="64">
        <v>45113</v>
      </c>
      <c r="B3951" s="65">
        <f t="shared" si="844"/>
        <v>2023</v>
      </c>
      <c r="C3951" s="58">
        <f t="shared" si="845"/>
        <v>7</v>
      </c>
      <c r="D3951" s="58" t="str">
        <f t="shared" si="846"/>
        <v>Jul/2023</v>
      </c>
      <c r="E3951" s="60" t="s">
        <v>145</v>
      </c>
      <c r="F3951" s="60" t="s">
        <v>144</v>
      </c>
      <c r="G3951" s="60" t="s">
        <v>95</v>
      </c>
      <c r="H3951" s="60">
        <v>3</v>
      </c>
      <c r="I3951" s="60">
        <v>3</v>
      </c>
      <c r="J3951" s="60">
        <f t="shared" si="847"/>
        <v>0</v>
      </c>
      <c r="K3951" s="60" t="str">
        <f t="shared" si="848"/>
        <v>Ok</v>
      </c>
      <c r="L3951" s="60">
        <f t="shared" si="849"/>
        <v>0</v>
      </c>
      <c r="M3951" s="85">
        <f>VLOOKUP(E3951,'DAFTAR ITEM'!B:J,9,FALSE)</f>
        <v>5000</v>
      </c>
      <c r="N3951" s="85">
        <f t="shared" si="850"/>
        <v>15000</v>
      </c>
      <c r="O3951" s="85">
        <f t="shared" si="851"/>
        <v>0</v>
      </c>
      <c r="P3951" s="85">
        <f t="shared" si="852"/>
        <v>0</v>
      </c>
      <c r="Q3951" s="59">
        <f t="shared" si="853"/>
        <v>0</v>
      </c>
      <c r="R3951" s="60" t="str">
        <f t="shared" si="854"/>
        <v>Good Count</v>
      </c>
      <c r="S3951" s="60" t="str">
        <f t="shared" si="855"/>
        <v>Good Count</v>
      </c>
      <c r="T3951" s="60" t="str">
        <f t="shared" si="856"/>
        <v>Good Count</v>
      </c>
    </row>
    <row r="3952" spans="1:20" ht="15" customHeight="1">
      <c r="A3952" s="64">
        <v>45113</v>
      </c>
      <c r="B3952" s="65">
        <f t="shared" si="844"/>
        <v>2023</v>
      </c>
      <c r="C3952" s="58">
        <f t="shared" si="845"/>
        <v>7</v>
      </c>
      <c r="D3952" s="58" t="str">
        <f t="shared" si="846"/>
        <v>Jul/2023</v>
      </c>
      <c r="E3952" s="60" t="s">
        <v>149</v>
      </c>
      <c r="F3952" s="60" t="s">
        <v>148</v>
      </c>
      <c r="G3952" s="60" t="s">
        <v>95</v>
      </c>
      <c r="H3952" s="60">
        <v>6</v>
      </c>
      <c r="I3952" s="60">
        <v>6</v>
      </c>
      <c r="J3952" s="60">
        <f t="shared" si="847"/>
        <v>0</v>
      </c>
      <c r="K3952" s="60" t="str">
        <f t="shared" si="848"/>
        <v>Ok</v>
      </c>
      <c r="L3952" s="60">
        <f t="shared" si="849"/>
        <v>0</v>
      </c>
      <c r="M3952" s="85">
        <f>VLOOKUP(E3952,'DAFTAR ITEM'!B:J,9,FALSE)</f>
        <v>3000</v>
      </c>
      <c r="N3952" s="85">
        <f t="shared" si="850"/>
        <v>18000</v>
      </c>
      <c r="O3952" s="85">
        <f t="shared" si="851"/>
        <v>0</v>
      </c>
      <c r="P3952" s="85">
        <f t="shared" si="852"/>
        <v>0</v>
      </c>
      <c r="Q3952" s="59">
        <f t="shared" si="853"/>
        <v>0</v>
      </c>
      <c r="R3952" s="60" t="str">
        <f t="shared" si="854"/>
        <v>Good Count</v>
      </c>
      <c r="S3952" s="60" t="str">
        <f t="shared" si="855"/>
        <v>Good Count</v>
      </c>
      <c r="T3952" s="60" t="str">
        <f t="shared" si="856"/>
        <v>Good Count</v>
      </c>
    </row>
    <row r="3953" spans="1:20" ht="15" customHeight="1">
      <c r="A3953" s="64">
        <v>45113</v>
      </c>
      <c r="B3953" s="65">
        <f t="shared" si="844"/>
        <v>2023</v>
      </c>
      <c r="C3953" s="58">
        <f t="shared" si="845"/>
        <v>7</v>
      </c>
      <c r="D3953" s="58" t="str">
        <f t="shared" si="846"/>
        <v>Jul/2023</v>
      </c>
      <c r="E3953" s="60" t="s">
        <v>151</v>
      </c>
      <c r="F3953" s="60" t="s">
        <v>150</v>
      </c>
      <c r="G3953" s="60" t="s">
        <v>33</v>
      </c>
      <c r="H3953" s="60">
        <v>0</v>
      </c>
      <c r="I3953" s="60">
        <v>0</v>
      </c>
      <c r="J3953" s="60">
        <f t="shared" si="847"/>
        <v>0</v>
      </c>
      <c r="K3953" s="60" t="str">
        <f t="shared" si="848"/>
        <v>Ok</v>
      </c>
      <c r="L3953" s="60">
        <f t="shared" si="849"/>
        <v>0</v>
      </c>
      <c r="M3953" s="85">
        <f>VLOOKUP(E3953,'DAFTAR ITEM'!B:J,9,FALSE)</f>
        <v>0</v>
      </c>
      <c r="N3953" s="85">
        <f t="shared" si="850"/>
        <v>0</v>
      </c>
      <c r="O3953" s="85">
        <f t="shared" si="851"/>
        <v>0</v>
      </c>
      <c r="P3953" s="85">
        <f t="shared" si="852"/>
        <v>0</v>
      </c>
      <c r="Q3953" s="59">
        <f t="shared" si="853"/>
        <v>0</v>
      </c>
      <c r="R3953" s="60" t="str">
        <f t="shared" si="854"/>
        <v>Good Count</v>
      </c>
      <c r="S3953" s="60" t="str">
        <f t="shared" si="855"/>
        <v>Good Count</v>
      </c>
      <c r="T3953" s="60" t="str">
        <f t="shared" si="856"/>
        <v>Good Count</v>
      </c>
    </row>
    <row r="3954" spans="1:20" ht="15" customHeight="1">
      <c r="A3954" s="64">
        <v>45113</v>
      </c>
      <c r="B3954" s="65">
        <f t="shared" si="844"/>
        <v>2023</v>
      </c>
      <c r="C3954" s="58">
        <f t="shared" si="845"/>
        <v>7</v>
      </c>
      <c r="D3954" s="58" t="str">
        <f t="shared" si="846"/>
        <v>Jul/2023</v>
      </c>
      <c r="E3954" s="60" t="s">
        <v>373</v>
      </c>
      <c r="F3954" s="60" t="s">
        <v>372</v>
      </c>
      <c r="G3954" s="60" t="s">
        <v>171</v>
      </c>
      <c r="H3954" s="60">
        <v>0</v>
      </c>
      <c r="I3954" s="60">
        <v>0</v>
      </c>
      <c r="J3954" s="60">
        <f t="shared" si="847"/>
        <v>0</v>
      </c>
      <c r="K3954" s="60" t="str">
        <f t="shared" si="848"/>
        <v>Ok</v>
      </c>
      <c r="L3954" s="60">
        <f t="shared" si="849"/>
        <v>0</v>
      </c>
      <c r="M3954" s="85">
        <f>VLOOKUP(E3954,'DAFTAR ITEM'!B:J,9,FALSE)</f>
        <v>0</v>
      </c>
      <c r="N3954" s="85">
        <f t="shared" si="850"/>
        <v>0</v>
      </c>
      <c r="O3954" s="85">
        <f t="shared" si="851"/>
        <v>0</v>
      </c>
      <c r="P3954" s="85">
        <f t="shared" si="852"/>
        <v>0</v>
      </c>
      <c r="Q3954" s="59">
        <f t="shared" si="853"/>
        <v>0</v>
      </c>
      <c r="R3954" s="60" t="str">
        <f t="shared" si="854"/>
        <v>Good Count</v>
      </c>
      <c r="S3954" s="60" t="str">
        <f t="shared" si="855"/>
        <v>Good Count</v>
      </c>
      <c r="T3954" s="60" t="str">
        <f t="shared" si="856"/>
        <v>Good Count</v>
      </c>
    </row>
    <row r="3955" spans="1:20" ht="15" customHeight="1">
      <c r="A3955" s="64">
        <v>45113</v>
      </c>
      <c r="B3955" s="65">
        <f t="shared" si="844"/>
        <v>2023</v>
      </c>
      <c r="C3955" s="58">
        <f t="shared" si="845"/>
        <v>7</v>
      </c>
      <c r="D3955" s="58" t="str">
        <f t="shared" si="846"/>
        <v>Jul/2023</v>
      </c>
      <c r="E3955" s="60" t="s">
        <v>375</v>
      </c>
      <c r="F3955" s="60" t="s">
        <v>374</v>
      </c>
      <c r="G3955" s="60" t="s">
        <v>171</v>
      </c>
      <c r="H3955" s="60">
        <v>27</v>
      </c>
      <c r="I3955" s="60">
        <v>27</v>
      </c>
      <c r="J3955" s="60">
        <f t="shared" si="847"/>
        <v>0</v>
      </c>
      <c r="K3955" s="60" t="str">
        <f t="shared" si="848"/>
        <v>Ok</v>
      </c>
      <c r="L3955" s="60">
        <f t="shared" si="849"/>
        <v>0</v>
      </c>
      <c r="M3955" s="85">
        <f>VLOOKUP(E3955,'DAFTAR ITEM'!B:J,9,FALSE)</f>
        <v>14300</v>
      </c>
      <c r="N3955" s="85">
        <f t="shared" si="850"/>
        <v>386100</v>
      </c>
      <c r="O3955" s="85">
        <f t="shared" si="851"/>
        <v>0</v>
      </c>
      <c r="P3955" s="85">
        <f t="shared" si="852"/>
        <v>0</v>
      </c>
      <c r="Q3955" s="59">
        <f t="shared" si="853"/>
        <v>0</v>
      </c>
      <c r="R3955" s="60" t="str">
        <f t="shared" si="854"/>
        <v>Good Count</v>
      </c>
      <c r="S3955" s="60" t="str">
        <f t="shared" si="855"/>
        <v>Good Count</v>
      </c>
      <c r="T3955" s="60" t="str">
        <f t="shared" si="856"/>
        <v>Good Count</v>
      </c>
    </row>
    <row r="3956" spans="1:20" ht="15" customHeight="1">
      <c r="A3956" s="64">
        <v>45113</v>
      </c>
      <c r="B3956" s="65">
        <f t="shared" si="844"/>
        <v>2023</v>
      </c>
      <c r="C3956" s="58">
        <f t="shared" si="845"/>
        <v>7</v>
      </c>
      <c r="D3956" s="58" t="str">
        <f t="shared" si="846"/>
        <v>Jul/2023</v>
      </c>
      <c r="E3956" s="60" t="s">
        <v>377</v>
      </c>
      <c r="F3956" s="60" t="s">
        <v>376</v>
      </c>
      <c r="G3956" s="60" t="s">
        <v>171</v>
      </c>
      <c r="H3956" s="60">
        <v>0</v>
      </c>
      <c r="I3956" s="60">
        <v>0</v>
      </c>
      <c r="J3956" s="60">
        <f t="shared" si="847"/>
        <v>0</v>
      </c>
      <c r="K3956" s="60" t="str">
        <f t="shared" si="848"/>
        <v>Ok</v>
      </c>
      <c r="L3956" s="60">
        <f t="shared" si="849"/>
        <v>0</v>
      </c>
      <c r="M3956" s="85">
        <f>VLOOKUP(E3956,'DAFTAR ITEM'!B:J,9,FALSE)</f>
        <v>0</v>
      </c>
      <c r="N3956" s="85">
        <f t="shared" si="850"/>
        <v>0</v>
      </c>
      <c r="O3956" s="85">
        <f t="shared" si="851"/>
        <v>0</v>
      </c>
      <c r="P3956" s="85">
        <f t="shared" si="852"/>
        <v>0</v>
      </c>
      <c r="Q3956" s="59">
        <f t="shared" si="853"/>
        <v>0</v>
      </c>
      <c r="R3956" s="60" t="str">
        <f t="shared" si="854"/>
        <v>Good Count</v>
      </c>
      <c r="S3956" s="60" t="str">
        <f t="shared" si="855"/>
        <v>Good Count</v>
      </c>
      <c r="T3956" s="60" t="str">
        <f t="shared" si="856"/>
        <v>Good Count</v>
      </c>
    </row>
    <row r="3957" spans="1:20" ht="15" customHeight="1">
      <c r="A3957" s="64">
        <v>45113</v>
      </c>
      <c r="B3957" s="65">
        <f t="shared" si="844"/>
        <v>2023</v>
      </c>
      <c r="C3957" s="58">
        <f t="shared" si="845"/>
        <v>7</v>
      </c>
      <c r="D3957" s="58" t="str">
        <f t="shared" si="846"/>
        <v>Jul/2023</v>
      </c>
      <c r="E3957" s="60" t="s">
        <v>379</v>
      </c>
      <c r="F3957" s="60" t="s">
        <v>378</v>
      </c>
      <c r="G3957" s="60" t="s">
        <v>171</v>
      </c>
      <c r="H3957" s="60">
        <v>0</v>
      </c>
      <c r="I3957" s="60">
        <v>0</v>
      </c>
      <c r="J3957" s="60">
        <f t="shared" si="847"/>
        <v>0</v>
      </c>
      <c r="K3957" s="60" t="str">
        <f t="shared" si="848"/>
        <v>Ok</v>
      </c>
      <c r="L3957" s="60">
        <f t="shared" si="849"/>
        <v>0</v>
      </c>
      <c r="M3957" s="85">
        <f>VLOOKUP(E3957,'DAFTAR ITEM'!B:J,9,FALSE)</f>
        <v>0</v>
      </c>
      <c r="N3957" s="85">
        <f t="shared" si="850"/>
        <v>0</v>
      </c>
      <c r="O3957" s="85">
        <f t="shared" si="851"/>
        <v>0</v>
      </c>
      <c r="P3957" s="85">
        <f t="shared" si="852"/>
        <v>0</v>
      </c>
      <c r="Q3957" s="59">
        <f t="shared" si="853"/>
        <v>0</v>
      </c>
      <c r="R3957" s="60" t="str">
        <f t="shared" si="854"/>
        <v>Good Count</v>
      </c>
      <c r="S3957" s="60" t="str">
        <f t="shared" si="855"/>
        <v>Good Count</v>
      </c>
      <c r="T3957" s="60" t="str">
        <f t="shared" si="856"/>
        <v>Good Count</v>
      </c>
    </row>
    <row r="3958" spans="1:20" ht="15" customHeight="1">
      <c r="A3958" s="64">
        <v>45113</v>
      </c>
      <c r="B3958" s="65">
        <f t="shared" si="844"/>
        <v>2023</v>
      </c>
      <c r="C3958" s="58">
        <f t="shared" si="845"/>
        <v>7</v>
      </c>
      <c r="D3958" s="58" t="str">
        <f t="shared" si="846"/>
        <v>Jul/2023</v>
      </c>
      <c r="E3958" s="60" t="s">
        <v>381</v>
      </c>
      <c r="F3958" s="60" t="s">
        <v>380</v>
      </c>
      <c r="G3958" s="60" t="s">
        <v>104</v>
      </c>
      <c r="H3958" s="60">
        <v>0</v>
      </c>
      <c r="I3958" s="60">
        <v>0</v>
      </c>
      <c r="J3958" s="60">
        <f t="shared" si="847"/>
        <v>0</v>
      </c>
      <c r="K3958" s="60" t="str">
        <f t="shared" si="848"/>
        <v>Ok</v>
      </c>
      <c r="L3958" s="60">
        <f t="shared" si="849"/>
        <v>0</v>
      </c>
      <c r="M3958" s="85">
        <f>VLOOKUP(E3958,'DAFTAR ITEM'!B:J,9,FALSE)</f>
        <v>0</v>
      </c>
      <c r="N3958" s="85">
        <f t="shared" si="850"/>
        <v>0</v>
      </c>
      <c r="O3958" s="85">
        <f t="shared" si="851"/>
        <v>0</v>
      </c>
      <c r="P3958" s="85">
        <f t="shared" si="852"/>
        <v>0</v>
      </c>
      <c r="Q3958" s="59">
        <f t="shared" si="853"/>
        <v>0</v>
      </c>
      <c r="R3958" s="60" t="str">
        <f t="shared" si="854"/>
        <v>Good Count</v>
      </c>
      <c r="S3958" s="60" t="str">
        <f t="shared" si="855"/>
        <v>Good Count</v>
      </c>
      <c r="T3958" s="60" t="str">
        <f t="shared" si="856"/>
        <v>Good Count</v>
      </c>
    </row>
    <row r="3959" spans="1:20" ht="15" customHeight="1">
      <c r="A3959" s="64">
        <v>45113</v>
      </c>
      <c r="B3959" s="65">
        <f t="shared" si="844"/>
        <v>2023</v>
      </c>
      <c r="C3959" s="58">
        <f t="shared" si="845"/>
        <v>7</v>
      </c>
      <c r="D3959" s="58" t="str">
        <f t="shared" si="846"/>
        <v>Jul/2023</v>
      </c>
      <c r="E3959" s="60" t="s">
        <v>153</v>
      </c>
      <c r="F3959" s="60" t="s">
        <v>152</v>
      </c>
      <c r="G3959" s="60" t="s">
        <v>33</v>
      </c>
      <c r="H3959" s="60">
        <v>0</v>
      </c>
      <c r="I3959" s="60">
        <v>0</v>
      </c>
      <c r="J3959" s="60">
        <f t="shared" si="847"/>
        <v>0</v>
      </c>
      <c r="K3959" s="60" t="str">
        <f t="shared" si="848"/>
        <v>Ok</v>
      </c>
      <c r="L3959" s="60">
        <f t="shared" si="849"/>
        <v>0</v>
      </c>
      <c r="M3959" s="85">
        <f>VLOOKUP(E3959,'DAFTAR ITEM'!B:J,9,FALSE)</f>
        <v>0</v>
      </c>
      <c r="N3959" s="85">
        <f t="shared" si="850"/>
        <v>0</v>
      </c>
      <c r="O3959" s="85">
        <f t="shared" si="851"/>
        <v>0</v>
      </c>
      <c r="P3959" s="85">
        <f t="shared" si="852"/>
        <v>0</v>
      </c>
      <c r="Q3959" s="59">
        <f t="shared" si="853"/>
        <v>0</v>
      </c>
      <c r="R3959" s="60" t="str">
        <f t="shared" si="854"/>
        <v>Good Count</v>
      </c>
      <c r="S3959" s="60" t="str">
        <f t="shared" si="855"/>
        <v>Good Count</v>
      </c>
      <c r="T3959" s="60" t="str">
        <f t="shared" si="856"/>
        <v>Good Count</v>
      </c>
    </row>
    <row r="3960" spans="1:20" ht="15" customHeight="1">
      <c r="A3960" s="64">
        <v>45113</v>
      </c>
      <c r="B3960" s="65">
        <f t="shared" si="844"/>
        <v>2023</v>
      </c>
      <c r="C3960" s="58">
        <f t="shared" si="845"/>
        <v>7</v>
      </c>
      <c r="D3960" s="58" t="str">
        <f t="shared" si="846"/>
        <v>Jul/2023</v>
      </c>
      <c r="E3960" s="60" t="s">
        <v>156</v>
      </c>
      <c r="F3960" s="60" t="s">
        <v>155</v>
      </c>
      <c r="G3960" s="60" t="s">
        <v>33</v>
      </c>
      <c r="H3960" s="60">
        <v>0</v>
      </c>
      <c r="I3960" s="60">
        <v>0</v>
      </c>
      <c r="J3960" s="60">
        <f t="shared" si="847"/>
        <v>0</v>
      </c>
      <c r="K3960" s="60" t="str">
        <f t="shared" si="848"/>
        <v>Ok</v>
      </c>
      <c r="L3960" s="60">
        <f t="shared" si="849"/>
        <v>0</v>
      </c>
      <c r="M3960" s="85">
        <f>VLOOKUP(E3960,'DAFTAR ITEM'!B:J,9,FALSE)</f>
        <v>0</v>
      </c>
      <c r="N3960" s="85">
        <f t="shared" si="850"/>
        <v>0</v>
      </c>
      <c r="O3960" s="85">
        <f t="shared" si="851"/>
        <v>0</v>
      </c>
      <c r="P3960" s="85">
        <f t="shared" si="852"/>
        <v>0</v>
      </c>
      <c r="Q3960" s="59">
        <f t="shared" si="853"/>
        <v>0</v>
      </c>
      <c r="R3960" s="60" t="str">
        <f t="shared" si="854"/>
        <v>Good Count</v>
      </c>
      <c r="S3960" s="60" t="str">
        <f t="shared" si="855"/>
        <v>Good Count</v>
      </c>
      <c r="T3960" s="60" t="str">
        <f t="shared" si="856"/>
        <v>Good Count</v>
      </c>
    </row>
    <row r="3961" spans="1:20" ht="15" customHeight="1">
      <c r="A3961" s="64">
        <v>45113</v>
      </c>
      <c r="B3961" s="65">
        <f t="shared" si="844"/>
        <v>2023</v>
      </c>
      <c r="C3961" s="58">
        <f t="shared" si="845"/>
        <v>7</v>
      </c>
      <c r="D3961" s="58" t="str">
        <f t="shared" si="846"/>
        <v>Jul/2023</v>
      </c>
      <c r="E3961" s="60" t="s">
        <v>158</v>
      </c>
      <c r="F3961" s="60" t="s">
        <v>157</v>
      </c>
      <c r="G3961" s="60" t="s">
        <v>33</v>
      </c>
      <c r="H3961" s="60">
        <v>0</v>
      </c>
      <c r="I3961" s="60">
        <v>0</v>
      </c>
      <c r="J3961" s="60">
        <f t="shared" si="847"/>
        <v>0</v>
      </c>
      <c r="K3961" s="60" t="str">
        <f t="shared" si="848"/>
        <v>Ok</v>
      </c>
      <c r="L3961" s="60">
        <f t="shared" si="849"/>
        <v>0</v>
      </c>
      <c r="M3961" s="85">
        <f>VLOOKUP(E3961,'DAFTAR ITEM'!B:J,9,FALSE)</f>
        <v>0</v>
      </c>
      <c r="N3961" s="85">
        <f t="shared" si="850"/>
        <v>0</v>
      </c>
      <c r="O3961" s="85">
        <f t="shared" si="851"/>
        <v>0</v>
      </c>
      <c r="P3961" s="85">
        <f t="shared" si="852"/>
        <v>0</v>
      </c>
      <c r="Q3961" s="59">
        <f t="shared" si="853"/>
        <v>0</v>
      </c>
      <c r="R3961" s="60" t="str">
        <f t="shared" si="854"/>
        <v>Good Count</v>
      </c>
      <c r="S3961" s="60" t="str">
        <f t="shared" si="855"/>
        <v>Good Count</v>
      </c>
      <c r="T3961" s="60" t="str">
        <f t="shared" si="856"/>
        <v>Good Count</v>
      </c>
    </row>
    <row r="3962" spans="1:20" ht="15" customHeight="1">
      <c r="A3962" s="64">
        <v>45113</v>
      </c>
      <c r="B3962" s="65">
        <f t="shared" si="844"/>
        <v>2023</v>
      </c>
      <c r="C3962" s="58">
        <f t="shared" si="845"/>
        <v>7</v>
      </c>
      <c r="D3962" s="58" t="str">
        <f t="shared" si="846"/>
        <v>Jul/2023</v>
      </c>
      <c r="E3962" s="60" t="s">
        <v>385</v>
      </c>
      <c r="F3962" s="60" t="s">
        <v>384</v>
      </c>
      <c r="G3962" s="60" t="s">
        <v>171</v>
      </c>
      <c r="H3962" s="60">
        <v>0</v>
      </c>
      <c r="I3962" s="60">
        <v>0</v>
      </c>
      <c r="J3962" s="60">
        <f t="shared" si="847"/>
        <v>0</v>
      </c>
      <c r="K3962" s="60" t="str">
        <f t="shared" si="848"/>
        <v>Ok</v>
      </c>
      <c r="L3962" s="60">
        <f t="shared" si="849"/>
        <v>0</v>
      </c>
      <c r="M3962" s="85">
        <f>VLOOKUP(E3962,'DAFTAR ITEM'!B:J,9,FALSE)</f>
        <v>12800</v>
      </c>
      <c r="N3962" s="85">
        <f t="shared" si="850"/>
        <v>0</v>
      </c>
      <c r="O3962" s="85">
        <f t="shared" si="851"/>
        <v>0</v>
      </c>
      <c r="P3962" s="85">
        <f t="shared" si="852"/>
        <v>0</v>
      </c>
      <c r="Q3962" s="59">
        <f t="shared" si="853"/>
        <v>0</v>
      </c>
      <c r="R3962" s="60" t="str">
        <f t="shared" si="854"/>
        <v>Good Count</v>
      </c>
      <c r="S3962" s="60" t="str">
        <f t="shared" si="855"/>
        <v>Good Count</v>
      </c>
      <c r="T3962" s="60" t="str">
        <f t="shared" si="856"/>
        <v>Good Count</v>
      </c>
    </row>
    <row r="3963" spans="1:20" ht="15" customHeight="1">
      <c r="A3963" s="64">
        <v>45113</v>
      </c>
      <c r="B3963" s="65">
        <f t="shared" si="844"/>
        <v>2023</v>
      </c>
      <c r="C3963" s="58">
        <f t="shared" si="845"/>
        <v>7</v>
      </c>
      <c r="D3963" s="58" t="str">
        <f t="shared" si="846"/>
        <v>Jul/2023</v>
      </c>
      <c r="E3963" s="60" t="s">
        <v>162</v>
      </c>
      <c r="F3963" s="60" t="s">
        <v>161</v>
      </c>
      <c r="G3963" s="60" t="s">
        <v>33</v>
      </c>
      <c r="H3963" s="60">
        <v>0</v>
      </c>
      <c r="I3963" s="60">
        <v>0</v>
      </c>
      <c r="J3963" s="60">
        <f t="shared" si="847"/>
        <v>0</v>
      </c>
      <c r="K3963" s="60" t="str">
        <f t="shared" si="848"/>
        <v>Ok</v>
      </c>
      <c r="L3963" s="60">
        <f t="shared" si="849"/>
        <v>0</v>
      </c>
      <c r="M3963" s="85">
        <f>VLOOKUP(E3963,'DAFTAR ITEM'!B:J,9,FALSE)</f>
        <v>0</v>
      </c>
      <c r="N3963" s="85">
        <f t="shared" si="850"/>
        <v>0</v>
      </c>
      <c r="O3963" s="85">
        <f t="shared" si="851"/>
        <v>0</v>
      </c>
      <c r="P3963" s="85">
        <f t="shared" si="852"/>
        <v>0</v>
      </c>
      <c r="Q3963" s="59">
        <f t="shared" si="853"/>
        <v>0</v>
      </c>
      <c r="R3963" s="60" t="str">
        <f t="shared" si="854"/>
        <v>Good Count</v>
      </c>
      <c r="S3963" s="60" t="str">
        <f t="shared" si="855"/>
        <v>Good Count</v>
      </c>
      <c r="T3963" s="60" t="str">
        <f t="shared" si="856"/>
        <v>Good Count</v>
      </c>
    </row>
    <row r="3964" spans="1:20" ht="15" customHeight="1">
      <c r="A3964" s="64">
        <v>45113</v>
      </c>
      <c r="B3964" s="65">
        <f t="shared" si="844"/>
        <v>2023</v>
      </c>
      <c r="C3964" s="58">
        <f t="shared" si="845"/>
        <v>7</v>
      </c>
      <c r="D3964" s="58" t="str">
        <f t="shared" si="846"/>
        <v>Jul/2023</v>
      </c>
      <c r="E3964" s="60" t="s">
        <v>164</v>
      </c>
      <c r="F3964" s="60" t="s">
        <v>163</v>
      </c>
      <c r="G3964" s="60" t="s">
        <v>33</v>
      </c>
      <c r="H3964" s="60">
        <v>60</v>
      </c>
      <c r="I3964" s="60">
        <v>60</v>
      </c>
      <c r="J3964" s="60">
        <f t="shared" si="847"/>
        <v>0</v>
      </c>
      <c r="K3964" s="60" t="str">
        <f t="shared" si="848"/>
        <v>Ok</v>
      </c>
      <c r="L3964" s="60">
        <f t="shared" si="849"/>
        <v>0</v>
      </c>
      <c r="M3964" s="85">
        <f>VLOOKUP(E3964,'DAFTAR ITEM'!B:J,9,FALSE)</f>
        <v>18700</v>
      </c>
      <c r="N3964" s="85">
        <f t="shared" si="850"/>
        <v>1122000</v>
      </c>
      <c r="O3964" s="85">
        <f t="shared" si="851"/>
        <v>0</v>
      </c>
      <c r="P3964" s="85">
        <f t="shared" si="852"/>
        <v>0</v>
      </c>
      <c r="Q3964" s="59">
        <f t="shared" si="853"/>
        <v>0</v>
      </c>
      <c r="R3964" s="60" t="str">
        <f t="shared" si="854"/>
        <v>Good Count</v>
      </c>
      <c r="S3964" s="60" t="str">
        <f t="shared" si="855"/>
        <v>Good Count</v>
      </c>
      <c r="T3964" s="60" t="str">
        <f t="shared" si="856"/>
        <v>Good Count</v>
      </c>
    </row>
    <row r="3965" spans="1:20" ht="15" customHeight="1">
      <c r="A3965" s="64">
        <v>45113</v>
      </c>
      <c r="B3965" s="65">
        <f t="shared" si="844"/>
        <v>2023</v>
      </c>
      <c r="C3965" s="58">
        <f t="shared" si="845"/>
        <v>7</v>
      </c>
      <c r="D3965" s="58" t="str">
        <f t="shared" si="846"/>
        <v>Jul/2023</v>
      </c>
      <c r="E3965" s="60" t="s">
        <v>166</v>
      </c>
      <c r="F3965" s="60" t="s">
        <v>165</v>
      </c>
      <c r="G3965" s="60" t="s">
        <v>33</v>
      </c>
      <c r="H3965" s="60">
        <v>0</v>
      </c>
      <c r="I3965" s="60">
        <v>0</v>
      </c>
      <c r="J3965" s="60">
        <f t="shared" si="847"/>
        <v>0</v>
      </c>
      <c r="K3965" s="60" t="str">
        <f t="shared" si="848"/>
        <v>Ok</v>
      </c>
      <c r="L3965" s="60">
        <f t="shared" si="849"/>
        <v>0</v>
      </c>
      <c r="M3965" s="85">
        <f>VLOOKUP(E3965,'DAFTAR ITEM'!B:J,9,FALSE)</f>
        <v>0</v>
      </c>
      <c r="N3965" s="85">
        <f t="shared" si="850"/>
        <v>0</v>
      </c>
      <c r="O3965" s="85">
        <f t="shared" si="851"/>
        <v>0</v>
      </c>
      <c r="P3965" s="85">
        <f t="shared" si="852"/>
        <v>0</v>
      </c>
      <c r="Q3965" s="59">
        <f t="shared" si="853"/>
        <v>0</v>
      </c>
      <c r="R3965" s="60" t="str">
        <f t="shared" si="854"/>
        <v>Good Count</v>
      </c>
      <c r="S3965" s="60" t="str">
        <f t="shared" si="855"/>
        <v>Good Count</v>
      </c>
      <c r="T3965" s="60" t="str">
        <f t="shared" si="856"/>
        <v>Good Count</v>
      </c>
    </row>
    <row r="3966" spans="1:20" ht="15" customHeight="1">
      <c r="A3966" s="64">
        <v>45113</v>
      </c>
      <c r="B3966" s="65">
        <f t="shared" si="844"/>
        <v>2023</v>
      </c>
      <c r="C3966" s="58">
        <f t="shared" si="845"/>
        <v>7</v>
      </c>
      <c r="D3966" s="58" t="str">
        <f t="shared" si="846"/>
        <v>Jul/2023</v>
      </c>
      <c r="E3966" s="60" t="s">
        <v>360</v>
      </c>
      <c r="F3966" s="60" t="s">
        <v>359</v>
      </c>
      <c r="G3966" s="60" t="s">
        <v>33</v>
      </c>
      <c r="H3966" s="60">
        <v>0</v>
      </c>
      <c r="I3966" s="60">
        <v>0</v>
      </c>
      <c r="J3966" s="60">
        <f t="shared" si="847"/>
        <v>0</v>
      </c>
      <c r="K3966" s="60" t="str">
        <f t="shared" si="848"/>
        <v>Ok</v>
      </c>
      <c r="L3966" s="60">
        <f t="shared" si="849"/>
        <v>0</v>
      </c>
      <c r="M3966" s="85">
        <f>VLOOKUP(E3966,'DAFTAR ITEM'!B:J,9,FALSE)</f>
        <v>0</v>
      </c>
      <c r="N3966" s="85">
        <f t="shared" si="850"/>
        <v>0</v>
      </c>
      <c r="O3966" s="85">
        <f t="shared" si="851"/>
        <v>0</v>
      </c>
      <c r="P3966" s="85">
        <f t="shared" si="852"/>
        <v>0</v>
      </c>
      <c r="Q3966" s="59">
        <f t="shared" si="853"/>
        <v>0</v>
      </c>
      <c r="R3966" s="60" t="str">
        <f t="shared" si="854"/>
        <v>Good Count</v>
      </c>
      <c r="S3966" s="60" t="str">
        <f t="shared" si="855"/>
        <v>Good Count</v>
      </c>
      <c r="T3966" s="60" t="str">
        <f t="shared" si="856"/>
        <v>Good Count</v>
      </c>
    </row>
    <row r="3967" spans="1:20" ht="15" customHeight="1">
      <c r="A3967" s="64">
        <v>45113</v>
      </c>
      <c r="B3967" s="65">
        <f t="shared" si="844"/>
        <v>2023</v>
      </c>
      <c r="C3967" s="58">
        <f t="shared" si="845"/>
        <v>7</v>
      </c>
      <c r="D3967" s="58" t="str">
        <f t="shared" si="846"/>
        <v>Jul/2023</v>
      </c>
      <c r="E3967" s="60" t="s">
        <v>387</v>
      </c>
      <c r="F3967" s="60" t="s">
        <v>386</v>
      </c>
      <c r="G3967" s="60" t="s">
        <v>171</v>
      </c>
      <c r="H3967" s="60">
        <v>51</v>
      </c>
      <c r="I3967" s="60">
        <v>51</v>
      </c>
      <c r="J3967" s="60">
        <f t="shared" si="847"/>
        <v>0</v>
      </c>
      <c r="K3967" s="60" t="str">
        <f t="shared" si="848"/>
        <v>Ok</v>
      </c>
      <c r="L3967" s="60">
        <f t="shared" si="849"/>
        <v>0</v>
      </c>
      <c r="M3967" s="85">
        <f>VLOOKUP(E3967,'DAFTAR ITEM'!B:J,9,FALSE)</f>
        <v>12800</v>
      </c>
      <c r="N3967" s="85">
        <f t="shared" si="850"/>
        <v>652800</v>
      </c>
      <c r="O3967" s="85">
        <f t="shared" si="851"/>
        <v>0</v>
      </c>
      <c r="P3967" s="85">
        <f t="shared" si="852"/>
        <v>0</v>
      </c>
      <c r="Q3967" s="59">
        <f t="shared" si="853"/>
        <v>0</v>
      </c>
      <c r="R3967" s="60" t="str">
        <f t="shared" si="854"/>
        <v>Good Count</v>
      </c>
      <c r="S3967" s="60" t="str">
        <f t="shared" si="855"/>
        <v>Good Count</v>
      </c>
      <c r="T3967" s="60" t="str">
        <f t="shared" si="856"/>
        <v>Good Count</v>
      </c>
    </row>
    <row r="3968" spans="1:20" ht="15" customHeight="1">
      <c r="A3968" s="64">
        <v>45113</v>
      </c>
      <c r="B3968" s="65">
        <f t="shared" si="844"/>
        <v>2023</v>
      </c>
      <c r="C3968" s="58">
        <f t="shared" si="845"/>
        <v>7</v>
      </c>
      <c r="D3968" s="58" t="str">
        <f t="shared" si="846"/>
        <v>Jul/2023</v>
      </c>
      <c r="E3968" s="60" t="s">
        <v>168</v>
      </c>
      <c r="F3968" s="60" t="s">
        <v>167</v>
      </c>
      <c r="G3968" s="60" t="s">
        <v>33</v>
      </c>
      <c r="H3968" s="60">
        <v>0</v>
      </c>
      <c r="I3968" s="60">
        <v>0</v>
      </c>
      <c r="J3968" s="60">
        <f t="shared" si="847"/>
        <v>0</v>
      </c>
      <c r="K3968" s="60" t="str">
        <f t="shared" si="848"/>
        <v>Ok</v>
      </c>
      <c r="L3968" s="60">
        <f t="shared" si="849"/>
        <v>0</v>
      </c>
      <c r="M3968" s="85">
        <f>VLOOKUP(E3968,'DAFTAR ITEM'!B:J,9,FALSE)</f>
        <v>0</v>
      </c>
      <c r="N3968" s="85">
        <f t="shared" si="850"/>
        <v>0</v>
      </c>
      <c r="O3968" s="85">
        <f t="shared" si="851"/>
        <v>0</v>
      </c>
      <c r="P3968" s="85">
        <f t="shared" si="852"/>
        <v>0</v>
      </c>
      <c r="Q3968" s="59">
        <f t="shared" si="853"/>
        <v>0</v>
      </c>
      <c r="R3968" s="60" t="str">
        <f t="shared" si="854"/>
        <v>Good Count</v>
      </c>
      <c r="S3968" s="60" t="str">
        <f t="shared" si="855"/>
        <v>Good Count</v>
      </c>
      <c r="T3968" s="60" t="str">
        <f t="shared" si="856"/>
        <v>Good Count</v>
      </c>
    </row>
    <row r="3969" spans="1:20" ht="15" customHeight="1">
      <c r="A3969" s="64">
        <v>45113</v>
      </c>
      <c r="B3969" s="65">
        <f t="shared" si="844"/>
        <v>2023</v>
      </c>
      <c r="C3969" s="58">
        <f t="shared" si="845"/>
        <v>7</v>
      </c>
      <c r="D3969" s="58" t="str">
        <f t="shared" si="846"/>
        <v>Jul/2023</v>
      </c>
      <c r="E3969" s="60" t="s">
        <v>173</v>
      </c>
      <c r="F3969" s="60" t="s">
        <v>172</v>
      </c>
      <c r="G3969" s="60" t="s">
        <v>33</v>
      </c>
      <c r="H3969" s="60">
        <v>6</v>
      </c>
      <c r="I3969" s="60">
        <v>6</v>
      </c>
      <c r="J3969" s="60">
        <f t="shared" si="847"/>
        <v>0</v>
      </c>
      <c r="K3969" s="60" t="str">
        <f t="shared" si="848"/>
        <v>Ok</v>
      </c>
      <c r="L3969" s="60">
        <f t="shared" si="849"/>
        <v>0</v>
      </c>
      <c r="M3969" s="85">
        <f>VLOOKUP(E3969,'DAFTAR ITEM'!B:J,9,FALSE)</f>
        <v>5513</v>
      </c>
      <c r="N3969" s="85">
        <f t="shared" si="850"/>
        <v>33078</v>
      </c>
      <c r="O3969" s="85">
        <f t="shared" si="851"/>
        <v>0</v>
      </c>
      <c r="P3969" s="85">
        <f t="shared" si="852"/>
        <v>0</v>
      </c>
      <c r="Q3969" s="59">
        <f t="shared" si="853"/>
        <v>0</v>
      </c>
      <c r="R3969" s="60" t="str">
        <f t="shared" si="854"/>
        <v>Good Count</v>
      </c>
      <c r="S3969" s="60" t="str">
        <f t="shared" si="855"/>
        <v>Good Count</v>
      </c>
      <c r="T3969" s="60" t="str">
        <f t="shared" si="856"/>
        <v>Good Count</v>
      </c>
    </row>
    <row r="3970" spans="1:20" ht="15" customHeight="1">
      <c r="A3970" s="64">
        <v>45113</v>
      </c>
      <c r="B3970" s="65">
        <f t="shared" si="844"/>
        <v>2023</v>
      </c>
      <c r="C3970" s="58">
        <f t="shared" si="845"/>
        <v>7</v>
      </c>
      <c r="D3970" s="58" t="str">
        <f t="shared" si="846"/>
        <v>Jul/2023</v>
      </c>
      <c r="E3970" s="60" t="s">
        <v>175</v>
      </c>
      <c r="F3970" s="60" t="s">
        <v>174</v>
      </c>
      <c r="G3970" s="60" t="s">
        <v>176</v>
      </c>
      <c r="H3970" s="60">
        <v>2</v>
      </c>
      <c r="I3970" s="60">
        <v>2</v>
      </c>
      <c r="J3970" s="60">
        <f t="shared" si="847"/>
        <v>0</v>
      </c>
      <c r="K3970" s="60" t="str">
        <f t="shared" si="848"/>
        <v>Ok</v>
      </c>
      <c r="L3970" s="60">
        <f t="shared" si="849"/>
        <v>0</v>
      </c>
      <c r="M3970" s="85">
        <f>VLOOKUP(E3970,'DAFTAR ITEM'!B:J,9,FALSE)</f>
        <v>3780</v>
      </c>
      <c r="N3970" s="85">
        <f t="shared" si="850"/>
        <v>7560</v>
      </c>
      <c r="O3970" s="85">
        <f t="shared" si="851"/>
        <v>0</v>
      </c>
      <c r="P3970" s="85">
        <f t="shared" si="852"/>
        <v>0</v>
      </c>
      <c r="Q3970" s="59">
        <f t="shared" si="853"/>
        <v>0</v>
      </c>
      <c r="R3970" s="60" t="str">
        <f t="shared" si="854"/>
        <v>Good Count</v>
      </c>
      <c r="S3970" s="60" t="str">
        <f t="shared" si="855"/>
        <v>Good Count</v>
      </c>
      <c r="T3970" s="60" t="str">
        <f t="shared" si="856"/>
        <v>Good Count</v>
      </c>
    </row>
    <row r="3971" spans="1:20" ht="15" customHeight="1">
      <c r="A3971" s="64">
        <v>45113</v>
      </c>
      <c r="B3971" s="65">
        <f t="shared" si="844"/>
        <v>2023</v>
      </c>
      <c r="C3971" s="58">
        <f t="shared" si="845"/>
        <v>7</v>
      </c>
      <c r="D3971" s="58" t="str">
        <f t="shared" si="846"/>
        <v>Jul/2023</v>
      </c>
      <c r="E3971" s="60" t="s">
        <v>178</v>
      </c>
      <c r="F3971" s="60" t="s">
        <v>177</v>
      </c>
      <c r="G3971" s="60" t="s">
        <v>176</v>
      </c>
      <c r="H3971" s="60">
        <v>18</v>
      </c>
      <c r="I3971" s="60">
        <v>18</v>
      </c>
      <c r="J3971" s="60">
        <f t="shared" si="847"/>
        <v>0</v>
      </c>
      <c r="K3971" s="60" t="str">
        <f t="shared" si="848"/>
        <v>Ok</v>
      </c>
      <c r="L3971" s="60">
        <f t="shared" si="849"/>
        <v>0</v>
      </c>
      <c r="M3971" s="85">
        <f>VLOOKUP(E3971,'DAFTAR ITEM'!B:J,9,FALSE)</f>
        <v>2625</v>
      </c>
      <c r="N3971" s="85">
        <f t="shared" si="850"/>
        <v>47250</v>
      </c>
      <c r="O3971" s="85">
        <f t="shared" si="851"/>
        <v>0</v>
      </c>
      <c r="P3971" s="85">
        <f t="shared" si="852"/>
        <v>0</v>
      </c>
      <c r="Q3971" s="59">
        <f t="shared" si="853"/>
        <v>0</v>
      </c>
      <c r="R3971" s="60" t="str">
        <f t="shared" si="854"/>
        <v>Good Count</v>
      </c>
      <c r="S3971" s="60" t="str">
        <f t="shared" si="855"/>
        <v>Good Count</v>
      </c>
      <c r="T3971" s="60" t="str">
        <f t="shared" si="856"/>
        <v>Good Count</v>
      </c>
    </row>
    <row r="3972" spans="1:20" ht="15" customHeight="1">
      <c r="A3972" s="64">
        <v>45113</v>
      </c>
      <c r="B3972" s="65">
        <f t="shared" si="844"/>
        <v>2023</v>
      </c>
      <c r="C3972" s="58">
        <f t="shared" si="845"/>
        <v>7</v>
      </c>
      <c r="D3972" s="58" t="str">
        <f t="shared" si="846"/>
        <v>Jul/2023</v>
      </c>
      <c r="E3972" s="60" t="s">
        <v>180</v>
      </c>
      <c r="F3972" s="60" t="s">
        <v>179</v>
      </c>
      <c r="G3972" s="60" t="s">
        <v>33</v>
      </c>
      <c r="H3972" s="60">
        <v>3</v>
      </c>
      <c r="I3972" s="60">
        <v>3</v>
      </c>
      <c r="J3972" s="60">
        <f t="shared" si="847"/>
        <v>0</v>
      </c>
      <c r="K3972" s="60" t="str">
        <f t="shared" si="848"/>
        <v>Ok</v>
      </c>
      <c r="L3972" s="60">
        <f t="shared" si="849"/>
        <v>0</v>
      </c>
      <c r="M3972" s="85">
        <f>VLOOKUP(E3972,'DAFTAR ITEM'!B:J,9,FALSE)</f>
        <v>20000</v>
      </c>
      <c r="N3972" s="85">
        <f t="shared" si="850"/>
        <v>60000</v>
      </c>
      <c r="O3972" s="85">
        <f t="shared" si="851"/>
        <v>0</v>
      </c>
      <c r="P3972" s="85">
        <f t="shared" si="852"/>
        <v>0</v>
      </c>
      <c r="Q3972" s="59">
        <f t="shared" si="853"/>
        <v>0</v>
      </c>
      <c r="R3972" s="60" t="str">
        <f t="shared" si="854"/>
        <v>Good Count</v>
      </c>
      <c r="S3972" s="60" t="str">
        <f t="shared" si="855"/>
        <v>Good Count</v>
      </c>
      <c r="T3972" s="60" t="str">
        <f t="shared" si="856"/>
        <v>Good Count</v>
      </c>
    </row>
    <row r="3973" spans="1:20" ht="15" customHeight="1">
      <c r="A3973" s="64">
        <v>45114</v>
      </c>
      <c r="B3973" s="65">
        <f t="shared" si="844"/>
        <v>2023</v>
      </c>
      <c r="C3973" s="58">
        <f t="shared" si="845"/>
        <v>7</v>
      </c>
      <c r="D3973" s="58" t="str">
        <f t="shared" si="846"/>
        <v>Jul/2023</v>
      </c>
      <c r="E3973" s="60" t="s">
        <v>182</v>
      </c>
      <c r="F3973" s="60" t="s">
        <v>181</v>
      </c>
      <c r="G3973" s="60" t="s">
        <v>33</v>
      </c>
      <c r="H3973" s="60">
        <v>6</v>
      </c>
      <c r="I3973" s="60">
        <v>6</v>
      </c>
      <c r="J3973" s="60">
        <f t="shared" si="847"/>
        <v>0</v>
      </c>
      <c r="K3973" s="60" t="str">
        <f t="shared" si="848"/>
        <v>Ok</v>
      </c>
      <c r="L3973" s="60">
        <f t="shared" si="849"/>
        <v>0</v>
      </c>
      <c r="M3973" s="85">
        <f>VLOOKUP(E3973,'DAFTAR ITEM'!B:J,9,FALSE)</f>
        <v>20000</v>
      </c>
      <c r="N3973" s="85">
        <f t="shared" si="850"/>
        <v>120000</v>
      </c>
      <c r="O3973" s="85">
        <f t="shared" si="851"/>
        <v>0</v>
      </c>
      <c r="P3973" s="85">
        <f t="shared" si="852"/>
        <v>0</v>
      </c>
      <c r="Q3973" s="59">
        <f t="shared" si="853"/>
        <v>0</v>
      </c>
      <c r="R3973" s="60" t="str">
        <f t="shared" si="854"/>
        <v>Good Count</v>
      </c>
      <c r="S3973" s="60" t="str">
        <f t="shared" si="855"/>
        <v>Good Count</v>
      </c>
      <c r="T3973" s="60" t="str">
        <f t="shared" si="856"/>
        <v>Good Count</v>
      </c>
    </row>
    <row r="3974" spans="1:20" ht="15" customHeight="1">
      <c r="A3974" s="64">
        <v>45113</v>
      </c>
      <c r="B3974" s="65">
        <f t="shared" si="844"/>
        <v>2023</v>
      </c>
      <c r="C3974" s="58">
        <f t="shared" si="845"/>
        <v>7</v>
      </c>
      <c r="D3974" s="58" t="str">
        <f t="shared" si="846"/>
        <v>Jul/2023</v>
      </c>
      <c r="E3974" s="60" t="s">
        <v>184</v>
      </c>
      <c r="F3974" s="60" t="s">
        <v>183</v>
      </c>
      <c r="G3974" s="60" t="s">
        <v>33</v>
      </c>
      <c r="H3974" s="60">
        <v>5</v>
      </c>
      <c r="I3974" s="60">
        <v>5</v>
      </c>
      <c r="J3974" s="60">
        <f t="shared" si="847"/>
        <v>0</v>
      </c>
      <c r="K3974" s="60" t="str">
        <f t="shared" si="848"/>
        <v>Ok</v>
      </c>
      <c r="L3974" s="60">
        <f t="shared" si="849"/>
        <v>0</v>
      </c>
      <c r="M3974" s="85">
        <f>VLOOKUP(E3974,'DAFTAR ITEM'!B:J,9,FALSE)</f>
        <v>20000</v>
      </c>
      <c r="N3974" s="85">
        <f t="shared" si="850"/>
        <v>100000</v>
      </c>
      <c r="O3974" s="85">
        <f t="shared" si="851"/>
        <v>0</v>
      </c>
      <c r="P3974" s="85">
        <f t="shared" si="852"/>
        <v>0</v>
      </c>
      <c r="Q3974" s="59">
        <f t="shared" si="853"/>
        <v>0</v>
      </c>
      <c r="R3974" s="60" t="str">
        <f t="shared" si="854"/>
        <v>Good Count</v>
      </c>
      <c r="S3974" s="60" t="str">
        <f t="shared" si="855"/>
        <v>Good Count</v>
      </c>
      <c r="T3974" s="60" t="str">
        <f t="shared" si="856"/>
        <v>Good Count</v>
      </c>
    </row>
    <row r="3975" spans="1:20" ht="15" customHeight="1">
      <c r="A3975" s="64">
        <v>45113</v>
      </c>
      <c r="B3975" s="65">
        <f t="shared" si="844"/>
        <v>2023</v>
      </c>
      <c r="C3975" s="58">
        <f t="shared" si="845"/>
        <v>7</v>
      </c>
      <c r="D3975" s="58" t="str">
        <f t="shared" si="846"/>
        <v>Jul/2023</v>
      </c>
      <c r="E3975" s="60" t="s">
        <v>186</v>
      </c>
      <c r="F3975" s="60" t="s">
        <v>185</v>
      </c>
      <c r="G3975" s="60" t="s">
        <v>187</v>
      </c>
      <c r="H3975" s="60">
        <v>49</v>
      </c>
      <c r="I3975" s="60">
        <v>49</v>
      </c>
      <c r="J3975" s="60">
        <f t="shared" si="847"/>
        <v>0</v>
      </c>
      <c r="K3975" s="60" t="str">
        <f t="shared" si="848"/>
        <v>Ok</v>
      </c>
      <c r="L3975" s="60">
        <f t="shared" si="849"/>
        <v>0</v>
      </c>
      <c r="M3975" s="85">
        <f>VLOOKUP(E3975,'DAFTAR ITEM'!B:J,9,FALSE)</f>
        <v>1950</v>
      </c>
      <c r="N3975" s="85">
        <f t="shared" si="850"/>
        <v>95550</v>
      </c>
      <c r="O3975" s="85">
        <f t="shared" si="851"/>
        <v>0</v>
      </c>
      <c r="P3975" s="85">
        <f t="shared" si="852"/>
        <v>0</v>
      </c>
      <c r="Q3975" s="59">
        <f t="shared" si="853"/>
        <v>0</v>
      </c>
      <c r="R3975" s="60" t="str">
        <f t="shared" si="854"/>
        <v>Good Count</v>
      </c>
      <c r="S3975" s="60" t="str">
        <f t="shared" si="855"/>
        <v>Good Count</v>
      </c>
      <c r="T3975" s="60" t="str">
        <f t="shared" si="856"/>
        <v>Good Count</v>
      </c>
    </row>
    <row r="3976" spans="1:20" ht="15" customHeight="1">
      <c r="A3976" s="64">
        <v>45113</v>
      </c>
      <c r="B3976" s="65">
        <f t="shared" si="844"/>
        <v>2023</v>
      </c>
      <c r="C3976" s="58">
        <f t="shared" si="845"/>
        <v>7</v>
      </c>
      <c r="D3976" s="58" t="str">
        <f t="shared" si="846"/>
        <v>Jul/2023</v>
      </c>
      <c r="E3976" s="60" t="s">
        <v>189</v>
      </c>
      <c r="F3976" s="60" t="s">
        <v>188</v>
      </c>
      <c r="G3976" s="60" t="s">
        <v>187</v>
      </c>
      <c r="H3976" s="60">
        <v>19</v>
      </c>
      <c r="I3976" s="60">
        <v>19</v>
      </c>
      <c r="J3976" s="60">
        <f t="shared" si="847"/>
        <v>0</v>
      </c>
      <c r="K3976" s="60" t="str">
        <f t="shared" si="848"/>
        <v>Ok</v>
      </c>
      <c r="L3976" s="60">
        <f t="shared" si="849"/>
        <v>0</v>
      </c>
      <c r="M3976" s="85">
        <f>VLOOKUP(E3976,'DAFTAR ITEM'!B:J,9,FALSE)</f>
        <v>3990</v>
      </c>
      <c r="N3976" s="85">
        <f t="shared" si="850"/>
        <v>75810</v>
      </c>
      <c r="O3976" s="85">
        <f t="shared" si="851"/>
        <v>0</v>
      </c>
      <c r="P3976" s="85">
        <f t="shared" si="852"/>
        <v>0</v>
      </c>
      <c r="Q3976" s="59">
        <f t="shared" si="853"/>
        <v>0</v>
      </c>
      <c r="R3976" s="60" t="str">
        <f t="shared" si="854"/>
        <v>Good Count</v>
      </c>
      <c r="S3976" s="60" t="str">
        <f t="shared" si="855"/>
        <v>Good Count</v>
      </c>
      <c r="T3976" s="60" t="str">
        <f t="shared" si="856"/>
        <v>Good Count</v>
      </c>
    </row>
    <row r="3977" spans="1:20" ht="15" customHeight="1">
      <c r="A3977" s="64">
        <v>45113</v>
      </c>
      <c r="B3977" s="65">
        <f t="shared" si="844"/>
        <v>2023</v>
      </c>
      <c r="C3977" s="58">
        <f t="shared" si="845"/>
        <v>7</v>
      </c>
      <c r="D3977" s="58" t="str">
        <f t="shared" si="846"/>
        <v>Jul/2023</v>
      </c>
      <c r="E3977" s="60" t="s">
        <v>186</v>
      </c>
      <c r="F3977" s="60" t="s">
        <v>185</v>
      </c>
      <c r="G3977" s="60" t="s">
        <v>187</v>
      </c>
      <c r="H3977" s="60">
        <v>49</v>
      </c>
      <c r="I3977" s="60">
        <v>49</v>
      </c>
      <c r="J3977" s="60">
        <f t="shared" si="847"/>
        <v>0</v>
      </c>
      <c r="K3977" s="60" t="str">
        <f t="shared" si="848"/>
        <v>Ok</v>
      </c>
      <c r="L3977" s="60">
        <f t="shared" si="849"/>
        <v>0</v>
      </c>
      <c r="M3977" s="85">
        <f>VLOOKUP(E3977,'DAFTAR ITEM'!B:J,9,FALSE)</f>
        <v>1950</v>
      </c>
      <c r="N3977" s="85">
        <f t="shared" si="850"/>
        <v>95550</v>
      </c>
      <c r="O3977" s="85">
        <f t="shared" si="851"/>
        <v>0</v>
      </c>
      <c r="P3977" s="85">
        <f t="shared" si="852"/>
        <v>0</v>
      </c>
      <c r="Q3977" s="59">
        <f t="shared" si="853"/>
        <v>0</v>
      </c>
      <c r="R3977" s="60" t="str">
        <f t="shared" si="854"/>
        <v>Good Count</v>
      </c>
      <c r="S3977" s="60" t="str">
        <f t="shared" si="855"/>
        <v>Good Count</v>
      </c>
      <c r="T3977" s="60" t="str">
        <f t="shared" si="856"/>
        <v>Good Count</v>
      </c>
    </row>
    <row r="3978" spans="1:20" ht="15" customHeight="1">
      <c r="A3978" s="64">
        <v>45113</v>
      </c>
      <c r="B3978" s="65">
        <f t="shared" si="844"/>
        <v>2023</v>
      </c>
      <c r="C3978" s="58">
        <f t="shared" si="845"/>
        <v>7</v>
      </c>
      <c r="D3978" s="58" t="str">
        <f t="shared" si="846"/>
        <v>Jul/2023</v>
      </c>
      <c r="E3978" s="60" t="s">
        <v>193</v>
      </c>
      <c r="F3978" s="60" t="s">
        <v>192</v>
      </c>
      <c r="G3978" s="60" t="s">
        <v>194</v>
      </c>
      <c r="H3978" s="60">
        <v>8</v>
      </c>
      <c r="I3978" s="60">
        <v>8</v>
      </c>
      <c r="J3978" s="60">
        <f t="shared" si="847"/>
        <v>0</v>
      </c>
      <c r="K3978" s="60" t="str">
        <f t="shared" si="848"/>
        <v>Ok</v>
      </c>
      <c r="L3978" s="60">
        <f t="shared" si="849"/>
        <v>0</v>
      </c>
      <c r="M3978" s="85">
        <f>VLOOKUP(E3978,'DAFTAR ITEM'!B:J,9,FALSE)</f>
        <v>81000</v>
      </c>
      <c r="N3978" s="85">
        <f t="shared" si="850"/>
        <v>648000</v>
      </c>
      <c r="O3978" s="85">
        <f t="shared" si="851"/>
        <v>0</v>
      </c>
      <c r="P3978" s="85">
        <f t="shared" si="852"/>
        <v>0</v>
      </c>
      <c r="Q3978" s="59">
        <f t="shared" si="853"/>
        <v>0</v>
      </c>
      <c r="R3978" s="60" t="str">
        <f t="shared" si="854"/>
        <v>Good Count</v>
      </c>
      <c r="S3978" s="60" t="str">
        <f t="shared" si="855"/>
        <v>Good Count</v>
      </c>
      <c r="T3978" s="60" t="str">
        <f t="shared" si="856"/>
        <v>Good Count</v>
      </c>
    </row>
    <row r="3979" spans="1:20" ht="15" customHeight="1">
      <c r="A3979" s="64">
        <v>45113</v>
      </c>
      <c r="B3979" s="65">
        <f t="shared" si="844"/>
        <v>2023</v>
      </c>
      <c r="C3979" s="58">
        <f t="shared" si="845"/>
        <v>7</v>
      </c>
      <c r="D3979" s="58" t="str">
        <f t="shared" si="846"/>
        <v>Jul/2023</v>
      </c>
      <c r="E3979" s="60" t="s">
        <v>191</v>
      </c>
      <c r="F3979" s="60" t="s">
        <v>190</v>
      </c>
      <c r="G3979" s="60" t="s">
        <v>16</v>
      </c>
      <c r="H3979" s="60">
        <v>3</v>
      </c>
      <c r="I3979" s="60">
        <v>3</v>
      </c>
      <c r="J3979" s="60">
        <f t="shared" si="847"/>
        <v>0</v>
      </c>
      <c r="K3979" s="60" t="str">
        <f t="shared" si="848"/>
        <v>Ok</v>
      </c>
      <c r="L3979" s="60">
        <f t="shared" si="849"/>
        <v>0</v>
      </c>
      <c r="M3979" s="85">
        <f>VLOOKUP(E3979,'DAFTAR ITEM'!B:J,9,FALSE)</f>
        <v>15000</v>
      </c>
      <c r="N3979" s="85">
        <f t="shared" si="850"/>
        <v>45000</v>
      </c>
      <c r="O3979" s="85">
        <f t="shared" si="851"/>
        <v>0</v>
      </c>
      <c r="P3979" s="85">
        <f t="shared" si="852"/>
        <v>0</v>
      </c>
      <c r="Q3979" s="59">
        <f t="shared" si="853"/>
        <v>0</v>
      </c>
      <c r="R3979" s="60" t="str">
        <f t="shared" si="854"/>
        <v>Good Count</v>
      </c>
      <c r="S3979" s="60" t="str">
        <f t="shared" si="855"/>
        <v>Good Count</v>
      </c>
      <c r="T3979" s="60" t="str">
        <f t="shared" si="856"/>
        <v>Good Count</v>
      </c>
    </row>
    <row r="3980" spans="1:20" ht="15" customHeight="1">
      <c r="A3980" s="64">
        <v>45113</v>
      </c>
      <c r="B3980" s="65">
        <f t="shared" si="844"/>
        <v>2023</v>
      </c>
      <c r="C3980" s="58">
        <f t="shared" si="845"/>
        <v>7</v>
      </c>
      <c r="D3980" s="58" t="str">
        <f t="shared" si="846"/>
        <v>Jul/2023</v>
      </c>
      <c r="E3980" s="60" t="s">
        <v>196</v>
      </c>
      <c r="F3980" s="60" t="s">
        <v>195</v>
      </c>
      <c r="G3980" s="60" t="s">
        <v>194</v>
      </c>
      <c r="H3980" s="60">
        <v>40</v>
      </c>
      <c r="I3980" s="60">
        <v>40</v>
      </c>
      <c r="J3980" s="60">
        <f t="shared" si="847"/>
        <v>0</v>
      </c>
      <c r="K3980" s="60" t="str">
        <f t="shared" si="848"/>
        <v>Ok</v>
      </c>
      <c r="L3980" s="60">
        <f t="shared" si="849"/>
        <v>0</v>
      </c>
      <c r="M3980" s="85">
        <f>VLOOKUP(E3980,'DAFTAR ITEM'!B:J,9,FALSE)</f>
        <v>27050</v>
      </c>
      <c r="N3980" s="85">
        <f t="shared" si="850"/>
        <v>1082000</v>
      </c>
      <c r="O3980" s="85">
        <f t="shared" si="851"/>
        <v>0</v>
      </c>
      <c r="P3980" s="85">
        <f t="shared" si="852"/>
        <v>0</v>
      </c>
      <c r="Q3980" s="59">
        <f t="shared" si="853"/>
        <v>0</v>
      </c>
      <c r="R3980" s="60" t="str">
        <f t="shared" si="854"/>
        <v>Good Count</v>
      </c>
      <c r="S3980" s="60" t="str">
        <f t="shared" si="855"/>
        <v>Good Count</v>
      </c>
      <c r="T3980" s="60" t="str">
        <f t="shared" si="856"/>
        <v>Good Count</v>
      </c>
    </row>
    <row r="3981" spans="1:20" ht="15" customHeight="1">
      <c r="A3981" s="64">
        <v>45113</v>
      </c>
      <c r="B3981" s="65">
        <f t="shared" si="844"/>
        <v>2023</v>
      </c>
      <c r="C3981" s="58">
        <f t="shared" si="845"/>
        <v>7</v>
      </c>
      <c r="D3981" s="58" t="str">
        <f t="shared" si="846"/>
        <v>Jul/2023</v>
      </c>
      <c r="E3981" s="60" t="s">
        <v>198</v>
      </c>
      <c r="F3981" s="60" t="s">
        <v>197</v>
      </c>
      <c r="G3981" s="60" t="s">
        <v>194</v>
      </c>
      <c r="H3981" s="60">
        <v>0</v>
      </c>
      <c r="I3981" s="60">
        <v>0</v>
      </c>
      <c r="J3981" s="60">
        <f t="shared" si="847"/>
        <v>0</v>
      </c>
      <c r="K3981" s="60" t="str">
        <f t="shared" si="848"/>
        <v>Ok</v>
      </c>
      <c r="L3981" s="60">
        <f t="shared" si="849"/>
        <v>0</v>
      </c>
      <c r="M3981" s="85">
        <f>VLOOKUP(E3981,'DAFTAR ITEM'!B:J,9,FALSE)</f>
        <v>41000</v>
      </c>
      <c r="N3981" s="85">
        <f t="shared" si="850"/>
        <v>0</v>
      </c>
      <c r="O3981" s="85">
        <f t="shared" si="851"/>
        <v>0</v>
      </c>
      <c r="P3981" s="85">
        <f t="shared" si="852"/>
        <v>0</v>
      </c>
      <c r="Q3981" s="59">
        <f t="shared" si="853"/>
        <v>0</v>
      </c>
      <c r="R3981" s="60" t="str">
        <f t="shared" si="854"/>
        <v>Good Count</v>
      </c>
      <c r="S3981" s="60" t="str">
        <f t="shared" si="855"/>
        <v>Good Count</v>
      </c>
      <c r="T3981" s="60" t="str">
        <f t="shared" si="856"/>
        <v>Good Count</v>
      </c>
    </row>
    <row r="3982" spans="1:20" ht="15" customHeight="1">
      <c r="A3982" s="64">
        <v>45113</v>
      </c>
      <c r="B3982" s="65">
        <f t="shared" si="844"/>
        <v>2023</v>
      </c>
      <c r="C3982" s="58">
        <f t="shared" si="845"/>
        <v>7</v>
      </c>
      <c r="D3982" s="58" t="str">
        <f t="shared" si="846"/>
        <v>Jul/2023</v>
      </c>
      <c r="E3982" s="60" t="s">
        <v>200</v>
      </c>
      <c r="F3982" s="60" t="s">
        <v>199</v>
      </c>
      <c r="G3982" s="60" t="s">
        <v>194</v>
      </c>
      <c r="H3982" s="60">
        <v>7</v>
      </c>
      <c r="I3982" s="60">
        <v>7</v>
      </c>
      <c r="J3982" s="60">
        <f t="shared" si="847"/>
        <v>0</v>
      </c>
      <c r="K3982" s="60" t="str">
        <f t="shared" si="848"/>
        <v>Ok</v>
      </c>
      <c r="L3982" s="60">
        <f t="shared" si="849"/>
        <v>0</v>
      </c>
      <c r="M3982" s="85">
        <f>VLOOKUP(E3982,'DAFTAR ITEM'!B:J,9,FALSE)</f>
        <v>20000</v>
      </c>
      <c r="N3982" s="85">
        <f t="shared" si="850"/>
        <v>140000</v>
      </c>
      <c r="O3982" s="85">
        <f t="shared" si="851"/>
        <v>0</v>
      </c>
      <c r="P3982" s="85">
        <f t="shared" si="852"/>
        <v>0</v>
      </c>
      <c r="Q3982" s="59">
        <f t="shared" si="853"/>
        <v>0</v>
      </c>
      <c r="R3982" s="60" t="str">
        <f t="shared" si="854"/>
        <v>Good Count</v>
      </c>
      <c r="S3982" s="60" t="str">
        <f t="shared" si="855"/>
        <v>Good Count</v>
      </c>
      <c r="T3982" s="60" t="str">
        <f t="shared" si="856"/>
        <v>Good Count</v>
      </c>
    </row>
    <row r="3983" spans="1:20" ht="15" customHeight="1">
      <c r="A3983" s="64">
        <v>45113</v>
      </c>
      <c r="B3983" s="65">
        <f t="shared" si="844"/>
        <v>2023</v>
      </c>
      <c r="C3983" s="58">
        <f t="shared" si="845"/>
        <v>7</v>
      </c>
      <c r="D3983" s="58" t="str">
        <f t="shared" si="846"/>
        <v>Jul/2023</v>
      </c>
      <c r="E3983" s="60" t="s">
        <v>202</v>
      </c>
      <c r="F3983" s="60" t="s">
        <v>201</v>
      </c>
      <c r="G3983" s="60" t="s">
        <v>194</v>
      </c>
      <c r="H3983" s="60">
        <v>1</v>
      </c>
      <c r="I3983" s="60">
        <v>1</v>
      </c>
      <c r="J3983" s="60">
        <f t="shared" si="847"/>
        <v>0</v>
      </c>
      <c r="K3983" s="60" t="str">
        <f t="shared" si="848"/>
        <v>Ok</v>
      </c>
      <c r="L3983" s="60">
        <f t="shared" si="849"/>
        <v>0</v>
      </c>
      <c r="M3983" s="85">
        <f>VLOOKUP(E3983,'DAFTAR ITEM'!B:J,9,FALSE)</f>
        <v>23000</v>
      </c>
      <c r="N3983" s="85">
        <f t="shared" si="850"/>
        <v>23000</v>
      </c>
      <c r="O3983" s="85">
        <f t="shared" si="851"/>
        <v>0</v>
      </c>
      <c r="P3983" s="85">
        <f t="shared" si="852"/>
        <v>0</v>
      </c>
      <c r="Q3983" s="59">
        <f t="shared" si="853"/>
        <v>0</v>
      </c>
      <c r="R3983" s="60" t="str">
        <f t="shared" si="854"/>
        <v>Good Count</v>
      </c>
      <c r="S3983" s="60" t="str">
        <f t="shared" si="855"/>
        <v>Good Count</v>
      </c>
      <c r="T3983" s="60" t="str">
        <f t="shared" si="856"/>
        <v>Good Count</v>
      </c>
    </row>
    <row r="3984" spans="1:20" ht="15" customHeight="1">
      <c r="A3984" s="64">
        <v>45113</v>
      </c>
      <c r="B3984" s="65">
        <f t="shared" si="844"/>
        <v>2023</v>
      </c>
      <c r="C3984" s="58">
        <f t="shared" si="845"/>
        <v>7</v>
      </c>
      <c r="D3984" s="58" t="str">
        <f t="shared" si="846"/>
        <v>Jul/2023</v>
      </c>
      <c r="E3984" s="60" t="s">
        <v>206</v>
      </c>
      <c r="F3984" s="60" t="s">
        <v>205</v>
      </c>
      <c r="G3984" s="60" t="s">
        <v>194</v>
      </c>
      <c r="H3984" s="60">
        <v>13</v>
      </c>
      <c r="I3984" s="60">
        <v>13</v>
      </c>
      <c r="J3984" s="60">
        <f t="shared" si="847"/>
        <v>0</v>
      </c>
      <c r="K3984" s="60" t="str">
        <f t="shared" si="848"/>
        <v>Ok</v>
      </c>
      <c r="L3984" s="60">
        <f t="shared" si="849"/>
        <v>0</v>
      </c>
      <c r="M3984" s="85">
        <f>VLOOKUP(E3984,'DAFTAR ITEM'!B:J,9,FALSE)</f>
        <v>39091</v>
      </c>
      <c r="N3984" s="85">
        <f t="shared" si="850"/>
        <v>508183</v>
      </c>
      <c r="O3984" s="85">
        <f t="shared" si="851"/>
        <v>0</v>
      </c>
      <c r="P3984" s="85">
        <f t="shared" si="852"/>
        <v>0</v>
      </c>
      <c r="Q3984" s="59">
        <f t="shared" si="853"/>
        <v>0</v>
      </c>
      <c r="R3984" s="60" t="str">
        <f t="shared" si="854"/>
        <v>Good Count</v>
      </c>
      <c r="S3984" s="60" t="str">
        <f t="shared" si="855"/>
        <v>Good Count</v>
      </c>
      <c r="T3984" s="60" t="str">
        <f t="shared" si="856"/>
        <v>Good Count</v>
      </c>
    </row>
    <row r="3985" spans="1:20" ht="15" customHeight="1">
      <c r="A3985" s="64">
        <v>45113</v>
      </c>
      <c r="B3985" s="65">
        <f t="shared" si="844"/>
        <v>2023</v>
      </c>
      <c r="C3985" s="58">
        <f t="shared" si="845"/>
        <v>7</v>
      </c>
      <c r="D3985" s="58" t="str">
        <f t="shared" si="846"/>
        <v>Jul/2023</v>
      </c>
      <c r="E3985" s="60" t="s">
        <v>208</v>
      </c>
      <c r="F3985" s="60" t="s">
        <v>207</v>
      </c>
      <c r="G3985" s="60" t="s">
        <v>16</v>
      </c>
      <c r="H3985" s="60">
        <v>1</v>
      </c>
      <c r="I3985" s="60">
        <v>1</v>
      </c>
      <c r="J3985" s="60">
        <f t="shared" si="847"/>
        <v>0</v>
      </c>
      <c r="K3985" s="60" t="str">
        <f t="shared" si="848"/>
        <v>Ok</v>
      </c>
      <c r="L3985" s="60">
        <f t="shared" si="849"/>
        <v>0</v>
      </c>
      <c r="M3985" s="85">
        <f>VLOOKUP(E3985,'DAFTAR ITEM'!B:J,9,FALSE)</f>
        <v>45000</v>
      </c>
      <c r="N3985" s="85">
        <f t="shared" si="850"/>
        <v>45000</v>
      </c>
      <c r="O3985" s="85">
        <f t="shared" si="851"/>
        <v>0</v>
      </c>
      <c r="P3985" s="85">
        <f t="shared" si="852"/>
        <v>0</v>
      </c>
      <c r="Q3985" s="59">
        <f t="shared" si="853"/>
        <v>0</v>
      </c>
      <c r="R3985" s="60" t="str">
        <f t="shared" si="854"/>
        <v>Good Count</v>
      </c>
      <c r="S3985" s="60" t="str">
        <f t="shared" si="855"/>
        <v>Good Count</v>
      </c>
      <c r="T3985" s="60" t="str">
        <f t="shared" si="856"/>
        <v>Good Count</v>
      </c>
    </row>
    <row r="3986" spans="1:20" ht="15" customHeight="1">
      <c r="A3986" s="64">
        <v>45113</v>
      </c>
      <c r="B3986" s="65">
        <f t="shared" si="844"/>
        <v>2023</v>
      </c>
      <c r="C3986" s="58">
        <f t="shared" si="845"/>
        <v>7</v>
      </c>
      <c r="D3986" s="58" t="str">
        <f t="shared" si="846"/>
        <v>Jul/2023</v>
      </c>
      <c r="E3986" s="60" t="s">
        <v>210</v>
      </c>
      <c r="F3986" s="60" t="s">
        <v>209</v>
      </c>
      <c r="G3986" s="60" t="s">
        <v>95</v>
      </c>
      <c r="H3986" s="60">
        <v>11</v>
      </c>
      <c r="I3986" s="60">
        <v>11</v>
      </c>
      <c r="J3986" s="60">
        <f t="shared" si="847"/>
        <v>0</v>
      </c>
      <c r="K3986" s="60" t="str">
        <f t="shared" si="848"/>
        <v>Ok</v>
      </c>
      <c r="L3986" s="60">
        <f t="shared" si="849"/>
        <v>0</v>
      </c>
      <c r="M3986" s="85">
        <f>VLOOKUP(E3986,'DAFTAR ITEM'!B:J,9,FALSE)</f>
        <v>29200</v>
      </c>
      <c r="N3986" s="85">
        <f t="shared" si="850"/>
        <v>321200</v>
      </c>
      <c r="O3986" s="85">
        <f t="shared" si="851"/>
        <v>0</v>
      </c>
      <c r="P3986" s="85">
        <f t="shared" si="852"/>
        <v>0</v>
      </c>
      <c r="Q3986" s="59">
        <f t="shared" si="853"/>
        <v>0</v>
      </c>
      <c r="R3986" s="60" t="str">
        <f t="shared" si="854"/>
        <v>Good Count</v>
      </c>
      <c r="S3986" s="60" t="str">
        <f t="shared" si="855"/>
        <v>Good Count</v>
      </c>
      <c r="T3986" s="60" t="str">
        <f t="shared" si="856"/>
        <v>Good Count</v>
      </c>
    </row>
    <row r="3987" spans="1:20" ht="15" customHeight="1">
      <c r="A3987" s="64">
        <v>45113</v>
      </c>
      <c r="B3987" s="65">
        <f t="shared" si="844"/>
        <v>2023</v>
      </c>
      <c r="C3987" s="58">
        <f t="shared" si="845"/>
        <v>7</v>
      </c>
      <c r="D3987" s="58" t="str">
        <f t="shared" si="846"/>
        <v>Jul/2023</v>
      </c>
      <c r="E3987" s="60" t="s">
        <v>389</v>
      </c>
      <c r="F3987" s="60" t="s">
        <v>388</v>
      </c>
      <c r="G3987" s="60" t="s">
        <v>194</v>
      </c>
      <c r="H3987" s="60">
        <v>81</v>
      </c>
      <c r="I3987" s="60">
        <v>81</v>
      </c>
      <c r="J3987" s="60">
        <f t="shared" si="847"/>
        <v>0</v>
      </c>
      <c r="K3987" s="60" t="str">
        <f t="shared" si="848"/>
        <v>Ok</v>
      </c>
      <c r="L3987" s="60">
        <f t="shared" si="849"/>
        <v>0</v>
      </c>
      <c r="M3987" s="85">
        <f>VLOOKUP(E3987,'DAFTAR ITEM'!B:J,9,FALSE)</f>
        <v>67500</v>
      </c>
      <c r="N3987" s="85">
        <f t="shared" si="850"/>
        <v>5467500</v>
      </c>
      <c r="O3987" s="85">
        <f t="shared" si="851"/>
        <v>0</v>
      </c>
      <c r="P3987" s="85">
        <f t="shared" si="852"/>
        <v>0</v>
      </c>
      <c r="Q3987" s="59">
        <f t="shared" si="853"/>
        <v>0</v>
      </c>
      <c r="R3987" s="60" t="str">
        <f t="shared" si="854"/>
        <v>Good Count</v>
      </c>
      <c r="S3987" s="60" t="str">
        <f t="shared" si="855"/>
        <v>Good Count</v>
      </c>
      <c r="T3987" s="60" t="str">
        <f t="shared" si="856"/>
        <v>Good Count</v>
      </c>
    </row>
    <row r="3988" spans="1:20" ht="15" customHeight="1">
      <c r="A3988" s="64">
        <v>45114</v>
      </c>
      <c r="B3988" s="65">
        <f t="shared" si="844"/>
        <v>2023</v>
      </c>
      <c r="C3988" s="58">
        <f t="shared" si="845"/>
        <v>7</v>
      </c>
      <c r="D3988" s="58" t="str">
        <f t="shared" si="846"/>
        <v>Jul/2023</v>
      </c>
      <c r="E3988" s="60" t="s">
        <v>212</v>
      </c>
      <c r="F3988" s="60" t="s">
        <v>211</v>
      </c>
      <c r="G3988" s="60" t="s">
        <v>95</v>
      </c>
      <c r="H3988" s="60">
        <v>77</v>
      </c>
      <c r="I3988" s="60">
        <v>77</v>
      </c>
      <c r="J3988" s="60">
        <f t="shared" si="847"/>
        <v>0</v>
      </c>
      <c r="K3988" s="60" t="str">
        <f t="shared" si="848"/>
        <v>Ok</v>
      </c>
      <c r="L3988" s="60">
        <f t="shared" si="849"/>
        <v>0</v>
      </c>
      <c r="M3988" s="85">
        <f>VLOOKUP(E3988,'DAFTAR ITEM'!B:J,9,FALSE)</f>
        <v>7400</v>
      </c>
      <c r="N3988" s="85">
        <f t="shared" si="850"/>
        <v>569800</v>
      </c>
      <c r="O3988" s="85">
        <f t="shared" si="851"/>
        <v>0</v>
      </c>
      <c r="P3988" s="85">
        <f t="shared" si="852"/>
        <v>0</v>
      </c>
      <c r="Q3988" s="59">
        <f t="shared" si="853"/>
        <v>0</v>
      </c>
      <c r="R3988" s="60" t="str">
        <f t="shared" si="854"/>
        <v>Good Count</v>
      </c>
      <c r="S3988" s="60" t="str">
        <f t="shared" si="855"/>
        <v>Good Count</v>
      </c>
      <c r="T3988" s="60" t="str">
        <f t="shared" si="856"/>
        <v>Good Count</v>
      </c>
    </row>
    <row r="3989" spans="1:20" ht="15" customHeight="1">
      <c r="A3989" s="64">
        <v>45113</v>
      </c>
      <c r="B3989" s="65">
        <f t="shared" si="844"/>
        <v>2023</v>
      </c>
      <c r="C3989" s="58">
        <f t="shared" si="845"/>
        <v>7</v>
      </c>
      <c r="D3989" s="58" t="str">
        <f t="shared" si="846"/>
        <v>Jul/2023</v>
      </c>
      <c r="E3989" s="60" t="s">
        <v>214</v>
      </c>
      <c r="F3989" s="60" t="s">
        <v>213</v>
      </c>
      <c r="G3989" s="60" t="s">
        <v>95</v>
      </c>
      <c r="H3989" s="60">
        <v>20</v>
      </c>
      <c r="I3989" s="60">
        <v>20</v>
      </c>
      <c r="J3989" s="60">
        <f t="shared" si="847"/>
        <v>0</v>
      </c>
      <c r="K3989" s="60" t="str">
        <f t="shared" si="848"/>
        <v>Ok</v>
      </c>
      <c r="L3989" s="60">
        <f t="shared" si="849"/>
        <v>0</v>
      </c>
      <c r="M3989" s="85">
        <f>VLOOKUP(E3989,'DAFTAR ITEM'!B:J,9,FALSE)</f>
        <v>13700</v>
      </c>
      <c r="N3989" s="85">
        <f t="shared" si="850"/>
        <v>274000</v>
      </c>
      <c r="O3989" s="85">
        <f t="shared" si="851"/>
        <v>0</v>
      </c>
      <c r="P3989" s="85">
        <f t="shared" si="852"/>
        <v>0</v>
      </c>
      <c r="Q3989" s="59">
        <f t="shared" si="853"/>
        <v>0</v>
      </c>
      <c r="R3989" s="60" t="str">
        <f t="shared" si="854"/>
        <v>Good Count</v>
      </c>
      <c r="S3989" s="60" t="str">
        <f t="shared" si="855"/>
        <v>Good Count</v>
      </c>
      <c r="T3989" s="60" t="str">
        <f t="shared" si="856"/>
        <v>Good Count</v>
      </c>
    </row>
    <row r="3990" spans="1:20" ht="15" customHeight="1">
      <c r="A3990" s="64">
        <v>45113</v>
      </c>
      <c r="B3990" s="65">
        <f t="shared" si="844"/>
        <v>2023</v>
      </c>
      <c r="C3990" s="58">
        <f t="shared" si="845"/>
        <v>7</v>
      </c>
      <c r="D3990" s="58" t="str">
        <f t="shared" si="846"/>
        <v>Jul/2023</v>
      </c>
      <c r="E3990" s="60" t="s">
        <v>216</v>
      </c>
      <c r="F3990" s="60" t="s">
        <v>215</v>
      </c>
      <c r="G3990" s="60" t="s">
        <v>95</v>
      </c>
      <c r="H3990" s="60">
        <v>10</v>
      </c>
      <c r="I3990" s="60">
        <v>10</v>
      </c>
      <c r="J3990" s="60">
        <f t="shared" si="847"/>
        <v>0</v>
      </c>
      <c r="K3990" s="60" t="str">
        <f t="shared" si="848"/>
        <v>Ok</v>
      </c>
      <c r="L3990" s="60">
        <f t="shared" si="849"/>
        <v>0</v>
      </c>
      <c r="M3990" s="85">
        <f>VLOOKUP(E3990,'DAFTAR ITEM'!B:J,9,FALSE)</f>
        <v>10750</v>
      </c>
      <c r="N3990" s="85">
        <f t="shared" si="850"/>
        <v>107500</v>
      </c>
      <c r="O3990" s="85">
        <f t="shared" si="851"/>
        <v>0</v>
      </c>
      <c r="P3990" s="85">
        <f t="shared" si="852"/>
        <v>0</v>
      </c>
      <c r="Q3990" s="59">
        <f t="shared" si="853"/>
        <v>0</v>
      </c>
      <c r="R3990" s="60" t="str">
        <f t="shared" si="854"/>
        <v>Good Count</v>
      </c>
      <c r="S3990" s="60" t="str">
        <f t="shared" si="855"/>
        <v>Good Count</v>
      </c>
      <c r="T3990" s="60" t="str">
        <f t="shared" si="856"/>
        <v>Good Count</v>
      </c>
    </row>
    <row r="3991" spans="1:20" ht="15" customHeight="1">
      <c r="A3991" s="64">
        <v>45113</v>
      </c>
      <c r="B3991" s="65">
        <f t="shared" si="844"/>
        <v>2023</v>
      </c>
      <c r="C3991" s="58">
        <f t="shared" si="845"/>
        <v>7</v>
      </c>
      <c r="D3991" s="58" t="str">
        <f t="shared" si="846"/>
        <v>Jul/2023</v>
      </c>
      <c r="E3991" s="60" t="s">
        <v>218</v>
      </c>
      <c r="F3991" s="60" t="s">
        <v>217</v>
      </c>
      <c r="G3991" s="60" t="s">
        <v>33</v>
      </c>
      <c r="H3991" s="60">
        <v>7</v>
      </c>
      <c r="I3991" s="60">
        <v>7</v>
      </c>
      <c r="J3991" s="60">
        <f t="shared" si="847"/>
        <v>0</v>
      </c>
      <c r="K3991" s="60" t="str">
        <f t="shared" si="848"/>
        <v>Ok</v>
      </c>
      <c r="L3991" s="60">
        <f t="shared" si="849"/>
        <v>0</v>
      </c>
      <c r="M3991" s="85">
        <f>VLOOKUP(E3991,'DAFTAR ITEM'!B:J,9,FALSE)</f>
        <v>5000</v>
      </c>
      <c r="N3991" s="85">
        <f t="shared" si="850"/>
        <v>35000</v>
      </c>
      <c r="O3991" s="85">
        <f t="shared" si="851"/>
        <v>0</v>
      </c>
      <c r="P3991" s="85">
        <f t="shared" si="852"/>
        <v>0</v>
      </c>
      <c r="Q3991" s="59">
        <f t="shared" si="853"/>
        <v>0</v>
      </c>
      <c r="R3991" s="60" t="str">
        <f t="shared" si="854"/>
        <v>Good Count</v>
      </c>
      <c r="S3991" s="60" t="str">
        <f t="shared" si="855"/>
        <v>Good Count</v>
      </c>
      <c r="T3991" s="60" t="str">
        <f t="shared" si="856"/>
        <v>Good Count</v>
      </c>
    </row>
    <row r="3992" spans="1:20" ht="15" customHeight="1">
      <c r="A3992" s="64">
        <v>45113</v>
      </c>
      <c r="B3992" s="65">
        <f t="shared" si="844"/>
        <v>2023</v>
      </c>
      <c r="C3992" s="58">
        <f t="shared" si="845"/>
        <v>7</v>
      </c>
      <c r="D3992" s="58" t="str">
        <f t="shared" si="846"/>
        <v>Jul/2023</v>
      </c>
      <c r="E3992" s="60" t="s">
        <v>220</v>
      </c>
      <c r="F3992" s="60" t="s">
        <v>219</v>
      </c>
      <c r="G3992" s="60" t="s">
        <v>139</v>
      </c>
      <c r="H3992" s="60">
        <v>0</v>
      </c>
      <c r="I3992" s="60">
        <v>0</v>
      </c>
      <c r="J3992" s="60">
        <f t="shared" si="847"/>
        <v>0</v>
      </c>
      <c r="K3992" s="60" t="str">
        <f t="shared" si="848"/>
        <v>Ok</v>
      </c>
      <c r="L3992" s="60">
        <f t="shared" si="849"/>
        <v>0</v>
      </c>
      <c r="M3992" s="85">
        <f>VLOOKUP(E3992,'DAFTAR ITEM'!B:J,9,FALSE)</f>
        <v>0</v>
      </c>
      <c r="N3992" s="85">
        <f t="shared" si="850"/>
        <v>0</v>
      </c>
      <c r="O3992" s="85">
        <f t="shared" si="851"/>
        <v>0</v>
      </c>
      <c r="P3992" s="85">
        <f t="shared" si="852"/>
        <v>0</v>
      </c>
      <c r="Q3992" s="59">
        <f t="shared" si="853"/>
        <v>0</v>
      </c>
      <c r="R3992" s="60" t="str">
        <f t="shared" si="854"/>
        <v>Good Count</v>
      </c>
      <c r="S3992" s="60" t="str">
        <f t="shared" si="855"/>
        <v>Good Count</v>
      </c>
      <c r="T3992" s="60" t="str">
        <f t="shared" si="856"/>
        <v>Good Count</v>
      </c>
    </row>
    <row r="3993" spans="1:20" ht="15" customHeight="1">
      <c r="A3993" s="64">
        <v>45113</v>
      </c>
      <c r="B3993" s="65">
        <f t="shared" si="844"/>
        <v>2023</v>
      </c>
      <c r="C3993" s="58">
        <f t="shared" si="845"/>
        <v>7</v>
      </c>
      <c r="D3993" s="58" t="str">
        <f t="shared" si="846"/>
        <v>Jul/2023</v>
      </c>
      <c r="E3993" s="60" t="s">
        <v>222</v>
      </c>
      <c r="F3993" s="60" t="s">
        <v>221</v>
      </c>
      <c r="G3993" s="60" t="s">
        <v>33</v>
      </c>
      <c r="H3993" s="60">
        <v>8</v>
      </c>
      <c r="I3993" s="60">
        <v>8</v>
      </c>
      <c r="J3993" s="60">
        <f t="shared" si="847"/>
        <v>0</v>
      </c>
      <c r="K3993" s="60" t="str">
        <f t="shared" si="848"/>
        <v>Ok</v>
      </c>
      <c r="L3993" s="60">
        <f t="shared" si="849"/>
        <v>0</v>
      </c>
      <c r="M3993" s="85">
        <f>VLOOKUP(E3993,'DAFTAR ITEM'!B:J,9,FALSE)</f>
        <v>3000</v>
      </c>
      <c r="N3993" s="85">
        <f t="shared" si="850"/>
        <v>24000</v>
      </c>
      <c r="O3993" s="85">
        <f t="shared" si="851"/>
        <v>0</v>
      </c>
      <c r="P3993" s="85">
        <f t="shared" si="852"/>
        <v>0</v>
      </c>
      <c r="Q3993" s="59">
        <f t="shared" si="853"/>
        <v>0</v>
      </c>
      <c r="R3993" s="60" t="str">
        <f t="shared" si="854"/>
        <v>Good Count</v>
      </c>
      <c r="S3993" s="60" t="str">
        <f t="shared" si="855"/>
        <v>Good Count</v>
      </c>
      <c r="T3993" s="60" t="str">
        <f t="shared" si="856"/>
        <v>Good Count</v>
      </c>
    </row>
    <row r="3994" spans="1:20" ht="15" customHeight="1">
      <c r="A3994" s="64">
        <v>45113</v>
      </c>
      <c r="B3994" s="65">
        <f t="shared" si="844"/>
        <v>2023</v>
      </c>
      <c r="C3994" s="58">
        <f t="shared" si="845"/>
        <v>7</v>
      </c>
      <c r="D3994" s="58" t="str">
        <f t="shared" si="846"/>
        <v>Jul/2023</v>
      </c>
      <c r="E3994" s="60" t="s">
        <v>224</v>
      </c>
      <c r="F3994" s="60" t="s">
        <v>223</v>
      </c>
      <c r="G3994" s="60" t="s">
        <v>33</v>
      </c>
      <c r="H3994" s="60">
        <v>30</v>
      </c>
      <c r="I3994" s="60">
        <v>30</v>
      </c>
      <c r="J3994" s="60">
        <f t="shared" si="847"/>
        <v>0</v>
      </c>
      <c r="K3994" s="60" t="str">
        <f t="shared" si="848"/>
        <v>Ok</v>
      </c>
      <c r="L3994" s="60">
        <f t="shared" si="849"/>
        <v>0</v>
      </c>
      <c r="M3994" s="85">
        <f>VLOOKUP(E3994,'DAFTAR ITEM'!B:J,9,FALSE)</f>
        <v>5775</v>
      </c>
      <c r="N3994" s="85">
        <f t="shared" si="850"/>
        <v>173250</v>
      </c>
      <c r="O3994" s="85">
        <f t="shared" si="851"/>
        <v>0</v>
      </c>
      <c r="P3994" s="85">
        <f t="shared" si="852"/>
        <v>0</v>
      </c>
      <c r="Q3994" s="59">
        <f t="shared" si="853"/>
        <v>0</v>
      </c>
      <c r="R3994" s="60" t="str">
        <f t="shared" si="854"/>
        <v>Good Count</v>
      </c>
      <c r="S3994" s="60" t="str">
        <f t="shared" si="855"/>
        <v>Good Count</v>
      </c>
      <c r="T3994" s="60" t="str">
        <f t="shared" si="856"/>
        <v>Good Count</v>
      </c>
    </row>
    <row r="3995" spans="1:20" ht="15" customHeight="1">
      <c r="A3995" s="64">
        <v>45113</v>
      </c>
      <c r="B3995" s="65">
        <f t="shared" si="844"/>
        <v>2023</v>
      </c>
      <c r="C3995" s="58">
        <f t="shared" si="845"/>
        <v>7</v>
      </c>
      <c r="D3995" s="58" t="str">
        <f t="shared" si="846"/>
        <v>Jul/2023</v>
      </c>
      <c r="E3995" s="60" t="s">
        <v>226</v>
      </c>
      <c r="F3995" s="60" t="s">
        <v>225</v>
      </c>
      <c r="G3995" s="60" t="s">
        <v>33</v>
      </c>
      <c r="H3995" s="60">
        <v>0</v>
      </c>
      <c r="I3995" s="60">
        <v>0</v>
      </c>
      <c r="J3995" s="60">
        <f t="shared" si="847"/>
        <v>0</v>
      </c>
      <c r="K3995" s="60" t="str">
        <f t="shared" si="848"/>
        <v>Ok</v>
      </c>
      <c r="L3995" s="60">
        <f t="shared" si="849"/>
        <v>0</v>
      </c>
      <c r="M3995" s="85">
        <f>VLOOKUP(E3995,'DAFTAR ITEM'!B:J,9,FALSE)</f>
        <v>2000</v>
      </c>
      <c r="N3995" s="85">
        <f t="shared" si="850"/>
        <v>0</v>
      </c>
      <c r="O3995" s="85">
        <f t="shared" si="851"/>
        <v>0</v>
      </c>
      <c r="P3995" s="85">
        <f t="shared" si="852"/>
        <v>0</v>
      </c>
      <c r="Q3995" s="59">
        <f t="shared" si="853"/>
        <v>0</v>
      </c>
      <c r="R3995" s="60" t="str">
        <f t="shared" si="854"/>
        <v>Good Count</v>
      </c>
      <c r="S3995" s="60" t="str">
        <f t="shared" si="855"/>
        <v>Good Count</v>
      </c>
      <c r="T3995" s="60" t="str">
        <f t="shared" si="856"/>
        <v>Good Count</v>
      </c>
    </row>
    <row r="3996" spans="1:20" ht="15" customHeight="1">
      <c r="A3996" s="64">
        <v>45113</v>
      </c>
      <c r="B3996" s="65">
        <f t="shared" si="844"/>
        <v>2023</v>
      </c>
      <c r="C3996" s="58">
        <f t="shared" si="845"/>
        <v>7</v>
      </c>
      <c r="D3996" s="58" t="str">
        <f t="shared" si="846"/>
        <v>Jul/2023</v>
      </c>
      <c r="E3996" s="60" t="s">
        <v>230</v>
      </c>
      <c r="F3996" s="60" t="s">
        <v>229</v>
      </c>
      <c r="G3996" s="60" t="s">
        <v>16</v>
      </c>
      <c r="H3996" s="60">
        <v>12</v>
      </c>
      <c r="I3996" s="60">
        <v>12</v>
      </c>
      <c r="J3996" s="60">
        <f t="shared" si="847"/>
        <v>0</v>
      </c>
      <c r="K3996" s="60" t="str">
        <f t="shared" si="848"/>
        <v>Ok</v>
      </c>
      <c r="L3996" s="60">
        <f t="shared" si="849"/>
        <v>0</v>
      </c>
      <c r="M3996" s="85">
        <f>VLOOKUP(E3996,'DAFTAR ITEM'!B:J,9,FALSE)</f>
        <v>2000</v>
      </c>
      <c r="N3996" s="85">
        <f t="shared" si="850"/>
        <v>24000</v>
      </c>
      <c r="O3996" s="85">
        <f t="shared" si="851"/>
        <v>0</v>
      </c>
      <c r="P3996" s="85">
        <f t="shared" si="852"/>
        <v>0</v>
      </c>
      <c r="Q3996" s="59">
        <f t="shared" si="853"/>
        <v>0</v>
      </c>
      <c r="R3996" s="60" t="str">
        <f t="shared" si="854"/>
        <v>Good Count</v>
      </c>
      <c r="S3996" s="60" t="str">
        <f t="shared" si="855"/>
        <v>Good Count</v>
      </c>
      <c r="T3996" s="60" t="str">
        <f t="shared" si="856"/>
        <v>Good Count</v>
      </c>
    </row>
    <row r="3997" spans="1:20" ht="15" customHeight="1">
      <c r="A3997" s="64">
        <v>45113</v>
      </c>
      <c r="B3997" s="65">
        <f t="shared" si="844"/>
        <v>2023</v>
      </c>
      <c r="C3997" s="58">
        <f t="shared" si="845"/>
        <v>7</v>
      </c>
      <c r="D3997" s="58" t="str">
        <f t="shared" si="846"/>
        <v>Jul/2023</v>
      </c>
      <c r="E3997" s="60" t="s">
        <v>232</v>
      </c>
      <c r="F3997" s="60" t="s">
        <v>231</v>
      </c>
      <c r="G3997" s="60" t="s">
        <v>33</v>
      </c>
      <c r="H3997" s="60">
        <v>23</v>
      </c>
      <c r="I3997" s="60">
        <v>23</v>
      </c>
      <c r="J3997" s="60">
        <f t="shared" si="847"/>
        <v>0</v>
      </c>
      <c r="K3997" s="60" t="str">
        <f t="shared" si="848"/>
        <v>Ok</v>
      </c>
      <c r="L3997" s="60">
        <f t="shared" si="849"/>
        <v>0</v>
      </c>
      <c r="M3997" s="85">
        <f>VLOOKUP(E3997,'DAFTAR ITEM'!B:J,9,FALSE)</f>
        <v>3500</v>
      </c>
      <c r="N3997" s="85">
        <f t="shared" si="850"/>
        <v>80500</v>
      </c>
      <c r="O3997" s="85">
        <f t="shared" si="851"/>
        <v>0</v>
      </c>
      <c r="P3997" s="85">
        <f t="shared" si="852"/>
        <v>0</v>
      </c>
      <c r="Q3997" s="59">
        <f t="shared" si="853"/>
        <v>0</v>
      </c>
      <c r="R3997" s="60" t="str">
        <f t="shared" si="854"/>
        <v>Good Count</v>
      </c>
      <c r="S3997" s="60" t="str">
        <f t="shared" si="855"/>
        <v>Good Count</v>
      </c>
      <c r="T3997" s="60" t="str">
        <f t="shared" si="856"/>
        <v>Good Count</v>
      </c>
    </row>
    <row r="3998" spans="1:20" ht="15" customHeight="1">
      <c r="A3998" s="64">
        <v>45113</v>
      </c>
      <c r="B3998" s="65">
        <f t="shared" si="844"/>
        <v>2023</v>
      </c>
      <c r="C3998" s="58">
        <f t="shared" si="845"/>
        <v>7</v>
      </c>
      <c r="D3998" s="58" t="str">
        <f t="shared" si="846"/>
        <v>Jul/2023</v>
      </c>
      <c r="E3998" s="60" t="s">
        <v>236</v>
      </c>
      <c r="F3998" s="60" t="s">
        <v>235</v>
      </c>
      <c r="G3998" s="60" t="s">
        <v>33</v>
      </c>
      <c r="H3998" s="60">
        <v>36</v>
      </c>
      <c r="I3998" s="60">
        <v>36</v>
      </c>
      <c r="J3998" s="60">
        <f t="shared" si="847"/>
        <v>0</v>
      </c>
      <c r="K3998" s="60" t="str">
        <f t="shared" si="848"/>
        <v>Ok</v>
      </c>
      <c r="L3998" s="60">
        <f t="shared" si="849"/>
        <v>0</v>
      </c>
      <c r="M3998" s="85">
        <f>VLOOKUP(E3998,'DAFTAR ITEM'!B:J,9,FALSE)</f>
        <v>3833</v>
      </c>
      <c r="N3998" s="85">
        <f t="shared" si="850"/>
        <v>137988</v>
      </c>
      <c r="O3998" s="85">
        <f t="shared" si="851"/>
        <v>0</v>
      </c>
      <c r="P3998" s="85">
        <f t="shared" si="852"/>
        <v>0</v>
      </c>
      <c r="Q3998" s="59">
        <f t="shared" si="853"/>
        <v>0</v>
      </c>
      <c r="R3998" s="60" t="str">
        <f t="shared" si="854"/>
        <v>Good Count</v>
      </c>
      <c r="S3998" s="60" t="str">
        <f t="shared" si="855"/>
        <v>Good Count</v>
      </c>
      <c r="T3998" s="60" t="str">
        <f t="shared" si="856"/>
        <v>Good Count</v>
      </c>
    </row>
    <row r="3999" spans="1:20" ht="15" customHeight="1">
      <c r="A3999" s="64">
        <v>45113</v>
      </c>
      <c r="B3999" s="65">
        <f t="shared" si="844"/>
        <v>2023</v>
      </c>
      <c r="C3999" s="58">
        <f t="shared" si="845"/>
        <v>7</v>
      </c>
      <c r="D3999" s="58" t="str">
        <f t="shared" si="846"/>
        <v>Jul/2023</v>
      </c>
      <c r="E3999" s="60" t="s">
        <v>238</v>
      </c>
      <c r="F3999" s="60" t="s">
        <v>237</v>
      </c>
      <c r="G3999" s="60" t="s">
        <v>16</v>
      </c>
      <c r="H3999" s="60">
        <v>12</v>
      </c>
      <c r="I3999" s="60">
        <v>12</v>
      </c>
      <c r="J3999" s="60">
        <f t="shared" si="847"/>
        <v>0</v>
      </c>
      <c r="K3999" s="60" t="str">
        <f t="shared" si="848"/>
        <v>Ok</v>
      </c>
      <c r="L3999" s="60">
        <f t="shared" si="849"/>
        <v>0</v>
      </c>
      <c r="M3999" s="85">
        <f>VLOOKUP(E3999,'DAFTAR ITEM'!B:J,9,FALSE)</f>
        <v>2000</v>
      </c>
      <c r="N3999" s="85">
        <f t="shared" si="850"/>
        <v>24000</v>
      </c>
      <c r="O3999" s="85">
        <f t="shared" si="851"/>
        <v>0</v>
      </c>
      <c r="P3999" s="85">
        <f t="shared" si="852"/>
        <v>0</v>
      </c>
      <c r="Q3999" s="59">
        <f t="shared" si="853"/>
        <v>0</v>
      </c>
      <c r="R3999" s="60" t="str">
        <f t="shared" si="854"/>
        <v>Good Count</v>
      </c>
      <c r="S3999" s="60" t="str">
        <f t="shared" si="855"/>
        <v>Good Count</v>
      </c>
      <c r="T3999" s="60" t="str">
        <f t="shared" si="856"/>
        <v>Good Count</v>
      </c>
    </row>
    <row r="4000" spans="1:20" ht="15" customHeight="1">
      <c r="A4000" s="64">
        <v>45113</v>
      </c>
      <c r="B4000" s="65">
        <f t="shared" si="844"/>
        <v>2023</v>
      </c>
      <c r="C4000" s="58">
        <f t="shared" si="845"/>
        <v>7</v>
      </c>
      <c r="D4000" s="58" t="str">
        <f t="shared" si="846"/>
        <v>Jul/2023</v>
      </c>
      <c r="E4000" s="60" t="s">
        <v>357</v>
      </c>
      <c r="F4000" s="60" t="s">
        <v>356</v>
      </c>
      <c r="G4000" s="60" t="s">
        <v>358</v>
      </c>
      <c r="H4000" s="60">
        <v>685</v>
      </c>
      <c r="I4000" s="60">
        <v>685</v>
      </c>
      <c r="J4000" s="60">
        <f t="shared" si="847"/>
        <v>0</v>
      </c>
      <c r="K4000" s="60" t="str">
        <f t="shared" si="848"/>
        <v>Ok</v>
      </c>
      <c r="L4000" s="60">
        <f t="shared" si="849"/>
        <v>0</v>
      </c>
      <c r="M4000" s="85">
        <f>VLOOKUP(E4000,'DAFTAR ITEM'!B:J,9,FALSE)</f>
        <v>10000</v>
      </c>
      <c r="N4000" s="85">
        <f t="shared" si="850"/>
        <v>6850000</v>
      </c>
      <c r="O4000" s="85">
        <f t="shared" si="851"/>
        <v>0</v>
      </c>
      <c r="P4000" s="85">
        <f t="shared" si="852"/>
        <v>0</v>
      </c>
      <c r="Q4000" s="59">
        <f t="shared" si="853"/>
        <v>0</v>
      </c>
      <c r="R4000" s="60" t="str">
        <f t="shared" si="854"/>
        <v>Good Count</v>
      </c>
      <c r="S4000" s="60" t="str">
        <f t="shared" si="855"/>
        <v>Good Count</v>
      </c>
      <c r="T4000" s="60" t="str">
        <f t="shared" si="856"/>
        <v>Good Count</v>
      </c>
    </row>
    <row r="4001" spans="1:20" ht="15" customHeight="1">
      <c r="A4001" s="64">
        <v>45113</v>
      </c>
      <c r="B4001" s="65">
        <f t="shared" si="844"/>
        <v>2023</v>
      </c>
      <c r="C4001" s="58">
        <f t="shared" si="845"/>
        <v>7</v>
      </c>
      <c r="D4001" s="58" t="str">
        <f t="shared" si="846"/>
        <v>Jul/2023</v>
      </c>
      <c r="E4001" s="60" t="s">
        <v>246</v>
      </c>
      <c r="F4001" s="60" t="s">
        <v>245</v>
      </c>
      <c r="G4001" s="60" t="s">
        <v>33</v>
      </c>
      <c r="H4001" s="60">
        <v>5</v>
      </c>
      <c r="I4001" s="60">
        <v>5</v>
      </c>
      <c r="J4001" s="60">
        <f t="shared" si="847"/>
        <v>0</v>
      </c>
      <c r="K4001" s="60" t="str">
        <f t="shared" si="848"/>
        <v>Ok</v>
      </c>
      <c r="L4001" s="60">
        <f t="shared" si="849"/>
        <v>0</v>
      </c>
      <c r="M4001" s="85">
        <f>VLOOKUP(E4001,'DAFTAR ITEM'!B:J,9,FALSE)</f>
        <v>18900</v>
      </c>
      <c r="N4001" s="85">
        <f t="shared" si="850"/>
        <v>94500</v>
      </c>
      <c r="O4001" s="85">
        <f t="shared" si="851"/>
        <v>0</v>
      </c>
      <c r="P4001" s="85">
        <f t="shared" si="852"/>
        <v>0</v>
      </c>
      <c r="Q4001" s="59">
        <f t="shared" si="853"/>
        <v>0</v>
      </c>
      <c r="R4001" s="60" t="str">
        <f t="shared" si="854"/>
        <v>Good Count</v>
      </c>
      <c r="S4001" s="60" t="str">
        <f t="shared" si="855"/>
        <v>Good Count</v>
      </c>
      <c r="T4001" s="60" t="str">
        <f t="shared" si="856"/>
        <v>Good Count</v>
      </c>
    </row>
    <row r="4002" spans="1:20" ht="15" customHeight="1">
      <c r="A4002" s="64">
        <v>45113</v>
      </c>
      <c r="B4002" s="65">
        <f t="shared" si="844"/>
        <v>2023</v>
      </c>
      <c r="C4002" s="58">
        <f t="shared" si="845"/>
        <v>7</v>
      </c>
      <c r="D4002" s="58" t="str">
        <f t="shared" si="846"/>
        <v>Jul/2023</v>
      </c>
      <c r="E4002" s="60" t="s">
        <v>248</v>
      </c>
      <c r="F4002" s="60" t="s">
        <v>247</v>
      </c>
      <c r="G4002" s="60" t="s">
        <v>33</v>
      </c>
      <c r="H4002" s="60">
        <v>5</v>
      </c>
      <c r="I4002" s="60">
        <v>5</v>
      </c>
      <c r="J4002" s="60">
        <f t="shared" si="847"/>
        <v>0</v>
      </c>
      <c r="K4002" s="60" t="str">
        <f t="shared" si="848"/>
        <v>Ok</v>
      </c>
      <c r="L4002" s="60">
        <f t="shared" si="849"/>
        <v>0</v>
      </c>
      <c r="M4002" s="85">
        <f>VLOOKUP(E4002,'DAFTAR ITEM'!B:J,9,FALSE)</f>
        <v>40000</v>
      </c>
      <c r="N4002" s="85">
        <f t="shared" si="850"/>
        <v>200000</v>
      </c>
      <c r="O4002" s="85">
        <f t="shared" si="851"/>
        <v>0</v>
      </c>
      <c r="P4002" s="85">
        <f t="shared" si="852"/>
        <v>0</v>
      </c>
      <c r="Q4002" s="59">
        <f t="shared" si="853"/>
        <v>0</v>
      </c>
      <c r="R4002" s="60" t="str">
        <f t="shared" si="854"/>
        <v>Good Count</v>
      </c>
      <c r="S4002" s="60" t="str">
        <f t="shared" si="855"/>
        <v>Good Count</v>
      </c>
      <c r="T4002" s="60" t="str">
        <f t="shared" si="856"/>
        <v>Good Count</v>
      </c>
    </row>
    <row r="4003" spans="1:20" ht="15" customHeight="1">
      <c r="A4003" s="64">
        <v>45113</v>
      </c>
      <c r="B4003" s="65">
        <f t="shared" si="844"/>
        <v>2023</v>
      </c>
      <c r="C4003" s="58">
        <f t="shared" si="845"/>
        <v>7</v>
      </c>
      <c r="D4003" s="58" t="str">
        <f t="shared" si="846"/>
        <v>Jul/2023</v>
      </c>
      <c r="E4003" s="60" t="s">
        <v>250</v>
      </c>
      <c r="F4003" s="60" t="s">
        <v>249</v>
      </c>
      <c r="G4003" s="60" t="s">
        <v>33</v>
      </c>
      <c r="H4003" s="60">
        <v>12</v>
      </c>
      <c r="I4003" s="60">
        <v>12</v>
      </c>
      <c r="J4003" s="60">
        <f t="shared" si="847"/>
        <v>0</v>
      </c>
      <c r="K4003" s="60" t="str">
        <f t="shared" si="848"/>
        <v>Ok</v>
      </c>
      <c r="L4003" s="60">
        <f t="shared" si="849"/>
        <v>0</v>
      </c>
      <c r="M4003" s="85">
        <f>VLOOKUP(E4003,'DAFTAR ITEM'!B:J,9,FALSE)</f>
        <v>19792</v>
      </c>
      <c r="N4003" s="85">
        <f t="shared" si="850"/>
        <v>237504</v>
      </c>
      <c r="O4003" s="85">
        <f t="shared" si="851"/>
        <v>0</v>
      </c>
      <c r="P4003" s="85">
        <f t="shared" si="852"/>
        <v>0</v>
      </c>
      <c r="Q4003" s="59">
        <f t="shared" si="853"/>
        <v>0</v>
      </c>
      <c r="R4003" s="60" t="str">
        <f t="shared" si="854"/>
        <v>Good Count</v>
      </c>
      <c r="S4003" s="60" t="str">
        <f t="shared" si="855"/>
        <v>Good Count</v>
      </c>
      <c r="T4003" s="60" t="str">
        <f t="shared" si="856"/>
        <v>Good Count</v>
      </c>
    </row>
    <row r="4004" spans="1:20" ht="15" customHeight="1">
      <c r="A4004" s="64">
        <v>45113</v>
      </c>
      <c r="B4004" s="65">
        <f t="shared" si="844"/>
        <v>2023</v>
      </c>
      <c r="C4004" s="58">
        <f t="shared" si="845"/>
        <v>7</v>
      </c>
      <c r="D4004" s="58" t="str">
        <f t="shared" si="846"/>
        <v>Jul/2023</v>
      </c>
      <c r="E4004" s="60" t="s">
        <v>252</v>
      </c>
      <c r="F4004" s="60" t="s">
        <v>251</v>
      </c>
      <c r="G4004" s="60" t="s">
        <v>33</v>
      </c>
      <c r="H4004" s="60">
        <v>35</v>
      </c>
      <c r="I4004" s="60">
        <v>35</v>
      </c>
      <c r="J4004" s="60">
        <f t="shared" si="847"/>
        <v>0</v>
      </c>
      <c r="K4004" s="60" t="str">
        <f t="shared" si="848"/>
        <v>Ok</v>
      </c>
      <c r="L4004" s="60">
        <f t="shared" si="849"/>
        <v>0</v>
      </c>
      <c r="M4004" s="85">
        <f>VLOOKUP(E4004,'DAFTAR ITEM'!B:J,9,FALSE)</f>
        <v>30000</v>
      </c>
      <c r="N4004" s="85">
        <f t="shared" si="850"/>
        <v>1050000</v>
      </c>
      <c r="O4004" s="85">
        <f t="shared" si="851"/>
        <v>0</v>
      </c>
      <c r="P4004" s="85">
        <f t="shared" si="852"/>
        <v>0</v>
      </c>
      <c r="Q4004" s="59">
        <f t="shared" si="853"/>
        <v>0</v>
      </c>
      <c r="R4004" s="60" t="str">
        <f t="shared" si="854"/>
        <v>Good Count</v>
      </c>
      <c r="S4004" s="60" t="str">
        <f t="shared" si="855"/>
        <v>Good Count</v>
      </c>
      <c r="T4004" s="60" t="str">
        <f t="shared" si="856"/>
        <v>Good Count</v>
      </c>
    </row>
    <row r="4005" spans="1:20" ht="15" customHeight="1">
      <c r="A4005" s="64">
        <v>45113</v>
      </c>
      <c r="B4005" s="65">
        <f t="shared" si="844"/>
        <v>2023</v>
      </c>
      <c r="C4005" s="58">
        <f t="shared" si="845"/>
        <v>7</v>
      </c>
      <c r="D4005" s="58" t="str">
        <f t="shared" si="846"/>
        <v>Jul/2023</v>
      </c>
      <c r="E4005" s="60" t="s">
        <v>254</v>
      </c>
      <c r="F4005" s="60" t="s">
        <v>253</v>
      </c>
      <c r="G4005" s="60" t="s">
        <v>187</v>
      </c>
      <c r="H4005" s="60">
        <v>72</v>
      </c>
      <c r="I4005" s="60">
        <v>72</v>
      </c>
      <c r="J4005" s="60">
        <f t="shared" si="847"/>
        <v>0</v>
      </c>
      <c r="K4005" s="60" t="str">
        <f t="shared" si="848"/>
        <v>Ok</v>
      </c>
      <c r="L4005" s="60">
        <f t="shared" si="849"/>
        <v>0</v>
      </c>
      <c r="M4005" s="85">
        <f>VLOOKUP(E4005,'DAFTAR ITEM'!B:J,9,FALSE)</f>
        <v>3360</v>
      </c>
      <c r="N4005" s="85">
        <f t="shared" si="850"/>
        <v>241920</v>
      </c>
      <c r="O4005" s="85">
        <f t="shared" si="851"/>
        <v>0</v>
      </c>
      <c r="P4005" s="85">
        <f t="shared" si="852"/>
        <v>0</v>
      </c>
      <c r="Q4005" s="59">
        <f t="shared" si="853"/>
        <v>0</v>
      </c>
      <c r="R4005" s="60" t="str">
        <f t="shared" si="854"/>
        <v>Good Count</v>
      </c>
      <c r="S4005" s="60" t="str">
        <f t="shared" si="855"/>
        <v>Good Count</v>
      </c>
      <c r="T4005" s="60" t="str">
        <f t="shared" si="856"/>
        <v>Good Count</v>
      </c>
    </row>
    <row r="4006" spans="1:20" ht="15" customHeight="1">
      <c r="A4006" s="64">
        <v>45113</v>
      </c>
      <c r="B4006" s="65">
        <f t="shared" si="844"/>
        <v>2023</v>
      </c>
      <c r="C4006" s="58">
        <f t="shared" si="845"/>
        <v>7</v>
      </c>
      <c r="D4006" s="58" t="str">
        <f t="shared" si="846"/>
        <v>Jul/2023</v>
      </c>
      <c r="E4006" s="60" t="s">
        <v>256</v>
      </c>
      <c r="F4006" s="60" t="s">
        <v>255</v>
      </c>
      <c r="G4006" s="60" t="s">
        <v>95</v>
      </c>
      <c r="H4006" s="60">
        <v>10</v>
      </c>
      <c r="I4006" s="60">
        <v>10</v>
      </c>
      <c r="J4006" s="60">
        <f t="shared" si="847"/>
        <v>0</v>
      </c>
      <c r="K4006" s="60" t="str">
        <f t="shared" si="848"/>
        <v>Ok</v>
      </c>
      <c r="L4006" s="60">
        <f t="shared" si="849"/>
        <v>0</v>
      </c>
      <c r="M4006" s="85">
        <f>VLOOKUP(E4006,'DAFTAR ITEM'!B:J,9,FALSE)</f>
        <v>38000</v>
      </c>
      <c r="N4006" s="85">
        <f t="shared" si="850"/>
        <v>380000</v>
      </c>
      <c r="O4006" s="85">
        <f t="shared" si="851"/>
        <v>0</v>
      </c>
      <c r="P4006" s="85">
        <f t="shared" si="852"/>
        <v>0</v>
      </c>
      <c r="Q4006" s="59">
        <f t="shared" si="853"/>
        <v>0</v>
      </c>
      <c r="R4006" s="60" t="str">
        <f t="shared" si="854"/>
        <v>Good Count</v>
      </c>
      <c r="S4006" s="60" t="str">
        <f t="shared" si="855"/>
        <v>Good Count</v>
      </c>
      <c r="T4006" s="60" t="str">
        <f t="shared" si="856"/>
        <v>Good Count</v>
      </c>
    </row>
    <row r="4007" spans="1:20" ht="15" customHeight="1">
      <c r="A4007" s="64">
        <v>45113</v>
      </c>
      <c r="B4007" s="65">
        <f t="shared" si="844"/>
        <v>2023</v>
      </c>
      <c r="C4007" s="58">
        <f t="shared" si="845"/>
        <v>7</v>
      </c>
      <c r="D4007" s="58" t="str">
        <f t="shared" si="846"/>
        <v>Jul/2023</v>
      </c>
      <c r="E4007" s="60" t="s">
        <v>258</v>
      </c>
      <c r="F4007" s="60" t="s">
        <v>257</v>
      </c>
      <c r="G4007" s="60" t="s">
        <v>259</v>
      </c>
      <c r="H4007" s="60">
        <v>7</v>
      </c>
      <c r="I4007" s="60">
        <v>7</v>
      </c>
      <c r="J4007" s="60">
        <f t="shared" si="847"/>
        <v>0</v>
      </c>
      <c r="K4007" s="60" t="str">
        <f t="shared" si="848"/>
        <v>Ok</v>
      </c>
      <c r="L4007" s="60">
        <f t="shared" si="849"/>
        <v>0</v>
      </c>
      <c r="M4007" s="85">
        <f>VLOOKUP(E4007,'DAFTAR ITEM'!B:J,9,FALSE)</f>
        <v>10000</v>
      </c>
      <c r="N4007" s="85">
        <f t="shared" si="850"/>
        <v>70000</v>
      </c>
      <c r="O4007" s="85">
        <f t="shared" si="851"/>
        <v>0</v>
      </c>
      <c r="P4007" s="85">
        <f t="shared" si="852"/>
        <v>0</v>
      </c>
      <c r="Q4007" s="59">
        <f t="shared" si="853"/>
        <v>0</v>
      </c>
      <c r="R4007" s="60" t="str">
        <f t="shared" si="854"/>
        <v>Good Count</v>
      </c>
      <c r="S4007" s="60" t="str">
        <f t="shared" si="855"/>
        <v>Good Count</v>
      </c>
      <c r="T4007" s="60" t="str">
        <f t="shared" si="856"/>
        <v>Good Count</v>
      </c>
    </row>
    <row r="4008" spans="1:20" ht="15" customHeight="1">
      <c r="A4008" s="64">
        <v>45113</v>
      </c>
      <c r="B4008" s="65">
        <f t="shared" si="844"/>
        <v>2023</v>
      </c>
      <c r="C4008" s="58">
        <f t="shared" si="845"/>
        <v>7</v>
      </c>
      <c r="D4008" s="58" t="str">
        <f t="shared" si="846"/>
        <v>Jul/2023</v>
      </c>
      <c r="E4008" s="60" t="s">
        <v>261</v>
      </c>
      <c r="F4008" s="60" t="s">
        <v>260</v>
      </c>
      <c r="G4008" s="60" t="s">
        <v>16</v>
      </c>
      <c r="H4008" s="60">
        <v>0</v>
      </c>
      <c r="I4008" s="60">
        <v>0</v>
      </c>
      <c r="J4008" s="60">
        <f t="shared" si="847"/>
        <v>0</v>
      </c>
      <c r="K4008" s="60" t="str">
        <f t="shared" si="848"/>
        <v>Ok</v>
      </c>
      <c r="L4008" s="60">
        <f t="shared" si="849"/>
        <v>0</v>
      </c>
      <c r="M4008" s="85">
        <f>VLOOKUP(E4008,'DAFTAR ITEM'!B:J,9,FALSE)</f>
        <v>11550</v>
      </c>
      <c r="N4008" s="85">
        <f t="shared" si="850"/>
        <v>0</v>
      </c>
      <c r="O4008" s="85">
        <f t="shared" si="851"/>
        <v>0</v>
      </c>
      <c r="P4008" s="85">
        <f t="shared" si="852"/>
        <v>0</v>
      </c>
      <c r="Q4008" s="59">
        <f t="shared" si="853"/>
        <v>0</v>
      </c>
      <c r="R4008" s="60" t="str">
        <f t="shared" si="854"/>
        <v>Good Count</v>
      </c>
      <c r="S4008" s="60" t="str">
        <f t="shared" si="855"/>
        <v>Good Count</v>
      </c>
      <c r="T4008" s="60" t="str">
        <f t="shared" si="856"/>
        <v>Good Count</v>
      </c>
    </row>
    <row r="4009" spans="1:20" ht="15" customHeight="1">
      <c r="A4009" s="64">
        <v>45113</v>
      </c>
      <c r="B4009" s="65">
        <f t="shared" si="844"/>
        <v>2023</v>
      </c>
      <c r="C4009" s="58">
        <f t="shared" si="845"/>
        <v>7</v>
      </c>
      <c r="D4009" s="58" t="str">
        <f t="shared" si="846"/>
        <v>Jul/2023</v>
      </c>
      <c r="E4009" s="60" t="s">
        <v>265</v>
      </c>
      <c r="F4009" s="60" t="s">
        <v>264</v>
      </c>
      <c r="G4009" s="60" t="s">
        <v>33</v>
      </c>
      <c r="H4009" s="60">
        <v>14</v>
      </c>
      <c r="I4009" s="60">
        <v>14</v>
      </c>
      <c r="J4009" s="60">
        <f t="shared" si="847"/>
        <v>0</v>
      </c>
      <c r="K4009" s="60" t="str">
        <f t="shared" si="848"/>
        <v>Ok</v>
      </c>
      <c r="L4009" s="60">
        <f t="shared" si="849"/>
        <v>0</v>
      </c>
      <c r="M4009" s="85">
        <f>VLOOKUP(E4009,'DAFTAR ITEM'!B:J,9,FALSE)</f>
        <v>3000</v>
      </c>
      <c r="N4009" s="85">
        <f t="shared" si="850"/>
        <v>42000</v>
      </c>
      <c r="O4009" s="85">
        <f t="shared" si="851"/>
        <v>0</v>
      </c>
      <c r="P4009" s="85">
        <f t="shared" si="852"/>
        <v>0</v>
      </c>
      <c r="Q4009" s="59">
        <f t="shared" si="853"/>
        <v>0</v>
      </c>
      <c r="R4009" s="60" t="str">
        <f t="shared" si="854"/>
        <v>Good Count</v>
      </c>
      <c r="S4009" s="60" t="str">
        <f t="shared" si="855"/>
        <v>Good Count</v>
      </c>
      <c r="T4009" s="60" t="str">
        <f t="shared" si="856"/>
        <v>Good Count</v>
      </c>
    </row>
    <row r="4010" spans="1:20" ht="15" customHeight="1">
      <c r="A4010" s="64">
        <v>45113</v>
      </c>
      <c r="B4010" s="65">
        <f t="shared" si="844"/>
        <v>2023</v>
      </c>
      <c r="C4010" s="58">
        <f t="shared" si="845"/>
        <v>7</v>
      </c>
      <c r="D4010" s="58" t="str">
        <f t="shared" si="846"/>
        <v>Jul/2023</v>
      </c>
      <c r="E4010" s="60" t="s">
        <v>267</v>
      </c>
      <c r="F4010" s="60" t="s">
        <v>266</v>
      </c>
      <c r="G4010" s="60" t="s">
        <v>33</v>
      </c>
      <c r="H4010" s="60">
        <v>12</v>
      </c>
      <c r="I4010" s="60">
        <v>12</v>
      </c>
      <c r="J4010" s="60">
        <f t="shared" si="847"/>
        <v>0</v>
      </c>
      <c r="K4010" s="60" t="str">
        <f t="shared" si="848"/>
        <v>Ok</v>
      </c>
      <c r="L4010" s="60">
        <f t="shared" si="849"/>
        <v>0</v>
      </c>
      <c r="M4010" s="85">
        <f>VLOOKUP(E4010,'DAFTAR ITEM'!B:J,9,FALSE)</f>
        <v>1575</v>
      </c>
      <c r="N4010" s="85">
        <f t="shared" si="850"/>
        <v>18900</v>
      </c>
      <c r="O4010" s="85">
        <f t="shared" si="851"/>
        <v>0</v>
      </c>
      <c r="P4010" s="85">
        <f t="shared" si="852"/>
        <v>0</v>
      </c>
      <c r="Q4010" s="59">
        <f t="shared" si="853"/>
        <v>0</v>
      </c>
      <c r="R4010" s="60" t="str">
        <f t="shared" si="854"/>
        <v>Good Count</v>
      </c>
      <c r="S4010" s="60" t="str">
        <f t="shared" si="855"/>
        <v>Good Count</v>
      </c>
      <c r="T4010" s="60" t="str">
        <f t="shared" si="856"/>
        <v>Good Count</v>
      </c>
    </row>
    <row r="4011" spans="1:20" ht="15" customHeight="1">
      <c r="A4011" s="64">
        <v>45113</v>
      </c>
      <c r="B4011" s="65">
        <f t="shared" si="844"/>
        <v>2023</v>
      </c>
      <c r="C4011" s="58">
        <f t="shared" si="845"/>
        <v>7</v>
      </c>
      <c r="D4011" s="58" t="str">
        <f t="shared" si="846"/>
        <v>Jul/2023</v>
      </c>
      <c r="E4011" s="60" t="s">
        <v>269</v>
      </c>
      <c r="F4011" s="60" t="s">
        <v>268</v>
      </c>
      <c r="G4011" s="60" t="s">
        <v>33</v>
      </c>
      <c r="H4011" s="60">
        <v>0</v>
      </c>
      <c r="I4011" s="60">
        <v>0</v>
      </c>
      <c r="J4011" s="60">
        <f t="shared" si="847"/>
        <v>0</v>
      </c>
      <c r="K4011" s="60" t="str">
        <f t="shared" si="848"/>
        <v>Ok</v>
      </c>
      <c r="L4011" s="60">
        <f t="shared" si="849"/>
        <v>0</v>
      </c>
      <c r="M4011" s="85">
        <f>VLOOKUP(E4011,'DAFTAR ITEM'!B:J,9,FALSE)</f>
        <v>9500</v>
      </c>
      <c r="N4011" s="85">
        <f t="shared" si="850"/>
        <v>0</v>
      </c>
      <c r="O4011" s="85">
        <f t="shared" si="851"/>
        <v>0</v>
      </c>
      <c r="P4011" s="85">
        <f t="shared" si="852"/>
        <v>0</v>
      </c>
      <c r="Q4011" s="59">
        <f t="shared" si="853"/>
        <v>0</v>
      </c>
      <c r="R4011" s="60" t="str">
        <f t="shared" si="854"/>
        <v>Good Count</v>
      </c>
      <c r="S4011" s="60" t="str">
        <f t="shared" si="855"/>
        <v>Good Count</v>
      </c>
      <c r="T4011" s="60" t="str">
        <f t="shared" si="856"/>
        <v>Good Count</v>
      </c>
    </row>
    <row r="4012" spans="1:20" ht="15" customHeight="1">
      <c r="A4012" s="64">
        <v>45113</v>
      </c>
      <c r="B4012" s="65">
        <f t="shared" ref="B4012:B4075" si="857">YEAR(A4012)</f>
        <v>2023</v>
      </c>
      <c r="C4012" s="58">
        <f t="shared" ref="C4012:C4075" si="858">MONTH(A4012)</f>
        <v>7</v>
      </c>
      <c r="D4012" s="58" t="str">
        <f t="shared" ref="D4012:D4075" si="859">TEXT(A4012,"MMM")&amp;"/"&amp;(B4012)</f>
        <v>Jul/2023</v>
      </c>
      <c r="E4012" s="60" t="s">
        <v>271</v>
      </c>
      <c r="F4012" s="60" t="s">
        <v>270</v>
      </c>
      <c r="G4012" s="60" t="s">
        <v>33</v>
      </c>
      <c r="H4012" s="60">
        <v>11</v>
      </c>
      <c r="I4012" s="60">
        <v>11</v>
      </c>
      <c r="J4012" s="60">
        <f t="shared" ref="J4012:J4075" si="860">I4012-H4012</f>
        <v>0</v>
      </c>
      <c r="K4012" s="60" t="str">
        <f t="shared" ref="K4012:K4075" si="861">IF(J4012=0,"Ok","Selisih")</f>
        <v>Ok</v>
      </c>
      <c r="L4012" s="60">
        <f t="shared" ref="L4012:L4075" si="862">ABS(J4012)</f>
        <v>0</v>
      </c>
      <c r="M4012" s="85">
        <f>VLOOKUP(E4012,'DAFTAR ITEM'!B:J,9,FALSE)</f>
        <v>5000</v>
      </c>
      <c r="N4012" s="85">
        <f t="shared" ref="N4012:N4075" si="863">H4012*M4012</f>
        <v>55000</v>
      </c>
      <c r="O4012" s="85">
        <f t="shared" ref="O4012:O4075" si="864">J4012*M4012</f>
        <v>0</v>
      </c>
      <c r="P4012" s="85">
        <f t="shared" ref="P4012:P4075" si="865">L4012*M4012</f>
        <v>0</v>
      </c>
      <c r="Q4012" s="59">
        <f t="shared" ref="Q4012:Q4075" si="866">ABS(IF(AND((H4012=0),(J4012=0)),0,J4012/H4012))</f>
        <v>0</v>
      </c>
      <c r="R4012" s="60" t="str">
        <f t="shared" ref="R4012:R4075" si="867">IF(ISERROR(Q4012),"Bad Count",IF(Q4012&gt;0%,"Bad Count","Good Count"))</f>
        <v>Good Count</v>
      </c>
      <c r="S4012" s="60" t="str">
        <f t="shared" ref="S4012:S4075" si="868">IF(ISERROR(Q4012),"Bad Count",IF(Q4012&gt;2%,"Bad Count","Good Count"))</f>
        <v>Good Count</v>
      </c>
      <c r="T4012" s="60" t="str">
        <f t="shared" ref="T4012:T4075" si="869">IF(ISERROR(Q4012),"Bad Count",IF(Q4012&gt;5%,"Bad Count","Good Count"))</f>
        <v>Good Count</v>
      </c>
    </row>
    <row r="4013" spans="1:20" ht="15" customHeight="1">
      <c r="A4013" s="64">
        <v>45113</v>
      </c>
      <c r="B4013" s="65">
        <f t="shared" si="857"/>
        <v>2023</v>
      </c>
      <c r="C4013" s="58">
        <f t="shared" si="858"/>
        <v>7</v>
      </c>
      <c r="D4013" s="58" t="str">
        <f t="shared" si="859"/>
        <v>Jul/2023</v>
      </c>
      <c r="E4013" s="60" t="s">
        <v>273</v>
      </c>
      <c r="F4013" s="60" t="s">
        <v>272</v>
      </c>
      <c r="G4013" s="60" t="s">
        <v>33</v>
      </c>
      <c r="H4013" s="60">
        <v>48</v>
      </c>
      <c r="I4013" s="60">
        <v>48</v>
      </c>
      <c r="J4013" s="60">
        <f t="shared" si="860"/>
        <v>0</v>
      </c>
      <c r="K4013" s="60" t="str">
        <f t="shared" si="861"/>
        <v>Ok</v>
      </c>
      <c r="L4013" s="60">
        <f t="shared" si="862"/>
        <v>0</v>
      </c>
      <c r="M4013" s="85">
        <f>VLOOKUP(E4013,'DAFTAR ITEM'!B:J,9,FALSE)</f>
        <v>5000</v>
      </c>
      <c r="N4013" s="85">
        <f t="shared" si="863"/>
        <v>240000</v>
      </c>
      <c r="O4013" s="85">
        <f t="shared" si="864"/>
        <v>0</v>
      </c>
      <c r="P4013" s="85">
        <f t="shared" si="865"/>
        <v>0</v>
      </c>
      <c r="Q4013" s="59">
        <f t="shared" si="866"/>
        <v>0</v>
      </c>
      <c r="R4013" s="60" t="str">
        <f t="shared" si="867"/>
        <v>Good Count</v>
      </c>
      <c r="S4013" s="60" t="str">
        <f t="shared" si="868"/>
        <v>Good Count</v>
      </c>
      <c r="T4013" s="60" t="str">
        <f t="shared" si="869"/>
        <v>Good Count</v>
      </c>
    </row>
    <row r="4014" spans="1:20" ht="15" customHeight="1">
      <c r="A4014" s="64">
        <v>45113</v>
      </c>
      <c r="B4014" s="65">
        <f t="shared" si="857"/>
        <v>2023</v>
      </c>
      <c r="C4014" s="58">
        <f t="shared" si="858"/>
        <v>7</v>
      </c>
      <c r="D4014" s="58" t="str">
        <f t="shared" si="859"/>
        <v>Jul/2023</v>
      </c>
      <c r="E4014" s="60" t="s">
        <v>275</v>
      </c>
      <c r="F4014" s="60" t="s">
        <v>274</v>
      </c>
      <c r="G4014" s="60" t="s">
        <v>33</v>
      </c>
      <c r="H4014" s="60">
        <v>11</v>
      </c>
      <c r="I4014" s="60">
        <v>11</v>
      </c>
      <c r="J4014" s="60">
        <f t="shared" si="860"/>
        <v>0</v>
      </c>
      <c r="K4014" s="60" t="str">
        <f t="shared" si="861"/>
        <v>Ok</v>
      </c>
      <c r="L4014" s="60">
        <f t="shared" si="862"/>
        <v>0</v>
      </c>
      <c r="M4014" s="85">
        <f>VLOOKUP(E4014,'DAFTAR ITEM'!B:J,9,FALSE)</f>
        <v>15000</v>
      </c>
      <c r="N4014" s="85">
        <f t="shared" si="863"/>
        <v>165000</v>
      </c>
      <c r="O4014" s="85">
        <f t="shared" si="864"/>
        <v>0</v>
      </c>
      <c r="P4014" s="85">
        <f t="shared" si="865"/>
        <v>0</v>
      </c>
      <c r="Q4014" s="59">
        <f t="shared" si="866"/>
        <v>0</v>
      </c>
      <c r="R4014" s="60" t="str">
        <f t="shared" si="867"/>
        <v>Good Count</v>
      </c>
      <c r="S4014" s="60" t="str">
        <f t="shared" si="868"/>
        <v>Good Count</v>
      </c>
      <c r="T4014" s="60" t="str">
        <f t="shared" si="869"/>
        <v>Good Count</v>
      </c>
    </row>
    <row r="4015" spans="1:20" ht="15" customHeight="1">
      <c r="A4015" s="64">
        <v>45113</v>
      </c>
      <c r="B4015" s="65">
        <f t="shared" si="857"/>
        <v>2023</v>
      </c>
      <c r="C4015" s="58">
        <f t="shared" si="858"/>
        <v>7</v>
      </c>
      <c r="D4015" s="58" t="str">
        <f t="shared" si="859"/>
        <v>Jul/2023</v>
      </c>
      <c r="E4015" s="60" t="s">
        <v>281</v>
      </c>
      <c r="F4015" s="60" t="s">
        <v>280</v>
      </c>
      <c r="G4015" s="60" t="s">
        <v>139</v>
      </c>
      <c r="H4015" s="60">
        <v>248</v>
      </c>
      <c r="I4015" s="60">
        <v>248</v>
      </c>
      <c r="J4015" s="60">
        <f t="shared" si="860"/>
        <v>0</v>
      </c>
      <c r="K4015" s="60" t="str">
        <f t="shared" si="861"/>
        <v>Ok</v>
      </c>
      <c r="L4015" s="60">
        <f t="shared" si="862"/>
        <v>0</v>
      </c>
      <c r="M4015" s="85">
        <f>VLOOKUP(E4015,'DAFTAR ITEM'!B:J,9,FALSE)</f>
        <v>5000</v>
      </c>
      <c r="N4015" s="85">
        <f t="shared" si="863"/>
        <v>1240000</v>
      </c>
      <c r="O4015" s="85">
        <f t="shared" si="864"/>
        <v>0</v>
      </c>
      <c r="P4015" s="85">
        <f t="shared" si="865"/>
        <v>0</v>
      </c>
      <c r="Q4015" s="59">
        <f t="shared" si="866"/>
        <v>0</v>
      </c>
      <c r="R4015" s="60" t="str">
        <f t="shared" si="867"/>
        <v>Good Count</v>
      </c>
      <c r="S4015" s="60" t="str">
        <f t="shared" si="868"/>
        <v>Good Count</v>
      </c>
      <c r="T4015" s="60" t="str">
        <f t="shared" si="869"/>
        <v>Good Count</v>
      </c>
    </row>
    <row r="4016" spans="1:20" ht="15" customHeight="1">
      <c r="A4016" s="64">
        <v>45114</v>
      </c>
      <c r="B4016" s="65">
        <f t="shared" si="857"/>
        <v>2023</v>
      </c>
      <c r="C4016" s="58">
        <f t="shared" si="858"/>
        <v>7</v>
      </c>
      <c r="D4016" s="58" t="str">
        <f t="shared" si="859"/>
        <v>Jul/2023</v>
      </c>
      <c r="E4016" s="60" t="s">
        <v>283</v>
      </c>
      <c r="F4016" s="60" t="s">
        <v>282</v>
      </c>
      <c r="G4016" s="60" t="s">
        <v>16</v>
      </c>
      <c r="H4016" s="60">
        <v>9</v>
      </c>
      <c r="I4016" s="60">
        <v>9</v>
      </c>
      <c r="J4016" s="60">
        <f t="shared" si="860"/>
        <v>0</v>
      </c>
      <c r="K4016" s="60" t="str">
        <f t="shared" si="861"/>
        <v>Ok</v>
      </c>
      <c r="L4016" s="60">
        <f t="shared" si="862"/>
        <v>0</v>
      </c>
      <c r="M4016" s="85">
        <f>VLOOKUP(E4016,'DAFTAR ITEM'!B:J,9,FALSE)</f>
        <v>131250</v>
      </c>
      <c r="N4016" s="85">
        <f t="shared" si="863"/>
        <v>1181250</v>
      </c>
      <c r="O4016" s="85">
        <f t="shared" si="864"/>
        <v>0</v>
      </c>
      <c r="P4016" s="85">
        <f t="shared" si="865"/>
        <v>0</v>
      </c>
      <c r="Q4016" s="59">
        <f t="shared" si="866"/>
        <v>0</v>
      </c>
      <c r="R4016" s="60" t="str">
        <f t="shared" si="867"/>
        <v>Good Count</v>
      </c>
      <c r="S4016" s="60" t="str">
        <f t="shared" si="868"/>
        <v>Good Count</v>
      </c>
      <c r="T4016" s="60" t="str">
        <f t="shared" si="869"/>
        <v>Good Count</v>
      </c>
    </row>
    <row r="4017" spans="1:20" ht="15" customHeight="1">
      <c r="A4017" s="64">
        <v>45113</v>
      </c>
      <c r="B4017" s="65">
        <f t="shared" si="857"/>
        <v>2023</v>
      </c>
      <c r="C4017" s="58">
        <f t="shared" si="858"/>
        <v>7</v>
      </c>
      <c r="D4017" s="58" t="str">
        <f t="shared" si="859"/>
        <v>Jul/2023</v>
      </c>
      <c r="E4017" s="60" t="s">
        <v>285</v>
      </c>
      <c r="F4017" s="60" t="s">
        <v>284</v>
      </c>
      <c r="G4017" s="60" t="s">
        <v>33</v>
      </c>
      <c r="H4017" s="60">
        <v>23</v>
      </c>
      <c r="I4017" s="60">
        <v>23</v>
      </c>
      <c r="J4017" s="60">
        <f t="shared" si="860"/>
        <v>0</v>
      </c>
      <c r="K4017" s="60" t="str">
        <f t="shared" si="861"/>
        <v>Ok</v>
      </c>
      <c r="L4017" s="60">
        <f t="shared" si="862"/>
        <v>0</v>
      </c>
      <c r="M4017" s="85">
        <f>VLOOKUP(E4017,'DAFTAR ITEM'!B:J,9,FALSE)</f>
        <v>2625</v>
      </c>
      <c r="N4017" s="85">
        <f t="shared" si="863"/>
        <v>60375</v>
      </c>
      <c r="O4017" s="85">
        <f t="shared" si="864"/>
        <v>0</v>
      </c>
      <c r="P4017" s="85">
        <f t="shared" si="865"/>
        <v>0</v>
      </c>
      <c r="Q4017" s="59">
        <f t="shared" si="866"/>
        <v>0</v>
      </c>
      <c r="R4017" s="60" t="str">
        <f t="shared" si="867"/>
        <v>Good Count</v>
      </c>
      <c r="S4017" s="60" t="str">
        <f t="shared" si="868"/>
        <v>Good Count</v>
      </c>
      <c r="T4017" s="60" t="str">
        <f t="shared" si="869"/>
        <v>Good Count</v>
      </c>
    </row>
    <row r="4018" spans="1:20" ht="15" customHeight="1">
      <c r="A4018" s="64">
        <v>45113</v>
      </c>
      <c r="B4018" s="65">
        <f t="shared" si="857"/>
        <v>2023</v>
      </c>
      <c r="C4018" s="58">
        <f t="shared" si="858"/>
        <v>7</v>
      </c>
      <c r="D4018" s="58" t="str">
        <f t="shared" si="859"/>
        <v>Jul/2023</v>
      </c>
      <c r="E4018" s="60" t="s">
        <v>287</v>
      </c>
      <c r="F4018" s="60" t="s">
        <v>286</v>
      </c>
      <c r="G4018" s="60" t="s">
        <v>33</v>
      </c>
      <c r="H4018" s="60">
        <v>15</v>
      </c>
      <c r="I4018" s="60">
        <v>15</v>
      </c>
      <c r="J4018" s="60">
        <f t="shared" si="860"/>
        <v>0</v>
      </c>
      <c r="K4018" s="60" t="str">
        <f t="shared" si="861"/>
        <v>Ok</v>
      </c>
      <c r="L4018" s="60">
        <f t="shared" si="862"/>
        <v>0</v>
      </c>
      <c r="M4018" s="85">
        <f>VLOOKUP(E4018,'DAFTAR ITEM'!B:J,9,FALSE)</f>
        <v>6825</v>
      </c>
      <c r="N4018" s="85">
        <f t="shared" si="863"/>
        <v>102375</v>
      </c>
      <c r="O4018" s="85">
        <f t="shared" si="864"/>
        <v>0</v>
      </c>
      <c r="P4018" s="85">
        <f t="shared" si="865"/>
        <v>0</v>
      </c>
      <c r="Q4018" s="59">
        <f t="shared" si="866"/>
        <v>0</v>
      </c>
      <c r="R4018" s="60" t="str">
        <f t="shared" si="867"/>
        <v>Good Count</v>
      </c>
      <c r="S4018" s="60" t="str">
        <f t="shared" si="868"/>
        <v>Good Count</v>
      </c>
      <c r="T4018" s="60" t="str">
        <f t="shared" si="869"/>
        <v>Good Count</v>
      </c>
    </row>
    <row r="4019" spans="1:20" ht="15" customHeight="1">
      <c r="A4019" s="64">
        <v>45113</v>
      </c>
      <c r="B4019" s="65">
        <f t="shared" si="857"/>
        <v>2023</v>
      </c>
      <c r="C4019" s="58">
        <f t="shared" si="858"/>
        <v>7</v>
      </c>
      <c r="D4019" s="58" t="str">
        <f t="shared" si="859"/>
        <v>Jul/2023</v>
      </c>
      <c r="E4019" s="60" t="s">
        <v>391</v>
      </c>
      <c r="F4019" s="60" t="s">
        <v>390</v>
      </c>
      <c r="G4019" s="60" t="s">
        <v>16</v>
      </c>
      <c r="H4019" s="60">
        <v>15</v>
      </c>
      <c r="I4019" s="60">
        <v>15</v>
      </c>
      <c r="J4019" s="60">
        <f t="shared" si="860"/>
        <v>0</v>
      </c>
      <c r="K4019" s="60" t="str">
        <f t="shared" si="861"/>
        <v>Ok</v>
      </c>
      <c r="L4019" s="60">
        <f t="shared" si="862"/>
        <v>0</v>
      </c>
      <c r="M4019" s="85">
        <f>VLOOKUP(E4019,'DAFTAR ITEM'!B:J,9,FALSE)</f>
        <v>9240</v>
      </c>
      <c r="N4019" s="85">
        <f t="shared" si="863"/>
        <v>138600</v>
      </c>
      <c r="O4019" s="85">
        <f t="shared" si="864"/>
        <v>0</v>
      </c>
      <c r="P4019" s="85">
        <f t="shared" si="865"/>
        <v>0</v>
      </c>
      <c r="Q4019" s="59">
        <f t="shared" si="866"/>
        <v>0</v>
      </c>
      <c r="R4019" s="60" t="str">
        <f t="shared" si="867"/>
        <v>Good Count</v>
      </c>
      <c r="S4019" s="60" t="str">
        <f t="shared" si="868"/>
        <v>Good Count</v>
      </c>
      <c r="T4019" s="60" t="str">
        <f t="shared" si="869"/>
        <v>Good Count</v>
      </c>
    </row>
    <row r="4020" spans="1:20" ht="15" customHeight="1">
      <c r="A4020" s="64">
        <v>45113</v>
      </c>
      <c r="B4020" s="65">
        <f t="shared" si="857"/>
        <v>2023</v>
      </c>
      <c r="C4020" s="58">
        <f t="shared" si="858"/>
        <v>7</v>
      </c>
      <c r="D4020" s="58" t="str">
        <f t="shared" si="859"/>
        <v>Jul/2023</v>
      </c>
      <c r="E4020" s="60" t="s">
        <v>293</v>
      </c>
      <c r="F4020" s="60" t="s">
        <v>292</v>
      </c>
      <c r="G4020" s="60" t="s">
        <v>33</v>
      </c>
      <c r="H4020" s="60">
        <v>2</v>
      </c>
      <c r="I4020" s="60">
        <v>2</v>
      </c>
      <c r="J4020" s="60">
        <f t="shared" si="860"/>
        <v>0</v>
      </c>
      <c r="K4020" s="60" t="str">
        <f t="shared" si="861"/>
        <v>Ok</v>
      </c>
      <c r="L4020" s="60">
        <f t="shared" si="862"/>
        <v>0</v>
      </c>
      <c r="M4020" s="85">
        <f>VLOOKUP(E4020,'DAFTAR ITEM'!B:J,9,FALSE)</f>
        <v>5000</v>
      </c>
      <c r="N4020" s="85">
        <f t="shared" si="863"/>
        <v>10000</v>
      </c>
      <c r="O4020" s="85">
        <f t="shared" si="864"/>
        <v>0</v>
      </c>
      <c r="P4020" s="85">
        <f t="shared" si="865"/>
        <v>0</v>
      </c>
      <c r="Q4020" s="59">
        <f t="shared" si="866"/>
        <v>0</v>
      </c>
      <c r="R4020" s="60" t="str">
        <f t="shared" si="867"/>
        <v>Good Count</v>
      </c>
      <c r="S4020" s="60" t="str">
        <f t="shared" si="868"/>
        <v>Good Count</v>
      </c>
      <c r="T4020" s="60" t="str">
        <f t="shared" si="869"/>
        <v>Good Count</v>
      </c>
    </row>
    <row r="4021" spans="1:20" ht="15" customHeight="1">
      <c r="A4021" s="64">
        <v>45113</v>
      </c>
      <c r="B4021" s="65">
        <f t="shared" si="857"/>
        <v>2023</v>
      </c>
      <c r="C4021" s="58">
        <f t="shared" si="858"/>
        <v>7</v>
      </c>
      <c r="D4021" s="58" t="str">
        <f t="shared" si="859"/>
        <v>Jul/2023</v>
      </c>
      <c r="E4021" s="60" t="s">
        <v>295</v>
      </c>
      <c r="F4021" s="60" t="s">
        <v>294</v>
      </c>
      <c r="G4021" s="60" t="s">
        <v>33</v>
      </c>
      <c r="H4021" s="60">
        <v>0</v>
      </c>
      <c r="I4021" s="60">
        <v>0</v>
      </c>
      <c r="J4021" s="60">
        <f t="shared" si="860"/>
        <v>0</v>
      </c>
      <c r="K4021" s="60" t="str">
        <f t="shared" si="861"/>
        <v>Ok</v>
      </c>
      <c r="L4021" s="60">
        <f t="shared" si="862"/>
        <v>0</v>
      </c>
      <c r="M4021" s="85">
        <f>VLOOKUP(E4021,'DAFTAR ITEM'!B:J,9,FALSE)</f>
        <v>22000</v>
      </c>
      <c r="N4021" s="85">
        <f t="shared" si="863"/>
        <v>0</v>
      </c>
      <c r="O4021" s="85">
        <f t="shared" si="864"/>
        <v>0</v>
      </c>
      <c r="P4021" s="85">
        <f t="shared" si="865"/>
        <v>0</v>
      </c>
      <c r="Q4021" s="59">
        <f t="shared" si="866"/>
        <v>0</v>
      </c>
      <c r="R4021" s="60" t="str">
        <f t="shared" si="867"/>
        <v>Good Count</v>
      </c>
      <c r="S4021" s="60" t="str">
        <f t="shared" si="868"/>
        <v>Good Count</v>
      </c>
      <c r="T4021" s="60" t="str">
        <f t="shared" si="869"/>
        <v>Good Count</v>
      </c>
    </row>
    <row r="4022" spans="1:20" ht="15" customHeight="1">
      <c r="A4022" s="64">
        <v>45113</v>
      </c>
      <c r="B4022" s="65">
        <f t="shared" si="857"/>
        <v>2023</v>
      </c>
      <c r="C4022" s="58">
        <f t="shared" si="858"/>
        <v>7</v>
      </c>
      <c r="D4022" s="58" t="str">
        <f t="shared" si="859"/>
        <v>Jul/2023</v>
      </c>
      <c r="E4022" s="60" t="s">
        <v>297</v>
      </c>
      <c r="F4022" s="60" t="s">
        <v>296</v>
      </c>
      <c r="G4022" s="60" t="s">
        <v>33</v>
      </c>
      <c r="H4022" s="60">
        <v>11</v>
      </c>
      <c r="I4022" s="60">
        <v>11</v>
      </c>
      <c r="J4022" s="60">
        <f t="shared" si="860"/>
        <v>0</v>
      </c>
      <c r="K4022" s="60" t="str">
        <f t="shared" si="861"/>
        <v>Ok</v>
      </c>
      <c r="L4022" s="60">
        <f t="shared" si="862"/>
        <v>0</v>
      </c>
      <c r="M4022" s="85">
        <f>VLOOKUP(E4022,'DAFTAR ITEM'!B:J,9,FALSE)</f>
        <v>8138</v>
      </c>
      <c r="N4022" s="85">
        <f t="shared" si="863"/>
        <v>89518</v>
      </c>
      <c r="O4022" s="85">
        <f t="shared" si="864"/>
        <v>0</v>
      </c>
      <c r="P4022" s="85">
        <f t="shared" si="865"/>
        <v>0</v>
      </c>
      <c r="Q4022" s="59">
        <f t="shared" si="866"/>
        <v>0</v>
      </c>
      <c r="R4022" s="60" t="str">
        <f t="shared" si="867"/>
        <v>Good Count</v>
      </c>
      <c r="S4022" s="60" t="str">
        <f t="shared" si="868"/>
        <v>Good Count</v>
      </c>
      <c r="T4022" s="60" t="str">
        <f t="shared" si="869"/>
        <v>Good Count</v>
      </c>
    </row>
    <row r="4023" spans="1:20" ht="15" customHeight="1">
      <c r="A4023" s="64">
        <v>45113</v>
      </c>
      <c r="B4023" s="65">
        <f t="shared" si="857"/>
        <v>2023</v>
      </c>
      <c r="C4023" s="58">
        <f t="shared" si="858"/>
        <v>7</v>
      </c>
      <c r="D4023" s="58" t="str">
        <f t="shared" si="859"/>
        <v>Jul/2023</v>
      </c>
      <c r="E4023" s="60" t="s">
        <v>301</v>
      </c>
      <c r="F4023" s="60" t="s">
        <v>300</v>
      </c>
      <c r="G4023" s="60" t="s">
        <v>33</v>
      </c>
      <c r="H4023" s="60">
        <v>39</v>
      </c>
      <c r="I4023" s="60">
        <v>39</v>
      </c>
      <c r="J4023" s="60">
        <f t="shared" si="860"/>
        <v>0</v>
      </c>
      <c r="K4023" s="60" t="str">
        <f t="shared" si="861"/>
        <v>Ok</v>
      </c>
      <c r="L4023" s="60">
        <f t="shared" si="862"/>
        <v>0</v>
      </c>
      <c r="M4023" s="85">
        <f>VLOOKUP(E4023,'DAFTAR ITEM'!B:J,9,FALSE)</f>
        <v>10000</v>
      </c>
      <c r="N4023" s="85">
        <f t="shared" si="863"/>
        <v>390000</v>
      </c>
      <c r="O4023" s="85">
        <f t="shared" si="864"/>
        <v>0</v>
      </c>
      <c r="P4023" s="85">
        <f t="shared" si="865"/>
        <v>0</v>
      </c>
      <c r="Q4023" s="59">
        <f t="shared" si="866"/>
        <v>0</v>
      </c>
      <c r="R4023" s="60" t="str">
        <f t="shared" si="867"/>
        <v>Good Count</v>
      </c>
      <c r="S4023" s="60" t="str">
        <f t="shared" si="868"/>
        <v>Good Count</v>
      </c>
      <c r="T4023" s="60" t="str">
        <f t="shared" si="869"/>
        <v>Good Count</v>
      </c>
    </row>
    <row r="4024" spans="1:20" ht="15" customHeight="1">
      <c r="A4024" s="64">
        <v>45113</v>
      </c>
      <c r="B4024" s="65">
        <f t="shared" si="857"/>
        <v>2023</v>
      </c>
      <c r="C4024" s="58">
        <f t="shared" si="858"/>
        <v>7</v>
      </c>
      <c r="D4024" s="58" t="str">
        <f t="shared" si="859"/>
        <v>Jul/2023</v>
      </c>
      <c r="E4024" s="60" t="s">
        <v>299</v>
      </c>
      <c r="F4024" s="60" t="s">
        <v>298</v>
      </c>
      <c r="G4024" s="60" t="s">
        <v>33</v>
      </c>
      <c r="H4024" s="60">
        <v>7</v>
      </c>
      <c r="I4024" s="60">
        <v>7</v>
      </c>
      <c r="J4024" s="60">
        <f t="shared" si="860"/>
        <v>0</v>
      </c>
      <c r="K4024" s="60" t="str">
        <f t="shared" si="861"/>
        <v>Ok</v>
      </c>
      <c r="L4024" s="60">
        <f t="shared" si="862"/>
        <v>0</v>
      </c>
      <c r="M4024" s="85">
        <f>VLOOKUP(E4024,'DAFTAR ITEM'!B:J,9,FALSE)</f>
        <v>8138</v>
      </c>
      <c r="N4024" s="85">
        <f t="shared" si="863"/>
        <v>56966</v>
      </c>
      <c r="O4024" s="85">
        <f t="shared" si="864"/>
        <v>0</v>
      </c>
      <c r="P4024" s="85">
        <f t="shared" si="865"/>
        <v>0</v>
      </c>
      <c r="Q4024" s="59">
        <f t="shared" si="866"/>
        <v>0</v>
      </c>
      <c r="R4024" s="60" t="str">
        <f t="shared" si="867"/>
        <v>Good Count</v>
      </c>
      <c r="S4024" s="60" t="str">
        <f t="shared" si="868"/>
        <v>Good Count</v>
      </c>
      <c r="T4024" s="60" t="str">
        <f t="shared" si="869"/>
        <v>Good Count</v>
      </c>
    </row>
    <row r="4025" spans="1:20" ht="15" customHeight="1">
      <c r="A4025" s="64">
        <v>45113</v>
      </c>
      <c r="B4025" s="65">
        <f t="shared" si="857"/>
        <v>2023</v>
      </c>
      <c r="C4025" s="58">
        <f t="shared" si="858"/>
        <v>7</v>
      </c>
      <c r="D4025" s="58" t="str">
        <f t="shared" si="859"/>
        <v>Jul/2023</v>
      </c>
      <c r="E4025" s="60" t="s">
        <v>303</v>
      </c>
      <c r="F4025" s="60" t="s">
        <v>302</v>
      </c>
      <c r="G4025" s="60" t="s">
        <v>33</v>
      </c>
      <c r="H4025" s="60">
        <v>26</v>
      </c>
      <c r="I4025" s="60">
        <v>26</v>
      </c>
      <c r="J4025" s="60">
        <f t="shared" si="860"/>
        <v>0</v>
      </c>
      <c r="K4025" s="60" t="str">
        <f t="shared" si="861"/>
        <v>Ok</v>
      </c>
      <c r="L4025" s="60">
        <f t="shared" si="862"/>
        <v>0</v>
      </c>
      <c r="M4025" s="85">
        <f>VLOOKUP(E4025,'DAFTAR ITEM'!B:J,9,FALSE)</f>
        <v>9000</v>
      </c>
      <c r="N4025" s="85">
        <f t="shared" si="863"/>
        <v>234000</v>
      </c>
      <c r="O4025" s="85">
        <f t="shared" si="864"/>
        <v>0</v>
      </c>
      <c r="P4025" s="85">
        <f t="shared" si="865"/>
        <v>0</v>
      </c>
      <c r="Q4025" s="59">
        <f t="shared" si="866"/>
        <v>0</v>
      </c>
      <c r="R4025" s="60" t="str">
        <f t="shared" si="867"/>
        <v>Good Count</v>
      </c>
      <c r="S4025" s="60" t="str">
        <f t="shared" si="868"/>
        <v>Good Count</v>
      </c>
      <c r="T4025" s="60" t="str">
        <f t="shared" si="869"/>
        <v>Good Count</v>
      </c>
    </row>
    <row r="4026" spans="1:20" ht="15" customHeight="1">
      <c r="A4026" s="64">
        <v>45113</v>
      </c>
      <c r="B4026" s="65">
        <f t="shared" si="857"/>
        <v>2023</v>
      </c>
      <c r="C4026" s="58">
        <f t="shared" si="858"/>
        <v>7</v>
      </c>
      <c r="D4026" s="58" t="str">
        <f t="shared" si="859"/>
        <v>Jul/2023</v>
      </c>
      <c r="E4026" s="60" t="s">
        <v>305</v>
      </c>
      <c r="F4026" s="60" t="s">
        <v>304</v>
      </c>
      <c r="G4026" s="60" t="s">
        <v>33</v>
      </c>
      <c r="H4026" s="60">
        <v>7</v>
      </c>
      <c r="I4026" s="60">
        <v>7</v>
      </c>
      <c r="J4026" s="60">
        <f t="shared" si="860"/>
        <v>0</v>
      </c>
      <c r="K4026" s="60" t="str">
        <f t="shared" si="861"/>
        <v>Ok</v>
      </c>
      <c r="L4026" s="60">
        <f t="shared" si="862"/>
        <v>0</v>
      </c>
      <c r="M4026" s="85">
        <f>VLOOKUP(E4026,'DAFTAR ITEM'!B:J,9,FALSE)</f>
        <v>6720</v>
      </c>
      <c r="N4026" s="85">
        <f t="shared" si="863"/>
        <v>47040</v>
      </c>
      <c r="O4026" s="85">
        <f t="shared" si="864"/>
        <v>0</v>
      </c>
      <c r="P4026" s="85">
        <f t="shared" si="865"/>
        <v>0</v>
      </c>
      <c r="Q4026" s="59">
        <f t="shared" si="866"/>
        <v>0</v>
      </c>
      <c r="R4026" s="60" t="str">
        <f t="shared" si="867"/>
        <v>Good Count</v>
      </c>
      <c r="S4026" s="60" t="str">
        <f t="shared" si="868"/>
        <v>Good Count</v>
      </c>
      <c r="T4026" s="60" t="str">
        <f t="shared" si="869"/>
        <v>Good Count</v>
      </c>
    </row>
    <row r="4027" spans="1:20" ht="15" customHeight="1">
      <c r="A4027" s="64">
        <v>45113</v>
      </c>
      <c r="B4027" s="65">
        <f t="shared" si="857"/>
        <v>2023</v>
      </c>
      <c r="C4027" s="58">
        <f t="shared" si="858"/>
        <v>7</v>
      </c>
      <c r="D4027" s="58" t="str">
        <f t="shared" si="859"/>
        <v>Jul/2023</v>
      </c>
      <c r="E4027" s="60" t="s">
        <v>307</v>
      </c>
      <c r="F4027" s="60" t="s">
        <v>306</v>
      </c>
      <c r="G4027" s="60" t="s">
        <v>33</v>
      </c>
      <c r="H4027" s="60">
        <v>59</v>
      </c>
      <c r="I4027" s="60">
        <v>59</v>
      </c>
      <c r="J4027" s="60">
        <f t="shared" si="860"/>
        <v>0</v>
      </c>
      <c r="K4027" s="60" t="str">
        <f t="shared" si="861"/>
        <v>Ok</v>
      </c>
      <c r="L4027" s="60">
        <f t="shared" si="862"/>
        <v>0</v>
      </c>
      <c r="M4027" s="85">
        <f>VLOOKUP(E4027,'DAFTAR ITEM'!B:J,9,FALSE)</f>
        <v>9000</v>
      </c>
      <c r="N4027" s="85">
        <f t="shared" si="863"/>
        <v>531000</v>
      </c>
      <c r="O4027" s="85">
        <f t="shared" si="864"/>
        <v>0</v>
      </c>
      <c r="P4027" s="85">
        <f t="shared" si="865"/>
        <v>0</v>
      </c>
      <c r="Q4027" s="59">
        <f t="shared" si="866"/>
        <v>0</v>
      </c>
      <c r="R4027" s="60" t="str">
        <f t="shared" si="867"/>
        <v>Good Count</v>
      </c>
      <c r="S4027" s="60" t="str">
        <f t="shared" si="868"/>
        <v>Good Count</v>
      </c>
      <c r="T4027" s="60" t="str">
        <f t="shared" si="869"/>
        <v>Good Count</v>
      </c>
    </row>
    <row r="4028" spans="1:20" ht="15" customHeight="1">
      <c r="A4028" s="64">
        <v>45113</v>
      </c>
      <c r="B4028" s="65">
        <f t="shared" si="857"/>
        <v>2023</v>
      </c>
      <c r="C4028" s="58">
        <f t="shared" si="858"/>
        <v>7</v>
      </c>
      <c r="D4028" s="58" t="str">
        <f t="shared" si="859"/>
        <v>Jul/2023</v>
      </c>
      <c r="E4028" s="60" t="s">
        <v>309</v>
      </c>
      <c r="F4028" s="60" t="s">
        <v>308</v>
      </c>
      <c r="G4028" s="60" t="s">
        <v>33</v>
      </c>
      <c r="H4028" s="60">
        <v>14</v>
      </c>
      <c r="I4028" s="60">
        <v>14</v>
      </c>
      <c r="J4028" s="60">
        <f t="shared" si="860"/>
        <v>0</v>
      </c>
      <c r="K4028" s="60" t="str">
        <f t="shared" si="861"/>
        <v>Ok</v>
      </c>
      <c r="L4028" s="60">
        <f t="shared" si="862"/>
        <v>0</v>
      </c>
      <c r="M4028" s="85">
        <f>VLOOKUP(E4028,'DAFTAR ITEM'!B:J,9,FALSE)</f>
        <v>840</v>
      </c>
      <c r="N4028" s="85">
        <f t="shared" si="863"/>
        <v>11760</v>
      </c>
      <c r="O4028" s="85">
        <f t="shared" si="864"/>
        <v>0</v>
      </c>
      <c r="P4028" s="85">
        <f t="shared" si="865"/>
        <v>0</v>
      </c>
      <c r="Q4028" s="59">
        <f t="shared" si="866"/>
        <v>0</v>
      </c>
      <c r="R4028" s="60" t="str">
        <f t="shared" si="867"/>
        <v>Good Count</v>
      </c>
      <c r="S4028" s="60" t="str">
        <f t="shared" si="868"/>
        <v>Good Count</v>
      </c>
      <c r="T4028" s="60" t="str">
        <f t="shared" si="869"/>
        <v>Good Count</v>
      </c>
    </row>
    <row r="4029" spans="1:20" ht="15" customHeight="1">
      <c r="A4029" s="64">
        <v>45113</v>
      </c>
      <c r="B4029" s="65">
        <f t="shared" si="857"/>
        <v>2023</v>
      </c>
      <c r="C4029" s="58">
        <f t="shared" si="858"/>
        <v>7</v>
      </c>
      <c r="D4029" s="58" t="str">
        <f t="shared" si="859"/>
        <v>Jul/2023</v>
      </c>
      <c r="E4029" s="60" t="s">
        <v>311</v>
      </c>
      <c r="F4029" s="60" t="s">
        <v>310</v>
      </c>
      <c r="G4029" s="60" t="s">
        <v>33</v>
      </c>
      <c r="H4029" s="60">
        <v>10</v>
      </c>
      <c r="I4029" s="60">
        <v>10</v>
      </c>
      <c r="J4029" s="60">
        <f t="shared" si="860"/>
        <v>0</v>
      </c>
      <c r="K4029" s="60" t="str">
        <f t="shared" si="861"/>
        <v>Ok</v>
      </c>
      <c r="L4029" s="60">
        <f t="shared" si="862"/>
        <v>0</v>
      </c>
      <c r="M4029" s="85">
        <f>VLOOKUP(E4029,'DAFTAR ITEM'!B:J,9,FALSE)</f>
        <v>2000</v>
      </c>
      <c r="N4029" s="85">
        <f t="shared" si="863"/>
        <v>20000</v>
      </c>
      <c r="O4029" s="85">
        <f t="shared" si="864"/>
        <v>0</v>
      </c>
      <c r="P4029" s="85">
        <f t="shared" si="865"/>
        <v>0</v>
      </c>
      <c r="Q4029" s="59">
        <f t="shared" si="866"/>
        <v>0</v>
      </c>
      <c r="R4029" s="60" t="str">
        <f t="shared" si="867"/>
        <v>Good Count</v>
      </c>
      <c r="S4029" s="60" t="str">
        <f t="shared" si="868"/>
        <v>Good Count</v>
      </c>
      <c r="T4029" s="60" t="str">
        <f t="shared" si="869"/>
        <v>Good Count</v>
      </c>
    </row>
    <row r="4030" spans="1:20" ht="15" customHeight="1">
      <c r="A4030" s="64">
        <v>45113</v>
      </c>
      <c r="B4030" s="65">
        <f t="shared" si="857"/>
        <v>2023</v>
      </c>
      <c r="C4030" s="58">
        <f t="shared" si="858"/>
        <v>7</v>
      </c>
      <c r="D4030" s="58" t="str">
        <f t="shared" si="859"/>
        <v>Jul/2023</v>
      </c>
      <c r="E4030" s="60" t="s">
        <v>313</v>
      </c>
      <c r="F4030" s="60" t="s">
        <v>312</v>
      </c>
      <c r="G4030" s="60" t="s">
        <v>33</v>
      </c>
      <c r="H4030" s="60">
        <v>1</v>
      </c>
      <c r="I4030" s="60">
        <v>1</v>
      </c>
      <c r="J4030" s="60">
        <f t="shared" si="860"/>
        <v>0</v>
      </c>
      <c r="K4030" s="60" t="str">
        <f t="shared" si="861"/>
        <v>Ok</v>
      </c>
      <c r="L4030" s="60">
        <f t="shared" si="862"/>
        <v>0</v>
      </c>
      <c r="M4030" s="85">
        <f>VLOOKUP(E4030,'DAFTAR ITEM'!B:J,9,FALSE)</f>
        <v>2000</v>
      </c>
      <c r="N4030" s="85">
        <f t="shared" si="863"/>
        <v>2000</v>
      </c>
      <c r="O4030" s="85">
        <f t="shared" si="864"/>
        <v>0</v>
      </c>
      <c r="P4030" s="85">
        <f t="shared" si="865"/>
        <v>0</v>
      </c>
      <c r="Q4030" s="59">
        <f t="shared" si="866"/>
        <v>0</v>
      </c>
      <c r="R4030" s="60" t="str">
        <f t="shared" si="867"/>
        <v>Good Count</v>
      </c>
      <c r="S4030" s="60" t="str">
        <f t="shared" si="868"/>
        <v>Good Count</v>
      </c>
      <c r="T4030" s="60" t="str">
        <f t="shared" si="869"/>
        <v>Good Count</v>
      </c>
    </row>
    <row r="4031" spans="1:20" ht="15" customHeight="1">
      <c r="A4031" s="64">
        <v>45113</v>
      </c>
      <c r="B4031" s="65">
        <f t="shared" si="857"/>
        <v>2023</v>
      </c>
      <c r="C4031" s="58">
        <f t="shared" si="858"/>
        <v>7</v>
      </c>
      <c r="D4031" s="58" t="str">
        <f t="shared" si="859"/>
        <v>Jul/2023</v>
      </c>
      <c r="E4031" s="60" t="s">
        <v>315</v>
      </c>
      <c r="F4031" s="60" t="s">
        <v>314</v>
      </c>
      <c r="G4031" s="60" t="s">
        <v>33</v>
      </c>
      <c r="H4031" s="60">
        <v>15</v>
      </c>
      <c r="I4031" s="60">
        <v>15</v>
      </c>
      <c r="J4031" s="60">
        <f t="shared" si="860"/>
        <v>0</v>
      </c>
      <c r="K4031" s="60" t="str">
        <f t="shared" si="861"/>
        <v>Ok</v>
      </c>
      <c r="L4031" s="60">
        <f t="shared" si="862"/>
        <v>0</v>
      </c>
      <c r="M4031" s="85">
        <f>VLOOKUP(E4031,'DAFTAR ITEM'!B:J,9,FALSE)</f>
        <v>900</v>
      </c>
      <c r="N4031" s="85">
        <f t="shared" si="863"/>
        <v>13500</v>
      </c>
      <c r="O4031" s="85">
        <f t="shared" si="864"/>
        <v>0</v>
      </c>
      <c r="P4031" s="85">
        <f t="shared" si="865"/>
        <v>0</v>
      </c>
      <c r="Q4031" s="59">
        <f t="shared" si="866"/>
        <v>0</v>
      </c>
      <c r="R4031" s="60" t="str">
        <f t="shared" si="867"/>
        <v>Good Count</v>
      </c>
      <c r="S4031" s="60" t="str">
        <f t="shared" si="868"/>
        <v>Good Count</v>
      </c>
      <c r="T4031" s="60" t="str">
        <f t="shared" si="869"/>
        <v>Good Count</v>
      </c>
    </row>
    <row r="4032" spans="1:20" ht="15" customHeight="1">
      <c r="A4032" s="64">
        <v>45113</v>
      </c>
      <c r="B4032" s="65">
        <f t="shared" si="857"/>
        <v>2023</v>
      </c>
      <c r="C4032" s="58">
        <f t="shared" si="858"/>
        <v>7</v>
      </c>
      <c r="D4032" s="58" t="str">
        <f t="shared" si="859"/>
        <v>Jul/2023</v>
      </c>
      <c r="E4032" s="60" t="s">
        <v>321</v>
      </c>
      <c r="F4032" s="60" t="s">
        <v>320</v>
      </c>
      <c r="G4032" s="60" t="s">
        <v>33</v>
      </c>
      <c r="H4032" s="60">
        <v>0</v>
      </c>
      <c r="I4032" s="60">
        <v>0</v>
      </c>
      <c r="J4032" s="60">
        <f t="shared" si="860"/>
        <v>0</v>
      </c>
      <c r="K4032" s="60" t="str">
        <f t="shared" si="861"/>
        <v>Ok</v>
      </c>
      <c r="L4032" s="60">
        <f t="shared" si="862"/>
        <v>0</v>
      </c>
      <c r="M4032" s="85">
        <f>VLOOKUP(E4032,'DAFTAR ITEM'!B:J,9,FALSE)</f>
        <v>7500</v>
      </c>
      <c r="N4032" s="85">
        <f t="shared" si="863"/>
        <v>0</v>
      </c>
      <c r="O4032" s="85">
        <f t="shared" si="864"/>
        <v>0</v>
      </c>
      <c r="P4032" s="85">
        <f t="shared" si="865"/>
        <v>0</v>
      </c>
      <c r="Q4032" s="59">
        <f t="shared" si="866"/>
        <v>0</v>
      </c>
      <c r="R4032" s="60" t="str">
        <f t="shared" si="867"/>
        <v>Good Count</v>
      </c>
      <c r="S4032" s="60" t="str">
        <f t="shared" si="868"/>
        <v>Good Count</v>
      </c>
      <c r="T4032" s="60" t="str">
        <f t="shared" si="869"/>
        <v>Good Count</v>
      </c>
    </row>
    <row r="4033" spans="1:20" ht="15" customHeight="1">
      <c r="A4033" s="64">
        <v>45113</v>
      </c>
      <c r="B4033" s="65">
        <f t="shared" si="857"/>
        <v>2023</v>
      </c>
      <c r="C4033" s="58">
        <f t="shared" si="858"/>
        <v>7</v>
      </c>
      <c r="D4033" s="58" t="str">
        <f t="shared" si="859"/>
        <v>Jul/2023</v>
      </c>
      <c r="E4033" s="60" t="s">
        <v>317</v>
      </c>
      <c r="F4033" s="60" t="s">
        <v>316</v>
      </c>
      <c r="G4033" s="60" t="s">
        <v>33</v>
      </c>
      <c r="H4033" s="60">
        <v>7</v>
      </c>
      <c r="I4033" s="60">
        <v>7</v>
      </c>
      <c r="J4033" s="60">
        <f t="shared" si="860"/>
        <v>0</v>
      </c>
      <c r="K4033" s="60" t="str">
        <f t="shared" si="861"/>
        <v>Ok</v>
      </c>
      <c r="L4033" s="60">
        <f t="shared" si="862"/>
        <v>0</v>
      </c>
      <c r="M4033" s="85">
        <f>VLOOKUP(E4033,'DAFTAR ITEM'!B:J,9,FALSE)</f>
        <v>10000</v>
      </c>
      <c r="N4033" s="85">
        <f t="shared" si="863"/>
        <v>70000</v>
      </c>
      <c r="O4033" s="85">
        <f t="shared" si="864"/>
        <v>0</v>
      </c>
      <c r="P4033" s="85">
        <f t="shared" si="865"/>
        <v>0</v>
      </c>
      <c r="Q4033" s="59">
        <f t="shared" si="866"/>
        <v>0</v>
      </c>
      <c r="R4033" s="60" t="str">
        <f t="shared" si="867"/>
        <v>Good Count</v>
      </c>
      <c r="S4033" s="60" t="str">
        <f t="shared" si="868"/>
        <v>Good Count</v>
      </c>
      <c r="T4033" s="60" t="str">
        <f t="shared" si="869"/>
        <v>Good Count</v>
      </c>
    </row>
    <row r="4034" spans="1:20" ht="15" customHeight="1">
      <c r="A4034" s="64">
        <v>45113</v>
      </c>
      <c r="B4034" s="65">
        <f t="shared" si="857"/>
        <v>2023</v>
      </c>
      <c r="C4034" s="58">
        <f t="shared" si="858"/>
        <v>7</v>
      </c>
      <c r="D4034" s="58" t="str">
        <f t="shared" si="859"/>
        <v>Jul/2023</v>
      </c>
      <c r="E4034" s="60" t="s">
        <v>319</v>
      </c>
      <c r="F4034" s="60" t="s">
        <v>318</v>
      </c>
      <c r="G4034" s="60" t="s">
        <v>33</v>
      </c>
      <c r="H4034" s="60">
        <v>5</v>
      </c>
      <c r="I4034" s="60">
        <v>5</v>
      </c>
      <c r="J4034" s="60">
        <f t="shared" si="860"/>
        <v>0</v>
      </c>
      <c r="K4034" s="60" t="str">
        <f t="shared" si="861"/>
        <v>Ok</v>
      </c>
      <c r="L4034" s="60">
        <f t="shared" si="862"/>
        <v>0</v>
      </c>
      <c r="M4034" s="85">
        <f>VLOOKUP(E4034,'DAFTAR ITEM'!B:J,9,FALSE)</f>
        <v>10080</v>
      </c>
      <c r="N4034" s="85">
        <f t="shared" si="863"/>
        <v>50400</v>
      </c>
      <c r="O4034" s="85">
        <f t="shared" si="864"/>
        <v>0</v>
      </c>
      <c r="P4034" s="85">
        <f t="shared" si="865"/>
        <v>0</v>
      </c>
      <c r="Q4034" s="59">
        <f t="shared" si="866"/>
        <v>0</v>
      </c>
      <c r="R4034" s="60" t="str">
        <f t="shared" si="867"/>
        <v>Good Count</v>
      </c>
      <c r="S4034" s="60" t="str">
        <f t="shared" si="868"/>
        <v>Good Count</v>
      </c>
      <c r="T4034" s="60" t="str">
        <f t="shared" si="869"/>
        <v>Good Count</v>
      </c>
    </row>
    <row r="4035" spans="1:20" ht="15" customHeight="1">
      <c r="A4035" s="64">
        <v>45113</v>
      </c>
      <c r="B4035" s="65">
        <f t="shared" si="857"/>
        <v>2023</v>
      </c>
      <c r="C4035" s="58">
        <f t="shared" si="858"/>
        <v>7</v>
      </c>
      <c r="D4035" s="58" t="str">
        <f t="shared" si="859"/>
        <v>Jul/2023</v>
      </c>
      <c r="E4035" s="60" t="s">
        <v>323</v>
      </c>
      <c r="F4035" s="60" t="s">
        <v>322</v>
      </c>
      <c r="G4035" s="60" t="s">
        <v>33</v>
      </c>
      <c r="H4035" s="60">
        <v>14</v>
      </c>
      <c r="I4035" s="60">
        <v>14</v>
      </c>
      <c r="J4035" s="60">
        <f t="shared" si="860"/>
        <v>0</v>
      </c>
      <c r="K4035" s="60" t="str">
        <f t="shared" si="861"/>
        <v>Ok</v>
      </c>
      <c r="L4035" s="60">
        <f t="shared" si="862"/>
        <v>0</v>
      </c>
      <c r="M4035" s="85">
        <f>VLOOKUP(E4035,'DAFTAR ITEM'!B:J,9,FALSE)</f>
        <v>15000</v>
      </c>
      <c r="N4035" s="85">
        <f t="shared" si="863"/>
        <v>210000</v>
      </c>
      <c r="O4035" s="85">
        <f t="shared" si="864"/>
        <v>0</v>
      </c>
      <c r="P4035" s="85">
        <f t="shared" si="865"/>
        <v>0</v>
      </c>
      <c r="Q4035" s="59">
        <f t="shared" si="866"/>
        <v>0</v>
      </c>
      <c r="R4035" s="60" t="str">
        <f t="shared" si="867"/>
        <v>Good Count</v>
      </c>
      <c r="S4035" s="60" t="str">
        <f t="shared" si="868"/>
        <v>Good Count</v>
      </c>
      <c r="T4035" s="60" t="str">
        <f t="shared" si="869"/>
        <v>Good Count</v>
      </c>
    </row>
    <row r="4036" spans="1:20" ht="15" customHeight="1">
      <c r="A4036" s="64">
        <v>45113</v>
      </c>
      <c r="B4036" s="65">
        <f t="shared" si="857"/>
        <v>2023</v>
      </c>
      <c r="C4036" s="58">
        <f t="shared" si="858"/>
        <v>7</v>
      </c>
      <c r="D4036" s="58" t="str">
        <f t="shared" si="859"/>
        <v>Jul/2023</v>
      </c>
      <c r="E4036" s="60" t="s">
        <v>325</v>
      </c>
      <c r="F4036" s="60" t="s">
        <v>324</v>
      </c>
      <c r="G4036" s="60" t="s">
        <v>33</v>
      </c>
      <c r="H4036" s="60">
        <v>2</v>
      </c>
      <c r="I4036" s="60">
        <v>2</v>
      </c>
      <c r="J4036" s="60">
        <f t="shared" si="860"/>
        <v>0</v>
      </c>
      <c r="K4036" s="60" t="str">
        <f t="shared" si="861"/>
        <v>Ok</v>
      </c>
      <c r="L4036" s="60">
        <f t="shared" si="862"/>
        <v>0</v>
      </c>
      <c r="M4036" s="85">
        <f>VLOOKUP(E4036,'DAFTAR ITEM'!B:J,9,FALSE)</f>
        <v>5000</v>
      </c>
      <c r="N4036" s="85">
        <f t="shared" si="863"/>
        <v>10000</v>
      </c>
      <c r="O4036" s="85">
        <f t="shared" si="864"/>
        <v>0</v>
      </c>
      <c r="P4036" s="85">
        <f t="shared" si="865"/>
        <v>0</v>
      </c>
      <c r="Q4036" s="59">
        <f t="shared" si="866"/>
        <v>0</v>
      </c>
      <c r="R4036" s="60" t="str">
        <f t="shared" si="867"/>
        <v>Good Count</v>
      </c>
      <c r="S4036" s="60" t="str">
        <f t="shared" si="868"/>
        <v>Good Count</v>
      </c>
      <c r="T4036" s="60" t="str">
        <f t="shared" si="869"/>
        <v>Good Count</v>
      </c>
    </row>
    <row r="4037" spans="1:20" ht="15" customHeight="1">
      <c r="A4037" s="64">
        <v>45113</v>
      </c>
      <c r="B4037" s="65">
        <f t="shared" si="857"/>
        <v>2023</v>
      </c>
      <c r="C4037" s="58">
        <f t="shared" si="858"/>
        <v>7</v>
      </c>
      <c r="D4037" s="58" t="str">
        <f t="shared" si="859"/>
        <v>Jul/2023</v>
      </c>
      <c r="E4037" s="60" t="s">
        <v>327</v>
      </c>
      <c r="F4037" s="60" t="s">
        <v>326</v>
      </c>
      <c r="G4037" s="60" t="s">
        <v>33</v>
      </c>
      <c r="H4037" s="60">
        <v>10</v>
      </c>
      <c r="I4037" s="60">
        <v>10</v>
      </c>
      <c r="J4037" s="60">
        <f t="shared" si="860"/>
        <v>0</v>
      </c>
      <c r="K4037" s="60" t="str">
        <f t="shared" si="861"/>
        <v>Ok</v>
      </c>
      <c r="L4037" s="60">
        <f t="shared" si="862"/>
        <v>0</v>
      </c>
      <c r="M4037" s="85">
        <f>VLOOKUP(E4037,'DAFTAR ITEM'!B:J,9,FALSE)</f>
        <v>7000</v>
      </c>
      <c r="N4037" s="85">
        <f t="shared" si="863"/>
        <v>70000</v>
      </c>
      <c r="O4037" s="85">
        <f t="shared" si="864"/>
        <v>0</v>
      </c>
      <c r="P4037" s="85">
        <f t="shared" si="865"/>
        <v>0</v>
      </c>
      <c r="Q4037" s="59">
        <f t="shared" si="866"/>
        <v>0</v>
      </c>
      <c r="R4037" s="60" t="str">
        <f t="shared" si="867"/>
        <v>Good Count</v>
      </c>
      <c r="S4037" s="60" t="str">
        <f t="shared" si="868"/>
        <v>Good Count</v>
      </c>
      <c r="T4037" s="60" t="str">
        <f t="shared" si="869"/>
        <v>Good Count</v>
      </c>
    </row>
    <row r="4038" spans="1:20" ht="15" customHeight="1">
      <c r="A4038" s="64">
        <v>45113</v>
      </c>
      <c r="B4038" s="65">
        <f t="shared" si="857"/>
        <v>2023</v>
      </c>
      <c r="C4038" s="58">
        <f t="shared" si="858"/>
        <v>7</v>
      </c>
      <c r="D4038" s="58" t="str">
        <f t="shared" si="859"/>
        <v>Jul/2023</v>
      </c>
      <c r="E4038" s="60" t="s">
        <v>331</v>
      </c>
      <c r="F4038" s="60" t="s">
        <v>330</v>
      </c>
      <c r="G4038" s="60" t="s">
        <v>33</v>
      </c>
      <c r="H4038" s="60">
        <v>4</v>
      </c>
      <c r="I4038" s="60">
        <v>4</v>
      </c>
      <c r="J4038" s="60">
        <f t="shared" si="860"/>
        <v>0</v>
      </c>
      <c r="K4038" s="60" t="str">
        <f t="shared" si="861"/>
        <v>Ok</v>
      </c>
      <c r="L4038" s="60">
        <f t="shared" si="862"/>
        <v>0</v>
      </c>
      <c r="M4038" s="85">
        <f>VLOOKUP(E4038,'DAFTAR ITEM'!B:J,9,FALSE)</f>
        <v>25000</v>
      </c>
      <c r="N4038" s="85">
        <f t="shared" si="863"/>
        <v>100000</v>
      </c>
      <c r="O4038" s="85">
        <f t="shared" si="864"/>
        <v>0</v>
      </c>
      <c r="P4038" s="85">
        <f t="shared" si="865"/>
        <v>0</v>
      </c>
      <c r="Q4038" s="59">
        <f t="shared" si="866"/>
        <v>0</v>
      </c>
      <c r="R4038" s="60" t="str">
        <f t="shared" si="867"/>
        <v>Good Count</v>
      </c>
      <c r="S4038" s="60" t="str">
        <f t="shared" si="868"/>
        <v>Good Count</v>
      </c>
      <c r="T4038" s="60" t="str">
        <f t="shared" si="869"/>
        <v>Good Count</v>
      </c>
    </row>
    <row r="4039" spans="1:20" ht="15" customHeight="1">
      <c r="A4039" s="64">
        <v>45113</v>
      </c>
      <c r="B4039" s="65">
        <f t="shared" si="857"/>
        <v>2023</v>
      </c>
      <c r="C4039" s="58">
        <f t="shared" si="858"/>
        <v>7</v>
      </c>
      <c r="D4039" s="58" t="str">
        <f t="shared" si="859"/>
        <v>Jul/2023</v>
      </c>
      <c r="E4039" s="60" t="s">
        <v>329</v>
      </c>
      <c r="F4039" s="60" t="s">
        <v>328</v>
      </c>
      <c r="G4039" s="60" t="s">
        <v>33</v>
      </c>
      <c r="H4039" s="60">
        <v>5</v>
      </c>
      <c r="I4039" s="60">
        <v>5</v>
      </c>
      <c r="J4039" s="60">
        <f t="shared" si="860"/>
        <v>0</v>
      </c>
      <c r="K4039" s="60" t="str">
        <f t="shared" si="861"/>
        <v>Ok</v>
      </c>
      <c r="L4039" s="60">
        <f t="shared" si="862"/>
        <v>0</v>
      </c>
      <c r="M4039" s="85">
        <f>VLOOKUP(E4039,'DAFTAR ITEM'!B:J,9,FALSE)</f>
        <v>12000</v>
      </c>
      <c r="N4039" s="85">
        <f t="shared" si="863"/>
        <v>60000</v>
      </c>
      <c r="O4039" s="85">
        <f t="shared" si="864"/>
        <v>0</v>
      </c>
      <c r="P4039" s="85">
        <f t="shared" si="865"/>
        <v>0</v>
      </c>
      <c r="Q4039" s="59">
        <f t="shared" si="866"/>
        <v>0</v>
      </c>
      <c r="R4039" s="60" t="str">
        <f t="shared" si="867"/>
        <v>Good Count</v>
      </c>
      <c r="S4039" s="60" t="str">
        <f t="shared" si="868"/>
        <v>Good Count</v>
      </c>
      <c r="T4039" s="60" t="str">
        <f t="shared" si="869"/>
        <v>Good Count</v>
      </c>
    </row>
    <row r="4040" spans="1:20" ht="15" customHeight="1">
      <c r="A4040" s="64">
        <v>45113</v>
      </c>
      <c r="B4040" s="65">
        <f t="shared" si="857"/>
        <v>2023</v>
      </c>
      <c r="C4040" s="58">
        <f t="shared" si="858"/>
        <v>7</v>
      </c>
      <c r="D4040" s="58" t="str">
        <f t="shared" si="859"/>
        <v>Jul/2023</v>
      </c>
      <c r="E4040" s="60" t="s">
        <v>333</v>
      </c>
      <c r="F4040" s="60" t="s">
        <v>332</v>
      </c>
      <c r="G4040" s="60" t="s">
        <v>334</v>
      </c>
      <c r="H4040" s="60">
        <v>4</v>
      </c>
      <c r="I4040" s="60">
        <v>4</v>
      </c>
      <c r="J4040" s="60">
        <f t="shared" si="860"/>
        <v>0</v>
      </c>
      <c r="K4040" s="60" t="str">
        <f t="shared" si="861"/>
        <v>Ok</v>
      </c>
      <c r="L4040" s="60">
        <f t="shared" si="862"/>
        <v>0</v>
      </c>
      <c r="M4040" s="85">
        <f>VLOOKUP(E4040,'DAFTAR ITEM'!B:J,9,FALSE)</f>
        <v>4500</v>
      </c>
      <c r="N4040" s="85">
        <f t="shared" si="863"/>
        <v>18000</v>
      </c>
      <c r="O4040" s="85">
        <f t="shared" si="864"/>
        <v>0</v>
      </c>
      <c r="P4040" s="85">
        <f t="shared" si="865"/>
        <v>0</v>
      </c>
      <c r="Q4040" s="59">
        <f t="shared" si="866"/>
        <v>0</v>
      </c>
      <c r="R4040" s="60" t="str">
        <f t="shared" si="867"/>
        <v>Good Count</v>
      </c>
      <c r="S4040" s="60" t="str">
        <f t="shared" si="868"/>
        <v>Good Count</v>
      </c>
      <c r="T4040" s="60" t="str">
        <f t="shared" si="869"/>
        <v>Good Count</v>
      </c>
    </row>
    <row r="4041" spans="1:20" ht="15" customHeight="1">
      <c r="A4041" s="64">
        <v>45113</v>
      </c>
      <c r="B4041" s="65">
        <f t="shared" si="857"/>
        <v>2023</v>
      </c>
      <c r="C4041" s="58">
        <f t="shared" si="858"/>
        <v>7</v>
      </c>
      <c r="D4041" s="58" t="str">
        <f t="shared" si="859"/>
        <v>Jul/2023</v>
      </c>
      <c r="E4041" s="60" t="s">
        <v>336</v>
      </c>
      <c r="F4041" s="60" t="s">
        <v>335</v>
      </c>
      <c r="G4041" s="60" t="s">
        <v>334</v>
      </c>
      <c r="H4041" s="60">
        <v>4</v>
      </c>
      <c r="I4041" s="60">
        <v>4</v>
      </c>
      <c r="J4041" s="60">
        <f t="shared" si="860"/>
        <v>0</v>
      </c>
      <c r="K4041" s="60" t="str">
        <f t="shared" si="861"/>
        <v>Ok</v>
      </c>
      <c r="L4041" s="60">
        <f t="shared" si="862"/>
        <v>0</v>
      </c>
      <c r="M4041" s="85">
        <f>VLOOKUP(E4041,'DAFTAR ITEM'!B:J,9,FALSE)</f>
        <v>4500</v>
      </c>
      <c r="N4041" s="85">
        <f t="shared" si="863"/>
        <v>18000</v>
      </c>
      <c r="O4041" s="85">
        <f t="shared" si="864"/>
        <v>0</v>
      </c>
      <c r="P4041" s="85">
        <f t="shared" si="865"/>
        <v>0</v>
      </c>
      <c r="Q4041" s="59">
        <f t="shared" si="866"/>
        <v>0</v>
      </c>
      <c r="R4041" s="60" t="str">
        <f t="shared" si="867"/>
        <v>Good Count</v>
      </c>
      <c r="S4041" s="60" t="str">
        <f t="shared" si="868"/>
        <v>Good Count</v>
      </c>
      <c r="T4041" s="60" t="str">
        <f t="shared" si="869"/>
        <v>Good Count</v>
      </c>
    </row>
    <row r="4042" spans="1:20" ht="15" customHeight="1">
      <c r="A4042" s="64">
        <v>45113</v>
      </c>
      <c r="B4042" s="65">
        <f t="shared" si="857"/>
        <v>2023</v>
      </c>
      <c r="C4042" s="58">
        <f t="shared" si="858"/>
        <v>7</v>
      </c>
      <c r="D4042" s="58" t="str">
        <f t="shared" si="859"/>
        <v>Jul/2023</v>
      </c>
      <c r="E4042" s="60" t="s">
        <v>338</v>
      </c>
      <c r="F4042" s="60" t="s">
        <v>337</v>
      </c>
      <c r="G4042" s="60" t="s">
        <v>334</v>
      </c>
      <c r="H4042" s="60">
        <v>24</v>
      </c>
      <c r="I4042" s="60">
        <v>24</v>
      </c>
      <c r="J4042" s="60">
        <f t="shared" si="860"/>
        <v>0</v>
      </c>
      <c r="K4042" s="60" t="str">
        <f t="shared" si="861"/>
        <v>Ok</v>
      </c>
      <c r="L4042" s="60">
        <f t="shared" si="862"/>
        <v>0</v>
      </c>
      <c r="M4042" s="85">
        <f>VLOOKUP(E4042,'DAFTAR ITEM'!B:J,9,FALSE)</f>
        <v>5775</v>
      </c>
      <c r="N4042" s="85">
        <f t="shared" si="863"/>
        <v>138600</v>
      </c>
      <c r="O4042" s="85">
        <f t="shared" si="864"/>
        <v>0</v>
      </c>
      <c r="P4042" s="85">
        <f t="shared" si="865"/>
        <v>0</v>
      </c>
      <c r="Q4042" s="59">
        <f t="shared" si="866"/>
        <v>0</v>
      </c>
      <c r="R4042" s="60" t="str">
        <f t="shared" si="867"/>
        <v>Good Count</v>
      </c>
      <c r="S4042" s="60" t="str">
        <f t="shared" si="868"/>
        <v>Good Count</v>
      </c>
      <c r="T4042" s="60" t="str">
        <f t="shared" si="869"/>
        <v>Good Count</v>
      </c>
    </row>
    <row r="4043" spans="1:20" ht="15" customHeight="1">
      <c r="A4043" s="64">
        <v>45113</v>
      </c>
      <c r="B4043" s="65">
        <f t="shared" si="857"/>
        <v>2023</v>
      </c>
      <c r="C4043" s="58">
        <f t="shared" si="858"/>
        <v>7</v>
      </c>
      <c r="D4043" s="58" t="str">
        <f t="shared" si="859"/>
        <v>Jul/2023</v>
      </c>
      <c r="E4043" s="60" t="s">
        <v>340</v>
      </c>
      <c r="F4043" s="60" t="s">
        <v>339</v>
      </c>
      <c r="G4043" s="60" t="s">
        <v>33</v>
      </c>
      <c r="H4043" s="60">
        <v>11</v>
      </c>
      <c r="I4043" s="60">
        <v>11</v>
      </c>
      <c r="J4043" s="60">
        <f t="shared" si="860"/>
        <v>0</v>
      </c>
      <c r="K4043" s="60" t="str">
        <f t="shared" si="861"/>
        <v>Ok</v>
      </c>
      <c r="L4043" s="60">
        <f t="shared" si="862"/>
        <v>0</v>
      </c>
      <c r="M4043" s="85">
        <f>VLOOKUP(E4043,'DAFTAR ITEM'!B:J,9,FALSE)</f>
        <v>11550</v>
      </c>
      <c r="N4043" s="85">
        <f t="shared" si="863"/>
        <v>127050</v>
      </c>
      <c r="O4043" s="85">
        <f t="shared" si="864"/>
        <v>0</v>
      </c>
      <c r="P4043" s="85">
        <f t="shared" si="865"/>
        <v>0</v>
      </c>
      <c r="Q4043" s="59">
        <f t="shared" si="866"/>
        <v>0</v>
      </c>
      <c r="R4043" s="60" t="str">
        <f t="shared" si="867"/>
        <v>Good Count</v>
      </c>
      <c r="S4043" s="60" t="str">
        <f t="shared" si="868"/>
        <v>Good Count</v>
      </c>
      <c r="T4043" s="60" t="str">
        <f t="shared" si="869"/>
        <v>Good Count</v>
      </c>
    </row>
    <row r="4044" spans="1:20" ht="15" customHeight="1">
      <c r="A4044" s="64">
        <v>45113</v>
      </c>
      <c r="B4044" s="65">
        <f t="shared" si="857"/>
        <v>2023</v>
      </c>
      <c r="C4044" s="58">
        <f t="shared" si="858"/>
        <v>7</v>
      </c>
      <c r="D4044" s="58" t="str">
        <f t="shared" si="859"/>
        <v>Jul/2023</v>
      </c>
      <c r="E4044" s="60" t="s">
        <v>342</v>
      </c>
      <c r="F4044" s="60" t="s">
        <v>341</v>
      </c>
      <c r="G4044" s="60" t="s">
        <v>33</v>
      </c>
      <c r="H4044" s="60">
        <v>6</v>
      </c>
      <c r="I4044" s="60">
        <v>6</v>
      </c>
      <c r="J4044" s="60">
        <f t="shared" si="860"/>
        <v>0</v>
      </c>
      <c r="K4044" s="60" t="str">
        <f t="shared" si="861"/>
        <v>Ok</v>
      </c>
      <c r="L4044" s="60">
        <f t="shared" si="862"/>
        <v>0</v>
      </c>
      <c r="M4044" s="85">
        <f>VLOOKUP(E4044,'DAFTAR ITEM'!B:J,9,FALSE)</f>
        <v>30000</v>
      </c>
      <c r="N4044" s="85">
        <f t="shared" si="863"/>
        <v>180000</v>
      </c>
      <c r="O4044" s="85">
        <f t="shared" si="864"/>
        <v>0</v>
      </c>
      <c r="P4044" s="85">
        <f t="shared" si="865"/>
        <v>0</v>
      </c>
      <c r="Q4044" s="59">
        <f t="shared" si="866"/>
        <v>0</v>
      </c>
      <c r="R4044" s="60" t="str">
        <f t="shared" si="867"/>
        <v>Good Count</v>
      </c>
      <c r="S4044" s="60" t="str">
        <f t="shared" si="868"/>
        <v>Good Count</v>
      </c>
      <c r="T4044" s="60" t="str">
        <f t="shared" si="869"/>
        <v>Good Count</v>
      </c>
    </row>
    <row r="4045" spans="1:20" ht="15" customHeight="1">
      <c r="A4045" s="64">
        <v>45113</v>
      </c>
      <c r="B4045" s="65">
        <f t="shared" si="857"/>
        <v>2023</v>
      </c>
      <c r="C4045" s="58">
        <f t="shared" si="858"/>
        <v>7</v>
      </c>
      <c r="D4045" s="58" t="str">
        <f t="shared" si="859"/>
        <v>Jul/2023</v>
      </c>
      <c r="E4045" s="60" t="s">
        <v>344</v>
      </c>
      <c r="F4045" s="60" t="s">
        <v>343</v>
      </c>
      <c r="G4045" s="60" t="s">
        <v>345</v>
      </c>
      <c r="H4045" s="60">
        <v>6</v>
      </c>
      <c r="I4045" s="60">
        <v>6</v>
      </c>
      <c r="J4045" s="60">
        <f t="shared" si="860"/>
        <v>0</v>
      </c>
      <c r="K4045" s="60" t="str">
        <f t="shared" si="861"/>
        <v>Ok</v>
      </c>
      <c r="L4045" s="60">
        <f t="shared" si="862"/>
        <v>0</v>
      </c>
      <c r="M4045" s="85">
        <f>VLOOKUP(E4045,'DAFTAR ITEM'!B:J,9,FALSE)</f>
        <v>8500</v>
      </c>
      <c r="N4045" s="85">
        <f t="shared" si="863"/>
        <v>51000</v>
      </c>
      <c r="O4045" s="85">
        <f t="shared" si="864"/>
        <v>0</v>
      </c>
      <c r="P4045" s="85">
        <f t="shared" si="865"/>
        <v>0</v>
      </c>
      <c r="Q4045" s="59">
        <f t="shared" si="866"/>
        <v>0</v>
      </c>
      <c r="R4045" s="60" t="str">
        <f t="shared" si="867"/>
        <v>Good Count</v>
      </c>
      <c r="S4045" s="60" t="str">
        <f t="shared" si="868"/>
        <v>Good Count</v>
      </c>
      <c r="T4045" s="60" t="str">
        <f t="shared" si="869"/>
        <v>Good Count</v>
      </c>
    </row>
    <row r="4046" spans="1:20" ht="15" customHeight="1">
      <c r="A4046" s="64">
        <v>45113</v>
      </c>
      <c r="B4046" s="65">
        <f t="shared" si="857"/>
        <v>2023</v>
      </c>
      <c r="C4046" s="58">
        <f t="shared" si="858"/>
        <v>7</v>
      </c>
      <c r="D4046" s="58" t="str">
        <f t="shared" si="859"/>
        <v>Jul/2023</v>
      </c>
      <c r="E4046" s="60" t="s">
        <v>347</v>
      </c>
      <c r="F4046" s="60" t="s">
        <v>346</v>
      </c>
      <c r="G4046" s="60" t="s">
        <v>345</v>
      </c>
      <c r="H4046" s="60">
        <v>2</v>
      </c>
      <c r="I4046" s="60">
        <v>2</v>
      </c>
      <c r="J4046" s="60">
        <f t="shared" si="860"/>
        <v>0</v>
      </c>
      <c r="K4046" s="60" t="str">
        <f t="shared" si="861"/>
        <v>Ok</v>
      </c>
      <c r="L4046" s="60">
        <f t="shared" si="862"/>
        <v>0</v>
      </c>
      <c r="M4046" s="85">
        <f>VLOOKUP(E4046,'DAFTAR ITEM'!B:J,9,FALSE)</f>
        <v>8000</v>
      </c>
      <c r="N4046" s="85">
        <f t="shared" si="863"/>
        <v>16000</v>
      </c>
      <c r="O4046" s="85">
        <f t="shared" si="864"/>
        <v>0</v>
      </c>
      <c r="P4046" s="85">
        <f t="shared" si="865"/>
        <v>0</v>
      </c>
      <c r="Q4046" s="59">
        <f t="shared" si="866"/>
        <v>0</v>
      </c>
      <c r="R4046" s="60" t="str">
        <f t="shared" si="867"/>
        <v>Good Count</v>
      </c>
      <c r="S4046" s="60" t="str">
        <f t="shared" si="868"/>
        <v>Good Count</v>
      </c>
      <c r="T4046" s="60" t="str">
        <f t="shared" si="869"/>
        <v>Good Count</v>
      </c>
    </row>
    <row r="4047" spans="1:20" ht="15" customHeight="1">
      <c r="A4047" s="64">
        <v>45113</v>
      </c>
      <c r="B4047" s="65">
        <f t="shared" si="857"/>
        <v>2023</v>
      </c>
      <c r="C4047" s="58">
        <f t="shared" si="858"/>
        <v>7</v>
      </c>
      <c r="D4047" s="58" t="str">
        <f t="shared" si="859"/>
        <v>Jul/2023</v>
      </c>
      <c r="E4047" s="60" t="s">
        <v>349</v>
      </c>
      <c r="F4047" s="60" t="s">
        <v>348</v>
      </c>
      <c r="G4047" s="60" t="s">
        <v>345</v>
      </c>
      <c r="H4047" s="60">
        <v>5</v>
      </c>
      <c r="I4047" s="60">
        <v>5</v>
      </c>
      <c r="J4047" s="60">
        <f t="shared" si="860"/>
        <v>0</v>
      </c>
      <c r="K4047" s="60" t="str">
        <f t="shared" si="861"/>
        <v>Ok</v>
      </c>
      <c r="L4047" s="60">
        <f t="shared" si="862"/>
        <v>0</v>
      </c>
      <c r="M4047" s="85">
        <f>VLOOKUP(E4047,'DAFTAR ITEM'!B:J,9,FALSE)</f>
        <v>15000</v>
      </c>
      <c r="N4047" s="85">
        <f t="shared" si="863"/>
        <v>75000</v>
      </c>
      <c r="O4047" s="85">
        <f t="shared" si="864"/>
        <v>0</v>
      </c>
      <c r="P4047" s="85">
        <f t="shared" si="865"/>
        <v>0</v>
      </c>
      <c r="Q4047" s="59">
        <f t="shared" si="866"/>
        <v>0</v>
      </c>
      <c r="R4047" s="60" t="str">
        <f t="shared" si="867"/>
        <v>Good Count</v>
      </c>
      <c r="S4047" s="60" t="str">
        <f t="shared" si="868"/>
        <v>Good Count</v>
      </c>
      <c r="T4047" s="60" t="str">
        <f t="shared" si="869"/>
        <v>Good Count</v>
      </c>
    </row>
    <row r="4048" spans="1:20" ht="15" customHeight="1">
      <c r="A4048" s="64">
        <v>45113</v>
      </c>
      <c r="B4048" s="65">
        <f t="shared" si="857"/>
        <v>2023</v>
      </c>
      <c r="C4048" s="58">
        <f t="shared" si="858"/>
        <v>7</v>
      </c>
      <c r="D4048" s="58" t="str">
        <f t="shared" si="859"/>
        <v>Jul/2023</v>
      </c>
      <c r="E4048" s="60" t="s">
        <v>351</v>
      </c>
      <c r="F4048" s="60" t="s">
        <v>350</v>
      </c>
      <c r="G4048" s="60" t="s">
        <v>33</v>
      </c>
      <c r="H4048" s="60">
        <v>9</v>
      </c>
      <c r="I4048" s="60">
        <v>9</v>
      </c>
      <c r="J4048" s="60">
        <f t="shared" si="860"/>
        <v>0</v>
      </c>
      <c r="K4048" s="60" t="str">
        <f t="shared" si="861"/>
        <v>Ok</v>
      </c>
      <c r="L4048" s="60">
        <f t="shared" si="862"/>
        <v>0</v>
      </c>
      <c r="M4048" s="85">
        <f>VLOOKUP(E4048,'DAFTAR ITEM'!B:J,9,FALSE)</f>
        <v>8925</v>
      </c>
      <c r="N4048" s="85">
        <f t="shared" si="863"/>
        <v>80325</v>
      </c>
      <c r="O4048" s="85">
        <f t="shared" si="864"/>
        <v>0</v>
      </c>
      <c r="P4048" s="85">
        <f t="shared" si="865"/>
        <v>0</v>
      </c>
      <c r="Q4048" s="59">
        <f t="shared" si="866"/>
        <v>0</v>
      </c>
      <c r="R4048" s="60" t="str">
        <f t="shared" si="867"/>
        <v>Good Count</v>
      </c>
      <c r="S4048" s="60" t="str">
        <f t="shared" si="868"/>
        <v>Good Count</v>
      </c>
      <c r="T4048" s="60" t="str">
        <f t="shared" si="869"/>
        <v>Good Count</v>
      </c>
    </row>
    <row r="4049" spans="1:20" ht="15" customHeight="1">
      <c r="A4049" s="64">
        <v>45113</v>
      </c>
      <c r="B4049" s="65">
        <f t="shared" si="857"/>
        <v>2023</v>
      </c>
      <c r="C4049" s="58">
        <f t="shared" si="858"/>
        <v>7</v>
      </c>
      <c r="D4049" s="58" t="str">
        <f t="shared" si="859"/>
        <v>Jul/2023</v>
      </c>
      <c r="E4049" s="60" t="s">
        <v>353</v>
      </c>
      <c r="F4049" s="60" t="s">
        <v>352</v>
      </c>
      <c r="G4049" s="60" t="s">
        <v>33</v>
      </c>
      <c r="H4049" s="60">
        <v>10</v>
      </c>
      <c r="I4049" s="60">
        <v>10</v>
      </c>
      <c r="J4049" s="60">
        <f t="shared" si="860"/>
        <v>0</v>
      </c>
      <c r="K4049" s="60" t="str">
        <f t="shared" si="861"/>
        <v>Ok</v>
      </c>
      <c r="L4049" s="60">
        <f t="shared" si="862"/>
        <v>0</v>
      </c>
      <c r="M4049" s="85">
        <f>VLOOKUP(E4049,'DAFTAR ITEM'!B:J,9,FALSE)</f>
        <v>3938</v>
      </c>
      <c r="N4049" s="85">
        <f t="shared" si="863"/>
        <v>39380</v>
      </c>
      <c r="O4049" s="85">
        <f t="shared" si="864"/>
        <v>0</v>
      </c>
      <c r="P4049" s="85">
        <f t="shared" si="865"/>
        <v>0</v>
      </c>
      <c r="Q4049" s="59">
        <f t="shared" si="866"/>
        <v>0</v>
      </c>
      <c r="R4049" s="60" t="str">
        <f t="shared" si="867"/>
        <v>Good Count</v>
      </c>
      <c r="S4049" s="60" t="str">
        <f t="shared" si="868"/>
        <v>Good Count</v>
      </c>
      <c r="T4049" s="60" t="str">
        <f t="shared" si="869"/>
        <v>Good Count</v>
      </c>
    </row>
    <row r="4050" spans="1:20" ht="15" customHeight="1">
      <c r="A4050" s="64">
        <v>45114</v>
      </c>
      <c r="B4050" s="65">
        <f t="shared" si="857"/>
        <v>2023</v>
      </c>
      <c r="C4050" s="58">
        <f t="shared" si="858"/>
        <v>7</v>
      </c>
      <c r="D4050" s="58" t="str">
        <f t="shared" si="859"/>
        <v>Jul/2023</v>
      </c>
      <c r="E4050" s="60" t="s">
        <v>355</v>
      </c>
      <c r="F4050" s="60" t="s">
        <v>354</v>
      </c>
      <c r="G4050" s="60" t="s">
        <v>187</v>
      </c>
      <c r="H4050" s="60">
        <v>24</v>
      </c>
      <c r="I4050" s="60">
        <v>24</v>
      </c>
      <c r="J4050" s="60">
        <f t="shared" si="860"/>
        <v>0</v>
      </c>
      <c r="K4050" s="60" t="str">
        <f t="shared" si="861"/>
        <v>Ok</v>
      </c>
      <c r="L4050" s="60">
        <f t="shared" si="862"/>
        <v>0</v>
      </c>
      <c r="M4050" s="85">
        <f>VLOOKUP(E4050,'DAFTAR ITEM'!B:J,9,FALSE)</f>
        <v>1400</v>
      </c>
      <c r="N4050" s="85">
        <f t="shared" si="863"/>
        <v>33600</v>
      </c>
      <c r="O4050" s="85">
        <f t="shared" si="864"/>
        <v>0</v>
      </c>
      <c r="P4050" s="85">
        <f t="shared" si="865"/>
        <v>0</v>
      </c>
      <c r="Q4050" s="59">
        <f t="shared" si="866"/>
        <v>0</v>
      </c>
      <c r="R4050" s="60" t="str">
        <f t="shared" si="867"/>
        <v>Good Count</v>
      </c>
      <c r="S4050" s="60" t="str">
        <f t="shared" si="868"/>
        <v>Good Count</v>
      </c>
      <c r="T4050" s="60" t="str">
        <f t="shared" si="869"/>
        <v>Good Count</v>
      </c>
    </row>
    <row r="4051" spans="1:20" ht="15" customHeight="1">
      <c r="A4051" s="64">
        <v>44988</v>
      </c>
      <c r="B4051" s="65">
        <f t="shared" si="857"/>
        <v>2023</v>
      </c>
      <c r="C4051" s="58">
        <f t="shared" si="858"/>
        <v>3</v>
      </c>
      <c r="D4051" s="58" t="str">
        <f t="shared" si="859"/>
        <v>Mar/2023</v>
      </c>
      <c r="E4051" s="60" t="s">
        <v>85</v>
      </c>
      <c r="F4051" s="60" t="s">
        <v>84</v>
      </c>
      <c r="G4051" s="60" t="s">
        <v>33</v>
      </c>
      <c r="H4051" s="60">
        <v>49</v>
      </c>
      <c r="I4051" s="60">
        <v>49</v>
      </c>
      <c r="J4051" s="60">
        <f t="shared" si="860"/>
        <v>0</v>
      </c>
      <c r="K4051" s="60" t="str">
        <f t="shared" si="861"/>
        <v>Ok</v>
      </c>
      <c r="L4051" s="60">
        <f t="shared" si="862"/>
        <v>0</v>
      </c>
      <c r="M4051" s="85">
        <f>VLOOKUP(E4051,'DAFTAR ITEM'!B:J,9,FALSE)</f>
        <v>9800</v>
      </c>
      <c r="N4051" s="85">
        <f t="shared" si="863"/>
        <v>480200</v>
      </c>
      <c r="O4051" s="85">
        <f t="shared" si="864"/>
        <v>0</v>
      </c>
      <c r="P4051" s="85">
        <f t="shared" si="865"/>
        <v>0</v>
      </c>
      <c r="Q4051" s="59">
        <f t="shared" si="866"/>
        <v>0</v>
      </c>
      <c r="R4051" s="60" t="str">
        <f t="shared" si="867"/>
        <v>Good Count</v>
      </c>
      <c r="S4051" s="60" t="str">
        <f t="shared" si="868"/>
        <v>Good Count</v>
      </c>
      <c r="T4051" s="60" t="str">
        <f t="shared" si="869"/>
        <v>Good Count</v>
      </c>
    </row>
    <row r="4052" spans="1:20" ht="15" customHeight="1">
      <c r="A4052" s="64">
        <v>44988</v>
      </c>
      <c r="B4052" s="65">
        <f t="shared" si="857"/>
        <v>2023</v>
      </c>
      <c r="C4052" s="58">
        <f t="shared" si="858"/>
        <v>3</v>
      </c>
      <c r="D4052" s="58" t="str">
        <f t="shared" si="859"/>
        <v>Mar/2023</v>
      </c>
      <c r="E4052" s="60" t="s">
        <v>90</v>
      </c>
      <c r="F4052" s="60" t="s">
        <v>89</v>
      </c>
      <c r="G4052" s="60" t="s">
        <v>33</v>
      </c>
      <c r="H4052" s="60">
        <v>4</v>
      </c>
      <c r="I4052" s="60">
        <v>4</v>
      </c>
      <c r="J4052" s="60">
        <f t="shared" si="860"/>
        <v>0</v>
      </c>
      <c r="K4052" s="60" t="str">
        <f t="shared" si="861"/>
        <v>Ok</v>
      </c>
      <c r="L4052" s="60">
        <f t="shared" si="862"/>
        <v>0</v>
      </c>
      <c r="M4052" s="85">
        <f>VLOOKUP(E4052,'DAFTAR ITEM'!B:J,9,FALSE)</f>
        <v>23000</v>
      </c>
      <c r="N4052" s="85">
        <f t="shared" si="863"/>
        <v>92000</v>
      </c>
      <c r="O4052" s="85">
        <f t="shared" si="864"/>
        <v>0</v>
      </c>
      <c r="P4052" s="85">
        <f t="shared" si="865"/>
        <v>0</v>
      </c>
      <c r="Q4052" s="59">
        <f t="shared" si="866"/>
        <v>0</v>
      </c>
      <c r="R4052" s="60" t="str">
        <f t="shared" si="867"/>
        <v>Good Count</v>
      </c>
      <c r="S4052" s="60" t="str">
        <f t="shared" si="868"/>
        <v>Good Count</v>
      </c>
      <c r="T4052" s="60" t="str">
        <f t="shared" si="869"/>
        <v>Good Count</v>
      </c>
    </row>
    <row r="4053" spans="1:20" ht="15" customHeight="1">
      <c r="A4053" s="64">
        <v>44988</v>
      </c>
      <c r="B4053" s="65">
        <f t="shared" si="857"/>
        <v>2023</v>
      </c>
      <c r="C4053" s="58">
        <f t="shared" si="858"/>
        <v>3</v>
      </c>
      <c r="D4053" s="58" t="str">
        <f t="shared" si="859"/>
        <v>Mar/2023</v>
      </c>
      <c r="E4053" s="60" t="s">
        <v>92</v>
      </c>
      <c r="F4053" s="60" t="s">
        <v>91</v>
      </c>
      <c r="G4053" s="60" t="s">
        <v>88</v>
      </c>
      <c r="H4053" s="60">
        <v>3</v>
      </c>
      <c r="I4053" s="60">
        <v>3</v>
      </c>
      <c r="J4053" s="60">
        <f t="shared" si="860"/>
        <v>0</v>
      </c>
      <c r="K4053" s="60" t="str">
        <f t="shared" si="861"/>
        <v>Ok</v>
      </c>
      <c r="L4053" s="60">
        <f t="shared" si="862"/>
        <v>0</v>
      </c>
      <c r="M4053" s="85">
        <f>VLOOKUP(E4053,'DAFTAR ITEM'!B:J,9,FALSE)</f>
        <v>95000</v>
      </c>
      <c r="N4053" s="85">
        <f t="shared" si="863"/>
        <v>285000</v>
      </c>
      <c r="O4053" s="85">
        <f t="shared" si="864"/>
        <v>0</v>
      </c>
      <c r="P4053" s="85">
        <f t="shared" si="865"/>
        <v>0</v>
      </c>
      <c r="Q4053" s="59">
        <f t="shared" si="866"/>
        <v>0</v>
      </c>
      <c r="R4053" s="60" t="str">
        <f t="shared" si="867"/>
        <v>Good Count</v>
      </c>
      <c r="S4053" s="60" t="str">
        <f t="shared" si="868"/>
        <v>Good Count</v>
      </c>
      <c r="T4053" s="60" t="str">
        <f t="shared" si="869"/>
        <v>Good Count</v>
      </c>
    </row>
    <row r="4054" spans="1:20" ht="15" customHeight="1">
      <c r="A4054" s="64">
        <v>44988</v>
      </c>
      <c r="B4054" s="65">
        <f t="shared" si="857"/>
        <v>2023</v>
      </c>
      <c r="C4054" s="58">
        <f t="shared" si="858"/>
        <v>3</v>
      </c>
      <c r="D4054" s="58" t="str">
        <f t="shared" si="859"/>
        <v>Mar/2023</v>
      </c>
      <c r="E4054" s="60" t="s">
        <v>94</v>
      </c>
      <c r="F4054" s="60" t="s">
        <v>93</v>
      </c>
      <c r="G4054" s="60" t="s">
        <v>95</v>
      </c>
      <c r="H4054" s="60">
        <v>0</v>
      </c>
      <c r="I4054" s="60">
        <v>0</v>
      </c>
      <c r="J4054" s="60">
        <f t="shared" si="860"/>
        <v>0</v>
      </c>
      <c r="K4054" s="60" t="str">
        <f t="shared" si="861"/>
        <v>Ok</v>
      </c>
      <c r="L4054" s="60">
        <f t="shared" si="862"/>
        <v>0</v>
      </c>
      <c r="M4054" s="85">
        <f>VLOOKUP(E4054,'DAFTAR ITEM'!B:J,9,FALSE)</f>
        <v>5250</v>
      </c>
      <c r="N4054" s="85">
        <f t="shared" si="863"/>
        <v>0</v>
      </c>
      <c r="O4054" s="85">
        <f t="shared" si="864"/>
        <v>0</v>
      </c>
      <c r="P4054" s="85">
        <f t="shared" si="865"/>
        <v>0</v>
      </c>
      <c r="Q4054" s="59">
        <f t="shared" si="866"/>
        <v>0</v>
      </c>
      <c r="R4054" s="60" t="str">
        <f t="shared" si="867"/>
        <v>Good Count</v>
      </c>
      <c r="S4054" s="60" t="str">
        <f t="shared" si="868"/>
        <v>Good Count</v>
      </c>
      <c r="T4054" s="60" t="str">
        <f t="shared" si="869"/>
        <v>Good Count</v>
      </c>
    </row>
    <row r="4055" spans="1:20" ht="15" customHeight="1">
      <c r="A4055" s="64">
        <v>44988</v>
      </c>
      <c r="B4055" s="65">
        <f t="shared" si="857"/>
        <v>2023</v>
      </c>
      <c r="C4055" s="58">
        <f t="shared" si="858"/>
        <v>3</v>
      </c>
      <c r="D4055" s="58" t="str">
        <f t="shared" si="859"/>
        <v>Mar/2023</v>
      </c>
      <c r="E4055" s="60" t="s">
        <v>97</v>
      </c>
      <c r="F4055" s="60" t="s">
        <v>96</v>
      </c>
      <c r="G4055" s="60" t="s">
        <v>95</v>
      </c>
      <c r="H4055" s="60">
        <v>25</v>
      </c>
      <c r="I4055" s="60">
        <v>25</v>
      </c>
      <c r="J4055" s="60">
        <f t="shared" si="860"/>
        <v>0</v>
      </c>
      <c r="K4055" s="60" t="str">
        <f t="shared" si="861"/>
        <v>Ok</v>
      </c>
      <c r="L4055" s="60">
        <f t="shared" si="862"/>
        <v>0</v>
      </c>
      <c r="M4055" s="85">
        <f>VLOOKUP(E4055,'DAFTAR ITEM'!B:J,9,FALSE)</f>
        <v>12000</v>
      </c>
      <c r="N4055" s="85">
        <f t="shared" si="863"/>
        <v>300000</v>
      </c>
      <c r="O4055" s="85">
        <f t="shared" si="864"/>
        <v>0</v>
      </c>
      <c r="P4055" s="85">
        <f t="shared" si="865"/>
        <v>0</v>
      </c>
      <c r="Q4055" s="59">
        <f t="shared" si="866"/>
        <v>0</v>
      </c>
      <c r="R4055" s="60" t="str">
        <f t="shared" si="867"/>
        <v>Good Count</v>
      </c>
      <c r="S4055" s="60" t="str">
        <f t="shared" si="868"/>
        <v>Good Count</v>
      </c>
      <c r="T4055" s="60" t="str">
        <f t="shared" si="869"/>
        <v>Good Count</v>
      </c>
    </row>
    <row r="4056" spans="1:20" ht="15" customHeight="1">
      <c r="A4056" s="64">
        <v>44988</v>
      </c>
      <c r="B4056" s="65">
        <f t="shared" si="857"/>
        <v>2023</v>
      </c>
      <c r="C4056" s="58">
        <f t="shared" si="858"/>
        <v>3</v>
      </c>
      <c r="D4056" s="58" t="str">
        <f t="shared" si="859"/>
        <v>Mar/2023</v>
      </c>
      <c r="E4056" s="60" t="s">
        <v>99</v>
      </c>
      <c r="F4056" s="60" t="s">
        <v>98</v>
      </c>
      <c r="G4056" s="60" t="s">
        <v>95</v>
      </c>
      <c r="H4056" s="60">
        <v>14</v>
      </c>
      <c r="I4056" s="60">
        <v>14</v>
      </c>
      <c r="J4056" s="60">
        <f t="shared" si="860"/>
        <v>0</v>
      </c>
      <c r="K4056" s="60" t="str">
        <f t="shared" si="861"/>
        <v>Ok</v>
      </c>
      <c r="L4056" s="60">
        <f t="shared" si="862"/>
        <v>0</v>
      </c>
      <c r="M4056" s="85">
        <f>VLOOKUP(E4056,'DAFTAR ITEM'!B:J,9,FALSE)</f>
        <v>24150</v>
      </c>
      <c r="N4056" s="85">
        <f t="shared" si="863"/>
        <v>338100</v>
      </c>
      <c r="O4056" s="85">
        <f t="shared" si="864"/>
        <v>0</v>
      </c>
      <c r="P4056" s="85">
        <f t="shared" si="865"/>
        <v>0</v>
      </c>
      <c r="Q4056" s="59">
        <f t="shared" si="866"/>
        <v>0</v>
      </c>
      <c r="R4056" s="60" t="str">
        <f t="shared" si="867"/>
        <v>Good Count</v>
      </c>
      <c r="S4056" s="60" t="str">
        <f t="shared" si="868"/>
        <v>Good Count</v>
      </c>
      <c r="T4056" s="60" t="str">
        <f t="shared" si="869"/>
        <v>Good Count</v>
      </c>
    </row>
    <row r="4057" spans="1:20" ht="15" customHeight="1">
      <c r="A4057" s="64">
        <v>44988</v>
      </c>
      <c r="B4057" s="65">
        <f t="shared" si="857"/>
        <v>2023</v>
      </c>
      <c r="C4057" s="58">
        <f t="shared" si="858"/>
        <v>3</v>
      </c>
      <c r="D4057" s="58" t="str">
        <f t="shared" si="859"/>
        <v>Mar/2023</v>
      </c>
      <c r="E4057" s="60" t="s">
        <v>103</v>
      </c>
      <c r="F4057" s="60" t="s">
        <v>102</v>
      </c>
      <c r="G4057" s="60" t="s">
        <v>104</v>
      </c>
      <c r="H4057" s="60">
        <v>5</v>
      </c>
      <c r="I4057" s="60">
        <v>5</v>
      </c>
      <c r="J4057" s="60">
        <f t="shared" si="860"/>
        <v>0</v>
      </c>
      <c r="K4057" s="60" t="str">
        <f t="shared" si="861"/>
        <v>Ok</v>
      </c>
      <c r="L4057" s="60">
        <f t="shared" si="862"/>
        <v>0</v>
      </c>
      <c r="M4057" s="85">
        <f>VLOOKUP(E4057,'DAFTAR ITEM'!B:J,9,FALSE)</f>
        <v>270000</v>
      </c>
      <c r="N4057" s="85">
        <f t="shared" si="863"/>
        <v>1350000</v>
      </c>
      <c r="O4057" s="85">
        <f t="shared" si="864"/>
        <v>0</v>
      </c>
      <c r="P4057" s="85">
        <f t="shared" si="865"/>
        <v>0</v>
      </c>
      <c r="Q4057" s="59">
        <f t="shared" si="866"/>
        <v>0</v>
      </c>
      <c r="R4057" s="60" t="str">
        <f t="shared" si="867"/>
        <v>Good Count</v>
      </c>
      <c r="S4057" s="60" t="str">
        <f t="shared" si="868"/>
        <v>Good Count</v>
      </c>
      <c r="T4057" s="60" t="str">
        <f t="shared" si="869"/>
        <v>Good Count</v>
      </c>
    </row>
    <row r="4058" spans="1:20" ht="15" customHeight="1">
      <c r="A4058" s="64">
        <v>44988</v>
      </c>
      <c r="B4058" s="65">
        <f t="shared" si="857"/>
        <v>2023</v>
      </c>
      <c r="C4058" s="58">
        <f t="shared" si="858"/>
        <v>3</v>
      </c>
      <c r="D4058" s="58" t="str">
        <f t="shared" si="859"/>
        <v>Mar/2023</v>
      </c>
      <c r="E4058" s="60" t="s">
        <v>106</v>
      </c>
      <c r="F4058" s="60" t="s">
        <v>105</v>
      </c>
      <c r="G4058" s="60" t="s">
        <v>104</v>
      </c>
      <c r="H4058" s="60">
        <v>2</v>
      </c>
      <c r="I4058" s="60">
        <v>2</v>
      </c>
      <c r="J4058" s="60">
        <f t="shared" si="860"/>
        <v>0</v>
      </c>
      <c r="K4058" s="60" t="str">
        <f t="shared" si="861"/>
        <v>Ok</v>
      </c>
      <c r="L4058" s="60">
        <f t="shared" si="862"/>
        <v>0</v>
      </c>
      <c r="M4058" s="85">
        <f>VLOOKUP(E4058,'DAFTAR ITEM'!B:J,9,FALSE)</f>
        <v>337800</v>
      </c>
      <c r="N4058" s="85">
        <f t="shared" si="863"/>
        <v>675600</v>
      </c>
      <c r="O4058" s="85">
        <f t="shared" si="864"/>
        <v>0</v>
      </c>
      <c r="P4058" s="85">
        <f t="shared" si="865"/>
        <v>0</v>
      </c>
      <c r="Q4058" s="59">
        <f t="shared" si="866"/>
        <v>0</v>
      </c>
      <c r="R4058" s="60" t="str">
        <f t="shared" si="867"/>
        <v>Good Count</v>
      </c>
      <c r="S4058" s="60" t="str">
        <f t="shared" si="868"/>
        <v>Good Count</v>
      </c>
      <c r="T4058" s="60" t="str">
        <f t="shared" si="869"/>
        <v>Good Count</v>
      </c>
    </row>
    <row r="4059" spans="1:20" ht="15" customHeight="1">
      <c r="A4059" s="64">
        <v>44988</v>
      </c>
      <c r="B4059" s="65">
        <f t="shared" si="857"/>
        <v>2023</v>
      </c>
      <c r="C4059" s="58">
        <f t="shared" si="858"/>
        <v>3</v>
      </c>
      <c r="D4059" s="58" t="str">
        <f t="shared" si="859"/>
        <v>Mar/2023</v>
      </c>
      <c r="E4059" s="60" t="s">
        <v>108</v>
      </c>
      <c r="F4059" s="60" t="s">
        <v>107</v>
      </c>
      <c r="G4059" s="60" t="s">
        <v>104</v>
      </c>
      <c r="H4059" s="60">
        <v>9</v>
      </c>
      <c r="I4059" s="60">
        <v>9</v>
      </c>
      <c r="J4059" s="60">
        <f t="shared" si="860"/>
        <v>0</v>
      </c>
      <c r="K4059" s="60" t="str">
        <f t="shared" si="861"/>
        <v>Ok</v>
      </c>
      <c r="L4059" s="60">
        <f t="shared" si="862"/>
        <v>0</v>
      </c>
      <c r="M4059" s="85">
        <f>VLOOKUP(E4059,'DAFTAR ITEM'!B:J,9,FALSE)</f>
        <v>270000</v>
      </c>
      <c r="N4059" s="85">
        <f t="shared" si="863"/>
        <v>2430000</v>
      </c>
      <c r="O4059" s="85">
        <f t="shared" si="864"/>
        <v>0</v>
      </c>
      <c r="P4059" s="85">
        <f t="shared" si="865"/>
        <v>0</v>
      </c>
      <c r="Q4059" s="59">
        <f t="shared" si="866"/>
        <v>0</v>
      </c>
      <c r="R4059" s="60" t="str">
        <f t="shared" si="867"/>
        <v>Good Count</v>
      </c>
      <c r="S4059" s="60" t="str">
        <f t="shared" si="868"/>
        <v>Good Count</v>
      </c>
      <c r="T4059" s="60" t="str">
        <f t="shared" si="869"/>
        <v>Good Count</v>
      </c>
    </row>
    <row r="4060" spans="1:20" ht="15" customHeight="1">
      <c r="A4060" s="64">
        <v>44988</v>
      </c>
      <c r="B4060" s="65">
        <f t="shared" si="857"/>
        <v>2023</v>
      </c>
      <c r="C4060" s="58">
        <f t="shared" si="858"/>
        <v>3</v>
      </c>
      <c r="D4060" s="58" t="str">
        <f t="shared" si="859"/>
        <v>Mar/2023</v>
      </c>
      <c r="E4060" s="60" t="s">
        <v>110</v>
      </c>
      <c r="F4060" s="60" t="s">
        <v>109</v>
      </c>
      <c r="G4060" s="60" t="s">
        <v>104</v>
      </c>
      <c r="H4060" s="60">
        <v>0</v>
      </c>
      <c r="I4060" s="60">
        <v>0</v>
      </c>
      <c r="J4060" s="60">
        <f t="shared" si="860"/>
        <v>0</v>
      </c>
      <c r="K4060" s="60" t="str">
        <f t="shared" si="861"/>
        <v>Ok</v>
      </c>
      <c r="L4060" s="60">
        <f t="shared" si="862"/>
        <v>0</v>
      </c>
      <c r="M4060" s="85">
        <f>VLOOKUP(E4060,'DAFTAR ITEM'!B:J,9,FALSE)</f>
        <v>270000</v>
      </c>
      <c r="N4060" s="85">
        <f t="shared" si="863"/>
        <v>0</v>
      </c>
      <c r="O4060" s="85">
        <f t="shared" si="864"/>
        <v>0</v>
      </c>
      <c r="P4060" s="85">
        <f t="shared" si="865"/>
        <v>0</v>
      </c>
      <c r="Q4060" s="59">
        <f t="shared" si="866"/>
        <v>0</v>
      </c>
      <c r="R4060" s="60" t="str">
        <f t="shared" si="867"/>
        <v>Good Count</v>
      </c>
      <c r="S4060" s="60" t="str">
        <f t="shared" si="868"/>
        <v>Good Count</v>
      </c>
      <c r="T4060" s="60" t="str">
        <f t="shared" si="869"/>
        <v>Good Count</v>
      </c>
    </row>
    <row r="4061" spans="1:20" ht="15" customHeight="1">
      <c r="A4061" s="64">
        <v>44988</v>
      </c>
      <c r="B4061" s="65">
        <f t="shared" si="857"/>
        <v>2023</v>
      </c>
      <c r="C4061" s="58">
        <f t="shared" si="858"/>
        <v>3</v>
      </c>
      <c r="D4061" s="58" t="str">
        <f t="shared" si="859"/>
        <v>Mar/2023</v>
      </c>
      <c r="E4061" s="60" t="s">
        <v>112</v>
      </c>
      <c r="F4061" s="60" t="s">
        <v>111</v>
      </c>
      <c r="G4061" s="60" t="s">
        <v>104</v>
      </c>
      <c r="H4061" s="60">
        <v>4</v>
      </c>
      <c r="I4061" s="60">
        <v>4</v>
      </c>
      <c r="J4061" s="60">
        <f t="shared" si="860"/>
        <v>0</v>
      </c>
      <c r="K4061" s="60" t="str">
        <f t="shared" si="861"/>
        <v>Ok</v>
      </c>
      <c r="L4061" s="60">
        <f t="shared" si="862"/>
        <v>0</v>
      </c>
      <c r="M4061" s="85">
        <f>VLOOKUP(E4061,'DAFTAR ITEM'!B:J,9,FALSE)</f>
        <v>270000</v>
      </c>
      <c r="N4061" s="85">
        <f t="shared" si="863"/>
        <v>1080000</v>
      </c>
      <c r="O4061" s="85">
        <f t="shared" si="864"/>
        <v>0</v>
      </c>
      <c r="P4061" s="85">
        <f t="shared" si="865"/>
        <v>0</v>
      </c>
      <c r="Q4061" s="59">
        <f t="shared" si="866"/>
        <v>0</v>
      </c>
      <c r="R4061" s="60" t="str">
        <f t="shared" si="867"/>
        <v>Good Count</v>
      </c>
      <c r="S4061" s="60" t="str">
        <f t="shared" si="868"/>
        <v>Good Count</v>
      </c>
      <c r="T4061" s="60" t="str">
        <f t="shared" si="869"/>
        <v>Good Count</v>
      </c>
    </row>
    <row r="4062" spans="1:20" ht="15" customHeight="1">
      <c r="A4062" s="64">
        <v>44988</v>
      </c>
      <c r="B4062" s="65">
        <f t="shared" si="857"/>
        <v>2023</v>
      </c>
      <c r="C4062" s="58">
        <f t="shared" si="858"/>
        <v>3</v>
      </c>
      <c r="D4062" s="58" t="str">
        <f t="shared" si="859"/>
        <v>Mar/2023</v>
      </c>
      <c r="E4062" s="60" t="s">
        <v>114</v>
      </c>
      <c r="F4062" s="60" t="s">
        <v>113</v>
      </c>
      <c r="G4062" s="60" t="s">
        <v>104</v>
      </c>
      <c r="H4062" s="60">
        <v>3</v>
      </c>
      <c r="I4062" s="60">
        <v>3</v>
      </c>
      <c r="J4062" s="60">
        <f t="shared" si="860"/>
        <v>0</v>
      </c>
      <c r="K4062" s="60" t="str">
        <f t="shared" si="861"/>
        <v>Ok</v>
      </c>
      <c r="L4062" s="60">
        <f t="shared" si="862"/>
        <v>0</v>
      </c>
      <c r="M4062" s="85">
        <f>VLOOKUP(E4062,'DAFTAR ITEM'!B:J,9,FALSE)</f>
        <v>270000</v>
      </c>
      <c r="N4062" s="85">
        <f t="shared" si="863"/>
        <v>810000</v>
      </c>
      <c r="O4062" s="85">
        <f t="shared" si="864"/>
        <v>0</v>
      </c>
      <c r="P4062" s="85">
        <f t="shared" si="865"/>
        <v>0</v>
      </c>
      <c r="Q4062" s="59">
        <f t="shared" si="866"/>
        <v>0</v>
      </c>
      <c r="R4062" s="60" t="str">
        <f t="shared" si="867"/>
        <v>Good Count</v>
      </c>
      <c r="S4062" s="60" t="str">
        <f t="shared" si="868"/>
        <v>Good Count</v>
      </c>
      <c r="T4062" s="60" t="str">
        <f t="shared" si="869"/>
        <v>Good Count</v>
      </c>
    </row>
    <row r="4063" spans="1:20" ht="15" customHeight="1">
      <c r="A4063" s="64">
        <v>44988</v>
      </c>
      <c r="B4063" s="65">
        <f t="shared" si="857"/>
        <v>2023</v>
      </c>
      <c r="C4063" s="58">
        <f t="shared" si="858"/>
        <v>3</v>
      </c>
      <c r="D4063" s="58" t="str">
        <f t="shared" si="859"/>
        <v>Mar/2023</v>
      </c>
      <c r="E4063" s="60" t="s">
        <v>116</v>
      </c>
      <c r="F4063" s="60" t="s">
        <v>115</v>
      </c>
      <c r="G4063" s="60" t="s">
        <v>104</v>
      </c>
      <c r="H4063" s="60">
        <v>9</v>
      </c>
      <c r="I4063" s="60">
        <v>9</v>
      </c>
      <c r="J4063" s="60">
        <f t="shared" si="860"/>
        <v>0</v>
      </c>
      <c r="K4063" s="60" t="str">
        <f t="shared" si="861"/>
        <v>Ok</v>
      </c>
      <c r="L4063" s="60">
        <f t="shared" si="862"/>
        <v>0</v>
      </c>
      <c r="M4063" s="85">
        <f>VLOOKUP(E4063,'DAFTAR ITEM'!B:J,9,FALSE)</f>
        <v>270000</v>
      </c>
      <c r="N4063" s="85">
        <f t="shared" si="863"/>
        <v>2430000</v>
      </c>
      <c r="O4063" s="85">
        <f t="shared" si="864"/>
        <v>0</v>
      </c>
      <c r="P4063" s="85">
        <f t="shared" si="865"/>
        <v>0</v>
      </c>
      <c r="Q4063" s="59">
        <f t="shared" si="866"/>
        <v>0</v>
      </c>
      <c r="R4063" s="60" t="str">
        <f t="shared" si="867"/>
        <v>Good Count</v>
      </c>
      <c r="S4063" s="60" t="str">
        <f t="shared" si="868"/>
        <v>Good Count</v>
      </c>
      <c r="T4063" s="60" t="str">
        <f t="shared" si="869"/>
        <v>Good Count</v>
      </c>
    </row>
    <row r="4064" spans="1:20" ht="15" customHeight="1">
      <c r="A4064" s="64">
        <v>44988</v>
      </c>
      <c r="B4064" s="65">
        <f t="shared" si="857"/>
        <v>2023</v>
      </c>
      <c r="C4064" s="58">
        <f t="shared" si="858"/>
        <v>3</v>
      </c>
      <c r="D4064" s="58" t="str">
        <f t="shared" si="859"/>
        <v>Mar/2023</v>
      </c>
      <c r="E4064" s="60" t="s">
        <v>124</v>
      </c>
      <c r="F4064" s="60" t="s">
        <v>123</v>
      </c>
      <c r="G4064" s="60" t="s">
        <v>104</v>
      </c>
      <c r="H4064" s="60">
        <v>6</v>
      </c>
      <c r="I4064" s="60">
        <v>6</v>
      </c>
      <c r="J4064" s="60">
        <f t="shared" si="860"/>
        <v>0</v>
      </c>
      <c r="K4064" s="60" t="str">
        <f t="shared" si="861"/>
        <v>Ok</v>
      </c>
      <c r="L4064" s="60">
        <f t="shared" si="862"/>
        <v>0</v>
      </c>
      <c r="M4064" s="85">
        <f>VLOOKUP(E4064,'DAFTAR ITEM'!B:J,9,FALSE)</f>
        <v>0</v>
      </c>
      <c r="N4064" s="85">
        <f t="shared" si="863"/>
        <v>0</v>
      </c>
      <c r="O4064" s="85">
        <f t="shared" si="864"/>
        <v>0</v>
      </c>
      <c r="P4064" s="85">
        <f t="shared" si="865"/>
        <v>0</v>
      </c>
      <c r="Q4064" s="59">
        <f t="shared" si="866"/>
        <v>0</v>
      </c>
      <c r="R4064" s="60" t="str">
        <f t="shared" si="867"/>
        <v>Good Count</v>
      </c>
      <c r="S4064" s="60" t="str">
        <f t="shared" si="868"/>
        <v>Good Count</v>
      </c>
      <c r="T4064" s="60" t="str">
        <f t="shared" si="869"/>
        <v>Good Count</v>
      </c>
    </row>
    <row r="4065" spans="1:20" ht="15" customHeight="1">
      <c r="A4065" s="64">
        <v>44988</v>
      </c>
      <c r="B4065" s="65">
        <f t="shared" si="857"/>
        <v>2023</v>
      </c>
      <c r="C4065" s="58">
        <f t="shared" si="858"/>
        <v>3</v>
      </c>
      <c r="D4065" s="58" t="str">
        <f t="shared" si="859"/>
        <v>Mar/2023</v>
      </c>
      <c r="E4065" s="60" t="s">
        <v>130</v>
      </c>
      <c r="F4065" s="60" t="s">
        <v>129</v>
      </c>
      <c r="G4065" s="60" t="s">
        <v>104</v>
      </c>
      <c r="H4065" s="60">
        <v>3</v>
      </c>
      <c r="I4065" s="60">
        <v>3</v>
      </c>
      <c r="J4065" s="60">
        <f t="shared" si="860"/>
        <v>0</v>
      </c>
      <c r="K4065" s="60" t="str">
        <f t="shared" si="861"/>
        <v>Ok</v>
      </c>
      <c r="L4065" s="60">
        <f t="shared" si="862"/>
        <v>0</v>
      </c>
      <c r="M4065" s="85">
        <f>VLOOKUP(E4065,'DAFTAR ITEM'!B:J,9,FALSE)</f>
        <v>270000</v>
      </c>
      <c r="N4065" s="85">
        <f t="shared" si="863"/>
        <v>810000</v>
      </c>
      <c r="O4065" s="85">
        <f t="shared" si="864"/>
        <v>0</v>
      </c>
      <c r="P4065" s="85">
        <f t="shared" si="865"/>
        <v>0</v>
      </c>
      <c r="Q4065" s="59">
        <f t="shared" si="866"/>
        <v>0</v>
      </c>
      <c r="R4065" s="60" t="str">
        <f t="shared" si="867"/>
        <v>Good Count</v>
      </c>
      <c r="S4065" s="60" t="str">
        <f t="shared" si="868"/>
        <v>Good Count</v>
      </c>
      <c r="T4065" s="60" t="str">
        <f t="shared" si="869"/>
        <v>Good Count</v>
      </c>
    </row>
    <row r="4066" spans="1:20" ht="15" customHeight="1">
      <c r="A4066" s="64">
        <v>44988</v>
      </c>
      <c r="B4066" s="65">
        <f t="shared" si="857"/>
        <v>2023</v>
      </c>
      <c r="C4066" s="58">
        <f t="shared" si="858"/>
        <v>3</v>
      </c>
      <c r="D4066" s="58" t="str">
        <f t="shared" si="859"/>
        <v>Mar/2023</v>
      </c>
      <c r="E4066" s="60" t="s">
        <v>134</v>
      </c>
      <c r="F4066" s="60" t="s">
        <v>133</v>
      </c>
      <c r="G4066" s="60" t="s">
        <v>104</v>
      </c>
      <c r="H4066" s="60">
        <v>27</v>
      </c>
      <c r="I4066" s="60">
        <v>27</v>
      </c>
      <c r="J4066" s="60">
        <f t="shared" si="860"/>
        <v>0</v>
      </c>
      <c r="K4066" s="60" t="str">
        <f t="shared" si="861"/>
        <v>Ok</v>
      </c>
      <c r="L4066" s="60">
        <f t="shared" si="862"/>
        <v>0</v>
      </c>
      <c r="M4066" s="85">
        <f>VLOOKUP(E4066,'DAFTAR ITEM'!B:J,9,FALSE)</f>
        <v>270000</v>
      </c>
      <c r="N4066" s="85">
        <f t="shared" si="863"/>
        <v>7290000</v>
      </c>
      <c r="O4066" s="85">
        <f t="shared" si="864"/>
        <v>0</v>
      </c>
      <c r="P4066" s="85">
        <f t="shared" si="865"/>
        <v>0</v>
      </c>
      <c r="Q4066" s="59">
        <f t="shared" si="866"/>
        <v>0</v>
      </c>
      <c r="R4066" s="60" t="str">
        <f t="shared" si="867"/>
        <v>Good Count</v>
      </c>
      <c r="S4066" s="60" t="str">
        <f t="shared" si="868"/>
        <v>Good Count</v>
      </c>
      <c r="T4066" s="60" t="str">
        <f t="shared" si="869"/>
        <v>Good Count</v>
      </c>
    </row>
    <row r="4067" spans="1:20" ht="15" customHeight="1">
      <c r="A4067" s="64">
        <v>44988</v>
      </c>
      <c r="B4067" s="65">
        <f t="shared" si="857"/>
        <v>2023</v>
      </c>
      <c r="C4067" s="58">
        <f t="shared" si="858"/>
        <v>3</v>
      </c>
      <c r="D4067" s="58" t="str">
        <f t="shared" si="859"/>
        <v>Mar/2023</v>
      </c>
      <c r="E4067" s="60" t="s">
        <v>136</v>
      </c>
      <c r="F4067" s="60" t="s">
        <v>135</v>
      </c>
      <c r="G4067" s="60" t="s">
        <v>16</v>
      </c>
      <c r="H4067" s="60">
        <v>5</v>
      </c>
      <c r="I4067" s="60">
        <v>5</v>
      </c>
      <c r="J4067" s="60">
        <f t="shared" si="860"/>
        <v>0</v>
      </c>
      <c r="K4067" s="60" t="str">
        <f t="shared" si="861"/>
        <v>Ok</v>
      </c>
      <c r="L4067" s="60">
        <f t="shared" si="862"/>
        <v>0</v>
      </c>
      <c r="M4067" s="85">
        <f>VLOOKUP(E4067,'DAFTAR ITEM'!B:J,9,FALSE)</f>
        <v>33600</v>
      </c>
      <c r="N4067" s="85">
        <f t="shared" si="863"/>
        <v>168000</v>
      </c>
      <c r="O4067" s="85">
        <f t="shared" si="864"/>
        <v>0</v>
      </c>
      <c r="P4067" s="85">
        <f t="shared" si="865"/>
        <v>0</v>
      </c>
      <c r="Q4067" s="59">
        <f t="shared" si="866"/>
        <v>0</v>
      </c>
      <c r="R4067" s="60" t="str">
        <f t="shared" si="867"/>
        <v>Good Count</v>
      </c>
      <c r="S4067" s="60" t="str">
        <f t="shared" si="868"/>
        <v>Good Count</v>
      </c>
      <c r="T4067" s="60" t="str">
        <f t="shared" si="869"/>
        <v>Good Count</v>
      </c>
    </row>
    <row r="4068" spans="1:20" ht="15" customHeight="1">
      <c r="A4068" s="64">
        <v>44988</v>
      </c>
      <c r="B4068" s="65">
        <f t="shared" si="857"/>
        <v>2023</v>
      </c>
      <c r="C4068" s="58">
        <f t="shared" si="858"/>
        <v>3</v>
      </c>
      <c r="D4068" s="58" t="str">
        <f t="shared" si="859"/>
        <v>Mar/2023</v>
      </c>
      <c r="E4068" s="60" t="s">
        <v>138</v>
      </c>
      <c r="F4068" s="60" t="s">
        <v>137</v>
      </c>
      <c r="G4068" s="60" t="s">
        <v>139</v>
      </c>
      <c r="H4068" s="60">
        <v>259</v>
      </c>
      <c r="I4068" s="60">
        <v>259</v>
      </c>
      <c r="J4068" s="60">
        <f t="shared" si="860"/>
        <v>0</v>
      </c>
      <c r="K4068" s="60" t="str">
        <f t="shared" si="861"/>
        <v>Ok</v>
      </c>
      <c r="L4068" s="60">
        <f t="shared" si="862"/>
        <v>0</v>
      </c>
      <c r="M4068" s="85">
        <f>VLOOKUP(E4068,'DAFTAR ITEM'!B:J,9,FALSE)</f>
        <v>1000</v>
      </c>
      <c r="N4068" s="85">
        <f t="shared" si="863"/>
        <v>259000</v>
      </c>
      <c r="O4068" s="85">
        <f t="shared" si="864"/>
        <v>0</v>
      </c>
      <c r="P4068" s="85">
        <f t="shared" si="865"/>
        <v>0</v>
      </c>
      <c r="Q4068" s="59">
        <f t="shared" si="866"/>
        <v>0</v>
      </c>
      <c r="R4068" s="60" t="str">
        <f t="shared" si="867"/>
        <v>Good Count</v>
      </c>
      <c r="S4068" s="60" t="str">
        <f t="shared" si="868"/>
        <v>Good Count</v>
      </c>
      <c r="T4068" s="60" t="str">
        <f t="shared" si="869"/>
        <v>Good Count</v>
      </c>
    </row>
    <row r="4069" spans="1:20" ht="15" customHeight="1">
      <c r="A4069" s="64">
        <v>44988</v>
      </c>
      <c r="B4069" s="65">
        <f t="shared" si="857"/>
        <v>2023</v>
      </c>
      <c r="C4069" s="58">
        <f t="shared" si="858"/>
        <v>3</v>
      </c>
      <c r="D4069" s="58" t="str">
        <f t="shared" si="859"/>
        <v>Mar/2023</v>
      </c>
      <c r="E4069" s="60" t="s">
        <v>141</v>
      </c>
      <c r="F4069" s="60" t="s">
        <v>140</v>
      </c>
      <c r="G4069" s="60" t="s">
        <v>33</v>
      </c>
      <c r="H4069" s="60">
        <v>5</v>
      </c>
      <c r="I4069" s="60">
        <v>5</v>
      </c>
      <c r="J4069" s="60">
        <f t="shared" si="860"/>
        <v>0</v>
      </c>
      <c r="K4069" s="60" t="str">
        <f t="shared" si="861"/>
        <v>Ok</v>
      </c>
      <c r="L4069" s="60">
        <f t="shared" si="862"/>
        <v>0</v>
      </c>
      <c r="M4069" s="85">
        <f>VLOOKUP(E4069,'DAFTAR ITEM'!B:J,9,FALSE)</f>
        <v>7875</v>
      </c>
      <c r="N4069" s="85">
        <f t="shared" si="863"/>
        <v>39375</v>
      </c>
      <c r="O4069" s="85">
        <f t="shared" si="864"/>
        <v>0</v>
      </c>
      <c r="P4069" s="85">
        <f t="shared" si="865"/>
        <v>0</v>
      </c>
      <c r="Q4069" s="59">
        <f t="shared" si="866"/>
        <v>0</v>
      </c>
      <c r="R4069" s="60" t="str">
        <f t="shared" si="867"/>
        <v>Good Count</v>
      </c>
      <c r="S4069" s="60" t="str">
        <f t="shared" si="868"/>
        <v>Good Count</v>
      </c>
      <c r="T4069" s="60" t="str">
        <f t="shared" si="869"/>
        <v>Good Count</v>
      </c>
    </row>
    <row r="4070" spans="1:20" ht="15" customHeight="1">
      <c r="A4070" s="64">
        <v>44988</v>
      </c>
      <c r="B4070" s="65">
        <f t="shared" si="857"/>
        <v>2023</v>
      </c>
      <c r="C4070" s="58">
        <f t="shared" si="858"/>
        <v>3</v>
      </c>
      <c r="D4070" s="58" t="str">
        <f t="shared" si="859"/>
        <v>Mar/2023</v>
      </c>
      <c r="E4070" s="60" t="s">
        <v>143</v>
      </c>
      <c r="F4070" s="60" t="s">
        <v>142</v>
      </c>
      <c r="G4070" s="60" t="s">
        <v>88</v>
      </c>
      <c r="H4070" s="60">
        <v>2</v>
      </c>
      <c r="I4070" s="60">
        <v>2</v>
      </c>
      <c r="J4070" s="60">
        <f t="shared" si="860"/>
        <v>0</v>
      </c>
      <c r="K4070" s="60" t="str">
        <f t="shared" si="861"/>
        <v>Ok</v>
      </c>
      <c r="L4070" s="60">
        <f t="shared" si="862"/>
        <v>0</v>
      </c>
      <c r="M4070" s="85">
        <f>VLOOKUP(E4070,'DAFTAR ITEM'!B:J,9,FALSE)</f>
        <v>17300</v>
      </c>
      <c r="N4070" s="85">
        <f t="shared" si="863"/>
        <v>34600</v>
      </c>
      <c r="O4070" s="85">
        <f t="shared" si="864"/>
        <v>0</v>
      </c>
      <c r="P4070" s="85">
        <f t="shared" si="865"/>
        <v>0</v>
      </c>
      <c r="Q4070" s="59">
        <f t="shared" si="866"/>
        <v>0</v>
      </c>
      <c r="R4070" s="60" t="str">
        <f t="shared" si="867"/>
        <v>Good Count</v>
      </c>
      <c r="S4070" s="60" t="str">
        <f t="shared" si="868"/>
        <v>Good Count</v>
      </c>
      <c r="T4070" s="60" t="str">
        <f t="shared" si="869"/>
        <v>Good Count</v>
      </c>
    </row>
    <row r="4071" spans="1:20" ht="15" customHeight="1">
      <c r="A4071" s="64">
        <v>44988</v>
      </c>
      <c r="B4071" s="65">
        <f t="shared" si="857"/>
        <v>2023</v>
      </c>
      <c r="C4071" s="58">
        <f t="shared" si="858"/>
        <v>3</v>
      </c>
      <c r="D4071" s="58" t="str">
        <f t="shared" si="859"/>
        <v>Mar/2023</v>
      </c>
      <c r="E4071" s="60" t="s">
        <v>145</v>
      </c>
      <c r="F4071" s="60" t="s">
        <v>144</v>
      </c>
      <c r="G4071" s="60" t="s">
        <v>95</v>
      </c>
      <c r="H4071" s="60">
        <v>8</v>
      </c>
      <c r="I4071" s="60">
        <v>8</v>
      </c>
      <c r="J4071" s="60">
        <f t="shared" si="860"/>
        <v>0</v>
      </c>
      <c r="K4071" s="60" t="str">
        <f t="shared" si="861"/>
        <v>Ok</v>
      </c>
      <c r="L4071" s="60">
        <f t="shared" si="862"/>
        <v>0</v>
      </c>
      <c r="M4071" s="85">
        <f>VLOOKUP(E4071,'DAFTAR ITEM'!B:J,9,FALSE)</f>
        <v>5000</v>
      </c>
      <c r="N4071" s="85">
        <f t="shared" si="863"/>
        <v>40000</v>
      </c>
      <c r="O4071" s="85">
        <f t="shared" si="864"/>
        <v>0</v>
      </c>
      <c r="P4071" s="85">
        <f t="shared" si="865"/>
        <v>0</v>
      </c>
      <c r="Q4071" s="59">
        <f t="shared" si="866"/>
        <v>0</v>
      </c>
      <c r="R4071" s="60" t="str">
        <f t="shared" si="867"/>
        <v>Good Count</v>
      </c>
      <c r="S4071" s="60" t="str">
        <f t="shared" si="868"/>
        <v>Good Count</v>
      </c>
      <c r="T4071" s="60" t="str">
        <f t="shared" si="869"/>
        <v>Good Count</v>
      </c>
    </row>
    <row r="4072" spans="1:20" ht="15" customHeight="1">
      <c r="A4072" s="64">
        <v>44988</v>
      </c>
      <c r="B4072" s="65">
        <f t="shared" si="857"/>
        <v>2023</v>
      </c>
      <c r="C4072" s="58">
        <f t="shared" si="858"/>
        <v>3</v>
      </c>
      <c r="D4072" s="58" t="str">
        <f t="shared" si="859"/>
        <v>Mar/2023</v>
      </c>
      <c r="E4072" s="60" t="s">
        <v>149</v>
      </c>
      <c r="F4072" s="60" t="s">
        <v>148</v>
      </c>
      <c r="G4072" s="60" t="s">
        <v>95</v>
      </c>
      <c r="H4072" s="60">
        <v>6</v>
      </c>
      <c r="I4072" s="60">
        <v>6</v>
      </c>
      <c r="J4072" s="60">
        <f t="shared" si="860"/>
        <v>0</v>
      </c>
      <c r="K4072" s="60" t="str">
        <f t="shared" si="861"/>
        <v>Ok</v>
      </c>
      <c r="L4072" s="60">
        <f t="shared" si="862"/>
        <v>0</v>
      </c>
      <c r="M4072" s="85">
        <f>VLOOKUP(E4072,'DAFTAR ITEM'!B:J,9,FALSE)</f>
        <v>3000</v>
      </c>
      <c r="N4072" s="85">
        <f t="shared" si="863"/>
        <v>18000</v>
      </c>
      <c r="O4072" s="85">
        <f t="shared" si="864"/>
        <v>0</v>
      </c>
      <c r="P4072" s="85">
        <f t="shared" si="865"/>
        <v>0</v>
      </c>
      <c r="Q4072" s="59">
        <f t="shared" si="866"/>
        <v>0</v>
      </c>
      <c r="R4072" s="60" t="str">
        <f t="shared" si="867"/>
        <v>Good Count</v>
      </c>
      <c r="S4072" s="60" t="str">
        <f t="shared" si="868"/>
        <v>Good Count</v>
      </c>
      <c r="T4072" s="60" t="str">
        <f t="shared" si="869"/>
        <v>Good Count</v>
      </c>
    </row>
    <row r="4073" spans="1:20" ht="15" customHeight="1">
      <c r="A4073" s="64">
        <v>44988</v>
      </c>
      <c r="B4073" s="65">
        <f t="shared" si="857"/>
        <v>2023</v>
      </c>
      <c r="C4073" s="58">
        <f t="shared" si="858"/>
        <v>3</v>
      </c>
      <c r="D4073" s="58" t="str">
        <f t="shared" si="859"/>
        <v>Mar/2023</v>
      </c>
      <c r="E4073" s="60" t="s">
        <v>375</v>
      </c>
      <c r="F4073" s="60" t="s">
        <v>374</v>
      </c>
      <c r="G4073" s="60" t="s">
        <v>171</v>
      </c>
      <c r="H4073" s="60">
        <v>27</v>
      </c>
      <c r="I4073" s="60">
        <v>27</v>
      </c>
      <c r="J4073" s="60">
        <f t="shared" si="860"/>
        <v>0</v>
      </c>
      <c r="K4073" s="60" t="str">
        <f t="shared" si="861"/>
        <v>Ok</v>
      </c>
      <c r="L4073" s="60">
        <f t="shared" si="862"/>
        <v>0</v>
      </c>
      <c r="M4073" s="85">
        <f>VLOOKUP(E4073,'DAFTAR ITEM'!B:J,9,FALSE)</f>
        <v>14300</v>
      </c>
      <c r="N4073" s="85">
        <f t="shared" si="863"/>
        <v>386100</v>
      </c>
      <c r="O4073" s="85">
        <f t="shared" si="864"/>
        <v>0</v>
      </c>
      <c r="P4073" s="85">
        <f t="shared" si="865"/>
        <v>0</v>
      </c>
      <c r="Q4073" s="59">
        <f t="shared" si="866"/>
        <v>0</v>
      </c>
      <c r="R4073" s="60" t="str">
        <f t="shared" si="867"/>
        <v>Good Count</v>
      </c>
      <c r="S4073" s="60" t="str">
        <f t="shared" si="868"/>
        <v>Good Count</v>
      </c>
      <c r="T4073" s="60" t="str">
        <f t="shared" si="869"/>
        <v>Good Count</v>
      </c>
    </row>
    <row r="4074" spans="1:20" ht="15" customHeight="1">
      <c r="A4074" s="64">
        <v>44988</v>
      </c>
      <c r="B4074" s="65">
        <f t="shared" si="857"/>
        <v>2023</v>
      </c>
      <c r="C4074" s="58">
        <f t="shared" si="858"/>
        <v>3</v>
      </c>
      <c r="D4074" s="58" t="str">
        <f t="shared" si="859"/>
        <v>Mar/2023</v>
      </c>
      <c r="E4074" s="60" t="s">
        <v>164</v>
      </c>
      <c r="F4074" s="60" t="s">
        <v>163</v>
      </c>
      <c r="G4074" s="60" t="s">
        <v>33</v>
      </c>
      <c r="H4074" s="60">
        <v>60</v>
      </c>
      <c r="I4074" s="60">
        <v>60</v>
      </c>
      <c r="J4074" s="60">
        <f t="shared" si="860"/>
        <v>0</v>
      </c>
      <c r="K4074" s="60" t="str">
        <f t="shared" si="861"/>
        <v>Ok</v>
      </c>
      <c r="L4074" s="60">
        <f t="shared" si="862"/>
        <v>0</v>
      </c>
      <c r="M4074" s="85">
        <f>VLOOKUP(E4074,'DAFTAR ITEM'!B:J,9,FALSE)</f>
        <v>18700</v>
      </c>
      <c r="N4074" s="85">
        <f t="shared" si="863"/>
        <v>1122000</v>
      </c>
      <c r="O4074" s="85">
        <f t="shared" si="864"/>
        <v>0</v>
      </c>
      <c r="P4074" s="85">
        <f t="shared" si="865"/>
        <v>0</v>
      </c>
      <c r="Q4074" s="59">
        <f t="shared" si="866"/>
        <v>0</v>
      </c>
      <c r="R4074" s="60" t="str">
        <f t="shared" si="867"/>
        <v>Good Count</v>
      </c>
      <c r="S4074" s="60" t="str">
        <f t="shared" si="868"/>
        <v>Good Count</v>
      </c>
      <c r="T4074" s="60" t="str">
        <f t="shared" si="869"/>
        <v>Good Count</v>
      </c>
    </row>
    <row r="4075" spans="1:20" ht="15" customHeight="1">
      <c r="A4075" s="64">
        <v>44988</v>
      </c>
      <c r="B4075" s="65">
        <f t="shared" si="857"/>
        <v>2023</v>
      </c>
      <c r="C4075" s="58">
        <f t="shared" si="858"/>
        <v>3</v>
      </c>
      <c r="D4075" s="58" t="str">
        <f t="shared" si="859"/>
        <v>Mar/2023</v>
      </c>
      <c r="E4075" s="60" t="s">
        <v>387</v>
      </c>
      <c r="F4075" s="60" t="s">
        <v>386</v>
      </c>
      <c r="G4075" s="60" t="s">
        <v>171</v>
      </c>
      <c r="H4075" s="60">
        <v>70</v>
      </c>
      <c r="I4075" s="60">
        <v>70</v>
      </c>
      <c r="J4075" s="60">
        <f t="shared" si="860"/>
        <v>0</v>
      </c>
      <c r="K4075" s="60" t="str">
        <f t="shared" si="861"/>
        <v>Ok</v>
      </c>
      <c r="L4075" s="60">
        <f t="shared" si="862"/>
        <v>0</v>
      </c>
      <c r="M4075" s="85">
        <f>VLOOKUP(E4075,'DAFTAR ITEM'!B:J,9,FALSE)</f>
        <v>12800</v>
      </c>
      <c r="N4075" s="85">
        <f t="shared" si="863"/>
        <v>896000</v>
      </c>
      <c r="O4075" s="85">
        <f t="shared" si="864"/>
        <v>0</v>
      </c>
      <c r="P4075" s="85">
        <f t="shared" si="865"/>
        <v>0</v>
      </c>
      <c r="Q4075" s="59">
        <f t="shared" si="866"/>
        <v>0</v>
      </c>
      <c r="R4075" s="60" t="str">
        <f t="shared" si="867"/>
        <v>Good Count</v>
      </c>
      <c r="S4075" s="60" t="str">
        <f t="shared" si="868"/>
        <v>Good Count</v>
      </c>
      <c r="T4075" s="60" t="str">
        <f t="shared" si="869"/>
        <v>Good Count</v>
      </c>
    </row>
    <row r="4076" spans="1:20" ht="15" customHeight="1">
      <c r="A4076" s="64">
        <v>44988</v>
      </c>
      <c r="B4076" s="65">
        <f t="shared" ref="B4076:B4139" si="870">YEAR(A4076)</f>
        <v>2023</v>
      </c>
      <c r="C4076" s="58">
        <f t="shared" ref="C4076:C4139" si="871">MONTH(A4076)</f>
        <v>3</v>
      </c>
      <c r="D4076" s="58" t="str">
        <f t="shared" ref="D4076:D4139" si="872">TEXT(A4076,"MMM")&amp;"/"&amp;(B4076)</f>
        <v>Mar/2023</v>
      </c>
      <c r="E4076" s="60" t="s">
        <v>173</v>
      </c>
      <c r="F4076" s="60" t="s">
        <v>172</v>
      </c>
      <c r="G4076" s="60" t="s">
        <v>33</v>
      </c>
      <c r="H4076" s="60">
        <v>0</v>
      </c>
      <c r="I4076" s="60">
        <v>0</v>
      </c>
      <c r="J4076" s="60">
        <f t="shared" ref="J4076:J4139" si="873">I4076-H4076</f>
        <v>0</v>
      </c>
      <c r="K4076" s="60" t="str">
        <f t="shared" ref="K4076:K4139" si="874">IF(J4076=0,"Ok","Selisih")</f>
        <v>Ok</v>
      </c>
      <c r="L4076" s="60">
        <f t="shared" ref="L4076:L4139" si="875">ABS(J4076)</f>
        <v>0</v>
      </c>
      <c r="M4076" s="85">
        <f>VLOOKUP(E4076,'DAFTAR ITEM'!B:J,9,FALSE)</f>
        <v>5513</v>
      </c>
      <c r="N4076" s="85">
        <f t="shared" ref="N4076:N4139" si="876">H4076*M4076</f>
        <v>0</v>
      </c>
      <c r="O4076" s="85">
        <f t="shared" ref="O4076:O4139" si="877">J4076*M4076</f>
        <v>0</v>
      </c>
      <c r="P4076" s="85">
        <f t="shared" ref="P4076:P4139" si="878">L4076*M4076</f>
        <v>0</v>
      </c>
      <c r="Q4076" s="59">
        <f t="shared" ref="Q4076:Q4139" si="879">ABS(IF(AND((H4076=0),(J4076=0)),0,J4076/H4076))</f>
        <v>0</v>
      </c>
      <c r="R4076" s="60" t="str">
        <f t="shared" ref="R4076:R4139" si="880">IF(ISERROR(Q4076),"Bad Count",IF(Q4076&gt;0%,"Bad Count","Good Count"))</f>
        <v>Good Count</v>
      </c>
      <c r="S4076" s="60" t="str">
        <f t="shared" ref="S4076:S4139" si="881">IF(ISERROR(Q4076),"Bad Count",IF(Q4076&gt;2%,"Bad Count","Good Count"))</f>
        <v>Good Count</v>
      </c>
      <c r="T4076" s="60" t="str">
        <f t="shared" ref="T4076:T4139" si="882">IF(ISERROR(Q4076),"Bad Count",IF(Q4076&gt;5%,"Bad Count","Good Count"))</f>
        <v>Good Count</v>
      </c>
    </row>
    <row r="4077" spans="1:20" ht="15" customHeight="1">
      <c r="A4077" s="64">
        <v>44988</v>
      </c>
      <c r="B4077" s="65">
        <f t="shared" si="870"/>
        <v>2023</v>
      </c>
      <c r="C4077" s="58">
        <f t="shared" si="871"/>
        <v>3</v>
      </c>
      <c r="D4077" s="58" t="str">
        <f t="shared" si="872"/>
        <v>Mar/2023</v>
      </c>
      <c r="E4077" s="60" t="s">
        <v>175</v>
      </c>
      <c r="F4077" s="60" t="s">
        <v>174</v>
      </c>
      <c r="G4077" s="60" t="s">
        <v>176</v>
      </c>
      <c r="H4077" s="60">
        <v>4</v>
      </c>
      <c r="I4077" s="60">
        <v>4</v>
      </c>
      <c r="J4077" s="60">
        <f t="shared" si="873"/>
        <v>0</v>
      </c>
      <c r="K4077" s="60" t="str">
        <f t="shared" si="874"/>
        <v>Ok</v>
      </c>
      <c r="L4077" s="60">
        <f t="shared" si="875"/>
        <v>0</v>
      </c>
      <c r="M4077" s="85">
        <f>VLOOKUP(E4077,'DAFTAR ITEM'!B:J,9,FALSE)</f>
        <v>3780</v>
      </c>
      <c r="N4077" s="85">
        <f t="shared" si="876"/>
        <v>15120</v>
      </c>
      <c r="O4077" s="85">
        <f t="shared" si="877"/>
        <v>0</v>
      </c>
      <c r="P4077" s="85">
        <f t="shared" si="878"/>
        <v>0</v>
      </c>
      <c r="Q4077" s="59">
        <f t="shared" si="879"/>
        <v>0</v>
      </c>
      <c r="R4077" s="60" t="str">
        <f t="shared" si="880"/>
        <v>Good Count</v>
      </c>
      <c r="S4077" s="60" t="str">
        <f t="shared" si="881"/>
        <v>Good Count</v>
      </c>
      <c r="T4077" s="60" t="str">
        <f t="shared" si="882"/>
        <v>Good Count</v>
      </c>
    </row>
    <row r="4078" spans="1:20" ht="15" customHeight="1">
      <c r="A4078" s="64">
        <v>44988</v>
      </c>
      <c r="B4078" s="65">
        <f t="shared" si="870"/>
        <v>2023</v>
      </c>
      <c r="C4078" s="58">
        <f t="shared" si="871"/>
        <v>3</v>
      </c>
      <c r="D4078" s="58" t="str">
        <f t="shared" si="872"/>
        <v>Mar/2023</v>
      </c>
      <c r="E4078" s="60" t="s">
        <v>178</v>
      </c>
      <c r="F4078" s="60" t="s">
        <v>177</v>
      </c>
      <c r="G4078" s="60" t="s">
        <v>176</v>
      </c>
      <c r="H4078" s="60">
        <v>6</v>
      </c>
      <c r="I4078" s="60">
        <v>6</v>
      </c>
      <c r="J4078" s="60">
        <f t="shared" si="873"/>
        <v>0</v>
      </c>
      <c r="K4078" s="60" t="str">
        <f t="shared" si="874"/>
        <v>Ok</v>
      </c>
      <c r="L4078" s="60">
        <f t="shared" si="875"/>
        <v>0</v>
      </c>
      <c r="M4078" s="85">
        <f>VLOOKUP(E4078,'DAFTAR ITEM'!B:J,9,FALSE)</f>
        <v>2625</v>
      </c>
      <c r="N4078" s="85">
        <f t="shared" si="876"/>
        <v>15750</v>
      </c>
      <c r="O4078" s="85">
        <f t="shared" si="877"/>
        <v>0</v>
      </c>
      <c r="P4078" s="85">
        <f t="shared" si="878"/>
        <v>0</v>
      </c>
      <c r="Q4078" s="59">
        <f t="shared" si="879"/>
        <v>0</v>
      </c>
      <c r="R4078" s="60" t="str">
        <f t="shared" si="880"/>
        <v>Good Count</v>
      </c>
      <c r="S4078" s="60" t="str">
        <f t="shared" si="881"/>
        <v>Good Count</v>
      </c>
      <c r="T4078" s="60" t="str">
        <f t="shared" si="882"/>
        <v>Good Count</v>
      </c>
    </row>
    <row r="4079" spans="1:20" ht="15" customHeight="1">
      <c r="A4079" s="64">
        <v>44988</v>
      </c>
      <c r="B4079" s="65">
        <f t="shared" si="870"/>
        <v>2023</v>
      </c>
      <c r="C4079" s="58">
        <f t="shared" si="871"/>
        <v>3</v>
      </c>
      <c r="D4079" s="58" t="str">
        <f t="shared" si="872"/>
        <v>Mar/2023</v>
      </c>
      <c r="E4079" s="60" t="s">
        <v>180</v>
      </c>
      <c r="F4079" s="60" t="s">
        <v>179</v>
      </c>
      <c r="G4079" s="60" t="s">
        <v>33</v>
      </c>
      <c r="H4079" s="60">
        <v>3</v>
      </c>
      <c r="I4079" s="60">
        <v>3</v>
      </c>
      <c r="J4079" s="60">
        <f t="shared" si="873"/>
        <v>0</v>
      </c>
      <c r="K4079" s="60" t="str">
        <f t="shared" si="874"/>
        <v>Ok</v>
      </c>
      <c r="L4079" s="60">
        <f t="shared" si="875"/>
        <v>0</v>
      </c>
      <c r="M4079" s="85">
        <f>VLOOKUP(E4079,'DAFTAR ITEM'!B:J,9,FALSE)</f>
        <v>20000</v>
      </c>
      <c r="N4079" s="85">
        <f t="shared" si="876"/>
        <v>60000</v>
      </c>
      <c r="O4079" s="85">
        <f t="shared" si="877"/>
        <v>0</v>
      </c>
      <c r="P4079" s="85">
        <f t="shared" si="878"/>
        <v>0</v>
      </c>
      <c r="Q4079" s="59">
        <f t="shared" si="879"/>
        <v>0</v>
      </c>
      <c r="R4079" s="60" t="str">
        <f t="shared" si="880"/>
        <v>Good Count</v>
      </c>
      <c r="S4079" s="60" t="str">
        <f t="shared" si="881"/>
        <v>Good Count</v>
      </c>
      <c r="T4079" s="60" t="str">
        <f t="shared" si="882"/>
        <v>Good Count</v>
      </c>
    </row>
    <row r="4080" spans="1:20" ht="15" customHeight="1">
      <c r="A4080" s="64">
        <v>44988</v>
      </c>
      <c r="B4080" s="65">
        <f t="shared" si="870"/>
        <v>2023</v>
      </c>
      <c r="C4080" s="58">
        <f t="shared" si="871"/>
        <v>3</v>
      </c>
      <c r="D4080" s="58" t="str">
        <f t="shared" si="872"/>
        <v>Mar/2023</v>
      </c>
      <c r="E4080" s="60" t="s">
        <v>182</v>
      </c>
      <c r="F4080" s="60" t="s">
        <v>181</v>
      </c>
      <c r="G4080" s="60" t="s">
        <v>33</v>
      </c>
      <c r="H4080" s="60">
        <v>6</v>
      </c>
      <c r="I4080" s="60">
        <v>6</v>
      </c>
      <c r="J4080" s="60">
        <f t="shared" si="873"/>
        <v>0</v>
      </c>
      <c r="K4080" s="60" t="str">
        <f t="shared" si="874"/>
        <v>Ok</v>
      </c>
      <c r="L4080" s="60">
        <f t="shared" si="875"/>
        <v>0</v>
      </c>
      <c r="M4080" s="85">
        <f>VLOOKUP(E4080,'DAFTAR ITEM'!B:J,9,FALSE)</f>
        <v>20000</v>
      </c>
      <c r="N4080" s="85">
        <f t="shared" si="876"/>
        <v>120000</v>
      </c>
      <c r="O4080" s="85">
        <f t="shared" si="877"/>
        <v>0</v>
      </c>
      <c r="P4080" s="85">
        <f t="shared" si="878"/>
        <v>0</v>
      </c>
      <c r="Q4080" s="59">
        <f t="shared" si="879"/>
        <v>0</v>
      </c>
      <c r="R4080" s="60" t="str">
        <f t="shared" si="880"/>
        <v>Good Count</v>
      </c>
      <c r="S4080" s="60" t="str">
        <f t="shared" si="881"/>
        <v>Good Count</v>
      </c>
      <c r="T4080" s="60" t="str">
        <f t="shared" si="882"/>
        <v>Good Count</v>
      </c>
    </row>
    <row r="4081" spans="1:20" ht="15" customHeight="1">
      <c r="A4081" s="64">
        <v>44988</v>
      </c>
      <c r="B4081" s="65">
        <f t="shared" si="870"/>
        <v>2023</v>
      </c>
      <c r="C4081" s="58">
        <f t="shared" si="871"/>
        <v>3</v>
      </c>
      <c r="D4081" s="58" t="str">
        <f t="shared" si="872"/>
        <v>Mar/2023</v>
      </c>
      <c r="E4081" s="60" t="s">
        <v>184</v>
      </c>
      <c r="F4081" s="60" t="s">
        <v>183</v>
      </c>
      <c r="G4081" s="60" t="s">
        <v>33</v>
      </c>
      <c r="H4081" s="60">
        <v>5</v>
      </c>
      <c r="I4081" s="60">
        <v>5</v>
      </c>
      <c r="J4081" s="60">
        <f t="shared" si="873"/>
        <v>0</v>
      </c>
      <c r="K4081" s="60" t="str">
        <f t="shared" si="874"/>
        <v>Ok</v>
      </c>
      <c r="L4081" s="60">
        <f t="shared" si="875"/>
        <v>0</v>
      </c>
      <c r="M4081" s="85">
        <f>VLOOKUP(E4081,'DAFTAR ITEM'!B:J,9,FALSE)</f>
        <v>20000</v>
      </c>
      <c r="N4081" s="85">
        <f t="shared" si="876"/>
        <v>100000</v>
      </c>
      <c r="O4081" s="85">
        <f t="shared" si="877"/>
        <v>0</v>
      </c>
      <c r="P4081" s="85">
        <f t="shared" si="878"/>
        <v>0</v>
      </c>
      <c r="Q4081" s="59">
        <f t="shared" si="879"/>
        <v>0</v>
      </c>
      <c r="R4081" s="60" t="str">
        <f t="shared" si="880"/>
        <v>Good Count</v>
      </c>
      <c r="S4081" s="60" t="str">
        <f t="shared" si="881"/>
        <v>Good Count</v>
      </c>
      <c r="T4081" s="60" t="str">
        <f t="shared" si="882"/>
        <v>Good Count</v>
      </c>
    </row>
    <row r="4082" spans="1:20" ht="15" customHeight="1">
      <c r="A4082" s="64">
        <v>44988</v>
      </c>
      <c r="B4082" s="65">
        <f t="shared" si="870"/>
        <v>2023</v>
      </c>
      <c r="C4082" s="58">
        <f t="shared" si="871"/>
        <v>3</v>
      </c>
      <c r="D4082" s="58" t="str">
        <f t="shared" si="872"/>
        <v>Mar/2023</v>
      </c>
      <c r="E4082" s="60" t="s">
        <v>186</v>
      </c>
      <c r="F4082" s="60" t="s">
        <v>185</v>
      </c>
      <c r="G4082" s="60" t="s">
        <v>187</v>
      </c>
      <c r="H4082" s="60">
        <v>98</v>
      </c>
      <c r="I4082" s="60">
        <v>98</v>
      </c>
      <c r="J4082" s="60">
        <f t="shared" si="873"/>
        <v>0</v>
      </c>
      <c r="K4082" s="60" t="str">
        <f t="shared" si="874"/>
        <v>Ok</v>
      </c>
      <c r="L4082" s="60">
        <f t="shared" si="875"/>
        <v>0</v>
      </c>
      <c r="M4082" s="85">
        <f>VLOOKUP(E4082,'DAFTAR ITEM'!B:J,9,FALSE)</f>
        <v>1950</v>
      </c>
      <c r="N4082" s="85">
        <f t="shared" si="876"/>
        <v>191100</v>
      </c>
      <c r="O4082" s="85">
        <f t="shared" si="877"/>
        <v>0</v>
      </c>
      <c r="P4082" s="85">
        <f t="shared" si="878"/>
        <v>0</v>
      </c>
      <c r="Q4082" s="59">
        <f t="shared" si="879"/>
        <v>0</v>
      </c>
      <c r="R4082" s="60" t="str">
        <f t="shared" si="880"/>
        <v>Good Count</v>
      </c>
      <c r="S4082" s="60" t="str">
        <f t="shared" si="881"/>
        <v>Good Count</v>
      </c>
      <c r="T4082" s="60" t="str">
        <f t="shared" si="882"/>
        <v>Good Count</v>
      </c>
    </row>
    <row r="4083" spans="1:20" ht="15" customHeight="1">
      <c r="A4083" s="64">
        <v>44988</v>
      </c>
      <c r="B4083" s="65">
        <f t="shared" si="870"/>
        <v>2023</v>
      </c>
      <c r="C4083" s="58">
        <f t="shared" si="871"/>
        <v>3</v>
      </c>
      <c r="D4083" s="58" t="str">
        <f t="shared" si="872"/>
        <v>Mar/2023</v>
      </c>
      <c r="E4083" s="60" t="s">
        <v>189</v>
      </c>
      <c r="F4083" s="60" t="s">
        <v>188</v>
      </c>
      <c r="G4083" s="60" t="s">
        <v>187</v>
      </c>
      <c r="H4083" s="60">
        <v>21</v>
      </c>
      <c r="I4083" s="60">
        <v>21</v>
      </c>
      <c r="J4083" s="60">
        <f t="shared" si="873"/>
        <v>0</v>
      </c>
      <c r="K4083" s="60" t="str">
        <f t="shared" si="874"/>
        <v>Ok</v>
      </c>
      <c r="L4083" s="60">
        <f t="shared" si="875"/>
        <v>0</v>
      </c>
      <c r="M4083" s="85">
        <f>VLOOKUP(E4083,'DAFTAR ITEM'!B:J,9,FALSE)</f>
        <v>3990</v>
      </c>
      <c r="N4083" s="85">
        <f t="shared" si="876"/>
        <v>83790</v>
      </c>
      <c r="O4083" s="85">
        <f t="shared" si="877"/>
        <v>0</v>
      </c>
      <c r="P4083" s="85">
        <f t="shared" si="878"/>
        <v>0</v>
      </c>
      <c r="Q4083" s="59">
        <f t="shared" si="879"/>
        <v>0</v>
      </c>
      <c r="R4083" s="60" t="str">
        <f t="shared" si="880"/>
        <v>Good Count</v>
      </c>
      <c r="S4083" s="60" t="str">
        <f t="shared" si="881"/>
        <v>Good Count</v>
      </c>
      <c r="T4083" s="60" t="str">
        <f t="shared" si="882"/>
        <v>Good Count</v>
      </c>
    </row>
    <row r="4084" spans="1:20" ht="15" customHeight="1">
      <c r="A4084" s="64">
        <v>44988</v>
      </c>
      <c r="B4084" s="65">
        <f t="shared" si="870"/>
        <v>2023</v>
      </c>
      <c r="C4084" s="58">
        <f t="shared" si="871"/>
        <v>3</v>
      </c>
      <c r="D4084" s="58" t="str">
        <f t="shared" si="872"/>
        <v>Mar/2023</v>
      </c>
      <c r="E4084" s="60" t="s">
        <v>191</v>
      </c>
      <c r="F4084" s="60" t="s">
        <v>190</v>
      </c>
      <c r="G4084" s="60" t="s">
        <v>16</v>
      </c>
      <c r="H4084" s="60">
        <v>3</v>
      </c>
      <c r="I4084" s="60">
        <v>3</v>
      </c>
      <c r="J4084" s="60">
        <f t="shared" si="873"/>
        <v>0</v>
      </c>
      <c r="K4084" s="60" t="str">
        <f t="shared" si="874"/>
        <v>Ok</v>
      </c>
      <c r="L4084" s="60">
        <f t="shared" si="875"/>
        <v>0</v>
      </c>
      <c r="M4084" s="85">
        <f>VLOOKUP(E4084,'DAFTAR ITEM'!B:J,9,FALSE)</f>
        <v>15000</v>
      </c>
      <c r="N4084" s="85">
        <f t="shared" si="876"/>
        <v>45000</v>
      </c>
      <c r="O4084" s="85">
        <f t="shared" si="877"/>
        <v>0</v>
      </c>
      <c r="P4084" s="85">
        <f t="shared" si="878"/>
        <v>0</v>
      </c>
      <c r="Q4084" s="59">
        <f t="shared" si="879"/>
        <v>0</v>
      </c>
      <c r="R4084" s="60" t="str">
        <f t="shared" si="880"/>
        <v>Good Count</v>
      </c>
      <c r="S4084" s="60" t="str">
        <f t="shared" si="881"/>
        <v>Good Count</v>
      </c>
      <c r="T4084" s="60" t="str">
        <f t="shared" si="882"/>
        <v>Good Count</v>
      </c>
    </row>
    <row r="4085" spans="1:20" ht="15" customHeight="1">
      <c r="A4085" s="64">
        <v>44988</v>
      </c>
      <c r="B4085" s="65">
        <f t="shared" si="870"/>
        <v>2023</v>
      </c>
      <c r="C4085" s="58">
        <f t="shared" si="871"/>
        <v>3</v>
      </c>
      <c r="D4085" s="58" t="str">
        <f t="shared" si="872"/>
        <v>Mar/2023</v>
      </c>
      <c r="E4085" s="60" t="s">
        <v>193</v>
      </c>
      <c r="F4085" s="60" t="s">
        <v>192</v>
      </c>
      <c r="G4085" s="60" t="s">
        <v>194</v>
      </c>
      <c r="H4085" s="60">
        <v>8</v>
      </c>
      <c r="I4085" s="60">
        <v>8</v>
      </c>
      <c r="J4085" s="60">
        <f t="shared" si="873"/>
        <v>0</v>
      </c>
      <c r="K4085" s="60" t="str">
        <f t="shared" si="874"/>
        <v>Ok</v>
      </c>
      <c r="L4085" s="60">
        <f t="shared" si="875"/>
        <v>0</v>
      </c>
      <c r="M4085" s="85">
        <f>VLOOKUP(E4085,'DAFTAR ITEM'!B:J,9,FALSE)</f>
        <v>81000</v>
      </c>
      <c r="N4085" s="85">
        <f t="shared" si="876"/>
        <v>648000</v>
      </c>
      <c r="O4085" s="85">
        <f t="shared" si="877"/>
        <v>0</v>
      </c>
      <c r="P4085" s="85">
        <f t="shared" si="878"/>
        <v>0</v>
      </c>
      <c r="Q4085" s="59">
        <f t="shared" si="879"/>
        <v>0</v>
      </c>
      <c r="R4085" s="60" t="str">
        <f t="shared" si="880"/>
        <v>Good Count</v>
      </c>
      <c r="S4085" s="60" t="str">
        <f t="shared" si="881"/>
        <v>Good Count</v>
      </c>
      <c r="T4085" s="60" t="str">
        <f t="shared" si="882"/>
        <v>Good Count</v>
      </c>
    </row>
    <row r="4086" spans="1:20" ht="15" customHeight="1">
      <c r="A4086" s="64">
        <v>44988</v>
      </c>
      <c r="B4086" s="65">
        <f t="shared" si="870"/>
        <v>2023</v>
      </c>
      <c r="C4086" s="58">
        <f t="shared" si="871"/>
        <v>3</v>
      </c>
      <c r="D4086" s="58" t="str">
        <f t="shared" si="872"/>
        <v>Mar/2023</v>
      </c>
      <c r="E4086" s="60" t="s">
        <v>196</v>
      </c>
      <c r="F4086" s="60" t="s">
        <v>195</v>
      </c>
      <c r="G4086" s="60" t="s">
        <v>194</v>
      </c>
      <c r="H4086" s="60">
        <v>27</v>
      </c>
      <c r="I4086" s="60">
        <v>27</v>
      </c>
      <c r="J4086" s="60">
        <f t="shared" si="873"/>
        <v>0</v>
      </c>
      <c r="K4086" s="60" t="str">
        <f t="shared" si="874"/>
        <v>Ok</v>
      </c>
      <c r="L4086" s="60">
        <f t="shared" si="875"/>
        <v>0</v>
      </c>
      <c r="M4086" s="85">
        <f>VLOOKUP(E4086,'DAFTAR ITEM'!B:J,9,FALSE)</f>
        <v>27050</v>
      </c>
      <c r="N4086" s="85">
        <f t="shared" si="876"/>
        <v>730350</v>
      </c>
      <c r="O4086" s="85">
        <f t="shared" si="877"/>
        <v>0</v>
      </c>
      <c r="P4086" s="85">
        <f t="shared" si="878"/>
        <v>0</v>
      </c>
      <c r="Q4086" s="59">
        <f t="shared" si="879"/>
        <v>0</v>
      </c>
      <c r="R4086" s="60" t="str">
        <f t="shared" si="880"/>
        <v>Good Count</v>
      </c>
      <c r="S4086" s="60" t="str">
        <f t="shared" si="881"/>
        <v>Good Count</v>
      </c>
      <c r="T4086" s="60" t="str">
        <f t="shared" si="882"/>
        <v>Good Count</v>
      </c>
    </row>
    <row r="4087" spans="1:20" ht="15" customHeight="1">
      <c r="A4087" s="64">
        <v>44988</v>
      </c>
      <c r="B4087" s="65">
        <f t="shared" si="870"/>
        <v>2023</v>
      </c>
      <c r="C4087" s="58">
        <f t="shared" si="871"/>
        <v>3</v>
      </c>
      <c r="D4087" s="58" t="str">
        <f t="shared" si="872"/>
        <v>Mar/2023</v>
      </c>
      <c r="E4087" s="60" t="s">
        <v>198</v>
      </c>
      <c r="F4087" s="60" t="s">
        <v>197</v>
      </c>
      <c r="G4087" s="60" t="s">
        <v>194</v>
      </c>
      <c r="H4087" s="60">
        <v>100</v>
      </c>
      <c r="I4087" s="60">
        <v>100</v>
      </c>
      <c r="J4087" s="60">
        <f t="shared" si="873"/>
        <v>0</v>
      </c>
      <c r="K4087" s="60" t="str">
        <f t="shared" si="874"/>
        <v>Ok</v>
      </c>
      <c r="L4087" s="60">
        <f t="shared" si="875"/>
        <v>0</v>
      </c>
      <c r="M4087" s="85">
        <f>VLOOKUP(E4087,'DAFTAR ITEM'!B:J,9,FALSE)</f>
        <v>41000</v>
      </c>
      <c r="N4087" s="85">
        <f t="shared" si="876"/>
        <v>4100000</v>
      </c>
      <c r="O4087" s="85">
        <f t="shared" si="877"/>
        <v>0</v>
      </c>
      <c r="P4087" s="85">
        <f t="shared" si="878"/>
        <v>0</v>
      </c>
      <c r="Q4087" s="59">
        <f t="shared" si="879"/>
        <v>0</v>
      </c>
      <c r="R4087" s="60" t="str">
        <f t="shared" si="880"/>
        <v>Good Count</v>
      </c>
      <c r="S4087" s="60" t="str">
        <f t="shared" si="881"/>
        <v>Good Count</v>
      </c>
      <c r="T4087" s="60" t="str">
        <f t="shared" si="882"/>
        <v>Good Count</v>
      </c>
    </row>
    <row r="4088" spans="1:20" ht="15" customHeight="1">
      <c r="A4088" s="64">
        <v>44988</v>
      </c>
      <c r="B4088" s="65">
        <f t="shared" si="870"/>
        <v>2023</v>
      </c>
      <c r="C4088" s="58">
        <f t="shared" si="871"/>
        <v>3</v>
      </c>
      <c r="D4088" s="58" t="str">
        <f t="shared" si="872"/>
        <v>Mar/2023</v>
      </c>
      <c r="E4088" s="60" t="s">
        <v>200</v>
      </c>
      <c r="F4088" s="60" t="s">
        <v>199</v>
      </c>
      <c r="G4088" s="60" t="s">
        <v>194</v>
      </c>
      <c r="H4088" s="60">
        <v>7</v>
      </c>
      <c r="I4088" s="60">
        <v>7</v>
      </c>
      <c r="J4088" s="60">
        <f t="shared" si="873"/>
        <v>0</v>
      </c>
      <c r="K4088" s="60" t="str">
        <f t="shared" si="874"/>
        <v>Ok</v>
      </c>
      <c r="L4088" s="60">
        <f t="shared" si="875"/>
        <v>0</v>
      </c>
      <c r="M4088" s="85">
        <f>VLOOKUP(E4088,'DAFTAR ITEM'!B:J,9,FALSE)</f>
        <v>20000</v>
      </c>
      <c r="N4088" s="85">
        <f t="shared" si="876"/>
        <v>140000</v>
      </c>
      <c r="O4088" s="85">
        <f t="shared" si="877"/>
        <v>0</v>
      </c>
      <c r="P4088" s="85">
        <f t="shared" si="878"/>
        <v>0</v>
      </c>
      <c r="Q4088" s="59">
        <f t="shared" si="879"/>
        <v>0</v>
      </c>
      <c r="R4088" s="60" t="str">
        <f t="shared" si="880"/>
        <v>Good Count</v>
      </c>
      <c r="S4088" s="60" t="str">
        <f t="shared" si="881"/>
        <v>Good Count</v>
      </c>
      <c r="T4088" s="60" t="str">
        <f t="shared" si="882"/>
        <v>Good Count</v>
      </c>
    </row>
    <row r="4089" spans="1:20" ht="15" customHeight="1">
      <c r="A4089" s="64">
        <v>44988</v>
      </c>
      <c r="B4089" s="65">
        <f t="shared" si="870"/>
        <v>2023</v>
      </c>
      <c r="C4089" s="58">
        <f t="shared" si="871"/>
        <v>3</v>
      </c>
      <c r="D4089" s="58" t="str">
        <f t="shared" si="872"/>
        <v>Mar/2023</v>
      </c>
      <c r="E4089" s="60" t="s">
        <v>202</v>
      </c>
      <c r="F4089" s="60" t="s">
        <v>201</v>
      </c>
      <c r="G4089" s="60" t="s">
        <v>194</v>
      </c>
      <c r="H4089" s="60">
        <v>1</v>
      </c>
      <c r="I4089" s="60">
        <v>1</v>
      </c>
      <c r="J4089" s="60">
        <f t="shared" si="873"/>
        <v>0</v>
      </c>
      <c r="K4089" s="60" t="str">
        <f t="shared" si="874"/>
        <v>Ok</v>
      </c>
      <c r="L4089" s="60">
        <f t="shared" si="875"/>
        <v>0</v>
      </c>
      <c r="M4089" s="85">
        <f>VLOOKUP(E4089,'DAFTAR ITEM'!B:J,9,FALSE)</f>
        <v>23000</v>
      </c>
      <c r="N4089" s="85">
        <f t="shared" si="876"/>
        <v>23000</v>
      </c>
      <c r="O4089" s="85">
        <f t="shared" si="877"/>
        <v>0</v>
      </c>
      <c r="P4089" s="85">
        <f t="shared" si="878"/>
        <v>0</v>
      </c>
      <c r="Q4089" s="59">
        <f t="shared" si="879"/>
        <v>0</v>
      </c>
      <c r="R4089" s="60" t="str">
        <f t="shared" si="880"/>
        <v>Good Count</v>
      </c>
      <c r="S4089" s="60" t="str">
        <f t="shared" si="881"/>
        <v>Good Count</v>
      </c>
      <c r="T4089" s="60" t="str">
        <f t="shared" si="882"/>
        <v>Good Count</v>
      </c>
    </row>
    <row r="4090" spans="1:20" ht="15" customHeight="1">
      <c r="A4090" s="64">
        <v>44988</v>
      </c>
      <c r="B4090" s="65">
        <f t="shared" si="870"/>
        <v>2023</v>
      </c>
      <c r="C4090" s="58">
        <f t="shared" si="871"/>
        <v>3</v>
      </c>
      <c r="D4090" s="58" t="str">
        <f t="shared" si="872"/>
        <v>Mar/2023</v>
      </c>
      <c r="E4090" s="60" t="s">
        <v>206</v>
      </c>
      <c r="F4090" s="60" t="s">
        <v>205</v>
      </c>
      <c r="G4090" s="60" t="s">
        <v>194</v>
      </c>
      <c r="H4090" s="60">
        <v>15</v>
      </c>
      <c r="I4090" s="60">
        <v>15</v>
      </c>
      <c r="J4090" s="60">
        <f t="shared" si="873"/>
        <v>0</v>
      </c>
      <c r="K4090" s="60" t="str">
        <f t="shared" si="874"/>
        <v>Ok</v>
      </c>
      <c r="L4090" s="60">
        <f t="shared" si="875"/>
        <v>0</v>
      </c>
      <c r="M4090" s="85">
        <f>VLOOKUP(E4090,'DAFTAR ITEM'!B:J,9,FALSE)</f>
        <v>39091</v>
      </c>
      <c r="N4090" s="85">
        <f t="shared" si="876"/>
        <v>586365</v>
      </c>
      <c r="O4090" s="85">
        <f t="shared" si="877"/>
        <v>0</v>
      </c>
      <c r="P4090" s="85">
        <f t="shared" si="878"/>
        <v>0</v>
      </c>
      <c r="Q4090" s="59">
        <f t="shared" si="879"/>
        <v>0</v>
      </c>
      <c r="R4090" s="60" t="str">
        <f t="shared" si="880"/>
        <v>Good Count</v>
      </c>
      <c r="S4090" s="60" t="str">
        <f t="shared" si="881"/>
        <v>Good Count</v>
      </c>
      <c r="T4090" s="60" t="str">
        <f t="shared" si="882"/>
        <v>Good Count</v>
      </c>
    </row>
    <row r="4091" spans="1:20" ht="15" customHeight="1">
      <c r="A4091" s="64">
        <v>44988</v>
      </c>
      <c r="B4091" s="65">
        <f t="shared" si="870"/>
        <v>2023</v>
      </c>
      <c r="C4091" s="58">
        <f t="shared" si="871"/>
        <v>3</v>
      </c>
      <c r="D4091" s="58" t="str">
        <f t="shared" si="872"/>
        <v>Mar/2023</v>
      </c>
      <c r="E4091" s="60" t="s">
        <v>208</v>
      </c>
      <c r="F4091" s="60" t="s">
        <v>207</v>
      </c>
      <c r="G4091" s="60" t="s">
        <v>16</v>
      </c>
      <c r="H4091" s="60">
        <v>3</v>
      </c>
      <c r="I4091" s="60">
        <v>3</v>
      </c>
      <c r="J4091" s="60">
        <f t="shared" si="873"/>
        <v>0</v>
      </c>
      <c r="K4091" s="60" t="str">
        <f t="shared" si="874"/>
        <v>Ok</v>
      </c>
      <c r="L4091" s="60">
        <f t="shared" si="875"/>
        <v>0</v>
      </c>
      <c r="M4091" s="85">
        <f>VLOOKUP(E4091,'DAFTAR ITEM'!B:J,9,FALSE)</f>
        <v>45000</v>
      </c>
      <c r="N4091" s="85">
        <f t="shared" si="876"/>
        <v>135000</v>
      </c>
      <c r="O4091" s="85">
        <f t="shared" si="877"/>
        <v>0</v>
      </c>
      <c r="P4091" s="85">
        <f t="shared" si="878"/>
        <v>0</v>
      </c>
      <c r="Q4091" s="59">
        <f t="shared" si="879"/>
        <v>0</v>
      </c>
      <c r="R4091" s="60" t="str">
        <f t="shared" si="880"/>
        <v>Good Count</v>
      </c>
      <c r="S4091" s="60" t="str">
        <f t="shared" si="881"/>
        <v>Good Count</v>
      </c>
      <c r="T4091" s="60" t="str">
        <f t="shared" si="882"/>
        <v>Good Count</v>
      </c>
    </row>
    <row r="4092" spans="1:20" ht="15" customHeight="1">
      <c r="A4092" s="64">
        <v>44988</v>
      </c>
      <c r="B4092" s="65">
        <f t="shared" si="870"/>
        <v>2023</v>
      </c>
      <c r="C4092" s="58">
        <f t="shared" si="871"/>
        <v>3</v>
      </c>
      <c r="D4092" s="58" t="str">
        <f t="shared" si="872"/>
        <v>Mar/2023</v>
      </c>
      <c r="E4092" s="60" t="s">
        <v>210</v>
      </c>
      <c r="F4092" s="60" t="s">
        <v>209</v>
      </c>
      <c r="G4092" s="60" t="s">
        <v>95</v>
      </c>
      <c r="H4092" s="60">
        <v>13</v>
      </c>
      <c r="I4092" s="60">
        <v>13</v>
      </c>
      <c r="J4092" s="60">
        <f t="shared" si="873"/>
        <v>0</v>
      </c>
      <c r="K4092" s="60" t="str">
        <f t="shared" si="874"/>
        <v>Ok</v>
      </c>
      <c r="L4092" s="60">
        <f t="shared" si="875"/>
        <v>0</v>
      </c>
      <c r="M4092" s="85">
        <f>VLOOKUP(E4092,'DAFTAR ITEM'!B:J,9,FALSE)</f>
        <v>29200</v>
      </c>
      <c r="N4092" s="85">
        <f t="shared" si="876"/>
        <v>379600</v>
      </c>
      <c r="O4092" s="85">
        <f t="shared" si="877"/>
        <v>0</v>
      </c>
      <c r="P4092" s="85">
        <f t="shared" si="878"/>
        <v>0</v>
      </c>
      <c r="Q4092" s="59">
        <f t="shared" si="879"/>
        <v>0</v>
      </c>
      <c r="R4092" s="60" t="str">
        <f t="shared" si="880"/>
        <v>Good Count</v>
      </c>
      <c r="S4092" s="60" t="str">
        <f t="shared" si="881"/>
        <v>Good Count</v>
      </c>
      <c r="T4092" s="60" t="str">
        <f t="shared" si="882"/>
        <v>Good Count</v>
      </c>
    </row>
    <row r="4093" spans="1:20" ht="15" customHeight="1">
      <c r="A4093" s="64">
        <v>44988</v>
      </c>
      <c r="B4093" s="65">
        <f t="shared" si="870"/>
        <v>2023</v>
      </c>
      <c r="C4093" s="58">
        <f t="shared" si="871"/>
        <v>3</v>
      </c>
      <c r="D4093" s="58" t="str">
        <f t="shared" si="872"/>
        <v>Mar/2023</v>
      </c>
      <c r="E4093" s="60" t="s">
        <v>389</v>
      </c>
      <c r="F4093" s="60" t="s">
        <v>388</v>
      </c>
      <c r="G4093" s="60" t="s">
        <v>194</v>
      </c>
      <c r="H4093" s="60">
        <v>91</v>
      </c>
      <c r="I4093" s="60">
        <v>91</v>
      </c>
      <c r="J4093" s="60">
        <f t="shared" si="873"/>
        <v>0</v>
      </c>
      <c r="K4093" s="60" t="str">
        <f t="shared" si="874"/>
        <v>Ok</v>
      </c>
      <c r="L4093" s="60">
        <f t="shared" si="875"/>
        <v>0</v>
      </c>
      <c r="M4093" s="85">
        <f>VLOOKUP(E4093,'DAFTAR ITEM'!B:J,9,FALSE)</f>
        <v>67500</v>
      </c>
      <c r="N4093" s="85">
        <f t="shared" si="876"/>
        <v>6142500</v>
      </c>
      <c r="O4093" s="85">
        <f t="shared" si="877"/>
        <v>0</v>
      </c>
      <c r="P4093" s="85">
        <f t="shared" si="878"/>
        <v>0</v>
      </c>
      <c r="Q4093" s="59">
        <f t="shared" si="879"/>
        <v>0</v>
      </c>
      <c r="R4093" s="60" t="str">
        <f t="shared" si="880"/>
        <v>Good Count</v>
      </c>
      <c r="S4093" s="60" t="str">
        <f t="shared" si="881"/>
        <v>Good Count</v>
      </c>
      <c r="T4093" s="60" t="str">
        <f t="shared" si="882"/>
        <v>Good Count</v>
      </c>
    </row>
    <row r="4094" spans="1:20" ht="15" customHeight="1">
      <c r="A4094" s="64">
        <v>44988</v>
      </c>
      <c r="B4094" s="65">
        <f t="shared" si="870"/>
        <v>2023</v>
      </c>
      <c r="C4094" s="58">
        <f t="shared" si="871"/>
        <v>3</v>
      </c>
      <c r="D4094" s="58" t="str">
        <f t="shared" si="872"/>
        <v>Mar/2023</v>
      </c>
      <c r="E4094" s="60" t="s">
        <v>216</v>
      </c>
      <c r="F4094" s="60" t="s">
        <v>215</v>
      </c>
      <c r="G4094" s="60" t="s">
        <v>95</v>
      </c>
      <c r="H4094" s="60">
        <v>0</v>
      </c>
      <c r="I4094" s="60">
        <v>0</v>
      </c>
      <c r="J4094" s="60">
        <f t="shared" si="873"/>
        <v>0</v>
      </c>
      <c r="K4094" s="60" t="str">
        <f t="shared" si="874"/>
        <v>Ok</v>
      </c>
      <c r="L4094" s="60">
        <f t="shared" si="875"/>
        <v>0</v>
      </c>
      <c r="M4094" s="85">
        <f>VLOOKUP(E4094,'DAFTAR ITEM'!B:J,9,FALSE)</f>
        <v>10750</v>
      </c>
      <c r="N4094" s="85">
        <f t="shared" si="876"/>
        <v>0</v>
      </c>
      <c r="O4094" s="85">
        <f t="shared" si="877"/>
        <v>0</v>
      </c>
      <c r="P4094" s="85">
        <f t="shared" si="878"/>
        <v>0</v>
      </c>
      <c r="Q4094" s="59">
        <f t="shared" si="879"/>
        <v>0</v>
      </c>
      <c r="R4094" s="60" t="str">
        <f t="shared" si="880"/>
        <v>Good Count</v>
      </c>
      <c r="S4094" s="60" t="str">
        <f t="shared" si="881"/>
        <v>Good Count</v>
      </c>
      <c r="T4094" s="60" t="str">
        <f t="shared" si="882"/>
        <v>Good Count</v>
      </c>
    </row>
    <row r="4095" spans="1:20" ht="15" customHeight="1">
      <c r="A4095" s="64">
        <v>44988</v>
      </c>
      <c r="B4095" s="65">
        <f t="shared" si="870"/>
        <v>2023</v>
      </c>
      <c r="C4095" s="58">
        <f t="shared" si="871"/>
        <v>3</v>
      </c>
      <c r="D4095" s="58" t="str">
        <f t="shared" si="872"/>
        <v>Mar/2023</v>
      </c>
      <c r="E4095" s="60" t="s">
        <v>212</v>
      </c>
      <c r="F4095" s="60" t="s">
        <v>211</v>
      </c>
      <c r="G4095" s="60" t="s">
        <v>95</v>
      </c>
      <c r="H4095" s="60">
        <v>276</v>
      </c>
      <c r="I4095" s="60">
        <v>276</v>
      </c>
      <c r="J4095" s="60">
        <f t="shared" si="873"/>
        <v>0</v>
      </c>
      <c r="K4095" s="60" t="str">
        <f t="shared" si="874"/>
        <v>Ok</v>
      </c>
      <c r="L4095" s="60">
        <f t="shared" si="875"/>
        <v>0</v>
      </c>
      <c r="M4095" s="85">
        <f>VLOOKUP(E4095,'DAFTAR ITEM'!B:J,9,FALSE)</f>
        <v>7400</v>
      </c>
      <c r="N4095" s="85">
        <f t="shared" si="876"/>
        <v>2042400</v>
      </c>
      <c r="O4095" s="85">
        <f t="shared" si="877"/>
        <v>0</v>
      </c>
      <c r="P4095" s="85">
        <f t="shared" si="878"/>
        <v>0</v>
      </c>
      <c r="Q4095" s="59">
        <f t="shared" si="879"/>
        <v>0</v>
      </c>
      <c r="R4095" s="60" t="str">
        <f t="shared" si="880"/>
        <v>Good Count</v>
      </c>
      <c r="S4095" s="60" t="str">
        <f t="shared" si="881"/>
        <v>Good Count</v>
      </c>
      <c r="T4095" s="60" t="str">
        <f t="shared" si="882"/>
        <v>Good Count</v>
      </c>
    </row>
    <row r="4096" spans="1:20" ht="15" customHeight="1">
      <c r="A4096" s="64">
        <v>44988</v>
      </c>
      <c r="B4096" s="65">
        <f t="shared" si="870"/>
        <v>2023</v>
      </c>
      <c r="C4096" s="58">
        <f t="shared" si="871"/>
        <v>3</v>
      </c>
      <c r="D4096" s="58" t="str">
        <f t="shared" si="872"/>
        <v>Mar/2023</v>
      </c>
      <c r="E4096" s="60" t="s">
        <v>214</v>
      </c>
      <c r="F4096" s="60" t="s">
        <v>213</v>
      </c>
      <c r="G4096" s="60" t="s">
        <v>95</v>
      </c>
      <c r="H4096" s="60">
        <v>9</v>
      </c>
      <c r="I4096" s="60">
        <v>9</v>
      </c>
      <c r="J4096" s="60">
        <f t="shared" si="873"/>
        <v>0</v>
      </c>
      <c r="K4096" s="60" t="str">
        <f t="shared" si="874"/>
        <v>Ok</v>
      </c>
      <c r="L4096" s="60">
        <f t="shared" si="875"/>
        <v>0</v>
      </c>
      <c r="M4096" s="85">
        <f>VLOOKUP(E4096,'DAFTAR ITEM'!B:J,9,FALSE)</f>
        <v>13700</v>
      </c>
      <c r="N4096" s="85">
        <f t="shared" si="876"/>
        <v>123300</v>
      </c>
      <c r="O4096" s="85">
        <f t="shared" si="877"/>
        <v>0</v>
      </c>
      <c r="P4096" s="85">
        <f t="shared" si="878"/>
        <v>0</v>
      </c>
      <c r="Q4096" s="59">
        <f t="shared" si="879"/>
        <v>0</v>
      </c>
      <c r="R4096" s="60" t="str">
        <f t="shared" si="880"/>
        <v>Good Count</v>
      </c>
      <c r="S4096" s="60" t="str">
        <f t="shared" si="881"/>
        <v>Good Count</v>
      </c>
      <c r="T4096" s="60" t="str">
        <f t="shared" si="882"/>
        <v>Good Count</v>
      </c>
    </row>
    <row r="4097" spans="1:20" ht="15" customHeight="1">
      <c r="A4097" s="64">
        <v>44988</v>
      </c>
      <c r="B4097" s="65">
        <f t="shared" si="870"/>
        <v>2023</v>
      </c>
      <c r="C4097" s="58">
        <f t="shared" si="871"/>
        <v>3</v>
      </c>
      <c r="D4097" s="58" t="str">
        <f t="shared" si="872"/>
        <v>Mar/2023</v>
      </c>
      <c r="E4097" s="60" t="s">
        <v>218</v>
      </c>
      <c r="F4097" s="60" t="s">
        <v>217</v>
      </c>
      <c r="G4097" s="60" t="s">
        <v>33</v>
      </c>
      <c r="H4097" s="60">
        <v>2</v>
      </c>
      <c r="I4097" s="60">
        <v>2</v>
      </c>
      <c r="J4097" s="60">
        <f t="shared" si="873"/>
        <v>0</v>
      </c>
      <c r="K4097" s="60" t="str">
        <f t="shared" si="874"/>
        <v>Ok</v>
      </c>
      <c r="L4097" s="60">
        <f t="shared" si="875"/>
        <v>0</v>
      </c>
      <c r="M4097" s="85">
        <f>VLOOKUP(E4097,'DAFTAR ITEM'!B:J,9,FALSE)</f>
        <v>5000</v>
      </c>
      <c r="N4097" s="85">
        <f t="shared" si="876"/>
        <v>10000</v>
      </c>
      <c r="O4097" s="85">
        <f t="shared" si="877"/>
        <v>0</v>
      </c>
      <c r="P4097" s="85">
        <f t="shared" si="878"/>
        <v>0</v>
      </c>
      <c r="Q4097" s="59">
        <f t="shared" si="879"/>
        <v>0</v>
      </c>
      <c r="R4097" s="60" t="str">
        <f t="shared" si="880"/>
        <v>Good Count</v>
      </c>
      <c r="S4097" s="60" t="str">
        <f t="shared" si="881"/>
        <v>Good Count</v>
      </c>
      <c r="T4097" s="60" t="str">
        <f t="shared" si="882"/>
        <v>Good Count</v>
      </c>
    </row>
    <row r="4098" spans="1:20" ht="15" customHeight="1">
      <c r="A4098" s="64">
        <v>44988</v>
      </c>
      <c r="B4098" s="65">
        <f t="shared" si="870"/>
        <v>2023</v>
      </c>
      <c r="C4098" s="58">
        <f t="shared" si="871"/>
        <v>3</v>
      </c>
      <c r="D4098" s="58" t="str">
        <f t="shared" si="872"/>
        <v>Mar/2023</v>
      </c>
      <c r="E4098" s="60" t="s">
        <v>220</v>
      </c>
      <c r="F4098" s="60" t="s">
        <v>219</v>
      </c>
      <c r="G4098" s="60" t="s">
        <v>139</v>
      </c>
      <c r="H4098" s="60">
        <v>0</v>
      </c>
      <c r="I4098" s="60">
        <v>0</v>
      </c>
      <c r="J4098" s="60">
        <f t="shared" si="873"/>
        <v>0</v>
      </c>
      <c r="K4098" s="60" t="str">
        <f t="shared" si="874"/>
        <v>Ok</v>
      </c>
      <c r="L4098" s="60">
        <f t="shared" si="875"/>
        <v>0</v>
      </c>
      <c r="M4098" s="85">
        <f>VLOOKUP(E4098,'DAFTAR ITEM'!B:J,9,FALSE)</f>
        <v>0</v>
      </c>
      <c r="N4098" s="85">
        <f t="shared" si="876"/>
        <v>0</v>
      </c>
      <c r="O4098" s="85">
        <f t="shared" si="877"/>
        <v>0</v>
      </c>
      <c r="P4098" s="85">
        <f t="shared" si="878"/>
        <v>0</v>
      </c>
      <c r="Q4098" s="59">
        <f t="shared" si="879"/>
        <v>0</v>
      </c>
      <c r="R4098" s="60" t="str">
        <f t="shared" si="880"/>
        <v>Good Count</v>
      </c>
      <c r="S4098" s="60" t="str">
        <f t="shared" si="881"/>
        <v>Good Count</v>
      </c>
      <c r="T4098" s="60" t="str">
        <f t="shared" si="882"/>
        <v>Good Count</v>
      </c>
    </row>
    <row r="4099" spans="1:20" ht="15" customHeight="1">
      <c r="A4099" s="64">
        <v>44988</v>
      </c>
      <c r="B4099" s="65">
        <f t="shared" si="870"/>
        <v>2023</v>
      </c>
      <c r="C4099" s="58">
        <f t="shared" si="871"/>
        <v>3</v>
      </c>
      <c r="D4099" s="58" t="str">
        <f t="shared" si="872"/>
        <v>Mar/2023</v>
      </c>
      <c r="E4099" s="60" t="s">
        <v>222</v>
      </c>
      <c r="F4099" s="60" t="s">
        <v>221</v>
      </c>
      <c r="G4099" s="60" t="s">
        <v>33</v>
      </c>
      <c r="H4099" s="60">
        <v>8</v>
      </c>
      <c r="I4099" s="60">
        <v>8</v>
      </c>
      <c r="J4099" s="60">
        <f t="shared" si="873"/>
        <v>0</v>
      </c>
      <c r="K4099" s="60" t="str">
        <f t="shared" si="874"/>
        <v>Ok</v>
      </c>
      <c r="L4099" s="60">
        <f t="shared" si="875"/>
        <v>0</v>
      </c>
      <c r="M4099" s="85">
        <f>VLOOKUP(E4099,'DAFTAR ITEM'!B:J,9,FALSE)</f>
        <v>3000</v>
      </c>
      <c r="N4099" s="85">
        <f t="shared" si="876"/>
        <v>24000</v>
      </c>
      <c r="O4099" s="85">
        <f t="shared" si="877"/>
        <v>0</v>
      </c>
      <c r="P4099" s="85">
        <f t="shared" si="878"/>
        <v>0</v>
      </c>
      <c r="Q4099" s="59">
        <f t="shared" si="879"/>
        <v>0</v>
      </c>
      <c r="R4099" s="60" t="str">
        <f t="shared" si="880"/>
        <v>Good Count</v>
      </c>
      <c r="S4099" s="60" t="str">
        <f t="shared" si="881"/>
        <v>Good Count</v>
      </c>
      <c r="T4099" s="60" t="str">
        <f t="shared" si="882"/>
        <v>Good Count</v>
      </c>
    </row>
    <row r="4100" spans="1:20" ht="15" customHeight="1">
      <c r="A4100" s="64">
        <v>44988</v>
      </c>
      <c r="B4100" s="65">
        <f t="shared" si="870"/>
        <v>2023</v>
      </c>
      <c r="C4100" s="58">
        <f t="shared" si="871"/>
        <v>3</v>
      </c>
      <c r="D4100" s="58" t="str">
        <f t="shared" si="872"/>
        <v>Mar/2023</v>
      </c>
      <c r="E4100" s="60" t="s">
        <v>224</v>
      </c>
      <c r="F4100" s="60" t="s">
        <v>223</v>
      </c>
      <c r="G4100" s="60" t="s">
        <v>33</v>
      </c>
      <c r="H4100" s="60">
        <v>30</v>
      </c>
      <c r="I4100" s="60">
        <v>30</v>
      </c>
      <c r="J4100" s="60">
        <f t="shared" si="873"/>
        <v>0</v>
      </c>
      <c r="K4100" s="60" t="str">
        <f t="shared" si="874"/>
        <v>Ok</v>
      </c>
      <c r="L4100" s="60">
        <f t="shared" si="875"/>
        <v>0</v>
      </c>
      <c r="M4100" s="85">
        <f>VLOOKUP(E4100,'DAFTAR ITEM'!B:J,9,FALSE)</f>
        <v>5775</v>
      </c>
      <c r="N4100" s="85">
        <f t="shared" si="876"/>
        <v>173250</v>
      </c>
      <c r="O4100" s="85">
        <f t="shared" si="877"/>
        <v>0</v>
      </c>
      <c r="P4100" s="85">
        <f t="shared" si="878"/>
        <v>0</v>
      </c>
      <c r="Q4100" s="59">
        <f t="shared" si="879"/>
        <v>0</v>
      </c>
      <c r="R4100" s="60" t="str">
        <f t="shared" si="880"/>
        <v>Good Count</v>
      </c>
      <c r="S4100" s="60" t="str">
        <f t="shared" si="881"/>
        <v>Good Count</v>
      </c>
      <c r="T4100" s="60" t="str">
        <f t="shared" si="882"/>
        <v>Good Count</v>
      </c>
    </row>
    <row r="4101" spans="1:20" ht="15" customHeight="1">
      <c r="A4101" s="64">
        <v>44988</v>
      </c>
      <c r="B4101" s="65">
        <f t="shared" si="870"/>
        <v>2023</v>
      </c>
      <c r="C4101" s="58">
        <f t="shared" si="871"/>
        <v>3</v>
      </c>
      <c r="D4101" s="58" t="str">
        <f t="shared" si="872"/>
        <v>Mar/2023</v>
      </c>
      <c r="E4101" s="60" t="s">
        <v>226</v>
      </c>
      <c r="F4101" s="60" t="s">
        <v>225</v>
      </c>
      <c r="G4101" s="60" t="s">
        <v>33</v>
      </c>
      <c r="H4101" s="60">
        <v>8</v>
      </c>
      <c r="I4101" s="60">
        <v>8</v>
      </c>
      <c r="J4101" s="60">
        <f t="shared" si="873"/>
        <v>0</v>
      </c>
      <c r="K4101" s="60" t="str">
        <f t="shared" si="874"/>
        <v>Ok</v>
      </c>
      <c r="L4101" s="60">
        <f t="shared" si="875"/>
        <v>0</v>
      </c>
      <c r="M4101" s="85">
        <f>VLOOKUP(E4101,'DAFTAR ITEM'!B:J,9,FALSE)</f>
        <v>2000</v>
      </c>
      <c r="N4101" s="85">
        <f t="shared" si="876"/>
        <v>16000</v>
      </c>
      <c r="O4101" s="85">
        <f t="shared" si="877"/>
        <v>0</v>
      </c>
      <c r="P4101" s="85">
        <f t="shared" si="878"/>
        <v>0</v>
      </c>
      <c r="Q4101" s="59">
        <f t="shared" si="879"/>
        <v>0</v>
      </c>
      <c r="R4101" s="60" t="str">
        <f t="shared" si="880"/>
        <v>Good Count</v>
      </c>
      <c r="S4101" s="60" t="str">
        <f t="shared" si="881"/>
        <v>Good Count</v>
      </c>
      <c r="T4101" s="60" t="str">
        <f t="shared" si="882"/>
        <v>Good Count</v>
      </c>
    </row>
    <row r="4102" spans="1:20" ht="15" customHeight="1">
      <c r="A4102" s="64">
        <v>44988</v>
      </c>
      <c r="B4102" s="65">
        <f t="shared" si="870"/>
        <v>2023</v>
      </c>
      <c r="C4102" s="58">
        <f t="shared" si="871"/>
        <v>3</v>
      </c>
      <c r="D4102" s="58" t="str">
        <f t="shared" si="872"/>
        <v>Mar/2023</v>
      </c>
      <c r="E4102" s="60" t="s">
        <v>230</v>
      </c>
      <c r="F4102" s="60" t="s">
        <v>229</v>
      </c>
      <c r="G4102" s="60" t="s">
        <v>16</v>
      </c>
      <c r="H4102" s="60">
        <v>12</v>
      </c>
      <c r="I4102" s="60">
        <v>12</v>
      </c>
      <c r="J4102" s="60">
        <f t="shared" si="873"/>
        <v>0</v>
      </c>
      <c r="K4102" s="60" t="str">
        <f t="shared" si="874"/>
        <v>Ok</v>
      </c>
      <c r="L4102" s="60">
        <f t="shared" si="875"/>
        <v>0</v>
      </c>
      <c r="M4102" s="85">
        <f>VLOOKUP(E4102,'DAFTAR ITEM'!B:J,9,FALSE)</f>
        <v>2000</v>
      </c>
      <c r="N4102" s="85">
        <f t="shared" si="876"/>
        <v>24000</v>
      </c>
      <c r="O4102" s="85">
        <f t="shared" si="877"/>
        <v>0</v>
      </c>
      <c r="P4102" s="85">
        <f t="shared" si="878"/>
        <v>0</v>
      </c>
      <c r="Q4102" s="59">
        <f t="shared" si="879"/>
        <v>0</v>
      </c>
      <c r="R4102" s="60" t="str">
        <f t="shared" si="880"/>
        <v>Good Count</v>
      </c>
      <c r="S4102" s="60" t="str">
        <f t="shared" si="881"/>
        <v>Good Count</v>
      </c>
      <c r="T4102" s="60" t="str">
        <f t="shared" si="882"/>
        <v>Good Count</v>
      </c>
    </row>
    <row r="4103" spans="1:20" ht="15" customHeight="1">
      <c r="A4103" s="64">
        <v>44988</v>
      </c>
      <c r="B4103" s="65">
        <f t="shared" si="870"/>
        <v>2023</v>
      </c>
      <c r="C4103" s="58">
        <f t="shared" si="871"/>
        <v>3</v>
      </c>
      <c r="D4103" s="58" t="str">
        <f t="shared" si="872"/>
        <v>Mar/2023</v>
      </c>
      <c r="E4103" s="60" t="s">
        <v>232</v>
      </c>
      <c r="F4103" s="60" t="s">
        <v>231</v>
      </c>
      <c r="G4103" s="60" t="s">
        <v>33</v>
      </c>
      <c r="H4103" s="60">
        <v>23</v>
      </c>
      <c r="I4103" s="60">
        <v>23</v>
      </c>
      <c r="J4103" s="60">
        <f t="shared" si="873"/>
        <v>0</v>
      </c>
      <c r="K4103" s="60" t="str">
        <f t="shared" si="874"/>
        <v>Ok</v>
      </c>
      <c r="L4103" s="60">
        <f t="shared" si="875"/>
        <v>0</v>
      </c>
      <c r="M4103" s="85">
        <f>VLOOKUP(E4103,'DAFTAR ITEM'!B:J,9,FALSE)</f>
        <v>3500</v>
      </c>
      <c r="N4103" s="85">
        <f t="shared" si="876"/>
        <v>80500</v>
      </c>
      <c r="O4103" s="85">
        <f t="shared" si="877"/>
        <v>0</v>
      </c>
      <c r="P4103" s="85">
        <f t="shared" si="878"/>
        <v>0</v>
      </c>
      <c r="Q4103" s="59">
        <f t="shared" si="879"/>
        <v>0</v>
      </c>
      <c r="R4103" s="60" t="str">
        <f t="shared" si="880"/>
        <v>Good Count</v>
      </c>
      <c r="S4103" s="60" t="str">
        <f t="shared" si="881"/>
        <v>Good Count</v>
      </c>
      <c r="T4103" s="60" t="str">
        <f t="shared" si="882"/>
        <v>Good Count</v>
      </c>
    </row>
    <row r="4104" spans="1:20" ht="15" customHeight="1">
      <c r="A4104" s="64">
        <v>44988</v>
      </c>
      <c r="B4104" s="65">
        <f t="shared" si="870"/>
        <v>2023</v>
      </c>
      <c r="C4104" s="58">
        <f t="shared" si="871"/>
        <v>3</v>
      </c>
      <c r="D4104" s="58" t="str">
        <f t="shared" si="872"/>
        <v>Mar/2023</v>
      </c>
      <c r="E4104" s="60" t="s">
        <v>236</v>
      </c>
      <c r="F4104" s="60" t="s">
        <v>235</v>
      </c>
      <c r="G4104" s="60" t="s">
        <v>33</v>
      </c>
      <c r="H4104" s="60">
        <v>0</v>
      </c>
      <c r="I4104" s="60">
        <v>0</v>
      </c>
      <c r="J4104" s="60">
        <f t="shared" si="873"/>
        <v>0</v>
      </c>
      <c r="K4104" s="60" t="str">
        <f t="shared" si="874"/>
        <v>Ok</v>
      </c>
      <c r="L4104" s="60">
        <f t="shared" si="875"/>
        <v>0</v>
      </c>
      <c r="M4104" s="85">
        <f>VLOOKUP(E4104,'DAFTAR ITEM'!B:J,9,FALSE)</f>
        <v>3833</v>
      </c>
      <c r="N4104" s="85">
        <f t="shared" si="876"/>
        <v>0</v>
      </c>
      <c r="O4104" s="85">
        <f t="shared" si="877"/>
        <v>0</v>
      </c>
      <c r="P4104" s="85">
        <f t="shared" si="878"/>
        <v>0</v>
      </c>
      <c r="Q4104" s="59">
        <f t="shared" si="879"/>
        <v>0</v>
      </c>
      <c r="R4104" s="60" t="str">
        <f t="shared" si="880"/>
        <v>Good Count</v>
      </c>
      <c r="S4104" s="60" t="str">
        <f t="shared" si="881"/>
        <v>Good Count</v>
      </c>
      <c r="T4104" s="60" t="str">
        <f t="shared" si="882"/>
        <v>Good Count</v>
      </c>
    </row>
    <row r="4105" spans="1:20" ht="15" customHeight="1">
      <c r="A4105" s="64">
        <v>44988</v>
      </c>
      <c r="B4105" s="65">
        <f t="shared" si="870"/>
        <v>2023</v>
      </c>
      <c r="C4105" s="58">
        <f t="shared" si="871"/>
        <v>3</v>
      </c>
      <c r="D4105" s="58" t="str">
        <f t="shared" si="872"/>
        <v>Mar/2023</v>
      </c>
      <c r="E4105" s="60" t="s">
        <v>238</v>
      </c>
      <c r="F4105" s="60" t="s">
        <v>237</v>
      </c>
      <c r="G4105" s="60" t="s">
        <v>16</v>
      </c>
      <c r="H4105" s="60">
        <v>12</v>
      </c>
      <c r="I4105" s="60">
        <v>12</v>
      </c>
      <c r="J4105" s="60">
        <f t="shared" si="873"/>
        <v>0</v>
      </c>
      <c r="K4105" s="60" t="str">
        <f t="shared" si="874"/>
        <v>Ok</v>
      </c>
      <c r="L4105" s="60">
        <f t="shared" si="875"/>
        <v>0</v>
      </c>
      <c r="M4105" s="85">
        <f>VLOOKUP(E4105,'DAFTAR ITEM'!B:J,9,FALSE)</f>
        <v>2000</v>
      </c>
      <c r="N4105" s="85">
        <f t="shared" si="876"/>
        <v>24000</v>
      </c>
      <c r="O4105" s="85">
        <f t="shared" si="877"/>
        <v>0</v>
      </c>
      <c r="P4105" s="85">
        <f t="shared" si="878"/>
        <v>0</v>
      </c>
      <c r="Q4105" s="59">
        <f t="shared" si="879"/>
        <v>0</v>
      </c>
      <c r="R4105" s="60" t="str">
        <f t="shared" si="880"/>
        <v>Good Count</v>
      </c>
      <c r="S4105" s="60" t="str">
        <f t="shared" si="881"/>
        <v>Good Count</v>
      </c>
      <c r="T4105" s="60" t="str">
        <f t="shared" si="882"/>
        <v>Good Count</v>
      </c>
    </row>
    <row r="4106" spans="1:20" ht="15" customHeight="1">
      <c r="A4106" s="64">
        <v>44988</v>
      </c>
      <c r="B4106" s="65">
        <f t="shared" si="870"/>
        <v>2023</v>
      </c>
      <c r="C4106" s="58">
        <f t="shared" si="871"/>
        <v>3</v>
      </c>
      <c r="D4106" s="58" t="str">
        <f t="shared" si="872"/>
        <v>Mar/2023</v>
      </c>
      <c r="E4106" s="60" t="s">
        <v>357</v>
      </c>
      <c r="F4106" s="60" t="s">
        <v>356</v>
      </c>
      <c r="G4106" s="60" t="s">
        <v>358</v>
      </c>
      <c r="H4106" s="60">
        <v>800</v>
      </c>
      <c r="I4106" s="60">
        <v>800</v>
      </c>
      <c r="J4106" s="60">
        <f t="shared" si="873"/>
        <v>0</v>
      </c>
      <c r="K4106" s="60" t="str">
        <f t="shared" si="874"/>
        <v>Ok</v>
      </c>
      <c r="L4106" s="60">
        <f t="shared" si="875"/>
        <v>0</v>
      </c>
      <c r="M4106" s="85">
        <f>VLOOKUP(E4106,'DAFTAR ITEM'!B:J,9,FALSE)</f>
        <v>10000</v>
      </c>
      <c r="N4106" s="85">
        <f t="shared" si="876"/>
        <v>8000000</v>
      </c>
      <c r="O4106" s="85">
        <f t="shared" si="877"/>
        <v>0</v>
      </c>
      <c r="P4106" s="85">
        <f t="shared" si="878"/>
        <v>0</v>
      </c>
      <c r="Q4106" s="59">
        <f t="shared" si="879"/>
        <v>0</v>
      </c>
      <c r="R4106" s="60" t="str">
        <f t="shared" si="880"/>
        <v>Good Count</v>
      </c>
      <c r="S4106" s="60" t="str">
        <f t="shared" si="881"/>
        <v>Good Count</v>
      </c>
      <c r="T4106" s="60" t="str">
        <f t="shared" si="882"/>
        <v>Good Count</v>
      </c>
    </row>
    <row r="4107" spans="1:20" ht="15" customHeight="1">
      <c r="A4107" s="64">
        <v>44988</v>
      </c>
      <c r="B4107" s="65">
        <f t="shared" si="870"/>
        <v>2023</v>
      </c>
      <c r="C4107" s="58">
        <f t="shared" si="871"/>
        <v>3</v>
      </c>
      <c r="D4107" s="58" t="str">
        <f t="shared" si="872"/>
        <v>Mar/2023</v>
      </c>
      <c r="E4107" s="60" t="s">
        <v>246</v>
      </c>
      <c r="F4107" s="60" t="s">
        <v>245</v>
      </c>
      <c r="G4107" s="60" t="s">
        <v>33</v>
      </c>
      <c r="H4107" s="60">
        <v>5</v>
      </c>
      <c r="I4107" s="60">
        <v>5</v>
      </c>
      <c r="J4107" s="60">
        <f t="shared" si="873"/>
        <v>0</v>
      </c>
      <c r="K4107" s="60" t="str">
        <f t="shared" si="874"/>
        <v>Ok</v>
      </c>
      <c r="L4107" s="60">
        <f t="shared" si="875"/>
        <v>0</v>
      </c>
      <c r="M4107" s="85">
        <f>VLOOKUP(E4107,'DAFTAR ITEM'!B:J,9,FALSE)</f>
        <v>18900</v>
      </c>
      <c r="N4107" s="85">
        <f t="shared" si="876"/>
        <v>94500</v>
      </c>
      <c r="O4107" s="85">
        <f t="shared" si="877"/>
        <v>0</v>
      </c>
      <c r="P4107" s="85">
        <f t="shared" si="878"/>
        <v>0</v>
      </c>
      <c r="Q4107" s="59">
        <f t="shared" si="879"/>
        <v>0</v>
      </c>
      <c r="R4107" s="60" t="str">
        <f t="shared" si="880"/>
        <v>Good Count</v>
      </c>
      <c r="S4107" s="60" t="str">
        <f t="shared" si="881"/>
        <v>Good Count</v>
      </c>
      <c r="T4107" s="60" t="str">
        <f t="shared" si="882"/>
        <v>Good Count</v>
      </c>
    </row>
    <row r="4108" spans="1:20" ht="15" customHeight="1">
      <c r="A4108" s="64">
        <v>44988</v>
      </c>
      <c r="B4108" s="65">
        <f t="shared" si="870"/>
        <v>2023</v>
      </c>
      <c r="C4108" s="58">
        <f t="shared" si="871"/>
        <v>3</v>
      </c>
      <c r="D4108" s="58" t="str">
        <f t="shared" si="872"/>
        <v>Mar/2023</v>
      </c>
      <c r="E4108" s="60" t="s">
        <v>248</v>
      </c>
      <c r="F4108" s="60" t="s">
        <v>247</v>
      </c>
      <c r="G4108" s="60" t="s">
        <v>33</v>
      </c>
      <c r="H4108" s="60">
        <v>5</v>
      </c>
      <c r="I4108" s="60">
        <v>5</v>
      </c>
      <c r="J4108" s="60">
        <f t="shared" si="873"/>
        <v>0</v>
      </c>
      <c r="K4108" s="60" t="str">
        <f t="shared" si="874"/>
        <v>Ok</v>
      </c>
      <c r="L4108" s="60">
        <f t="shared" si="875"/>
        <v>0</v>
      </c>
      <c r="M4108" s="85">
        <f>VLOOKUP(E4108,'DAFTAR ITEM'!B:J,9,FALSE)</f>
        <v>40000</v>
      </c>
      <c r="N4108" s="85">
        <f t="shared" si="876"/>
        <v>200000</v>
      </c>
      <c r="O4108" s="85">
        <f t="shared" si="877"/>
        <v>0</v>
      </c>
      <c r="P4108" s="85">
        <f t="shared" si="878"/>
        <v>0</v>
      </c>
      <c r="Q4108" s="59">
        <f t="shared" si="879"/>
        <v>0</v>
      </c>
      <c r="R4108" s="60" t="str">
        <f t="shared" si="880"/>
        <v>Good Count</v>
      </c>
      <c r="S4108" s="60" t="str">
        <f t="shared" si="881"/>
        <v>Good Count</v>
      </c>
      <c r="T4108" s="60" t="str">
        <f t="shared" si="882"/>
        <v>Good Count</v>
      </c>
    </row>
    <row r="4109" spans="1:20" ht="15" customHeight="1">
      <c r="A4109" s="64">
        <v>44988</v>
      </c>
      <c r="B4109" s="65">
        <f t="shared" si="870"/>
        <v>2023</v>
      </c>
      <c r="C4109" s="58">
        <f t="shared" si="871"/>
        <v>3</v>
      </c>
      <c r="D4109" s="58" t="str">
        <f t="shared" si="872"/>
        <v>Mar/2023</v>
      </c>
      <c r="E4109" s="60" t="s">
        <v>250</v>
      </c>
      <c r="F4109" s="60" t="s">
        <v>249</v>
      </c>
      <c r="G4109" s="60" t="s">
        <v>33</v>
      </c>
      <c r="H4109" s="60">
        <v>4</v>
      </c>
      <c r="I4109" s="60">
        <v>4</v>
      </c>
      <c r="J4109" s="60">
        <f t="shared" si="873"/>
        <v>0</v>
      </c>
      <c r="K4109" s="60" t="str">
        <f t="shared" si="874"/>
        <v>Ok</v>
      </c>
      <c r="L4109" s="60">
        <f t="shared" si="875"/>
        <v>0</v>
      </c>
      <c r="M4109" s="85">
        <f>VLOOKUP(E4109,'DAFTAR ITEM'!B:J,9,FALSE)</f>
        <v>19792</v>
      </c>
      <c r="N4109" s="85">
        <f t="shared" si="876"/>
        <v>79168</v>
      </c>
      <c r="O4109" s="85">
        <f t="shared" si="877"/>
        <v>0</v>
      </c>
      <c r="P4109" s="85">
        <f t="shared" si="878"/>
        <v>0</v>
      </c>
      <c r="Q4109" s="59">
        <f t="shared" si="879"/>
        <v>0</v>
      </c>
      <c r="R4109" s="60" t="str">
        <f t="shared" si="880"/>
        <v>Good Count</v>
      </c>
      <c r="S4109" s="60" t="str">
        <f t="shared" si="881"/>
        <v>Good Count</v>
      </c>
      <c r="T4109" s="60" t="str">
        <f t="shared" si="882"/>
        <v>Good Count</v>
      </c>
    </row>
    <row r="4110" spans="1:20" ht="15" customHeight="1">
      <c r="A4110" s="64">
        <v>44988</v>
      </c>
      <c r="B4110" s="65">
        <f t="shared" si="870"/>
        <v>2023</v>
      </c>
      <c r="C4110" s="58">
        <f t="shared" si="871"/>
        <v>3</v>
      </c>
      <c r="D4110" s="58" t="str">
        <f t="shared" si="872"/>
        <v>Mar/2023</v>
      </c>
      <c r="E4110" s="60" t="s">
        <v>252</v>
      </c>
      <c r="F4110" s="60" t="s">
        <v>251</v>
      </c>
      <c r="G4110" s="60" t="s">
        <v>33</v>
      </c>
      <c r="H4110" s="60">
        <v>35</v>
      </c>
      <c r="I4110" s="60">
        <v>35</v>
      </c>
      <c r="J4110" s="60">
        <f t="shared" si="873"/>
        <v>0</v>
      </c>
      <c r="K4110" s="60" t="str">
        <f t="shared" si="874"/>
        <v>Ok</v>
      </c>
      <c r="L4110" s="60">
        <f t="shared" si="875"/>
        <v>0</v>
      </c>
      <c r="M4110" s="85">
        <f>VLOOKUP(E4110,'DAFTAR ITEM'!B:J,9,FALSE)</f>
        <v>30000</v>
      </c>
      <c r="N4110" s="85">
        <f t="shared" si="876"/>
        <v>1050000</v>
      </c>
      <c r="O4110" s="85">
        <f t="shared" si="877"/>
        <v>0</v>
      </c>
      <c r="P4110" s="85">
        <f t="shared" si="878"/>
        <v>0</v>
      </c>
      <c r="Q4110" s="59">
        <f t="shared" si="879"/>
        <v>0</v>
      </c>
      <c r="R4110" s="60" t="str">
        <f t="shared" si="880"/>
        <v>Good Count</v>
      </c>
      <c r="S4110" s="60" t="str">
        <f t="shared" si="881"/>
        <v>Good Count</v>
      </c>
      <c r="T4110" s="60" t="str">
        <f t="shared" si="882"/>
        <v>Good Count</v>
      </c>
    </row>
    <row r="4111" spans="1:20" ht="15" customHeight="1">
      <c r="A4111" s="64">
        <v>44988</v>
      </c>
      <c r="B4111" s="65">
        <f t="shared" si="870"/>
        <v>2023</v>
      </c>
      <c r="C4111" s="58">
        <f t="shared" si="871"/>
        <v>3</v>
      </c>
      <c r="D4111" s="58" t="str">
        <f t="shared" si="872"/>
        <v>Mar/2023</v>
      </c>
      <c r="E4111" s="60" t="s">
        <v>254</v>
      </c>
      <c r="F4111" s="60" t="s">
        <v>253</v>
      </c>
      <c r="G4111" s="60" t="s">
        <v>187</v>
      </c>
      <c r="H4111" s="60">
        <v>80</v>
      </c>
      <c r="I4111" s="60">
        <v>80</v>
      </c>
      <c r="J4111" s="60">
        <f t="shared" si="873"/>
        <v>0</v>
      </c>
      <c r="K4111" s="60" t="str">
        <f t="shared" si="874"/>
        <v>Ok</v>
      </c>
      <c r="L4111" s="60">
        <f t="shared" si="875"/>
        <v>0</v>
      </c>
      <c r="M4111" s="85">
        <f>VLOOKUP(E4111,'DAFTAR ITEM'!B:J,9,FALSE)</f>
        <v>3360</v>
      </c>
      <c r="N4111" s="85">
        <f t="shared" si="876"/>
        <v>268800</v>
      </c>
      <c r="O4111" s="85">
        <f t="shared" si="877"/>
        <v>0</v>
      </c>
      <c r="P4111" s="85">
        <f t="shared" si="878"/>
        <v>0</v>
      </c>
      <c r="Q4111" s="59">
        <f t="shared" si="879"/>
        <v>0</v>
      </c>
      <c r="R4111" s="60" t="str">
        <f t="shared" si="880"/>
        <v>Good Count</v>
      </c>
      <c r="S4111" s="60" t="str">
        <f t="shared" si="881"/>
        <v>Good Count</v>
      </c>
      <c r="T4111" s="60" t="str">
        <f t="shared" si="882"/>
        <v>Good Count</v>
      </c>
    </row>
    <row r="4112" spans="1:20" ht="15" customHeight="1">
      <c r="A4112" s="64">
        <v>44988</v>
      </c>
      <c r="B4112" s="65">
        <f t="shared" si="870"/>
        <v>2023</v>
      </c>
      <c r="C4112" s="58">
        <f t="shared" si="871"/>
        <v>3</v>
      </c>
      <c r="D4112" s="58" t="str">
        <f t="shared" si="872"/>
        <v>Mar/2023</v>
      </c>
      <c r="E4112" s="60" t="s">
        <v>256</v>
      </c>
      <c r="F4112" s="60" t="s">
        <v>255</v>
      </c>
      <c r="G4112" s="60" t="s">
        <v>95</v>
      </c>
      <c r="H4112" s="60">
        <v>10</v>
      </c>
      <c r="I4112" s="60">
        <v>10</v>
      </c>
      <c r="J4112" s="60">
        <f t="shared" si="873"/>
        <v>0</v>
      </c>
      <c r="K4112" s="60" t="str">
        <f t="shared" si="874"/>
        <v>Ok</v>
      </c>
      <c r="L4112" s="60">
        <f t="shared" si="875"/>
        <v>0</v>
      </c>
      <c r="M4112" s="85">
        <f>VLOOKUP(E4112,'DAFTAR ITEM'!B:J,9,FALSE)</f>
        <v>38000</v>
      </c>
      <c r="N4112" s="85">
        <f t="shared" si="876"/>
        <v>380000</v>
      </c>
      <c r="O4112" s="85">
        <f t="shared" si="877"/>
        <v>0</v>
      </c>
      <c r="P4112" s="85">
        <f t="shared" si="878"/>
        <v>0</v>
      </c>
      <c r="Q4112" s="59">
        <f t="shared" si="879"/>
        <v>0</v>
      </c>
      <c r="R4112" s="60" t="str">
        <f t="shared" si="880"/>
        <v>Good Count</v>
      </c>
      <c r="S4112" s="60" t="str">
        <f t="shared" si="881"/>
        <v>Good Count</v>
      </c>
      <c r="T4112" s="60" t="str">
        <f t="shared" si="882"/>
        <v>Good Count</v>
      </c>
    </row>
    <row r="4113" spans="1:20" ht="15" customHeight="1">
      <c r="A4113" s="64">
        <v>44988</v>
      </c>
      <c r="B4113" s="65">
        <f t="shared" si="870"/>
        <v>2023</v>
      </c>
      <c r="C4113" s="58">
        <f t="shared" si="871"/>
        <v>3</v>
      </c>
      <c r="D4113" s="58" t="str">
        <f t="shared" si="872"/>
        <v>Mar/2023</v>
      </c>
      <c r="E4113" s="60" t="s">
        <v>258</v>
      </c>
      <c r="F4113" s="60" t="s">
        <v>257</v>
      </c>
      <c r="G4113" s="60" t="s">
        <v>259</v>
      </c>
      <c r="H4113" s="60">
        <v>7</v>
      </c>
      <c r="I4113" s="60">
        <v>7</v>
      </c>
      <c r="J4113" s="60">
        <f t="shared" si="873"/>
        <v>0</v>
      </c>
      <c r="K4113" s="60" t="str">
        <f t="shared" si="874"/>
        <v>Ok</v>
      </c>
      <c r="L4113" s="60">
        <f t="shared" si="875"/>
        <v>0</v>
      </c>
      <c r="M4113" s="85">
        <f>VLOOKUP(E4113,'DAFTAR ITEM'!B:J,9,FALSE)</f>
        <v>10000</v>
      </c>
      <c r="N4113" s="85">
        <f t="shared" si="876"/>
        <v>70000</v>
      </c>
      <c r="O4113" s="85">
        <f t="shared" si="877"/>
        <v>0</v>
      </c>
      <c r="P4113" s="85">
        <f t="shared" si="878"/>
        <v>0</v>
      </c>
      <c r="Q4113" s="59">
        <f t="shared" si="879"/>
        <v>0</v>
      </c>
      <c r="R4113" s="60" t="str">
        <f t="shared" si="880"/>
        <v>Good Count</v>
      </c>
      <c r="S4113" s="60" t="str">
        <f t="shared" si="881"/>
        <v>Good Count</v>
      </c>
      <c r="T4113" s="60" t="str">
        <f t="shared" si="882"/>
        <v>Good Count</v>
      </c>
    </row>
    <row r="4114" spans="1:20" ht="15" customHeight="1">
      <c r="A4114" s="64">
        <v>44988</v>
      </c>
      <c r="B4114" s="65">
        <f t="shared" si="870"/>
        <v>2023</v>
      </c>
      <c r="C4114" s="58">
        <f t="shared" si="871"/>
        <v>3</v>
      </c>
      <c r="D4114" s="58" t="str">
        <f t="shared" si="872"/>
        <v>Mar/2023</v>
      </c>
      <c r="E4114" s="60" t="s">
        <v>261</v>
      </c>
      <c r="F4114" s="60" t="s">
        <v>260</v>
      </c>
      <c r="G4114" s="60" t="s">
        <v>16</v>
      </c>
      <c r="H4114" s="60">
        <v>4</v>
      </c>
      <c r="I4114" s="60">
        <v>4</v>
      </c>
      <c r="J4114" s="60">
        <f t="shared" si="873"/>
        <v>0</v>
      </c>
      <c r="K4114" s="60" t="str">
        <f t="shared" si="874"/>
        <v>Ok</v>
      </c>
      <c r="L4114" s="60">
        <f t="shared" si="875"/>
        <v>0</v>
      </c>
      <c r="M4114" s="85">
        <f>VLOOKUP(E4114,'DAFTAR ITEM'!B:J,9,FALSE)</f>
        <v>11550</v>
      </c>
      <c r="N4114" s="85">
        <f t="shared" si="876"/>
        <v>46200</v>
      </c>
      <c r="O4114" s="85">
        <f t="shared" si="877"/>
        <v>0</v>
      </c>
      <c r="P4114" s="85">
        <f t="shared" si="878"/>
        <v>0</v>
      </c>
      <c r="Q4114" s="59">
        <f t="shared" si="879"/>
        <v>0</v>
      </c>
      <c r="R4114" s="60" t="str">
        <f t="shared" si="880"/>
        <v>Good Count</v>
      </c>
      <c r="S4114" s="60" t="str">
        <f t="shared" si="881"/>
        <v>Good Count</v>
      </c>
      <c r="T4114" s="60" t="str">
        <f t="shared" si="882"/>
        <v>Good Count</v>
      </c>
    </row>
    <row r="4115" spans="1:20" ht="15" customHeight="1">
      <c r="A4115" s="64">
        <v>44988</v>
      </c>
      <c r="B4115" s="65">
        <f t="shared" si="870"/>
        <v>2023</v>
      </c>
      <c r="C4115" s="58">
        <f t="shared" si="871"/>
        <v>3</v>
      </c>
      <c r="D4115" s="58" t="str">
        <f t="shared" si="872"/>
        <v>Mar/2023</v>
      </c>
      <c r="E4115" s="60" t="s">
        <v>265</v>
      </c>
      <c r="F4115" s="60" t="s">
        <v>264</v>
      </c>
      <c r="G4115" s="60" t="s">
        <v>33</v>
      </c>
      <c r="H4115" s="60">
        <v>16</v>
      </c>
      <c r="I4115" s="60">
        <v>16</v>
      </c>
      <c r="J4115" s="60">
        <f t="shared" si="873"/>
        <v>0</v>
      </c>
      <c r="K4115" s="60" t="str">
        <f t="shared" si="874"/>
        <v>Ok</v>
      </c>
      <c r="L4115" s="60">
        <f t="shared" si="875"/>
        <v>0</v>
      </c>
      <c r="M4115" s="85">
        <f>VLOOKUP(E4115,'DAFTAR ITEM'!B:J,9,FALSE)</f>
        <v>3000</v>
      </c>
      <c r="N4115" s="85">
        <f t="shared" si="876"/>
        <v>48000</v>
      </c>
      <c r="O4115" s="85">
        <f t="shared" si="877"/>
        <v>0</v>
      </c>
      <c r="P4115" s="85">
        <f t="shared" si="878"/>
        <v>0</v>
      </c>
      <c r="Q4115" s="59">
        <f t="shared" si="879"/>
        <v>0</v>
      </c>
      <c r="R4115" s="60" t="str">
        <f t="shared" si="880"/>
        <v>Good Count</v>
      </c>
      <c r="S4115" s="60" t="str">
        <f t="shared" si="881"/>
        <v>Good Count</v>
      </c>
      <c r="T4115" s="60" t="str">
        <f t="shared" si="882"/>
        <v>Good Count</v>
      </c>
    </row>
    <row r="4116" spans="1:20" ht="15" customHeight="1">
      <c r="A4116" s="64">
        <v>44988</v>
      </c>
      <c r="B4116" s="65">
        <f t="shared" si="870"/>
        <v>2023</v>
      </c>
      <c r="C4116" s="58">
        <f t="shared" si="871"/>
        <v>3</v>
      </c>
      <c r="D4116" s="58" t="str">
        <f t="shared" si="872"/>
        <v>Mar/2023</v>
      </c>
      <c r="E4116" s="60" t="s">
        <v>267</v>
      </c>
      <c r="F4116" s="60" t="s">
        <v>266</v>
      </c>
      <c r="G4116" s="60" t="s">
        <v>33</v>
      </c>
      <c r="H4116" s="60">
        <v>3</v>
      </c>
      <c r="I4116" s="60">
        <v>3</v>
      </c>
      <c r="J4116" s="60">
        <f t="shared" si="873"/>
        <v>0</v>
      </c>
      <c r="K4116" s="60" t="str">
        <f t="shared" si="874"/>
        <v>Ok</v>
      </c>
      <c r="L4116" s="60">
        <f t="shared" si="875"/>
        <v>0</v>
      </c>
      <c r="M4116" s="85">
        <f>VLOOKUP(E4116,'DAFTAR ITEM'!B:J,9,FALSE)</f>
        <v>1575</v>
      </c>
      <c r="N4116" s="85">
        <f t="shared" si="876"/>
        <v>4725</v>
      </c>
      <c r="O4116" s="85">
        <f t="shared" si="877"/>
        <v>0</v>
      </c>
      <c r="P4116" s="85">
        <f t="shared" si="878"/>
        <v>0</v>
      </c>
      <c r="Q4116" s="59">
        <f t="shared" si="879"/>
        <v>0</v>
      </c>
      <c r="R4116" s="60" t="str">
        <f t="shared" si="880"/>
        <v>Good Count</v>
      </c>
      <c r="S4116" s="60" t="str">
        <f t="shared" si="881"/>
        <v>Good Count</v>
      </c>
      <c r="T4116" s="60" t="str">
        <f t="shared" si="882"/>
        <v>Good Count</v>
      </c>
    </row>
    <row r="4117" spans="1:20" ht="15" customHeight="1">
      <c r="A4117" s="64">
        <v>44988</v>
      </c>
      <c r="B4117" s="65">
        <f t="shared" si="870"/>
        <v>2023</v>
      </c>
      <c r="C4117" s="58">
        <f t="shared" si="871"/>
        <v>3</v>
      </c>
      <c r="D4117" s="58" t="str">
        <f t="shared" si="872"/>
        <v>Mar/2023</v>
      </c>
      <c r="E4117" s="60" t="s">
        <v>269</v>
      </c>
      <c r="F4117" s="60" t="s">
        <v>268</v>
      </c>
      <c r="G4117" s="60" t="s">
        <v>33</v>
      </c>
      <c r="H4117" s="60">
        <v>0</v>
      </c>
      <c r="I4117" s="60">
        <v>0</v>
      </c>
      <c r="J4117" s="60">
        <f t="shared" si="873"/>
        <v>0</v>
      </c>
      <c r="K4117" s="60" t="str">
        <f t="shared" si="874"/>
        <v>Ok</v>
      </c>
      <c r="L4117" s="60">
        <f t="shared" si="875"/>
        <v>0</v>
      </c>
      <c r="M4117" s="85">
        <f>VLOOKUP(E4117,'DAFTAR ITEM'!B:J,9,FALSE)</f>
        <v>9500</v>
      </c>
      <c r="N4117" s="85">
        <f t="shared" si="876"/>
        <v>0</v>
      </c>
      <c r="O4117" s="85">
        <f t="shared" si="877"/>
        <v>0</v>
      </c>
      <c r="P4117" s="85">
        <f t="shared" si="878"/>
        <v>0</v>
      </c>
      <c r="Q4117" s="59">
        <f t="shared" si="879"/>
        <v>0</v>
      </c>
      <c r="R4117" s="60" t="str">
        <f t="shared" si="880"/>
        <v>Good Count</v>
      </c>
      <c r="S4117" s="60" t="str">
        <f t="shared" si="881"/>
        <v>Good Count</v>
      </c>
      <c r="T4117" s="60" t="str">
        <f t="shared" si="882"/>
        <v>Good Count</v>
      </c>
    </row>
    <row r="4118" spans="1:20" ht="15" customHeight="1">
      <c r="A4118" s="64">
        <v>44988</v>
      </c>
      <c r="B4118" s="65">
        <f t="shared" si="870"/>
        <v>2023</v>
      </c>
      <c r="C4118" s="58">
        <f t="shared" si="871"/>
        <v>3</v>
      </c>
      <c r="D4118" s="58" t="str">
        <f t="shared" si="872"/>
        <v>Mar/2023</v>
      </c>
      <c r="E4118" s="60" t="s">
        <v>271</v>
      </c>
      <c r="F4118" s="60" t="s">
        <v>270</v>
      </c>
      <c r="G4118" s="60" t="s">
        <v>33</v>
      </c>
      <c r="H4118" s="60">
        <v>11</v>
      </c>
      <c r="I4118" s="60">
        <v>11</v>
      </c>
      <c r="J4118" s="60">
        <f t="shared" si="873"/>
        <v>0</v>
      </c>
      <c r="K4118" s="60" t="str">
        <f t="shared" si="874"/>
        <v>Ok</v>
      </c>
      <c r="L4118" s="60">
        <f t="shared" si="875"/>
        <v>0</v>
      </c>
      <c r="M4118" s="85">
        <f>VLOOKUP(E4118,'DAFTAR ITEM'!B:J,9,FALSE)</f>
        <v>5000</v>
      </c>
      <c r="N4118" s="85">
        <f t="shared" si="876"/>
        <v>55000</v>
      </c>
      <c r="O4118" s="85">
        <f t="shared" si="877"/>
        <v>0</v>
      </c>
      <c r="P4118" s="85">
        <f t="shared" si="878"/>
        <v>0</v>
      </c>
      <c r="Q4118" s="59">
        <f t="shared" si="879"/>
        <v>0</v>
      </c>
      <c r="R4118" s="60" t="str">
        <f t="shared" si="880"/>
        <v>Good Count</v>
      </c>
      <c r="S4118" s="60" t="str">
        <f t="shared" si="881"/>
        <v>Good Count</v>
      </c>
      <c r="T4118" s="60" t="str">
        <f t="shared" si="882"/>
        <v>Good Count</v>
      </c>
    </row>
    <row r="4119" spans="1:20" ht="15" customHeight="1">
      <c r="A4119" s="64">
        <v>44988</v>
      </c>
      <c r="B4119" s="65">
        <f t="shared" si="870"/>
        <v>2023</v>
      </c>
      <c r="C4119" s="58">
        <f t="shared" si="871"/>
        <v>3</v>
      </c>
      <c r="D4119" s="58" t="str">
        <f t="shared" si="872"/>
        <v>Mar/2023</v>
      </c>
      <c r="E4119" s="60" t="s">
        <v>273</v>
      </c>
      <c r="F4119" s="60" t="s">
        <v>272</v>
      </c>
      <c r="G4119" s="60" t="s">
        <v>33</v>
      </c>
      <c r="H4119" s="60">
        <v>48</v>
      </c>
      <c r="I4119" s="60">
        <v>48</v>
      </c>
      <c r="J4119" s="60">
        <f t="shared" si="873"/>
        <v>0</v>
      </c>
      <c r="K4119" s="60" t="str">
        <f t="shared" si="874"/>
        <v>Ok</v>
      </c>
      <c r="L4119" s="60">
        <f t="shared" si="875"/>
        <v>0</v>
      </c>
      <c r="M4119" s="85">
        <f>VLOOKUP(E4119,'DAFTAR ITEM'!B:J,9,FALSE)</f>
        <v>5000</v>
      </c>
      <c r="N4119" s="85">
        <f t="shared" si="876"/>
        <v>240000</v>
      </c>
      <c r="O4119" s="85">
        <f t="shared" si="877"/>
        <v>0</v>
      </c>
      <c r="P4119" s="85">
        <f t="shared" si="878"/>
        <v>0</v>
      </c>
      <c r="Q4119" s="59">
        <f t="shared" si="879"/>
        <v>0</v>
      </c>
      <c r="R4119" s="60" t="str">
        <f t="shared" si="880"/>
        <v>Good Count</v>
      </c>
      <c r="S4119" s="60" t="str">
        <f t="shared" si="881"/>
        <v>Good Count</v>
      </c>
      <c r="T4119" s="60" t="str">
        <f t="shared" si="882"/>
        <v>Good Count</v>
      </c>
    </row>
    <row r="4120" spans="1:20" ht="15" customHeight="1">
      <c r="A4120" s="64">
        <v>44988</v>
      </c>
      <c r="B4120" s="65">
        <f t="shared" si="870"/>
        <v>2023</v>
      </c>
      <c r="C4120" s="58">
        <f t="shared" si="871"/>
        <v>3</v>
      </c>
      <c r="D4120" s="58" t="str">
        <f t="shared" si="872"/>
        <v>Mar/2023</v>
      </c>
      <c r="E4120" s="60" t="s">
        <v>275</v>
      </c>
      <c r="F4120" s="60" t="s">
        <v>274</v>
      </c>
      <c r="G4120" s="60" t="s">
        <v>33</v>
      </c>
      <c r="H4120" s="60">
        <v>18</v>
      </c>
      <c r="I4120" s="60">
        <v>18</v>
      </c>
      <c r="J4120" s="60">
        <f t="shared" si="873"/>
        <v>0</v>
      </c>
      <c r="K4120" s="60" t="str">
        <f t="shared" si="874"/>
        <v>Ok</v>
      </c>
      <c r="L4120" s="60">
        <f t="shared" si="875"/>
        <v>0</v>
      </c>
      <c r="M4120" s="85">
        <f>VLOOKUP(E4120,'DAFTAR ITEM'!B:J,9,FALSE)</f>
        <v>15000</v>
      </c>
      <c r="N4120" s="85">
        <f t="shared" si="876"/>
        <v>270000</v>
      </c>
      <c r="O4120" s="85">
        <f t="shared" si="877"/>
        <v>0</v>
      </c>
      <c r="P4120" s="85">
        <f t="shared" si="878"/>
        <v>0</v>
      </c>
      <c r="Q4120" s="59">
        <f t="shared" si="879"/>
        <v>0</v>
      </c>
      <c r="R4120" s="60" t="str">
        <f t="shared" si="880"/>
        <v>Good Count</v>
      </c>
      <c r="S4120" s="60" t="str">
        <f t="shared" si="881"/>
        <v>Good Count</v>
      </c>
      <c r="T4120" s="60" t="str">
        <f t="shared" si="882"/>
        <v>Good Count</v>
      </c>
    </row>
    <row r="4121" spans="1:20" ht="15" customHeight="1">
      <c r="A4121" s="64">
        <v>44988</v>
      </c>
      <c r="B4121" s="65">
        <f t="shared" si="870"/>
        <v>2023</v>
      </c>
      <c r="C4121" s="58">
        <f t="shared" si="871"/>
        <v>3</v>
      </c>
      <c r="D4121" s="58" t="str">
        <f t="shared" si="872"/>
        <v>Mar/2023</v>
      </c>
      <c r="E4121" s="60" t="s">
        <v>281</v>
      </c>
      <c r="F4121" s="60" t="s">
        <v>280</v>
      </c>
      <c r="G4121" s="60" t="s">
        <v>139</v>
      </c>
      <c r="H4121" s="60">
        <v>248</v>
      </c>
      <c r="I4121" s="60">
        <v>248</v>
      </c>
      <c r="J4121" s="60">
        <f t="shared" si="873"/>
        <v>0</v>
      </c>
      <c r="K4121" s="60" t="str">
        <f t="shared" si="874"/>
        <v>Ok</v>
      </c>
      <c r="L4121" s="60">
        <f t="shared" si="875"/>
        <v>0</v>
      </c>
      <c r="M4121" s="85">
        <f>VLOOKUP(E4121,'DAFTAR ITEM'!B:J,9,FALSE)</f>
        <v>5000</v>
      </c>
      <c r="N4121" s="85">
        <f t="shared" si="876"/>
        <v>1240000</v>
      </c>
      <c r="O4121" s="85">
        <f t="shared" si="877"/>
        <v>0</v>
      </c>
      <c r="P4121" s="85">
        <f t="shared" si="878"/>
        <v>0</v>
      </c>
      <c r="Q4121" s="59">
        <f t="shared" si="879"/>
        <v>0</v>
      </c>
      <c r="R4121" s="60" t="str">
        <f t="shared" si="880"/>
        <v>Good Count</v>
      </c>
      <c r="S4121" s="60" t="str">
        <f t="shared" si="881"/>
        <v>Good Count</v>
      </c>
      <c r="T4121" s="60" t="str">
        <f t="shared" si="882"/>
        <v>Good Count</v>
      </c>
    </row>
    <row r="4122" spans="1:20" ht="15" customHeight="1">
      <c r="A4122" s="64">
        <v>44988</v>
      </c>
      <c r="B4122" s="65">
        <f t="shared" si="870"/>
        <v>2023</v>
      </c>
      <c r="C4122" s="58">
        <f t="shared" si="871"/>
        <v>3</v>
      </c>
      <c r="D4122" s="58" t="str">
        <f t="shared" si="872"/>
        <v>Mar/2023</v>
      </c>
      <c r="E4122" s="60" t="s">
        <v>283</v>
      </c>
      <c r="F4122" s="60" t="s">
        <v>282</v>
      </c>
      <c r="G4122" s="60" t="s">
        <v>16</v>
      </c>
      <c r="H4122" s="60">
        <v>5</v>
      </c>
      <c r="I4122" s="60">
        <v>5</v>
      </c>
      <c r="J4122" s="60">
        <f t="shared" si="873"/>
        <v>0</v>
      </c>
      <c r="K4122" s="60" t="str">
        <f t="shared" si="874"/>
        <v>Ok</v>
      </c>
      <c r="L4122" s="60">
        <f t="shared" si="875"/>
        <v>0</v>
      </c>
      <c r="M4122" s="85">
        <f>VLOOKUP(E4122,'DAFTAR ITEM'!B:J,9,FALSE)</f>
        <v>131250</v>
      </c>
      <c r="N4122" s="85">
        <f t="shared" si="876"/>
        <v>656250</v>
      </c>
      <c r="O4122" s="85">
        <f t="shared" si="877"/>
        <v>0</v>
      </c>
      <c r="P4122" s="85">
        <f t="shared" si="878"/>
        <v>0</v>
      </c>
      <c r="Q4122" s="59">
        <f t="shared" si="879"/>
        <v>0</v>
      </c>
      <c r="R4122" s="60" t="str">
        <f t="shared" si="880"/>
        <v>Good Count</v>
      </c>
      <c r="S4122" s="60" t="str">
        <f t="shared" si="881"/>
        <v>Good Count</v>
      </c>
      <c r="T4122" s="60" t="str">
        <f t="shared" si="882"/>
        <v>Good Count</v>
      </c>
    </row>
    <row r="4123" spans="1:20" ht="15" customHeight="1">
      <c r="A4123" s="64">
        <v>44988</v>
      </c>
      <c r="B4123" s="65">
        <f t="shared" si="870"/>
        <v>2023</v>
      </c>
      <c r="C4123" s="58">
        <f t="shared" si="871"/>
        <v>3</v>
      </c>
      <c r="D4123" s="58" t="str">
        <f t="shared" si="872"/>
        <v>Mar/2023</v>
      </c>
      <c r="E4123" s="60" t="s">
        <v>285</v>
      </c>
      <c r="F4123" s="60" t="s">
        <v>284</v>
      </c>
      <c r="G4123" s="60" t="s">
        <v>33</v>
      </c>
      <c r="H4123" s="60">
        <v>23</v>
      </c>
      <c r="I4123" s="60">
        <v>23</v>
      </c>
      <c r="J4123" s="60">
        <f t="shared" si="873"/>
        <v>0</v>
      </c>
      <c r="K4123" s="60" t="str">
        <f t="shared" si="874"/>
        <v>Ok</v>
      </c>
      <c r="L4123" s="60">
        <f t="shared" si="875"/>
        <v>0</v>
      </c>
      <c r="M4123" s="85">
        <f>VLOOKUP(E4123,'DAFTAR ITEM'!B:J,9,FALSE)</f>
        <v>2625</v>
      </c>
      <c r="N4123" s="85">
        <f t="shared" si="876"/>
        <v>60375</v>
      </c>
      <c r="O4123" s="85">
        <f t="shared" si="877"/>
        <v>0</v>
      </c>
      <c r="P4123" s="85">
        <f t="shared" si="878"/>
        <v>0</v>
      </c>
      <c r="Q4123" s="59">
        <f t="shared" si="879"/>
        <v>0</v>
      </c>
      <c r="R4123" s="60" t="str">
        <f t="shared" si="880"/>
        <v>Good Count</v>
      </c>
      <c r="S4123" s="60" t="str">
        <f t="shared" si="881"/>
        <v>Good Count</v>
      </c>
      <c r="T4123" s="60" t="str">
        <f t="shared" si="882"/>
        <v>Good Count</v>
      </c>
    </row>
    <row r="4124" spans="1:20" ht="15" customHeight="1">
      <c r="A4124" s="64">
        <v>44988</v>
      </c>
      <c r="B4124" s="65">
        <f t="shared" si="870"/>
        <v>2023</v>
      </c>
      <c r="C4124" s="58">
        <f t="shared" si="871"/>
        <v>3</v>
      </c>
      <c r="D4124" s="58" t="str">
        <f t="shared" si="872"/>
        <v>Mar/2023</v>
      </c>
      <c r="E4124" s="60" t="s">
        <v>287</v>
      </c>
      <c r="F4124" s="60" t="s">
        <v>286</v>
      </c>
      <c r="G4124" s="60" t="s">
        <v>33</v>
      </c>
      <c r="H4124" s="60">
        <v>22</v>
      </c>
      <c r="I4124" s="60">
        <v>22</v>
      </c>
      <c r="J4124" s="60">
        <f t="shared" si="873"/>
        <v>0</v>
      </c>
      <c r="K4124" s="60" t="str">
        <f t="shared" si="874"/>
        <v>Ok</v>
      </c>
      <c r="L4124" s="60">
        <f t="shared" si="875"/>
        <v>0</v>
      </c>
      <c r="M4124" s="85">
        <f>VLOOKUP(E4124,'DAFTAR ITEM'!B:J,9,FALSE)</f>
        <v>6825</v>
      </c>
      <c r="N4124" s="85">
        <f t="shared" si="876"/>
        <v>150150</v>
      </c>
      <c r="O4124" s="85">
        <f t="shared" si="877"/>
        <v>0</v>
      </c>
      <c r="P4124" s="85">
        <f t="shared" si="878"/>
        <v>0</v>
      </c>
      <c r="Q4124" s="59">
        <f t="shared" si="879"/>
        <v>0</v>
      </c>
      <c r="R4124" s="60" t="str">
        <f t="shared" si="880"/>
        <v>Good Count</v>
      </c>
      <c r="S4124" s="60" t="str">
        <f t="shared" si="881"/>
        <v>Good Count</v>
      </c>
      <c r="T4124" s="60" t="str">
        <f t="shared" si="882"/>
        <v>Good Count</v>
      </c>
    </row>
    <row r="4125" spans="1:20" ht="15" customHeight="1">
      <c r="A4125" s="64">
        <v>44988</v>
      </c>
      <c r="B4125" s="65">
        <f t="shared" si="870"/>
        <v>2023</v>
      </c>
      <c r="C4125" s="58">
        <f t="shared" si="871"/>
        <v>3</v>
      </c>
      <c r="D4125" s="58" t="str">
        <f t="shared" si="872"/>
        <v>Mar/2023</v>
      </c>
      <c r="E4125" s="60" t="s">
        <v>293</v>
      </c>
      <c r="F4125" s="60" t="s">
        <v>292</v>
      </c>
      <c r="G4125" s="60" t="s">
        <v>33</v>
      </c>
      <c r="H4125" s="60">
        <v>2</v>
      </c>
      <c r="I4125" s="60">
        <v>2</v>
      </c>
      <c r="J4125" s="60">
        <f t="shared" si="873"/>
        <v>0</v>
      </c>
      <c r="K4125" s="60" t="str">
        <f t="shared" si="874"/>
        <v>Ok</v>
      </c>
      <c r="L4125" s="60">
        <f t="shared" si="875"/>
        <v>0</v>
      </c>
      <c r="M4125" s="85">
        <f>VLOOKUP(E4125,'DAFTAR ITEM'!B:J,9,FALSE)</f>
        <v>5000</v>
      </c>
      <c r="N4125" s="85">
        <f t="shared" si="876"/>
        <v>10000</v>
      </c>
      <c r="O4125" s="85">
        <f t="shared" si="877"/>
        <v>0</v>
      </c>
      <c r="P4125" s="85">
        <f t="shared" si="878"/>
        <v>0</v>
      </c>
      <c r="Q4125" s="59">
        <f t="shared" si="879"/>
        <v>0</v>
      </c>
      <c r="R4125" s="60" t="str">
        <f t="shared" si="880"/>
        <v>Good Count</v>
      </c>
      <c r="S4125" s="60" t="str">
        <f t="shared" si="881"/>
        <v>Good Count</v>
      </c>
      <c r="T4125" s="60" t="str">
        <f t="shared" si="882"/>
        <v>Good Count</v>
      </c>
    </row>
    <row r="4126" spans="1:20" ht="15" customHeight="1">
      <c r="A4126" s="64">
        <v>44988</v>
      </c>
      <c r="B4126" s="65">
        <f t="shared" si="870"/>
        <v>2023</v>
      </c>
      <c r="C4126" s="58">
        <f t="shared" si="871"/>
        <v>3</v>
      </c>
      <c r="D4126" s="58" t="str">
        <f t="shared" si="872"/>
        <v>Mar/2023</v>
      </c>
      <c r="E4126" s="60" t="s">
        <v>295</v>
      </c>
      <c r="F4126" s="60" t="s">
        <v>294</v>
      </c>
      <c r="G4126" s="60" t="s">
        <v>33</v>
      </c>
      <c r="H4126" s="60">
        <v>7</v>
      </c>
      <c r="I4126" s="60">
        <v>7</v>
      </c>
      <c r="J4126" s="60">
        <f t="shared" si="873"/>
        <v>0</v>
      </c>
      <c r="K4126" s="60" t="str">
        <f t="shared" si="874"/>
        <v>Ok</v>
      </c>
      <c r="L4126" s="60">
        <f t="shared" si="875"/>
        <v>0</v>
      </c>
      <c r="M4126" s="85">
        <f>VLOOKUP(E4126,'DAFTAR ITEM'!B:J,9,FALSE)</f>
        <v>22000</v>
      </c>
      <c r="N4126" s="85">
        <f t="shared" si="876"/>
        <v>154000</v>
      </c>
      <c r="O4126" s="85">
        <f t="shared" si="877"/>
        <v>0</v>
      </c>
      <c r="P4126" s="85">
        <f t="shared" si="878"/>
        <v>0</v>
      </c>
      <c r="Q4126" s="59">
        <f t="shared" si="879"/>
        <v>0</v>
      </c>
      <c r="R4126" s="60" t="str">
        <f t="shared" si="880"/>
        <v>Good Count</v>
      </c>
      <c r="S4126" s="60" t="str">
        <f t="shared" si="881"/>
        <v>Good Count</v>
      </c>
      <c r="T4126" s="60" t="str">
        <f t="shared" si="882"/>
        <v>Good Count</v>
      </c>
    </row>
    <row r="4127" spans="1:20" ht="15" customHeight="1">
      <c r="A4127" s="64">
        <v>44988</v>
      </c>
      <c r="B4127" s="65">
        <f t="shared" si="870"/>
        <v>2023</v>
      </c>
      <c r="C4127" s="58">
        <f t="shared" si="871"/>
        <v>3</v>
      </c>
      <c r="D4127" s="58" t="str">
        <f t="shared" si="872"/>
        <v>Mar/2023</v>
      </c>
      <c r="E4127" s="60" t="s">
        <v>297</v>
      </c>
      <c r="F4127" s="60" t="s">
        <v>296</v>
      </c>
      <c r="G4127" s="60" t="s">
        <v>33</v>
      </c>
      <c r="H4127" s="60">
        <v>13</v>
      </c>
      <c r="I4127" s="60">
        <v>13</v>
      </c>
      <c r="J4127" s="60">
        <f t="shared" si="873"/>
        <v>0</v>
      </c>
      <c r="K4127" s="60" t="str">
        <f t="shared" si="874"/>
        <v>Ok</v>
      </c>
      <c r="L4127" s="60">
        <f t="shared" si="875"/>
        <v>0</v>
      </c>
      <c r="M4127" s="85">
        <f>VLOOKUP(E4127,'DAFTAR ITEM'!B:J,9,FALSE)</f>
        <v>8138</v>
      </c>
      <c r="N4127" s="85">
        <f t="shared" si="876"/>
        <v>105794</v>
      </c>
      <c r="O4127" s="85">
        <f t="shared" si="877"/>
        <v>0</v>
      </c>
      <c r="P4127" s="85">
        <f t="shared" si="878"/>
        <v>0</v>
      </c>
      <c r="Q4127" s="59">
        <f t="shared" si="879"/>
        <v>0</v>
      </c>
      <c r="R4127" s="60" t="str">
        <f t="shared" si="880"/>
        <v>Good Count</v>
      </c>
      <c r="S4127" s="60" t="str">
        <f t="shared" si="881"/>
        <v>Good Count</v>
      </c>
      <c r="T4127" s="60" t="str">
        <f t="shared" si="882"/>
        <v>Good Count</v>
      </c>
    </row>
    <row r="4128" spans="1:20" ht="15" customHeight="1">
      <c r="A4128" s="64">
        <v>44988</v>
      </c>
      <c r="B4128" s="65">
        <f t="shared" si="870"/>
        <v>2023</v>
      </c>
      <c r="C4128" s="58">
        <f t="shared" si="871"/>
        <v>3</v>
      </c>
      <c r="D4128" s="58" t="str">
        <f t="shared" si="872"/>
        <v>Mar/2023</v>
      </c>
      <c r="E4128" s="60" t="s">
        <v>299</v>
      </c>
      <c r="F4128" s="60" t="s">
        <v>298</v>
      </c>
      <c r="G4128" s="60" t="s">
        <v>33</v>
      </c>
      <c r="H4128" s="60">
        <v>21</v>
      </c>
      <c r="I4128" s="60">
        <v>21</v>
      </c>
      <c r="J4128" s="60">
        <f t="shared" si="873"/>
        <v>0</v>
      </c>
      <c r="K4128" s="60" t="str">
        <f t="shared" si="874"/>
        <v>Ok</v>
      </c>
      <c r="L4128" s="60">
        <f t="shared" si="875"/>
        <v>0</v>
      </c>
      <c r="M4128" s="85">
        <f>VLOOKUP(E4128,'DAFTAR ITEM'!B:J,9,FALSE)</f>
        <v>8138</v>
      </c>
      <c r="N4128" s="85">
        <f t="shared" si="876"/>
        <v>170898</v>
      </c>
      <c r="O4128" s="85">
        <f t="shared" si="877"/>
        <v>0</v>
      </c>
      <c r="P4128" s="85">
        <f t="shared" si="878"/>
        <v>0</v>
      </c>
      <c r="Q4128" s="59">
        <f t="shared" si="879"/>
        <v>0</v>
      </c>
      <c r="R4128" s="60" t="str">
        <f t="shared" si="880"/>
        <v>Good Count</v>
      </c>
      <c r="S4128" s="60" t="str">
        <f t="shared" si="881"/>
        <v>Good Count</v>
      </c>
      <c r="T4128" s="60" t="str">
        <f t="shared" si="882"/>
        <v>Good Count</v>
      </c>
    </row>
    <row r="4129" spans="1:20" ht="15" customHeight="1">
      <c r="A4129" s="64">
        <v>44988</v>
      </c>
      <c r="B4129" s="65">
        <f t="shared" si="870"/>
        <v>2023</v>
      </c>
      <c r="C4129" s="58">
        <f t="shared" si="871"/>
        <v>3</v>
      </c>
      <c r="D4129" s="58" t="str">
        <f t="shared" si="872"/>
        <v>Mar/2023</v>
      </c>
      <c r="E4129" s="60" t="s">
        <v>301</v>
      </c>
      <c r="F4129" s="60" t="s">
        <v>300</v>
      </c>
      <c r="G4129" s="60" t="s">
        <v>33</v>
      </c>
      <c r="H4129" s="60">
        <v>39</v>
      </c>
      <c r="I4129" s="60">
        <v>39</v>
      </c>
      <c r="J4129" s="60">
        <f t="shared" si="873"/>
        <v>0</v>
      </c>
      <c r="K4129" s="60" t="str">
        <f t="shared" si="874"/>
        <v>Ok</v>
      </c>
      <c r="L4129" s="60">
        <f t="shared" si="875"/>
        <v>0</v>
      </c>
      <c r="M4129" s="85">
        <f>VLOOKUP(E4129,'DAFTAR ITEM'!B:J,9,FALSE)</f>
        <v>10000</v>
      </c>
      <c r="N4129" s="85">
        <f t="shared" si="876"/>
        <v>390000</v>
      </c>
      <c r="O4129" s="85">
        <f t="shared" si="877"/>
        <v>0</v>
      </c>
      <c r="P4129" s="85">
        <f t="shared" si="878"/>
        <v>0</v>
      </c>
      <c r="Q4129" s="59">
        <f t="shared" si="879"/>
        <v>0</v>
      </c>
      <c r="R4129" s="60" t="str">
        <f t="shared" si="880"/>
        <v>Good Count</v>
      </c>
      <c r="S4129" s="60" t="str">
        <f t="shared" si="881"/>
        <v>Good Count</v>
      </c>
      <c r="T4129" s="60" t="str">
        <f t="shared" si="882"/>
        <v>Good Count</v>
      </c>
    </row>
    <row r="4130" spans="1:20" ht="15" customHeight="1">
      <c r="A4130" s="64">
        <v>44988</v>
      </c>
      <c r="B4130" s="65">
        <f t="shared" si="870"/>
        <v>2023</v>
      </c>
      <c r="C4130" s="58">
        <f t="shared" si="871"/>
        <v>3</v>
      </c>
      <c r="D4130" s="58" t="str">
        <f t="shared" si="872"/>
        <v>Mar/2023</v>
      </c>
      <c r="E4130" s="60" t="s">
        <v>303</v>
      </c>
      <c r="F4130" s="60" t="s">
        <v>302</v>
      </c>
      <c r="G4130" s="60" t="s">
        <v>33</v>
      </c>
      <c r="H4130" s="60">
        <v>0</v>
      </c>
      <c r="I4130" s="60">
        <v>0</v>
      </c>
      <c r="J4130" s="60">
        <f t="shared" si="873"/>
        <v>0</v>
      </c>
      <c r="K4130" s="60" t="str">
        <f t="shared" si="874"/>
        <v>Ok</v>
      </c>
      <c r="L4130" s="60">
        <f t="shared" si="875"/>
        <v>0</v>
      </c>
      <c r="M4130" s="85">
        <f>VLOOKUP(E4130,'DAFTAR ITEM'!B:J,9,FALSE)</f>
        <v>9000</v>
      </c>
      <c r="N4130" s="85">
        <f t="shared" si="876"/>
        <v>0</v>
      </c>
      <c r="O4130" s="85">
        <f t="shared" si="877"/>
        <v>0</v>
      </c>
      <c r="P4130" s="85">
        <f t="shared" si="878"/>
        <v>0</v>
      </c>
      <c r="Q4130" s="59">
        <f t="shared" si="879"/>
        <v>0</v>
      </c>
      <c r="R4130" s="60" t="str">
        <f t="shared" si="880"/>
        <v>Good Count</v>
      </c>
      <c r="S4130" s="60" t="str">
        <f t="shared" si="881"/>
        <v>Good Count</v>
      </c>
      <c r="T4130" s="60" t="str">
        <f t="shared" si="882"/>
        <v>Good Count</v>
      </c>
    </row>
    <row r="4131" spans="1:20" ht="15" customHeight="1">
      <c r="A4131" s="64">
        <v>44988</v>
      </c>
      <c r="B4131" s="65">
        <f t="shared" si="870"/>
        <v>2023</v>
      </c>
      <c r="C4131" s="58">
        <f t="shared" si="871"/>
        <v>3</v>
      </c>
      <c r="D4131" s="58" t="str">
        <f t="shared" si="872"/>
        <v>Mar/2023</v>
      </c>
      <c r="E4131" s="60" t="s">
        <v>305</v>
      </c>
      <c r="F4131" s="60" t="s">
        <v>304</v>
      </c>
      <c r="G4131" s="60" t="s">
        <v>33</v>
      </c>
      <c r="H4131" s="60">
        <v>10</v>
      </c>
      <c r="I4131" s="60">
        <v>10</v>
      </c>
      <c r="J4131" s="60">
        <f t="shared" si="873"/>
        <v>0</v>
      </c>
      <c r="K4131" s="60" t="str">
        <f t="shared" si="874"/>
        <v>Ok</v>
      </c>
      <c r="L4131" s="60">
        <f t="shared" si="875"/>
        <v>0</v>
      </c>
      <c r="M4131" s="85">
        <f>VLOOKUP(E4131,'DAFTAR ITEM'!B:J,9,FALSE)</f>
        <v>6720</v>
      </c>
      <c r="N4131" s="85">
        <f t="shared" si="876"/>
        <v>67200</v>
      </c>
      <c r="O4131" s="85">
        <f t="shared" si="877"/>
        <v>0</v>
      </c>
      <c r="P4131" s="85">
        <f t="shared" si="878"/>
        <v>0</v>
      </c>
      <c r="Q4131" s="59">
        <f t="shared" si="879"/>
        <v>0</v>
      </c>
      <c r="R4131" s="60" t="str">
        <f t="shared" si="880"/>
        <v>Good Count</v>
      </c>
      <c r="S4131" s="60" t="str">
        <f t="shared" si="881"/>
        <v>Good Count</v>
      </c>
      <c r="T4131" s="60" t="str">
        <f t="shared" si="882"/>
        <v>Good Count</v>
      </c>
    </row>
    <row r="4132" spans="1:20" ht="15" customHeight="1">
      <c r="A4132" s="64">
        <v>44988</v>
      </c>
      <c r="B4132" s="65">
        <f t="shared" si="870"/>
        <v>2023</v>
      </c>
      <c r="C4132" s="58">
        <f t="shared" si="871"/>
        <v>3</v>
      </c>
      <c r="D4132" s="58" t="str">
        <f t="shared" si="872"/>
        <v>Mar/2023</v>
      </c>
      <c r="E4132" s="60" t="s">
        <v>307</v>
      </c>
      <c r="F4132" s="60" t="s">
        <v>306</v>
      </c>
      <c r="G4132" s="60" t="s">
        <v>33</v>
      </c>
      <c r="H4132" s="60">
        <v>61</v>
      </c>
      <c r="I4132" s="60">
        <v>61</v>
      </c>
      <c r="J4132" s="60">
        <f t="shared" si="873"/>
        <v>0</v>
      </c>
      <c r="K4132" s="60" t="str">
        <f t="shared" si="874"/>
        <v>Ok</v>
      </c>
      <c r="L4132" s="60">
        <f t="shared" si="875"/>
        <v>0</v>
      </c>
      <c r="M4132" s="85">
        <f>VLOOKUP(E4132,'DAFTAR ITEM'!B:J,9,FALSE)</f>
        <v>9000</v>
      </c>
      <c r="N4132" s="85">
        <f t="shared" si="876"/>
        <v>549000</v>
      </c>
      <c r="O4132" s="85">
        <f t="shared" si="877"/>
        <v>0</v>
      </c>
      <c r="P4132" s="85">
        <f t="shared" si="878"/>
        <v>0</v>
      </c>
      <c r="Q4132" s="59">
        <f t="shared" si="879"/>
        <v>0</v>
      </c>
      <c r="R4132" s="60" t="str">
        <f t="shared" si="880"/>
        <v>Good Count</v>
      </c>
      <c r="S4132" s="60" t="str">
        <f t="shared" si="881"/>
        <v>Good Count</v>
      </c>
      <c r="T4132" s="60" t="str">
        <f t="shared" si="882"/>
        <v>Good Count</v>
      </c>
    </row>
    <row r="4133" spans="1:20" ht="15" customHeight="1">
      <c r="A4133" s="64">
        <v>44988</v>
      </c>
      <c r="B4133" s="65">
        <f t="shared" si="870"/>
        <v>2023</v>
      </c>
      <c r="C4133" s="58">
        <f t="shared" si="871"/>
        <v>3</v>
      </c>
      <c r="D4133" s="58" t="str">
        <f t="shared" si="872"/>
        <v>Mar/2023</v>
      </c>
      <c r="E4133" s="60" t="s">
        <v>309</v>
      </c>
      <c r="F4133" s="60" t="s">
        <v>308</v>
      </c>
      <c r="G4133" s="60" t="s">
        <v>33</v>
      </c>
      <c r="H4133" s="60">
        <v>16</v>
      </c>
      <c r="I4133" s="60">
        <v>16</v>
      </c>
      <c r="J4133" s="60">
        <f t="shared" si="873"/>
        <v>0</v>
      </c>
      <c r="K4133" s="60" t="str">
        <f t="shared" si="874"/>
        <v>Ok</v>
      </c>
      <c r="L4133" s="60">
        <f t="shared" si="875"/>
        <v>0</v>
      </c>
      <c r="M4133" s="85">
        <f>VLOOKUP(E4133,'DAFTAR ITEM'!B:J,9,FALSE)</f>
        <v>840</v>
      </c>
      <c r="N4133" s="85">
        <f t="shared" si="876"/>
        <v>13440</v>
      </c>
      <c r="O4133" s="85">
        <f t="shared" si="877"/>
        <v>0</v>
      </c>
      <c r="P4133" s="85">
        <f t="shared" si="878"/>
        <v>0</v>
      </c>
      <c r="Q4133" s="59">
        <f t="shared" si="879"/>
        <v>0</v>
      </c>
      <c r="R4133" s="60" t="str">
        <f t="shared" si="880"/>
        <v>Good Count</v>
      </c>
      <c r="S4133" s="60" t="str">
        <f t="shared" si="881"/>
        <v>Good Count</v>
      </c>
      <c r="T4133" s="60" t="str">
        <f t="shared" si="882"/>
        <v>Good Count</v>
      </c>
    </row>
    <row r="4134" spans="1:20" ht="15" customHeight="1">
      <c r="A4134" s="64">
        <v>44988</v>
      </c>
      <c r="B4134" s="65">
        <f t="shared" si="870"/>
        <v>2023</v>
      </c>
      <c r="C4134" s="58">
        <f t="shared" si="871"/>
        <v>3</v>
      </c>
      <c r="D4134" s="58" t="str">
        <f t="shared" si="872"/>
        <v>Mar/2023</v>
      </c>
      <c r="E4134" s="60" t="s">
        <v>311</v>
      </c>
      <c r="F4134" s="60" t="s">
        <v>310</v>
      </c>
      <c r="G4134" s="60" t="s">
        <v>33</v>
      </c>
      <c r="H4134" s="60">
        <v>17</v>
      </c>
      <c r="I4134" s="60">
        <v>17</v>
      </c>
      <c r="J4134" s="60">
        <f t="shared" si="873"/>
        <v>0</v>
      </c>
      <c r="K4134" s="60" t="str">
        <f t="shared" si="874"/>
        <v>Ok</v>
      </c>
      <c r="L4134" s="60">
        <f t="shared" si="875"/>
        <v>0</v>
      </c>
      <c r="M4134" s="85">
        <f>VLOOKUP(E4134,'DAFTAR ITEM'!B:J,9,FALSE)</f>
        <v>2000</v>
      </c>
      <c r="N4134" s="85">
        <f t="shared" si="876"/>
        <v>34000</v>
      </c>
      <c r="O4134" s="85">
        <f t="shared" si="877"/>
        <v>0</v>
      </c>
      <c r="P4134" s="85">
        <f t="shared" si="878"/>
        <v>0</v>
      </c>
      <c r="Q4134" s="59">
        <f t="shared" si="879"/>
        <v>0</v>
      </c>
      <c r="R4134" s="60" t="str">
        <f t="shared" si="880"/>
        <v>Good Count</v>
      </c>
      <c r="S4134" s="60" t="str">
        <f t="shared" si="881"/>
        <v>Good Count</v>
      </c>
      <c r="T4134" s="60" t="str">
        <f t="shared" si="882"/>
        <v>Good Count</v>
      </c>
    </row>
    <row r="4135" spans="1:20" ht="15" customHeight="1">
      <c r="A4135" s="64">
        <v>44988</v>
      </c>
      <c r="B4135" s="65">
        <f t="shared" si="870"/>
        <v>2023</v>
      </c>
      <c r="C4135" s="58">
        <f t="shared" si="871"/>
        <v>3</v>
      </c>
      <c r="D4135" s="58" t="str">
        <f t="shared" si="872"/>
        <v>Mar/2023</v>
      </c>
      <c r="E4135" s="60" t="s">
        <v>313</v>
      </c>
      <c r="F4135" s="60" t="s">
        <v>312</v>
      </c>
      <c r="G4135" s="60" t="s">
        <v>33</v>
      </c>
      <c r="H4135" s="60">
        <v>15</v>
      </c>
      <c r="I4135" s="60">
        <v>15</v>
      </c>
      <c r="J4135" s="60">
        <f t="shared" si="873"/>
        <v>0</v>
      </c>
      <c r="K4135" s="60" t="str">
        <f t="shared" si="874"/>
        <v>Ok</v>
      </c>
      <c r="L4135" s="60">
        <f t="shared" si="875"/>
        <v>0</v>
      </c>
      <c r="M4135" s="85">
        <f>VLOOKUP(E4135,'DAFTAR ITEM'!B:J,9,FALSE)</f>
        <v>2000</v>
      </c>
      <c r="N4135" s="85">
        <f t="shared" si="876"/>
        <v>30000</v>
      </c>
      <c r="O4135" s="85">
        <f t="shared" si="877"/>
        <v>0</v>
      </c>
      <c r="P4135" s="85">
        <f t="shared" si="878"/>
        <v>0</v>
      </c>
      <c r="Q4135" s="59">
        <f t="shared" si="879"/>
        <v>0</v>
      </c>
      <c r="R4135" s="60" t="str">
        <f t="shared" si="880"/>
        <v>Good Count</v>
      </c>
      <c r="S4135" s="60" t="str">
        <f t="shared" si="881"/>
        <v>Good Count</v>
      </c>
      <c r="T4135" s="60" t="str">
        <f t="shared" si="882"/>
        <v>Good Count</v>
      </c>
    </row>
    <row r="4136" spans="1:20" ht="15" customHeight="1">
      <c r="A4136" s="64">
        <v>44988</v>
      </c>
      <c r="B4136" s="65">
        <f t="shared" si="870"/>
        <v>2023</v>
      </c>
      <c r="C4136" s="58">
        <f t="shared" si="871"/>
        <v>3</v>
      </c>
      <c r="D4136" s="58" t="str">
        <f t="shared" si="872"/>
        <v>Mar/2023</v>
      </c>
      <c r="E4136" s="60" t="s">
        <v>315</v>
      </c>
      <c r="F4136" s="60" t="s">
        <v>314</v>
      </c>
      <c r="G4136" s="60" t="s">
        <v>33</v>
      </c>
      <c r="H4136" s="60">
        <v>17</v>
      </c>
      <c r="I4136" s="60">
        <v>17</v>
      </c>
      <c r="J4136" s="60">
        <f t="shared" si="873"/>
        <v>0</v>
      </c>
      <c r="K4136" s="60" t="str">
        <f t="shared" si="874"/>
        <v>Ok</v>
      </c>
      <c r="L4136" s="60">
        <f t="shared" si="875"/>
        <v>0</v>
      </c>
      <c r="M4136" s="85">
        <f>VLOOKUP(E4136,'DAFTAR ITEM'!B:J,9,FALSE)</f>
        <v>900</v>
      </c>
      <c r="N4136" s="85">
        <f t="shared" si="876"/>
        <v>15300</v>
      </c>
      <c r="O4136" s="85">
        <f t="shared" si="877"/>
        <v>0</v>
      </c>
      <c r="P4136" s="85">
        <f t="shared" si="878"/>
        <v>0</v>
      </c>
      <c r="Q4136" s="59">
        <f t="shared" si="879"/>
        <v>0</v>
      </c>
      <c r="R4136" s="60" t="str">
        <f t="shared" si="880"/>
        <v>Good Count</v>
      </c>
      <c r="S4136" s="60" t="str">
        <f t="shared" si="881"/>
        <v>Good Count</v>
      </c>
      <c r="T4136" s="60" t="str">
        <f t="shared" si="882"/>
        <v>Good Count</v>
      </c>
    </row>
    <row r="4137" spans="1:20" ht="15" customHeight="1">
      <c r="A4137" s="64">
        <v>44988</v>
      </c>
      <c r="B4137" s="65">
        <f t="shared" si="870"/>
        <v>2023</v>
      </c>
      <c r="C4137" s="58">
        <f t="shared" si="871"/>
        <v>3</v>
      </c>
      <c r="D4137" s="58" t="str">
        <f t="shared" si="872"/>
        <v>Mar/2023</v>
      </c>
      <c r="E4137" s="60" t="s">
        <v>317</v>
      </c>
      <c r="F4137" s="60" t="s">
        <v>316</v>
      </c>
      <c r="G4137" s="60" t="s">
        <v>33</v>
      </c>
      <c r="H4137" s="60">
        <v>9</v>
      </c>
      <c r="I4137" s="60">
        <v>9</v>
      </c>
      <c r="J4137" s="60">
        <f t="shared" si="873"/>
        <v>0</v>
      </c>
      <c r="K4137" s="60" t="str">
        <f t="shared" si="874"/>
        <v>Ok</v>
      </c>
      <c r="L4137" s="60">
        <f t="shared" si="875"/>
        <v>0</v>
      </c>
      <c r="M4137" s="85">
        <f>VLOOKUP(E4137,'DAFTAR ITEM'!B:J,9,FALSE)</f>
        <v>10000</v>
      </c>
      <c r="N4137" s="85">
        <f t="shared" si="876"/>
        <v>90000</v>
      </c>
      <c r="O4137" s="85">
        <f t="shared" si="877"/>
        <v>0</v>
      </c>
      <c r="P4137" s="85">
        <f t="shared" si="878"/>
        <v>0</v>
      </c>
      <c r="Q4137" s="59">
        <f t="shared" si="879"/>
        <v>0</v>
      </c>
      <c r="R4137" s="60" t="str">
        <f t="shared" si="880"/>
        <v>Good Count</v>
      </c>
      <c r="S4137" s="60" t="str">
        <f t="shared" si="881"/>
        <v>Good Count</v>
      </c>
      <c r="T4137" s="60" t="str">
        <f t="shared" si="882"/>
        <v>Good Count</v>
      </c>
    </row>
    <row r="4138" spans="1:20" ht="15" customHeight="1">
      <c r="A4138" s="64">
        <v>44988</v>
      </c>
      <c r="B4138" s="65">
        <f t="shared" si="870"/>
        <v>2023</v>
      </c>
      <c r="C4138" s="58">
        <f t="shared" si="871"/>
        <v>3</v>
      </c>
      <c r="D4138" s="58" t="str">
        <f t="shared" si="872"/>
        <v>Mar/2023</v>
      </c>
      <c r="E4138" s="60" t="s">
        <v>319</v>
      </c>
      <c r="F4138" s="60" t="s">
        <v>318</v>
      </c>
      <c r="G4138" s="60" t="s">
        <v>33</v>
      </c>
      <c r="H4138" s="60">
        <v>7</v>
      </c>
      <c r="I4138" s="60">
        <v>7</v>
      </c>
      <c r="J4138" s="60">
        <f t="shared" si="873"/>
        <v>0</v>
      </c>
      <c r="K4138" s="60" t="str">
        <f t="shared" si="874"/>
        <v>Ok</v>
      </c>
      <c r="L4138" s="60">
        <f t="shared" si="875"/>
        <v>0</v>
      </c>
      <c r="M4138" s="85">
        <f>VLOOKUP(E4138,'DAFTAR ITEM'!B:J,9,FALSE)</f>
        <v>10080</v>
      </c>
      <c r="N4138" s="85">
        <f t="shared" si="876"/>
        <v>70560</v>
      </c>
      <c r="O4138" s="85">
        <f t="shared" si="877"/>
        <v>0</v>
      </c>
      <c r="P4138" s="85">
        <f t="shared" si="878"/>
        <v>0</v>
      </c>
      <c r="Q4138" s="59">
        <f t="shared" si="879"/>
        <v>0</v>
      </c>
      <c r="R4138" s="60" t="str">
        <f t="shared" si="880"/>
        <v>Good Count</v>
      </c>
      <c r="S4138" s="60" t="str">
        <f t="shared" si="881"/>
        <v>Good Count</v>
      </c>
      <c r="T4138" s="60" t="str">
        <f t="shared" si="882"/>
        <v>Good Count</v>
      </c>
    </row>
    <row r="4139" spans="1:20" ht="15" customHeight="1">
      <c r="A4139" s="64">
        <v>44988</v>
      </c>
      <c r="B4139" s="65">
        <f t="shared" si="870"/>
        <v>2023</v>
      </c>
      <c r="C4139" s="58">
        <f t="shared" si="871"/>
        <v>3</v>
      </c>
      <c r="D4139" s="58" t="str">
        <f t="shared" si="872"/>
        <v>Mar/2023</v>
      </c>
      <c r="E4139" s="60" t="s">
        <v>321</v>
      </c>
      <c r="F4139" s="60" t="s">
        <v>320</v>
      </c>
      <c r="G4139" s="60" t="s">
        <v>33</v>
      </c>
      <c r="H4139" s="60">
        <v>3</v>
      </c>
      <c r="I4139" s="60">
        <v>3</v>
      </c>
      <c r="J4139" s="60">
        <f t="shared" si="873"/>
        <v>0</v>
      </c>
      <c r="K4139" s="60" t="str">
        <f t="shared" si="874"/>
        <v>Ok</v>
      </c>
      <c r="L4139" s="60">
        <f t="shared" si="875"/>
        <v>0</v>
      </c>
      <c r="M4139" s="85">
        <f>VLOOKUP(E4139,'DAFTAR ITEM'!B:J,9,FALSE)</f>
        <v>7500</v>
      </c>
      <c r="N4139" s="85">
        <f t="shared" si="876"/>
        <v>22500</v>
      </c>
      <c r="O4139" s="85">
        <f t="shared" si="877"/>
        <v>0</v>
      </c>
      <c r="P4139" s="85">
        <f t="shared" si="878"/>
        <v>0</v>
      </c>
      <c r="Q4139" s="59">
        <f t="shared" si="879"/>
        <v>0</v>
      </c>
      <c r="R4139" s="60" t="str">
        <f t="shared" si="880"/>
        <v>Good Count</v>
      </c>
      <c r="S4139" s="60" t="str">
        <f t="shared" si="881"/>
        <v>Good Count</v>
      </c>
      <c r="T4139" s="60" t="str">
        <f t="shared" si="882"/>
        <v>Good Count</v>
      </c>
    </row>
    <row r="4140" spans="1:20" ht="15" customHeight="1">
      <c r="A4140" s="64">
        <v>44988</v>
      </c>
      <c r="B4140" s="65">
        <f t="shared" ref="B4140:B4203" si="883">YEAR(A4140)</f>
        <v>2023</v>
      </c>
      <c r="C4140" s="58">
        <f t="shared" ref="C4140:C4203" si="884">MONTH(A4140)</f>
        <v>3</v>
      </c>
      <c r="D4140" s="58" t="str">
        <f t="shared" ref="D4140:D4203" si="885">TEXT(A4140,"MMM")&amp;"/"&amp;(B4140)</f>
        <v>Mar/2023</v>
      </c>
      <c r="E4140" s="60" t="s">
        <v>323</v>
      </c>
      <c r="F4140" s="60" t="s">
        <v>322</v>
      </c>
      <c r="G4140" s="60" t="s">
        <v>33</v>
      </c>
      <c r="H4140" s="60">
        <v>14</v>
      </c>
      <c r="I4140" s="60">
        <v>14</v>
      </c>
      <c r="J4140" s="60">
        <f t="shared" ref="J4140:J4203" si="886">I4140-H4140</f>
        <v>0</v>
      </c>
      <c r="K4140" s="60" t="str">
        <f t="shared" ref="K4140:K4203" si="887">IF(J4140=0,"Ok","Selisih")</f>
        <v>Ok</v>
      </c>
      <c r="L4140" s="60">
        <f t="shared" ref="L4140:L4203" si="888">ABS(J4140)</f>
        <v>0</v>
      </c>
      <c r="M4140" s="85">
        <f>VLOOKUP(E4140,'DAFTAR ITEM'!B:J,9,FALSE)</f>
        <v>15000</v>
      </c>
      <c r="N4140" s="85">
        <f t="shared" ref="N4140:N4203" si="889">H4140*M4140</f>
        <v>210000</v>
      </c>
      <c r="O4140" s="85">
        <f t="shared" ref="O4140:O4203" si="890">J4140*M4140</f>
        <v>0</v>
      </c>
      <c r="P4140" s="85">
        <f t="shared" ref="P4140:P4203" si="891">L4140*M4140</f>
        <v>0</v>
      </c>
      <c r="Q4140" s="59">
        <f t="shared" ref="Q4140:Q4203" si="892">ABS(IF(AND((H4140=0),(J4140=0)),0,J4140/H4140))</f>
        <v>0</v>
      </c>
      <c r="R4140" s="60" t="str">
        <f t="shared" ref="R4140:R4203" si="893">IF(ISERROR(Q4140),"Bad Count",IF(Q4140&gt;0%,"Bad Count","Good Count"))</f>
        <v>Good Count</v>
      </c>
      <c r="S4140" s="60" t="str">
        <f t="shared" ref="S4140:S4203" si="894">IF(ISERROR(Q4140),"Bad Count",IF(Q4140&gt;2%,"Bad Count","Good Count"))</f>
        <v>Good Count</v>
      </c>
      <c r="T4140" s="60" t="str">
        <f t="shared" ref="T4140:T4203" si="895">IF(ISERROR(Q4140),"Bad Count",IF(Q4140&gt;5%,"Bad Count","Good Count"))</f>
        <v>Good Count</v>
      </c>
    </row>
    <row r="4141" spans="1:20" ht="15" customHeight="1">
      <c r="A4141" s="64">
        <v>44988</v>
      </c>
      <c r="B4141" s="65">
        <f t="shared" si="883"/>
        <v>2023</v>
      </c>
      <c r="C4141" s="58">
        <f t="shared" si="884"/>
        <v>3</v>
      </c>
      <c r="D4141" s="58" t="str">
        <f t="shared" si="885"/>
        <v>Mar/2023</v>
      </c>
      <c r="E4141" s="60" t="s">
        <v>325</v>
      </c>
      <c r="F4141" s="60" t="s">
        <v>324</v>
      </c>
      <c r="G4141" s="60" t="s">
        <v>33</v>
      </c>
      <c r="H4141" s="60">
        <v>2</v>
      </c>
      <c r="I4141" s="60">
        <v>2</v>
      </c>
      <c r="J4141" s="60">
        <f t="shared" si="886"/>
        <v>0</v>
      </c>
      <c r="K4141" s="60" t="str">
        <f t="shared" si="887"/>
        <v>Ok</v>
      </c>
      <c r="L4141" s="60">
        <f t="shared" si="888"/>
        <v>0</v>
      </c>
      <c r="M4141" s="85">
        <f>VLOOKUP(E4141,'DAFTAR ITEM'!B:J,9,FALSE)</f>
        <v>5000</v>
      </c>
      <c r="N4141" s="85">
        <f t="shared" si="889"/>
        <v>10000</v>
      </c>
      <c r="O4141" s="85">
        <f t="shared" si="890"/>
        <v>0</v>
      </c>
      <c r="P4141" s="85">
        <f t="shared" si="891"/>
        <v>0</v>
      </c>
      <c r="Q4141" s="59">
        <f t="shared" si="892"/>
        <v>0</v>
      </c>
      <c r="R4141" s="60" t="str">
        <f t="shared" si="893"/>
        <v>Good Count</v>
      </c>
      <c r="S4141" s="60" t="str">
        <f t="shared" si="894"/>
        <v>Good Count</v>
      </c>
      <c r="T4141" s="60" t="str">
        <f t="shared" si="895"/>
        <v>Good Count</v>
      </c>
    </row>
    <row r="4142" spans="1:20" ht="15" customHeight="1">
      <c r="A4142" s="64">
        <v>44988</v>
      </c>
      <c r="B4142" s="65">
        <f t="shared" si="883"/>
        <v>2023</v>
      </c>
      <c r="C4142" s="58">
        <f t="shared" si="884"/>
        <v>3</v>
      </c>
      <c r="D4142" s="58" t="str">
        <f t="shared" si="885"/>
        <v>Mar/2023</v>
      </c>
      <c r="E4142" s="60" t="s">
        <v>327</v>
      </c>
      <c r="F4142" s="60" t="s">
        <v>326</v>
      </c>
      <c r="G4142" s="60" t="s">
        <v>33</v>
      </c>
      <c r="H4142" s="60">
        <v>2</v>
      </c>
      <c r="I4142" s="60">
        <v>2</v>
      </c>
      <c r="J4142" s="60">
        <f t="shared" si="886"/>
        <v>0</v>
      </c>
      <c r="K4142" s="60" t="str">
        <f t="shared" si="887"/>
        <v>Ok</v>
      </c>
      <c r="L4142" s="60">
        <f t="shared" si="888"/>
        <v>0</v>
      </c>
      <c r="M4142" s="85">
        <f>VLOOKUP(E4142,'DAFTAR ITEM'!B:J,9,FALSE)</f>
        <v>7000</v>
      </c>
      <c r="N4142" s="85">
        <f t="shared" si="889"/>
        <v>14000</v>
      </c>
      <c r="O4142" s="85">
        <f t="shared" si="890"/>
        <v>0</v>
      </c>
      <c r="P4142" s="85">
        <f t="shared" si="891"/>
        <v>0</v>
      </c>
      <c r="Q4142" s="59">
        <f t="shared" si="892"/>
        <v>0</v>
      </c>
      <c r="R4142" s="60" t="str">
        <f t="shared" si="893"/>
        <v>Good Count</v>
      </c>
      <c r="S4142" s="60" t="str">
        <f t="shared" si="894"/>
        <v>Good Count</v>
      </c>
      <c r="T4142" s="60" t="str">
        <f t="shared" si="895"/>
        <v>Good Count</v>
      </c>
    </row>
    <row r="4143" spans="1:20" ht="15" customHeight="1">
      <c r="A4143" s="64">
        <v>44988</v>
      </c>
      <c r="B4143" s="65">
        <f t="shared" si="883"/>
        <v>2023</v>
      </c>
      <c r="C4143" s="58">
        <f t="shared" si="884"/>
        <v>3</v>
      </c>
      <c r="D4143" s="58" t="str">
        <f t="shared" si="885"/>
        <v>Mar/2023</v>
      </c>
      <c r="E4143" s="60" t="s">
        <v>329</v>
      </c>
      <c r="F4143" s="60" t="s">
        <v>328</v>
      </c>
      <c r="G4143" s="60" t="s">
        <v>33</v>
      </c>
      <c r="H4143" s="60">
        <v>1</v>
      </c>
      <c r="I4143" s="60">
        <v>1</v>
      </c>
      <c r="J4143" s="60">
        <f t="shared" si="886"/>
        <v>0</v>
      </c>
      <c r="K4143" s="60" t="str">
        <f t="shared" si="887"/>
        <v>Ok</v>
      </c>
      <c r="L4143" s="60">
        <f t="shared" si="888"/>
        <v>0</v>
      </c>
      <c r="M4143" s="85">
        <f>VLOOKUP(E4143,'DAFTAR ITEM'!B:J,9,FALSE)</f>
        <v>12000</v>
      </c>
      <c r="N4143" s="85">
        <f t="shared" si="889"/>
        <v>12000</v>
      </c>
      <c r="O4143" s="85">
        <f t="shared" si="890"/>
        <v>0</v>
      </c>
      <c r="P4143" s="85">
        <f t="shared" si="891"/>
        <v>0</v>
      </c>
      <c r="Q4143" s="59">
        <f t="shared" si="892"/>
        <v>0</v>
      </c>
      <c r="R4143" s="60" t="str">
        <f t="shared" si="893"/>
        <v>Good Count</v>
      </c>
      <c r="S4143" s="60" t="str">
        <f t="shared" si="894"/>
        <v>Good Count</v>
      </c>
      <c r="T4143" s="60" t="str">
        <f t="shared" si="895"/>
        <v>Good Count</v>
      </c>
    </row>
    <row r="4144" spans="1:20" ht="15" customHeight="1">
      <c r="A4144" s="64">
        <v>44988</v>
      </c>
      <c r="B4144" s="65">
        <f t="shared" si="883"/>
        <v>2023</v>
      </c>
      <c r="C4144" s="58">
        <f t="shared" si="884"/>
        <v>3</v>
      </c>
      <c r="D4144" s="58" t="str">
        <f t="shared" si="885"/>
        <v>Mar/2023</v>
      </c>
      <c r="E4144" s="60" t="s">
        <v>333</v>
      </c>
      <c r="F4144" s="60" t="s">
        <v>332</v>
      </c>
      <c r="G4144" s="60" t="s">
        <v>334</v>
      </c>
      <c r="H4144" s="60">
        <v>4</v>
      </c>
      <c r="I4144" s="60">
        <v>4</v>
      </c>
      <c r="J4144" s="60">
        <f t="shared" si="886"/>
        <v>0</v>
      </c>
      <c r="K4144" s="60" t="str">
        <f t="shared" si="887"/>
        <v>Ok</v>
      </c>
      <c r="L4144" s="60">
        <f t="shared" si="888"/>
        <v>0</v>
      </c>
      <c r="M4144" s="85">
        <f>VLOOKUP(E4144,'DAFTAR ITEM'!B:J,9,FALSE)</f>
        <v>4500</v>
      </c>
      <c r="N4144" s="85">
        <f t="shared" si="889"/>
        <v>18000</v>
      </c>
      <c r="O4144" s="85">
        <f t="shared" si="890"/>
        <v>0</v>
      </c>
      <c r="P4144" s="85">
        <f t="shared" si="891"/>
        <v>0</v>
      </c>
      <c r="Q4144" s="59">
        <f t="shared" si="892"/>
        <v>0</v>
      </c>
      <c r="R4144" s="60" t="str">
        <f t="shared" si="893"/>
        <v>Good Count</v>
      </c>
      <c r="S4144" s="60" t="str">
        <f t="shared" si="894"/>
        <v>Good Count</v>
      </c>
      <c r="T4144" s="60" t="str">
        <f t="shared" si="895"/>
        <v>Good Count</v>
      </c>
    </row>
    <row r="4145" spans="1:20" ht="15" customHeight="1">
      <c r="A4145" s="64">
        <v>44988</v>
      </c>
      <c r="B4145" s="65">
        <f t="shared" si="883"/>
        <v>2023</v>
      </c>
      <c r="C4145" s="58">
        <f t="shared" si="884"/>
        <v>3</v>
      </c>
      <c r="D4145" s="58" t="str">
        <f t="shared" si="885"/>
        <v>Mar/2023</v>
      </c>
      <c r="E4145" s="60" t="s">
        <v>336</v>
      </c>
      <c r="F4145" s="60" t="s">
        <v>335</v>
      </c>
      <c r="G4145" s="60" t="s">
        <v>334</v>
      </c>
      <c r="H4145" s="60">
        <v>5</v>
      </c>
      <c r="I4145" s="60">
        <v>5</v>
      </c>
      <c r="J4145" s="60">
        <f t="shared" si="886"/>
        <v>0</v>
      </c>
      <c r="K4145" s="60" t="str">
        <f t="shared" si="887"/>
        <v>Ok</v>
      </c>
      <c r="L4145" s="60">
        <f t="shared" si="888"/>
        <v>0</v>
      </c>
      <c r="M4145" s="85">
        <f>VLOOKUP(E4145,'DAFTAR ITEM'!B:J,9,FALSE)</f>
        <v>4500</v>
      </c>
      <c r="N4145" s="85">
        <f t="shared" si="889"/>
        <v>22500</v>
      </c>
      <c r="O4145" s="85">
        <f t="shared" si="890"/>
        <v>0</v>
      </c>
      <c r="P4145" s="85">
        <f t="shared" si="891"/>
        <v>0</v>
      </c>
      <c r="Q4145" s="59">
        <f t="shared" si="892"/>
        <v>0</v>
      </c>
      <c r="R4145" s="60" t="str">
        <f t="shared" si="893"/>
        <v>Good Count</v>
      </c>
      <c r="S4145" s="60" t="str">
        <f t="shared" si="894"/>
        <v>Good Count</v>
      </c>
      <c r="T4145" s="60" t="str">
        <f t="shared" si="895"/>
        <v>Good Count</v>
      </c>
    </row>
    <row r="4146" spans="1:20" ht="15" customHeight="1">
      <c r="A4146" s="64">
        <v>44988</v>
      </c>
      <c r="B4146" s="65">
        <f t="shared" si="883"/>
        <v>2023</v>
      </c>
      <c r="C4146" s="58">
        <f t="shared" si="884"/>
        <v>3</v>
      </c>
      <c r="D4146" s="58" t="str">
        <f t="shared" si="885"/>
        <v>Mar/2023</v>
      </c>
      <c r="E4146" s="60" t="s">
        <v>338</v>
      </c>
      <c r="F4146" s="60" t="s">
        <v>337</v>
      </c>
      <c r="G4146" s="60" t="s">
        <v>334</v>
      </c>
      <c r="H4146" s="60">
        <v>26</v>
      </c>
      <c r="I4146" s="60">
        <v>26</v>
      </c>
      <c r="J4146" s="60">
        <f t="shared" si="886"/>
        <v>0</v>
      </c>
      <c r="K4146" s="60" t="str">
        <f t="shared" si="887"/>
        <v>Ok</v>
      </c>
      <c r="L4146" s="60">
        <f t="shared" si="888"/>
        <v>0</v>
      </c>
      <c r="M4146" s="85">
        <f>VLOOKUP(E4146,'DAFTAR ITEM'!B:J,9,FALSE)</f>
        <v>5775</v>
      </c>
      <c r="N4146" s="85">
        <f t="shared" si="889"/>
        <v>150150</v>
      </c>
      <c r="O4146" s="85">
        <f t="shared" si="890"/>
        <v>0</v>
      </c>
      <c r="P4146" s="85">
        <f t="shared" si="891"/>
        <v>0</v>
      </c>
      <c r="Q4146" s="59">
        <f t="shared" si="892"/>
        <v>0</v>
      </c>
      <c r="R4146" s="60" t="str">
        <f t="shared" si="893"/>
        <v>Good Count</v>
      </c>
      <c r="S4146" s="60" t="str">
        <f t="shared" si="894"/>
        <v>Good Count</v>
      </c>
      <c r="T4146" s="60" t="str">
        <f t="shared" si="895"/>
        <v>Good Count</v>
      </c>
    </row>
    <row r="4147" spans="1:20" ht="15" customHeight="1">
      <c r="A4147" s="64">
        <v>44988</v>
      </c>
      <c r="B4147" s="65">
        <f t="shared" si="883"/>
        <v>2023</v>
      </c>
      <c r="C4147" s="58">
        <f t="shared" si="884"/>
        <v>3</v>
      </c>
      <c r="D4147" s="58" t="str">
        <f t="shared" si="885"/>
        <v>Mar/2023</v>
      </c>
      <c r="E4147" s="60" t="s">
        <v>340</v>
      </c>
      <c r="F4147" s="60" t="s">
        <v>339</v>
      </c>
      <c r="G4147" s="60" t="s">
        <v>33</v>
      </c>
      <c r="H4147" s="60">
        <v>13</v>
      </c>
      <c r="I4147" s="60">
        <v>13</v>
      </c>
      <c r="J4147" s="60">
        <f t="shared" si="886"/>
        <v>0</v>
      </c>
      <c r="K4147" s="60" t="str">
        <f t="shared" si="887"/>
        <v>Ok</v>
      </c>
      <c r="L4147" s="60">
        <f t="shared" si="888"/>
        <v>0</v>
      </c>
      <c r="M4147" s="85">
        <f>VLOOKUP(E4147,'DAFTAR ITEM'!B:J,9,FALSE)</f>
        <v>11550</v>
      </c>
      <c r="N4147" s="85">
        <f t="shared" si="889"/>
        <v>150150</v>
      </c>
      <c r="O4147" s="85">
        <f t="shared" si="890"/>
        <v>0</v>
      </c>
      <c r="P4147" s="85">
        <f t="shared" si="891"/>
        <v>0</v>
      </c>
      <c r="Q4147" s="59">
        <f t="shared" si="892"/>
        <v>0</v>
      </c>
      <c r="R4147" s="60" t="str">
        <f t="shared" si="893"/>
        <v>Good Count</v>
      </c>
      <c r="S4147" s="60" t="str">
        <f t="shared" si="894"/>
        <v>Good Count</v>
      </c>
      <c r="T4147" s="60" t="str">
        <f t="shared" si="895"/>
        <v>Good Count</v>
      </c>
    </row>
    <row r="4148" spans="1:20" ht="15" customHeight="1">
      <c r="A4148" s="64">
        <v>44988</v>
      </c>
      <c r="B4148" s="65">
        <f t="shared" si="883"/>
        <v>2023</v>
      </c>
      <c r="C4148" s="58">
        <f t="shared" si="884"/>
        <v>3</v>
      </c>
      <c r="D4148" s="58" t="str">
        <f t="shared" si="885"/>
        <v>Mar/2023</v>
      </c>
      <c r="E4148" s="60" t="s">
        <v>342</v>
      </c>
      <c r="F4148" s="60" t="s">
        <v>341</v>
      </c>
      <c r="G4148" s="60" t="s">
        <v>33</v>
      </c>
      <c r="H4148" s="60">
        <v>6</v>
      </c>
      <c r="I4148" s="60">
        <v>6</v>
      </c>
      <c r="J4148" s="60">
        <f t="shared" si="886"/>
        <v>0</v>
      </c>
      <c r="K4148" s="60" t="str">
        <f t="shared" si="887"/>
        <v>Ok</v>
      </c>
      <c r="L4148" s="60">
        <f t="shared" si="888"/>
        <v>0</v>
      </c>
      <c r="M4148" s="85">
        <f>VLOOKUP(E4148,'DAFTAR ITEM'!B:J,9,FALSE)</f>
        <v>30000</v>
      </c>
      <c r="N4148" s="85">
        <f t="shared" si="889"/>
        <v>180000</v>
      </c>
      <c r="O4148" s="85">
        <f t="shared" si="890"/>
        <v>0</v>
      </c>
      <c r="P4148" s="85">
        <f t="shared" si="891"/>
        <v>0</v>
      </c>
      <c r="Q4148" s="59">
        <f t="shared" si="892"/>
        <v>0</v>
      </c>
      <c r="R4148" s="60" t="str">
        <f t="shared" si="893"/>
        <v>Good Count</v>
      </c>
      <c r="S4148" s="60" t="str">
        <f t="shared" si="894"/>
        <v>Good Count</v>
      </c>
      <c r="T4148" s="60" t="str">
        <f t="shared" si="895"/>
        <v>Good Count</v>
      </c>
    </row>
    <row r="4149" spans="1:20" ht="15" customHeight="1">
      <c r="A4149" s="64">
        <v>44988</v>
      </c>
      <c r="B4149" s="65">
        <f t="shared" si="883"/>
        <v>2023</v>
      </c>
      <c r="C4149" s="58">
        <f t="shared" si="884"/>
        <v>3</v>
      </c>
      <c r="D4149" s="58" t="str">
        <f t="shared" si="885"/>
        <v>Mar/2023</v>
      </c>
      <c r="E4149" s="60" t="s">
        <v>344</v>
      </c>
      <c r="F4149" s="60" t="s">
        <v>343</v>
      </c>
      <c r="G4149" s="60" t="s">
        <v>345</v>
      </c>
      <c r="H4149" s="60">
        <v>6</v>
      </c>
      <c r="I4149" s="60">
        <v>6</v>
      </c>
      <c r="J4149" s="60">
        <f t="shared" si="886"/>
        <v>0</v>
      </c>
      <c r="K4149" s="60" t="str">
        <f t="shared" si="887"/>
        <v>Ok</v>
      </c>
      <c r="L4149" s="60">
        <f t="shared" si="888"/>
        <v>0</v>
      </c>
      <c r="M4149" s="85">
        <f>VLOOKUP(E4149,'DAFTAR ITEM'!B:J,9,FALSE)</f>
        <v>8500</v>
      </c>
      <c r="N4149" s="85">
        <f t="shared" si="889"/>
        <v>51000</v>
      </c>
      <c r="O4149" s="85">
        <f t="shared" si="890"/>
        <v>0</v>
      </c>
      <c r="P4149" s="85">
        <f t="shared" si="891"/>
        <v>0</v>
      </c>
      <c r="Q4149" s="59">
        <f t="shared" si="892"/>
        <v>0</v>
      </c>
      <c r="R4149" s="60" t="str">
        <f t="shared" si="893"/>
        <v>Good Count</v>
      </c>
      <c r="S4149" s="60" t="str">
        <f t="shared" si="894"/>
        <v>Good Count</v>
      </c>
      <c r="T4149" s="60" t="str">
        <f t="shared" si="895"/>
        <v>Good Count</v>
      </c>
    </row>
    <row r="4150" spans="1:20" ht="15" customHeight="1">
      <c r="A4150" s="64">
        <v>44988</v>
      </c>
      <c r="B4150" s="65">
        <f t="shared" si="883"/>
        <v>2023</v>
      </c>
      <c r="C4150" s="58">
        <f t="shared" si="884"/>
        <v>3</v>
      </c>
      <c r="D4150" s="58" t="str">
        <f t="shared" si="885"/>
        <v>Mar/2023</v>
      </c>
      <c r="E4150" s="60" t="s">
        <v>347</v>
      </c>
      <c r="F4150" s="60" t="s">
        <v>346</v>
      </c>
      <c r="G4150" s="60" t="s">
        <v>345</v>
      </c>
      <c r="H4150" s="60">
        <v>5</v>
      </c>
      <c r="I4150" s="60">
        <v>5</v>
      </c>
      <c r="J4150" s="60">
        <f t="shared" si="886"/>
        <v>0</v>
      </c>
      <c r="K4150" s="60" t="str">
        <f t="shared" si="887"/>
        <v>Ok</v>
      </c>
      <c r="L4150" s="60">
        <f t="shared" si="888"/>
        <v>0</v>
      </c>
      <c r="M4150" s="85">
        <f>VLOOKUP(E4150,'DAFTAR ITEM'!B:J,9,FALSE)</f>
        <v>8000</v>
      </c>
      <c r="N4150" s="85">
        <f t="shared" si="889"/>
        <v>40000</v>
      </c>
      <c r="O4150" s="85">
        <f t="shared" si="890"/>
        <v>0</v>
      </c>
      <c r="P4150" s="85">
        <f t="shared" si="891"/>
        <v>0</v>
      </c>
      <c r="Q4150" s="59">
        <f t="shared" si="892"/>
        <v>0</v>
      </c>
      <c r="R4150" s="60" t="str">
        <f t="shared" si="893"/>
        <v>Good Count</v>
      </c>
      <c r="S4150" s="60" t="str">
        <f t="shared" si="894"/>
        <v>Good Count</v>
      </c>
      <c r="T4150" s="60" t="str">
        <f t="shared" si="895"/>
        <v>Good Count</v>
      </c>
    </row>
    <row r="4151" spans="1:20" ht="15" customHeight="1">
      <c r="A4151" s="64">
        <v>44988</v>
      </c>
      <c r="B4151" s="65">
        <f t="shared" si="883"/>
        <v>2023</v>
      </c>
      <c r="C4151" s="58">
        <f t="shared" si="884"/>
        <v>3</v>
      </c>
      <c r="D4151" s="58" t="str">
        <f t="shared" si="885"/>
        <v>Mar/2023</v>
      </c>
      <c r="E4151" s="60" t="s">
        <v>349</v>
      </c>
      <c r="F4151" s="60" t="s">
        <v>348</v>
      </c>
      <c r="G4151" s="60" t="s">
        <v>345</v>
      </c>
      <c r="H4151" s="60">
        <v>9</v>
      </c>
      <c r="I4151" s="60">
        <v>9</v>
      </c>
      <c r="J4151" s="60">
        <f t="shared" si="886"/>
        <v>0</v>
      </c>
      <c r="K4151" s="60" t="str">
        <f t="shared" si="887"/>
        <v>Ok</v>
      </c>
      <c r="L4151" s="60">
        <f t="shared" si="888"/>
        <v>0</v>
      </c>
      <c r="M4151" s="85">
        <f>VLOOKUP(E4151,'DAFTAR ITEM'!B:J,9,FALSE)</f>
        <v>15000</v>
      </c>
      <c r="N4151" s="85">
        <f t="shared" si="889"/>
        <v>135000</v>
      </c>
      <c r="O4151" s="85">
        <f t="shared" si="890"/>
        <v>0</v>
      </c>
      <c r="P4151" s="85">
        <f t="shared" si="891"/>
        <v>0</v>
      </c>
      <c r="Q4151" s="59">
        <f t="shared" si="892"/>
        <v>0</v>
      </c>
      <c r="R4151" s="60" t="str">
        <f t="shared" si="893"/>
        <v>Good Count</v>
      </c>
      <c r="S4151" s="60" t="str">
        <f t="shared" si="894"/>
        <v>Good Count</v>
      </c>
      <c r="T4151" s="60" t="str">
        <f t="shared" si="895"/>
        <v>Good Count</v>
      </c>
    </row>
    <row r="4152" spans="1:20" ht="15" customHeight="1">
      <c r="A4152" s="64">
        <v>44988</v>
      </c>
      <c r="B4152" s="65">
        <f t="shared" si="883"/>
        <v>2023</v>
      </c>
      <c r="C4152" s="58">
        <f t="shared" si="884"/>
        <v>3</v>
      </c>
      <c r="D4152" s="58" t="str">
        <f t="shared" si="885"/>
        <v>Mar/2023</v>
      </c>
      <c r="E4152" s="60" t="s">
        <v>351</v>
      </c>
      <c r="F4152" s="60" t="s">
        <v>350</v>
      </c>
      <c r="G4152" s="60" t="s">
        <v>33</v>
      </c>
      <c r="H4152" s="60">
        <v>9</v>
      </c>
      <c r="I4152" s="60">
        <v>9</v>
      </c>
      <c r="J4152" s="60">
        <f t="shared" si="886"/>
        <v>0</v>
      </c>
      <c r="K4152" s="60" t="str">
        <f t="shared" si="887"/>
        <v>Ok</v>
      </c>
      <c r="L4152" s="60">
        <f t="shared" si="888"/>
        <v>0</v>
      </c>
      <c r="M4152" s="85">
        <f>VLOOKUP(E4152,'DAFTAR ITEM'!B:J,9,FALSE)</f>
        <v>8925</v>
      </c>
      <c r="N4152" s="85">
        <f t="shared" si="889"/>
        <v>80325</v>
      </c>
      <c r="O4152" s="85">
        <f t="shared" si="890"/>
        <v>0</v>
      </c>
      <c r="P4152" s="85">
        <f t="shared" si="891"/>
        <v>0</v>
      </c>
      <c r="Q4152" s="59">
        <f t="shared" si="892"/>
        <v>0</v>
      </c>
      <c r="R4152" s="60" t="str">
        <f t="shared" si="893"/>
        <v>Good Count</v>
      </c>
      <c r="S4152" s="60" t="str">
        <f t="shared" si="894"/>
        <v>Good Count</v>
      </c>
      <c r="T4152" s="60" t="str">
        <f t="shared" si="895"/>
        <v>Good Count</v>
      </c>
    </row>
    <row r="4153" spans="1:20" ht="15" customHeight="1">
      <c r="A4153" s="64">
        <v>44988</v>
      </c>
      <c r="B4153" s="65">
        <f t="shared" si="883"/>
        <v>2023</v>
      </c>
      <c r="C4153" s="58">
        <f t="shared" si="884"/>
        <v>3</v>
      </c>
      <c r="D4153" s="58" t="str">
        <f t="shared" si="885"/>
        <v>Mar/2023</v>
      </c>
      <c r="E4153" s="60" t="s">
        <v>353</v>
      </c>
      <c r="F4153" s="60" t="s">
        <v>352</v>
      </c>
      <c r="G4153" s="60" t="s">
        <v>33</v>
      </c>
      <c r="H4153" s="60">
        <v>0</v>
      </c>
      <c r="I4153" s="60">
        <v>0</v>
      </c>
      <c r="J4153" s="60">
        <f t="shared" si="886"/>
        <v>0</v>
      </c>
      <c r="K4153" s="60" t="str">
        <f t="shared" si="887"/>
        <v>Ok</v>
      </c>
      <c r="L4153" s="60">
        <f t="shared" si="888"/>
        <v>0</v>
      </c>
      <c r="M4153" s="85">
        <f>VLOOKUP(E4153,'DAFTAR ITEM'!B:J,9,FALSE)</f>
        <v>3938</v>
      </c>
      <c r="N4153" s="85">
        <f t="shared" si="889"/>
        <v>0</v>
      </c>
      <c r="O4153" s="85">
        <f t="shared" si="890"/>
        <v>0</v>
      </c>
      <c r="P4153" s="85">
        <f t="shared" si="891"/>
        <v>0</v>
      </c>
      <c r="Q4153" s="59">
        <f t="shared" si="892"/>
        <v>0</v>
      </c>
      <c r="R4153" s="60" t="str">
        <f t="shared" si="893"/>
        <v>Good Count</v>
      </c>
      <c r="S4153" s="60" t="str">
        <f t="shared" si="894"/>
        <v>Good Count</v>
      </c>
      <c r="T4153" s="60" t="str">
        <f t="shared" si="895"/>
        <v>Good Count</v>
      </c>
    </row>
    <row r="4154" spans="1:20" ht="15" customHeight="1">
      <c r="A4154" s="64">
        <v>44988</v>
      </c>
      <c r="B4154" s="65">
        <f t="shared" si="883"/>
        <v>2023</v>
      </c>
      <c r="C4154" s="58">
        <f t="shared" si="884"/>
        <v>3</v>
      </c>
      <c r="D4154" s="58" t="str">
        <f t="shared" si="885"/>
        <v>Mar/2023</v>
      </c>
      <c r="E4154" s="60" t="s">
        <v>355</v>
      </c>
      <c r="F4154" s="60" t="s">
        <v>354</v>
      </c>
      <c r="G4154" s="60" t="s">
        <v>187</v>
      </c>
      <c r="H4154" s="60">
        <v>35</v>
      </c>
      <c r="I4154" s="60">
        <v>35</v>
      </c>
      <c r="J4154" s="60">
        <f t="shared" si="886"/>
        <v>0</v>
      </c>
      <c r="K4154" s="60" t="str">
        <f t="shared" si="887"/>
        <v>Ok</v>
      </c>
      <c r="L4154" s="60">
        <f t="shared" si="888"/>
        <v>0</v>
      </c>
      <c r="M4154" s="85">
        <f>VLOOKUP(E4154,'DAFTAR ITEM'!B:J,9,FALSE)</f>
        <v>1400</v>
      </c>
      <c r="N4154" s="85">
        <f t="shared" si="889"/>
        <v>49000</v>
      </c>
      <c r="O4154" s="85">
        <f t="shared" si="890"/>
        <v>0</v>
      </c>
      <c r="P4154" s="85">
        <f t="shared" si="891"/>
        <v>0</v>
      </c>
      <c r="Q4154" s="59">
        <f t="shared" si="892"/>
        <v>0</v>
      </c>
      <c r="R4154" s="60" t="str">
        <f t="shared" si="893"/>
        <v>Good Count</v>
      </c>
      <c r="S4154" s="60" t="str">
        <f t="shared" si="894"/>
        <v>Good Count</v>
      </c>
      <c r="T4154" s="60" t="str">
        <f t="shared" si="895"/>
        <v>Good Count</v>
      </c>
    </row>
    <row r="4155" spans="1:20" ht="15" customHeight="1">
      <c r="A4155" s="64">
        <v>45142</v>
      </c>
      <c r="B4155" s="65">
        <f t="shared" si="883"/>
        <v>2023</v>
      </c>
      <c r="C4155" s="58">
        <f t="shared" si="884"/>
        <v>8</v>
      </c>
      <c r="D4155" s="58" t="str">
        <f t="shared" si="885"/>
        <v>Aug/2023</v>
      </c>
      <c r="E4155" s="60" t="s">
        <v>15</v>
      </c>
      <c r="F4155" s="60" t="s">
        <v>14</v>
      </c>
      <c r="G4155" s="60" t="s">
        <v>16</v>
      </c>
      <c r="H4155" s="60">
        <v>13</v>
      </c>
      <c r="I4155" s="60">
        <v>13</v>
      </c>
      <c r="J4155" s="60">
        <f t="shared" si="886"/>
        <v>0</v>
      </c>
      <c r="K4155" s="60" t="str">
        <f t="shared" si="887"/>
        <v>Ok</v>
      </c>
      <c r="L4155" s="60">
        <f t="shared" si="888"/>
        <v>0</v>
      </c>
      <c r="M4155" s="85">
        <f>VLOOKUP(E4155,'DAFTAR ITEM'!B:J,9,FALSE)</f>
        <v>110000</v>
      </c>
      <c r="N4155" s="85">
        <f t="shared" si="889"/>
        <v>1430000</v>
      </c>
      <c r="O4155" s="85">
        <f t="shared" si="890"/>
        <v>0</v>
      </c>
      <c r="P4155" s="85">
        <f t="shared" si="891"/>
        <v>0</v>
      </c>
      <c r="Q4155" s="59">
        <f t="shared" si="892"/>
        <v>0</v>
      </c>
      <c r="R4155" s="60" t="str">
        <f t="shared" si="893"/>
        <v>Good Count</v>
      </c>
      <c r="S4155" s="60" t="str">
        <f t="shared" si="894"/>
        <v>Good Count</v>
      </c>
      <c r="T4155" s="60" t="str">
        <f t="shared" si="895"/>
        <v>Good Count</v>
      </c>
    </row>
    <row r="4156" spans="1:20" ht="15" customHeight="1">
      <c r="A4156" s="64">
        <v>45142</v>
      </c>
      <c r="B4156" s="65">
        <f t="shared" si="883"/>
        <v>2023</v>
      </c>
      <c r="C4156" s="58">
        <f t="shared" si="884"/>
        <v>8</v>
      </c>
      <c r="D4156" s="58" t="str">
        <f t="shared" si="885"/>
        <v>Aug/2023</v>
      </c>
      <c r="E4156" s="60" t="s">
        <v>18</v>
      </c>
      <c r="F4156" s="60" t="s">
        <v>17</v>
      </c>
      <c r="G4156" s="60" t="s">
        <v>16</v>
      </c>
      <c r="H4156" s="60">
        <v>8</v>
      </c>
      <c r="I4156" s="60">
        <v>8</v>
      </c>
      <c r="J4156" s="60">
        <f t="shared" si="886"/>
        <v>0</v>
      </c>
      <c r="K4156" s="60" t="str">
        <f t="shared" si="887"/>
        <v>Ok</v>
      </c>
      <c r="L4156" s="60">
        <f t="shared" si="888"/>
        <v>0</v>
      </c>
      <c r="M4156" s="85">
        <f>VLOOKUP(E4156,'DAFTAR ITEM'!B:J,9,FALSE)</f>
        <v>75000</v>
      </c>
      <c r="N4156" s="85">
        <f t="shared" si="889"/>
        <v>600000</v>
      </c>
      <c r="O4156" s="85">
        <f t="shared" si="890"/>
        <v>0</v>
      </c>
      <c r="P4156" s="85">
        <f t="shared" si="891"/>
        <v>0</v>
      </c>
      <c r="Q4156" s="59">
        <f t="shared" si="892"/>
        <v>0</v>
      </c>
      <c r="R4156" s="60" t="str">
        <f t="shared" si="893"/>
        <v>Good Count</v>
      </c>
      <c r="S4156" s="60" t="str">
        <f t="shared" si="894"/>
        <v>Good Count</v>
      </c>
      <c r="T4156" s="60" t="str">
        <f t="shared" si="895"/>
        <v>Good Count</v>
      </c>
    </row>
    <row r="4157" spans="1:20" ht="15" customHeight="1">
      <c r="A4157" s="64">
        <v>45142</v>
      </c>
      <c r="B4157" s="65">
        <f t="shared" si="883"/>
        <v>2023</v>
      </c>
      <c r="C4157" s="58">
        <f t="shared" si="884"/>
        <v>8</v>
      </c>
      <c r="D4157" s="58" t="str">
        <f t="shared" si="885"/>
        <v>Aug/2023</v>
      </c>
      <c r="E4157" s="60" t="s">
        <v>20</v>
      </c>
      <c r="F4157" s="60" t="s">
        <v>19</v>
      </c>
      <c r="G4157" s="60" t="s">
        <v>16</v>
      </c>
      <c r="H4157" s="60">
        <v>0</v>
      </c>
      <c r="I4157" s="60">
        <v>0</v>
      </c>
      <c r="J4157" s="60">
        <f t="shared" si="886"/>
        <v>0</v>
      </c>
      <c r="K4157" s="60" t="str">
        <f t="shared" si="887"/>
        <v>Ok</v>
      </c>
      <c r="L4157" s="60">
        <f t="shared" si="888"/>
        <v>0</v>
      </c>
      <c r="M4157" s="85">
        <f>VLOOKUP(E4157,'DAFTAR ITEM'!B:J,9,FALSE)</f>
        <v>35700</v>
      </c>
      <c r="N4157" s="85">
        <f t="shared" si="889"/>
        <v>0</v>
      </c>
      <c r="O4157" s="85">
        <f t="shared" si="890"/>
        <v>0</v>
      </c>
      <c r="P4157" s="85">
        <f t="shared" si="891"/>
        <v>0</v>
      </c>
      <c r="Q4157" s="59">
        <f t="shared" si="892"/>
        <v>0</v>
      </c>
      <c r="R4157" s="60" t="str">
        <f t="shared" si="893"/>
        <v>Good Count</v>
      </c>
      <c r="S4157" s="60" t="str">
        <f t="shared" si="894"/>
        <v>Good Count</v>
      </c>
      <c r="T4157" s="60" t="str">
        <f t="shared" si="895"/>
        <v>Good Count</v>
      </c>
    </row>
    <row r="4158" spans="1:20" ht="15" customHeight="1">
      <c r="A4158" s="64">
        <v>45142</v>
      </c>
      <c r="B4158" s="65">
        <f t="shared" si="883"/>
        <v>2023</v>
      </c>
      <c r="C4158" s="58">
        <f t="shared" si="884"/>
        <v>8</v>
      </c>
      <c r="D4158" s="58" t="str">
        <f t="shared" si="885"/>
        <v>Aug/2023</v>
      </c>
      <c r="E4158" s="60" t="s">
        <v>22</v>
      </c>
      <c r="F4158" s="60" t="s">
        <v>21</v>
      </c>
      <c r="G4158" s="60" t="s">
        <v>16</v>
      </c>
      <c r="H4158" s="60">
        <v>33</v>
      </c>
      <c r="I4158" s="60">
        <v>33</v>
      </c>
      <c r="J4158" s="60">
        <f t="shared" si="886"/>
        <v>0</v>
      </c>
      <c r="K4158" s="60" t="str">
        <f t="shared" si="887"/>
        <v>Ok</v>
      </c>
      <c r="L4158" s="60">
        <f t="shared" si="888"/>
        <v>0</v>
      </c>
      <c r="M4158" s="85">
        <f>VLOOKUP(E4158,'DAFTAR ITEM'!B:J,9,FALSE)</f>
        <v>33000</v>
      </c>
      <c r="N4158" s="85">
        <f t="shared" si="889"/>
        <v>1089000</v>
      </c>
      <c r="O4158" s="85">
        <f t="shared" si="890"/>
        <v>0</v>
      </c>
      <c r="P4158" s="85">
        <f t="shared" si="891"/>
        <v>0</v>
      </c>
      <c r="Q4158" s="59">
        <f t="shared" si="892"/>
        <v>0</v>
      </c>
      <c r="R4158" s="60" t="str">
        <f t="shared" si="893"/>
        <v>Good Count</v>
      </c>
      <c r="S4158" s="60" t="str">
        <f t="shared" si="894"/>
        <v>Good Count</v>
      </c>
      <c r="T4158" s="60" t="str">
        <f t="shared" si="895"/>
        <v>Good Count</v>
      </c>
    </row>
    <row r="4159" spans="1:20" ht="15" customHeight="1">
      <c r="A4159" s="64">
        <v>45142</v>
      </c>
      <c r="B4159" s="65">
        <f t="shared" si="883"/>
        <v>2023</v>
      </c>
      <c r="C4159" s="58">
        <f t="shared" si="884"/>
        <v>8</v>
      </c>
      <c r="D4159" s="58" t="str">
        <f t="shared" si="885"/>
        <v>Aug/2023</v>
      </c>
      <c r="E4159" s="60" t="s">
        <v>24</v>
      </c>
      <c r="F4159" s="60" t="s">
        <v>23</v>
      </c>
      <c r="G4159" s="60" t="s">
        <v>16</v>
      </c>
      <c r="H4159" s="60">
        <v>21</v>
      </c>
      <c r="I4159" s="60">
        <v>21</v>
      </c>
      <c r="J4159" s="60">
        <f t="shared" si="886"/>
        <v>0</v>
      </c>
      <c r="K4159" s="60" t="str">
        <f t="shared" si="887"/>
        <v>Ok</v>
      </c>
      <c r="L4159" s="60">
        <f t="shared" si="888"/>
        <v>0</v>
      </c>
      <c r="M4159" s="85">
        <f>VLOOKUP(E4159,'DAFTAR ITEM'!B:J,9,FALSE)</f>
        <v>59000</v>
      </c>
      <c r="N4159" s="85">
        <f t="shared" si="889"/>
        <v>1239000</v>
      </c>
      <c r="O4159" s="85">
        <f t="shared" si="890"/>
        <v>0</v>
      </c>
      <c r="P4159" s="85">
        <f t="shared" si="891"/>
        <v>0</v>
      </c>
      <c r="Q4159" s="59">
        <f t="shared" si="892"/>
        <v>0</v>
      </c>
      <c r="R4159" s="60" t="str">
        <f t="shared" si="893"/>
        <v>Good Count</v>
      </c>
      <c r="S4159" s="60" t="str">
        <f t="shared" si="894"/>
        <v>Good Count</v>
      </c>
      <c r="T4159" s="60" t="str">
        <f t="shared" si="895"/>
        <v>Good Count</v>
      </c>
    </row>
    <row r="4160" spans="1:20" ht="15" customHeight="1">
      <c r="A4160" s="64">
        <v>45142</v>
      </c>
      <c r="B4160" s="65">
        <f t="shared" si="883"/>
        <v>2023</v>
      </c>
      <c r="C4160" s="58">
        <f t="shared" si="884"/>
        <v>8</v>
      </c>
      <c r="D4160" s="58" t="str">
        <f t="shared" si="885"/>
        <v>Aug/2023</v>
      </c>
      <c r="E4160" s="60" t="s">
        <v>365</v>
      </c>
      <c r="F4160" s="60" t="s">
        <v>364</v>
      </c>
      <c r="G4160" s="60" t="s">
        <v>16</v>
      </c>
      <c r="H4160" s="60">
        <v>34</v>
      </c>
      <c r="I4160" s="60">
        <v>34</v>
      </c>
      <c r="J4160" s="60">
        <f t="shared" si="886"/>
        <v>0</v>
      </c>
      <c r="K4160" s="60" t="str">
        <f t="shared" si="887"/>
        <v>Ok</v>
      </c>
      <c r="L4160" s="60">
        <f t="shared" si="888"/>
        <v>0</v>
      </c>
      <c r="M4160" s="85">
        <f>VLOOKUP(E4160,'DAFTAR ITEM'!B:J,9,FALSE)</f>
        <v>56800</v>
      </c>
      <c r="N4160" s="85">
        <f t="shared" si="889"/>
        <v>1931200</v>
      </c>
      <c r="O4160" s="85">
        <f t="shared" si="890"/>
        <v>0</v>
      </c>
      <c r="P4160" s="85">
        <f t="shared" si="891"/>
        <v>0</v>
      </c>
      <c r="Q4160" s="59">
        <f t="shared" si="892"/>
        <v>0</v>
      </c>
      <c r="R4160" s="60" t="str">
        <f t="shared" si="893"/>
        <v>Good Count</v>
      </c>
      <c r="S4160" s="60" t="str">
        <f t="shared" si="894"/>
        <v>Good Count</v>
      </c>
      <c r="T4160" s="60" t="str">
        <f t="shared" si="895"/>
        <v>Good Count</v>
      </c>
    </row>
    <row r="4161" spans="1:20" ht="15" customHeight="1">
      <c r="A4161" s="64">
        <v>45142</v>
      </c>
      <c r="B4161" s="65">
        <f t="shared" si="883"/>
        <v>2023</v>
      </c>
      <c r="C4161" s="58">
        <f t="shared" si="884"/>
        <v>8</v>
      </c>
      <c r="D4161" s="58" t="str">
        <f t="shared" si="885"/>
        <v>Aug/2023</v>
      </c>
      <c r="E4161" s="60" t="s">
        <v>26</v>
      </c>
      <c r="F4161" s="60" t="s">
        <v>25</v>
      </c>
      <c r="G4161" s="60" t="s">
        <v>16</v>
      </c>
      <c r="H4161" s="60">
        <v>9</v>
      </c>
      <c r="I4161" s="60">
        <v>9</v>
      </c>
      <c r="J4161" s="60">
        <f t="shared" si="886"/>
        <v>0</v>
      </c>
      <c r="K4161" s="60" t="str">
        <f t="shared" si="887"/>
        <v>Ok</v>
      </c>
      <c r="L4161" s="60">
        <f t="shared" si="888"/>
        <v>0</v>
      </c>
      <c r="M4161" s="85">
        <f>VLOOKUP(E4161,'DAFTAR ITEM'!B:J,9,FALSE)</f>
        <v>16250</v>
      </c>
      <c r="N4161" s="85">
        <f t="shared" si="889"/>
        <v>146250</v>
      </c>
      <c r="O4161" s="85">
        <f t="shared" si="890"/>
        <v>0</v>
      </c>
      <c r="P4161" s="85">
        <f t="shared" si="891"/>
        <v>0</v>
      </c>
      <c r="Q4161" s="59">
        <f t="shared" si="892"/>
        <v>0</v>
      </c>
      <c r="R4161" s="60" t="str">
        <f t="shared" si="893"/>
        <v>Good Count</v>
      </c>
      <c r="S4161" s="60" t="str">
        <f t="shared" si="894"/>
        <v>Good Count</v>
      </c>
      <c r="T4161" s="60" t="str">
        <f t="shared" si="895"/>
        <v>Good Count</v>
      </c>
    </row>
    <row r="4162" spans="1:20" ht="15" customHeight="1">
      <c r="A4162" s="64">
        <v>45142</v>
      </c>
      <c r="B4162" s="65">
        <f t="shared" si="883"/>
        <v>2023</v>
      </c>
      <c r="C4162" s="58">
        <f t="shared" si="884"/>
        <v>8</v>
      </c>
      <c r="D4162" s="58" t="str">
        <f t="shared" si="885"/>
        <v>Aug/2023</v>
      </c>
      <c r="E4162" s="60" t="s">
        <v>28</v>
      </c>
      <c r="F4162" s="60" t="s">
        <v>27</v>
      </c>
      <c r="G4162" s="60" t="s">
        <v>16</v>
      </c>
      <c r="H4162" s="60">
        <v>18</v>
      </c>
      <c r="I4162" s="60">
        <v>18</v>
      </c>
      <c r="J4162" s="60">
        <f t="shared" si="886"/>
        <v>0</v>
      </c>
      <c r="K4162" s="60" t="str">
        <f t="shared" si="887"/>
        <v>Ok</v>
      </c>
      <c r="L4162" s="60">
        <f t="shared" si="888"/>
        <v>0</v>
      </c>
      <c r="M4162" s="85">
        <f>VLOOKUP(E4162,'DAFTAR ITEM'!B:J,9,FALSE)</f>
        <v>30000</v>
      </c>
      <c r="N4162" s="85">
        <f t="shared" si="889"/>
        <v>540000</v>
      </c>
      <c r="O4162" s="85">
        <f t="shared" si="890"/>
        <v>0</v>
      </c>
      <c r="P4162" s="85">
        <f t="shared" si="891"/>
        <v>0</v>
      </c>
      <c r="Q4162" s="59">
        <f t="shared" si="892"/>
        <v>0</v>
      </c>
      <c r="R4162" s="60" t="str">
        <f t="shared" si="893"/>
        <v>Good Count</v>
      </c>
      <c r="S4162" s="60" t="str">
        <f t="shared" si="894"/>
        <v>Good Count</v>
      </c>
      <c r="T4162" s="60" t="str">
        <f t="shared" si="895"/>
        <v>Good Count</v>
      </c>
    </row>
    <row r="4163" spans="1:20" ht="15" customHeight="1">
      <c r="A4163" s="64">
        <v>45142</v>
      </c>
      <c r="B4163" s="65">
        <f t="shared" si="883"/>
        <v>2023</v>
      </c>
      <c r="C4163" s="58">
        <f t="shared" si="884"/>
        <v>8</v>
      </c>
      <c r="D4163" s="58" t="str">
        <f t="shared" si="885"/>
        <v>Aug/2023</v>
      </c>
      <c r="E4163" s="60" t="s">
        <v>35</v>
      </c>
      <c r="F4163" s="60" t="s">
        <v>34</v>
      </c>
      <c r="G4163" s="60" t="s">
        <v>33</v>
      </c>
      <c r="H4163" s="60">
        <v>90</v>
      </c>
      <c r="I4163" s="60">
        <v>90</v>
      </c>
      <c r="J4163" s="60">
        <f t="shared" si="886"/>
        <v>0</v>
      </c>
      <c r="K4163" s="60" t="str">
        <f t="shared" si="887"/>
        <v>Ok</v>
      </c>
      <c r="L4163" s="60">
        <f t="shared" si="888"/>
        <v>0</v>
      </c>
      <c r="M4163" s="85">
        <f>VLOOKUP(E4163,'DAFTAR ITEM'!B:J,9,FALSE)</f>
        <v>2100</v>
      </c>
      <c r="N4163" s="85">
        <f t="shared" si="889"/>
        <v>189000</v>
      </c>
      <c r="O4163" s="85">
        <f t="shared" si="890"/>
        <v>0</v>
      </c>
      <c r="P4163" s="85">
        <f t="shared" si="891"/>
        <v>0</v>
      </c>
      <c r="Q4163" s="59">
        <f t="shared" si="892"/>
        <v>0</v>
      </c>
      <c r="R4163" s="60" t="str">
        <f t="shared" si="893"/>
        <v>Good Count</v>
      </c>
      <c r="S4163" s="60" t="str">
        <f t="shared" si="894"/>
        <v>Good Count</v>
      </c>
      <c r="T4163" s="60" t="str">
        <f t="shared" si="895"/>
        <v>Good Count</v>
      </c>
    </row>
    <row r="4164" spans="1:20" ht="15" customHeight="1">
      <c r="A4164" s="64">
        <v>45142</v>
      </c>
      <c r="B4164" s="65">
        <f t="shared" si="883"/>
        <v>2023</v>
      </c>
      <c r="C4164" s="58">
        <f t="shared" si="884"/>
        <v>8</v>
      </c>
      <c r="D4164" s="58" t="str">
        <f t="shared" si="885"/>
        <v>Aug/2023</v>
      </c>
      <c r="E4164" s="60" t="s">
        <v>37</v>
      </c>
      <c r="F4164" s="60" t="s">
        <v>36</v>
      </c>
      <c r="G4164" s="60" t="s">
        <v>33</v>
      </c>
      <c r="H4164" s="60">
        <v>5</v>
      </c>
      <c r="I4164" s="60">
        <v>5</v>
      </c>
      <c r="J4164" s="60">
        <f t="shared" si="886"/>
        <v>0</v>
      </c>
      <c r="K4164" s="60" t="str">
        <f t="shared" si="887"/>
        <v>Ok</v>
      </c>
      <c r="L4164" s="60">
        <f t="shared" si="888"/>
        <v>0</v>
      </c>
      <c r="M4164" s="85">
        <f>VLOOKUP(E4164,'DAFTAR ITEM'!B:J,9,FALSE)</f>
        <v>1750</v>
      </c>
      <c r="N4164" s="85">
        <f t="shared" si="889"/>
        <v>8750</v>
      </c>
      <c r="O4164" s="85">
        <f t="shared" si="890"/>
        <v>0</v>
      </c>
      <c r="P4164" s="85">
        <f t="shared" si="891"/>
        <v>0</v>
      </c>
      <c r="Q4164" s="59">
        <f t="shared" si="892"/>
        <v>0</v>
      </c>
      <c r="R4164" s="60" t="str">
        <f t="shared" si="893"/>
        <v>Good Count</v>
      </c>
      <c r="S4164" s="60" t="str">
        <f t="shared" si="894"/>
        <v>Good Count</v>
      </c>
      <c r="T4164" s="60" t="str">
        <f t="shared" si="895"/>
        <v>Good Count</v>
      </c>
    </row>
    <row r="4165" spans="1:20" ht="15" customHeight="1">
      <c r="A4165" s="64">
        <v>45142</v>
      </c>
      <c r="B4165" s="65">
        <f t="shared" si="883"/>
        <v>2023</v>
      </c>
      <c r="C4165" s="58">
        <f t="shared" si="884"/>
        <v>8</v>
      </c>
      <c r="D4165" s="58" t="str">
        <f t="shared" si="885"/>
        <v>Aug/2023</v>
      </c>
      <c r="E4165" s="60" t="s">
        <v>32</v>
      </c>
      <c r="F4165" s="60" t="s">
        <v>31</v>
      </c>
      <c r="G4165" s="60" t="s">
        <v>33</v>
      </c>
      <c r="H4165" s="60">
        <v>0</v>
      </c>
      <c r="I4165" s="60">
        <v>0</v>
      </c>
      <c r="J4165" s="60">
        <f t="shared" si="886"/>
        <v>0</v>
      </c>
      <c r="K4165" s="60" t="str">
        <f t="shared" si="887"/>
        <v>Ok</v>
      </c>
      <c r="L4165" s="60">
        <f t="shared" si="888"/>
        <v>0</v>
      </c>
      <c r="M4165" s="85">
        <f>VLOOKUP(E4165,'DAFTAR ITEM'!B:J,9,FALSE)</f>
        <v>2100</v>
      </c>
      <c r="N4165" s="85">
        <f t="shared" si="889"/>
        <v>0</v>
      </c>
      <c r="O4165" s="85">
        <f t="shared" si="890"/>
        <v>0</v>
      </c>
      <c r="P4165" s="85">
        <f t="shared" si="891"/>
        <v>0</v>
      </c>
      <c r="Q4165" s="59">
        <f t="shared" si="892"/>
        <v>0</v>
      </c>
      <c r="R4165" s="60" t="str">
        <f t="shared" si="893"/>
        <v>Good Count</v>
      </c>
      <c r="S4165" s="60" t="str">
        <f t="shared" si="894"/>
        <v>Good Count</v>
      </c>
      <c r="T4165" s="60" t="str">
        <f t="shared" si="895"/>
        <v>Good Count</v>
      </c>
    </row>
    <row r="4166" spans="1:20" ht="15" customHeight="1">
      <c r="A4166" s="64">
        <v>45142</v>
      </c>
      <c r="B4166" s="65">
        <f t="shared" si="883"/>
        <v>2023</v>
      </c>
      <c r="C4166" s="58">
        <f t="shared" si="884"/>
        <v>8</v>
      </c>
      <c r="D4166" s="58" t="str">
        <f t="shared" si="885"/>
        <v>Aug/2023</v>
      </c>
      <c r="E4166" s="60" t="s">
        <v>39</v>
      </c>
      <c r="F4166" s="60" t="s">
        <v>38</v>
      </c>
      <c r="G4166" s="60" t="s">
        <v>33</v>
      </c>
      <c r="H4166" s="60">
        <v>10</v>
      </c>
      <c r="I4166" s="60">
        <v>10</v>
      </c>
      <c r="J4166" s="60">
        <f t="shared" si="886"/>
        <v>0</v>
      </c>
      <c r="K4166" s="60" t="str">
        <f t="shared" si="887"/>
        <v>Ok</v>
      </c>
      <c r="L4166" s="60">
        <f t="shared" si="888"/>
        <v>0</v>
      </c>
      <c r="M4166" s="85">
        <f>VLOOKUP(E4166,'DAFTAR ITEM'!B:J,9,FALSE)</f>
        <v>22500</v>
      </c>
      <c r="N4166" s="85">
        <f t="shared" si="889"/>
        <v>225000</v>
      </c>
      <c r="O4166" s="85">
        <f t="shared" si="890"/>
        <v>0</v>
      </c>
      <c r="P4166" s="85">
        <f t="shared" si="891"/>
        <v>0</v>
      </c>
      <c r="Q4166" s="59">
        <f t="shared" si="892"/>
        <v>0</v>
      </c>
      <c r="R4166" s="60" t="str">
        <f t="shared" si="893"/>
        <v>Good Count</v>
      </c>
      <c r="S4166" s="60" t="str">
        <f t="shared" si="894"/>
        <v>Good Count</v>
      </c>
      <c r="T4166" s="60" t="str">
        <f t="shared" si="895"/>
        <v>Good Count</v>
      </c>
    </row>
    <row r="4167" spans="1:20" ht="15" customHeight="1">
      <c r="A4167" s="64">
        <v>45142</v>
      </c>
      <c r="B4167" s="65">
        <f t="shared" si="883"/>
        <v>2023</v>
      </c>
      <c r="C4167" s="58">
        <f t="shared" si="884"/>
        <v>8</v>
      </c>
      <c r="D4167" s="58" t="str">
        <f t="shared" si="885"/>
        <v>Aug/2023</v>
      </c>
      <c r="E4167" s="60" t="s">
        <v>41</v>
      </c>
      <c r="F4167" s="60" t="s">
        <v>40</v>
      </c>
      <c r="G4167" s="60" t="s">
        <v>33</v>
      </c>
      <c r="H4167" s="60">
        <v>8</v>
      </c>
      <c r="I4167" s="60">
        <v>8</v>
      </c>
      <c r="J4167" s="60">
        <f t="shared" si="886"/>
        <v>0</v>
      </c>
      <c r="K4167" s="60" t="str">
        <f t="shared" si="887"/>
        <v>Ok</v>
      </c>
      <c r="L4167" s="60">
        <f t="shared" si="888"/>
        <v>0</v>
      </c>
      <c r="M4167" s="85">
        <f>VLOOKUP(E4167,'DAFTAR ITEM'!B:J,9,FALSE)</f>
        <v>3580</v>
      </c>
      <c r="N4167" s="85">
        <f t="shared" si="889"/>
        <v>28640</v>
      </c>
      <c r="O4167" s="85">
        <f t="shared" si="890"/>
        <v>0</v>
      </c>
      <c r="P4167" s="85">
        <f t="shared" si="891"/>
        <v>0</v>
      </c>
      <c r="Q4167" s="59">
        <f t="shared" si="892"/>
        <v>0</v>
      </c>
      <c r="R4167" s="60" t="str">
        <f t="shared" si="893"/>
        <v>Good Count</v>
      </c>
      <c r="S4167" s="60" t="str">
        <f t="shared" si="894"/>
        <v>Good Count</v>
      </c>
      <c r="T4167" s="60" t="str">
        <f t="shared" si="895"/>
        <v>Good Count</v>
      </c>
    </row>
    <row r="4168" spans="1:20" ht="15" customHeight="1">
      <c r="A4168" s="64">
        <v>45142</v>
      </c>
      <c r="B4168" s="65">
        <f t="shared" si="883"/>
        <v>2023</v>
      </c>
      <c r="C4168" s="58">
        <f t="shared" si="884"/>
        <v>8</v>
      </c>
      <c r="D4168" s="58" t="str">
        <f t="shared" si="885"/>
        <v>Aug/2023</v>
      </c>
      <c r="E4168" s="60" t="s">
        <v>43</v>
      </c>
      <c r="F4168" s="60" t="s">
        <v>42</v>
      </c>
      <c r="G4168" s="60" t="s">
        <v>33</v>
      </c>
      <c r="H4168" s="60">
        <v>15</v>
      </c>
      <c r="I4168" s="60">
        <v>15</v>
      </c>
      <c r="J4168" s="60">
        <f t="shared" si="886"/>
        <v>0</v>
      </c>
      <c r="K4168" s="60" t="str">
        <f t="shared" si="887"/>
        <v>Ok</v>
      </c>
      <c r="L4168" s="60">
        <f t="shared" si="888"/>
        <v>0</v>
      </c>
      <c r="M4168" s="85">
        <f>VLOOKUP(E4168,'DAFTAR ITEM'!B:J,9,FALSE)</f>
        <v>5250</v>
      </c>
      <c r="N4168" s="85">
        <f t="shared" si="889"/>
        <v>78750</v>
      </c>
      <c r="O4168" s="85">
        <f t="shared" si="890"/>
        <v>0</v>
      </c>
      <c r="P4168" s="85">
        <f t="shared" si="891"/>
        <v>0</v>
      </c>
      <c r="Q4168" s="59">
        <f t="shared" si="892"/>
        <v>0</v>
      </c>
      <c r="R4168" s="60" t="str">
        <f t="shared" si="893"/>
        <v>Good Count</v>
      </c>
      <c r="S4168" s="60" t="str">
        <f t="shared" si="894"/>
        <v>Good Count</v>
      </c>
      <c r="T4168" s="60" t="str">
        <f t="shared" si="895"/>
        <v>Good Count</v>
      </c>
    </row>
    <row r="4169" spans="1:20" ht="15" customHeight="1">
      <c r="A4169" s="64">
        <v>45142</v>
      </c>
      <c r="B4169" s="65">
        <f t="shared" si="883"/>
        <v>2023</v>
      </c>
      <c r="C4169" s="58">
        <f t="shared" si="884"/>
        <v>8</v>
      </c>
      <c r="D4169" s="58" t="str">
        <f t="shared" si="885"/>
        <v>Aug/2023</v>
      </c>
      <c r="E4169" s="60" t="s">
        <v>45</v>
      </c>
      <c r="F4169" s="60" t="s">
        <v>44</v>
      </c>
      <c r="G4169" s="60" t="s">
        <v>33</v>
      </c>
      <c r="H4169" s="60">
        <v>18</v>
      </c>
      <c r="I4169" s="60">
        <v>18</v>
      </c>
      <c r="J4169" s="60">
        <f t="shared" si="886"/>
        <v>0</v>
      </c>
      <c r="K4169" s="60" t="str">
        <f t="shared" si="887"/>
        <v>Ok</v>
      </c>
      <c r="L4169" s="60">
        <f t="shared" si="888"/>
        <v>0</v>
      </c>
      <c r="M4169" s="85">
        <f>VLOOKUP(E4169,'DAFTAR ITEM'!B:J,9,FALSE)</f>
        <v>5250</v>
      </c>
      <c r="N4169" s="85">
        <f t="shared" si="889"/>
        <v>94500</v>
      </c>
      <c r="O4169" s="85">
        <f t="shared" si="890"/>
        <v>0</v>
      </c>
      <c r="P4169" s="85">
        <f t="shared" si="891"/>
        <v>0</v>
      </c>
      <c r="Q4169" s="59">
        <f t="shared" si="892"/>
        <v>0</v>
      </c>
      <c r="R4169" s="60" t="str">
        <f t="shared" si="893"/>
        <v>Good Count</v>
      </c>
      <c r="S4169" s="60" t="str">
        <f t="shared" si="894"/>
        <v>Good Count</v>
      </c>
      <c r="T4169" s="60" t="str">
        <f t="shared" si="895"/>
        <v>Good Count</v>
      </c>
    </row>
    <row r="4170" spans="1:20" ht="15" customHeight="1">
      <c r="A4170" s="64">
        <v>45142</v>
      </c>
      <c r="B4170" s="65">
        <f t="shared" si="883"/>
        <v>2023</v>
      </c>
      <c r="C4170" s="58">
        <f t="shared" si="884"/>
        <v>8</v>
      </c>
      <c r="D4170" s="58" t="str">
        <f t="shared" si="885"/>
        <v>Aug/2023</v>
      </c>
      <c r="E4170" s="60" t="s">
        <v>47</v>
      </c>
      <c r="F4170" s="60" t="s">
        <v>46</v>
      </c>
      <c r="G4170" s="60" t="s">
        <v>33</v>
      </c>
      <c r="H4170" s="60">
        <v>16</v>
      </c>
      <c r="I4170" s="60">
        <v>16</v>
      </c>
      <c r="J4170" s="60">
        <f t="shared" si="886"/>
        <v>0</v>
      </c>
      <c r="K4170" s="60" t="str">
        <f t="shared" si="887"/>
        <v>Ok</v>
      </c>
      <c r="L4170" s="60">
        <f t="shared" si="888"/>
        <v>0</v>
      </c>
      <c r="M4170" s="85">
        <f>VLOOKUP(E4170,'DAFTAR ITEM'!B:J,9,FALSE)</f>
        <v>5225</v>
      </c>
      <c r="N4170" s="85">
        <f t="shared" si="889"/>
        <v>83600</v>
      </c>
      <c r="O4170" s="85">
        <f t="shared" si="890"/>
        <v>0</v>
      </c>
      <c r="P4170" s="85">
        <f t="shared" si="891"/>
        <v>0</v>
      </c>
      <c r="Q4170" s="59">
        <f t="shared" si="892"/>
        <v>0</v>
      </c>
      <c r="R4170" s="60" t="str">
        <f t="shared" si="893"/>
        <v>Good Count</v>
      </c>
      <c r="S4170" s="60" t="str">
        <f t="shared" si="894"/>
        <v>Good Count</v>
      </c>
      <c r="T4170" s="60" t="str">
        <f t="shared" si="895"/>
        <v>Good Count</v>
      </c>
    </row>
    <row r="4171" spans="1:20" ht="15" customHeight="1">
      <c r="A4171" s="64">
        <v>45142</v>
      </c>
      <c r="B4171" s="65">
        <f t="shared" si="883"/>
        <v>2023</v>
      </c>
      <c r="C4171" s="58">
        <f t="shared" si="884"/>
        <v>8</v>
      </c>
      <c r="D4171" s="58" t="str">
        <f t="shared" si="885"/>
        <v>Aug/2023</v>
      </c>
      <c r="E4171" s="60" t="s">
        <v>49</v>
      </c>
      <c r="F4171" s="60" t="s">
        <v>48</v>
      </c>
      <c r="G4171" s="60" t="s">
        <v>33</v>
      </c>
      <c r="H4171" s="60">
        <v>36</v>
      </c>
      <c r="I4171" s="60">
        <v>36</v>
      </c>
      <c r="J4171" s="60">
        <f t="shared" si="886"/>
        <v>0</v>
      </c>
      <c r="K4171" s="60" t="str">
        <f t="shared" si="887"/>
        <v>Ok</v>
      </c>
      <c r="L4171" s="60">
        <f t="shared" si="888"/>
        <v>0</v>
      </c>
      <c r="M4171" s="85">
        <f>VLOOKUP(E4171,'DAFTAR ITEM'!B:J,9,FALSE)</f>
        <v>4900</v>
      </c>
      <c r="N4171" s="85">
        <f t="shared" si="889"/>
        <v>176400</v>
      </c>
      <c r="O4171" s="85">
        <f t="shared" si="890"/>
        <v>0</v>
      </c>
      <c r="P4171" s="85">
        <f t="shared" si="891"/>
        <v>0</v>
      </c>
      <c r="Q4171" s="59">
        <f t="shared" si="892"/>
        <v>0</v>
      </c>
      <c r="R4171" s="60" t="str">
        <f t="shared" si="893"/>
        <v>Good Count</v>
      </c>
      <c r="S4171" s="60" t="str">
        <f t="shared" si="894"/>
        <v>Good Count</v>
      </c>
      <c r="T4171" s="60" t="str">
        <f t="shared" si="895"/>
        <v>Good Count</v>
      </c>
    </row>
    <row r="4172" spans="1:20" ht="15" customHeight="1">
      <c r="A4172" s="64">
        <v>45142</v>
      </c>
      <c r="B4172" s="65">
        <f t="shared" si="883"/>
        <v>2023</v>
      </c>
      <c r="C4172" s="58">
        <f t="shared" si="884"/>
        <v>8</v>
      </c>
      <c r="D4172" s="58" t="str">
        <f t="shared" si="885"/>
        <v>Aug/2023</v>
      </c>
      <c r="E4172" s="60" t="s">
        <v>51</v>
      </c>
      <c r="F4172" s="60" t="s">
        <v>50</v>
      </c>
      <c r="G4172" s="60" t="s">
        <v>33</v>
      </c>
      <c r="H4172" s="60">
        <v>10</v>
      </c>
      <c r="I4172" s="60">
        <v>10</v>
      </c>
      <c r="J4172" s="60">
        <f t="shared" si="886"/>
        <v>0</v>
      </c>
      <c r="K4172" s="60" t="str">
        <f t="shared" si="887"/>
        <v>Ok</v>
      </c>
      <c r="L4172" s="60">
        <f t="shared" si="888"/>
        <v>0</v>
      </c>
      <c r="M4172" s="85">
        <f>VLOOKUP(E4172,'DAFTAR ITEM'!B:J,9,FALSE)</f>
        <v>7500</v>
      </c>
      <c r="N4172" s="85">
        <f t="shared" si="889"/>
        <v>75000</v>
      </c>
      <c r="O4172" s="85">
        <f t="shared" si="890"/>
        <v>0</v>
      </c>
      <c r="P4172" s="85">
        <f t="shared" si="891"/>
        <v>0</v>
      </c>
      <c r="Q4172" s="59">
        <f t="shared" si="892"/>
        <v>0</v>
      </c>
      <c r="R4172" s="60" t="str">
        <f t="shared" si="893"/>
        <v>Good Count</v>
      </c>
      <c r="S4172" s="60" t="str">
        <f t="shared" si="894"/>
        <v>Good Count</v>
      </c>
      <c r="T4172" s="60" t="str">
        <f t="shared" si="895"/>
        <v>Good Count</v>
      </c>
    </row>
    <row r="4173" spans="1:20" ht="15" customHeight="1">
      <c r="A4173" s="64">
        <v>45142</v>
      </c>
      <c r="B4173" s="65">
        <f t="shared" si="883"/>
        <v>2023</v>
      </c>
      <c r="C4173" s="58">
        <f t="shared" si="884"/>
        <v>8</v>
      </c>
      <c r="D4173" s="58" t="str">
        <f t="shared" si="885"/>
        <v>Aug/2023</v>
      </c>
      <c r="E4173" s="60" t="s">
        <v>53</v>
      </c>
      <c r="F4173" s="60" t="s">
        <v>52</v>
      </c>
      <c r="G4173" s="60" t="s">
        <v>33</v>
      </c>
      <c r="H4173" s="60">
        <v>6</v>
      </c>
      <c r="I4173" s="60">
        <v>6</v>
      </c>
      <c r="J4173" s="60">
        <f t="shared" si="886"/>
        <v>0</v>
      </c>
      <c r="K4173" s="60" t="str">
        <f t="shared" si="887"/>
        <v>Ok</v>
      </c>
      <c r="L4173" s="60">
        <f t="shared" si="888"/>
        <v>0</v>
      </c>
      <c r="M4173" s="85">
        <f>VLOOKUP(E4173,'DAFTAR ITEM'!B:J,9,FALSE)</f>
        <v>10000</v>
      </c>
      <c r="N4173" s="85">
        <f t="shared" si="889"/>
        <v>60000</v>
      </c>
      <c r="O4173" s="85">
        <f t="shared" si="890"/>
        <v>0</v>
      </c>
      <c r="P4173" s="85">
        <f t="shared" si="891"/>
        <v>0</v>
      </c>
      <c r="Q4173" s="59">
        <f t="shared" si="892"/>
        <v>0</v>
      </c>
      <c r="R4173" s="60" t="str">
        <f t="shared" si="893"/>
        <v>Good Count</v>
      </c>
      <c r="S4173" s="60" t="str">
        <f t="shared" si="894"/>
        <v>Good Count</v>
      </c>
      <c r="T4173" s="60" t="str">
        <f t="shared" si="895"/>
        <v>Good Count</v>
      </c>
    </row>
    <row r="4174" spans="1:20" ht="15" customHeight="1">
      <c r="A4174" s="64">
        <v>45142</v>
      </c>
      <c r="B4174" s="65">
        <f t="shared" si="883"/>
        <v>2023</v>
      </c>
      <c r="C4174" s="58">
        <f t="shared" si="884"/>
        <v>8</v>
      </c>
      <c r="D4174" s="58" t="str">
        <f t="shared" si="885"/>
        <v>Aug/2023</v>
      </c>
      <c r="E4174" s="60" t="s">
        <v>55</v>
      </c>
      <c r="F4174" s="60" t="s">
        <v>54</v>
      </c>
      <c r="G4174" s="60" t="s">
        <v>56</v>
      </c>
      <c r="H4174" s="60">
        <v>94</v>
      </c>
      <c r="I4174" s="60">
        <v>94</v>
      </c>
      <c r="J4174" s="60">
        <f t="shared" si="886"/>
        <v>0</v>
      </c>
      <c r="K4174" s="60" t="str">
        <f t="shared" si="887"/>
        <v>Ok</v>
      </c>
      <c r="L4174" s="60">
        <f t="shared" si="888"/>
        <v>0</v>
      </c>
      <c r="M4174" s="85">
        <f>VLOOKUP(E4174,'DAFTAR ITEM'!B:J,9,FALSE)</f>
        <v>2500</v>
      </c>
      <c r="N4174" s="85">
        <f t="shared" si="889"/>
        <v>235000</v>
      </c>
      <c r="O4174" s="85">
        <f t="shared" si="890"/>
        <v>0</v>
      </c>
      <c r="P4174" s="85">
        <f t="shared" si="891"/>
        <v>0</v>
      </c>
      <c r="Q4174" s="59">
        <f t="shared" si="892"/>
        <v>0</v>
      </c>
      <c r="R4174" s="60" t="str">
        <f t="shared" si="893"/>
        <v>Good Count</v>
      </c>
      <c r="S4174" s="60" t="str">
        <f t="shared" si="894"/>
        <v>Good Count</v>
      </c>
      <c r="T4174" s="60" t="str">
        <f t="shared" si="895"/>
        <v>Good Count</v>
      </c>
    </row>
    <row r="4175" spans="1:20" ht="15" customHeight="1">
      <c r="A4175" s="64">
        <v>45142</v>
      </c>
      <c r="B4175" s="65">
        <f t="shared" si="883"/>
        <v>2023</v>
      </c>
      <c r="C4175" s="58">
        <f t="shared" si="884"/>
        <v>8</v>
      </c>
      <c r="D4175" s="58" t="str">
        <f t="shared" si="885"/>
        <v>Aug/2023</v>
      </c>
      <c r="E4175" s="60" t="s">
        <v>58</v>
      </c>
      <c r="F4175" s="60" t="s">
        <v>57</v>
      </c>
      <c r="G4175" s="60" t="s">
        <v>59</v>
      </c>
      <c r="H4175" s="60">
        <v>67</v>
      </c>
      <c r="I4175" s="60">
        <v>67</v>
      </c>
      <c r="J4175" s="60">
        <f t="shared" si="886"/>
        <v>0</v>
      </c>
      <c r="K4175" s="60" t="str">
        <f t="shared" si="887"/>
        <v>Ok</v>
      </c>
      <c r="L4175" s="60">
        <f t="shared" si="888"/>
        <v>0</v>
      </c>
      <c r="M4175" s="85">
        <f>VLOOKUP(E4175,'DAFTAR ITEM'!B:J,9,FALSE)</f>
        <v>5145</v>
      </c>
      <c r="N4175" s="85">
        <f t="shared" si="889"/>
        <v>344715</v>
      </c>
      <c r="O4175" s="85">
        <f t="shared" si="890"/>
        <v>0</v>
      </c>
      <c r="P4175" s="85">
        <f t="shared" si="891"/>
        <v>0</v>
      </c>
      <c r="Q4175" s="59">
        <f t="shared" si="892"/>
        <v>0</v>
      </c>
      <c r="R4175" s="60" t="str">
        <f t="shared" si="893"/>
        <v>Good Count</v>
      </c>
      <c r="S4175" s="60" t="str">
        <f t="shared" si="894"/>
        <v>Good Count</v>
      </c>
      <c r="T4175" s="60" t="str">
        <f t="shared" si="895"/>
        <v>Good Count</v>
      </c>
    </row>
    <row r="4176" spans="1:20" ht="15" customHeight="1">
      <c r="A4176" s="64">
        <v>45142</v>
      </c>
      <c r="B4176" s="65">
        <f t="shared" si="883"/>
        <v>2023</v>
      </c>
      <c r="C4176" s="58">
        <f t="shared" si="884"/>
        <v>8</v>
      </c>
      <c r="D4176" s="58" t="str">
        <f t="shared" si="885"/>
        <v>Aug/2023</v>
      </c>
      <c r="E4176" s="60" t="s">
        <v>61</v>
      </c>
      <c r="F4176" s="60" t="s">
        <v>60</v>
      </c>
      <c r="G4176" s="60" t="s">
        <v>56</v>
      </c>
      <c r="H4176" s="60">
        <v>13</v>
      </c>
      <c r="I4176" s="60">
        <v>13</v>
      </c>
      <c r="J4176" s="60">
        <f t="shared" si="886"/>
        <v>0</v>
      </c>
      <c r="K4176" s="60" t="str">
        <f t="shared" si="887"/>
        <v>Ok</v>
      </c>
      <c r="L4176" s="60">
        <f t="shared" si="888"/>
        <v>0</v>
      </c>
      <c r="M4176" s="85">
        <f>VLOOKUP(E4176,'DAFTAR ITEM'!B:J,9,FALSE)</f>
        <v>13440</v>
      </c>
      <c r="N4176" s="85">
        <f t="shared" si="889"/>
        <v>174720</v>
      </c>
      <c r="O4176" s="85">
        <f t="shared" si="890"/>
        <v>0</v>
      </c>
      <c r="P4176" s="85">
        <f t="shared" si="891"/>
        <v>0</v>
      </c>
      <c r="Q4176" s="59">
        <f t="shared" si="892"/>
        <v>0</v>
      </c>
      <c r="R4176" s="60" t="str">
        <f t="shared" si="893"/>
        <v>Good Count</v>
      </c>
      <c r="S4176" s="60" t="str">
        <f t="shared" si="894"/>
        <v>Good Count</v>
      </c>
      <c r="T4176" s="60" t="str">
        <f t="shared" si="895"/>
        <v>Good Count</v>
      </c>
    </row>
    <row r="4177" spans="1:20" ht="15" customHeight="1">
      <c r="A4177" s="64">
        <v>45142</v>
      </c>
      <c r="B4177" s="65">
        <f t="shared" si="883"/>
        <v>2023</v>
      </c>
      <c r="C4177" s="58">
        <f t="shared" si="884"/>
        <v>8</v>
      </c>
      <c r="D4177" s="58" t="str">
        <f t="shared" si="885"/>
        <v>Aug/2023</v>
      </c>
      <c r="E4177" s="60" t="s">
        <v>63</v>
      </c>
      <c r="F4177" s="60" t="s">
        <v>62</v>
      </c>
      <c r="G4177" s="60" t="s">
        <v>33</v>
      </c>
      <c r="H4177" s="60">
        <v>9</v>
      </c>
      <c r="I4177" s="60">
        <v>9</v>
      </c>
      <c r="J4177" s="60">
        <f t="shared" si="886"/>
        <v>0</v>
      </c>
      <c r="K4177" s="60" t="str">
        <f t="shared" si="887"/>
        <v>Ok</v>
      </c>
      <c r="L4177" s="60">
        <f t="shared" si="888"/>
        <v>0</v>
      </c>
      <c r="M4177" s="85">
        <f>VLOOKUP(E4177,'DAFTAR ITEM'!B:J,9,FALSE)</f>
        <v>20000</v>
      </c>
      <c r="N4177" s="85">
        <f t="shared" si="889"/>
        <v>180000</v>
      </c>
      <c r="O4177" s="85">
        <f t="shared" si="890"/>
        <v>0</v>
      </c>
      <c r="P4177" s="85">
        <f t="shared" si="891"/>
        <v>0</v>
      </c>
      <c r="Q4177" s="59">
        <f t="shared" si="892"/>
        <v>0</v>
      </c>
      <c r="R4177" s="60" t="str">
        <f t="shared" si="893"/>
        <v>Good Count</v>
      </c>
      <c r="S4177" s="60" t="str">
        <f t="shared" si="894"/>
        <v>Good Count</v>
      </c>
      <c r="T4177" s="60" t="str">
        <f t="shared" si="895"/>
        <v>Good Count</v>
      </c>
    </row>
    <row r="4178" spans="1:20" ht="15" customHeight="1">
      <c r="A4178" s="64">
        <v>45142</v>
      </c>
      <c r="B4178" s="65">
        <f t="shared" si="883"/>
        <v>2023</v>
      </c>
      <c r="C4178" s="58">
        <f t="shared" si="884"/>
        <v>8</v>
      </c>
      <c r="D4178" s="58" t="str">
        <f t="shared" si="885"/>
        <v>Aug/2023</v>
      </c>
      <c r="E4178" s="60" t="s">
        <v>69</v>
      </c>
      <c r="F4178" s="60" t="s">
        <v>68</v>
      </c>
      <c r="G4178" s="60" t="s">
        <v>33</v>
      </c>
      <c r="H4178" s="60">
        <v>10</v>
      </c>
      <c r="I4178" s="60">
        <v>10</v>
      </c>
      <c r="J4178" s="60">
        <f t="shared" si="886"/>
        <v>0</v>
      </c>
      <c r="K4178" s="60" t="str">
        <f t="shared" si="887"/>
        <v>Ok</v>
      </c>
      <c r="L4178" s="60">
        <f t="shared" si="888"/>
        <v>0</v>
      </c>
      <c r="M4178" s="85">
        <f>VLOOKUP(E4178,'DAFTAR ITEM'!B:J,9,FALSE)</f>
        <v>6300</v>
      </c>
      <c r="N4178" s="85">
        <f t="shared" si="889"/>
        <v>63000</v>
      </c>
      <c r="O4178" s="85">
        <f t="shared" si="890"/>
        <v>0</v>
      </c>
      <c r="P4178" s="85">
        <f t="shared" si="891"/>
        <v>0</v>
      </c>
      <c r="Q4178" s="59">
        <f t="shared" si="892"/>
        <v>0</v>
      </c>
      <c r="R4178" s="60" t="str">
        <f t="shared" si="893"/>
        <v>Good Count</v>
      </c>
      <c r="S4178" s="60" t="str">
        <f t="shared" si="894"/>
        <v>Good Count</v>
      </c>
      <c r="T4178" s="60" t="str">
        <f t="shared" si="895"/>
        <v>Good Count</v>
      </c>
    </row>
    <row r="4179" spans="1:20" ht="15" customHeight="1">
      <c r="A4179" s="64">
        <v>45142</v>
      </c>
      <c r="B4179" s="65">
        <f t="shared" si="883"/>
        <v>2023</v>
      </c>
      <c r="C4179" s="58">
        <f t="shared" si="884"/>
        <v>8</v>
      </c>
      <c r="D4179" s="58" t="str">
        <f t="shared" si="885"/>
        <v>Aug/2023</v>
      </c>
      <c r="E4179" s="60" t="s">
        <v>71</v>
      </c>
      <c r="F4179" s="60" t="s">
        <v>70</v>
      </c>
      <c r="G4179" s="60" t="s">
        <v>33</v>
      </c>
      <c r="H4179" s="60">
        <v>5</v>
      </c>
      <c r="I4179" s="60">
        <v>5</v>
      </c>
      <c r="J4179" s="60">
        <f t="shared" si="886"/>
        <v>0</v>
      </c>
      <c r="K4179" s="60" t="str">
        <f t="shared" si="887"/>
        <v>Ok</v>
      </c>
      <c r="L4179" s="60">
        <f t="shared" si="888"/>
        <v>0</v>
      </c>
      <c r="M4179" s="85">
        <f>VLOOKUP(E4179,'DAFTAR ITEM'!B:J,9,FALSE)</f>
        <v>12000</v>
      </c>
      <c r="N4179" s="85">
        <f t="shared" si="889"/>
        <v>60000</v>
      </c>
      <c r="O4179" s="85">
        <f t="shared" si="890"/>
        <v>0</v>
      </c>
      <c r="P4179" s="85">
        <f t="shared" si="891"/>
        <v>0</v>
      </c>
      <c r="Q4179" s="59">
        <f t="shared" si="892"/>
        <v>0</v>
      </c>
      <c r="R4179" s="60" t="str">
        <f t="shared" si="893"/>
        <v>Good Count</v>
      </c>
      <c r="S4179" s="60" t="str">
        <f t="shared" si="894"/>
        <v>Good Count</v>
      </c>
      <c r="T4179" s="60" t="str">
        <f t="shared" si="895"/>
        <v>Good Count</v>
      </c>
    </row>
    <row r="4180" spans="1:20" ht="15" customHeight="1">
      <c r="A4180" s="64">
        <v>45142</v>
      </c>
      <c r="B4180" s="65">
        <f t="shared" si="883"/>
        <v>2023</v>
      </c>
      <c r="C4180" s="58">
        <f t="shared" si="884"/>
        <v>8</v>
      </c>
      <c r="D4180" s="58" t="str">
        <f t="shared" si="885"/>
        <v>Aug/2023</v>
      </c>
      <c r="E4180" s="60" t="s">
        <v>73</v>
      </c>
      <c r="F4180" s="60" t="s">
        <v>72</v>
      </c>
      <c r="G4180" s="60" t="s">
        <v>33</v>
      </c>
      <c r="H4180" s="60">
        <v>4</v>
      </c>
      <c r="I4180" s="60">
        <v>4</v>
      </c>
      <c r="J4180" s="60">
        <f t="shared" si="886"/>
        <v>0</v>
      </c>
      <c r="K4180" s="60" t="str">
        <f t="shared" si="887"/>
        <v>Ok</v>
      </c>
      <c r="L4180" s="60">
        <f t="shared" si="888"/>
        <v>0</v>
      </c>
      <c r="M4180" s="85">
        <f>VLOOKUP(E4180,'DAFTAR ITEM'!B:J,9,FALSE)</f>
        <v>24000</v>
      </c>
      <c r="N4180" s="85">
        <f t="shared" si="889"/>
        <v>96000</v>
      </c>
      <c r="O4180" s="85">
        <f t="shared" si="890"/>
        <v>0</v>
      </c>
      <c r="P4180" s="85">
        <f t="shared" si="891"/>
        <v>0</v>
      </c>
      <c r="Q4180" s="59">
        <f t="shared" si="892"/>
        <v>0</v>
      </c>
      <c r="R4180" s="60" t="str">
        <f t="shared" si="893"/>
        <v>Good Count</v>
      </c>
      <c r="S4180" s="60" t="str">
        <f t="shared" si="894"/>
        <v>Good Count</v>
      </c>
      <c r="T4180" s="60" t="str">
        <f t="shared" si="895"/>
        <v>Good Count</v>
      </c>
    </row>
    <row r="4181" spans="1:20" ht="15" customHeight="1">
      <c r="A4181" s="64">
        <v>45142</v>
      </c>
      <c r="B4181" s="65">
        <f t="shared" si="883"/>
        <v>2023</v>
      </c>
      <c r="C4181" s="58">
        <f t="shared" si="884"/>
        <v>8</v>
      </c>
      <c r="D4181" s="58" t="str">
        <f t="shared" si="885"/>
        <v>Aug/2023</v>
      </c>
      <c r="E4181" s="60" t="s">
        <v>75</v>
      </c>
      <c r="F4181" s="60" t="s">
        <v>74</v>
      </c>
      <c r="G4181" s="60" t="s">
        <v>33</v>
      </c>
      <c r="H4181" s="60">
        <v>9</v>
      </c>
      <c r="I4181" s="60">
        <v>9</v>
      </c>
      <c r="J4181" s="60">
        <f t="shared" si="886"/>
        <v>0</v>
      </c>
      <c r="K4181" s="60" t="str">
        <f t="shared" si="887"/>
        <v>Ok</v>
      </c>
      <c r="L4181" s="60">
        <f t="shared" si="888"/>
        <v>0</v>
      </c>
      <c r="M4181" s="85">
        <f>VLOOKUP(E4181,'DAFTAR ITEM'!B:J,9,FALSE)</f>
        <v>6500</v>
      </c>
      <c r="N4181" s="85">
        <f t="shared" si="889"/>
        <v>58500</v>
      </c>
      <c r="O4181" s="85">
        <f t="shared" si="890"/>
        <v>0</v>
      </c>
      <c r="P4181" s="85">
        <f t="shared" si="891"/>
        <v>0</v>
      </c>
      <c r="Q4181" s="59">
        <f t="shared" si="892"/>
        <v>0</v>
      </c>
      <c r="R4181" s="60" t="str">
        <f t="shared" si="893"/>
        <v>Good Count</v>
      </c>
      <c r="S4181" s="60" t="str">
        <f t="shared" si="894"/>
        <v>Good Count</v>
      </c>
      <c r="T4181" s="60" t="str">
        <f t="shared" si="895"/>
        <v>Good Count</v>
      </c>
    </row>
    <row r="4182" spans="1:20" ht="15" customHeight="1">
      <c r="A4182" s="64">
        <v>45142</v>
      </c>
      <c r="B4182" s="65">
        <f t="shared" si="883"/>
        <v>2023</v>
      </c>
      <c r="C4182" s="58">
        <f t="shared" si="884"/>
        <v>8</v>
      </c>
      <c r="D4182" s="58" t="str">
        <f t="shared" si="885"/>
        <v>Aug/2023</v>
      </c>
      <c r="E4182" s="60" t="s">
        <v>77</v>
      </c>
      <c r="F4182" s="60" t="s">
        <v>76</v>
      </c>
      <c r="G4182" s="60" t="s">
        <v>33</v>
      </c>
      <c r="H4182" s="60">
        <v>2</v>
      </c>
      <c r="I4182" s="60">
        <v>2</v>
      </c>
      <c r="J4182" s="60">
        <f t="shared" si="886"/>
        <v>0</v>
      </c>
      <c r="K4182" s="60" t="str">
        <f t="shared" si="887"/>
        <v>Ok</v>
      </c>
      <c r="L4182" s="60">
        <f t="shared" si="888"/>
        <v>0</v>
      </c>
      <c r="M4182" s="85">
        <f>VLOOKUP(E4182,'DAFTAR ITEM'!B:J,9,FALSE)</f>
        <v>50000</v>
      </c>
      <c r="N4182" s="85">
        <f t="shared" si="889"/>
        <v>100000</v>
      </c>
      <c r="O4182" s="85">
        <f t="shared" si="890"/>
        <v>0</v>
      </c>
      <c r="P4182" s="85">
        <f t="shared" si="891"/>
        <v>0</v>
      </c>
      <c r="Q4182" s="59">
        <f t="shared" si="892"/>
        <v>0</v>
      </c>
      <c r="R4182" s="60" t="str">
        <f t="shared" si="893"/>
        <v>Good Count</v>
      </c>
      <c r="S4182" s="60" t="str">
        <f t="shared" si="894"/>
        <v>Good Count</v>
      </c>
      <c r="T4182" s="60" t="str">
        <f t="shared" si="895"/>
        <v>Good Count</v>
      </c>
    </row>
    <row r="4183" spans="1:20" ht="15" customHeight="1">
      <c r="A4183" s="64">
        <v>45142</v>
      </c>
      <c r="B4183" s="65">
        <f t="shared" si="883"/>
        <v>2023</v>
      </c>
      <c r="C4183" s="58">
        <f t="shared" si="884"/>
        <v>8</v>
      </c>
      <c r="D4183" s="58" t="str">
        <f t="shared" si="885"/>
        <v>Aug/2023</v>
      </c>
      <c r="E4183" s="60" t="s">
        <v>79</v>
      </c>
      <c r="F4183" s="60" t="s">
        <v>78</v>
      </c>
      <c r="G4183" s="60" t="s">
        <v>33</v>
      </c>
      <c r="H4183" s="60">
        <v>6</v>
      </c>
      <c r="I4183" s="60">
        <v>6</v>
      </c>
      <c r="J4183" s="60">
        <f t="shared" si="886"/>
        <v>0</v>
      </c>
      <c r="K4183" s="60" t="str">
        <f t="shared" si="887"/>
        <v>Ok</v>
      </c>
      <c r="L4183" s="60">
        <f t="shared" si="888"/>
        <v>0</v>
      </c>
      <c r="M4183" s="85">
        <f>VLOOKUP(E4183,'DAFTAR ITEM'!B:J,9,FALSE)</f>
        <v>3700</v>
      </c>
      <c r="N4183" s="85">
        <f t="shared" si="889"/>
        <v>22200</v>
      </c>
      <c r="O4183" s="85">
        <f t="shared" si="890"/>
        <v>0</v>
      </c>
      <c r="P4183" s="85">
        <f t="shared" si="891"/>
        <v>0</v>
      </c>
      <c r="Q4183" s="59">
        <f t="shared" si="892"/>
        <v>0</v>
      </c>
      <c r="R4183" s="60" t="str">
        <f t="shared" si="893"/>
        <v>Good Count</v>
      </c>
      <c r="S4183" s="60" t="str">
        <f t="shared" si="894"/>
        <v>Good Count</v>
      </c>
      <c r="T4183" s="60" t="str">
        <f t="shared" si="895"/>
        <v>Good Count</v>
      </c>
    </row>
    <row r="4184" spans="1:20" ht="15" customHeight="1">
      <c r="A4184" s="64">
        <v>45142</v>
      </c>
      <c r="B4184" s="65">
        <f t="shared" si="883"/>
        <v>2023</v>
      </c>
      <c r="C4184" s="58">
        <f t="shared" si="884"/>
        <v>8</v>
      </c>
      <c r="D4184" s="58" t="str">
        <f t="shared" si="885"/>
        <v>Aug/2023</v>
      </c>
      <c r="E4184" s="60" t="s">
        <v>81</v>
      </c>
      <c r="F4184" s="60" t="s">
        <v>80</v>
      </c>
      <c r="G4184" s="60" t="s">
        <v>33</v>
      </c>
      <c r="H4184" s="60">
        <v>16</v>
      </c>
      <c r="I4184" s="60">
        <v>16</v>
      </c>
      <c r="J4184" s="60">
        <f t="shared" si="886"/>
        <v>0</v>
      </c>
      <c r="K4184" s="60" t="str">
        <f t="shared" si="887"/>
        <v>Ok</v>
      </c>
      <c r="L4184" s="60">
        <f t="shared" si="888"/>
        <v>0</v>
      </c>
      <c r="M4184" s="85">
        <f>VLOOKUP(E4184,'DAFTAR ITEM'!B:J,9,FALSE)</f>
        <v>1785</v>
      </c>
      <c r="N4184" s="85">
        <f t="shared" si="889"/>
        <v>28560</v>
      </c>
      <c r="O4184" s="85">
        <f t="shared" si="890"/>
        <v>0</v>
      </c>
      <c r="P4184" s="85">
        <f t="shared" si="891"/>
        <v>0</v>
      </c>
      <c r="Q4184" s="59">
        <f t="shared" si="892"/>
        <v>0</v>
      </c>
      <c r="R4184" s="60" t="str">
        <f t="shared" si="893"/>
        <v>Good Count</v>
      </c>
      <c r="S4184" s="60" t="str">
        <f t="shared" si="894"/>
        <v>Good Count</v>
      </c>
      <c r="T4184" s="60" t="str">
        <f t="shared" si="895"/>
        <v>Good Count</v>
      </c>
    </row>
    <row r="4185" spans="1:20" ht="15" customHeight="1">
      <c r="A4185" s="64">
        <v>45142</v>
      </c>
      <c r="B4185" s="65">
        <f t="shared" si="883"/>
        <v>2023</v>
      </c>
      <c r="C4185" s="58">
        <f t="shared" si="884"/>
        <v>8</v>
      </c>
      <c r="D4185" s="58" t="str">
        <f t="shared" si="885"/>
        <v>Aug/2023</v>
      </c>
      <c r="E4185" s="60" t="s">
        <v>83</v>
      </c>
      <c r="F4185" s="60" t="s">
        <v>82</v>
      </c>
      <c r="G4185" s="60" t="s">
        <v>33</v>
      </c>
      <c r="H4185" s="60">
        <v>38</v>
      </c>
      <c r="I4185" s="60">
        <v>38</v>
      </c>
      <c r="J4185" s="60">
        <f t="shared" si="886"/>
        <v>0</v>
      </c>
      <c r="K4185" s="60" t="str">
        <f t="shared" si="887"/>
        <v>Ok</v>
      </c>
      <c r="L4185" s="60">
        <f t="shared" si="888"/>
        <v>0</v>
      </c>
      <c r="M4185" s="85">
        <f>VLOOKUP(E4185,'DAFTAR ITEM'!B:J,9,FALSE)</f>
        <v>15000</v>
      </c>
      <c r="N4185" s="85">
        <f t="shared" si="889"/>
        <v>570000</v>
      </c>
      <c r="O4185" s="85">
        <f t="shared" si="890"/>
        <v>0</v>
      </c>
      <c r="P4185" s="85">
        <f t="shared" si="891"/>
        <v>0</v>
      </c>
      <c r="Q4185" s="59">
        <f t="shared" si="892"/>
        <v>0</v>
      </c>
      <c r="R4185" s="60" t="str">
        <f t="shared" si="893"/>
        <v>Good Count</v>
      </c>
      <c r="S4185" s="60" t="str">
        <f t="shared" si="894"/>
        <v>Good Count</v>
      </c>
      <c r="T4185" s="60" t="str">
        <f t="shared" si="895"/>
        <v>Good Count</v>
      </c>
    </row>
    <row r="4186" spans="1:20" ht="15" customHeight="1">
      <c r="A4186" s="64">
        <v>45142</v>
      </c>
      <c r="B4186" s="65">
        <f t="shared" si="883"/>
        <v>2023</v>
      </c>
      <c r="C4186" s="58">
        <f t="shared" si="884"/>
        <v>8</v>
      </c>
      <c r="D4186" s="58" t="str">
        <f t="shared" si="885"/>
        <v>Aug/2023</v>
      </c>
      <c r="E4186" s="60" t="s">
        <v>85</v>
      </c>
      <c r="F4186" s="60" t="s">
        <v>84</v>
      </c>
      <c r="G4186" s="60" t="s">
        <v>33</v>
      </c>
      <c r="H4186" s="60">
        <v>49</v>
      </c>
      <c r="I4186" s="60">
        <v>49</v>
      </c>
      <c r="J4186" s="60">
        <f t="shared" si="886"/>
        <v>0</v>
      </c>
      <c r="K4186" s="60" t="str">
        <f t="shared" si="887"/>
        <v>Ok</v>
      </c>
      <c r="L4186" s="60">
        <f t="shared" si="888"/>
        <v>0</v>
      </c>
      <c r="M4186" s="85">
        <f>VLOOKUP(E4186,'DAFTAR ITEM'!B:J,9,FALSE)</f>
        <v>9800</v>
      </c>
      <c r="N4186" s="85">
        <f t="shared" si="889"/>
        <v>480200</v>
      </c>
      <c r="O4186" s="85">
        <f t="shared" si="890"/>
        <v>0</v>
      </c>
      <c r="P4186" s="85">
        <f t="shared" si="891"/>
        <v>0</v>
      </c>
      <c r="Q4186" s="59">
        <f t="shared" si="892"/>
        <v>0</v>
      </c>
      <c r="R4186" s="60" t="str">
        <f t="shared" si="893"/>
        <v>Good Count</v>
      </c>
      <c r="S4186" s="60" t="str">
        <f t="shared" si="894"/>
        <v>Good Count</v>
      </c>
      <c r="T4186" s="60" t="str">
        <f t="shared" si="895"/>
        <v>Good Count</v>
      </c>
    </row>
    <row r="4187" spans="1:20" ht="15" customHeight="1">
      <c r="A4187" s="64">
        <v>45142</v>
      </c>
      <c r="B4187" s="65">
        <f t="shared" si="883"/>
        <v>2023</v>
      </c>
      <c r="C4187" s="58">
        <f t="shared" si="884"/>
        <v>8</v>
      </c>
      <c r="D4187" s="58" t="str">
        <f t="shared" si="885"/>
        <v>Aug/2023</v>
      </c>
      <c r="E4187" s="60" t="s">
        <v>90</v>
      </c>
      <c r="F4187" s="60" t="s">
        <v>89</v>
      </c>
      <c r="G4187" s="60" t="s">
        <v>33</v>
      </c>
      <c r="H4187" s="60">
        <v>4</v>
      </c>
      <c r="I4187" s="60">
        <v>4</v>
      </c>
      <c r="J4187" s="60">
        <f t="shared" si="886"/>
        <v>0</v>
      </c>
      <c r="K4187" s="60" t="str">
        <f t="shared" si="887"/>
        <v>Ok</v>
      </c>
      <c r="L4187" s="60">
        <f t="shared" si="888"/>
        <v>0</v>
      </c>
      <c r="M4187" s="85">
        <f>VLOOKUP(E4187,'DAFTAR ITEM'!B:J,9,FALSE)</f>
        <v>23000</v>
      </c>
      <c r="N4187" s="85">
        <f t="shared" si="889"/>
        <v>92000</v>
      </c>
      <c r="O4187" s="85">
        <f t="shared" si="890"/>
        <v>0</v>
      </c>
      <c r="P4187" s="85">
        <f t="shared" si="891"/>
        <v>0</v>
      </c>
      <c r="Q4187" s="59">
        <f t="shared" si="892"/>
        <v>0</v>
      </c>
      <c r="R4187" s="60" t="str">
        <f t="shared" si="893"/>
        <v>Good Count</v>
      </c>
      <c r="S4187" s="60" t="str">
        <f t="shared" si="894"/>
        <v>Good Count</v>
      </c>
      <c r="T4187" s="60" t="str">
        <f t="shared" si="895"/>
        <v>Good Count</v>
      </c>
    </row>
    <row r="4188" spans="1:20" ht="15" customHeight="1">
      <c r="A4188" s="64">
        <v>45142</v>
      </c>
      <c r="B4188" s="65">
        <f t="shared" si="883"/>
        <v>2023</v>
      </c>
      <c r="C4188" s="58">
        <f t="shared" si="884"/>
        <v>8</v>
      </c>
      <c r="D4188" s="58" t="str">
        <f t="shared" si="885"/>
        <v>Aug/2023</v>
      </c>
      <c r="E4188" s="60" t="s">
        <v>92</v>
      </c>
      <c r="F4188" s="60" t="s">
        <v>91</v>
      </c>
      <c r="G4188" s="60" t="s">
        <v>88</v>
      </c>
      <c r="H4188" s="60">
        <v>5</v>
      </c>
      <c r="I4188" s="60">
        <v>5</v>
      </c>
      <c r="J4188" s="60">
        <f t="shared" si="886"/>
        <v>0</v>
      </c>
      <c r="K4188" s="60" t="str">
        <f t="shared" si="887"/>
        <v>Ok</v>
      </c>
      <c r="L4188" s="60">
        <f t="shared" si="888"/>
        <v>0</v>
      </c>
      <c r="M4188" s="85">
        <f>VLOOKUP(E4188,'DAFTAR ITEM'!B:J,9,FALSE)</f>
        <v>95000</v>
      </c>
      <c r="N4188" s="85">
        <f t="shared" si="889"/>
        <v>475000</v>
      </c>
      <c r="O4188" s="85">
        <f t="shared" si="890"/>
        <v>0</v>
      </c>
      <c r="P4188" s="85">
        <f t="shared" si="891"/>
        <v>0</v>
      </c>
      <c r="Q4188" s="59">
        <f t="shared" si="892"/>
        <v>0</v>
      </c>
      <c r="R4188" s="60" t="str">
        <f t="shared" si="893"/>
        <v>Good Count</v>
      </c>
      <c r="S4188" s="60" t="str">
        <f t="shared" si="894"/>
        <v>Good Count</v>
      </c>
      <c r="T4188" s="60" t="str">
        <f t="shared" si="895"/>
        <v>Good Count</v>
      </c>
    </row>
    <row r="4189" spans="1:20" ht="15" customHeight="1">
      <c r="A4189" s="64">
        <v>45142</v>
      </c>
      <c r="B4189" s="65">
        <f t="shared" si="883"/>
        <v>2023</v>
      </c>
      <c r="C4189" s="58">
        <f t="shared" si="884"/>
        <v>8</v>
      </c>
      <c r="D4189" s="58" t="str">
        <f t="shared" si="885"/>
        <v>Aug/2023</v>
      </c>
      <c r="E4189" s="60" t="s">
        <v>94</v>
      </c>
      <c r="F4189" s="60" t="s">
        <v>93</v>
      </c>
      <c r="G4189" s="60" t="s">
        <v>95</v>
      </c>
      <c r="H4189" s="60">
        <v>69</v>
      </c>
      <c r="I4189" s="60">
        <v>69</v>
      </c>
      <c r="J4189" s="60">
        <f t="shared" si="886"/>
        <v>0</v>
      </c>
      <c r="K4189" s="60" t="str">
        <f t="shared" si="887"/>
        <v>Ok</v>
      </c>
      <c r="L4189" s="60">
        <f t="shared" si="888"/>
        <v>0</v>
      </c>
      <c r="M4189" s="85">
        <f>VLOOKUP(E4189,'DAFTAR ITEM'!B:J,9,FALSE)</f>
        <v>5250</v>
      </c>
      <c r="N4189" s="85">
        <f t="shared" si="889"/>
        <v>362250</v>
      </c>
      <c r="O4189" s="85">
        <f t="shared" si="890"/>
        <v>0</v>
      </c>
      <c r="P4189" s="85">
        <f t="shared" si="891"/>
        <v>0</v>
      </c>
      <c r="Q4189" s="59">
        <f t="shared" si="892"/>
        <v>0</v>
      </c>
      <c r="R4189" s="60" t="str">
        <f t="shared" si="893"/>
        <v>Good Count</v>
      </c>
      <c r="S4189" s="60" t="str">
        <f t="shared" si="894"/>
        <v>Good Count</v>
      </c>
      <c r="T4189" s="60" t="str">
        <f t="shared" si="895"/>
        <v>Good Count</v>
      </c>
    </row>
    <row r="4190" spans="1:20" ht="15" customHeight="1">
      <c r="A4190" s="64">
        <v>45142</v>
      </c>
      <c r="B4190" s="65">
        <f t="shared" si="883"/>
        <v>2023</v>
      </c>
      <c r="C4190" s="58">
        <f t="shared" si="884"/>
        <v>8</v>
      </c>
      <c r="D4190" s="58" t="str">
        <f t="shared" si="885"/>
        <v>Aug/2023</v>
      </c>
      <c r="E4190" s="60" t="s">
        <v>97</v>
      </c>
      <c r="F4190" s="60" t="s">
        <v>96</v>
      </c>
      <c r="G4190" s="60" t="s">
        <v>95</v>
      </c>
      <c r="H4190" s="60">
        <v>20</v>
      </c>
      <c r="I4190" s="60">
        <v>20</v>
      </c>
      <c r="J4190" s="60">
        <f t="shared" si="886"/>
        <v>0</v>
      </c>
      <c r="K4190" s="60" t="str">
        <f t="shared" si="887"/>
        <v>Ok</v>
      </c>
      <c r="L4190" s="60">
        <f t="shared" si="888"/>
        <v>0</v>
      </c>
      <c r="M4190" s="85">
        <f>VLOOKUP(E4190,'DAFTAR ITEM'!B:J,9,FALSE)</f>
        <v>12000</v>
      </c>
      <c r="N4190" s="85">
        <f t="shared" si="889"/>
        <v>240000</v>
      </c>
      <c r="O4190" s="85">
        <f t="shared" si="890"/>
        <v>0</v>
      </c>
      <c r="P4190" s="85">
        <f t="shared" si="891"/>
        <v>0</v>
      </c>
      <c r="Q4190" s="59">
        <f t="shared" si="892"/>
        <v>0</v>
      </c>
      <c r="R4190" s="60" t="str">
        <f t="shared" si="893"/>
        <v>Good Count</v>
      </c>
      <c r="S4190" s="60" t="str">
        <f t="shared" si="894"/>
        <v>Good Count</v>
      </c>
      <c r="T4190" s="60" t="str">
        <f t="shared" si="895"/>
        <v>Good Count</v>
      </c>
    </row>
    <row r="4191" spans="1:20" ht="15" customHeight="1">
      <c r="A4191" s="64">
        <v>45142</v>
      </c>
      <c r="B4191" s="65">
        <f t="shared" si="883"/>
        <v>2023</v>
      </c>
      <c r="C4191" s="58">
        <f t="shared" si="884"/>
        <v>8</v>
      </c>
      <c r="D4191" s="58" t="str">
        <f t="shared" si="885"/>
        <v>Aug/2023</v>
      </c>
      <c r="E4191" s="60" t="s">
        <v>99</v>
      </c>
      <c r="F4191" s="60" t="s">
        <v>98</v>
      </c>
      <c r="G4191" s="60" t="s">
        <v>95</v>
      </c>
      <c r="H4191" s="60">
        <v>15</v>
      </c>
      <c r="I4191" s="60">
        <v>15</v>
      </c>
      <c r="J4191" s="60">
        <f t="shared" si="886"/>
        <v>0</v>
      </c>
      <c r="K4191" s="60" t="str">
        <f t="shared" si="887"/>
        <v>Ok</v>
      </c>
      <c r="L4191" s="60">
        <f t="shared" si="888"/>
        <v>0</v>
      </c>
      <c r="M4191" s="85">
        <f>VLOOKUP(E4191,'DAFTAR ITEM'!B:J,9,FALSE)</f>
        <v>24150</v>
      </c>
      <c r="N4191" s="85">
        <f t="shared" si="889"/>
        <v>362250</v>
      </c>
      <c r="O4191" s="85">
        <f t="shared" si="890"/>
        <v>0</v>
      </c>
      <c r="P4191" s="85">
        <f t="shared" si="891"/>
        <v>0</v>
      </c>
      <c r="Q4191" s="59">
        <f t="shared" si="892"/>
        <v>0</v>
      </c>
      <c r="R4191" s="60" t="str">
        <f t="shared" si="893"/>
        <v>Good Count</v>
      </c>
      <c r="S4191" s="60" t="str">
        <f t="shared" si="894"/>
        <v>Good Count</v>
      </c>
      <c r="T4191" s="60" t="str">
        <f t="shared" si="895"/>
        <v>Good Count</v>
      </c>
    </row>
    <row r="4192" spans="1:20" ht="15" customHeight="1">
      <c r="A4192" s="64">
        <v>45142</v>
      </c>
      <c r="B4192" s="65">
        <f t="shared" si="883"/>
        <v>2023</v>
      </c>
      <c r="C4192" s="58">
        <f t="shared" si="884"/>
        <v>8</v>
      </c>
      <c r="D4192" s="58" t="str">
        <f t="shared" si="885"/>
        <v>Aug/2023</v>
      </c>
      <c r="E4192" s="60" t="s">
        <v>103</v>
      </c>
      <c r="F4192" s="60" t="s">
        <v>102</v>
      </c>
      <c r="G4192" s="60" t="s">
        <v>104</v>
      </c>
      <c r="H4192" s="60">
        <v>5</v>
      </c>
      <c r="I4192" s="60">
        <v>5</v>
      </c>
      <c r="J4192" s="60">
        <f t="shared" si="886"/>
        <v>0</v>
      </c>
      <c r="K4192" s="60" t="str">
        <f t="shared" si="887"/>
        <v>Ok</v>
      </c>
      <c r="L4192" s="60">
        <f t="shared" si="888"/>
        <v>0</v>
      </c>
      <c r="M4192" s="85">
        <f>VLOOKUP(E4192,'DAFTAR ITEM'!B:J,9,FALSE)</f>
        <v>270000</v>
      </c>
      <c r="N4192" s="85">
        <f t="shared" si="889"/>
        <v>1350000</v>
      </c>
      <c r="O4192" s="85">
        <f t="shared" si="890"/>
        <v>0</v>
      </c>
      <c r="P4192" s="85">
        <f t="shared" si="891"/>
        <v>0</v>
      </c>
      <c r="Q4192" s="59">
        <f t="shared" si="892"/>
        <v>0</v>
      </c>
      <c r="R4192" s="60" t="str">
        <f t="shared" si="893"/>
        <v>Good Count</v>
      </c>
      <c r="S4192" s="60" t="str">
        <f t="shared" si="894"/>
        <v>Good Count</v>
      </c>
      <c r="T4192" s="60" t="str">
        <f t="shared" si="895"/>
        <v>Good Count</v>
      </c>
    </row>
    <row r="4193" spans="1:20" ht="15" customHeight="1">
      <c r="A4193" s="64">
        <v>45142</v>
      </c>
      <c r="B4193" s="65">
        <f t="shared" si="883"/>
        <v>2023</v>
      </c>
      <c r="C4193" s="58">
        <f t="shared" si="884"/>
        <v>8</v>
      </c>
      <c r="D4193" s="58" t="str">
        <f t="shared" si="885"/>
        <v>Aug/2023</v>
      </c>
      <c r="E4193" s="60" t="s">
        <v>106</v>
      </c>
      <c r="F4193" s="60" t="s">
        <v>105</v>
      </c>
      <c r="G4193" s="60" t="s">
        <v>104</v>
      </c>
      <c r="H4193" s="60">
        <v>2</v>
      </c>
      <c r="I4193" s="60">
        <v>2</v>
      </c>
      <c r="J4193" s="60">
        <f t="shared" si="886"/>
        <v>0</v>
      </c>
      <c r="K4193" s="60" t="str">
        <f t="shared" si="887"/>
        <v>Ok</v>
      </c>
      <c r="L4193" s="60">
        <f t="shared" si="888"/>
        <v>0</v>
      </c>
      <c r="M4193" s="85">
        <f>VLOOKUP(E4193,'DAFTAR ITEM'!B:J,9,FALSE)</f>
        <v>337800</v>
      </c>
      <c r="N4193" s="85">
        <f t="shared" si="889"/>
        <v>675600</v>
      </c>
      <c r="O4193" s="85">
        <f t="shared" si="890"/>
        <v>0</v>
      </c>
      <c r="P4193" s="85">
        <f t="shared" si="891"/>
        <v>0</v>
      </c>
      <c r="Q4193" s="59">
        <f t="shared" si="892"/>
        <v>0</v>
      </c>
      <c r="R4193" s="60" t="str">
        <f t="shared" si="893"/>
        <v>Good Count</v>
      </c>
      <c r="S4193" s="60" t="str">
        <f t="shared" si="894"/>
        <v>Good Count</v>
      </c>
      <c r="T4193" s="60" t="str">
        <f t="shared" si="895"/>
        <v>Good Count</v>
      </c>
    </row>
    <row r="4194" spans="1:20" ht="15" customHeight="1">
      <c r="A4194" s="64">
        <v>45142</v>
      </c>
      <c r="B4194" s="65">
        <f t="shared" si="883"/>
        <v>2023</v>
      </c>
      <c r="C4194" s="58">
        <f t="shared" si="884"/>
        <v>8</v>
      </c>
      <c r="D4194" s="58" t="str">
        <f t="shared" si="885"/>
        <v>Aug/2023</v>
      </c>
      <c r="E4194" s="60" t="s">
        <v>108</v>
      </c>
      <c r="F4194" s="60" t="s">
        <v>107</v>
      </c>
      <c r="G4194" s="60" t="s">
        <v>104</v>
      </c>
      <c r="H4194" s="60">
        <v>9</v>
      </c>
      <c r="I4194" s="60">
        <v>9</v>
      </c>
      <c r="J4194" s="60">
        <f t="shared" si="886"/>
        <v>0</v>
      </c>
      <c r="K4194" s="60" t="str">
        <f t="shared" si="887"/>
        <v>Ok</v>
      </c>
      <c r="L4194" s="60">
        <f t="shared" si="888"/>
        <v>0</v>
      </c>
      <c r="M4194" s="85">
        <f>VLOOKUP(E4194,'DAFTAR ITEM'!B:J,9,FALSE)</f>
        <v>270000</v>
      </c>
      <c r="N4194" s="85">
        <f t="shared" si="889"/>
        <v>2430000</v>
      </c>
      <c r="O4194" s="85">
        <f t="shared" si="890"/>
        <v>0</v>
      </c>
      <c r="P4194" s="85">
        <f t="shared" si="891"/>
        <v>0</v>
      </c>
      <c r="Q4194" s="59">
        <f t="shared" si="892"/>
        <v>0</v>
      </c>
      <c r="R4194" s="60" t="str">
        <f t="shared" si="893"/>
        <v>Good Count</v>
      </c>
      <c r="S4194" s="60" t="str">
        <f t="shared" si="894"/>
        <v>Good Count</v>
      </c>
      <c r="T4194" s="60" t="str">
        <f t="shared" si="895"/>
        <v>Good Count</v>
      </c>
    </row>
    <row r="4195" spans="1:20" ht="15" customHeight="1">
      <c r="A4195" s="64">
        <v>45142</v>
      </c>
      <c r="B4195" s="65">
        <f t="shared" si="883"/>
        <v>2023</v>
      </c>
      <c r="C4195" s="58">
        <f t="shared" si="884"/>
        <v>8</v>
      </c>
      <c r="D4195" s="58" t="str">
        <f t="shared" si="885"/>
        <v>Aug/2023</v>
      </c>
      <c r="E4195" s="60" t="s">
        <v>110</v>
      </c>
      <c r="F4195" s="60" t="s">
        <v>109</v>
      </c>
      <c r="G4195" s="60" t="s">
        <v>104</v>
      </c>
      <c r="H4195" s="60">
        <v>0</v>
      </c>
      <c r="I4195" s="60">
        <v>0</v>
      </c>
      <c r="J4195" s="60">
        <f t="shared" si="886"/>
        <v>0</v>
      </c>
      <c r="K4195" s="60" t="str">
        <f t="shared" si="887"/>
        <v>Ok</v>
      </c>
      <c r="L4195" s="60">
        <f t="shared" si="888"/>
        <v>0</v>
      </c>
      <c r="M4195" s="85">
        <f>VLOOKUP(E4195,'DAFTAR ITEM'!B:J,9,FALSE)</f>
        <v>270000</v>
      </c>
      <c r="N4195" s="85">
        <f t="shared" si="889"/>
        <v>0</v>
      </c>
      <c r="O4195" s="85">
        <f t="shared" si="890"/>
        <v>0</v>
      </c>
      <c r="P4195" s="85">
        <f t="shared" si="891"/>
        <v>0</v>
      </c>
      <c r="Q4195" s="59">
        <f t="shared" si="892"/>
        <v>0</v>
      </c>
      <c r="R4195" s="60" t="str">
        <f t="shared" si="893"/>
        <v>Good Count</v>
      </c>
      <c r="S4195" s="60" t="str">
        <f t="shared" si="894"/>
        <v>Good Count</v>
      </c>
      <c r="T4195" s="60" t="str">
        <f t="shared" si="895"/>
        <v>Good Count</v>
      </c>
    </row>
    <row r="4196" spans="1:20" ht="15" customHeight="1">
      <c r="A4196" s="64">
        <v>45142</v>
      </c>
      <c r="B4196" s="65">
        <f t="shared" si="883"/>
        <v>2023</v>
      </c>
      <c r="C4196" s="58">
        <f t="shared" si="884"/>
        <v>8</v>
      </c>
      <c r="D4196" s="58" t="str">
        <f t="shared" si="885"/>
        <v>Aug/2023</v>
      </c>
      <c r="E4196" s="60" t="s">
        <v>112</v>
      </c>
      <c r="F4196" s="60" t="s">
        <v>111</v>
      </c>
      <c r="G4196" s="60" t="s">
        <v>104</v>
      </c>
      <c r="H4196" s="60">
        <v>4</v>
      </c>
      <c r="I4196" s="60">
        <v>4</v>
      </c>
      <c r="J4196" s="60">
        <f t="shared" si="886"/>
        <v>0</v>
      </c>
      <c r="K4196" s="60" t="str">
        <f t="shared" si="887"/>
        <v>Ok</v>
      </c>
      <c r="L4196" s="60">
        <f t="shared" si="888"/>
        <v>0</v>
      </c>
      <c r="M4196" s="85">
        <f>VLOOKUP(E4196,'DAFTAR ITEM'!B:J,9,FALSE)</f>
        <v>270000</v>
      </c>
      <c r="N4196" s="85">
        <f t="shared" si="889"/>
        <v>1080000</v>
      </c>
      <c r="O4196" s="85">
        <f t="shared" si="890"/>
        <v>0</v>
      </c>
      <c r="P4196" s="85">
        <f t="shared" si="891"/>
        <v>0</v>
      </c>
      <c r="Q4196" s="59">
        <f t="shared" si="892"/>
        <v>0</v>
      </c>
      <c r="R4196" s="60" t="str">
        <f t="shared" si="893"/>
        <v>Good Count</v>
      </c>
      <c r="S4196" s="60" t="str">
        <f t="shared" si="894"/>
        <v>Good Count</v>
      </c>
      <c r="T4196" s="60" t="str">
        <f t="shared" si="895"/>
        <v>Good Count</v>
      </c>
    </row>
    <row r="4197" spans="1:20" ht="15" customHeight="1">
      <c r="A4197" s="64">
        <v>45142</v>
      </c>
      <c r="B4197" s="65">
        <f t="shared" si="883"/>
        <v>2023</v>
      </c>
      <c r="C4197" s="58">
        <f t="shared" si="884"/>
        <v>8</v>
      </c>
      <c r="D4197" s="58" t="str">
        <f t="shared" si="885"/>
        <v>Aug/2023</v>
      </c>
      <c r="E4197" s="60" t="s">
        <v>114</v>
      </c>
      <c r="F4197" s="60" t="s">
        <v>113</v>
      </c>
      <c r="G4197" s="60" t="s">
        <v>104</v>
      </c>
      <c r="H4197" s="60">
        <v>3</v>
      </c>
      <c r="I4197" s="60">
        <v>3</v>
      </c>
      <c r="J4197" s="60">
        <f t="shared" si="886"/>
        <v>0</v>
      </c>
      <c r="K4197" s="60" t="str">
        <f t="shared" si="887"/>
        <v>Ok</v>
      </c>
      <c r="L4197" s="60">
        <f t="shared" si="888"/>
        <v>0</v>
      </c>
      <c r="M4197" s="85">
        <f>VLOOKUP(E4197,'DAFTAR ITEM'!B:J,9,FALSE)</f>
        <v>270000</v>
      </c>
      <c r="N4197" s="85">
        <f t="shared" si="889"/>
        <v>810000</v>
      </c>
      <c r="O4197" s="85">
        <f t="shared" si="890"/>
        <v>0</v>
      </c>
      <c r="P4197" s="85">
        <f t="shared" si="891"/>
        <v>0</v>
      </c>
      <c r="Q4197" s="59">
        <f t="shared" si="892"/>
        <v>0</v>
      </c>
      <c r="R4197" s="60" t="str">
        <f t="shared" si="893"/>
        <v>Good Count</v>
      </c>
      <c r="S4197" s="60" t="str">
        <f t="shared" si="894"/>
        <v>Good Count</v>
      </c>
      <c r="T4197" s="60" t="str">
        <f t="shared" si="895"/>
        <v>Good Count</v>
      </c>
    </row>
    <row r="4198" spans="1:20" ht="15" customHeight="1">
      <c r="A4198" s="64">
        <v>45142</v>
      </c>
      <c r="B4198" s="65">
        <f t="shared" si="883"/>
        <v>2023</v>
      </c>
      <c r="C4198" s="58">
        <f t="shared" si="884"/>
        <v>8</v>
      </c>
      <c r="D4198" s="58" t="str">
        <f t="shared" si="885"/>
        <v>Aug/2023</v>
      </c>
      <c r="E4198" s="60" t="s">
        <v>116</v>
      </c>
      <c r="F4198" s="60" t="s">
        <v>115</v>
      </c>
      <c r="G4198" s="60" t="s">
        <v>104</v>
      </c>
      <c r="H4198" s="60">
        <v>8</v>
      </c>
      <c r="I4198" s="60">
        <v>8</v>
      </c>
      <c r="J4198" s="60">
        <f t="shared" si="886"/>
        <v>0</v>
      </c>
      <c r="K4198" s="60" t="str">
        <f t="shared" si="887"/>
        <v>Ok</v>
      </c>
      <c r="L4198" s="60">
        <f t="shared" si="888"/>
        <v>0</v>
      </c>
      <c r="M4198" s="85">
        <f>VLOOKUP(E4198,'DAFTAR ITEM'!B:J,9,FALSE)</f>
        <v>270000</v>
      </c>
      <c r="N4198" s="85">
        <f t="shared" si="889"/>
        <v>2160000</v>
      </c>
      <c r="O4198" s="85">
        <f t="shared" si="890"/>
        <v>0</v>
      </c>
      <c r="P4198" s="85">
        <f t="shared" si="891"/>
        <v>0</v>
      </c>
      <c r="Q4198" s="59">
        <f t="shared" si="892"/>
        <v>0</v>
      </c>
      <c r="R4198" s="60" t="str">
        <f t="shared" si="893"/>
        <v>Good Count</v>
      </c>
      <c r="S4198" s="60" t="str">
        <f t="shared" si="894"/>
        <v>Good Count</v>
      </c>
      <c r="T4198" s="60" t="str">
        <f t="shared" si="895"/>
        <v>Good Count</v>
      </c>
    </row>
    <row r="4199" spans="1:20" ht="15" customHeight="1">
      <c r="A4199" s="64">
        <v>45142</v>
      </c>
      <c r="B4199" s="65">
        <f t="shared" si="883"/>
        <v>2023</v>
      </c>
      <c r="C4199" s="58">
        <f t="shared" si="884"/>
        <v>8</v>
      </c>
      <c r="D4199" s="58" t="str">
        <f t="shared" si="885"/>
        <v>Aug/2023</v>
      </c>
      <c r="E4199" s="60" t="s">
        <v>124</v>
      </c>
      <c r="F4199" s="60" t="s">
        <v>123</v>
      </c>
      <c r="G4199" s="60" t="s">
        <v>104</v>
      </c>
      <c r="H4199" s="60">
        <v>6</v>
      </c>
      <c r="I4199" s="60">
        <v>6</v>
      </c>
      <c r="J4199" s="60">
        <f t="shared" si="886"/>
        <v>0</v>
      </c>
      <c r="K4199" s="60" t="str">
        <f t="shared" si="887"/>
        <v>Ok</v>
      </c>
      <c r="L4199" s="60">
        <f t="shared" si="888"/>
        <v>0</v>
      </c>
      <c r="M4199" s="85">
        <f>VLOOKUP(E4199,'DAFTAR ITEM'!B:J,9,FALSE)</f>
        <v>0</v>
      </c>
      <c r="N4199" s="85">
        <f t="shared" si="889"/>
        <v>0</v>
      </c>
      <c r="O4199" s="85">
        <f t="shared" si="890"/>
        <v>0</v>
      </c>
      <c r="P4199" s="85">
        <f t="shared" si="891"/>
        <v>0</v>
      </c>
      <c r="Q4199" s="59">
        <f t="shared" si="892"/>
        <v>0</v>
      </c>
      <c r="R4199" s="60" t="str">
        <f t="shared" si="893"/>
        <v>Good Count</v>
      </c>
      <c r="S4199" s="60" t="str">
        <f t="shared" si="894"/>
        <v>Good Count</v>
      </c>
      <c r="T4199" s="60" t="str">
        <f t="shared" si="895"/>
        <v>Good Count</v>
      </c>
    </row>
    <row r="4200" spans="1:20" ht="15" customHeight="1">
      <c r="A4200" s="64">
        <v>45142</v>
      </c>
      <c r="B4200" s="65">
        <f t="shared" si="883"/>
        <v>2023</v>
      </c>
      <c r="C4200" s="58">
        <f t="shared" si="884"/>
        <v>8</v>
      </c>
      <c r="D4200" s="58" t="str">
        <f t="shared" si="885"/>
        <v>Aug/2023</v>
      </c>
      <c r="E4200" s="60" t="s">
        <v>130</v>
      </c>
      <c r="F4200" s="60" t="s">
        <v>129</v>
      </c>
      <c r="G4200" s="60" t="s">
        <v>104</v>
      </c>
      <c r="H4200" s="60">
        <v>3</v>
      </c>
      <c r="I4200" s="60">
        <v>3</v>
      </c>
      <c r="J4200" s="60">
        <f t="shared" si="886"/>
        <v>0</v>
      </c>
      <c r="K4200" s="60" t="str">
        <f t="shared" si="887"/>
        <v>Ok</v>
      </c>
      <c r="L4200" s="60">
        <f t="shared" si="888"/>
        <v>0</v>
      </c>
      <c r="M4200" s="85">
        <f>VLOOKUP(E4200,'DAFTAR ITEM'!B:J,9,FALSE)</f>
        <v>270000</v>
      </c>
      <c r="N4200" s="85">
        <f t="shared" si="889"/>
        <v>810000</v>
      </c>
      <c r="O4200" s="85">
        <f t="shared" si="890"/>
        <v>0</v>
      </c>
      <c r="P4200" s="85">
        <f t="shared" si="891"/>
        <v>0</v>
      </c>
      <c r="Q4200" s="59">
        <f t="shared" si="892"/>
        <v>0</v>
      </c>
      <c r="R4200" s="60" t="str">
        <f t="shared" si="893"/>
        <v>Good Count</v>
      </c>
      <c r="S4200" s="60" t="str">
        <f t="shared" si="894"/>
        <v>Good Count</v>
      </c>
      <c r="T4200" s="60" t="str">
        <f t="shared" si="895"/>
        <v>Good Count</v>
      </c>
    </row>
    <row r="4201" spans="1:20" ht="15" customHeight="1">
      <c r="A4201" s="64">
        <v>45142</v>
      </c>
      <c r="B4201" s="65">
        <f t="shared" si="883"/>
        <v>2023</v>
      </c>
      <c r="C4201" s="58">
        <f t="shared" si="884"/>
        <v>8</v>
      </c>
      <c r="D4201" s="58" t="str">
        <f t="shared" si="885"/>
        <v>Aug/2023</v>
      </c>
      <c r="E4201" s="60" t="s">
        <v>134</v>
      </c>
      <c r="F4201" s="60" t="s">
        <v>133</v>
      </c>
      <c r="G4201" s="60" t="s">
        <v>104</v>
      </c>
      <c r="H4201" s="60">
        <v>27</v>
      </c>
      <c r="I4201" s="60">
        <v>27</v>
      </c>
      <c r="J4201" s="60">
        <f t="shared" si="886"/>
        <v>0</v>
      </c>
      <c r="K4201" s="60" t="str">
        <f t="shared" si="887"/>
        <v>Ok</v>
      </c>
      <c r="L4201" s="60">
        <f t="shared" si="888"/>
        <v>0</v>
      </c>
      <c r="M4201" s="85">
        <f>VLOOKUP(E4201,'DAFTAR ITEM'!B:J,9,FALSE)</f>
        <v>270000</v>
      </c>
      <c r="N4201" s="85">
        <f t="shared" si="889"/>
        <v>7290000</v>
      </c>
      <c r="O4201" s="85">
        <f t="shared" si="890"/>
        <v>0</v>
      </c>
      <c r="P4201" s="85">
        <f t="shared" si="891"/>
        <v>0</v>
      </c>
      <c r="Q4201" s="59">
        <f t="shared" si="892"/>
        <v>0</v>
      </c>
      <c r="R4201" s="60" t="str">
        <f t="shared" si="893"/>
        <v>Good Count</v>
      </c>
      <c r="S4201" s="60" t="str">
        <f t="shared" si="894"/>
        <v>Good Count</v>
      </c>
      <c r="T4201" s="60" t="str">
        <f t="shared" si="895"/>
        <v>Good Count</v>
      </c>
    </row>
    <row r="4202" spans="1:20" ht="15" customHeight="1">
      <c r="A4202" s="64">
        <v>45142</v>
      </c>
      <c r="B4202" s="65">
        <f t="shared" si="883"/>
        <v>2023</v>
      </c>
      <c r="C4202" s="58">
        <f t="shared" si="884"/>
        <v>8</v>
      </c>
      <c r="D4202" s="58" t="str">
        <f t="shared" si="885"/>
        <v>Aug/2023</v>
      </c>
      <c r="E4202" s="60" t="s">
        <v>136</v>
      </c>
      <c r="F4202" s="60" t="s">
        <v>135</v>
      </c>
      <c r="G4202" s="60" t="s">
        <v>16</v>
      </c>
      <c r="H4202" s="60">
        <v>5</v>
      </c>
      <c r="I4202" s="60">
        <v>5</v>
      </c>
      <c r="J4202" s="60">
        <f t="shared" si="886"/>
        <v>0</v>
      </c>
      <c r="K4202" s="60" t="str">
        <f t="shared" si="887"/>
        <v>Ok</v>
      </c>
      <c r="L4202" s="60">
        <f t="shared" si="888"/>
        <v>0</v>
      </c>
      <c r="M4202" s="85">
        <f>VLOOKUP(E4202,'DAFTAR ITEM'!B:J,9,FALSE)</f>
        <v>33600</v>
      </c>
      <c r="N4202" s="85">
        <f t="shared" si="889"/>
        <v>168000</v>
      </c>
      <c r="O4202" s="85">
        <f t="shared" si="890"/>
        <v>0</v>
      </c>
      <c r="P4202" s="85">
        <f t="shared" si="891"/>
        <v>0</v>
      </c>
      <c r="Q4202" s="59">
        <f t="shared" si="892"/>
        <v>0</v>
      </c>
      <c r="R4202" s="60" t="str">
        <f t="shared" si="893"/>
        <v>Good Count</v>
      </c>
      <c r="S4202" s="60" t="str">
        <f t="shared" si="894"/>
        <v>Good Count</v>
      </c>
      <c r="T4202" s="60" t="str">
        <f t="shared" si="895"/>
        <v>Good Count</v>
      </c>
    </row>
    <row r="4203" spans="1:20" ht="15" customHeight="1">
      <c r="A4203" s="64">
        <v>45142</v>
      </c>
      <c r="B4203" s="65">
        <f t="shared" si="883"/>
        <v>2023</v>
      </c>
      <c r="C4203" s="58">
        <f t="shared" si="884"/>
        <v>8</v>
      </c>
      <c r="D4203" s="58" t="str">
        <f t="shared" si="885"/>
        <v>Aug/2023</v>
      </c>
      <c r="E4203" s="60" t="s">
        <v>138</v>
      </c>
      <c r="F4203" s="60" t="s">
        <v>137</v>
      </c>
      <c r="G4203" s="60" t="s">
        <v>139</v>
      </c>
      <c r="H4203" s="60">
        <v>259</v>
      </c>
      <c r="I4203" s="60">
        <v>259</v>
      </c>
      <c r="J4203" s="60">
        <f t="shared" si="886"/>
        <v>0</v>
      </c>
      <c r="K4203" s="60" t="str">
        <f t="shared" si="887"/>
        <v>Ok</v>
      </c>
      <c r="L4203" s="60">
        <f t="shared" si="888"/>
        <v>0</v>
      </c>
      <c r="M4203" s="85">
        <f>VLOOKUP(E4203,'DAFTAR ITEM'!B:J,9,FALSE)</f>
        <v>1000</v>
      </c>
      <c r="N4203" s="85">
        <f t="shared" si="889"/>
        <v>259000</v>
      </c>
      <c r="O4203" s="85">
        <f t="shared" si="890"/>
        <v>0</v>
      </c>
      <c r="P4203" s="85">
        <f t="shared" si="891"/>
        <v>0</v>
      </c>
      <c r="Q4203" s="59">
        <f t="shared" si="892"/>
        <v>0</v>
      </c>
      <c r="R4203" s="60" t="str">
        <f t="shared" si="893"/>
        <v>Good Count</v>
      </c>
      <c r="S4203" s="60" t="str">
        <f t="shared" si="894"/>
        <v>Good Count</v>
      </c>
      <c r="T4203" s="60" t="str">
        <f t="shared" si="895"/>
        <v>Good Count</v>
      </c>
    </row>
    <row r="4204" spans="1:20" ht="15" customHeight="1">
      <c r="A4204" s="64">
        <v>45142</v>
      </c>
      <c r="B4204" s="65">
        <f t="shared" ref="B4204:B4267" si="896">YEAR(A4204)</f>
        <v>2023</v>
      </c>
      <c r="C4204" s="58">
        <f t="shared" ref="C4204:C4267" si="897">MONTH(A4204)</f>
        <v>8</v>
      </c>
      <c r="D4204" s="58" t="str">
        <f t="shared" ref="D4204:D4267" si="898">TEXT(A4204,"MMM")&amp;"/"&amp;(B4204)</f>
        <v>Aug/2023</v>
      </c>
      <c r="E4204" s="60" t="s">
        <v>141</v>
      </c>
      <c r="F4204" s="60" t="s">
        <v>140</v>
      </c>
      <c r="G4204" s="60" t="s">
        <v>33</v>
      </c>
      <c r="H4204" s="60">
        <v>7</v>
      </c>
      <c r="I4204" s="60">
        <v>7</v>
      </c>
      <c r="J4204" s="60">
        <f t="shared" ref="J4204:J4267" si="899">I4204-H4204</f>
        <v>0</v>
      </c>
      <c r="K4204" s="60" t="str">
        <f t="shared" ref="K4204:K4267" si="900">IF(J4204=0,"Ok","Selisih")</f>
        <v>Ok</v>
      </c>
      <c r="L4204" s="60">
        <f t="shared" ref="L4204:L4267" si="901">ABS(J4204)</f>
        <v>0</v>
      </c>
      <c r="M4204" s="85">
        <f>VLOOKUP(E4204,'DAFTAR ITEM'!B:J,9,FALSE)</f>
        <v>7875</v>
      </c>
      <c r="N4204" s="85">
        <f t="shared" ref="N4204:N4267" si="902">H4204*M4204</f>
        <v>55125</v>
      </c>
      <c r="O4204" s="85">
        <f t="shared" ref="O4204:O4267" si="903">J4204*M4204</f>
        <v>0</v>
      </c>
      <c r="P4204" s="85">
        <f t="shared" ref="P4204:P4267" si="904">L4204*M4204</f>
        <v>0</v>
      </c>
      <c r="Q4204" s="59">
        <f t="shared" ref="Q4204:Q4267" si="905">ABS(IF(AND((H4204=0),(J4204=0)),0,J4204/H4204))</f>
        <v>0</v>
      </c>
      <c r="R4204" s="60" t="str">
        <f t="shared" ref="R4204:R4267" si="906">IF(ISERROR(Q4204),"Bad Count",IF(Q4204&gt;0%,"Bad Count","Good Count"))</f>
        <v>Good Count</v>
      </c>
      <c r="S4204" s="60" t="str">
        <f t="shared" ref="S4204:S4267" si="907">IF(ISERROR(Q4204),"Bad Count",IF(Q4204&gt;2%,"Bad Count","Good Count"))</f>
        <v>Good Count</v>
      </c>
      <c r="T4204" s="60" t="str">
        <f t="shared" ref="T4204:T4267" si="908">IF(ISERROR(Q4204),"Bad Count",IF(Q4204&gt;5%,"Bad Count","Good Count"))</f>
        <v>Good Count</v>
      </c>
    </row>
    <row r="4205" spans="1:20" ht="15" customHeight="1">
      <c r="A4205" s="64">
        <v>45142</v>
      </c>
      <c r="B4205" s="65">
        <f t="shared" si="896"/>
        <v>2023</v>
      </c>
      <c r="C4205" s="58">
        <f t="shared" si="897"/>
        <v>8</v>
      </c>
      <c r="D4205" s="58" t="str">
        <f t="shared" si="898"/>
        <v>Aug/2023</v>
      </c>
      <c r="E4205" s="60" t="s">
        <v>143</v>
      </c>
      <c r="F4205" s="60" t="s">
        <v>142</v>
      </c>
      <c r="G4205" s="60" t="s">
        <v>88</v>
      </c>
      <c r="H4205" s="60">
        <v>11</v>
      </c>
      <c r="I4205" s="60">
        <v>11</v>
      </c>
      <c r="J4205" s="60">
        <f t="shared" si="899"/>
        <v>0</v>
      </c>
      <c r="K4205" s="60" t="str">
        <f t="shared" si="900"/>
        <v>Ok</v>
      </c>
      <c r="L4205" s="60">
        <f t="shared" si="901"/>
        <v>0</v>
      </c>
      <c r="M4205" s="85">
        <f>VLOOKUP(E4205,'DAFTAR ITEM'!B:J,9,FALSE)</f>
        <v>17300</v>
      </c>
      <c r="N4205" s="85">
        <f t="shared" si="902"/>
        <v>190300</v>
      </c>
      <c r="O4205" s="85">
        <f t="shared" si="903"/>
        <v>0</v>
      </c>
      <c r="P4205" s="85">
        <f t="shared" si="904"/>
        <v>0</v>
      </c>
      <c r="Q4205" s="59">
        <f t="shared" si="905"/>
        <v>0</v>
      </c>
      <c r="R4205" s="60" t="str">
        <f t="shared" si="906"/>
        <v>Good Count</v>
      </c>
      <c r="S4205" s="60" t="str">
        <f t="shared" si="907"/>
        <v>Good Count</v>
      </c>
      <c r="T4205" s="60" t="str">
        <f t="shared" si="908"/>
        <v>Good Count</v>
      </c>
    </row>
    <row r="4206" spans="1:20" ht="15" customHeight="1">
      <c r="A4206" s="64">
        <v>45142</v>
      </c>
      <c r="B4206" s="65">
        <f t="shared" si="896"/>
        <v>2023</v>
      </c>
      <c r="C4206" s="58">
        <f t="shared" si="897"/>
        <v>8</v>
      </c>
      <c r="D4206" s="58" t="str">
        <f t="shared" si="898"/>
        <v>Aug/2023</v>
      </c>
      <c r="E4206" s="60" t="s">
        <v>145</v>
      </c>
      <c r="F4206" s="60" t="s">
        <v>144</v>
      </c>
      <c r="G4206" s="60" t="s">
        <v>95</v>
      </c>
      <c r="H4206" s="60">
        <v>2</v>
      </c>
      <c r="I4206" s="60">
        <v>2</v>
      </c>
      <c r="J4206" s="60">
        <f t="shared" si="899"/>
        <v>0</v>
      </c>
      <c r="K4206" s="60" t="str">
        <f t="shared" si="900"/>
        <v>Ok</v>
      </c>
      <c r="L4206" s="60">
        <f t="shared" si="901"/>
        <v>0</v>
      </c>
      <c r="M4206" s="85">
        <f>VLOOKUP(E4206,'DAFTAR ITEM'!B:J,9,FALSE)</f>
        <v>5000</v>
      </c>
      <c r="N4206" s="85">
        <f t="shared" si="902"/>
        <v>10000</v>
      </c>
      <c r="O4206" s="85">
        <f t="shared" si="903"/>
        <v>0</v>
      </c>
      <c r="P4206" s="85">
        <f t="shared" si="904"/>
        <v>0</v>
      </c>
      <c r="Q4206" s="59">
        <f t="shared" si="905"/>
        <v>0</v>
      </c>
      <c r="R4206" s="60" t="str">
        <f t="shared" si="906"/>
        <v>Good Count</v>
      </c>
      <c r="S4206" s="60" t="str">
        <f t="shared" si="907"/>
        <v>Good Count</v>
      </c>
      <c r="T4206" s="60" t="str">
        <f t="shared" si="908"/>
        <v>Good Count</v>
      </c>
    </row>
    <row r="4207" spans="1:20" ht="15" customHeight="1">
      <c r="A4207" s="64">
        <v>45142</v>
      </c>
      <c r="B4207" s="65">
        <f t="shared" si="896"/>
        <v>2023</v>
      </c>
      <c r="C4207" s="58">
        <f t="shared" si="897"/>
        <v>8</v>
      </c>
      <c r="D4207" s="58" t="str">
        <f t="shared" si="898"/>
        <v>Aug/2023</v>
      </c>
      <c r="E4207" s="60" t="s">
        <v>149</v>
      </c>
      <c r="F4207" s="60" t="s">
        <v>148</v>
      </c>
      <c r="G4207" s="60" t="s">
        <v>95</v>
      </c>
      <c r="H4207" s="60">
        <v>6</v>
      </c>
      <c r="I4207" s="60">
        <v>6</v>
      </c>
      <c r="J4207" s="60">
        <f t="shared" si="899"/>
        <v>0</v>
      </c>
      <c r="K4207" s="60" t="str">
        <f t="shared" si="900"/>
        <v>Ok</v>
      </c>
      <c r="L4207" s="60">
        <f t="shared" si="901"/>
        <v>0</v>
      </c>
      <c r="M4207" s="85">
        <f>VLOOKUP(E4207,'DAFTAR ITEM'!B:J,9,FALSE)</f>
        <v>3000</v>
      </c>
      <c r="N4207" s="85">
        <f t="shared" si="902"/>
        <v>18000</v>
      </c>
      <c r="O4207" s="85">
        <f t="shared" si="903"/>
        <v>0</v>
      </c>
      <c r="P4207" s="85">
        <f t="shared" si="904"/>
        <v>0</v>
      </c>
      <c r="Q4207" s="59">
        <f t="shared" si="905"/>
        <v>0</v>
      </c>
      <c r="R4207" s="60" t="str">
        <f t="shared" si="906"/>
        <v>Good Count</v>
      </c>
      <c r="S4207" s="60" t="str">
        <f t="shared" si="907"/>
        <v>Good Count</v>
      </c>
      <c r="T4207" s="60" t="str">
        <f t="shared" si="908"/>
        <v>Good Count</v>
      </c>
    </row>
    <row r="4208" spans="1:20" ht="15" customHeight="1">
      <c r="A4208" s="64">
        <v>45142</v>
      </c>
      <c r="B4208" s="65">
        <f t="shared" si="896"/>
        <v>2023</v>
      </c>
      <c r="C4208" s="58">
        <f t="shared" si="897"/>
        <v>8</v>
      </c>
      <c r="D4208" s="58" t="str">
        <f t="shared" si="898"/>
        <v>Aug/2023</v>
      </c>
      <c r="E4208" s="60" t="s">
        <v>375</v>
      </c>
      <c r="F4208" s="60" t="s">
        <v>374</v>
      </c>
      <c r="G4208" s="60" t="s">
        <v>171</v>
      </c>
      <c r="H4208" s="60">
        <v>27</v>
      </c>
      <c r="I4208" s="60">
        <v>27</v>
      </c>
      <c r="J4208" s="60">
        <f t="shared" si="899"/>
        <v>0</v>
      </c>
      <c r="K4208" s="60" t="str">
        <f t="shared" si="900"/>
        <v>Ok</v>
      </c>
      <c r="L4208" s="60">
        <f t="shared" si="901"/>
        <v>0</v>
      </c>
      <c r="M4208" s="85">
        <f>VLOOKUP(E4208,'DAFTAR ITEM'!B:J,9,FALSE)</f>
        <v>14300</v>
      </c>
      <c r="N4208" s="85">
        <f t="shared" si="902"/>
        <v>386100</v>
      </c>
      <c r="O4208" s="85">
        <f t="shared" si="903"/>
        <v>0</v>
      </c>
      <c r="P4208" s="85">
        <f t="shared" si="904"/>
        <v>0</v>
      </c>
      <c r="Q4208" s="59">
        <f t="shared" si="905"/>
        <v>0</v>
      </c>
      <c r="R4208" s="60" t="str">
        <f t="shared" si="906"/>
        <v>Good Count</v>
      </c>
      <c r="S4208" s="60" t="str">
        <f t="shared" si="907"/>
        <v>Good Count</v>
      </c>
      <c r="T4208" s="60" t="str">
        <f t="shared" si="908"/>
        <v>Good Count</v>
      </c>
    </row>
    <row r="4209" spans="1:20" ht="15" customHeight="1">
      <c r="A4209" s="64">
        <v>45142</v>
      </c>
      <c r="B4209" s="65">
        <f t="shared" si="896"/>
        <v>2023</v>
      </c>
      <c r="C4209" s="58">
        <f t="shared" si="897"/>
        <v>8</v>
      </c>
      <c r="D4209" s="58" t="str">
        <f t="shared" si="898"/>
        <v>Aug/2023</v>
      </c>
      <c r="E4209" s="60" t="s">
        <v>164</v>
      </c>
      <c r="F4209" s="60" t="s">
        <v>163</v>
      </c>
      <c r="G4209" s="60" t="s">
        <v>33</v>
      </c>
      <c r="H4209" s="60">
        <v>60</v>
      </c>
      <c r="I4209" s="60">
        <v>60</v>
      </c>
      <c r="J4209" s="60">
        <f t="shared" si="899"/>
        <v>0</v>
      </c>
      <c r="K4209" s="60" t="str">
        <f t="shared" si="900"/>
        <v>Ok</v>
      </c>
      <c r="L4209" s="60">
        <f t="shared" si="901"/>
        <v>0</v>
      </c>
      <c r="M4209" s="85">
        <f>VLOOKUP(E4209,'DAFTAR ITEM'!B:J,9,FALSE)</f>
        <v>18700</v>
      </c>
      <c r="N4209" s="85">
        <f t="shared" si="902"/>
        <v>1122000</v>
      </c>
      <c r="O4209" s="85">
        <f t="shared" si="903"/>
        <v>0</v>
      </c>
      <c r="P4209" s="85">
        <f t="shared" si="904"/>
        <v>0</v>
      </c>
      <c r="Q4209" s="59">
        <f t="shared" si="905"/>
        <v>0</v>
      </c>
      <c r="R4209" s="60" t="str">
        <f t="shared" si="906"/>
        <v>Good Count</v>
      </c>
      <c r="S4209" s="60" t="str">
        <f t="shared" si="907"/>
        <v>Good Count</v>
      </c>
      <c r="T4209" s="60" t="str">
        <f t="shared" si="908"/>
        <v>Good Count</v>
      </c>
    </row>
    <row r="4210" spans="1:20" ht="15" customHeight="1">
      <c r="A4210" s="64">
        <v>45142</v>
      </c>
      <c r="B4210" s="65">
        <f t="shared" si="896"/>
        <v>2023</v>
      </c>
      <c r="C4210" s="58">
        <f t="shared" si="897"/>
        <v>8</v>
      </c>
      <c r="D4210" s="58" t="str">
        <f t="shared" si="898"/>
        <v>Aug/2023</v>
      </c>
      <c r="E4210" s="60" t="s">
        <v>387</v>
      </c>
      <c r="F4210" s="60" t="s">
        <v>386</v>
      </c>
      <c r="G4210" s="60" t="s">
        <v>171</v>
      </c>
      <c r="H4210" s="60">
        <v>46</v>
      </c>
      <c r="I4210" s="60">
        <v>46</v>
      </c>
      <c r="J4210" s="60">
        <f t="shared" si="899"/>
        <v>0</v>
      </c>
      <c r="K4210" s="60" t="str">
        <f t="shared" si="900"/>
        <v>Ok</v>
      </c>
      <c r="L4210" s="60">
        <f t="shared" si="901"/>
        <v>0</v>
      </c>
      <c r="M4210" s="85">
        <f>VLOOKUP(E4210,'DAFTAR ITEM'!B:J,9,FALSE)</f>
        <v>12800</v>
      </c>
      <c r="N4210" s="85">
        <f t="shared" si="902"/>
        <v>588800</v>
      </c>
      <c r="O4210" s="85">
        <f t="shared" si="903"/>
        <v>0</v>
      </c>
      <c r="P4210" s="85">
        <f t="shared" si="904"/>
        <v>0</v>
      </c>
      <c r="Q4210" s="59">
        <f t="shared" si="905"/>
        <v>0</v>
      </c>
      <c r="R4210" s="60" t="str">
        <f t="shared" si="906"/>
        <v>Good Count</v>
      </c>
      <c r="S4210" s="60" t="str">
        <f t="shared" si="907"/>
        <v>Good Count</v>
      </c>
      <c r="T4210" s="60" t="str">
        <f t="shared" si="908"/>
        <v>Good Count</v>
      </c>
    </row>
    <row r="4211" spans="1:20" ht="15" customHeight="1">
      <c r="A4211" s="64">
        <v>45142</v>
      </c>
      <c r="B4211" s="65">
        <f t="shared" si="896"/>
        <v>2023</v>
      </c>
      <c r="C4211" s="58">
        <f t="shared" si="897"/>
        <v>8</v>
      </c>
      <c r="D4211" s="58" t="str">
        <f t="shared" si="898"/>
        <v>Aug/2023</v>
      </c>
      <c r="E4211" s="60" t="s">
        <v>173</v>
      </c>
      <c r="F4211" s="60" t="s">
        <v>172</v>
      </c>
      <c r="G4211" s="60" t="s">
        <v>33</v>
      </c>
      <c r="H4211" s="60">
        <v>14</v>
      </c>
      <c r="I4211" s="60">
        <v>14</v>
      </c>
      <c r="J4211" s="60">
        <f t="shared" si="899"/>
        <v>0</v>
      </c>
      <c r="K4211" s="60" t="str">
        <f t="shared" si="900"/>
        <v>Ok</v>
      </c>
      <c r="L4211" s="60">
        <f t="shared" si="901"/>
        <v>0</v>
      </c>
      <c r="M4211" s="85">
        <f>VLOOKUP(E4211,'DAFTAR ITEM'!B:J,9,FALSE)</f>
        <v>5513</v>
      </c>
      <c r="N4211" s="85">
        <f t="shared" si="902"/>
        <v>77182</v>
      </c>
      <c r="O4211" s="85">
        <f t="shared" si="903"/>
        <v>0</v>
      </c>
      <c r="P4211" s="85">
        <f t="shared" si="904"/>
        <v>0</v>
      </c>
      <c r="Q4211" s="59">
        <f t="shared" si="905"/>
        <v>0</v>
      </c>
      <c r="R4211" s="60" t="str">
        <f t="shared" si="906"/>
        <v>Good Count</v>
      </c>
      <c r="S4211" s="60" t="str">
        <f t="shared" si="907"/>
        <v>Good Count</v>
      </c>
      <c r="T4211" s="60" t="str">
        <f t="shared" si="908"/>
        <v>Good Count</v>
      </c>
    </row>
    <row r="4212" spans="1:20" ht="15" customHeight="1">
      <c r="A4212" s="64">
        <v>45142</v>
      </c>
      <c r="B4212" s="65">
        <f t="shared" si="896"/>
        <v>2023</v>
      </c>
      <c r="C4212" s="58">
        <f t="shared" si="897"/>
        <v>8</v>
      </c>
      <c r="D4212" s="58" t="str">
        <f t="shared" si="898"/>
        <v>Aug/2023</v>
      </c>
      <c r="E4212" s="60" t="s">
        <v>175</v>
      </c>
      <c r="F4212" s="60" t="s">
        <v>174</v>
      </c>
      <c r="G4212" s="60" t="s">
        <v>176</v>
      </c>
      <c r="H4212" s="60">
        <v>12</v>
      </c>
      <c r="I4212" s="60">
        <v>12</v>
      </c>
      <c r="J4212" s="60">
        <f t="shared" si="899"/>
        <v>0</v>
      </c>
      <c r="K4212" s="60" t="str">
        <f t="shared" si="900"/>
        <v>Ok</v>
      </c>
      <c r="L4212" s="60">
        <f t="shared" si="901"/>
        <v>0</v>
      </c>
      <c r="M4212" s="85">
        <f>VLOOKUP(E4212,'DAFTAR ITEM'!B:J,9,FALSE)</f>
        <v>3780</v>
      </c>
      <c r="N4212" s="85">
        <f t="shared" si="902"/>
        <v>45360</v>
      </c>
      <c r="O4212" s="85">
        <f t="shared" si="903"/>
        <v>0</v>
      </c>
      <c r="P4212" s="85">
        <f t="shared" si="904"/>
        <v>0</v>
      </c>
      <c r="Q4212" s="59">
        <f t="shared" si="905"/>
        <v>0</v>
      </c>
      <c r="R4212" s="60" t="str">
        <f t="shared" si="906"/>
        <v>Good Count</v>
      </c>
      <c r="S4212" s="60" t="str">
        <f t="shared" si="907"/>
        <v>Good Count</v>
      </c>
      <c r="T4212" s="60" t="str">
        <f t="shared" si="908"/>
        <v>Good Count</v>
      </c>
    </row>
    <row r="4213" spans="1:20" ht="15" customHeight="1">
      <c r="A4213" s="64">
        <v>45142</v>
      </c>
      <c r="B4213" s="65">
        <f t="shared" si="896"/>
        <v>2023</v>
      </c>
      <c r="C4213" s="58">
        <f t="shared" si="897"/>
        <v>8</v>
      </c>
      <c r="D4213" s="58" t="str">
        <f t="shared" si="898"/>
        <v>Aug/2023</v>
      </c>
      <c r="E4213" s="60" t="s">
        <v>178</v>
      </c>
      <c r="F4213" s="60" t="s">
        <v>177</v>
      </c>
      <c r="G4213" s="60" t="s">
        <v>176</v>
      </c>
      <c r="H4213" s="60">
        <v>8</v>
      </c>
      <c r="I4213" s="60">
        <v>8</v>
      </c>
      <c r="J4213" s="60">
        <f t="shared" si="899"/>
        <v>0</v>
      </c>
      <c r="K4213" s="60" t="str">
        <f t="shared" si="900"/>
        <v>Ok</v>
      </c>
      <c r="L4213" s="60">
        <f t="shared" si="901"/>
        <v>0</v>
      </c>
      <c r="M4213" s="85">
        <f>VLOOKUP(E4213,'DAFTAR ITEM'!B:J,9,FALSE)</f>
        <v>2625</v>
      </c>
      <c r="N4213" s="85">
        <f t="shared" si="902"/>
        <v>21000</v>
      </c>
      <c r="O4213" s="85">
        <f t="shared" si="903"/>
        <v>0</v>
      </c>
      <c r="P4213" s="85">
        <f t="shared" si="904"/>
        <v>0</v>
      </c>
      <c r="Q4213" s="59">
        <f t="shared" si="905"/>
        <v>0</v>
      </c>
      <c r="R4213" s="60" t="str">
        <f t="shared" si="906"/>
        <v>Good Count</v>
      </c>
      <c r="S4213" s="60" t="str">
        <f t="shared" si="907"/>
        <v>Good Count</v>
      </c>
      <c r="T4213" s="60" t="str">
        <f t="shared" si="908"/>
        <v>Good Count</v>
      </c>
    </row>
    <row r="4214" spans="1:20" ht="15" customHeight="1">
      <c r="A4214" s="64">
        <v>45142</v>
      </c>
      <c r="B4214" s="65">
        <f t="shared" si="896"/>
        <v>2023</v>
      </c>
      <c r="C4214" s="58">
        <f t="shared" si="897"/>
        <v>8</v>
      </c>
      <c r="D4214" s="58" t="str">
        <f t="shared" si="898"/>
        <v>Aug/2023</v>
      </c>
      <c r="E4214" s="60" t="s">
        <v>180</v>
      </c>
      <c r="F4214" s="60" t="s">
        <v>179</v>
      </c>
      <c r="G4214" s="60" t="s">
        <v>33</v>
      </c>
      <c r="H4214" s="60">
        <v>3</v>
      </c>
      <c r="I4214" s="60">
        <v>3</v>
      </c>
      <c r="J4214" s="60">
        <f t="shared" si="899"/>
        <v>0</v>
      </c>
      <c r="K4214" s="60" t="str">
        <f t="shared" si="900"/>
        <v>Ok</v>
      </c>
      <c r="L4214" s="60">
        <f t="shared" si="901"/>
        <v>0</v>
      </c>
      <c r="M4214" s="85">
        <f>VLOOKUP(E4214,'DAFTAR ITEM'!B:J,9,FALSE)</f>
        <v>20000</v>
      </c>
      <c r="N4214" s="85">
        <f t="shared" si="902"/>
        <v>60000</v>
      </c>
      <c r="O4214" s="85">
        <f t="shared" si="903"/>
        <v>0</v>
      </c>
      <c r="P4214" s="85">
        <f t="shared" si="904"/>
        <v>0</v>
      </c>
      <c r="Q4214" s="59">
        <f t="shared" si="905"/>
        <v>0</v>
      </c>
      <c r="R4214" s="60" t="str">
        <f t="shared" si="906"/>
        <v>Good Count</v>
      </c>
      <c r="S4214" s="60" t="str">
        <f t="shared" si="907"/>
        <v>Good Count</v>
      </c>
      <c r="T4214" s="60" t="str">
        <f t="shared" si="908"/>
        <v>Good Count</v>
      </c>
    </row>
    <row r="4215" spans="1:20" ht="15" customHeight="1">
      <c r="A4215" s="64">
        <v>45142</v>
      </c>
      <c r="B4215" s="65">
        <f t="shared" si="896"/>
        <v>2023</v>
      </c>
      <c r="C4215" s="58">
        <f t="shared" si="897"/>
        <v>8</v>
      </c>
      <c r="D4215" s="58" t="str">
        <f t="shared" si="898"/>
        <v>Aug/2023</v>
      </c>
      <c r="E4215" s="60" t="s">
        <v>182</v>
      </c>
      <c r="F4215" s="60" t="s">
        <v>181</v>
      </c>
      <c r="G4215" s="60" t="s">
        <v>33</v>
      </c>
      <c r="H4215" s="60">
        <v>6</v>
      </c>
      <c r="I4215" s="60">
        <v>6</v>
      </c>
      <c r="J4215" s="60">
        <f t="shared" si="899"/>
        <v>0</v>
      </c>
      <c r="K4215" s="60" t="str">
        <f t="shared" si="900"/>
        <v>Ok</v>
      </c>
      <c r="L4215" s="60">
        <f t="shared" si="901"/>
        <v>0</v>
      </c>
      <c r="M4215" s="85">
        <f>VLOOKUP(E4215,'DAFTAR ITEM'!B:J,9,FALSE)</f>
        <v>20000</v>
      </c>
      <c r="N4215" s="85">
        <f t="shared" si="902"/>
        <v>120000</v>
      </c>
      <c r="O4215" s="85">
        <f t="shared" si="903"/>
        <v>0</v>
      </c>
      <c r="P4215" s="85">
        <f t="shared" si="904"/>
        <v>0</v>
      </c>
      <c r="Q4215" s="59">
        <f t="shared" si="905"/>
        <v>0</v>
      </c>
      <c r="R4215" s="60" t="str">
        <f t="shared" si="906"/>
        <v>Good Count</v>
      </c>
      <c r="S4215" s="60" t="str">
        <f t="shared" si="907"/>
        <v>Good Count</v>
      </c>
      <c r="T4215" s="60" t="str">
        <f t="shared" si="908"/>
        <v>Good Count</v>
      </c>
    </row>
    <row r="4216" spans="1:20" ht="15" customHeight="1">
      <c r="A4216" s="64">
        <v>45142</v>
      </c>
      <c r="B4216" s="65">
        <f t="shared" si="896"/>
        <v>2023</v>
      </c>
      <c r="C4216" s="58">
        <f t="shared" si="897"/>
        <v>8</v>
      </c>
      <c r="D4216" s="58" t="str">
        <f t="shared" si="898"/>
        <v>Aug/2023</v>
      </c>
      <c r="E4216" s="60" t="s">
        <v>184</v>
      </c>
      <c r="F4216" s="60" t="s">
        <v>183</v>
      </c>
      <c r="G4216" s="60" t="s">
        <v>33</v>
      </c>
      <c r="H4216" s="60">
        <v>5</v>
      </c>
      <c r="I4216" s="60">
        <v>5</v>
      </c>
      <c r="J4216" s="60">
        <f t="shared" si="899"/>
        <v>0</v>
      </c>
      <c r="K4216" s="60" t="str">
        <f t="shared" si="900"/>
        <v>Ok</v>
      </c>
      <c r="L4216" s="60">
        <f t="shared" si="901"/>
        <v>0</v>
      </c>
      <c r="M4216" s="85">
        <f>VLOOKUP(E4216,'DAFTAR ITEM'!B:J,9,FALSE)</f>
        <v>20000</v>
      </c>
      <c r="N4216" s="85">
        <f t="shared" si="902"/>
        <v>100000</v>
      </c>
      <c r="O4216" s="85">
        <f t="shared" si="903"/>
        <v>0</v>
      </c>
      <c r="P4216" s="85">
        <f t="shared" si="904"/>
        <v>0</v>
      </c>
      <c r="Q4216" s="59">
        <f t="shared" si="905"/>
        <v>0</v>
      </c>
      <c r="R4216" s="60" t="str">
        <f t="shared" si="906"/>
        <v>Good Count</v>
      </c>
      <c r="S4216" s="60" t="str">
        <f t="shared" si="907"/>
        <v>Good Count</v>
      </c>
      <c r="T4216" s="60" t="str">
        <f t="shared" si="908"/>
        <v>Good Count</v>
      </c>
    </row>
    <row r="4217" spans="1:20" ht="15" customHeight="1">
      <c r="A4217" s="64">
        <v>45142</v>
      </c>
      <c r="B4217" s="65">
        <f t="shared" si="896"/>
        <v>2023</v>
      </c>
      <c r="C4217" s="58">
        <f t="shared" si="897"/>
        <v>8</v>
      </c>
      <c r="D4217" s="58" t="str">
        <f t="shared" si="898"/>
        <v>Aug/2023</v>
      </c>
      <c r="E4217" s="60" t="s">
        <v>186</v>
      </c>
      <c r="F4217" s="60" t="s">
        <v>185</v>
      </c>
      <c r="G4217" s="60" t="s">
        <v>187</v>
      </c>
      <c r="H4217" s="60">
        <v>39</v>
      </c>
      <c r="I4217" s="60">
        <v>39</v>
      </c>
      <c r="J4217" s="60">
        <f t="shared" si="899"/>
        <v>0</v>
      </c>
      <c r="K4217" s="60" t="str">
        <f t="shared" si="900"/>
        <v>Ok</v>
      </c>
      <c r="L4217" s="60">
        <f t="shared" si="901"/>
        <v>0</v>
      </c>
      <c r="M4217" s="85">
        <f>VLOOKUP(E4217,'DAFTAR ITEM'!B:J,9,FALSE)</f>
        <v>1950</v>
      </c>
      <c r="N4217" s="85">
        <f t="shared" si="902"/>
        <v>76050</v>
      </c>
      <c r="O4217" s="85">
        <f t="shared" si="903"/>
        <v>0</v>
      </c>
      <c r="P4217" s="85">
        <f t="shared" si="904"/>
        <v>0</v>
      </c>
      <c r="Q4217" s="59">
        <f t="shared" si="905"/>
        <v>0</v>
      </c>
      <c r="R4217" s="60" t="str">
        <f t="shared" si="906"/>
        <v>Good Count</v>
      </c>
      <c r="S4217" s="60" t="str">
        <f t="shared" si="907"/>
        <v>Good Count</v>
      </c>
      <c r="T4217" s="60" t="str">
        <f t="shared" si="908"/>
        <v>Good Count</v>
      </c>
    </row>
    <row r="4218" spans="1:20" ht="15" customHeight="1">
      <c r="A4218" s="64">
        <v>45142</v>
      </c>
      <c r="B4218" s="65">
        <f t="shared" si="896"/>
        <v>2023</v>
      </c>
      <c r="C4218" s="58">
        <f t="shared" si="897"/>
        <v>8</v>
      </c>
      <c r="D4218" s="58" t="str">
        <f t="shared" si="898"/>
        <v>Aug/2023</v>
      </c>
      <c r="E4218" s="60" t="s">
        <v>189</v>
      </c>
      <c r="F4218" s="60" t="s">
        <v>188</v>
      </c>
      <c r="G4218" s="60" t="s">
        <v>187</v>
      </c>
      <c r="H4218" s="60">
        <v>18</v>
      </c>
      <c r="I4218" s="60">
        <v>18</v>
      </c>
      <c r="J4218" s="60">
        <f t="shared" si="899"/>
        <v>0</v>
      </c>
      <c r="K4218" s="60" t="str">
        <f t="shared" si="900"/>
        <v>Ok</v>
      </c>
      <c r="L4218" s="60">
        <f t="shared" si="901"/>
        <v>0</v>
      </c>
      <c r="M4218" s="85">
        <f>VLOOKUP(E4218,'DAFTAR ITEM'!B:J,9,FALSE)</f>
        <v>3990</v>
      </c>
      <c r="N4218" s="85">
        <f t="shared" si="902"/>
        <v>71820</v>
      </c>
      <c r="O4218" s="85">
        <f t="shared" si="903"/>
        <v>0</v>
      </c>
      <c r="P4218" s="85">
        <f t="shared" si="904"/>
        <v>0</v>
      </c>
      <c r="Q4218" s="59">
        <f t="shared" si="905"/>
        <v>0</v>
      </c>
      <c r="R4218" s="60" t="str">
        <f t="shared" si="906"/>
        <v>Good Count</v>
      </c>
      <c r="S4218" s="60" t="str">
        <f t="shared" si="907"/>
        <v>Good Count</v>
      </c>
      <c r="T4218" s="60" t="str">
        <f t="shared" si="908"/>
        <v>Good Count</v>
      </c>
    </row>
    <row r="4219" spans="1:20" ht="15" customHeight="1">
      <c r="A4219" s="64">
        <v>45142</v>
      </c>
      <c r="B4219" s="65">
        <f t="shared" si="896"/>
        <v>2023</v>
      </c>
      <c r="C4219" s="58">
        <f t="shared" si="897"/>
        <v>8</v>
      </c>
      <c r="D4219" s="58" t="str">
        <f t="shared" si="898"/>
        <v>Aug/2023</v>
      </c>
      <c r="E4219" s="60" t="s">
        <v>191</v>
      </c>
      <c r="F4219" s="60" t="s">
        <v>190</v>
      </c>
      <c r="G4219" s="60" t="s">
        <v>16</v>
      </c>
      <c r="H4219" s="60">
        <v>3</v>
      </c>
      <c r="I4219" s="60">
        <v>3</v>
      </c>
      <c r="J4219" s="60">
        <f t="shared" si="899"/>
        <v>0</v>
      </c>
      <c r="K4219" s="60" t="str">
        <f t="shared" si="900"/>
        <v>Ok</v>
      </c>
      <c r="L4219" s="60">
        <f t="shared" si="901"/>
        <v>0</v>
      </c>
      <c r="M4219" s="85">
        <f>VLOOKUP(E4219,'DAFTAR ITEM'!B:J,9,FALSE)</f>
        <v>15000</v>
      </c>
      <c r="N4219" s="85">
        <f t="shared" si="902"/>
        <v>45000</v>
      </c>
      <c r="O4219" s="85">
        <f t="shared" si="903"/>
        <v>0</v>
      </c>
      <c r="P4219" s="85">
        <f t="shared" si="904"/>
        <v>0</v>
      </c>
      <c r="Q4219" s="59">
        <f t="shared" si="905"/>
        <v>0</v>
      </c>
      <c r="R4219" s="60" t="str">
        <f t="shared" si="906"/>
        <v>Good Count</v>
      </c>
      <c r="S4219" s="60" t="str">
        <f t="shared" si="907"/>
        <v>Good Count</v>
      </c>
      <c r="T4219" s="60" t="str">
        <f t="shared" si="908"/>
        <v>Good Count</v>
      </c>
    </row>
    <row r="4220" spans="1:20" ht="15" customHeight="1">
      <c r="A4220" s="64">
        <v>45142</v>
      </c>
      <c r="B4220" s="65">
        <f t="shared" si="896"/>
        <v>2023</v>
      </c>
      <c r="C4220" s="58">
        <f t="shared" si="897"/>
        <v>8</v>
      </c>
      <c r="D4220" s="58" t="str">
        <f t="shared" si="898"/>
        <v>Aug/2023</v>
      </c>
      <c r="E4220" s="60" t="s">
        <v>193</v>
      </c>
      <c r="F4220" s="60" t="s">
        <v>192</v>
      </c>
      <c r="G4220" s="60" t="s">
        <v>194</v>
      </c>
      <c r="H4220" s="60">
        <v>8</v>
      </c>
      <c r="I4220" s="60">
        <v>8</v>
      </c>
      <c r="J4220" s="60">
        <f t="shared" si="899"/>
        <v>0</v>
      </c>
      <c r="K4220" s="60" t="str">
        <f t="shared" si="900"/>
        <v>Ok</v>
      </c>
      <c r="L4220" s="60">
        <f t="shared" si="901"/>
        <v>0</v>
      </c>
      <c r="M4220" s="85">
        <f>VLOOKUP(E4220,'DAFTAR ITEM'!B:J,9,FALSE)</f>
        <v>81000</v>
      </c>
      <c r="N4220" s="85">
        <f t="shared" si="902"/>
        <v>648000</v>
      </c>
      <c r="O4220" s="85">
        <f t="shared" si="903"/>
        <v>0</v>
      </c>
      <c r="P4220" s="85">
        <f t="shared" si="904"/>
        <v>0</v>
      </c>
      <c r="Q4220" s="59">
        <f t="shared" si="905"/>
        <v>0</v>
      </c>
      <c r="R4220" s="60" t="str">
        <f t="shared" si="906"/>
        <v>Good Count</v>
      </c>
      <c r="S4220" s="60" t="str">
        <f t="shared" si="907"/>
        <v>Good Count</v>
      </c>
      <c r="T4220" s="60" t="str">
        <f t="shared" si="908"/>
        <v>Good Count</v>
      </c>
    </row>
    <row r="4221" spans="1:20" ht="15" customHeight="1">
      <c r="A4221" s="64">
        <v>45142</v>
      </c>
      <c r="B4221" s="65">
        <f t="shared" si="896"/>
        <v>2023</v>
      </c>
      <c r="C4221" s="58">
        <f t="shared" si="897"/>
        <v>8</v>
      </c>
      <c r="D4221" s="58" t="str">
        <f t="shared" si="898"/>
        <v>Aug/2023</v>
      </c>
      <c r="E4221" s="60" t="s">
        <v>196</v>
      </c>
      <c r="F4221" s="60" t="s">
        <v>195</v>
      </c>
      <c r="G4221" s="60" t="s">
        <v>194</v>
      </c>
      <c r="H4221" s="60">
        <v>38</v>
      </c>
      <c r="I4221" s="60">
        <v>38</v>
      </c>
      <c r="J4221" s="60">
        <f t="shared" si="899"/>
        <v>0</v>
      </c>
      <c r="K4221" s="60" t="str">
        <f t="shared" si="900"/>
        <v>Ok</v>
      </c>
      <c r="L4221" s="60">
        <f t="shared" si="901"/>
        <v>0</v>
      </c>
      <c r="M4221" s="85">
        <f>VLOOKUP(E4221,'DAFTAR ITEM'!B:J,9,FALSE)</f>
        <v>27050</v>
      </c>
      <c r="N4221" s="85">
        <f t="shared" si="902"/>
        <v>1027900</v>
      </c>
      <c r="O4221" s="85">
        <f t="shared" si="903"/>
        <v>0</v>
      </c>
      <c r="P4221" s="85">
        <f t="shared" si="904"/>
        <v>0</v>
      </c>
      <c r="Q4221" s="59">
        <f t="shared" si="905"/>
        <v>0</v>
      </c>
      <c r="R4221" s="60" t="str">
        <f t="shared" si="906"/>
        <v>Good Count</v>
      </c>
      <c r="S4221" s="60" t="str">
        <f t="shared" si="907"/>
        <v>Good Count</v>
      </c>
      <c r="T4221" s="60" t="str">
        <f t="shared" si="908"/>
        <v>Good Count</v>
      </c>
    </row>
    <row r="4222" spans="1:20" ht="15" customHeight="1">
      <c r="A4222" s="64">
        <v>45142</v>
      </c>
      <c r="B4222" s="65">
        <f t="shared" si="896"/>
        <v>2023</v>
      </c>
      <c r="C4222" s="58">
        <f t="shared" si="897"/>
        <v>8</v>
      </c>
      <c r="D4222" s="58" t="str">
        <f t="shared" si="898"/>
        <v>Aug/2023</v>
      </c>
      <c r="E4222" s="60" t="s">
        <v>198</v>
      </c>
      <c r="F4222" s="60" t="s">
        <v>197</v>
      </c>
      <c r="G4222" s="60" t="s">
        <v>194</v>
      </c>
      <c r="H4222" s="60">
        <v>61</v>
      </c>
      <c r="I4222" s="60">
        <v>61</v>
      </c>
      <c r="J4222" s="60">
        <f t="shared" si="899"/>
        <v>0</v>
      </c>
      <c r="K4222" s="60" t="str">
        <f t="shared" si="900"/>
        <v>Ok</v>
      </c>
      <c r="L4222" s="60">
        <f t="shared" si="901"/>
        <v>0</v>
      </c>
      <c r="M4222" s="85">
        <f>VLOOKUP(E4222,'DAFTAR ITEM'!B:J,9,FALSE)</f>
        <v>41000</v>
      </c>
      <c r="N4222" s="85">
        <f t="shared" si="902"/>
        <v>2501000</v>
      </c>
      <c r="O4222" s="85">
        <f t="shared" si="903"/>
        <v>0</v>
      </c>
      <c r="P4222" s="85">
        <f t="shared" si="904"/>
        <v>0</v>
      </c>
      <c r="Q4222" s="59">
        <f t="shared" si="905"/>
        <v>0</v>
      </c>
      <c r="R4222" s="60" t="str">
        <f t="shared" si="906"/>
        <v>Good Count</v>
      </c>
      <c r="S4222" s="60" t="str">
        <f t="shared" si="907"/>
        <v>Good Count</v>
      </c>
      <c r="T4222" s="60" t="str">
        <f t="shared" si="908"/>
        <v>Good Count</v>
      </c>
    </row>
    <row r="4223" spans="1:20" ht="15" customHeight="1">
      <c r="A4223" s="64">
        <v>45142</v>
      </c>
      <c r="B4223" s="65">
        <f t="shared" si="896"/>
        <v>2023</v>
      </c>
      <c r="C4223" s="58">
        <f t="shared" si="897"/>
        <v>8</v>
      </c>
      <c r="D4223" s="58" t="str">
        <f t="shared" si="898"/>
        <v>Aug/2023</v>
      </c>
      <c r="E4223" s="60" t="s">
        <v>200</v>
      </c>
      <c r="F4223" s="60" t="s">
        <v>199</v>
      </c>
      <c r="G4223" s="60" t="s">
        <v>194</v>
      </c>
      <c r="H4223" s="60">
        <v>7</v>
      </c>
      <c r="I4223" s="60">
        <v>7</v>
      </c>
      <c r="J4223" s="60">
        <f t="shared" si="899"/>
        <v>0</v>
      </c>
      <c r="K4223" s="60" t="str">
        <f t="shared" si="900"/>
        <v>Ok</v>
      </c>
      <c r="L4223" s="60">
        <f t="shared" si="901"/>
        <v>0</v>
      </c>
      <c r="M4223" s="85">
        <f>VLOOKUP(E4223,'DAFTAR ITEM'!B:J,9,FALSE)</f>
        <v>20000</v>
      </c>
      <c r="N4223" s="85">
        <f t="shared" si="902"/>
        <v>140000</v>
      </c>
      <c r="O4223" s="85">
        <f t="shared" si="903"/>
        <v>0</v>
      </c>
      <c r="P4223" s="85">
        <f t="shared" si="904"/>
        <v>0</v>
      </c>
      <c r="Q4223" s="59">
        <f t="shared" si="905"/>
        <v>0</v>
      </c>
      <c r="R4223" s="60" t="str">
        <f t="shared" si="906"/>
        <v>Good Count</v>
      </c>
      <c r="S4223" s="60" t="str">
        <f t="shared" si="907"/>
        <v>Good Count</v>
      </c>
      <c r="T4223" s="60" t="str">
        <f t="shared" si="908"/>
        <v>Good Count</v>
      </c>
    </row>
    <row r="4224" spans="1:20" ht="15" customHeight="1">
      <c r="A4224" s="64">
        <v>45142</v>
      </c>
      <c r="B4224" s="65">
        <f t="shared" si="896"/>
        <v>2023</v>
      </c>
      <c r="C4224" s="58">
        <f t="shared" si="897"/>
        <v>8</v>
      </c>
      <c r="D4224" s="58" t="str">
        <f t="shared" si="898"/>
        <v>Aug/2023</v>
      </c>
      <c r="E4224" s="60" t="s">
        <v>202</v>
      </c>
      <c r="F4224" s="60" t="s">
        <v>201</v>
      </c>
      <c r="G4224" s="60" t="s">
        <v>194</v>
      </c>
      <c r="H4224" s="60">
        <v>1</v>
      </c>
      <c r="I4224" s="60">
        <v>1</v>
      </c>
      <c r="J4224" s="60">
        <f t="shared" si="899"/>
        <v>0</v>
      </c>
      <c r="K4224" s="60" t="str">
        <f t="shared" si="900"/>
        <v>Ok</v>
      </c>
      <c r="L4224" s="60">
        <f t="shared" si="901"/>
        <v>0</v>
      </c>
      <c r="M4224" s="85">
        <f>VLOOKUP(E4224,'DAFTAR ITEM'!B:J,9,FALSE)</f>
        <v>23000</v>
      </c>
      <c r="N4224" s="85">
        <f t="shared" si="902"/>
        <v>23000</v>
      </c>
      <c r="O4224" s="85">
        <f t="shared" si="903"/>
        <v>0</v>
      </c>
      <c r="P4224" s="85">
        <f t="shared" si="904"/>
        <v>0</v>
      </c>
      <c r="Q4224" s="59">
        <f t="shared" si="905"/>
        <v>0</v>
      </c>
      <c r="R4224" s="60" t="str">
        <f t="shared" si="906"/>
        <v>Good Count</v>
      </c>
      <c r="S4224" s="60" t="str">
        <f t="shared" si="907"/>
        <v>Good Count</v>
      </c>
      <c r="T4224" s="60" t="str">
        <f t="shared" si="908"/>
        <v>Good Count</v>
      </c>
    </row>
    <row r="4225" spans="1:20" ht="15" customHeight="1">
      <c r="A4225" s="64">
        <v>45142</v>
      </c>
      <c r="B4225" s="65">
        <f t="shared" si="896"/>
        <v>2023</v>
      </c>
      <c r="C4225" s="58">
        <f t="shared" si="897"/>
        <v>8</v>
      </c>
      <c r="D4225" s="58" t="str">
        <f t="shared" si="898"/>
        <v>Aug/2023</v>
      </c>
      <c r="E4225" s="60" t="s">
        <v>206</v>
      </c>
      <c r="F4225" s="60" t="s">
        <v>205</v>
      </c>
      <c r="G4225" s="60" t="s">
        <v>194</v>
      </c>
      <c r="H4225" s="60">
        <v>13</v>
      </c>
      <c r="I4225" s="60">
        <v>13</v>
      </c>
      <c r="J4225" s="60">
        <f t="shared" si="899"/>
        <v>0</v>
      </c>
      <c r="K4225" s="60" t="str">
        <f t="shared" si="900"/>
        <v>Ok</v>
      </c>
      <c r="L4225" s="60">
        <f t="shared" si="901"/>
        <v>0</v>
      </c>
      <c r="M4225" s="85">
        <f>VLOOKUP(E4225,'DAFTAR ITEM'!B:J,9,FALSE)</f>
        <v>39091</v>
      </c>
      <c r="N4225" s="85">
        <f t="shared" si="902"/>
        <v>508183</v>
      </c>
      <c r="O4225" s="85">
        <f t="shared" si="903"/>
        <v>0</v>
      </c>
      <c r="P4225" s="85">
        <f t="shared" si="904"/>
        <v>0</v>
      </c>
      <c r="Q4225" s="59">
        <f t="shared" si="905"/>
        <v>0</v>
      </c>
      <c r="R4225" s="60" t="str">
        <f t="shared" si="906"/>
        <v>Good Count</v>
      </c>
      <c r="S4225" s="60" t="str">
        <f t="shared" si="907"/>
        <v>Good Count</v>
      </c>
      <c r="T4225" s="60" t="str">
        <f t="shared" si="908"/>
        <v>Good Count</v>
      </c>
    </row>
    <row r="4226" spans="1:20" ht="15" customHeight="1">
      <c r="A4226" s="64">
        <v>45142</v>
      </c>
      <c r="B4226" s="65">
        <f t="shared" si="896"/>
        <v>2023</v>
      </c>
      <c r="C4226" s="58">
        <f t="shared" si="897"/>
        <v>8</v>
      </c>
      <c r="D4226" s="58" t="str">
        <f t="shared" si="898"/>
        <v>Aug/2023</v>
      </c>
      <c r="E4226" s="60" t="s">
        <v>208</v>
      </c>
      <c r="F4226" s="60" t="s">
        <v>207</v>
      </c>
      <c r="G4226" s="60" t="s">
        <v>16</v>
      </c>
      <c r="H4226" s="60">
        <v>1</v>
      </c>
      <c r="I4226" s="60">
        <v>1</v>
      </c>
      <c r="J4226" s="60">
        <f t="shared" si="899"/>
        <v>0</v>
      </c>
      <c r="K4226" s="60" t="str">
        <f t="shared" si="900"/>
        <v>Ok</v>
      </c>
      <c r="L4226" s="60">
        <f t="shared" si="901"/>
        <v>0</v>
      </c>
      <c r="M4226" s="85">
        <f>VLOOKUP(E4226,'DAFTAR ITEM'!B:J,9,FALSE)</f>
        <v>45000</v>
      </c>
      <c r="N4226" s="85">
        <f t="shared" si="902"/>
        <v>45000</v>
      </c>
      <c r="O4226" s="85">
        <f t="shared" si="903"/>
        <v>0</v>
      </c>
      <c r="P4226" s="85">
        <f t="shared" si="904"/>
        <v>0</v>
      </c>
      <c r="Q4226" s="59">
        <f t="shared" si="905"/>
        <v>0</v>
      </c>
      <c r="R4226" s="60" t="str">
        <f t="shared" si="906"/>
        <v>Good Count</v>
      </c>
      <c r="S4226" s="60" t="str">
        <f t="shared" si="907"/>
        <v>Good Count</v>
      </c>
      <c r="T4226" s="60" t="str">
        <f t="shared" si="908"/>
        <v>Good Count</v>
      </c>
    </row>
    <row r="4227" spans="1:20" ht="15" customHeight="1">
      <c r="A4227" s="64">
        <v>45142</v>
      </c>
      <c r="B4227" s="65">
        <f t="shared" si="896"/>
        <v>2023</v>
      </c>
      <c r="C4227" s="58">
        <f t="shared" si="897"/>
        <v>8</v>
      </c>
      <c r="D4227" s="58" t="str">
        <f t="shared" si="898"/>
        <v>Aug/2023</v>
      </c>
      <c r="E4227" s="60" t="s">
        <v>210</v>
      </c>
      <c r="F4227" s="60" t="s">
        <v>209</v>
      </c>
      <c r="G4227" s="60" t="s">
        <v>95</v>
      </c>
      <c r="H4227" s="60">
        <v>10</v>
      </c>
      <c r="I4227" s="60">
        <v>10</v>
      </c>
      <c r="J4227" s="60">
        <f t="shared" si="899"/>
        <v>0</v>
      </c>
      <c r="K4227" s="60" t="str">
        <f t="shared" si="900"/>
        <v>Ok</v>
      </c>
      <c r="L4227" s="60">
        <f t="shared" si="901"/>
        <v>0</v>
      </c>
      <c r="M4227" s="85">
        <f>VLOOKUP(E4227,'DAFTAR ITEM'!B:J,9,FALSE)</f>
        <v>29200</v>
      </c>
      <c r="N4227" s="85">
        <f t="shared" si="902"/>
        <v>292000</v>
      </c>
      <c r="O4227" s="85">
        <f t="shared" si="903"/>
        <v>0</v>
      </c>
      <c r="P4227" s="85">
        <f t="shared" si="904"/>
        <v>0</v>
      </c>
      <c r="Q4227" s="59">
        <f t="shared" si="905"/>
        <v>0</v>
      </c>
      <c r="R4227" s="60" t="str">
        <f t="shared" si="906"/>
        <v>Good Count</v>
      </c>
      <c r="S4227" s="60" t="str">
        <f t="shared" si="907"/>
        <v>Good Count</v>
      </c>
      <c r="T4227" s="60" t="str">
        <f t="shared" si="908"/>
        <v>Good Count</v>
      </c>
    </row>
    <row r="4228" spans="1:20" ht="15" customHeight="1">
      <c r="A4228" s="64">
        <v>45142</v>
      </c>
      <c r="B4228" s="65">
        <f t="shared" si="896"/>
        <v>2023</v>
      </c>
      <c r="C4228" s="58">
        <f t="shared" si="897"/>
        <v>8</v>
      </c>
      <c r="D4228" s="58" t="str">
        <f t="shared" si="898"/>
        <v>Aug/2023</v>
      </c>
      <c r="E4228" s="60" t="s">
        <v>389</v>
      </c>
      <c r="F4228" s="60" t="s">
        <v>388</v>
      </c>
      <c r="G4228" s="60" t="s">
        <v>194</v>
      </c>
      <c r="H4228" s="60">
        <v>80</v>
      </c>
      <c r="I4228" s="60">
        <v>80</v>
      </c>
      <c r="J4228" s="60">
        <f t="shared" si="899"/>
        <v>0</v>
      </c>
      <c r="K4228" s="60" t="str">
        <f t="shared" si="900"/>
        <v>Ok</v>
      </c>
      <c r="L4228" s="60">
        <f t="shared" si="901"/>
        <v>0</v>
      </c>
      <c r="M4228" s="85">
        <f>VLOOKUP(E4228,'DAFTAR ITEM'!B:J,9,FALSE)</f>
        <v>67500</v>
      </c>
      <c r="N4228" s="85">
        <f t="shared" si="902"/>
        <v>5400000</v>
      </c>
      <c r="O4228" s="85">
        <f t="shared" si="903"/>
        <v>0</v>
      </c>
      <c r="P4228" s="85">
        <f t="shared" si="904"/>
        <v>0</v>
      </c>
      <c r="Q4228" s="59">
        <f t="shared" si="905"/>
        <v>0</v>
      </c>
      <c r="R4228" s="60" t="str">
        <f t="shared" si="906"/>
        <v>Good Count</v>
      </c>
      <c r="S4228" s="60" t="str">
        <f t="shared" si="907"/>
        <v>Good Count</v>
      </c>
      <c r="T4228" s="60" t="str">
        <f t="shared" si="908"/>
        <v>Good Count</v>
      </c>
    </row>
    <row r="4229" spans="1:20" ht="15" customHeight="1">
      <c r="A4229" s="64">
        <v>45142</v>
      </c>
      <c r="B4229" s="65">
        <f t="shared" si="896"/>
        <v>2023</v>
      </c>
      <c r="C4229" s="58">
        <f t="shared" si="897"/>
        <v>8</v>
      </c>
      <c r="D4229" s="58" t="str">
        <f t="shared" si="898"/>
        <v>Aug/2023</v>
      </c>
      <c r="E4229" s="60" t="s">
        <v>212</v>
      </c>
      <c r="F4229" s="60" t="s">
        <v>211</v>
      </c>
      <c r="G4229" s="60" t="s">
        <v>95</v>
      </c>
      <c r="H4229" s="60">
        <v>75</v>
      </c>
      <c r="I4229" s="60">
        <v>75</v>
      </c>
      <c r="J4229" s="60">
        <f t="shared" si="899"/>
        <v>0</v>
      </c>
      <c r="K4229" s="60" t="str">
        <f t="shared" si="900"/>
        <v>Ok</v>
      </c>
      <c r="L4229" s="60">
        <f t="shared" si="901"/>
        <v>0</v>
      </c>
      <c r="M4229" s="85">
        <f>VLOOKUP(E4229,'DAFTAR ITEM'!B:J,9,FALSE)</f>
        <v>7400</v>
      </c>
      <c r="N4229" s="85">
        <f t="shared" si="902"/>
        <v>555000</v>
      </c>
      <c r="O4229" s="85">
        <f t="shared" si="903"/>
        <v>0</v>
      </c>
      <c r="P4229" s="85">
        <f t="shared" si="904"/>
        <v>0</v>
      </c>
      <c r="Q4229" s="59">
        <f t="shared" si="905"/>
        <v>0</v>
      </c>
      <c r="R4229" s="60" t="str">
        <f t="shared" si="906"/>
        <v>Good Count</v>
      </c>
      <c r="S4229" s="60" t="str">
        <f t="shared" si="907"/>
        <v>Good Count</v>
      </c>
      <c r="T4229" s="60" t="str">
        <f t="shared" si="908"/>
        <v>Good Count</v>
      </c>
    </row>
    <row r="4230" spans="1:20" ht="15" customHeight="1">
      <c r="A4230" s="64">
        <v>45142</v>
      </c>
      <c r="B4230" s="65">
        <f t="shared" si="896"/>
        <v>2023</v>
      </c>
      <c r="C4230" s="58">
        <f t="shared" si="897"/>
        <v>8</v>
      </c>
      <c r="D4230" s="58" t="str">
        <f t="shared" si="898"/>
        <v>Aug/2023</v>
      </c>
      <c r="E4230" s="60" t="s">
        <v>214</v>
      </c>
      <c r="F4230" s="60" t="s">
        <v>213</v>
      </c>
      <c r="G4230" s="60" t="s">
        <v>95</v>
      </c>
      <c r="H4230" s="60">
        <v>6</v>
      </c>
      <c r="I4230" s="60">
        <v>6</v>
      </c>
      <c r="J4230" s="60">
        <f t="shared" si="899"/>
        <v>0</v>
      </c>
      <c r="K4230" s="60" t="str">
        <f t="shared" si="900"/>
        <v>Ok</v>
      </c>
      <c r="L4230" s="60">
        <f t="shared" si="901"/>
        <v>0</v>
      </c>
      <c r="M4230" s="85">
        <f>VLOOKUP(E4230,'DAFTAR ITEM'!B:J,9,FALSE)</f>
        <v>13700</v>
      </c>
      <c r="N4230" s="85">
        <f t="shared" si="902"/>
        <v>82200</v>
      </c>
      <c r="O4230" s="85">
        <f t="shared" si="903"/>
        <v>0</v>
      </c>
      <c r="P4230" s="85">
        <f t="shared" si="904"/>
        <v>0</v>
      </c>
      <c r="Q4230" s="59">
        <f t="shared" si="905"/>
        <v>0</v>
      </c>
      <c r="R4230" s="60" t="str">
        <f t="shared" si="906"/>
        <v>Good Count</v>
      </c>
      <c r="S4230" s="60" t="str">
        <f t="shared" si="907"/>
        <v>Good Count</v>
      </c>
      <c r="T4230" s="60" t="str">
        <f t="shared" si="908"/>
        <v>Good Count</v>
      </c>
    </row>
    <row r="4231" spans="1:20" ht="15" customHeight="1">
      <c r="A4231" s="64">
        <v>45142</v>
      </c>
      <c r="B4231" s="65">
        <f t="shared" si="896"/>
        <v>2023</v>
      </c>
      <c r="C4231" s="58">
        <f t="shared" si="897"/>
        <v>8</v>
      </c>
      <c r="D4231" s="58" t="str">
        <f t="shared" si="898"/>
        <v>Aug/2023</v>
      </c>
      <c r="E4231" s="60" t="s">
        <v>216</v>
      </c>
      <c r="F4231" s="60" t="s">
        <v>215</v>
      </c>
      <c r="G4231" s="60" t="s">
        <v>95</v>
      </c>
      <c r="H4231" s="60">
        <v>10</v>
      </c>
      <c r="I4231" s="60">
        <v>10</v>
      </c>
      <c r="J4231" s="60">
        <f t="shared" si="899"/>
        <v>0</v>
      </c>
      <c r="K4231" s="60" t="str">
        <f t="shared" si="900"/>
        <v>Ok</v>
      </c>
      <c r="L4231" s="60">
        <f t="shared" si="901"/>
        <v>0</v>
      </c>
      <c r="M4231" s="85">
        <f>VLOOKUP(E4231,'DAFTAR ITEM'!B:J,9,FALSE)</f>
        <v>10750</v>
      </c>
      <c r="N4231" s="85">
        <f t="shared" si="902"/>
        <v>107500</v>
      </c>
      <c r="O4231" s="85">
        <f t="shared" si="903"/>
        <v>0</v>
      </c>
      <c r="P4231" s="85">
        <f t="shared" si="904"/>
        <v>0</v>
      </c>
      <c r="Q4231" s="59">
        <f t="shared" si="905"/>
        <v>0</v>
      </c>
      <c r="R4231" s="60" t="str">
        <f t="shared" si="906"/>
        <v>Good Count</v>
      </c>
      <c r="S4231" s="60" t="str">
        <f t="shared" si="907"/>
        <v>Good Count</v>
      </c>
      <c r="T4231" s="60" t="str">
        <f t="shared" si="908"/>
        <v>Good Count</v>
      </c>
    </row>
    <row r="4232" spans="1:20" ht="15" customHeight="1">
      <c r="A4232" s="64">
        <v>45142</v>
      </c>
      <c r="B4232" s="65">
        <f t="shared" si="896"/>
        <v>2023</v>
      </c>
      <c r="C4232" s="58">
        <f t="shared" si="897"/>
        <v>8</v>
      </c>
      <c r="D4232" s="58" t="str">
        <f t="shared" si="898"/>
        <v>Aug/2023</v>
      </c>
      <c r="E4232" s="60" t="s">
        <v>218</v>
      </c>
      <c r="F4232" s="60" t="s">
        <v>217</v>
      </c>
      <c r="G4232" s="60" t="s">
        <v>33</v>
      </c>
      <c r="H4232" s="60">
        <v>0</v>
      </c>
      <c r="I4232" s="60">
        <v>0</v>
      </c>
      <c r="J4232" s="60">
        <f t="shared" si="899"/>
        <v>0</v>
      </c>
      <c r="K4232" s="60" t="str">
        <f t="shared" si="900"/>
        <v>Ok</v>
      </c>
      <c r="L4232" s="60">
        <f t="shared" si="901"/>
        <v>0</v>
      </c>
      <c r="M4232" s="85">
        <f>VLOOKUP(E4232,'DAFTAR ITEM'!B:J,9,FALSE)</f>
        <v>5000</v>
      </c>
      <c r="N4232" s="85">
        <f t="shared" si="902"/>
        <v>0</v>
      </c>
      <c r="O4232" s="85">
        <f t="shared" si="903"/>
        <v>0</v>
      </c>
      <c r="P4232" s="85">
        <f t="shared" si="904"/>
        <v>0</v>
      </c>
      <c r="Q4232" s="59">
        <f t="shared" si="905"/>
        <v>0</v>
      </c>
      <c r="R4232" s="60" t="str">
        <f t="shared" si="906"/>
        <v>Good Count</v>
      </c>
      <c r="S4232" s="60" t="str">
        <f t="shared" si="907"/>
        <v>Good Count</v>
      </c>
      <c r="T4232" s="60" t="str">
        <f t="shared" si="908"/>
        <v>Good Count</v>
      </c>
    </row>
    <row r="4233" spans="1:20" ht="15" customHeight="1">
      <c r="A4233" s="64">
        <v>45142</v>
      </c>
      <c r="B4233" s="65">
        <f t="shared" si="896"/>
        <v>2023</v>
      </c>
      <c r="C4233" s="58">
        <f t="shared" si="897"/>
        <v>8</v>
      </c>
      <c r="D4233" s="58" t="str">
        <f t="shared" si="898"/>
        <v>Aug/2023</v>
      </c>
      <c r="E4233" s="60" t="s">
        <v>220</v>
      </c>
      <c r="F4233" s="60" t="s">
        <v>219</v>
      </c>
      <c r="G4233" s="60" t="s">
        <v>139</v>
      </c>
      <c r="H4233" s="60">
        <v>0</v>
      </c>
      <c r="I4233" s="60">
        <v>0</v>
      </c>
      <c r="J4233" s="60">
        <f t="shared" si="899"/>
        <v>0</v>
      </c>
      <c r="K4233" s="60" t="str">
        <f t="shared" si="900"/>
        <v>Ok</v>
      </c>
      <c r="L4233" s="60">
        <f t="shared" si="901"/>
        <v>0</v>
      </c>
      <c r="M4233" s="85">
        <f>VLOOKUP(E4233,'DAFTAR ITEM'!B:J,9,FALSE)</f>
        <v>0</v>
      </c>
      <c r="N4233" s="85">
        <f t="shared" si="902"/>
        <v>0</v>
      </c>
      <c r="O4233" s="85">
        <f t="shared" si="903"/>
        <v>0</v>
      </c>
      <c r="P4233" s="85">
        <f t="shared" si="904"/>
        <v>0</v>
      </c>
      <c r="Q4233" s="59">
        <f t="shared" si="905"/>
        <v>0</v>
      </c>
      <c r="R4233" s="60" t="str">
        <f t="shared" si="906"/>
        <v>Good Count</v>
      </c>
      <c r="S4233" s="60" t="str">
        <f t="shared" si="907"/>
        <v>Good Count</v>
      </c>
      <c r="T4233" s="60" t="str">
        <f t="shared" si="908"/>
        <v>Good Count</v>
      </c>
    </row>
    <row r="4234" spans="1:20" ht="15" customHeight="1">
      <c r="A4234" s="64">
        <v>45142</v>
      </c>
      <c r="B4234" s="65">
        <f t="shared" si="896"/>
        <v>2023</v>
      </c>
      <c r="C4234" s="58">
        <f t="shared" si="897"/>
        <v>8</v>
      </c>
      <c r="D4234" s="58" t="str">
        <f t="shared" si="898"/>
        <v>Aug/2023</v>
      </c>
      <c r="E4234" s="60" t="s">
        <v>222</v>
      </c>
      <c r="F4234" s="60" t="s">
        <v>221</v>
      </c>
      <c r="G4234" s="60" t="s">
        <v>33</v>
      </c>
      <c r="H4234" s="60">
        <v>8</v>
      </c>
      <c r="I4234" s="60">
        <v>8</v>
      </c>
      <c r="J4234" s="60">
        <f t="shared" si="899"/>
        <v>0</v>
      </c>
      <c r="K4234" s="60" t="str">
        <f t="shared" si="900"/>
        <v>Ok</v>
      </c>
      <c r="L4234" s="60">
        <f t="shared" si="901"/>
        <v>0</v>
      </c>
      <c r="M4234" s="85">
        <f>VLOOKUP(E4234,'DAFTAR ITEM'!B:J,9,FALSE)</f>
        <v>3000</v>
      </c>
      <c r="N4234" s="85">
        <f t="shared" si="902"/>
        <v>24000</v>
      </c>
      <c r="O4234" s="85">
        <f t="shared" si="903"/>
        <v>0</v>
      </c>
      <c r="P4234" s="85">
        <f t="shared" si="904"/>
        <v>0</v>
      </c>
      <c r="Q4234" s="59">
        <f t="shared" si="905"/>
        <v>0</v>
      </c>
      <c r="R4234" s="60" t="str">
        <f t="shared" si="906"/>
        <v>Good Count</v>
      </c>
      <c r="S4234" s="60" t="str">
        <f t="shared" si="907"/>
        <v>Good Count</v>
      </c>
      <c r="T4234" s="60" t="str">
        <f t="shared" si="908"/>
        <v>Good Count</v>
      </c>
    </row>
    <row r="4235" spans="1:20" ht="15" customHeight="1">
      <c r="A4235" s="64">
        <v>45142</v>
      </c>
      <c r="B4235" s="65">
        <f t="shared" si="896"/>
        <v>2023</v>
      </c>
      <c r="C4235" s="58">
        <f t="shared" si="897"/>
        <v>8</v>
      </c>
      <c r="D4235" s="58" t="str">
        <f t="shared" si="898"/>
        <v>Aug/2023</v>
      </c>
      <c r="E4235" s="60" t="s">
        <v>224</v>
      </c>
      <c r="F4235" s="60" t="s">
        <v>223</v>
      </c>
      <c r="G4235" s="60" t="s">
        <v>33</v>
      </c>
      <c r="H4235" s="60">
        <v>30</v>
      </c>
      <c r="I4235" s="60">
        <v>30</v>
      </c>
      <c r="J4235" s="60">
        <f t="shared" si="899"/>
        <v>0</v>
      </c>
      <c r="K4235" s="60" t="str">
        <f t="shared" si="900"/>
        <v>Ok</v>
      </c>
      <c r="L4235" s="60">
        <f t="shared" si="901"/>
        <v>0</v>
      </c>
      <c r="M4235" s="85">
        <f>VLOOKUP(E4235,'DAFTAR ITEM'!B:J,9,FALSE)</f>
        <v>5775</v>
      </c>
      <c r="N4235" s="85">
        <f t="shared" si="902"/>
        <v>173250</v>
      </c>
      <c r="O4235" s="85">
        <f t="shared" si="903"/>
        <v>0</v>
      </c>
      <c r="P4235" s="85">
        <f t="shared" si="904"/>
        <v>0</v>
      </c>
      <c r="Q4235" s="59">
        <f t="shared" si="905"/>
        <v>0</v>
      </c>
      <c r="R4235" s="60" t="str">
        <f t="shared" si="906"/>
        <v>Good Count</v>
      </c>
      <c r="S4235" s="60" t="str">
        <f t="shared" si="907"/>
        <v>Good Count</v>
      </c>
      <c r="T4235" s="60" t="str">
        <f t="shared" si="908"/>
        <v>Good Count</v>
      </c>
    </row>
    <row r="4236" spans="1:20" ht="15" customHeight="1">
      <c r="A4236" s="64">
        <v>45142</v>
      </c>
      <c r="B4236" s="65">
        <f t="shared" si="896"/>
        <v>2023</v>
      </c>
      <c r="C4236" s="58">
        <f t="shared" si="897"/>
        <v>8</v>
      </c>
      <c r="D4236" s="58" t="str">
        <f t="shared" si="898"/>
        <v>Aug/2023</v>
      </c>
      <c r="E4236" s="60" t="s">
        <v>226</v>
      </c>
      <c r="F4236" s="60" t="s">
        <v>225</v>
      </c>
      <c r="G4236" s="60" t="s">
        <v>33</v>
      </c>
      <c r="H4236" s="60">
        <v>14</v>
      </c>
      <c r="I4236" s="60">
        <v>14</v>
      </c>
      <c r="J4236" s="60">
        <f t="shared" si="899"/>
        <v>0</v>
      </c>
      <c r="K4236" s="60" t="str">
        <f t="shared" si="900"/>
        <v>Ok</v>
      </c>
      <c r="L4236" s="60">
        <f t="shared" si="901"/>
        <v>0</v>
      </c>
      <c r="M4236" s="85">
        <f>VLOOKUP(E4236,'DAFTAR ITEM'!B:J,9,FALSE)</f>
        <v>2000</v>
      </c>
      <c r="N4236" s="85">
        <f t="shared" si="902"/>
        <v>28000</v>
      </c>
      <c r="O4236" s="85">
        <f t="shared" si="903"/>
        <v>0</v>
      </c>
      <c r="P4236" s="85">
        <f t="shared" si="904"/>
        <v>0</v>
      </c>
      <c r="Q4236" s="59">
        <f t="shared" si="905"/>
        <v>0</v>
      </c>
      <c r="R4236" s="60" t="str">
        <f t="shared" si="906"/>
        <v>Good Count</v>
      </c>
      <c r="S4236" s="60" t="str">
        <f t="shared" si="907"/>
        <v>Good Count</v>
      </c>
      <c r="T4236" s="60" t="str">
        <f t="shared" si="908"/>
        <v>Good Count</v>
      </c>
    </row>
    <row r="4237" spans="1:20" ht="15" customHeight="1">
      <c r="A4237" s="64">
        <v>45142</v>
      </c>
      <c r="B4237" s="65">
        <f t="shared" si="896"/>
        <v>2023</v>
      </c>
      <c r="C4237" s="58">
        <f t="shared" si="897"/>
        <v>8</v>
      </c>
      <c r="D4237" s="58" t="str">
        <f t="shared" si="898"/>
        <v>Aug/2023</v>
      </c>
      <c r="E4237" s="60" t="s">
        <v>230</v>
      </c>
      <c r="F4237" s="60" t="s">
        <v>229</v>
      </c>
      <c r="G4237" s="60" t="s">
        <v>16</v>
      </c>
      <c r="H4237" s="60">
        <v>12</v>
      </c>
      <c r="I4237" s="60">
        <v>12</v>
      </c>
      <c r="J4237" s="60">
        <f t="shared" si="899"/>
        <v>0</v>
      </c>
      <c r="K4237" s="60" t="str">
        <f t="shared" si="900"/>
        <v>Ok</v>
      </c>
      <c r="L4237" s="60">
        <f t="shared" si="901"/>
        <v>0</v>
      </c>
      <c r="M4237" s="85">
        <f>VLOOKUP(E4237,'DAFTAR ITEM'!B:J,9,FALSE)</f>
        <v>2000</v>
      </c>
      <c r="N4237" s="85">
        <f t="shared" si="902"/>
        <v>24000</v>
      </c>
      <c r="O4237" s="85">
        <f t="shared" si="903"/>
        <v>0</v>
      </c>
      <c r="P4237" s="85">
        <f t="shared" si="904"/>
        <v>0</v>
      </c>
      <c r="Q4237" s="59">
        <f t="shared" si="905"/>
        <v>0</v>
      </c>
      <c r="R4237" s="60" t="str">
        <f t="shared" si="906"/>
        <v>Good Count</v>
      </c>
      <c r="S4237" s="60" t="str">
        <f t="shared" si="907"/>
        <v>Good Count</v>
      </c>
      <c r="T4237" s="60" t="str">
        <f t="shared" si="908"/>
        <v>Good Count</v>
      </c>
    </row>
    <row r="4238" spans="1:20" ht="15" customHeight="1">
      <c r="A4238" s="64">
        <v>45142</v>
      </c>
      <c r="B4238" s="65">
        <f t="shared" si="896"/>
        <v>2023</v>
      </c>
      <c r="C4238" s="58">
        <f t="shared" si="897"/>
        <v>8</v>
      </c>
      <c r="D4238" s="58" t="str">
        <f t="shared" si="898"/>
        <v>Aug/2023</v>
      </c>
      <c r="E4238" s="60" t="s">
        <v>236</v>
      </c>
      <c r="F4238" s="60" t="s">
        <v>235</v>
      </c>
      <c r="G4238" s="60" t="s">
        <v>33</v>
      </c>
      <c r="H4238" s="60">
        <v>36</v>
      </c>
      <c r="I4238" s="60">
        <v>36</v>
      </c>
      <c r="J4238" s="60">
        <f t="shared" si="899"/>
        <v>0</v>
      </c>
      <c r="K4238" s="60" t="str">
        <f t="shared" si="900"/>
        <v>Ok</v>
      </c>
      <c r="L4238" s="60">
        <f t="shared" si="901"/>
        <v>0</v>
      </c>
      <c r="M4238" s="85">
        <f>VLOOKUP(E4238,'DAFTAR ITEM'!B:J,9,FALSE)</f>
        <v>3833</v>
      </c>
      <c r="N4238" s="85">
        <f t="shared" si="902"/>
        <v>137988</v>
      </c>
      <c r="O4238" s="85">
        <f t="shared" si="903"/>
        <v>0</v>
      </c>
      <c r="P4238" s="85">
        <f t="shared" si="904"/>
        <v>0</v>
      </c>
      <c r="Q4238" s="59">
        <f t="shared" si="905"/>
        <v>0</v>
      </c>
      <c r="R4238" s="60" t="str">
        <f t="shared" si="906"/>
        <v>Good Count</v>
      </c>
      <c r="S4238" s="60" t="str">
        <f t="shared" si="907"/>
        <v>Good Count</v>
      </c>
      <c r="T4238" s="60" t="str">
        <f t="shared" si="908"/>
        <v>Good Count</v>
      </c>
    </row>
    <row r="4239" spans="1:20" ht="15" customHeight="1">
      <c r="A4239" s="64">
        <v>45142</v>
      </c>
      <c r="B4239" s="65">
        <f t="shared" si="896"/>
        <v>2023</v>
      </c>
      <c r="C4239" s="58">
        <f t="shared" si="897"/>
        <v>8</v>
      </c>
      <c r="D4239" s="58" t="str">
        <f t="shared" si="898"/>
        <v>Aug/2023</v>
      </c>
      <c r="E4239" s="60" t="s">
        <v>238</v>
      </c>
      <c r="F4239" s="60" t="s">
        <v>237</v>
      </c>
      <c r="G4239" s="60" t="s">
        <v>16</v>
      </c>
      <c r="H4239" s="60">
        <v>12</v>
      </c>
      <c r="I4239" s="60">
        <v>12</v>
      </c>
      <c r="J4239" s="60">
        <f t="shared" si="899"/>
        <v>0</v>
      </c>
      <c r="K4239" s="60" t="str">
        <f t="shared" si="900"/>
        <v>Ok</v>
      </c>
      <c r="L4239" s="60">
        <f t="shared" si="901"/>
        <v>0</v>
      </c>
      <c r="M4239" s="85">
        <f>VLOOKUP(E4239,'DAFTAR ITEM'!B:J,9,FALSE)</f>
        <v>2000</v>
      </c>
      <c r="N4239" s="85">
        <f t="shared" si="902"/>
        <v>24000</v>
      </c>
      <c r="O4239" s="85">
        <f t="shared" si="903"/>
        <v>0</v>
      </c>
      <c r="P4239" s="85">
        <f t="shared" si="904"/>
        <v>0</v>
      </c>
      <c r="Q4239" s="59">
        <f t="shared" si="905"/>
        <v>0</v>
      </c>
      <c r="R4239" s="60" t="str">
        <f t="shared" si="906"/>
        <v>Good Count</v>
      </c>
      <c r="S4239" s="60" t="str">
        <f t="shared" si="907"/>
        <v>Good Count</v>
      </c>
      <c r="T4239" s="60" t="str">
        <f t="shared" si="908"/>
        <v>Good Count</v>
      </c>
    </row>
    <row r="4240" spans="1:20" ht="15" customHeight="1">
      <c r="A4240" s="64">
        <v>45142</v>
      </c>
      <c r="B4240" s="65">
        <f t="shared" si="896"/>
        <v>2023</v>
      </c>
      <c r="C4240" s="58">
        <f t="shared" si="897"/>
        <v>8</v>
      </c>
      <c r="D4240" s="58" t="str">
        <f t="shared" si="898"/>
        <v>Aug/2023</v>
      </c>
      <c r="E4240" s="60" t="s">
        <v>357</v>
      </c>
      <c r="F4240" s="60" t="s">
        <v>356</v>
      </c>
      <c r="G4240" s="60" t="s">
        <v>358</v>
      </c>
      <c r="H4240" s="60">
        <v>295</v>
      </c>
      <c r="I4240" s="60">
        <v>295</v>
      </c>
      <c r="J4240" s="60">
        <f t="shared" si="899"/>
        <v>0</v>
      </c>
      <c r="K4240" s="60" t="str">
        <f t="shared" si="900"/>
        <v>Ok</v>
      </c>
      <c r="L4240" s="60">
        <f t="shared" si="901"/>
        <v>0</v>
      </c>
      <c r="M4240" s="85">
        <f>VLOOKUP(E4240,'DAFTAR ITEM'!B:J,9,FALSE)</f>
        <v>10000</v>
      </c>
      <c r="N4240" s="85">
        <f t="shared" si="902"/>
        <v>2950000</v>
      </c>
      <c r="O4240" s="85">
        <f t="shared" si="903"/>
        <v>0</v>
      </c>
      <c r="P4240" s="85">
        <f t="shared" si="904"/>
        <v>0</v>
      </c>
      <c r="Q4240" s="59">
        <f t="shared" si="905"/>
        <v>0</v>
      </c>
      <c r="R4240" s="60" t="str">
        <f t="shared" si="906"/>
        <v>Good Count</v>
      </c>
      <c r="S4240" s="60" t="str">
        <f t="shared" si="907"/>
        <v>Good Count</v>
      </c>
      <c r="T4240" s="60" t="str">
        <f t="shared" si="908"/>
        <v>Good Count</v>
      </c>
    </row>
    <row r="4241" spans="1:20" ht="15" customHeight="1">
      <c r="A4241" s="64">
        <v>45142</v>
      </c>
      <c r="B4241" s="65">
        <f t="shared" si="896"/>
        <v>2023</v>
      </c>
      <c r="C4241" s="58">
        <f t="shared" si="897"/>
        <v>8</v>
      </c>
      <c r="D4241" s="58" t="str">
        <f t="shared" si="898"/>
        <v>Aug/2023</v>
      </c>
      <c r="E4241" s="60" t="s">
        <v>246</v>
      </c>
      <c r="F4241" s="60" t="s">
        <v>245</v>
      </c>
      <c r="G4241" s="60" t="s">
        <v>33</v>
      </c>
      <c r="H4241" s="60">
        <v>2</v>
      </c>
      <c r="I4241" s="60">
        <v>2</v>
      </c>
      <c r="J4241" s="60">
        <f t="shared" si="899"/>
        <v>0</v>
      </c>
      <c r="K4241" s="60" t="str">
        <f t="shared" si="900"/>
        <v>Ok</v>
      </c>
      <c r="L4241" s="60">
        <f t="shared" si="901"/>
        <v>0</v>
      </c>
      <c r="M4241" s="85">
        <f>VLOOKUP(E4241,'DAFTAR ITEM'!B:J,9,FALSE)</f>
        <v>18900</v>
      </c>
      <c r="N4241" s="85">
        <f t="shared" si="902"/>
        <v>37800</v>
      </c>
      <c r="O4241" s="85">
        <f t="shared" si="903"/>
        <v>0</v>
      </c>
      <c r="P4241" s="85">
        <f t="shared" si="904"/>
        <v>0</v>
      </c>
      <c r="Q4241" s="59">
        <f t="shared" si="905"/>
        <v>0</v>
      </c>
      <c r="R4241" s="60" t="str">
        <f t="shared" si="906"/>
        <v>Good Count</v>
      </c>
      <c r="S4241" s="60" t="str">
        <f t="shared" si="907"/>
        <v>Good Count</v>
      </c>
      <c r="T4241" s="60" t="str">
        <f t="shared" si="908"/>
        <v>Good Count</v>
      </c>
    </row>
    <row r="4242" spans="1:20" ht="15" customHeight="1">
      <c r="A4242" s="64">
        <v>45142</v>
      </c>
      <c r="B4242" s="65">
        <f t="shared" si="896"/>
        <v>2023</v>
      </c>
      <c r="C4242" s="58">
        <f t="shared" si="897"/>
        <v>8</v>
      </c>
      <c r="D4242" s="58" t="str">
        <f t="shared" si="898"/>
        <v>Aug/2023</v>
      </c>
      <c r="E4242" s="60" t="s">
        <v>248</v>
      </c>
      <c r="F4242" s="60" t="s">
        <v>247</v>
      </c>
      <c r="G4242" s="60" t="s">
        <v>33</v>
      </c>
      <c r="H4242" s="60">
        <v>5</v>
      </c>
      <c r="I4242" s="60">
        <v>5</v>
      </c>
      <c r="J4242" s="60">
        <f t="shared" si="899"/>
        <v>0</v>
      </c>
      <c r="K4242" s="60" t="str">
        <f t="shared" si="900"/>
        <v>Ok</v>
      </c>
      <c r="L4242" s="60">
        <f t="shared" si="901"/>
        <v>0</v>
      </c>
      <c r="M4242" s="85">
        <f>VLOOKUP(E4242,'DAFTAR ITEM'!B:J,9,FALSE)</f>
        <v>40000</v>
      </c>
      <c r="N4242" s="85">
        <f t="shared" si="902"/>
        <v>200000</v>
      </c>
      <c r="O4242" s="85">
        <f t="shared" si="903"/>
        <v>0</v>
      </c>
      <c r="P4242" s="85">
        <f t="shared" si="904"/>
        <v>0</v>
      </c>
      <c r="Q4242" s="59">
        <f t="shared" si="905"/>
        <v>0</v>
      </c>
      <c r="R4242" s="60" t="str">
        <f t="shared" si="906"/>
        <v>Good Count</v>
      </c>
      <c r="S4242" s="60" t="str">
        <f t="shared" si="907"/>
        <v>Good Count</v>
      </c>
      <c r="T4242" s="60" t="str">
        <f t="shared" si="908"/>
        <v>Good Count</v>
      </c>
    </row>
    <row r="4243" spans="1:20" ht="15" customHeight="1">
      <c r="A4243" s="64">
        <v>45142</v>
      </c>
      <c r="B4243" s="65">
        <f t="shared" si="896"/>
        <v>2023</v>
      </c>
      <c r="C4243" s="58">
        <f t="shared" si="897"/>
        <v>8</v>
      </c>
      <c r="D4243" s="58" t="str">
        <f t="shared" si="898"/>
        <v>Aug/2023</v>
      </c>
      <c r="E4243" s="60" t="s">
        <v>250</v>
      </c>
      <c r="F4243" s="60" t="s">
        <v>249</v>
      </c>
      <c r="G4243" s="60" t="s">
        <v>33</v>
      </c>
      <c r="H4243" s="60">
        <v>7</v>
      </c>
      <c r="I4243" s="60">
        <v>7</v>
      </c>
      <c r="J4243" s="60">
        <f t="shared" si="899"/>
        <v>0</v>
      </c>
      <c r="K4243" s="60" t="str">
        <f t="shared" si="900"/>
        <v>Ok</v>
      </c>
      <c r="L4243" s="60">
        <f t="shared" si="901"/>
        <v>0</v>
      </c>
      <c r="M4243" s="85">
        <f>VLOOKUP(E4243,'DAFTAR ITEM'!B:J,9,FALSE)</f>
        <v>19792</v>
      </c>
      <c r="N4243" s="85">
        <f t="shared" si="902"/>
        <v>138544</v>
      </c>
      <c r="O4243" s="85">
        <f t="shared" si="903"/>
        <v>0</v>
      </c>
      <c r="P4243" s="85">
        <f t="shared" si="904"/>
        <v>0</v>
      </c>
      <c r="Q4243" s="59">
        <f t="shared" si="905"/>
        <v>0</v>
      </c>
      <c r="R4243" s="60" t="str">
        <f t="shared" si="906"/>
        <v>Good Count</v>
      </c>
      <c r="S4243" s="60" t="str">
        <f t="shared" si="907"/>
        <v>Good Count</v>
      </c>
      <c r="T4243" s="60" t="str">
        <f t="shared" si="908"/>
        <v>Good Count</v>
      </c>
    </row>
    <row r="4244" spans="1:20" ht="15" customHeight="1">
      <c r="A4244" s="64">
        <v>45142</v>
      </c>
      <c r="B4244" s="65">
        <f t="shared" si="896"/>
        <v>2023</v>
      </c>
      <c r="C4244" s="58">
        <f t="shared" si="897"/>
        <v>8</v>
      </c>
      <c r="D4244" s="58" t="str">
        <f t="shared" si="898"/>
        <v>Aug/2023</v>
      </c>
      <c r="E4244" s="60" t="s">
        <v>252</v>
      </c>
      <c r="F4244" s="60" t="s">
        <v>251</v>
      </c>
      <c r="G4244" s="60" t="s">
        <v>33</v>
      </c>
      <c r="H4244" s="60">
        <v>35</v>
      </c>
      <c r="I4244" s="60">
        <v>35</v>
      </c>
      <c r="J4244" s="60">
        <f t="shared" si="899"/>
        <v>0</v>
      </c>
      <c r="K4244" s="60" t="str">
        <f t="shared" si="900"/>
        <v>Ok</v>
      </c>
      <c r="L4244" s="60">
        <f t="shared" si="901"/>
        <v>0</v>
      </c>
      <c r="M4244" s="85">
        <f>VLOOKUP(E4244,'DAFTAR ITEM'!B:J,9,FALSE)</f>
        <v>30000</v>
      </c>
      <c r="N4244" s="85">
        <f t="shared" si="902"/>
        <v>1050000</v>
      </c>
      <c r="O4244" s="85">
        <f t="shared" si="903"/>
        <v>0</v>
      </c>
      <c r="P4244" s="85">
        <f t="shared" si="904"/>
        <v>0</v>
      </c>
      <c r="Q4244" s="59">
        <f t="shared" si="905"/>
        <v>0</v>
      </c>
      <c r="R4244" s="60" t="str">
        <f t="shared" si="906"/>
        <v>Good Count</v>
      </c>
      <c r="S4244" s="60" t="str">
        <f t="shared" si="907"/>
        <v>Good Count</v>
      </c>
      <c r="T4244" s="60" t="str">
        <f t="shared" si="908"/>
        <v>Good Count</v>
      </c>
    </row>
    <row r="4245" spans="1:20" ht="15" customHeight="1">
      <c r="A4245" s="64">
        <v>45142</v>
      </c>
      <c r="B4245" s="65">
        <f t="shared" si="896"/>
        <v>2023</v>
      </c>
      <c r="C4245" s="58">
        <f t="shared" si="897"/>
        <v>8</v>
      </c>
      <c r="D4245" s="58" t="str">
        <f t="shared" si="898"/>
        <v>Aug/2023</v>
      </c>
      <c r="E4245" s="60" t="s">
        <v>254</v>
      </c>
      <c r="F4245" s="60" t="s">
        <v>253</v>
      </c>
      <c r="G4245" s="60" t="s">
        <v>187</v>
      </c>
      <c r="H4245" s="60">
        <v>72</v>
      </c>
      <c r="I4245" s="60">
        <v>72</v>
      </c>
      <c r="J4245" s="60">
        <f t="shared" si="899"/>
        <v>0</v>
      </c>
      <c r="K4245" s="60" t="str">
        <f t="shared" si="900"/>
        <v>Ok</v>
      </c>
      <c r="L4245" s="60">
        <f t="shared" si="901"/>
        <v>0</v>
      </c>
      <c r="M4245" s="85">
        <f>VLOOKUP(E4245,'DAFTAR ITEM'!B:J,9,FALSE)</f>
        <v>3360</v>
      </c>
      <c r="N4245" s="85">
        <f t="shared" si="902"/>
        <v>241920</v>
      </c>
      <c r="O4245" s="85">
        <f t="shared" si="903"/>
        <v>0</v>
      </c>
      <c r="P4245" s="85">
        <f t="shared" si="904"/>
        <v>0</v>
      </c>
      <c r="Q4245" s="59">
        <f t="shared" si="905"/>
        <v>0</v>
      </c>
      <c r="R4245" s="60" t="str">
        <f t="shared" si="906"/>
        <v>Good Count</v>
      </c>
      <c r="S4245" s="60" t="str">
        <f t="shared" si="907"/>
        <v>Good Count</v>
      </c>
      <c r="T4245" s="60" t="str">
        <f t="shared" si="908"/>
        <v>Good Count</v>
      </c>
    </row>
    <row r="4246" spans="1:20" ht="15" customHeight="1">
      <c r="A4246" s="64">
        <v>45142</v>
      </c>
      <c r="B4246" s="65">
        <f t="shared" si="896"/>
        <v>2023</v>
      </c>
      <c r="C4246" s="58">
        <f t="shared" si="897"/>
        <v>8</v>
      </c>
      <c r="D4246" s="58" t="str">
        <f t="shared" si="898"/>
        <v>Aug/2023</v>
      </c>
      <c r="E4246" s="60" t="s">
        <v>256</v>
      </c>
      <c r="F4246" s="60" t="s">
        <v>255</v>
      </c>
      <c r="G4246" s="60" t="s">
        <v>95</v>
      </c>
      <c r="H4246" s="60">
        <v>10</v>
      </c>
      <c r="I4246" s="60">
        <v>10</v>
      </c>
      <c r="J4246" s="60">
        <f t="shared" si="899"/>
        <v>0</v>
      </c>
      <c r="K4246" s="60" t="str">
        <f t="shared" si="900"/>
        <v>Ok</v>
      </c>
      <c r="L4246" s="60">
        <f t="shared" si="901"/>
        <v>0</v>
      </c>
      <c r="M4246" s="85">
        <f>VLOOKUP(E4246,'DAFTAR ITEM'!B:J,9,FALSE)</f>
        <v>38000</v>
      </c>
      <c r="N4246" s="85">
        <f t="shared" si="902"/>
        <v>380000</v>
      </c>
      <c r="O4246" s="85">
        <f t="shared" si="903"/>
        <v>0</v>
      </c>
      <c r="P4246" s="85">
        <f t="shared" si="904"/>
        <v>0</v>
      </c>
      <c r="Q4246" s="59">
        <f t="shared" si="905"/>
        <v>0</v>
      </c>
      <c r="R4246" s="60" t="str">
        <f t="shared" si="906"/>
        <v>Good Count</v>
      </c>
      <c r="S4246" s="60" t="str">
        <f t="shared" si="907"/>
        <v>Good Count</v>
      </c>
      <c r="T4246" s="60" t="str">
        <f t="shared" si="908"/>
        <v>Good Count</v>
      </c>
    </row>
    <row r="4247" spans="1:20" ht="15" customHeight="1">
      <c r="A4247" s="64">
        <v>45142</v>
      </c>
      <c r="B4247" s="65">
        <f t="shared" si="896"/>
        <v>2023</v>
      </c>
      <c r="C4247" s="58">
        <f t="shared" si="897"/>
        <v>8</v>
      </c>
      <c r="D4247" s="58" t="str">
        <f t="shared" si="898"/>
        <v>Aug/2023</v>
      </c>
      <c r="E4247" s="60" t="s">
        <v>258</v>
      </c>
      <c r="F4247" s="60" t="s">
        <v>257</v>
      </c>
      <c r="G4247" s="60" t="s">
        <v>259</v>
      </c>
      <c r="H4247" s="60">
        <v>7</v>
      </c>
      <c r="I4247" s="60">
        <v>7</v>
      </c>
      <c r="J4247" s="60">
        <f t="shared" si="899"/>
        <v>0</v>
      </c>
      <c r="K4247" s="60" t="str">
        <f t="shared" si="900"/>
        <v>Ok</v>
      </c>
      <c r="L4247" s="60">
        <f t="shared" si="901"/>
        <v>0</v>
      </c>
      <c r="M4247" s="85">
        <f>VLOOKUP(E4247,'DAFTAR ITEM'!B:J,9,FALSE)</f>
        <v>10000</v>
      </c>
      <c r="N4247" s="85">
        <f t="shared" si="902"/>
        <v>70000</v>
      </c>
      <c r="O4247" s="85">
        <f t="shared" si="903"/>
        <v>0</v>
      </c>
      <c r="P4247" s="85">
        <f t="shared" si="904"/>
        <v>0</v>
      </c>
      <c r="Q4247" s="59">
        <f t="shared" si="905"/>
        <v>0</v>
      </c>
      <c r="R4247" s="60" t="str">
        <f t="shared" si="906"/>
        <v>Good Count</v>
      </c>
      <c r="S4247" s="60" t="str">
        <f t="shared" si="907"/>
        <v>Good Count</v>
      </c>
      <c r="T4247" s="60" t="str">
        <f t="shared" si="908"/>
        <v>Good Count</v>
      </c>
    </row>
    <row r="4248" spans="1:20" ht="15" customHeight="1">
      <c r="A4248" s="64">
        <v>45142</v>
      </c>
      <c r="B4248" s="65">
        <f t="shared" si="896"/>
        <v>2023</v>
      </c>
      <c r="C4248" s="58">
        <f t="shared" si="897"/>
        <v>8</v>
      </c>
      <c r="D4248" s="58" t="str">
        <f t="shared" si="898"/>
        <v>Aug/2023</v>
      </c>
      <c r="E4248" s="60" t="s">
        <v>261</v>
      </c>
      <c r="F4248" s="60" t="s">
        <v>260</v>
      </c>
      <c r="G4248" s="60" t="s">
        <v>16</v>
      </c>
      <c r="H4248" s="60">
        <v>0</v>
      </c>
      <c r="I4248" s="60">
        <v>0</v>
      </c>
      <c r="J4248" s="60">
        <f t="shared" si="899"/>
        <v>0</v>
      </c>
      <c r="K4248" s="60" t="str">
        <f t="shared" si="900"/>
        <v>Ok</v>
      </c>
      <c r="L4248" s="60">
        <f t="shared" si="901"/>
        <v>0</v>
      </c>
      <c r="M4248" s="85">
        <f>VLOOKUP(E4248,'DAFTAR ITEM'!B:J,9,FALSE)</f>
        <v>11550</v>
      </c>
      <c r="N4248" s="85">
        <f t="shared" si="902"/>
        <v>0</v>
      </c>
      <c r="O4248" s="85">
        <f t="shared" si="903"/>
        <v>0</v>
      </c>
      <c r="P4248" s="85">
        <f t="shared" si="904"/>
        <v>0</v>
      </c>
      <c r="Q4248" s="59">
        <f t="shared" si="905"/>
        <v>0</v>
      </c>
      <c r="R4248" s="60" t="str">
        <f t="shared" si="906"/>
        <v>Good Count</v>
      </c>
      <c r="S4248" s="60" t="str">
        <f t="shared" si="907"/>
        <v>Good Count</v>
      </c>
      <c r="T4248" s="60" t="str">
        <f t="shared" si="908"/>
        <v>Good Count</v>
      </c>
    </row>
    <row r="4249" spans="1:20" ht="15" customHeight="1">
      <c r="A4249" s="64">
        <v>45142</v>
      </c>
      <c r="B4249" s="65">
        <f t="shared" si="896"/>
        <v>2023</v>
      </c>
      <c r="C4249" s="58">
        <f t="shared" si="897"/>
        <v>8</v>
      </c>
      <c r="D4249" s="58" t="str">
        <f t="shared" si="898"/>
        <v>Aug/2023</v>
      </c>
      <c r="E4249" s="60" t="s">
        <v>265</v>
      </c>
      <c r="F4249" s="60" t="s">
        <v>264</v>
      </c>
      <c r="G4249" s="60" t="s">
        <v>33</v>
      </c>
      <c r="H4249" s="60">
        <v>14</v>
      </c>
      <c r="I4249" s="60">
        <v>14</v>
      </c>
      <c r="J4249" s="60">
        <f t="shared" si="899"/>
        <v>0</v>
      </c>
      <c r="K4249" s="60" t="str">
        <f t="shared" si="900"/>
        <v>Ok</v>
      </c>
      <c r="L4249" s="60">
        <f t="shared" si="901"/>
        <v>0</v>
      </c>
      <c r="M4249" s="85">
        <f>VLOOKUP(E4249,'DAFTAR ITEM'!B:J,9,FALSE)</f>
        <v>3000</v>
      </c>
      <c r="N4249" s="85">
        <f t="shared" si="902"/>
        <v>42000</v>
      </c>
      <c r="O4249" s="85">
        <f t="shared" si="903"/>
        <v>0</v>
      </c>
      <c r="P4249" s="85">
        <f t="shared" si="904"/>
        <v>0</v>
      </c>
      <c r="Q4249" s="59">
        <f t="shared" si="905"/>
        <v>0</v>
      </c>
      <c r="R4249" s="60" t="str">
        <f t="shared" si="906"/>
        <v>Good Count</v>
      </c>
      <c r="S4249" s="60" t="str">
        <f t="shared" si="907"/>
        <v>Good Count</v>
      </c>
      <c r="T4249" s="60" t="str">
        <f t="shared" si="908"/>
        <v>Good Count</v>
      </c>
    </row>
    <row r="4250" spans="1:20" ht="15" customHeight="1">
      <c r="A4250" s="64">
        <v>45142</v>
      </c>
      <c r="B4250" s="65">
        <f t="shared" si="896"/>
        <v>2023</v>
      </c>
      <c r="C4250" s="58">
        <f t="shared" si="897"/>
        <v>8</v>
      </c>
      <c r="D4250" s="58" t="str">
        <f t="shared" si="898"/>
        <v>Aug/2023</v>
      </c>
      <c r="E4250" s="60" t="s">
        <v>267</v>
      </c>
      <c r="F4250" s="60" t="s">
        <v>266</v>
      </c>
      <c r="G4250" s="60" t="s">
        <v>33</v>
      </c>
      <c r="H4250" s="60">
        <v>10</v>
      </c>
      <c r="I4250" s="60">
        <v>10</v>
      </c>
      <c r="J4250" s="60">
        <f t="shared" si="899"/>
        <v>0</v>
      </c>
      <c r="K4250" s="60" t="str">
        <f t="shared" si="900"/>
        <v>Ok</v>
      </c>
      <c r="L4250" s="60">
        <f t="shared" si="901"/>
        <v>0</v>
      </c>
      <c r="M4250" s="85">
        <f>VLOOKUP(E4250,'DAFTAR ITEM'!B:J,9,FALSE)</f>
        <v>1575</v>
      </c>
      <c r="N4250" s="85">
        <f t="shared" si="902"/>
        <v>15750</v>
      </c>
      <c r="O4250" s="85">
        <f t="shared" si="903"/>
        <v>0</v>
      </c>
      <c r="P4250" s="85">
        <f t="shared" si="904"/>
        <v>0</v>
      </c>
      <c r="Q4250" s="59">
        <f t="shared" si="905"/>
        <v>0</v>
      </c>
      <c r="R4250" s="60" t="str">
        <f t="shared" si="906"/>
        <v>Good Count</v>
      </c>
      <c r="S4250" s="60" t="str">
        <f t="shared" si="907"/>
        <v>Good Count</v>
      </c>
      <c r="T4250" s="60" t="str">
        <f t="shared" si="908"/>
        <v>Good Count</v>
      </c>
    </row>
    <row r="4251" spans="1:20" ht="15" customHeight="1">
      <c r="A4251" s="64">
        <v>45142</v>
      </c>
      <c r="B4251" s="65">
        <f t="shared" si="896"/>
        <v>2023</v>
      </c>
      <c r="C4251" s="58">
        <f t="shared" si="897"/>
        <v>8</v>
      </c>
      <c r="D4251" s="58" t="str">
        <f t="shared" si="898"/>
        <v>Aug/2023</v>
      </c>
      <c r="E4251" s="60" t="s">
        <v>269</v>
      </c>
      <c r="F4251" s="60" t="s">
        <v>268</v>
      </c>
      <c r="G4251" s="60" t="s">
        <v>33</v>
      </c>
      <c r="H4251" s="60">
        <v>0</v>
      </c>
      <c r="I4251" s="60">
        <v>0</v>
      </c>
      <c r="J4251" s="60">
        <f t="shared" si="899"/>
        <v>0</v>
      </c>
      <c r="K4251" s="60" t="str">
        <f t="shared" si="900"/>
        <v>Ok</v>
      </c>
      <c r="L4251" s="60">
        <f t="shared" si="901"/>
        <v>0</v>
      </c>
      <c r="M4251" s="85">
        <f>VLOOKUP(E4251,'DAFTAR ITEM'!B:J,9,FALSE)</f>
        <v>9500</v>
      </c>
      <c r="N4251" s="85">
        <f t="shared" si="902"/>
        <v>0</v>
      </c>
      <c r="O4251" s="85">
        <f t="shared" si="903"/>
        <v>0</v>
      </c>
      <c r="P4251" s="85">
        <f t="shared" si="904"/>
        <v>0</v>
      </c>
      <c r="Q4251" s="59">
        <f t="shared" si="905"/>
        <v>0</v>
      </c>
      <c r="R4251" s="60" t="str">
        <f t="shared" si="906"/>
        <v>Good Count</v>
      </c>
      <c r="S4251" s="60" t="str">
        <f t="shared" si="907"/>
        <v>Good Count</v>
      </c>
      <c r="T4251" s="60" t="str">
        <f t="shared" si="908"/>
        <v>Good Count</v>
      </c>
    </row>
    <row r="4252" spans="1:20" ht="15" customHeight="1">
      <c r="A4252" s="64">
        <v>45142</v>
      </c>
      <c r="B4252" s="65">
        <f t="shared" si="896"/>
        <v>2023</v>
      </c>
      <c r="C4252" s="58">
        <f t="shared" si="897"/>
        <v>8</v>
      </c>
      <c r="D4252" s="58" t="str">
        <f t="shared" si="898"/>
        <v>Aug/2023</v>
      </c>
      <c r="E4252" s="60" t="s">
        <v>271</v>
      </c>
      <c r="F4252" s="60" t="s">
        <v>270</v>
      </c>
      <c r="G4252" s="60" t="s">
        <v>33</v>
      </c>
      <c r="H4252" s="60">
        <v>11</v>
      </c>
      <c r="I4252" s="60">
        <v>11</v>
      </c>
      <c r="J4252" s="60">
        <f t="shared" si="899"/>
        <v>0</v>
      </c>
      <c r="K4252" s="60" t="str">
        <f t="shared" si="900"/>
        <v>Ok</v>
      </c>
      <c r="L4252" s="60">
        <f t="shared" si="901"/>
        <v>0</v>
      </c>
      <c r="M4252" s="85">
        <f>VLOOKUP(E4252,'DAFTAR ITEM'!B:J,9,FALSE)</f>
        <v>5000</v>
      </c>
      <c r="N4252" s="85">
        <f t="shared" si="902"/>
        <v>55000</v>
      </c>
      <c r="O4252" s="85">
        <f t="shared" si="903"/>
        <v>0</v>
      </c>
      <c r="P4252" s="85">
        <f t="shared" si="904"/>
        <v>0</v>
      </c>
      <c r="Q4252" s="59">
        <f t="shared" si="905"/>
        <v>0</v>
      </c>
      <c r="R4252" s="60" t="str">
        <f t="shared" si="906"/>
        <v>Good Count</v>
      </c>
      <c r="S4252" s="60" t="str">
        <f t="shared" si="907"/>
        <v>Good Count</v>
      </c>
      <c r="T4252" s="60" t="str">
        <f t="shared" si="908"/>
        <v>Good Count</v>
      </c>
    </row>
    <row r="4253" spans="1:20" ht="15" customHeight="1">
      <c r="A4253" s="64">
        <v>45142</v>
      </c>
      <c r="B4253" s="65">
        <f t="shared" si="896"/>
        <v>2023</v>
      </c>
      <c r="C4253" s="58">
        <f t="shared" si="897"/>
        <v>8</v>
      </c>
      <c r="D4253" s="58" t="str">
        <f t="shared" si="898"/>
        <v>Aug/2023</v>
      </c>
      <c r="E4253" s="60" t="s">
        <v>273</v>
      </c>
      <c r="F4253" s="60" t="s">
        <v>272</v>
      </c>
      <c r="G4253" s="60" t="s">
        <v>33</v>
      </c>
      <c r="H4253" s="60">
        <v>48</v>
      </c>
      <c r="I4253" s="60">
        <v>48</v>
      </c>
      <c r="J4253" s="60">
        <f t="shared" si="899"/>
        <v>0</v>
      </c>
      <c r="K4253" s="60" t="str">
        <f t="shared" si="900"/>
        <v>Ok</v>
      </c>
      <c r="L4253" s="60">
        <f t="shared" si="901"/>
        <v>0</v>
      </c>
      <c r="M4253" s="85">
        <f>VLOOKUP(E4253,'DAFTAR ITEM'!B:J,9,FALSE)</f>
        <v>5000</v>
      </c>
      <c r="N4253" s="85">
        <f t="shared" si="902"/>
        <v>240000</v>
      </c>
      <c r="O4253" s="85">
        <f t="shared" si="903"/>
        <v>0</v>
      </c>
      <c r="P4253" s="85">
        <f t="shared" si="904"/>
        <v>0</v>
      </c>
      <c r="Q4253" s="59">
        <f t="shared" si="905"/>
        <v>0</v>
      </c>
      <c r="R4253" s="60" t="str">
        <f t="shared" si="906"/>
        <v>Good Count</v>
      </c>
      <c r="S4253" s="60" t="str">
        <f t="shared" si="907"/>
        <v>Good Count</v>
      </c>
      <c r="T4253" s="60" t="str">
        <f t="shared" si="908"/>
        <v>Good Count</v>
      </c>
    </row>
    <row r="4254" spans="1:20" ht="15" customHeight="1">
      <c r="A4254" s="64">
        <v>45142</v>
      </c>
      <c r="B4254" s="65">
        <f t="shared" si="896"/>
        <v>2023</v>
      </c>
      <c r="C4254" s="58">
        <f t="shared" si="897"/>
        <v>8</v>
      </c>
      <c r="D4254" s="58" t="str">
        <f t="shared" si="898"/>
        <v>Aug/2023</v>
      </c>
      <c r="E4254" s="60" t="s">
        <v>275</v>
      </c>
      <c r="F4254" s="60" t="s">
        <v>274</v>
      </c>
      <c r="G4254" s="60" t="s">
        <v>33</v>
      </c>
      <c r="H4254" s="60">
        <v>9</v>
      </c>
      <c r="I4254" s="60">
        <v>9</v>
      </c>
      <c r="J4254" s="60">
        <f t="shared" si="899"/>
        <v>0</v>
      </c>
      <c r="K4254" s="60" t="str">
        <f t="shared" si="900"/>
        <v>Ok</v>
      </c>
      <c r="L4254" s="60">
        <f t="shared" si="901"/>
        <v>0</v>
      </c>
      <c r="M4254" s="85">
        <f>VLOOKUP(E4254,'DAFTAR ITEM'!B:J,9,FALSE)</f>
        <v>15000</v>
      </c>
      <c r="N4254" s="85">
        <f t="shared" si="902"/>
        <v>135000</v>
      </c>
      <c r="O4254" s="85">
        <f t="shared" si="903"/>
        <v>0</v>
      </c>
      <c r="P4254" s="85">
        <f t="shared" si="904"/>
        <v>0</v>
      </c>
      <c r="Q4254" s="59">
        <f t="shared" si="905"/>
        <v>0</v>
      </c>
      <c r="R4254" s="60" t="str">
        <f t="shared" si="906"/>
        <v>Good Count</v>
      </c>
      <c r="S4254" s="60" t="str">
        <f t="shared" si="907"/>
        <v>Good Count</v>
      </c>
      <c r="T4254" s="60" t="str">
        <f t="shared" si="908"/>
        <v>Good Count</v>
      </c>
    </row>
    <row r="4255" spans="1:20" ht="15" customHeight="1">
      <c r="A4255" s="64">
        <v>45142</v>
      </c>
      <c r="B4255" s="65">
        <f t="shared" si="896"/>
        <v>2023</v>
      </c>
      <c r="C4255" s="58">
        <f t="shared" si="897"/>
        <v>8</v>
      </c>
      <c r="D4255" s="58" t="str">
        <f t="shared" si="898"/>
        <v>Aug/2023</v>
      </c>
      <c r="E4255" s="60" t="s">
        <v>281</v>
      </c>
      <c r="F4255" s="60" t="s">
        <v>280</v>
      </c>
      <c r="G4255" s="60" t="s">
        <v>139</v>
      </c>
      <c r="H4255" s="60">
        <v>248</v>
      </c>
      <c r="I4255" s="60">
        <v>248</v>
      </c>
      <c r="J4255" s="60">
        <f t="shared" si="899"/>
        <v>0</v>
      </c>
      <c r="K4255" s="60" t="str">
        <f t="shared" si="900"/>
        <v>Ok</v>
      </c>
      <c r="L4255" s="60">
        <f t="shared" si="901"/>
        <v>0</v>
      </c>
      <c r="M4255" s="85">
        <f>VLOOKUP(E4255,'DAFTAR ITEM'!B:J,9,FALSE)</f>
        <v>5000</v>
      </c>
      <c r="N4255" s="85">
        <f t="shared" si="902"/>
        <v>1240000</v>
      </c>
      <c r="O4255" s="85">
        <f t="shared" si="903"/>
        <v>0</v>
      </c>
      <c r="P4255" s="85">
        <f t="shared" si="904"/>
        <v>0</v>
      </c>
      <c r="Q4255" s="59">
        <f t="shared" si="905"/>
        <v>0</v>
      </c>
      <c r="R4255" s="60" t="str">
        <f t="shared" si="906"/>
        <v>Good Count</v>
      </c>
      <c r="S4255" s="60" t="str">
        <f t="shared" si="907"/>
        <v>Good Count</v>
      </c>
      <c r="T4255" s="60" t="str">
        <f t="shared" si="908"/>
        <v>Good Count</v>
      </c>
    </row>
    <row r="4256" spans="1:20" ht="15" customHeight="1">
      <c r="A4256" s="64">
        <v>45142</v>
      </c>
      <c r="B4256" s="65">
        <f t="shared" si="896"/>
        <v>2023</v>
      </c>
      <c r="C4256" s="58">
        <f t="shared" si="897"/>
        <v>8</v>
      </c>
      <c r="D4256" s="58" t="str">
        <f t="shared" si="898"/>
        <v>Aug/2023</v>
      </c>
      <c r="E4256" s="60" t="s">
        <v>283</v>
      </c>
      <c r="F4256" s="60" t="s">
        <v>282</v>
      </c>
      <c r="G4256" s="60" t="s">
        <v>16</v>
      </c>
      <c r="H4256" s="60">
        <v>9</v>
      </c>
      <c r="I4256" s="60">
        <v>9</v>
      </c>
      <c r="J4256" s="60">
        <f t="shared" si="899"/>
        <v>0</v>
      </c>
      <c r="K4256" s="60" t="str">
        <f t="shared" si="900"/>
        <v>Ok</v>
      </c>
      <c r="L4256" s="60">
        <f t="shared" si="901"/>
        <v>0</v>
      </c>
      <c r="M4256" s="85">
        <f>VLOOKUP(E4256,'DAFTAR ITEM'!B:J,9,FALSE)</f>
        <v>131250</v>
      </c>
      <c r="N4256" s="85">
        <f t="shared" si="902"/>
        <v>1181250</v>
      </c>
      <c r="O4256" s="85">
        <f t="shared" si="903"/>
        <v>0</v>
      </c>
      <c r="P4256" s="85">
        <f t="shared" si="904"/>
        <v>0</v>
      </c>
      <c r="Q4256" s="59">
        <f t="shared" si="905"/>
        <v>0</v>
      </c>
      <c r="R4256" s="60" t="str">
        <f t="shared" si="906"/>
        <v>Good Count</v>
      </c>
      <c r="S4256" s="60" t="str">
        <f t="shared" si="907"/>
        <v>Good Count</v>
      </c>
      <c r="T4256" s="60" t="str">
        <f t="shared" si="908"/>
        <v>Good Count</v>
      </c>
    </row>
    <row r="4257" spans="1:20" ht="15" customHeight="1">
      <c r="A4257" s="64">
        <v>45142</v>
      </c>
      <c r="B4257" s="65">
        <f t="shared" si="896"/>
        <v>2023</v>
      </c>
      <c r="C4257" s="58">
        <f t="shared" si="897"/>
        <v>8</v>
      </c>
      <c r="D4257" s="58" t="str">
        <f t="shared" si="898"/>
        <v>Aug/2023</v>
      </c>
      <c r="E4257" s="60" t="s">
        <v>285</v>
      </c>
      <c r="F4257" s="60" t="s">
        <v>284</v>
      </c>
      <c r="G4257" s="60" t="s">
        <v>33</v>
      </c>
      <c r="H4257" s="60">
        <v>23</v>
      </c>
      <c r="I4257" s="60">
        <v>23</v>
      </c>
      <c r="J4257" s="60">
        <f t="shared" si="899"/>
        <v>0</v>
      </c>
      <c r="K4257" s="60" t="str">
        <f t="shared" si="900"/>
        <v>Ok</v>
      </c>
      <c r="L4257" s="60">
        <f t="shared" si="901"/>
        <v>0</v>
      </c>
      <c r="M4257" s="85">
        <f>VLOOKUP(E4257,'DAFTAR ITEM'!B:J,9,FALSE)</f>
        <v>2625</v>
      </c>
      <c r="N4257" s="85">
        <f t="shared" si="902"/>
        <v>60375</v>
      </c>
      <c r="O4257" s="85">
        <f t="shared" si="903"/>
        <v>0</v>
      </c>
      <c r="P4257" s="85">
        <f t="shared" si="904"/>
        <v>0</v>
      </c>
      <c r="Q4257" s="59">
        <f t="shared" si="905"/>
        <v>0</v>
      </c>
      <c r="R4257" s="60" t="str">
        <f t="shared" si="906"/>
        <v>Good Count</v>
      </c>
      <c r="S4257" s="60" t="str">
        <f t="shared" si="907"/>
        <v>Good Count</v>
      </c>
      <c r="T4257" s="60" t="str">
        <f t="shared" si="908"/>
        <v>Good Count</v>
      </c>
    </row>
    <row r="4258" spans="1:20" ht="15" customHeight="1">
      <c r="A4258" s="64">
        <v>45142</v>
      </c>
      <c r="B4258" s="65">
        <f t="shared" si="896"/>
        <v>2023</v>
      </c>
      <c r="C4258" s="58">
        <f t="shared" si="897"/>
        <v>8</v>
      </c>
      <c r="D4258" s="58" t="str">
        <f t="shared" si="898"/>
        <v>Aug/2023</v>
      </c>
      <c r="E4258" s="60" t="s">
        <v>287</v>
      </c>
      <c r="F4258" s="60" t="s">
        <v>286</v>
      </c>
      <c r="G4258" s="60" t="s">
        <v>33</v>
      </c>
      <c r="H4258" s="60">
        <v>11</v>
      </c>
      <c r="I4258" s="60">
        <v>11</v>
      </c>
      <c r="J4258" s="60">
        <f t="shared" si="899"/>
        <v>0</v>
      </c>
      <c r="K4258" s="60" t="str">
        <f t="shared" si="900"/>
        <v>Ok</v>
      </c>
      <c r="L4258" s="60">
        <f t="shared" si="901"/>
        <v>0</v>
      </c>
      <c r="M4258" s="85">
        <f>VLOOKUP(E4258,'DAFTAR ITEM'!B:J,9,FALSE)</f>
        <v>6825</v>
      </c>
      <c r="N4258" s="85">
        <f t="shared" si="902"/>
        <v>75075</v>
      </c>
      <c r="O4258" s="85">
        <f t="shared" si="903"/>
        <v>0</v>
      </c>
      <c r="P4258" s="85">
        <f t="shared" si="904"/>
        <v>0</v>
      </c>
      <c r="Q4258" s="59">
        <f t="shared" si="905"/>
        <v>0</v>
      </c>
      <c r="R4258" s="60" t="str">
        <f t="shared" si="906"/>
        <v>Good Count</v>
      </c>
      <c r="S4258" s="60" t="str">
        <f t="shared" si="907"/>
        <v>Good Count</v>
      </c>
      <c r="T4258" s="60" t="str">
        <f t="shared" si="908"/>
        <v>Good Count</v>
      </c>
    </row>
    <row r="4259" spans="1:20" ht="15" customHeight="1">
      <c r="A4259" s="64">
        <v>45142</v>
      </c>
      <c r="B4259" s="65">
        <f t="shared" si="896"/>
        <v>2023</v>
      </c>
      <c r="C4259" s="58">
        <f t="shared" si="897"/>
        <v>8</v>
      </c>
      <c r="D4259" s="58" t="str">
        <f t="shared" si="898"/>
        <v>Aug/2023</v>
      </c>
      <c r="E4259" s="60" t="s">
        <v>391</v>
      </c>
      <c r="F4259" s="60" t="s">
        <v>390</v>
      </c>
      <c r="G4259" s="60" t="s">
        <v>16</v>
      </c>
      <c r="H4259" s="60">
        <v>23</v>
      </c>
      <c r="I4259" s="60">
        <v>23</v>
      </c>
      <c r="J4259" s="60">
        <f t="shared" si="899"/>
        <v>0</v>
      </c>
      <c r="K4259" s="60" t="str">
        <f t="shared" si="900"/>
        <v>Ok</v>
      </c>
      <c r="L4259" s="60">
        <f t="shared" si="901"/>
        <v>0</v>
      </c>
      <c r="M4259" s="85">
        <f>VLOOKUP(E4259,'DAFTAR ITEM'!B:J,9,FALSE)</f>
        <v>9240</v>
      </c>
      <c r="N4259" s="85">
        <f t="shared" si="902"/>
        <v>212520</v>
      </c>
      <c r="O4259" s="85">
        <f t="shared" si="903"/>
        <v>0</v>
      </c>
      <c r="P4259" s="85">
        <f t="shared" si="904"/>
        <v>0</v>
      </c>
      <c r="Q4259" s="59">
        <f t="shared" si="905"/>
        <v>0</v>
      </c>
      <c r="R4259" s="60" t="str">
        <f t="shared" si="906"/>
        <v>Good Count</v>
      </c>
      <c r="S4259" s="60" t="str">
        <f t="shared" si="907"/>
        <v>Good Count</v>
      </c>
      <c r="T4259" s="60" t="str">
        <f t="shared" si="908"/>
        <v>Good Count</v>
      </c>
    </row>
    <row r="4260" spans="1:20" ht="15" customHeight="1">
      <c r="A4260" s="64">
        <v>45142</v>
      </c>
      <c r="B4260" s="65">
        <f t="shared" si="896"/>
        <v>2023</v>
      </c>
      <c r="C4260" s="58">
        <f t="shared" si="897"/>
        <v>8</v>
      </c>
      <c r="D4260" s="58" t="str">
        <f t="shared" si="898"/>
        <v>Aug/2023</v>
      </c>
      <c r="E4260" s="60" t="s">
        <v>293</v>
      </c>
      <c r="F4260" s="60" t="s">
        <v>292</v>
      </c>
      <c r="G4260" s="60" t="s">
        <v>33</v>
      </c>
      <c r="H4260" s="60">
        <v>2</v>
      </c>
      <c r="I4260" s="60">
        <v>2</v>
      </c>
      <c r="J4260" s="60">
        <f t="shared" si="899"/>
        <v>0</v>
      </c>
      <c r="K4260" s="60" t="str">
        <f t="shared" si="900"/>
        <v>Ok</v>
      </c>
      <c r="L4260" s="60">
        <f t="shared" si="901"/>
        <v>0</v>
      </c>
      <c r="M4260" s="85">
        <f>VLOOKUP(E4260,'DAFTAR ITEM'!B:J,9,FALSE)</f>
        <v>5000</v>
      </c>
      <c r="N4260" s="85">
        <f t="shared" si="902"/>
        <v>10000</v>
      </c>
      <c r="O4260" s="85">
        <f t="shared" si="903"/>
        <v>0</v>
      </c>
      <c r="P4260" s="85">
        <f t="shared" si="904"/>
        <v>0</v>
      </c>
      <c r="Q4260" s="59">
        <f t="shared" si="905"/>
        <v>0</v>
      </c>
      <c r="R4260" s="60" t="str">
        <f t="shared" si="906"/>
        <v>Good Count</v>
      </c>
      <c r="S4260" s="60" t="str">
        <f t="shared" si="907"/>
        <v>Good Count</v>
      </c>
      <c r="T4260" s="60" t="str">
        <f t="shared" si="908"/>
        <v>Good Count</v>
      </c>
    </row>
    <row r="4261" spans="1:20" ht="15" customHeight="1">
      <c r="A4261" s="64">
        <v>45142</v>
      </c>
      <c r="B4261" s="65">
        <f t="shared" si="896"/>
        <v>2023</v>
      </c>
      <c r="C4261" s="58">
        <f t="shared" si="897"/>
        <v>8</v>
      </c>
      <c r="D4261" s="58" t="str">
        <f t="shared" si="898"/>
        <v>Aug/2023</v>
      </c>
      <c r="E4261" s="60" t="s">
        <v>295</v>
      </c>
      <c r="F4261" s="60" t="s">
        <v>294</v>
      </c>
      <c r="G4261" s="60" t="s">
        <v>33</v>
      </c>
      <c r="H4261" s="60">
        <v>0</v>
      </c>
      <c r="I4261" s="60">
        <v>0</v>
      </c>
      <c r="J4261" s="60">
        <f t="shared" si="899"/>
        <v>0</v>
      </c>
      <c r="K4261" s="60" t="str">
        <f t="shared" si="900"/>
        <v>Ok</v>
      </c>
      <c r="L4261" s="60">
        <f t="shared" si="901"/>
        <v>0</v>
      </c>
      <c r="M4261" s="85">
        <f>VLOOKUP(E4261,'DAFTAR ITEM'!B:J,9,FALSE)</f>
        <v>22000</v>
      </c>
      <c r="N4261" s="85">
        <f t="shared" si="902"/>
        <v>0</v>
      </c>
      <c r="O4261" s="85">
        <f t="shared" si="903"/>
        <v>0</v>
      </c>
      <c r="P4261" s="85">
        <f t="shared" si="904"/>
        <v>0</v>
      </c>
      <c r="Q4261" s="59">
        <f t="shared" si="905"/>
        <v>0</v>
      </c>
      <c r="R4261" s="60" t="str">
        <f t="shared" si="906"/>
        <v>Good Count</v>
      </c>
      <c r="S4261" s="60" t="str">
        <f t="shared" si="907"/>
        <v>Good Count</v>
      </c>
      <c r="T4261" s="60" t="str">
        <f t="shared" si="908"/>
        <v>Good Count</v>
      </c>
    </row>
    <row r="4262" spans="1:20" ht="15" customHeight="1">
      <c r="A4262" s="64">
        <v>45142</v>
      </c>
      <c r="B4262" s="65">
        <f t="shared" si="896"/>
        <v>2023</v>
      </c>
      <c r="C4262" s="58">
        <f t="shared" si="897"/>
        <v>8</v>
      </c>
      <c r="D4262" s="58" t="str">
        <f t="shared" si="898"/>
        <v>Aug/2023</v>
      </c>
      <c r="E4262" s="60" t="s">
        <v>297</v>
      </c>
      <c r="F4262" s="60" t="s">
        <v>296</v>
      </c>
      <c r="G4262" s="60" t="s">
        <v>33</v>
      </c>
      <c r="H4262" s="60">
        <v>11</v>
      </c>
      <c r="I4262" s="60">
        <v>11</v>
      </c>
      <c r="J4262" s="60">
        <f t="shared" si="899"/>
        <v>0</v>
      </c>
      <c r="K4262" s="60" t="str">
        <f t="shared" si="900"/>
        <v>Ok</v>
      </c>
      <c r="L4262" s="60">
        <f t="shared" si="901"/>
        <v>0</v>
      </c>
      <c r="M4262" s="85">
        <f>VLOOKUP(E4262,'DAFTAR ITEM'!B:J,9,FALSE)</f>
        <v>8138</v>
      </c>
      <c r="N4262" s="85">
        <f t="shared" si="902"/>
        <v>89518</v>
      </c>
      <c r="O4262" s="85">
        <f t="shared" si="903"/>
        <v>0</v>
      </c>
      <c r="P4262" s="85">
        <f t="shared" si="904"/>
        <v>0</v>
      </c>
      <c r="Q4262" s="59">
        <f t="shared" si="905"/>
        <v>0</v>
      </c>
      <c r="R4262" s="60" t="str">
        <f t="shared" si="906"/>
        <v>Good Count</v>
      </c>
      <c r="S4262" s="60" t="str">
        <f t="shared" si="907"/>
        <v>Good Count</v>
      </c>
      <c r="T4262" s="60" t="str">
        <f t="shared" si="908"/>
        <v>Good Count</v>
      </c>
    </row>
    <row r="4263" spans="1:20" ht="15" customHeight="1">
      <c r="A4263" s="64">
        <v>45142</v>
      </c>
      <c r="B4263" s="65">
        <f t="shared" si="896"/>
        <v>2023</v>
      </c>
      <c r="C4263" s="58">
        <f t="shared" si="897"/>
        <v>8</v>
      </c>
      <c r="D4263" s="58" t="str">
        <f t="shared" si="898"/>
        <v>Aug/2023</v>
      </c>
      <c r="E4263" s="60" t="s">
        <v>299</v>
      </c>
      <c r="F4263" s="60" t="s">
        <v>298</v>
      </c>
      <c r="G4263" s="60" t="s">
        <v>33</v>
      </c>
      <c r="H4263" s="60">
        <v>7</v>
      </c>
      <c r="I4263" s="60">
        <v>7</v>
      </c>
      <c r="J4263" s="60">
        <f t="shared" si="899"/>
        <v>0</v>
      </c>
      <c r="K4263" s="60" t="str">
        <f t="shared" si="900"/>
        <v>Ok</v>
      </c>
      <c r="L4263" s="60">
        <f t="shared" si="901"/>
        <v>0</v>
      </c>
      <c r="M4263" s="85">
        <f>VLOOKUP(E4263,'DAFTAR ITEM'!B:J,9,FALSE)</f>
        <v>8138</v>
      </c>
      <c r="N4263" s="85">
        <f t="shared" si="902"/>
        <v>56966</v>
      </c>
      <c r="O4263" s="85">
        <f t="shared" si="903"/>
        <v>0</v>
      </c>
      <c r="P4263" s="85">
        <f t="shared" si="904"/>
        <v>0</v>
      </c>
      <c r="Q4263" s="59">
        <f t="shared" si="905"/>
        <v>0</v>
      </c>
      <c r="R4263" s="60" t="str">
        <f t="shared" si="906"/>
        <v>Good Count</v>
      </c>
      <c r="S4263" s="60" t="str">
        <f t="shared" si="907"/>
        <v>Good Count</v>
      </c>
      <c r="T4263" s="60" t="str">
        <f t="shared" si="908"/>
        <v>Good Count</v>
      </c>
    </row>
    <row r="4264" spans="1:20" ht="15" customHeight="1">
      <c r="A4264" s="64">
        <v>45142</v>
      </c>
      <c r="B4264" s="65">
        <f t="shared" si="896"/>
        <v>2023</v>
      </c>
      <c r="C4264" s="58">
        <f t="shared" si="897"/>
        <v>8</v>
      </c>
      <c r="D4264" s="58" t="str">
        <f t="shared" si="898"/>
        <v>Aug/2023</v>
      </c>
      <c r="E4264" s="60" t="s">
        <v>301</v>
      </c>
      <c r="F4264" s="60" t="s">
        <v>300</v>
      </c>
      <c r="G4264" s="60" t="s">
        <v>33</v>
      </c>
      <c r="H4264" s="60">
        <v>39</v>
      </c>
      <c r="I4264" s="60">
        <v>39</v>
      </c>
      <c r="J4264" s="60">
        <f t="shared" si="899"/>
        <v>0</v>
      </c>
      <c r="K4264" s="60" t="str">
        <f t="shared" si="900"/>
        <v>Ok</v>
      </c>
      <c r="L4264" s="60">
        <f t="shared" si="901"/>
        <v>0</v>
      </c>
      <c r="M4264" s="85">
        <f>VLOOKUP(E4264,'DAFTAR ITEM'!B:J,9,FALSE)</f>
        <v>10000</v>
      </c>
      <c r="N4264" s="85">
        <f t="shared" si="902"/>
        <v>390000</v>
      </c>
      <c r="O4264" s="85">
        <f t="shared" si="903"/>
        <v>0</v>
      </c>
      <c r="P4264" s="85">
        <f t="shared" si="904"/>
        <v>0</v>
      </c>
      <c r="Q4264" s="59">
        <f t="shared" si="905"/>
        <v>0</v>
      </c>
      <c r="R4264" s="60" t="str">
        <f t="shared" si="906"/>
        <v>Good Count</v>
      </c>
      <c r="S4264" s="60" t="str">
        <f t="shared" si="907"/>
        <v>Good Count</v>
      </c>
      <c r="T4264" s="60" t="str">
        <f t="shared" si="908"/>
        <v>Good Count</v>
      </c>
    </row>
    <row r="4265" spans="1:20" ht="15" customHeight="1">
      <c r="A4265" s="64">
        <v>45142</v>
      </c>
      <c r="B4265" s="65">
        <f t="shared" si="896"/>
        <v>2023</v>
      </c>
      <c r="C4265" s="58">
        <f t="shared" si="897"/>
        <v>8</v>
      </c>
      <c r="D4265" s="58" t="str">
        <f t="shared" si="898"/>
        <v>Aug/2023</v>
      </c>
      <c r="E4265" s="60" t="s">
        <v>303</v>
      </c>
      <c r="F4265" s="60" t="s">
        <v>302</v>
      </c>
      <c r="G4265" s="60" t="s">
        <v>33</v>
      </c>
      <c r="H4265" s="60">
        <v>16</v>
      </c>
      <c r="I4265" s="60">
        <v>16</v>
      </c>
      <c r="J4265" s="60">
        <f t="shared" si="899"/>
        <v>0</v>
      </c>
      <c r="K4265" s="60" t="str">
        <f t="shared" si="900"/>
        <v>Ok</v>
      </c>
      <c r="L4265" s="60">
        <f t="shared" si="901"/>
        <v>0</v>
      </c>
      <c r="M4265" s="85">
        <f>VLOOKUP(E4265,'DAFTAR ITEM'!B:J,9,FALSE)</f>
        <v>9000</v>
      </c>
      <c r="N4265" s="85">
        <f t="shared" si="902"/>
        <v>144000</v>
      </c>
      <c r="O4265" s="85">
        <f t="shared" si="903"/>
        <v>0</v>
      </c>
      <c r="P4265" s="85">
        <f t="shared" si="904"/>
        <v>0</v>
      </c>
      <c r="Q4265" s="59">
        <f t="shared" si="905"/>
        <v>0</v>
      </c>
      <c r="R4265" s="60" t="str">
        <f t="shared" si="906"/>
        <v>Good Count</v>
      </c>
      <c r="S4265" s="60" t="str">
        <f t="shared" si="907"/>
        <v>Good Count</v>
      </c>
      <c r="T4265" s="60" t="str">
        <f t="shared" si="908"/>
        <v>Good Count</v>
      </c>
    </row>
    <row r="4266" spans="1:20" ht="15" customHeight="1">
      <c r="A4266" s="64">
        <v>45142</v>
      </c>
      <c r="B4266" s="65">
        <f t="shared" si="896"/>
        <v>2023</v>
      </c>
      <c r="C4266" s="58">
        <f t="shared" si="897"/>
        <v>8</v>
      </c>
      <c r="D4266" s="58" t="str">
        <f t="shared" si="898"/>
        <v>Aug/2023</v>
      </c>
      <c r="E4266" s="60" t="s">
        <v>305</v>
      </c>
      <c r="F4266" s="60" t="s">
        <v>304</v>
      </c>
      <c r="G4266" s="60" t="s">
        <v>33</v>
      </c>
      <c r="H4266" s="60">
        <v>19</v>
      </c>
      <c r="I4266" s="60">
        <v>19</v>
      </c>
      <c r="J4266" s="60">
        <f t="shared" si="899"/>
        <v>0</v>
      </c>
      <c r="K4266" s="60" t="str">
        <f t="shared" si="900"/>
        <v>Ok</v>
      </c>
      <c r="L4266" s="60">
        <f t="shared" si="901"/>
        <v>0</v>
      </c>
      <c r="M4266" s="85">
        <f>VLOOKUP(E4266,'DAFTAR ITEM'!B:J,9,FALSE)</f>
        <v>6720</v>
      </c>
      <c r="N4266" s="85">
        <f t="shared" si="902"/>
        <v>127680</v>
      </c>
      <c r="O4266" s="85">
        <f t="shared" si="903"/>
        <v>0</v>
      </c>
      <c r="P4266" s="85">
        <f t="shared" si="904"/>
        <v>0</v>
      </c>
      <c r="Q4266" s="59">
        <f t="shared" si="905"/>
        <v>0</v>
      </c>
      <c r="R4266" s="60" t="str">
        <f t="shared" si="906"/>
        <v>Good Count</v>
      </c>
      <c r="S4266" s="60" t="str">
        <f t="shared" si="907"/>
        <v>Good Count</v>
      </c>
      <c r="T4266" s="60" t="str">
        <f t="shared" si="908"/>
        <v>Good Count</v>
      </c>
    </row>
    <row r="4267" spans="1:20" ht="15" customHeight="1">
      <c r="A4267" s="64">
        <v>45142</v>
      </c>
      <c r="B4267" s="65">
        <f t="shared" si="896"/>
        <v>2023</v>
      </c>
      <c r="C4267" s="58">
        <f t="shared" si="897"/>
        <v>8</v>
      </c>
      <c r="D4267" s="58" t="str">
        <f t="shared" si="898"/>
        <v>Aug/2023</v>
      </c>
      <c r="E4267" s="60" t="s">
        <v>307</v>
      </c>
      <c r="F4267" s="60" t="s">
        <v>306</v>
      </c>
      <c r="G4267" s="60" t="s">
        <v>33</v>
      </c>
      <c r="H4267" s="60">
        <v>59</v>
      </c>
      <c r="I4267" s="60">
        <v>59</v>
      </c>
      <c r="J4267" s="60">
        <f t="shared" si="899"/>
        <v>0</v>
      </c>
      <c r="K4267" s="60" t="str">
        <f t="shared" si="900"/>
        <v>Ok</v>
      </c>
      <c r="L4267" s="60">
        <f t="shared" si="901"/>
        <v>0</v>
      </c>
      <c r="M4267" s="85">
        <f>VLOOKUP(E4267,'DAFTAR ITEM'!B:J,9,FALSE)</f>
        <v>9000</v>
      </c>
      <c r="N4267" s="85">
        <f t="shared" si="902"/>
        <v>531000</v>
      </c>
      <c r="O4267" s="85">
        <f t="shared" si="903"/>
        <v>0</v>
      </c>
      <c r="P4267" s="85">
        <f t="shared" si="904"/>
        <v>0</v>
      </c>
      <c r="Q4267" s="59">
        <f t="shared" si="905"/>
        <v>0</v>
      </c>
      <c r="R4267" s="60" t="str">
        <f t="shared" si="906"/>
        <v>Good Count</v>
      </c>
      <c r="S4267" s="60" t="str">
        <f t="shared" si="907"/>
        <v>Good Count</v>
      </c>
      <c r="T4267" s="60" t="str">
        <f t="shared" si="908"/>
        <v>Good Count</v>
      </c>
    </row>
    <row r="4268" spans="1:20" ht="15" customHeight="1">
      <c r="A4268" s="64">
        <v>45142</v>
      </c>
      <c r="B4268" s="65">
        <f t="shared" ref="B4268:B4331" si="909">YEAR(A4268)</f>
        <v>2023</v>
      </c>
      <c r="C4268" s="58">
        <f t="shared" ref="C4268:C4323" si="910">MONTH(A4268)</f>
        <v>8</v>
      </c>
      <c r="D4268" s="58" t="str">
        <f t="shared" ref="D4268:D4323" si="911">TEXT(A4268,"MMM")&amp;"/"&amp;(B4268)</f>
        <v>Aug/2023</v>
      </c>
      <c r="E4268" s="60" t="s">
        <v>309</v>
      </c>
      <c r="F4268" s="60" t="s">
        <v>308</v>
      </c>
      <c r="G4268" s="60" t="s">
        <v>33</v>
      </c>
      <c r="H4268" s="60">
        <v>4</v>
      </c>
      <c r="I4268" s="60">
        <v>4</v>
      </c>
      <c r="J4268" s="60">
        <f t="shared" ref="J4268:J4331" si="912">I4268-H4268</f>
        <v>0</v>
      </c>
      <c r="K4268" s="60" t="str">
        <f t="shared" ref="K4268:K4331" si="913">IF(J4268=0,"Ok","Selisih")</f>
        <v>Ok</v>
      </c>
      <c r="L4268" s="60">
        <f t="shared" ref="L4268:L4323" si="914">ABS(J4268)</f>
        <v>0</v>
      </c>
      <c r="M4268" s="85">
        <f>VLOOKUP(E4268,'DAFTAR ITEM'!B:J,9,FALSE)</f>
        <v>840</v>
      </c>
      <c r="N4268" s="85">
        <f t="shared" ref="N4268:N4331" si="915">H4268*M4268</f>
        <v>3360</v>
      </c>
      <c r="O4268" s="85">
        <f t="shared" ref="O4268:O4323" si="916">J4268*M4268</f>
        <v>0</v>
      </c>
      <c r="P4268" s="85">
        <f t="shared" ref="P4268:P4323" si="917">L4268*M4268</f>
        <v>0</v>
      </c>
      <c r="Q4268" s="59">
        <f t="shared" ref="Q4268:Q4323" si="918">ABS(IF(AND((H4268=0),(J4268=0)),0,J4268/H4268))</f>
        <v>0</v>
      </c>
      <c r="R4268" s="60" t="str">
        <f t="shared" ref="R4268:R4331" si="919">IF(ISERROR(Q4268),"Bad Count",IF(Q4268&gt;0%,"Bad Count","Good Count"))</f>
        <v>Good Count</v>
      </c>
      <c r="S4268" s="60" t="str">
        <f t="shared" ref="S4268:S4323" si="920">IF(ISERROR(Q4268),"Bad Count",IF(Q4268&gt;2%,"Bad Count","Good Count"))</f>
        <v>Good Count</v>
      </c>
      <c r="T4268" s="60" t="str">
        <f t="shared" ref="T4268:T4323" si="921">IF(ISERROR(Q4268),"Bad Count",IF(Q4268&gt;5%,"Bad Count","Good Count"))</f>
        <v>Good Count</v>
      </c>
    </row>
    <row r="4269" spans="1:20" ht="15" customHeight="1">
      <c r="A4269" s="64">
        <v>45142</v>
      </c>
      <c r="B4269" s="65">
        <f t="shared" si="909"/>
        <v>2023</v>
      </c>
      <c r="C4269" s="58">
        <f t="shared" si="910"/>
        <v>8</v>
      </c>
      <c r="D4269" s="58" t="str">
        <f t="shared" si="911"/>
        <v>Aug/2023</v>
      </c>
      <c r="E4269" s="60" t="s">
        <v>311</v>
      </c>
      <c r="F4269" s="60" t="s">
        <v>310</v>
      </c>
      <c r="G4269" s="60" t="s">
        <v>33</v>
      </c>
      <c r="H4269" s="60">
        <v>10</v>
      </c>
      <c r="I4269" s="60">
        <v>10</v>
      </c>
      <c r="J4269" s="60">
        <f t="shared" si="912"/>
        <v>0</v>
      </c>
      <c r="K4269" s="60" t="str">
        <f t="shared" si="913"/>
        <v>Ok</v>
      </c>
      <c r="L4269" s="60">
        <f t="shared" si="914"/>
        <v>0</v>
      </c>
      <c r="M4269" s="85">
        <f>VLOOKUP(E4269,'DAFTAR ITEM'!B:J,9,FALSE)</f>
        <v>2000</v>
      </c>
      <c r="N4269" s="85">
        <f t="shared" si="915"/>
        <v>20000</v>
      </c>
      <c r="O4269" s="85">
        <f t="shared" si="916"/>
        <v>0</v>
      </c>
      <c r="P4269" s="85">
        <f t="shared" si="917"/>
        <v>0</v>
      </c>
      <c r="Q4269" s="59">
        <f t="shared" si="918"/>
        <v>0</v>
      </c>
      <c r="R4269" s="60" t="str">
        <f t="shared" si="919"/>
        <v>Good Count</v>
      </c>
      <c r="S4269" s="60" t="str">
        <f t="shared" si="920"/>
        <v>Good Count</v>
      </c>
      <c r="T4269" s="60" t="str">
        <f t="shared" si="921"/>
        <v>Good Count</v>
      </c>
    </row>
    <row r="4270" spans="1:20" ht="15" customHeight="1">
      <c r="A4270" s="64">
        <v>45142</v>
      </c>
      <c r="B4270" s="65">
        <f t="shared" si="909"/>
        <v>2023</v>
      </c>
      <c r="C4270" s="58">
        <f t="shared" si="910"/>
        <v>8</v>
      </c>
      <c r="D4270" s="58" t="str">
        <f t="shared" si="911"/>
        <v>Aug/2023</v>
      </c>
      <c r="E4270" s="60" t="s">
        <v>313</v>
      </c>
      <c r="F4270" s="60" t="s">
        <v>312</v>
      </c>
      <c r="G4270" s="60" t="s">
        <v>33</v>
      </c>
      <c r="H4270" s="60">
        <v>25</v>
      </c>
      <c r="I4270" s="60">
        <v>25</v>
      </c>
      <c r="J4270" s="60">
        <f t="shared" si="912"/>
        <v>0</v>
      </c>
      <c r="K4270" s="60" t="str">
        <f t="shared" si="913"/>
        <v>Ok</v>
      </c>
      <c r="L4270" s="60">
        <f t="shared" si="914"/>
        <v>0</v>
      </c>
      <c r="M4270" s="85">
        <f>VLOOKUP(E4270,'DAFTAR ITEM'!B:J,9,FALSE)</f>
        <v>2000</v>
      </c>
      <c r="N4270" s="85">
        <f t="shared" si="915"/>
        <v>50000</v>
      </c>
      <c r="O4270" s="85">
        <f t="shared" si="916"/>
        <v>0</v>
      </c>
      <c r="P4270" s="85">
        <f t="shared" si="917"/>
        <v>0</v>
      </c>
      <c r="Q4270" s="59">
        <f t="shared" si="918"/>
        <v>0</v>
      </c>
      <c r="R4270" s="60" t="str">
        <f t="shared" si="919"/>
        <v>Good Count</v>
      </c>
      <c r="S4270" s="60" t="str">
        <f t="shared" si="920"/>
        <v>Good Count</v>
      </c>
      <c r="T4270" s="60" t="str">
        <f t="shared" si="921"/>
        <v>Good Count</v>
      </c>
    </row>
    <row r="4271" spans="1:20" ht="15" customHeight="1">
      <c r="A4271" s="64">
        <v>45142</v>
      </c>
      <c r="B4271" s="65">
        <f t="shared" si="909"/>
        <v>2023</v>
      </c>
      <c r="C4271" s="58">
        <f t="shared" si="910"/>
        <v>8</v>
      </c>
      <c r="D4271" s="58" t="str">
        <f t="shared" si="911"/>
        <v>Aug/2023</v>
      </c>
      <c r="E4271" s="60" t="s">
        <v>315</v>
      </c>
      <c r="F4271" s="60" t="s">
        <v>314</v>
      </c>
      <c r="G4271" s="60" t="s">
        <v>33</v>
      </c>
      <c r="H4271" s="60">
        <v>15</v>
      </c>
      <c r="I4271" s="60">
        <v>15</v>
      </c>
      <c r="J4271" s="60">
        <f t="shared" si="912"/>
        <v>0</v>
      </c>
      <c r="K4271" s="60" t="str">
        <f t="shared" si="913"/>
        <v>Ok</v>
      </c>
      <c r="L4271" s="60">
        <f t="shared" si="914"/>
        <v>0</v>
      </c>
      <c r="M4271" s="85">
        <f>VLOOKUP(E4271,'DAFTAR ITEM'!B:J,9,FALSE)</f>
        <v>900</v>
      </c>
      <c r="N4271" s="85">
        <f t="shared" si="915"/>
        <v>13500</v>
      </c>
      <c r="O4271" s="85">
        <f t="shared" si="916"/>
        <v>0</v>
      </c>
      <c r="P4271" s="85">
        <f t="shared" si="917"/>
        <v>0</v>
      </c>
      <c r="Q4271" s="59">
        <f t="shared" si="918"/>
        <v>0</v>
      </c>
      <c r="R4271" s="60" t="str">
        <f t="shared" si="919"/>
        <v>Good Count</v>
      </c>
      <c r="S4271" s="60" t="str">
        <f t="shared" si="920"/>
        <v>Good Count</v>
      </c>
      <c r="T4271" s="60" t="str">
        <f t="shared" si="921"/>
        <v>Good Count</v>
      </c>
    </row>
    <row r="4272" spans="1:20" ht="15" customHeight="1">
      <c r="A4272" s="64">
        <v>45142</v>
      </c>
      <c r="B4272" s="65">
        <f t="shared" si="909"/>
        <v>2023</v>
      </c>
      <c r="C4272" s="58">
        <f t="shared" si="910"/>
        <v>8</v>
      </c>
      <c r="D4272" s="58" t="str">
        <f t="shared" si="911"/>
        <v>Aug/2023</v>
      </c>
      <c r="E4272" s="60" t="s">
        <v>317</v>
      </c>
      <c r="F4272" s="60" t="s">
        <v>316</v>
      </c>
      <c r="G4272" s="60" t="s">
        <v>33</v>
      </c>
      <c r="H4272" s="60">
        <v>7</v>
      </c>
      <c r="I4272" s="60">
        <v>7</v>
      </c>
      <c r="J4272" s="60">
        <f t="shared" si="912"/>
        <v>0</v>
      </c>
      <c r="K4272" s="60" t="str">
        <f t="shared" si="913"/>
        <v>Ok</v>
      </c>
      <c r="L4272" s="60">
        <f t="shared" si="914"/>
        <v>0</v>
      </c>
      <c r="M4272" s="85">
        <f>VLOOKUP(E4272,'DAFTAR ITEM'!B:J,9,FALSE)</f>
        <v>10000</v>
      </c>
      <c r="N4272" s="85">
        <f t="shared" si="915"/>
        <v>70000</v>
      </c>
      <c r="O4272" s="85">
        <f t="shared" si="916"/>
        <v>0</v>
      </c>
      <c r="P4272" s="85">
        <f t="shared" si="917"/>
        <v>0</v>
      </c>
      <c r="Q4272" s="59">
        <f t="shared" si="918"/>
        <v>0</v>
      </c>
      <c r="R4272" s="60" t="str">
        <f t="shared" si="919"/>
        <v>Good Count</v>
      </c>
      <c r="S4272" s="60" t="str">
        <f t="shared" si="920"/>
        <v>Good Count</v>
      </c>
      <c r="T4272" s="60" t="str">
        <f t="shared" si="921"/>
        <v>Good Count</v>
      </c>
    </row>
    <row r="4273" spans="1:20" ht="15" customHeight="1">
      <c r="A4273" s="64">
        <v>45142</v>
      </c>
      <c r="B4273" s="65">
        <f t="shared" si="909"/>
        <v>2023</v>
      </c>
      <c r="C4273" s="58">
        <f t="shared" si="910"/>
        <v>8</v>
      </c>
      <c r="D4273" s="58" t="str">
        <f t="shared" si="911"/>
        <v>Aug/2023</v>
      </c>
      <c r="E4273" s="60" t="s">
        <v>319</v>
      </c>
      <c r="F4273" s="60" t="s">
        <v>318</v>
      </c>
      <c r="G4273" s="60" t="s">
        <v>33</v>
      </c>
      <c r="H4273" s="60">
        <v>4</v>
      </c>
      <c r="I4273" s="60">
        <v>4</v>
      </c>
      <c r="J4273" s="60">
        <f t="shared" si="912"/>
        <v>0</v>
      </c>
      <c r="K4273" s="60" t="str">
        <f t="shared" si="913"/>
        <v>Ok</v>
      </c>
      <c r="L4273" s="60">
        <f t="shared" si="914"/>
        <v>0</v>
      </c>
      <c r="M4273" s="85">
        <f>VLOOKUP(E4273,'DAFTAR ITEM'!B:J,9,FALSE)</f>
        <v>10080</v>
      </c>
      <c r="N4273" s="85">
        <f t="shared" si="915"/>
        <v>40320</v>
      </c>
      <c r="O4273" s="85">
        <f t="shared" si="916"/>
        <v>0</v>
      </c>
      <c r="P4273" s="85">
        <f t="shared" si="917"/>
        <v>0</v>
      </c>
      <c r="Q4273" s="59">
        <f t="shared" si="918"/>
        <v>0</v>
      </c>
      <c r="R4273" s="60" t="str">
        <f t="shared" si="919"/>
        <v>Good Count</v>
      </c>
      <c r="S4273" s="60" t="str">
        <f t="shared" si="920"/>
        <v>Good Count</v>
      </c>
      <c r="T4273" s="60" t="str">
        <f t="shared" si="921"/>
        <v>Good Count</v>
      </c>
    </row>
    <row r="4274" spans="1:20" ht="15" customHeight="1">
      <c r="A4274" s="64">
        <v>45142</v>
      </c>
      <c r="B4274" s="65">
        <f t="shared" si="909"/>
        <v>2023</v>
      </c>
      <c r="C4274" s="58">
        <f t="shared" si="910"/>
        <v>8</v>
      </c>
      <c r="D4274" s="58" t="str">
        <f t="shared" si="911"/>
        <v>Aug/2023</v>
      </c>
      <c r="E4274" s="60" t="s">
        <v>321</v>
      </c>
      <c r="F4274" s="60" t="s">
        <v>320</v>
      </c>
      <c r="G4274" s="60" t="s">
        <v>33</v>
      </c>
      <c r="H4274" s="60">
        <v>0</v>
      </c>
      <c r="I4274" s="60">
        <v>0</v>
      </c>
      <c r="J4274" s="60">
        <f t="shared" si="912"/>
        <v>0</v>
      </c>
      <c r="K4274" s="60" t="str">
        <f t="shared" si="913"/>
        <v>Ok</v>
      </c>
      <c r="L4274" s="60">
        <f t="shared" si="914"/>
        <v>0</v>
      </c>
      <c r="M4274" s="85">
        <f>VLOOKUP(E4274,'DAFTAR ITEM'!B:J,9,FALSE)</f>
        <v>7500</v>
      </c>
      <c r="N4274" s="85">
        <f t="shared" si="915"/>
        <v>0</v>
      </c>
      <c r="O4274" s="85">
        <f t="shared" si="916"/>
        <v>0</v>
      </c>
      <c r="P4274" s="85">
        <f t="shared" si="917"/>
        <v>0</v>
      </c>
      <c r="Q4274" s="59">
        <f t="shared" si="918"/>
        <v>0</v>
      </c>
      <c r="R4274" s="60" t="str">
        <f t="shared" si="919"/>
        <v>Good Count</v>
      </c>
      <c r="S4274" s="60" t="str">
        <f t="shared" si="920"/>
        <v>Good Count</v>
      </c>
      <c r="T4274" s="60" t="str">
        <f t="shared" si="921"/>
        <v>Good Count</v>
      </c>
    </row>
    <row r="4275" spans="1:20" ht="15" customHeight="1">
      <c r="A4275" s="64">
        <v>45142</v>
      </c>
      <c r="B4275" s="65">
        <f t="shared" si="909"/>
        <v>2023</v>
      </c>
      <c r="C4275" s="58">
        <f t="shared" si="910"/>
        <v>8</v>
      </c>
      <c r="D4275" s="58" t="str">
        <f t="shared" si="911"/>
        <v>Aug/2023</v>
      </c>
      <c r="E4275" s="60" t="s">
        <v>325</v>
      </c>
      <c r="F4275" s="60" t="s">
        <v>324</v>
      </c>
      <c r="G4275" s="60" t="s">
        <v>33</v>
      </c>
      <c r="H4275" s="60">
        <v>2</v>
      </c>
      <c r="I4275" s="60">
        <v>2</v>
      </c>
      <c r="J4275" s="60">
        <f t="shared" si="912"/>
        <v>0</v>
      </c>
      <c r="K4275" s="60" t="str">
        <f t="shared" si="913"/>
        <v>Ok</v>
      </c>
      <c r="L4275" s="60">
        <f t="shared" si="914"/>
        <v>0</v>
      </c>
      <c r="M4275" s="85">
        <f>VLOOKUP(E4275,'DAFTAR ITEM'!B:J,9,FALSE)</f>
        <v>5000</v>
      </c>
      <c r="N4275" s="85">
        <f t="shared" si="915"/>
        <v>10000</v>
      </c>
      <c r="O4275" s="85">
        <f t="shared" si="916"/>
        <v>0</v>
      </c>
      <c r="P4275" s="85">
        <f t="shared" si="917"/>
        <v>0</v>
      </c>
      <c r="Q4275" s="59">
        <f t="shared" si="918"/>
        <v>0</v>
      </c>
      <c r="R4275" s="60" t="str">
        <f t="shared" si="919"/>
        <v>Good Count</v>
      </c>
      <c r="S4275" s="60" t="str">
        <f t="shared" si="920"/>
        <v>Good Count</v>
      </c>
      <c r="T4275" s="60" t="str">
        <f t="shared" si="921"/>
        <v>Good Count</v>
      </c>
    </row>
    <row r="4276" spans="1:20" ht="15" customHeight="1">
      <c r="A4276" s="64">
        <v>45142</v>
      </c>
      <c r="B4276" s="65">
        <f t="shared" si="909"/>
        <v>2023</v>
      </c>
      <c r="C4276" s="58">
        <f t="shared" si="910"/>
        <v>8</v>
      </c>
      <c r="D4276" s="58" t="str">
        <f t="shared" si="911"/>
        <v>Aug/2023</v>
      </c>
      <c r="E4276" s="60" t="s">
        <v>327</v>
      </c>
      <c r="F4276" s="60" t="s">
        <v>326</v>
      </c>
      <c r="G4276" s="60" t="s">
        <v>33</v>
      </c>
      <c r="H4276" s="60">
        <v>9</v>
      </c>
      <c r="I4276" s="60">
        <v>9</v>
      </c>
      <c r="J4276" s="60">
        <f t="shared" si="912"/>
        <v>0</v>
      </c>
      <c r="K4276" s="60" t="str">
        <f t="shared" si="913"/>
        <v>Ok</v>
      </c>
      <c r="L4276" s="60">
        <f t="shared" si="914"/>
        <v>0</v>
      </c>
      <c r="M4276" s="85">
        <f>VLOOKUP(E4276,'DAFTAR ITEM'!B:J,9,FALSE)</f>
        <v>7000</v>
      </c>
      <c r="N4276" s="85">
        <f t="shared" si="915"/>
        <v>63000</v>
      </c>
      <c r="O4276" s="85">
        <f t="shared" si="916"/>
        <v>0</v>
      </c>
      <c r="P4276" s="85">
        <f t="shared" si="917"/>
        <v>0</v>
      </c>
      <c r="Q4276" s="59">
        <f t="shared" si="918"/>
        <v>0</v>
      </c>
      <c r="R4276" s="60" t="str">
        <f t="shared" si="919"/>
        <v>Good Count</v>
      </c>
      <c r="S4276" s="60" t="str">
        <f t="shared" si="920"/>
        <v>Good Count</v>
      </c>
      <c r="T4276" s="60" t="str">
        <f t="shared" si="921"/>
        <v>Good Count</v>
      </c>
    </row>
    <row r="4277" spans="1:20" ht="15" customHeight="1">
      <c r="A4277" s="64">
        <v>45142</v>
      </c>
      <c r="B4277" s="65">
        <f t="shared" si="909"/>
        <v>2023</v>
      </c>
      <c r="C4277" s="58">
        <f t="shared" si="910"/>
        <v>8</v>
      </c>
      <c r="D4277" s="58" t="str">
        <f t="shared" si="911"/>
        <v>Aug/2023</v>
      </c>
      <c r="E4277" s="60" t="s">
        <v>329</v>
      </c>
      <c r="F4277" s="60" t="s">
        <v>328</v>
      </c>
      <c r="G4277" s="60" t="s">
        <v>33</v>
      </c>
      <c r="H4277" s="60">
        <v>4</v>
      </c>
      <c r="I4277" s="60">
        <v>4</v>
      </c>
      <c r="J4277" s="60">
        <f t="shared" si="912"/>
        <v>0</v>
      </c>
      <c r="K4277" s="60" t="str">
        <f t="shared" si="913"/>
        <v>Ok</v>
      </c>
      <c r="L4277" s="60">
        <f t="shared" si="914"/>
        <v>0</v>
      </c>
      <c r="M4277" s="85">
        <f>VLOOKUP(E4277,'DAFTAR ITEM'!B:J,9,FALSE)</f>
        <v>12000</v>
      </c>
      <c r="N4277" s="85">
        <f t="shared" si="915"/>
        <v>48000</v>
      </c>
      <c r="O4277" s="85">
        <f t="shared" si="916"/>
        <v>0</v>
      </c>
      <c r="P4277" s="85">
        <f t="shared" si="917"/>
        <v>0</v>
      </c>
      <c r="Q4277" s="59">
        <f t="shared" si="918"/>
        <v>0</v>
      </c>
      <c r="R4277" s="60" t="str">
        <f t="shared" si="919"/>
        <v>Good Count</v>
      </c>
      <c r="S4277" s="60" t="str">
        <f t="shared" si="920"/>
        <v>Good Count</v>
      </c>
      <c r="T4277" s="60" t="str">
        <f t="shared" si="921"/>
        <v>Good Count</v>
      </c>
    </row>
    <row r="4278" spans="1:20" ht="15" customHeight="1">
      <c r="A4278" s="64">
        <v>45142</v>
      </c>
      <c r="B4278" s="65">
        <f t="shared" si="909"/>
        <v>2023</v>
      </c>
      <c r="C4278" s="58">
        <f t="shared" si="910"/>
        <v>8</v>
      </c>
      <c r="D4278" s="58" t="str">
        <f t="shared" si="911"/>
        <v>Aug/2023</v>
      </c>
      <c r="E4278" s="60" t="s">
        <v>331</v>
      </c>
      <c r="F4278" s="60" t="s">
        <v>330</v>
      </c>
      <c r="G4278" s="60" t="s">
        <v>33</v>
      </c>
      <c r="H4278" s="60">
        <v>4</v>
      </c>
      <c r="I4278" s="60">
        <v>4</v>
      </c>
      <c r="J4278" s="60">
        <f t="shared" si="912"/>
        <v>0</v>
      </c>
      <c r="K4278" s="60" t="str">
        <f t="shared" si="913"/>
        <v>Ok</v>
      </c>
      <c r="L4278" s="60">
        <f t="shared" si="914"/>
        <v>0</v>
      </c>
      <c r="M4278" s="85">
        <f>VLOOKUP(E4278,'DAFTAR ITEM'!B:J,9,FALSE)</f>
        <v>25000</v>
      </c>
      <c r="N4278" s="85">
        <f t="shared" si="915"/>
        <v>100000</v>
      </c>
      <c r="O4278" s="85">
        <f t="shared" si="916"/>
        <v>0</v>
      </c>
      <c r="P4278" s="85">
        <f t="shared" si="917"/>
        <v>0</v>
      </c>
      <c r="Q4278" s="59">
        <f t="shared" si="918"/>
        <v>0</v>
      </c>
      <c r="R4278" s="60" t="str">
        <f t="shared" si="919"/>
        <v>Good Count</v>
      </c>
      <c r="S4278" s="60" t="str">
        <f t="shared" si="920"/>
        <v>Good Count</v>
      </c>
      <c r="T4278" s="60" t="str">
        <f t="shared" si="921"/>
        <v>Good Count</v>
      </c>
    </row>
    <row r="4279" spans="1:20" ht="15" customHeight="1">
      <c r="A4279" s="64">
        <v>45142</v>
      </c>
      <c r="B4279" s="65">
        <f t="shared" si="909"/>
        <v>2023</v>
      </c>
      <c r="C4279" s="58">
        <f t="shared" si="910"/>
        <v>8</v>
      </c>
      <c r="D4279" s="58" t="str">
        <f t="shared" si="911"/>
        <v>Aug/2023</v>
      </c>
      <c r="E4279" s="60" t="s">
        <v>333</v>
      </c>
      <c r="F4279" s="60" t="s">
        <v>332</v>
      </c>
      <c r="G4279" s="60" t="s">
        <v>334</v>
      </c>
      <c r="H4279" s="60">
        <v>4</v>
      </c>
      <c r="I4279" s="60">
        <v>4</v>
      </c>
      <c r="J4279" s="60">
        <f t="shared" si="912"/>
        <v>0</v>
      </c>
      <c r="K4279" s="60" t="str">
        <f t="shared" si="913"/>
        <v>Ok</v>
      </c>
      <c r="L4279" s="60">
        <f t="shared" si="914"/>
        <v>0</v>
      </c>
      <c r="M4279" s="85">
        <f>VLOOKUP(E4279,'DAFTAR ITEM'!B:J,9,FALSE)</f>
        <v>4500</v>
      </c>
      <c r="N4279" s="85">
        <f t="shared" si="915"/>
        <v>18000</v>
      </c>
      <c r="O4279" s="85">
        <f t="shared" si="916"/>
        <v>0</v>
      </c>
      <c r="P4279" s="85">
        <f t="shared" si="917"/>
        <v>0</v>
      </c>
      <c r="Q4279" s="59">
        <f t="shared" si="918"/>
        <v>0</v>
      </c>
      <c r="R4279" s="60" t="str">
        <f t="shared" si="919"/>
        <v>Good Count</v>
      </c>
      <c r="S4279" s="60" t="str">
        <f t="shared" si="920"/>
        <v>Good Count</v>
      </c>
      <c r="T4279" s="60" t="str">
        <f t="shared" si="921"/>
        <v>Good Count</v>
      </c>
    </row>
    <row r="4280" spans="1:20" ht="15" customHeight="1">
      <c r="A4280" s="64">
        <v>45142</v>
      </c>
      <c r="B4280" s="65">
        <f t="shared" si="909"/>
        <v>2023</v>
      </c>
      <c r="C4280" s="58">
        <f t="shared" si="910"/>
        <v>8</v>
      </c>
      <c r="D4280" s="58" t="str">
        <f t="shared" si="911"/>
        <v>Aug/2023</v>
      </c>
      <c r="E4280" s="60" t="s">
        <v>336</v>
      </c>
      <c r="F4280" s="60" t="s">
        <v>335</v>
      </c>
      <c r="G4280" s="60" t="s">
        <v>334</v>
      </c>
      <c r="H4280" s="60">
        <v>3</v>
      </c>
      <c r="I4280" s="60">
        <v>3</v>
      </c>
      <c r="J4280" s="60">
        <f t="shared" si="912"/>
        <v>0</v>
      </c>
      <c r="K4280" s="60" t="str">
        <f t="shared" si="913"/>
        <v>Ok</v>
      </c>
      <c r="L4280" s="60">
        <f t="shared" si="914"/>
        <v>0</v>
      </c>
      <c r="M4280" s="85">
        <f>VLOOKUP(E4280,'DAFTAR ITEM'!B:J,9,FALSE)</f>
        <v>4500</v>
      </c>
      <c r="N4280" s="85">
        <f t="shared" si="915"/>
        <v>13500</v>
      </c>
      <c r="O4280" s="85">
        <f t="shared" si="916"/>
        <v>0</v>
      </c>
      <c r="P4280" s="85">
        <f t="shared" si="917"/>
        <v>0</v>
      </c>
      <c r="Q4280" s="59">
        <f t="shared" si="918"/>
        <v>0</v>
      </c>
      <c r="R4280" s="60" t="str">
        <f t="shared" si="919"/>
        <v>Good Count</v>
      </c>
      <c r="S4280" s="60" t="str">
        <f t="shared" si="920"/>
        <v>Good Count</v>
      </c>
      <c r="T4280" s="60" t="str">
        <f t="shared" si="921"/>
        <v>Good Count</v>
      </c>
    </row>
    <row r="4281" spans="1:20" ht="15" customHeight="1">
      <c r="A4281" s="64">
        <v>45142</v>
      </c>
      <c r="B4281" s="65">
        <f t="shared" si="909"/>
        <v>2023</v>
      </c>
      <c r="C4281" s="58">
        <f t="shared" si="910"/>
        <v>8</v>
      </c>
      <c r="D4281" s="58" t="str">
        <f t="shared" si="911"/>
        <v>Aug/2023</v>
      </c>
      <c r="E4281" s="60" t="s">
        <v>338</v>
      </c>
      <c r="F4281" s="60" t="s">
        <v>337</v>
      </c>
      <c r="G4281" s="60" t="s">
        <v>334</v>
      </c>
      <c r="H4281" s="60">
        <v>24</v>
      </c>
      <c r="I4281" s="60">
        <v>24</v>
      </c>
      <c r="J4281" s="60">
        <f t="shared" si="912"/>
        <v>0</v>
      </c>
      <c r="K4281" s="60" t="str">
        <f t="shared" si="913"/>
        <v>Ok</v>
      </c>
      <c r="L4281" s="60">
        <f t="shared" si="914"/>
        <v>0</v>
      </c>
      <c r="M4281" s="85">
        <f>VLOOKUP(E4281,'DAFTAR ITEM'!B:J,9,FALSE)</f>
        <v>5775</v>
      </c>
      <c r="N4281" s="85">
        <f t="shared" si="915"/>
        <v>138600</v>
      </c>
      <c r="O4281" s="85">
        <f t="shared" si="916"/>
        <v>0</v>
      </c>
      <c r="P4281" s="85">
        <f t="shared" si="917"/>
        <v>0</v>
      </c>
      <c r="Q4281" s="59">
        <f t="shared" si="918"/>
        <v>0</v>
      </c>
      <c r="R4281" s="60" t="str">
        <f t="shared" si="919"/>
        <v>Good Count</v>
      </c>
      <c r="S4281" s="60" t="str">
        <f t="shared" si="920"/>
        <v>Good Count</v>
      </c>
      <c r="T4281" s="60" t="str">
        <f t="shared" si="921"/>
        <v>Good Count</v>
      </c>
    </row>
    <row r="4282" spans="1:20" ht="15" customHeight="1">
      <c r="A4282" s="64">
        <v>45142</v>
      </c>
      <c r="B4282" s="65">
        <f t="shared" si="909"/>
        <v>2023</v>
      </c>
      <c r="C4282" s="58">
        <f t="shared" si="910"/>
        <v>8</v>
      </c>
      <c r="D4282" s="58" t="str">
        <f t="shared" si="911"/>
        <v>Aug/2023</v>
      </c>
      <c r="E4282" s="60" t="s">
        <v>340</v>
      </c>
      <c r="F4282" s="60" t="s">
        <v>339</v>
      </c>
      <c r="G4282" s="60" t="s">
        <v>33</v>
      </c>
      <c r="H4282" s="60">
        <v>11</v>
      </c>
      <c r="I4282" s="60">
        <v>11</v>
      </c>
      <c r="J4282" s="60">
        <f t="shared" si="912"/>
        <v>0</v>
      </c>
      <c r="K4282" s="60" t="str">
        <f t="shared" si="913"/>
        <v>Ok</v>
      </c>
      <c r="L4282" s="60">
        <f t="shared" si="914"/>
        <v>0</v>
      </c>
      <c r="M4282" s="85">
        <f>VLOOKUP(E4282,'DAFTAR ITEM'!B:J,9,FALSE)</f>
        <v>11550</v>
      </c>
      <c r="N4282" s="85">
        <f t="shared" si="915"/>
        <v>127050</v>
      </c>
      <c r="O4282" s="85">
        <f t="shared" si="916"/>
        <v>0</v>
      </c>
      <c r="P4282" s="85">
        <f t="shared" si="917"/>
        <v>0</v>
      </c>
      <c r="Q4282" s="59">
        <f t="shared" si="918"/>
        <v>0</v>
      </c>
      <c r="R4282" s="60" t="str">
        <f t="shared" si="919"/>
        <v>Good Count</v>
      </c>
      <c r="S4282" s="60" t="str">
        <f t="shared" si="920"/>
        <v>Good Count</v>
      </c>
      <c r="T4282" s="60" t="str">
        <f t="shared" si="921"/>
        <v>Good Count</v>
      </c>
    </row>
    <row r="4283" spans="1:20" ht="15" customHeight="1">
      <c r="A4283" s="64">
        <v>45142</v>
      </c>
      <c r="B4283" s="65">
        <f t="shared" si="909"/>
        <v>2023</v>
      </c>
      <c r="C4283" s="58">
        <f t="shared" si="910"/>
        <v>8</v>
      </c>
      <c r="D4283" s="58" t="str">
        <f t="shared" si="911"/>
        <v>Aug/2023</v>
      </c>
      <c r="E4283" s="60" t="s">
        <v>342</v>
      </c>
      <c r="F4283" s="60" t="s">
        <v>341</v>
      </c>
      <c r="G4283" s="60" t="s">
        <v>33</v>
      </c>
      <c r="H4283" s="60">
        <v>6</v>
      </c>
      <c r="I4283" s="60">
        <v>6</v>
      </c>
      <c r="J4283" s="60">
        <f t="shared" si="912"/>
        <v>0</v>
      </c>
      <c r="K4283" s="60" t="str">
        <f t="shared" si="913"/>
        <v>Ok</v>
      </c>
      <c r="L4283" s="60">
        <f t="shared" si="914"/>
        <v>0</v>
      </c>
      <c r="M4283" s="85">
        <f>VLOOKUP(E4283,'DAFTAR ITEM'!B:J,9,FALSE)</f>
        <v>30000</v>
      </c>
      <c r="N4283" s="85">
        <f t="shared" si="915"/>
        <v>180000</v>
      </c>
      <c r="O4283" s="85">
        <f t="shared" si="916"/>
        <v>0</v>
      </c>
      <c r="P4283" s="85">
        <f t="shared" si="917"/>
        <v>0</v>
      </c>
      <c r="Q4283" s="59">
        <f t="shared" si="918"/>
        <v>0</v>
      </c>
      <c r="R4283" s="60" t="str">
        <f t="shared" si="919"/>
        <v>Good Count</v>
      </c>
      <c r="S4283" s="60" t="str">
        <f t="shared" si="920"/>
        <v>Good Count</v>
      </c>
      <c r="T4283" s="60" t="str">
        <f t="shared" si="921"/>
        <v>Good Count</v>
      </c>
    </row>
    <row r="4284" spans="1:20" ht="15" customHeight="1">
      <c r="A4284" s="64">
        <v>45142</v>
      </c>
      <c r="B4284" s="65">
        <f t="shared" si="909"/>
        <v>2023</v>
      </c>
      <c r="C4284" s="58">
        <f t="shared" si="910"/>
        <v>8</v>
      </c>
      <c r="D4284" s="58" t="str">
        <f t="shared" si="911"/>
        <v>Aug/2023</v>
      </c>
      <c r="E4284" s="60" t="s">
        <v>344</v>
      </c>
      <c r="F4284" s="60" t="s">
        <v>343</v>
      </c>
      <c r="G4284" s="60" t="s">
        <v>345</v>
      </c>
      <c r="H4284" s="60">
        <v>6</v>
      </c>
      <c r="I4284" s="60">
        <v>6</v>
      </c>
      <c r="J4284" s="60">
        <f t="shared" si="912"/>
        <v>0</v>
      </c>
      <c r="K4284" s="60" t="str">
        <f t="shared" si="913"/>
        <v>Ok</v>
      </c>
      <c r="L4284" s="60">
        <f t="shared" si="914"/>
        <v>0</v>
      </c>
      <c r="M4284" s="85">
        <f>VLOOKUP(E4284,'DAFTAR ITEM'!B:J,9,FALSE)</f>
        <v>8500</v>
      </c>
      <c r="N4284" s="85">
        <f t="shared" si="915"/>
        <v>51000</v>
      </c>
      <c r="O4284" s="85">
        <f t="shared" si="916"/>
        <v>0</v>
      </c>
      <c r="P4284" s="85">
        <f t="shared" si="917"/>
        <v>0</v>
      </c>
      <c r="Q4284" s="59">
        <f t="shared" si="918"/>
        <v>0</v>
      </c>
      <c r="R4284" s="60" t="str">
        <f t="shared" si="919"/>
        <v>Good Count</v>
      </c>
      <c r="S4284" s="60" t="str">
        <f t="shared" si="920"/>
        <v>Good Count</v>
      </c>
      <c r="T4284" s="60" t="str">
        <f t="shared" si="921"/>
        <v>Good Count</v>
      </c>
    </row>
    <row r="4285" spans="1:20" ht="15" customHeight="1">
      <c r="A4285" s="64">
        <v>45142</v>
      </c>
      <c r="B4285" s="65">
        <f t="shared" si="909"/>
        <v>2023</v>
      </c>
      <c r="C4285" s="58">
        <f t="shared" si="910"/>
        <v>8</v>
      </c>
      <c r="D4285" s="58" t="str">
        <f t="shared" si="911"/>
        <v>Aug/2023</v>
      </c>
      <c r="E4285" s="60" t="s">
        <v>347</v>
      </c>
      <c r="F4285" s="60" t="s">
        <v>346</v>
      </c>
      <c r="G4285" s="60" t="s">
        <v>345</v>
      </c>
      <c r="H4285" s="60">
        <v>0</v>
      </c>
      <c r="I4285" s="60">
        <v>0</v>
      </c>
      <c r="J4285" s="60">
        <f t="shared" si="912"/>
        <v>0</v>
      </c>
      <c r="K4285" s="60" t="str">
        <f t="shared" si="913"/>
        <v>Ok</v>
      </c>
      <c r="L4285" s="60">
        <f t="shared" si="914"/>
        <v>0</v>
      </c>
      <c r="M4285" s="85">
        <f>VLOOKUP(E4285,'DAFTAR ITEM'!B:J,9,FALSE)</f>
        <v>8000</v>
      </c>
      <c r="N4285" s="85">
        <f t="shared" si="915"/>
        <v>0</v>
      </c>
      <c r="O4285" s="85">
        <f t="shared" si="916"/>
        <v>0</v>
      </c>
      <c r="P4285" s="85">
        <f t="shared" si="917"/>
        <v>0</v>
      </c>
      <c r="Q4285" s="59">
        <f t="shared" si="918"/>
        <v>0</v>
      </c>
      <c r="R4285" s="60" t="str">
        <f t="shared" si="919"/>
        <v>Good Count</v>
      </c>
      <c r="S4285" s="60" t="str">
        <f t="shared" si="920"/>
        <v>Good Count</v>
      </c>
      <c r="T4285" s="60" t="str">
        <f t="shared" si="921"/>
        <v>Good Count</v>
      </c>
    </row>
    <row r="4286" spans="1:20" ht="15" customHeight="1">
      <c r="A4286" s="64">
        <v>45142</v>
      </c>
      <c r="B4286" s="65">
        <f t="shared" si="909"/>
        <v>2023</v>
      </c>
      <c r="C4286" s="58">
        <f t="shared" si="910"/>
        <v>8</v>
      </c>
      <c r="D4286" s="58" t="str">
        <f t="shared" si="911"/>
        <v>Aug/2023</v>
      </c>
      <c r="E4286" s="60" t="s">
        <v>349</v>
      </c>
      <c r="F4286" s="60" t="s">
        <v>348</v>
      </c>
      <c r="G4286" s="60" t="s">
        <v>345</v>
      </c>
      <c r="H4286" s="60">
        <v>3</v>
      </c>
      <c r="I4286" s="60">
        <v>3</v>
      </c>
      <c r="J4286" s="60">
        <f t="shared" si="912"/>
        <v>0</v>
      </c>
      <c r="K4286" s="60" t="str">
        <f t="shared" si="913"/>
        <v>Ok</v>
      </c>
      <c r="L4286" s="60">
        <f t="shared" si="914"/>
        <v>0</v>
      </c>
      <c r="M4286" s="85">
        <f>VLOOKUP(E4286,'DAFTAR ITEM'!B:J,9,FALSE)</f>
        <v>15000</v>
      </c>
      <c r="N4286" s="85">
        <f t="shared" si="915"/>
        <v>45000</v>
      </c>
      <c r="O4286" s="85">
        <f t="shared" si="916"/>
        <v>0</v>
      </c>
      <c r="P4286" s="85">
        <f t="shared" si="917"/>
        <v>0</v>
      </c>
      <c r="Q4286" s="59">
        <f t="shared" si="918"/>
        <v>0</v>
      </c>
      <c r="R4286" s="60" t="str">
        <f t="shared" si="919"/>
        <v>Good Count</v>
      </c>
      <c r="S4286" s="60" t="str">
        <f t="shared" si="920"/>
        <v>Good Count</v>
      </c>
      <c r="T4286" s="60" t="str">
        <f t="shared" si="921"/>
        <v>Good Count</v>
      </c>
    </row>
    <row r="4287" spans="1:20" ht="15" customHeight="1">
      <c r="A4287" s="64">
        <v>45142</v>
      </c>
      <c r="B4287" s="65">
        <f t="shared" si="909"/>
        <v>2023</v>
      </c>
      <c r="C4287" s="58">
        <f t="shared" si="910"/>
        <v>8</v>
      </c>
      <c r="D4287" s="58" t="str">
        <f t="shared" si="911"/>
        <v>Aug/2023</v>
      </c>
      <c r="E4287" s="60" t="s">
        <v>351</v>
      </c>
      <c r="F4287" s="60" t="s">
        <v>350</v>
      </c>
      <c r="G4287" s="60" t="s">
        <v>33</v>
      </c>
      <c r="H4287" s="60">
        <v>9</v>
      </c>
      <c r="I4287" s="60">
        <v>9</v>
      </c>
      <c r="J4287" s="60">
        <f t="shared" si="912"/>
        <v>0</v>
      </c>
      <c r="K4287" s="60" t="str">
        <f t="shared" si="913"/>
        <v>Ok</v>
      </c>
      <c r="L4287" s="60">
        <f t="shared" si="914"/>
        <v>0</v>
      </c>
      <c r="M4287" s="85">
        <f>VLOOKUP(E4287,'DAFTAR ITEM'!B:J,9,FALSE)</f>
        <v>8925</v>
      </c>
      <c r="N4287" s="85">
        <f t="shared" si="915"/>
        <v>80325</v>
      </c>
      <c r="O4287" s="85">
        <f t="shared" si="916"/>
        <v>0</v>
      </c>
      <c r="P4287" s="85">
        <f t="shared" si="917"/>
        <v>0</v>
      </c>
      <c r="Q4287" s="59">
        <f t="shared" si="918"/>
        <v>0</v>
      </c>
      <c r="R4287" s="60" t="str">
        <f t="shared" si="919"/>
        <v>Good Count</v>
      </c>
      <c r="S4287" s="60" t="str">
        <f t="shared" si="920"/>
        <v>Good Count</v>
      </c>
      <c r="T4287" s="60" t="str">
        <f t="shared" si="921"/>
        <v>Good Count</v>
      </c>
    </row>
    <row r="4288" spans="1:20" ht="15" customHeight="1">
      <c r="A4288" s="64">
        <v>45142</v>
      </c>
      <c r="B4288" s="65">
        <f t="shared" si="909"/>
        <v>2023</v>
      </c>
      <c r="C4288" s="58">
        <f t="shared" si="910"/>
        <v>8</v>
      </c>
      <c r="D4288" s="58" t="str">
        <f t="shared" si="911"/>
        <v>Aug/2023</v>
      </c>
      <c r="E4288" s="60" t="s">
        <v>353</v>
      </c>
      <c r="F4288" s="60" t="s">
        <v>352</v>
      </c>
      <c r="G4288" s="60" t="s">
        <v>33</v>
      </c>
      <c r="H4288" s="60">
        <v>10</v>
      </c>
      <c r="I4288" s="60">
        <v>10</v>
      </c>
      <c r="J4288" s="60">
        <f t="shared" si="912"/>
        <v>0</v>
      </c>
      <c r="K4288" s="60" t="str">
        <f t="shared" si="913"/>
        <v>Ok</v>
      </c>
      <c r="L4288" s="60">
        <f t="shared" si="914"/>
        <v>0</v>
      </c>
      <c r="M4288" s="85">
        <f>VLOOKUP(E4288,'DAFTAR ITEM'!B:J,9,FALSE)</f>
        <v>3938</v>
      </c>
      <c r="N4288" s="85">
        <f t="shared" si="915"/>
        <v>39380</v>
      </c>
      <c r="O4288" s="85">
        <f t="shared" si="916"/>
        <v>0</v>
      </c>
      <c r="P4288" s="85">
        <f t="shared" si="917"/>
        <v>0</v>
      </c>
      <c r="Q4288" s="59">
        <f t="shared" si="918"/>
        <v>0</v>
      </c>
      <c r="R4288" s="60" t="str">
        <f t="shared" si="919"/>
        <v>Good Count</v>
      </c>
      <c r="S4288" s="60" t="str">
        <f t="shared" si="920"/>
        <v>Good Count</v>
      </c>
      <c r="T4288" s="60" t="str">
        <f t="shared" si="921"/>
        <v>Good Count</v>
      </c>
    </row>
    <row r="4289" spans="1:20" ht="15" customHeight="1">
      <c r="A4289" s="64">
        <v>45142</v>
      </c>
      <c r="B4289" s="65">
        <f t="shared" si="909"/>
        <v>2023</v>
      </c>
      <c r="C4289" s="58">
        <f t="shared" si="910"/>
        <v>8</v>
      </c>
      <c r="D4289" s="58" t="str">
        <f t="shared" si="911"/>
        <v>Aug/2023</v>
      </c>
      <c r="E4289" s="60" t="s">
        <v>355</v>
      </c>
      <c r="F4289" s="60" t="s">
        <v>354</v>
      </c>
      <c r="G4289" s="60" t="s">
        <v>187</v>
      </c>
      <c r="H4289" s="60">
        <v>24</v>
      </c>
      <c r="I4289" s="60">
        <v>24</v>
      </c>
      <c r="J4289" s="60">
        <f t="shared" si="912"/>
        <v>0</v>
      </c>
      <c r="K4289" s="60" t="str">
        <f t="shared" si="913"/>
        <v>Ok</v>
      </c>
      <c r="L4289" s="60">
        <f t="shared" si="914"/>
        <v>0</v>
      </c>
      <c r="M4289" s="85">
        <f>VLOOKUP(E4289,'DAFTAR ITEM'!B:J,9,FALSE)</f>
        <v>1400</v>
      </c>
      <c r="N4289" s="85">
        <f t="shared" si="915"/>
        <v>33600</v>
      </c>
      <c r="O4289" s="85">
        <f t="shared" si="916"/>
        <v>0</v>
      </c>
      <c r="P4289" s="85">
        <f t="shared" si="917"/>
        <v>0</v>
      </c>
      <c r="Q4289" s="59">
        <f t="shared" si="918"/>
        <v>0</v>
      </c>
      <c r="R4289" s="60" t="str">
        <f t="shared" si="919"/>
        <v>Good Count</v>
      </c>
      <c r="S4289" s="60" t="str">
        <f t="shared" si="920"/>
        <v>Good Count</v>
      </c>
      <c r="T4289" s="60" t="str">
        <f t="shared" si="921"/>
        <v>Good Count</v>
      </c>
    </row>
    <row r="4290" spans="1:20" ht="15" customHeight="1">
      <c r="A4290" s="64">
        <v>45174</v>
      </c>
      <c r="B4290" s="65">
        <f t="shared" si="909"/>
        <v>2023</v>
      </c>
      <c r="C4290" s="58">
        <f t="shared" si="910"/>
        <v>9</v>
      </c>
      <c r="D4290" s="58" t="str">
        <f t="shared" si="911"/>
        <v>Sep/2023</v>
      </c>
      <c r="E4290" s="60" t="s">
        <v>15</v>
      </c>
      <c r="F4290" s="60" t="s">
        <v>14</v>
      </c>
      <c r="G4290" s="60" t="s">
        <v>16</v>
      </c>
      <c r="H4290" s="60">
        <v>13</v>
      </c>
      <c r="I4290" s="60">
        <v>13</v>
      </c>
      <c r="J4290" s="60">
        <f t="shared" si="912"/>
        <v>0</v>
      </c>
      <c r="K4290" s="60" t="str">
        <f t="shared" si="913"/>
        <v>Ok</v>
      </c>
      <c r="L4290" s="60">
        <f t="shared" si="914"/>
        <v>0</v>
      </c>
      <c r="M4290" s="85">
        <f>VLOOKUP(E4290,'DAFTAR ITEM'!B:J,9,FALSE)</f>
        <v>110000</v>
      </c>
      <c r="N4290" s="85">
        <f t="shared" si="915"/>
        <v>1430000</v>
      </c>
      <c r="O4290" s="85">
        <f t="shared" si="916"/>
        <v>0</v>
      </c>
      <c r="P4290" s="85">
        <f t="shared" si="917"/>
        <v>0</v>
      </c>
      <c r="Q4290" s="59">
        <f t="shared" si="918"/>
        <v>0</v>
      </c>
      <c r="R4290" s="60" t="str">
        <f t="shared" si="919"/>
        <v>Good Count</v>
      </c>
      <c r="S4290" s="60" t="str">
        <f t="shared" si="920"/>
        <v>Good Count</v>
      </c>
      <c r="T4290" s="60" t="str">
        <f t="shared" si="921"/>
        <v>Good Count</v>
      </c>
    </row>
    <row r="4291" spans="1:20" ht="15" customHeight="1">
      <c r="A4291" s="64">
        <v>45174</v>
      </c>
      <c r="B4291" s="65">
        <f t="shared" si="909"/>
        <v>2023</v>
      </c>
      <c r="C4291" s="58">
        <f t="shared" si="910"/>
        <v>9</v>
      </c>
      <c r="D4291" s="58" t="str">
        <f t="shared" si="911"/>
        <v>Sep/2023</v>
      </c>
      <c r="E4291" s="60" t="s">
        <v>18</v>
      </c>
      <c r="F4291" s="60" t="s">
        <v>17</v>
      </c>
      <c r="G4291" s="60" t="s">
        <v>16</v>
      </c>
      <c r="H4291" s="60">
        <v>8</v>
      </c>
      <c r="I4291" s="60">
        <v>8</v>
      </c>
      <c r="J4291" s="60">
        <f t="shared" si="912"/>
        <v>0</v>
      </c>
      <c r="K4291" s="60" t="str">
        <f t="shared" si="913"/>
        <v>Ok</v>
      </c>
      <c r="L4291" s="60">
        <f t="shared" si="914"/>
        <v>0</v>
      </c>
      <c r="M4291" s="85">
        <f>VLOOKUP(E4291,'DAFTAR ITEM'!B:J,9,FALSE)</f>
        <v>75000</v>
      </c>
      <c r="N4291" s="85">
        <f t="shared" si="915"/>
        <v>600000</v>
      </c>
      <c r="O4291" s="85">
        <f t="shared" si="916"/>
        <v>0</v>
      </c>
      <c r="P4291" s="85">
        <f t="shared" si="917"/>
        <v>0</v>
      </c>
      <c r="Q4291" s="59">
        <f t="shared" si="918"/>
        <v>0</v>
      </c>
      <c r="R4291" s="60" t="str">
        <f t="shared" si="919"/>
        <v>Good Count</v>
      </c>
      <c r="S4291" s="60" t="str">
        <f t="shared" si="920"/>
        <v>Good Count</v>
      </c>
      <c r="T4291" s="60" t="str">
        <f t="shared" si="921"/>
        <v>Good Count</v>
      </c>
    </row>
    <row r="4292" spans="1:20" ht="15" customHeight="1">
      <c r="A4292" s="64">
        <v>45174</v>
      </c>
      <c r="B4292" s="65">
        <f t="shared" si="909"/>
        <v>2023</v>
      </c>
      <c r="C4292" s="58">
        <f t="shared" si="910"/>
        <v>9</v>
      </c>
      <c r="D4292" s="58" t="str">
        <f t="shared" si="911"/>
        <v>Sep/2023</v>
      </c>
      <c r="E4292" s="60" t="s">
        <v>22</v>
      </c>
      <c r="F4292" s="60" t="s">
        <v>21</v>
      </c>
      <c r="G4292" s="60" t="s">
        <v>16</v>
      </c>
      <c r="H4292" s="60">
        <v>33</v>
      </c>
      <c r="I4292" s="60">
        <v>33</v>
      </c>
      <c r="J4292" s="60">
        <f t="shared" si="912"/>
        <v>0</v>
      </c>
      <c r="K4292" s="60" t="str">
        <f t="shared" si="913"/>
        <v>Ok</v>
      </c>
      <c r="L4292" s="60">
        <f t="shared" si="914"/>
        <v>0</v>
      </c>
      <c r="M4292" s="85">
        <f>VLOOKUP(E4292,'DAFTAR ITEM'!B:J,9,FALSE)</f>
        <v>33000</v>
      </c>
      <c r="N4292" s="85">
        <f t="shared" si="915"/>
        <v>1089000</v>
      </c>
      <c r="O4292" s="85">
        <f t="shared" si="916"/>
        <v>0</v>
      </c>
      <c r="P4292" s="85">
        <f t="shared" si="917"/>
        <v>0</v>
      </c>
      <c r="Q4292" s="59">
        <f t="shared" si="918"/>
        <v>0</v>
      </c>
      <c r="R4292" s="60" t="str">
        <f t="shared" si="919"/>
        <v>Good Count</v>
      </c>
      <c r="S4292" s="60" t="str">
        <f t="shared" si="920"/>
        <v>Good Count</v>
      </c>
      <c r="T4292" s="60" t="str">
        <f t="shared" si="921"/>
        <v>Good Count</v>
      </c>
    </row>
    <row r="4293" spans="1:20" ht="15" customHeight="1">
      <c r="A4293" s="64">
        <v>45174</v>
      </c>
      <c r="B4293" s="65">
        <f t="shared" si="909"/>
        <v>2023</v>
      </c>
      <c r="C4293" s="58">
        <f t="shared" si="910"/>
        <v>9</v>
      </c>
      <c r="D4293" s="58" t="str">
        <f t="shared" si="911"/>
        <v>Sep/2023</v>
      </c>
      <c r="E4293" s="60" t="s">
        <v>365</v>
      </c>
      <c r="F4293" s="60" t="s">
        <v>364</v>
      </c>
      <c r="G4293" s="60" t="s">
        <v>16</v>
      </c>
      <c r="H4293" s="60">
        <v>17</v>
      </c>
      <c r="I4293" s="60">
        <v>17</v>
      </c>
      <c r="J4293" s="60">
        <f t="shared" si="912"/>
        <v>0</v>
      </c>
      <c r="K4293" s="60" t="str">
        <f t="shared" si="913"/>
        <v>Ok</v>
      </c>
      <c r="L4293" s="60">
        <f t="shared" si="914"/>
        <v>0</v>
      </c>
      <c r="M4293" s="85">
        <f>VLOOKUP(E4293,'DAFTAR ITEM'!B:J,9,FALSE)</f>
        <v>56800</v>
      </c>
      <c r="N4293" s="85">
        <f t="shared" si="915"/>
        <v>965600</v>
      </c>
      <c r="O4293" s="85">
        <f t="shared" si="916"/>
        <v>0</v>
      </c>
      <c r="P4293" s="85">
        <f t="shared" si="917"/>
        <v>0</v>
      </c>
      <c r="Q4293" s="59">
        <f t="shared" si="918"/>
        <v>0</v>
      </c>
      <c r="R4293" s="60" t="str">
        <f t="shared" si="919"/>
        <v>Good Count</v>
      </c>
      <c r="S4293" s="60" t="str">
        <f t="shared" si="920"/>
        <v>Good Count</v>
      </c>
      <c r="T4293" s="60" t="str">
        <f t="shared" si="921"/>
        <v>Good Count</v>
      </c>
    </row>
    <row r="4294" spans="1:20" ht="15" customHeight="1">
      <c r="A4294" s="64">
        <v>45174</v>
      </c>
      <c r="B4294" s="65">
        <f t="shared" si="909"/>
        <v>2023</v>
      </c>
      <c r="C4294" s="58">
        <f t="shared" si="910"/>
        <v>9</v>
      </c>
      <c r="D4294" s="58" t="str">
        <f t="shared" si="911"/>
        <v>Sep/2023</v>
      </c>
      <c r="E4294" s="60" t="s">
        <v>24</v>
      </c>
      <c r="F4294" s="60" t="s">
        <v>23</v>
      </c>
      <c r="G4294" s="60" t="s">
        <v>16</v>
      </c>
      <c r="H4294" s="60">
        <v>18</v>
      </c>
      <c r="I4294" s="60">
        <v>18</v>
      </c>
      <c r="J4294" s="60">
        <f t="shared" si="912"/>
        <v>0</v>
      </c>
      <c r="K4294" s="60" t="str">
        <f t="shared" si="913"/>
        <v>Ok</v>
      </c>
      <c r="L4294" s="60">
        <f t="shared" si="914"/>
        <v>0</v>
      </c>
      <c r="M4294" s="85">
        <f>VLOOKUP(E4294,'DAFTAR ITEM'!B:J,9,FALSE)</f>
        <v>59000</v>
      </c>
      <c r="N4294" s="85">
        <f t="shared" si="915"/>
        <v>1062000</v>
      </c>
      <c r="O4294" s="85">
        <f t="shared" si="916"/>
        <v>0</v>
      </c>
      <c r="P4294" s="85">
        <f t="shared" si="917"/>
        <v>0</v>
      </c>
      <c r="Q4294" s="59">
        <f t="shared" si="918"/>
        <v>0</v>
      </c>
      <c r="R4294" s="60" t="str">
        <f t="shared" si="919"/>
        <v>Good Count</v>
      </c>
      <c r="S4294" s="60" t="str">
        <f t="shared" si="920"/>
        <v>Good Count</v>
      </c>
      <c r="T4294" s="60" t="str">
        <f t="shared" si="921"/>
        <v>Good Count</v>
      </c>
    </row>
    <row r="4295" spans="1:20" ht="15" customHeight="1">
      <c r="A4295" s="64">
        <v>45174</v>
      </c>
      <c r="B4295" s="65">
        <f t="shared" si="909"/>
        <v>2023</v>
      </c>
      <c r="C4295" s="58">
        <f t="shared" si="910"/>
        <v>9</v>
      </c>
      <c r="D4295" s="58" t="str">
        <f t="shared" si="911"/>
        <v>Sep/2023</v>
      </c>
      <c r="E4295" s="60" t="s">
        <v>26</v>
      </c>
      <c r="F4295" s="60" t="s">
        <v>25</v>
      </c>
      <c r="G4295" s="60" t="s">
        <v>16</v>
      </c>
      <c r="H4295" s="60">
        <v>9</v>
      </c>
      <c r="I4295" s="60">
        <v>9</v>
      </c>
      <c r="J4295" s="60">
        <f t="shared" si="912"/>
        <v>0</v>
      </c>
      <c r="K4295" s="60" t="str">
        <f t="shared" si="913"/>
        <v>Ok</v>
      </c>
      <c r="L4295" s="60">
        <f t="shared" si="914"/>
        <v>0</v>
      </c>
      <c r="M4295" s="85">
        <f>VLOOKUP(E4295,'DAFTAR ITEM'!B:J,9,FALSE)</f>
        <v>16250</v>
      </c>
      <c r="N4295" s="85">
        <f t="shared" si="915"/>
        <v>146250</v>
      </c>
      <c r="O4295" s="85">
        <f t="shared" si="916"/>
        <v>0</v>
      </c>
      <c r="P4295" s="85">
        <f t="shared" si="917"/>
        <v>0</v>
      </c>
      <c r="Q4295" s="59">
        <f t="shared" si="918"/>
        <v>0</v>
      </c>
      <c r="R4295" s="60" t="str">
        <f t="shared" si="919"/>
        <v>Good Count</v>
      </c>
      <c r="S4295" s="60" t="str">
        <f t="shared" si="920"/>
        <v>Good Count</v>
      </c>
      <c r="T4295" s="60" t="str">
        <f t="shared" si="921"/>
        <v>Good Count</v>
      </c>
    </row>
    <row r="4296" spans="1:20" ht="15" customHeight="1">
      <c r="A4296" s="64">
        <v>45174</v>
      </c>
      <c r="B4296" s="65">
        <f t="shared" si="909"/>
        <v>2023</v>
      </c>
      <c r="C4296" s="58">
        <f t="shared" si="910"/>
        <v>9</v>
      </c>
      <c r="D4296" s="58" t="str">
        <f t="shared" si="911"/>
        <v>Sep/2023</v>
      </c>
      <c r="E4296" s="60" t="s">
        <v>28</v>
      </c>
      <c r="F4296" s="60" t="s">
        <v>27</v>
      </c>
      <c r="G4296" s="60" t="s">
        <v>16</v>
      </c>
      <c r="H4296" s="60">
        <v>18</v>
      </c>
      <c r="I4296" s="60">
        <v>18</v>
      </c>
      <c r="J4296" s="60">
        <f t="shared" si="912"/>
        <v>0</v>
      </c>
      <c r="K4296" s="60" t="str">
        <f t="shared" si="913"/>
        <v>Ok</v>
      </c>
      <c r="L4296" s="60">
        <f t="shared" si="914"/>
        <v>0</v>
      </c>
      <c r="M4296" s="85">
        <f>VLOOKUP(E4296,'DAFTAR ITEM'!B:J,9,FALSE)</f>
        <v>30000</v>
      </c>
      <c r="N4296" s="85">
        <f t="shared" si="915"/>
        <v>540000</v>
      </c>
      <c r="O4296" s="85">
        <f t="shared" si="916"/>
        <v>0</v>
      </c>
      <c r="P4296" s="85">
        <f t="shared" si="917"/>
        <v>0</v>
      </c>
      <c r="Q4296" s="59">
        <f t="shared" si="918"/>
        <v>0</v>
      </c>
      <c r="R4296" s="60" t="str">
        <f t="shared" si="919"/>
        <v>Good Count</v>
      </c>
      <c r="S4296" s="60" t="str">
        <f t="shared" si="920"/>
        <v>Good Count</v>
      </c>
      <c r="T4296" s="60" t="str">
        <f t="shared" si="921"/>
        <v>Good Count</v>
      </c>
    </row>
    <row r="4297" spans="1:20" ht="15" customHeight="1">
      <c r="A4297" s="64">
        <v>45174</v>
      </c>
      <c r="B4297" s="65">
        <f t="shared" si="909"/>
        <v>2023</v>
      </c>
      <c r="C4297" s="58">
        <f t="shared" si="910"/>
        <v>9</v>
      </c>
      <c r="D4297" s="58" t="str">
        <f t="shared" si="911"/>
        <v>Sep/2023</v>
      </c>
      <c r="E4297" s="60" t="s">
        <v>35</v>
      </c>
      <c r="F4297" s="60" t="s">
        <v>34</v>
      </c>
      <c r="G4297" s="60" t="s">
        <v>33</v>
      </c>
      <c r="H4297" s="60">
        <v>71</v>
      </c>
      <c r="I4297" s="60">
        <v>71</v>
      </c>
      <c r="J4297" s="60">
        <f t="shared" si="912"/>
        <v>0</v>
      </c>
      <c r="K4297" s="60" t="str">
        <f t="shared" si="913"/>
        <v>Ok</v>
      </c>
      <c r="L4297" s="60">
        <f t="shared" si="914"/>
        <v>0</v>
      </c>
      <c r="M4297" s="85">
        <f>VLOOKUP(E4297,'DAFTAR ITEM'!B:J,9,FALSE)</f>
        <v>2100</v>
      </c>
      <c r="N4297" s="85">
        <f t="shared" si="915"/>
        <v>149100</v>
      </c>
      <c r="O4297" s="85">
        <f t="shared" si="916"/>
        <v>0</v>
      </c>
      <c r="P4297" s="85">
        <f t="shared" si="917"/>
        <v>0</v>
      </c>
      <c r="Q4297" s="59">
        <f t="shared" si="918"/>
        <v>0</v>
      </c>
      <c r="R4297" s="60" t="str">
        <f t="shared" si="919"/>
        <v>Good Count</v>
      </c>
      <c r="S4297" s="60" t="str">
        <f t="shared" si="920"/>
        <v>Good Count</v>
      </c>
      <c r="T4297" s="60" t="str">
        <f t="shared" si="921"/>
        <v>Good Count</v>
      </c>
    </row>
    <row r="4298" spans="1:20" ht="15" customHeight="1">
      <c r="A4298" s="64">
        <v>45174</v>
      </c>
      <c r="B4298" s="65">
        <f t="shared" si="909"/>
        <v>2023</v>
      </c>
      <c r="C4298" s="58">
        <f t="shared" si="910"/>
        <v>9</v>
      </c>
      <c r="D4298" s="58" t="str">
        <f t="shared" si="911"/>
        <v>Sep/2023</v>
      </c>
      <c r="E4298" s="60" t="s">
        <v>37</v>
      </c>
      <c r="F4298" s="60" t="s">
        <v>36</v>
      </c>
      <c r="G4298" s="60" t="s">
        <v>33</v>
      </c>
      <c r="H4298" s="60">
        <v>0</v>
      </c>
      <c r="I4298" s="60">
        <v>0</v>
      </c>
      <c r="J4298" s="60">
        <f t="shared" si="912"/>
        <v>0</v>
      </c>
      <c r="K4298" s="60" t="str">
        <f t="shared" si="913"/>
        <v>Ok</v>
      </c>
      <c r="L4298" s="60">
        <f t="shared" si="914"/>
        <v>0</v>
      </c>
      <c r="M4298" s="85">
        <f>VLOOKUP(E4298,'DAFTAR ITEM'!B:J,9,FALSE)</f>
        <v>1750</v>
      </c>
      <c r="N4298" s="85">
        <f t="shared" si="915"/>
        <v>0</v>
      </c>
      <c r="O4298" s="85">
        <f t="shared" si="916"/>
        <v>0</v>
      </c>
      <c r="P4298" s="85">
        <f t="shared" si="917"/>
        <v>0</v>
      </c>
      <c r="Q4298" s="59">
        <f t="shared" si="918"/>
        <v>0</v>
      </c>
      <c r="R4298" s="60" t="str">
        <f t="shared" si="919"/>
        <v>Good Count</v>
      </c>
      <c r="S4298" s="60" t="str">
        <f t="shared" si="920"/>
        <v>Good Count</v>
      </c>
      <c r="T4298" s="60" t="str">
        <f t="shared" si="921"/>
        <v>Good Count</v>
      </c>
    </row>
    <row r="4299" spans="1:20" ht="15" customHeight="1">
      <c r="A4299" s="64">
        <v>45174</v>
      </c>
      <c r="B4299" s="65">
        <f t="shared" si="909"/>
        <v>2023</v>
      </c>
      <c r="C4299" s="58">
        <f t="shared" si="910"/>
        <v>9</v>
      </c>
      <c r="D4299" s="58" t="str">
        <f t="shared" si="911"/>
        <v>Sep/2023</v>
      </c>
      <c r="E4299" s="60" t="s">
        <v>39</v>
      </c>
      <c r="F4299" s="60" t="s">
        <v>38</v>
      </c>
      <c r="G4299" s="60" t="s">
        <v>33</v>
      </c>
      <c r="H4299" s="60">
        <v>10</v>
      </c>
      <c r="I4299" s="60">
        <v>10</v>
      </c>
      <c r="J4299" s="60">
        <f t="shared" si="912"/>
        <v>0</v>
      </c>
      <c r="K4299" s="60" t="str">
        <f t="shared" si="913"/>
        <v>Ok</v>
      </c>
      <c r="L4299" s="60">
        <f t="shared" si="914"/>
        <v>0</v>
      </c>
      <c r="M4299" s="85">
        <f>VLOOKUP(E4299,'DAFTAR ITEM'!B:J,9,FALSE)</f>
        <v>22500</v>
      </c>
      <c r="N4299" s="85">
        <f t="shared" si="915"/>
        <v>225000</v>
      </c>
      <c r="O4299" s="85">
        <f t="shared" si="916"/>
        <v>0</v>
      </c>
      <c r="P4299" s="85">
        <f t="shared" si="917"/>
        <v>0</v>
      </c>
      <c r="Q4299" s="59">
        <f t="shared" si="918"/>
        <v>0</v>
      </c>
      <c r="R4299" s="60" t="str">
        <f t="shared" si="919"/>
        <v>Good Count</v>
      </c>
      <c r="S4299" s="60" t="str">
        <f t="shared" si="920"/>
        <v>Good Count</v>
      </c>
      <c r="T4299" s="60" t="str">
        <f t="shared" si="921"/>
        <v>Good Count</v>
      </c>
    </row>
    <row r="4300" spans="1:20" ht="15" customHeight="1">
      <c r="A4300" s="64">
        <v>45174</v>
      </c>
      <c r="B4300" s="65">
        <f t="shared" si="909"/>
        <v>2023</v>
      </c>
      <c r="C4300" s="58">
        <f t="shared" si="910"/>
        <v>9</v>
      </c>
      <c r="D4300" s="58" t="str">
        <f t="shared" si="911"/>
        <v>Sep/2023</v>
      </c>
      <c r="E4300" s="60" t="s">
        <v>41</v>
      </c>
      <c r="F4300" s="60" t="s">
        <v>40</v>
      </c>
      <c r="G4300" s="60" t="s">
        <v>33</v>
      </c>
      <c r="H4300" s="60">
        <v>8</v>
      </c>
      <c r="I4300" s="60">
        <v>8</v>
      </c>
      <c r="J4300" s="60">
        <f t="shared" si="912"/>
        <v>0</v>
      </c>
      <c r="K4300" s="60" t="str">
        <f t="shared" si="913"/>
        <v>Ok</v>
      </c>
      <c r="L4300" s="60">
        <f t="shared" si="914"/>
        <v>0</v>
      </c>
      <c r="M4300" s="85">
        <f>VLOOKUP(E4300,'DAFTAR ITEM'!B:J,9,FALSE)</f>
        <v>3580</v>
      </c>
      <c r="N4300" s="85">
        <f t="shared" si="915"/>
        <v>28640</v>
      </c>
      <c r="O4300" s="85">
        <f t="shared" si="916"/>
        <v>0</v>
      </c>
      <c r="P4300" s="85">
        <f t="shared" si="917"/>
        <v>0</v>
      </c>
      <c r="Q4300" s="59">
        <f t="shared" si="918"/>
        <v>0</v>
      </c>
      <c r="R4300" s="60" t="str">
        <f t="shared" si="919"/>
        <v>Good Count</v>
      </c>
      <c r="S4300" s="60" t="str">
        <f t="shared" si="920"/>
        <v>Good Count</v>
      </c>
      <c r="T4300" s="60" t="str">
        <f t="shared" si="921"/>
        <v>Good Count</v>
      </c>
    </row>
    <row r="4301" spans="1:20" ht="15" customHeight="1">
      <c r="A4301" s="64">
        <v>45174</v>
      </c>
      <c r="B4301" s="65">
        <f t="shared" si="909"/>
        <v>2023</v>
      </c>
      <c r="C4301" s="58">
        <f t="shared" si="910"/>
        <v>9</v>
      </c>
      <c r="D4301" s="58" t="str">
        <f t="shared" si="911"/>
        <v>Sep/2023</v>
      </c>
      <c r="E4301" s="60" t="s">
        <v>43</v>
      </c>
      <c r="F4301" s="60" t="s">
        <v>42</v>
      </c>
      <c r="G4301" s="60" t="s">
        <v>33</v>
      </c>
      <c r="H4301" s="60">
        <v>15</v>
      </c>
      <c r="I4301" s="60">
        <v>15</v>
      </c>
      <c r="J4301" s="60">
        <f t="shared" si="912"/>
        <v>0</v>
      </c>
      <c r="K4301" s="60" t="str">
        <f t="shared" si="913"/>
        <v>Ok</v>
      </c>
      <c r="L4301" s="60">
        <f t="shared" si="914"/>
        <v>0</v>
      </c>
      <c r="M4301" s="85">
        <f>VLOOKUP(E4301,'DAFTAR ITEM'!B:J,9,FALSE)</f>
        <v>5250</v>
      </c>
      <c r="N4301" s="85">
        <f t="shared" si="915"/>
        <v>78750</v>
      </c>
      <c r="O4301" s="85">
        <f t="shared" si="916"/>
        <v>0</v>
      </c>
      <c r="P4301" s="85">
        <f t="shared" si="917"/>
        <v>0</v>
      </c>
      <c r="Q4301" s="59">
        <f t="shared" si="918"/>
        <v>0</v>
      </c>
      <c r="R4301" s="60" t="str">
        <f t="shared" si="919"/>
        <v>Good Count</v>
      </c>
      <c r="S4301" s="60" t="str">
        <f t="shared" si="920"/>
        <v>Good Count</v>
      </c>
      <c r="T4301" s="60" t="str">
        <f t="shared" si="921"/>
        <v>Good Count</v>
      </c>
    </row>
    <row r="4302" spans="1:20" ht="15" customHeight="1">
      <c r="A4302" s="64">
        <v>45174</v>
      </c>
      <c r="B4302" s="65">
        <f t="shared" si="909"/>
        <v>2023</v>
      </c>
      <c r="C4302" s="58">
        <f t="shared" si="910"/>
        <v>9</v>
      </c>
      <c r="D4302" s="58" t="str">
        <f t="shared" si="911"/>
        <v>Sep/2023</v>
      </c>
      <c r="E4302" s="60" t="s">
        <v>45</v>
      </c>
      <c r="F4302" s="60" t="s">
        <v>44</v>
      </c>
      <c r="G4302" s="60" t="s">
        <v>33</v>
      </c>
      <c r="H4302" s="60">
        <v>15</v>
      </c>
      <c r="I4302" s="60">
        <v>15</v>
      </c>
      <c r="J4302" s="60">
        <f t="shared" si="912"/>
        <v>0</v>
      </c>
      <c r="K4302" s="60" t="str">
        <f t="shared" si="913"/>
        <v>Ok</v>
      </c>
      <c r="L4302" s="60">
        <f t="shared" si="914"/>
        <v>0</v>
      </c>
      <c r="M4302" s="85">
        <f>VLOOKUP(E4302,'DAFTAR ITEM'!B:J,9,FALSE)</f>
        <v>5250</v>
      </c>
      <c r="N4302" s="85">
        <f t="shared" si="915"/>
        <v>78750</v>
      </c>
      <c r="O4302" s="85">
        <f t="shared" si="916"/>
        <v>0</v>
      </c>
      <c r="P4302" s="85">
        <f t="shared" si="917"/>
        <v>0</v>
      </c>
      <c r="Q4302" s="59">
        <f t="shared" si="918"/>
        <v>0</v>
      </c>
      <c r="R4302" s="60" t="str">
        <f t="shared" si="919"/>
        <v>Good Count</v>
      </c>
      <c r="S4302" s="60" t="str">
        <f t="shared" si="920"/>
        <v>Good Count</v>
      </c>
      <c r="T4302" s="60" t="str">
        <f t="shared" si="921"/>
        <v>Good Count</v>
      </c>
    </row>
    <row r="4303" spans="1:20" ht="15" customHeight="1">
      <c r="A4303" s="64">
        <v>45174</v>
      </c>
      <c r="B4303" s="65">
        <f t="shared" si="909"/>
        <v>2023</v>
      </c>
      <c r="C4303" s="58">
        <f t="shared" si="910"/>
        <v>9</v>
      </c>
      <c r="D4303" s="58" t="str">
        <f t="shared" si="911"/>
        <v>Sep/2023</v>
      </c>
      <c r="E4303" s="60" t="s">
        <v>47</v>
      </c>
      <c r="F4303" s="60" t="s">
        <v>46</v>
      </c>
      <c r="G4303" s="60" t="s">
        <v>33</v>
      </c>
      <c r="H4303" s="60">
        <v>20</v>
      </c>
      <c r="I4303" s="60">
        <v>20</v>
      </c>
      <c r="J4303" s="60">
        <f t="shared" si="912"/>
        <v>0</v>
      </c>
      <c r="K4303" s="60" t="str">
        <f t="shared" si="913"/>
        <v>Ok</v>
      </c>
      <c r="L4303" s="60">
        <f t="shared" si="914"/>
        <v>0</v>
      </c>
      <c r="M4303" s="85">
        <f>VLOOKUP(E4303,'DAFTAR ITEM'!B:J,9,FALSE)</f>
        <v>5225</v>
      </c>
      <c r="N4303" s="85">
        <f t="shared" si="915"/>
        <v>104500</v>
      </c>
      <c r="O4303" s="85">
        <f t="shared" si="916"/>
        <v>0</v>
      </c>
      <c r="P4303" s="85">
        <f t="shared" si="917"/>
        <v>0</v>
      </c>
      <c r="Q4303" s="59">
        <f t="shared" si="918"/>
        <v>0</v>
      </c>
      <c r="R4303" s="60" t="str">
        <f t="shared" si="919"/>
        <v>Good Count</v>
      </c>
      <c r="S4303" s="60" t="str">
        <f t="shared" si="920"/>
        <v>Good Count</v>
      </c>
      <c r="T4303" s="60" t="str">
        <f t="shared" si="921"/>
        <v>Good Count</v>
      </c>
    </row>
    <row r="4304" spans="1:20" ht="15" customHeight="1">
      <c r="A4304" s="64">
        <v>45174</v>
      </c>
      <c r="B4304" s="65">
        <f t="shared" si="909"/>
        <v>2023</v>
      </c>
      <c r="C4304" s="58">
        <f t="shared" si="910"/>
        <v>9</v>
      </c>
      <c r="D4304" s="58" t="str">
        <f t="shared" si="911"/>
        <v>Sep/2023</v>
      </c>
      <c r="E4304" s="60" t="s">
        <v>49</v>
      </c>
      <c r="F4304" s="60" t="s">
        <v>48</v>
      </c>
      <c r="G4304" s="60" t="s">
        <v>33</v>
      </c>
      <c r="H4304" s="60">
        <v>26</v>
      </c>
      <c r="I4304" s="60">
        <v>26</v>
      </c>
      <c r="J4304" s="60">
        <f t="shared" si="912"/>
        <v>0</v>
      </c>
      <c r="K4304" s="60" t="str">
        <f t="shared" si="913"/>
        <v>Ok</v>
      </c>
      <c r="L4304" s="60">
        <f t="shared" si="914"/>
        <v>0</v>
      </c>
      <c r="M4304" s="85">
        <f>VLOOKUP(E4304,'DAFTAR ITEM'!B:J,9,FALSE)</f>
        <v>4900</v>
      </c>
      <c r="N4304" s="85">
        <f t="shared" si="915"/>
        <v>127400</v>
      </c>
      <c r="O4304" s="85">
        <f t="shared" si="916"/>
        <v>0</v>
      </c>
      <c r="P4304" s="85">
        <f t="shared" si="917"/>
        <v>0</v>
      </c>
      <c r="Q4304" s="59">
        <f t="shared" si="918"/>
        <v>0</v>
      </c>
      <c r="R4304" s="60" t="str">
        <f t="shared" si="919"/>
        <v>Good Count</v>
      </c>
      <c r="S4304" s="60" t="str">
        <f t="shared" si="920"/>
        <v>Good Count</v>
      </c>
      <c r="T4304" s="60" t="str">
        <f t="shared" si="921"/>
        <v>Good Count</v>
      </c>
    </row>
    <row r="4305" spans="1:20" ht="15" customHeight="1">
      <c r="A4305" s="64">
        <v>45174</v>
      </c>
      <c r="B4305" s="65">
        <f t="shared" si="909"/>
        <v>2023</v>
      </c>
      <c r="C4305" s="58">
        <f t="shared" si="910"/>
        <v>9</v>
      </c>
      <c r="D4305" s="58" t="str">
        <f t="shared" si="911"/>
        <v>Sep/2023</v>
      </c>
      <c r="E4305" s="60" t="s">
        <v>51</v>
      </c>
      <c r="F4305" s="60" t="s">
        <v>50</v>
      </c>
      <c r="G4305" s="60" t="s">
        <v>33</v>
      </c>
      <c r="H4305" s="60">
        <v>10</v>
      </c>
      <c r="I4305" s="60">
        <v>10</v>
      </c>
      <c r="J4305" s="60">
        <f t="shared" si="912"/>
        <v>0</v>
      </c>
      <c r="K4305" s="60" t="str">
        <f t="shared" si="913"/>
        <v>Ok</v>
      </c>
      <c r="L4305" s="60">
        <f t="shared" si="914"/>
        <v>0</v>
      </c>
      <c r="M4305" s="85">
        <f>VLOOKUP(E4305,'DAFTAR ITEM'!B:J,9,FALSE)</f>
        <v>7500</v>
      </c>
      <c r="N4305" s="85">
        <f t="shared" si="915"/>
        <v>75000</v>
      </c>
      <c r="O4305" s="85">
        <f t="shared" si="916"/>
        <v>0</v>
      </c>
      <c r="P4305" s="85">
        <f t="shared" si="917"/>
        <v>0</v>
      </c>
      <c r="Q4305" s="59">
        <f t="shared" si="918"/>
        <v>0</v>
      </c>
      <c r="R4305" s="60" t="str">
        <f t="shared" si="919"/>
        <v>Good Count</v>
      </c>
      <c r="S4305" s="60" t="str">
        <f t="shared" si="920"/>
        <v>Good Count</v>
      </c>
      <c r="T4305" s="60" t="str">
        <f t="shared" si="921"/>
        <v>Good Count</v>
      </c>
    </row>
    <row r="4306" spans="1:20" ht="15" customHeight="1">
      <c r="A4306" s="64">
        <v>45174</v>
      </c>
      <c r="B4306" s="65">
        <f t="shared" si="909"/>
        <v>2023</v>
      </c>
      <c r="C4306" s="58">
        <f t="shared" si="910"/>
        <v>9</v>
      </c>
      <c r="D4306" s="58" t="str">
        <f t="shared" si="911"/>
        <v>Sep/2023</v>
      </c>
      <c r="E4306" s="60" t="s">
        <v>53</v>
      </c>
      <c r="F4306" s="60" t="s">
        <v>52</v>
      </c>
      <c r="G4306" s="60" t="s">
        <v>33</v>
      </c>
      <c r="H4306" s="60">
        <v>6</v>
      </c>
      <c r="I4306" s="60">
        <v>6</v>
      </c>
      <c r="J4306" s="60">
        <f t="shared" si="912"/>
        <v>0</v>
      </c>
      <c r="K4306" s="60" t="str">
        <f t="shared" si="913"/>
        <v>Ok</v>
      </c>
      <c r="L4306" s="60">
        <f t="shared" si="914"/>
        <v>0</v>
      </c>
      <c r="M4306" s="85">
        <f>VLOOKUP(E4306,'DAFTAR ITEM'!B:J,9,FALSE)</f>
        <v>10000</v>
      </c>
      <c r="N4306" s="85">
        <f t="shared" si="915"/>
        <v>60000</v>
      </c>
      <c r="O4306" s="85">
        <f t="shared" si="916"/>
        <v>0</v>
      </c>
      <c r="P4306" s="85">
        <f t="shared" si="917"/>
        <v>0</v>
      </c>
      <c r="Q4306" s="59">
        <f t="shared" si="918"/>
        <v>0</v>
      </c>
      <c r="R4306" s="60" t="str">
        <f t="shared" si="919"/>
        <v>Good Count</v>
      </c>
      <c r="S4306" s="60" t="str">
        <f t="shared" si="920"/>
        <v>Good Count</v>
      </c>
      <c r="T4306" s="60" t="str">
        <f t="shared" si="921"/>
        <v>Good Count</v>
      </c>
    </row>
    <row r="4307" spans="1:20" ht="15" customHeight="1">
      <c r="A4307" s="64">
        <v>45174</v>
      </c>
      <c r="B4307" s="65">
        <f t="shared" si="909"/>
        <v>2023</v>
      </c>
      <c r="C4307" s="58">
        <f t="shared" si="910"/>
        <v>9</v>
      </c>
      <c r="D4307" s="58" t="str">
        <f t="shared" si="911"/>
        <v>Sep/2023</v>
      </c>
      <c r="E4307" s="60" t="s">
        <v>55</v>
      </c>
      <c r="F4307" s="60" t="s">
        <v>54</v>
      </c>
      <c r="G4307" s="60" t="s">
        <v>56</v>
      </c>
      <c r="H4307" s="60">
        <v>77</v>
      </c>
      <c r="I4307" s="60">
        <v>77</v>
      </c>
      <c r="J4307" s="60">
        <f t="shared" si="912"/>
        <v>0</v>
      </c>
      <c r="K4307" s="60" t="str">
        <f t="shared" si="913"/>
        <v>Ok</v>
      </c>
      <c r="L4307" s="60">
        <f t="shared" si="914"/>
        <v>0</v>
      </c>
      <c r="M4307" s="85">
        <f>VLOOKUP(E4307,'DAFTAR ITEM'!B:J,9,FALSE)</f>
        <v>2500</v>
      </c>
      <c r="N4307" s="85">
        <f t="shared" si="915"/>
        <v>192500</v>
      </c>
      <c r="O4307" s="85">
        <f t="shared" si="916"/>
        <v>0</v>
      </c>
      <c r="P4307" s="85">
        <f t="shared" si="917"/>
        <v>0</v>
      </c>
      <c r="Q4307" s="59">
        <f t="shared" si="918"/>
        <v>0</v>
      </c>
      <c r="R4307" s="60" t="str">
        <f t="shared" si="919"/>
        <v>Good Count</v>
      </c>
      <c r="S4307" s="60" t="str">
        <f t="shared" si="920"/>
        <v>Good Count</v>
      </c>
      <c r="T4307" s="60" t="str">
        <f t="shared" si="921"/>
        <v>Good Count</v>
      </c>
    </row>
    <row r="4308" spans="1:20" ht="15" customHeight="1">
      <c r="A4308" s="64">
        <v>45174</v>
      </c>
      <c r="B4308" s="65">
        <f t="shared" si="909"/>
        <v>2023</v>
      </c>
      <c r="C4308" s="58">
        <f t="shared" si="910"/>
        <v>9</v>
      </c>
      <c r="D4308" s="58" t="str">
        <f t="shared" si="911"/>
        <v>Sep/2023</v>
      </c>
      <c r="E4308" s="60" t="s">
        <v>58</v>
      </c>
      <c r="F4308" s="60" t="s">
        <v>57</v>
      </c>
      <c r="G4308" s="60" t="s">
        <v>59</v>
      </c>
      <c r="H4308" s="60">
        <v>44</v>
      </c>
      <c r="I4308" s="60">
        <v>44</v>
      </c>
      <c r="J4308" s="60">
        <f t="shared" si="912"/>
        <v>0</v>
      </c>
      <c r="K4308" s="60" t="str">
        <f t="shared" si="913"/>
        <v>Ok</v>
      </c>
      <c r="L4308" s="60">
        <f t="shared" si="914"/>
        <v>0</v>
      </c>
      <c r="M4308" s="85">
        <f>VLOOKUP(E4308,'DAFTAR ITEM'!B:J,9,FALSE)</f>
        <v>5145</v>
      </c>
      <c r="N4308" s="85">
        <f t="shared" si="915"/>
        <v>226380</v>
      </c>
      <c r="O4308" s="85">
        <f t="shared" si="916"/>
        <v>0</v>
      </c>
      <c r="P4308" s="85">
        <f t="shared" si="917"/>
        <v>0</v>
      </c>
      <c r="Q4308" s="59">
        <f t="shared" si="918"/>
        <v>0</v>
      </c>
      <c r="R4308" s="60" t="str">
        <f t="shared" si="919"/>
        <v>Good Count</v>
      </c>
      <c r="S4308" s="60" t="str">
        <f t="shared" si="920"/>
        <v>Good Count</v>
      </c>
      <c r="T4308" s="60" t="str">
        <f t="shared" si="921"/>
        <v>Good Count</v>
      </c>
    </row>
    <row r="4309" spans="1:20" ht="15" customHeight="1">
      <c r="A4309" s="64">
        <v>45174</v>
      </c>
      <c r="B4309" s="65">
        <f t="shared" si="909"/>
        <v>2023</v>
      </c>
      <c r="C4309" s="58">
        <f t="shared" si="910"/>
        <v>9</v>
      </c>
      <c r="D4309" s="58" t="str">
        <f t="shared" si="911"/>
        <v>Sep/2023</v>
      </c>
      <c r="E4309" s="60" t="s">
        <v>61</v>
      </c>
      <c r="F4309" s="60" t="s">
        <v>60</v>
      </c>
      <c r="G4309" s="60" t="s">
        <v>56</v>
      </c>
      <c r="H4309" s="60">
        <v>5</v>
      </c>
      <c r="I4309" s="60">
        <v>5</v>
      </c>
      <c r="J4309" s="60">
        <f t="shared" si="912"/>
        <v>0</v>
      </c>
      <c r="K4309" s="60" t="str">
        <f t="shared" si="913"/>
        <v>Ok</v>
      </c>
      <c r="L4309" s="60">
        <f t="shared" si="914"/>
        <v>0</v>
      </c>
      <c r="M4309" s="85">
        <f>VLOOKUP(E4309,'DAFTAR ITEM'!B:J,9,FALSE)</f>
        <v>13440</v>
      </c>
      <c r="N4309" s="85">
        <f t="shared" si="915"/>
        <v>67200</v>
      </c>
      <c r="O4309" s="85">
        <f t="shared" si="916"/>
        <v>0</v>
      </c>
      <c r="P4309" s="85">
        <f t="shared" si="917"/>
        <v>0</v>
      </c>
      <c r="Q4309" s="59">
        <f t="shared" si="918"/>
        <v>0</v>
      </c>
      <c r="R4309" s="60" t="str">
        <f t="shared" si="919"/>
        <v>Good Count</v>
      </c>
      <c r="S4309" s="60" t="str">
        <f t="shared" si="920"/>
        <v>Good Count</v>
      </c>
      <c r="T4309" s="60" t="str">
        <f t="shared" si="921"/>
        <v>Good Count</v>
      </c>
    </row>
    <row r="4310" spans="1:20" ht="15" customHeight="1">
      <c r="A4310" s="64">
        <v>45174</v>
      </c>
      <c r="B4310" s="65">
        <f t="shared" si="909"/>
        <v>2023</v>
      </c>
      <c r="C4310" s="58">
        <f t="shared" si="910"/>
        <v>9</v>
      </c>
      <c r="D4310" s="58" t="str">
        <f t="shared" si="911"/>
        <v>Sep/2023</v>
      </c>
      <c r="E4310" s="60" t="s">
        <v>63</v>
      </c>
      <c r="F4310" s="60" t="s">
        <v>62</v>
      </c>
      <c r="G4310" s="60" t="s">
        <v>33</v>
      </c>
      <c r="H4310" s="60">
        <v>4</v>
      </c>
      <c r="I4310" s="60">
        <v>4</v>
      </c>
      <c r="J4310" s="60">
        <f t="shared" si="912"/>
        <v>0</v>
      </c>
      <c r="K4310" s="60" t="str">
        <f t="shared" si="913"/>
        <v>Ok</v>
      </c>
      <c r="L4310" s="60">
        <f t="shared" si="914"/>
        <v>0</v>
      </c>
      <c r="M4310" s="85">
        <f>VLOOKUP(E4310,'DAFTAR ITEM'!B:J,9,FALSE)</f>
        <v>20000</v>
      </c>
      <c r="N4310" s="85">
        <f t="shared" si="915"/>
        <v>80000</v>
      </c>
      <c r="O4310" s="85">
        <f t="shared" si="916"/>
        <v>0</v>
      </c>
      <c r="P4310" s="85">
        <f t="shared" si="917"/>
        <v>0</v>
      </c>
      <c r="Q4310" s="59">
        <f t="shared" si="918"/>
        <v>0</v>
      </c>
      <c r="R4310" s="60" t="str">
        <f t="shared" si="919"/>
        <v>Good Count</v>
      </c>
      <c r="S4310" s="60" t="str">
        <f t="shared" si="920"/>
        <v>Good Count</v>
      </c>
      <c r="T4310" s="60" t="str">
        <f t="shared" si="921"/>
        <v>Good Count</v>
      </c>
    </row>
    <row r="4311" spans="1:20" ht="15" customHeight="1">
      <c r="A4311" s="64">
        <v>45174</v>
      </c>
      <c r="B4311" s="65">
        <f t="shared" si="909"/>
        <v>2023</v>
      </c>
      <c r="C4311" s="58">
        <f t="shared" si="910"/>
        <v>9</v>
      </c>
      <c r="D4311" s="58" t="str">
        <f t="shared" si="911"/>
        <v>Sep/2023</v>
      </c>
      <c r="E4311" s="60" t="s">
        <v>69</v>
      </c>
      <c r="F4311" s="60" t="s">
        <v>68</v>
      </c>
      <c r="G4311" s="60" t="s">
        <v>33</v>
      </c>
      <c r="H4311" s="60">
        <v>8</v>
      </c>
      <c r="I4311" s="60">
        <v>8</v>
      </c>
      <c r="J4311" s="60">
        <f t="shared" si="912"/>
        <v>0</v>
      </c>
      <c r="K4311" s="60" t="str">
        <f t="shared" si="913"/>
        <v>Ok</v>
      </c>
      <c r="L4311" s="60">
        <f t="shared" si="914"/>
        <v>0</v>
      </c>
      <c r="M4311" s="85">
        <f>VLOOKUP(E4311,'DAFTAR ITEM'!B:J,9,FALSE)</f>
        <v>6300</v>
      </c>
      <c r="N4311" s="85">
        <f t="shared" si="915"/>
        <v>50400</v>
      </c>
      <c r="O4311" s="85">
        <f t="shared" si="916"/>
        <v>0</v>
      </c>
      <c r="P4311" s="85">
        <f t="shared" si="917"/>
        <v>0</v>
      </c>
      <c r="Q4311" s="59">
        <f t="shared" si="918"/>
        <v>0</v>
      </c>
      <c r="R4311" s="60" t="str">
        <f t="shared" si="919"/>
        <v>Good Count</v>
      </c>
      <c r="S4311" s="60" t="str">
        <f t="shared" si="920"/>
        <v>Good Count</v>
      </c>
      <c r="T4311" s="60" t="str">
        <f t="shared" si="921"/>
        <v>Good Count</v>
      </c>
    </row>
    <row r="4312" spans="1:20" ht="15" customHeight="1">
      <c r="A4312" s="64">
        <v>45174</v>
      </c>
      <c r="B4312" s="65">
        <f t="shared" si="909"/>
        <v>2023</v>
      </c>
      <c r="C4312" s="58">
        <f t="shared" si="910"/>
        <v>9</v>
      </c>
      <c r="D4312" s="58" t="str">
        <f t="shared" si="911"/>
        <v>Sep/2023</v>
      </c>
      <c r="E4312" s="60" t="s">
        <v>71</v>
      </c>
      <c r="F4312" s="60" t="s">
        <v>70</v>
      </c>
      <c r="G4312" s="60" t="s">
        <v>33</v>
      </c>
      <c r="H4312" s="60">
        <v>5</v>
      </c>
      <c r="I4312" s="60">
        <v>5</v>
      </c>
      <c r="J4312" s="60">
        <f t="shared" si="912"/>
        <v>0</v>
      </c>
      <c r="K4312" s="60" t="str">
        <f t="shared" si="913"/>
        <v>Ok</v>
      </c>
      <c r="L4312" s="60">
        <f t="shared" si="914"/>
        <v>0</v>
      </c>
      <c r="M4312" s="85">
        <f>VLOOKUP(E4312,'DAFTAR ITEM'!B:J,9,FALSE)</f>
        <v>12000</v>
      </c>
      <c r="N4312" s="85">
        <f t="shared" si="915"/>
        <v>60000</v>
      </c>
      <c r="O4312" s="85">
        <f t="shared" si="916"/>
        <v>0</v>
      </c>
      <c r="P4312" s="85">
        <f t="shared" si="917"/>
        <v>0</v>
      </c>
      <c r="Q4312" s="59">
        <f t="shared" si="918"/>
        <v>0</v>
      </c>
      <c r="R4312" s="60" t="str">
        <f t="shared" si="919"/>
        <v>Good Count</v>
      </c>
      <c r="S4312" s="60" t="str">
        <f t="shared" si="920"/>
        <v>Good Count</v>
      </c>
      <c r="T4312" s="60" t="str">
        <f t="shared" si="921"/>
        <v>Good Count</v>
      </c>
    </row>
    <row r="4313" spans="1:20" ht="15" customHeight="1">
      <c r="A4313" s="64">
        <v>45174</v>
      </c>
      <c r="B4313" s="65">
        <f t="shared" si="909"/>
        <v>2023</v>
      </c>
      <c r="C4313" s="58">
        <f t="shared" si="910"/>
        <v>9</v>
      </c>
      <c r="D4313" s="58" t="str">
        <f t="shared" si="911"/>
        <v>Sep/2023</v>
      </c>
      <c r="E4313" s="60" t="s">
        <v>73</v>
      </c>
      <c r="F4313" s="60" t="s">
        <v>72</v>
      </c>
      <c r="G4313" s="60" t="s">
        <v>33</v>
      </c>
      <c r="H4313" s="60">
        <v>2</v>
      </c>
      <c r="I4313" s="60">
        <v>2</v>
      </c>
      <c r="J4313" s="60">
        <f t="shared" si="912"/>
        <v>0</v>
      </c>
      <c r="K4313" s="60" t="str">
        <f t="shared" si="913"/>
        <v>Ok</v>
      </c>
      <c r="L4313" s="60">
        <f t="shared" si="914"/>
        <v>0</v>
      </c>
      <c r="M4313" s="85">
        <f>VLOOKUP(E4313,'DAFTAR ITEM'!B:J,9,FALSE)</f>
        <v>24000</v>
      </c>
      <c r="N4313" s="85">
        <f t="shared" si="915"/>
        <v>48000</v>
      </c>
      <c r="O4313" s="85">
        <f t="shared" si="916"/>
        <v>0</v>
      </c>
      <c r="P4313" s="85">
        <f t="shared" si="917"/>
        <v>0</v>
      </c>
      <c r="Q4313" s="59">
        <f t="shared" si="918"/>
        <v>0</v>
      </c>
      <c r="R4313" s="60" t="str">
        <f t="shared" si="919"/>
        <v>Good Count</v>
      </c>
      <c r="S4313" s="60" t="str">
        <f t="shared" si="920"/>
        <v>Good Count</v>
      </c>
      <c r="T4313" s="60" t="str">
        <f t="shared" si="921"/>
        <v>Good Count</v>
      </c>
    </row>
    <row r="4314" spans="1:20" ht="15" customHeight="1">
      <c r="A4314" s="64">
        <v>45174</v>
      </c>
      <c r="B4314" s="65">
        <f t="shared" si="909"/>
        <v>2023</v>
      </c>
      <c r="C4314" s="58">
        <f t="shared" si="910"/>
        <v>9</v>
      </c>
      <c r="D4314" s="58" t="str">
        <f t="shared" si="911"/>
        <v>Sep/2023</v>
      </c>
      <c r="E4314" s="60" t="s">
        <v>75</v>
      </c>
      <c r="F4314" s="60" t="s">
        <v>74</v>
      </c>
      <c r="G4314" s="60" t="s">
        <v>33</v>
      </c>
      <c r="H4314" s="60">
        <v>9</v>
      </c>
      <c r="I4314" s="60">
        <v>9</v>
      </c>
      <c r="J4314" s="60">
        <f t="shared" si="912"/>
        <v>0</v>
      </c>
      <c r="K4314" s="60" t="str">
        <f t="shared" si="913"/>
        <v>Ok</v>
      </c>
      <c r="L4314" s="60">
        <f t="shared" si="914"/>
        <v>0</v>
      </c>
      <c r="M4314" s="85">
        <f>VLOOKUP(E4314,'DAFTAR ITEM'!B:J,9,FALSE)</f>
        <v>6500</v>
      </c>
      <c r="N4314" s="85">
        <f t="shared" si="915"/>
        <v>58500</v>
      </c>
      <c r="O4314" s="85">
        <f t="shared" si="916"/>
        <v>0</v>
      </c>
      <c r="P4314" s="85">
        <f t="shared" si="917"/>
        <v>0</v>
      </c>
      <c r="Q4314" s="59">
        <f t="shared" si="918"/>
        <v>0</v>
      </c>
      <c r="R4314" s="60" t="str">
        <f t="shared" si="919"/>
        <v>Good Count</v>
      </c>
      <c r="S4314" s="60" t="str">
        <f t="shared" si="920"/>
        <v>Good Count</v>
      </c>
      <c r="T4314" s="60" t="str">
        <f t="shared" si="921"/>
        <v>Good Count</v>
      </c>
    </row>
    <row r="4315" spans="1:20" ht="15" customHeight="1">
      <c r="A4315" s="64">
        <v>45174</v>
      </c>
      <c r="B4315" s="65">
        <f t="shared" si="909"/>
        <v>2023</v>
      </c>
      <c r="C4315" s="58">
        <f t="shared" si="910"/>
        <v>9</v>
      </c>
      <c r="D4315" s="58" t="str">
        <f t="shared" si="911"/>
        <v>Sep/2023</v>
      </c>
      <c r="E4315" s="60" t="s">
        <v>77</v>
      </c>
      <c r="F4315" s="60" t="s">
        <v>76</v>
      </c>
      <c r="G4315" s="60" t="s">
        <v>33</v>
      </c>
      <c r="H4315" s="60">
        <v>2</v>
      </c>
      <c r="I4315" s="60">
        <v>2</v>
      </c>
      <c r="J4315" s="60">
        <f t="shared" si="912"/>
        <v>0</v>
      </c>
      <c r="K4315" s="60" t="str">
        <f t="shared" si="913"/>
        <v>Ok</v>
      </c>
      <c r="L4315" s="60">
        <f t="shared" si="914"/>
        <v>0</v>
      </c>
      <c r="M4315" s="85">
        <f>VLOOKUP(E4315,'DAFTAR ITEM'!B:J,9,FALSE)</f>
        <v>50000</v>
      </c>
      <c r="N4315" s="85">
        <f t="shared" si="915"/>
        <v>100000</v>
      </c>
      <c r="O4315" s="85">
        <f t="shared" si="916"/>
        <v>0</v>
      </c>
      <c r="P4315" s="85">
        <f t="shared" si="917"/>
        <v>0</v>
      </c>
      <c r="Q4315" s="59">
        <f t="shared" si="918"/>
        <v>0</v>
      </c>
      <c r="R4315" s="60" t="str">
        <f t="shared" si="919"/>
        <v>Good Count</v>
      </c>
      <c r="S4315" s="60" t="str">
        <f t="shared" si="920"/>
        <v>Good Count</v>
      </c>
      <c r="T4315" s="60" t="str">
        <f t="shared" si="921"/>
        <v>Good Count</v>
      </c>
    </row>
    <row r="4316" spans="1:20" ht="15" customHeight="1">
      <c r="A4316" s="64">
        <v>45174</v>
      </c>
      <c r="B4316" s="65">
        <f t="shared" si="909"/>
        <v>2023</v>
      </c>
      <c r="C4316" s="58">
        <f t="shared" si="910"/>
        <v>9</v>
      </c>
      <c r="D4316" s="58" t="str">
        <f t="shared" si="911"/>
        <v>Sep/2023</v>
      </c>
      <c r="E4316" s="60" t="s">
        <v>79</v>
      </c>
      <c r="F4316" s="60" t="s">
        <v>78</v>
      </c>
      <c r="G4316" s="60" t="s">
        <v>33</v>
      </c>
      <c r="H4316" s="60">
        <v>6</v>
      </c>
      <c r="I4316" s="60">
        <v>6</v>
      </c>
      <c r="J4316" s="60">
        <f t="shared" si="912"/>
        <v>0</v>
      </c>
      <c r="K4316" s="60" t="str">
        <f t="shared" si="913"/>
        <v>Ok</v>
      </c>
      <c r="L4316" s="60">
        <f t="shared" si="914"/>
        <v>0</v>
      </c>
      <c r="M4316" s="85">
        <f>VLOOKUP(E4316,'DAFTAR ITEM'!B:J,9,FALSE)</f>
        <v>3700</v>
      </c>
      <c r="N4316" s="85">
        <f t="shared" si="915"/>
        <v>22200</v>
      </c>
      <c r="O4316" s="85">
        <f t="shared" si="916"/>
        <v>0</v>
      </c>
      <c r="P4316" s="85">
        <f t="shared" si="917"/>
        <v>0</v>
      </c>
      <c r="Q4316" s="59">
        <f t="shared" si="918"/>
        <v>0</v>
      </c>
      <c r="R4316" s="60" t="str">
        <f t="shared" si="919"/>
        <v>Good Count</v>
      </c>
      <c r="S4316" s="60" t="str">
        <f t="shared" si="920"/>
        <v>Good Count</v>
      </c>
      <c r="T4316" s="60" t="str">
        <f t="shared" si="921"/>
        <v>Good Count</v>
      </c>
    </row>
    <row r="4317" spans="1:20" ht="15" customHeight="1">
      <c r="A4317" s="64">
        <v>45174</v>
      </c>
      <c r="B4317" s="65">
        <f t="shared" si="909"/>
        <v>2023</v>
      </c>
      <c r="C4317" s="58">
        <f t="shared" si="910"/>
        <v>9</v>
      </c>
      <c r="D4317" s="58" t="str">
        <f t="shared" si="911"/>
        <v>Sep/2023</v>
      </c>
      <c r="E4317" s="60" t="s">
        <v>81</v>
      </c>
      <c r="F4317" s="60" t="s">
        <v>80</v>
      </c>
      <c r="G4317" s="60" t="s">
        <v>33</v>
      </c>
      <c r="H4317" s="60">
        <v>16</v>
      </c>
      <c r="I4317" s="60">
        <v>16</v>
      </c>
      <c r="J4317" s="60">
        <f t="shared" si="912"/>
        <v>0</v>
      </c>
      <c r="K4317" s="60" t="str">
        <f t="shared" si="913"/>
        <v>Ok</v>
      </c>
      <c r="L4317" s="60">
        <f t="shared" si="914"/>
        <v>0</v>
      </c>
      <c r="M4317" s="85">
        <f>VLOOKUP(E4317,'DAFTAR ITEM'!B:J,9,FALSE)</f>
        <v>1785</v>
      </c>
      <c r="N4317" s="85">
        <f t="shared" si="915"/>
        <v>28560</v>
      </c>
      <c r="O4317" s="85">
        <f t="shared" si="916"/>
        <v>0</v>
      </c>
      <c r="P4317" s="85">
        <f t="shared" si="917"/>
        <v>0</v>
      </c>
      <c r="Q4317" s="59">
        <f t="shared" si="918"/>
        <v>0</v>
      </c>
      <c r="R4317" s="60" t="str">
        <f t="shared" si="919"/>
        <v>Good Count</v>
      </c>
      <c r="S4317" s="60" t="str">
        <f t="shared" si="920"/>
        <v>Good Count</v>
      </c>
      <c r="T4317" s="60" t="str">
        <f t="shared" si="921"/>
        <v>Good Count</v>
      </c>
    </row>
    <row r="4318" spans="1:20" ht="15" customHeight="1">
      <c r="A4318" s="64">
        <v>45174</v>
      </c>
      <c r="B4318" s="65">
        <f t="shared" si="909"/>
        <v>2023</v>
      </c>
      <c r="C4318" s="58">
        <f t="shared" si="910"/>
        <v>9</v>
      </c>
      <c r="D4318" s="58" t="str">
        <f t="shared" si="911"/>
        <v>Sep/2023</v>
      </c>
      <c r="E4318" s="60" t="s">
        <v>83</v>
      </c>
      <c r="F4318" s="60" t="s">
        <v>82</v>
      </c>
      <c r="G4318" s="60" t="s">
        <v>33</v>
      </c>
      <c r="H4318" s="60">
        <v>38</v>
      </c>
      <c r="I4318" s="60">
        <v>38</v>
      </c>
      <c r="J4318" s="60">
        <f t="shared" si="912"/>
        <v>0</v>
      </c>
      <c r="K4318" s="60" t="str">
        <f t="shared" si="913"/>
        <v>Ok</v>
      </c>
      <c r="L4318" s="60">
        <f t="shared" si="914"/>
        <v>0</v>
      </c>
      <c r="M4318" s="85">
        <f>VLOOKUP(E4318,'DAFTAR ITEM'!B:J,9,FALSE)</f>
        <v>15000</v>
      </c>
      <c r="N4318" s="85">
        <f t="shared" si="915"/>
        <v>570000</v>
      </c>
      <c r="O4318" s="85">
        <f t="shared" si="916"/>
        <v>0</v>
      </c>
      <c r="P4318" s="85">
        <f t="shared" si="917"/>
        <v>0</v>
      </c>
      <c r="Q4318" s="59">
        <f t="shared" si="918"/>
        <v>0</v>
      </c>
      <c r="R4318" s="60" t="str">
        <f t="shared" si="919"/>
        <v>Good Count</v>
      </c>
      <c r="S4318" s="60" t="str">
        <f t="shared" si="920"/>
        <v>Good Count</v>
      </c>
      <c r="T4318" s="60" t="str">
        <f t="shared" si="921"/>
        <v>Good Count</v>
      </c>
    </row>
    <row r="4319" spans="1:20" ht="15" customHeight="1">
      <c r="A4319" s="64">
        <v>45174</v>
      </c>
      <c r="B4319" s="65">
        <f t="shared" si="909"/>
        <v>2023</v>
      </c>
      <c r="C4319" s="58">
        <f t="shared" si="910"/>
        <v>9</v>
      </c>
      <c r="D4319" s="58" t="str">
        <f t="shared" si="911"/>
        <v>Sep/2023</v>
      </c>
      <c r="E4319" s="60" t="s">
        <v>85</v>
      </c>
      <c r="F4319" s="60" t="s">
        <v>84</v>
      </c>
      <c r="G4319" s="60" t="s">
        <v>33</v>
      </c>
      <c r="H4319" s="60">
        <v>49</v>
      </c>
      <c r="I4319" s="60">
        <v>49</v>
      </c>
      <c r="J4319" s="60">
        <f t="shared" si="912"/>
        <v>0</v>
      </c>
      <c r="K4319" s="60" t="str">
        <f t="shared" si="913"/>
        <v>Ok</v>
      </c>
      <c r="L4319" s="60">
        <f t="shared" si="914"/>
        <v>0</v>
      </c>
      <c r="M4319" s="85">
        <f>VLOOKUP(E4319,'DAFTAR ITEM'!B:J,9,FALSE)</f>
        <v>9800</v>
      </c>
      <c r="N4319" s="85">
        <f t="shared" si="915"/>
        <v>480200</v>
      </c>
      <c r="O4319" s="85">
        <f t="shared" si="916"/>
        <v>0</v>
      </c>
      <c r="P4319" s="85">
        <f t="shared" si="917"/>
        <v>0</v>
      </c>
      <c r="Q4319" s="59">
        <f t="shared" si="918"/>
        <v>0</v>
      </c>
      <c r="R4319" s="60" t="str">
        <f t="shared" si="919"/>
        <v>Good Count</v>
      </c>
      <c r="S4319" s="60" t="str">
        <f t="shared" si="920"/>
        <v>Good Count</v>
      </c>
      <c r="T4319" s="60" t="str">
        <f t="shared" si="921"/>
        <v>Good Count</v>
      </c>
    </row>
    <row r="4320" spans="1:20" ht="15" customHeight="1">
      <c r="A4320" s="64">
        <v>45174</v>
      </c>
      <c r="B4320" s="65">
        <f t="shared" si="909"/>
        <v>2023</v>
      </c>
      <c r="C4320" s="58">
        <f t="shared" si="910"/>
        <v>9</v>
      </c>
      <c r="D4320" s="58" t="str">
        <f t="shared" si="911"/>
        <v>Sep/2023</v>
      </c>
      <c r="E4320" s="60" t="s">
        <v>90</v>
      </c>
      <c r="F4320" s="60" t="s">
        <v>89</v>
      </c>
      <c r="G4320" s="60" t="s">
        <v>33</v>
      </c>
      <c r="H4320" s="60">
        <v>4</v>
      </c>
      <c r="I4320" s="60">
        <v>4</v>
      </c>
      <c r="J4320" s="60">
        <f t="shared" si="912"/>
        <v>0</v>
      </c>
      <c r="K4320" s="60" t="str">
        <f t="shared" si="913"/>
        <v>Ok</v>
      </c>
      <c r="L4320" s="60">
        <f t="shared" si="914"/>
        <v>0</v>
      </c>
      <c r="M4320" s="85">
        <f>VLOOKUP(E4320,'DAFTAR ITEM'!B:J,9,FALSE)</f>
        <v>23000</v>
      </c>
      <c r="N4320" s="85">
        <f t="shared" si="915"/>
        <v>92000</v>
      </c>
      <c r="O4320" s="85">
        <f t="shared" si="916"/>
        <v>0</v>
      </c>
      <c r="P4320" s="85">
        <f t="shared" si="917"/>
        <v>0</v>
      </c>
      <c r="Q4320" s="59">
        <f t="shared" si="918"/>
        <v>0</v>
      </c>
      <c r="R4320" s="60" t="str">
        <f t="shared" si="919"/>
        <v>Good Count</v>
      </c>
      <c r="S4320" s="60" t="str">
        <f t="shared" si="920"/>
        <v>Good Count</v>
      </c>
      <c r="T4320" s="60" t="str">
        <f t="shared" si="921"/>
        <v>Good Count</v>
      </c>
    </row>
    <row r="4321" spans="1:20" ht="15" customHeight="1">
      <c r="A4321" s="64">
        <v>45174</v>
      </c>
      <c r="B4321" s="65">
        <f t="shared" si="909"/>
        <v>2023</v>
      </c>
      <c r="C4321" s="58">
        <f t="shared" si="910"/>
        <v>9</v>
      </c>
      <c r="D4321" s="58" t="str">
        <f t="shared" si="911"/>
        <v>Sep/2023</v>
      </c>
      <c r="E4321" s="60" t="s">
        <v>92</v>
      </c>
      <c r="F4321" s="60" t="s">
        <v>91</v>
      </c>
      <c r="G4321" s="60" t="s">
        <v>88</v>
      </c>
      <c r="H4321" s="60">
        <v>5</v>
      </c>
      <c r="I4321" s="60">
        <v>5</v>
      </c>
      <c r="J4321" s="60">
        <f t="shared" si="912"/>
        <v>0</v>
      </c>
      <c r="K4321" s="60" t="str">
        <f t="shared" si="913"/>
        <v>Ok</v>
      </c>
      <c r="L4321" s="60">
        <f t="shared" si="914"/>
        <v>0</v>
      </c>
      <c r="M4321" s="85">
        <f>VLOOKUP(E4321,'DAFTAR ITEM'!B:J,9,FALSE)</f>
        <v>95000</v>
      </c>
      <c r="N4321" s="85">
        <f t="shared" si="915"/>
        <v>475000</v>
      </c>
      <c r="O4321" s="85">
        <f t="shared" si="916"/>
        <v>0</v>
      </c>
      <c r="P4321" s="85">
        <f t="shared" si="917"/>
        <v>0</v>
      </c>
      <c r="Q4321" s="59">
        <f t="shared" si="918"/>
        <v>0</v>
      </c>
      <c r="R4321" s="60" t="str">
        <f t="shared" si="919"/>
        <v>Good Count</v>
      </c>
      <c r="S4321" s="60" t="str">
        <f t="shared" si="920"/>
        <v>Good Count</v>
      </c>
      <c r="T4321" s="60" t="str">
        <f t="shared" si="921"/>
        <v>Good Count</v>
      </c>
    </row>
    <row r="4322" spans="1:20" ht="15" customHeight="1">
      <c r="A4322" s="64">
        <v>45174</v>
      </c>
      <c r="B4322" s="65">
        <f t="shared" si="909"/>
        <v>2023</v>
      </c>
      <c r="C4322" s="58">
        <f t="shared" si="910"/>
        <v>9</v>
      </c>
      <c r="D4322" s="58" t="str">
        <f t="shared" si="911"/>
        <v>Sep/2023</v>
      </c>
      <c r="E4322" s="60" t="s">
        <v>94</v>
      </c>
      <c r="F4322" s="60" t="s">
        <v>93</v>
      </c>
      <c r="G4322" s="60" t="s">
        <v>95</v>
      </c>
      <c r="H4322" s="60">
        <v>28</v>
      </c>
      <c r="I4322" s="60">
        <v>28</v>
      </c>
      <c r="J4322" s="60">
        <f t="shared" si="912"/>
        <v>0</v>
      </c>
      <c r="K4322" s="60" t="str">
        <f t="shared" si="913"/>
        <v>Ok</v>
      </c>
      <c r="L4322" s="60">
        <f t="shared" si="914"/>
        <v>0</v>
      </c>
      <c r="M4322" s="85">
        <f>VLOOKUP(E4322,'DAFTAR ITEM'!B:J,9,FALSE)</f>
        <v>5250</v>
      </c>
      <c r="N4322" s="85">
        <f t="shared" si="915"/>
        <v>147000</v>
      </c>
      <c r="O4322" s="85">
        <f t="shared" si="916"/>
        <v>0</v>
      </c>
      <c r="P4322" s="85">
        <f t="shared" si="917"/>
        <v>0</v>
      </c>
      <c r="Q4322" s="59">
        <f t="shared" si="918"/>
        <v>0</v>
      </c>
      <c r="R4322" s="60" t="str">
        <f t="shared" si="919"/>
        <v>Good Count</v>
      </c>
      <c r="S4322" s="60" t="str">
        <f t="shared" si="920"/>
        <v>Good Count</v>
      </c>
      <c r="T4322" s="60" t="str">
        <f t="shared" si="921"/>
        <v>Good Count</v>
      </c>
    </row>
    <row r="4323" spans="1:20" ht="15" customHeight="1">
      <c r="A4323" s="64">
        <v>45174</v>
      </c>
      <c r="B4323" s="65">
        <f t="shared" si="909"/>
        <v>2023</v>
      </c>
      <c r="C4323" s="58">
        <f t="shared" si="910"/>
        <v>9</v>
      </c>
      <c r="D4323" s="58" t="str">
        <f t="shared" si="911"/>
        <v>Sep/2023</v>
      </c>
      <c r="E4323" s="60" t="s">
        <v>97</v>
      </c>
      <c r="F4323" s="60" t="s">
        <v>96</v>
      </c>
      <c r="G4323" s="60" t="s">
        <v>95</v>
      </c>
      <c r="H4323" s="60">
        <v>20</v>
      </c>
      <c r="I4323" s="60">
        <v>20</v>
      </c>
      <c r="J4323" s="60">
        <f t="shared" si="912"/>
        <v>0</v>
      </c>
      <c r="K4323" s="60" t="str">
        <f t="shared" si="913"/>
        <v>Ok</v>
      </c>
      <c r="L4323" s="60">
        <f t="shared" si="914"/>
        <v>0</v>
      </c>
      <c r="M4323" s="85">
        <f>VLOOKUP(E4323,'DAFTAR ITEM'!B:J,9,FALSE)</f>
        <v>12000</v>
      </c>
      <c r="N4323" s="85">
        <f t="shared" si="915"/>
        <v>240000</v>
      </c>
      <c r="O4323" s="85">
        <f t="shared" si="916"/>
        <v>0</v>
      </c>
      <c r="P4323" s="85">
        <f t="shared" si="917"/>
        <v>0</v>
      </c>
      <c r="Q4323" s="59">
        <f t="shared" si="918"/>
        <v>0</v>
      </c>
      <c r="R4323" s="60" t="str">
        <f t="shared" si="919"/>
        <v>Good Count</v>
      </c>
      <c r="S4323" s="60" t="str">
        <f t="shared" si="920"/>
        <v>Good Count</v>
      </c>
      <c r="T4323" s="60" t="str">
        <f t="shared" si="921"/>
        <v>Good Count</v>
      </c>
    </row>
    <row r="4324" spans="1:20" ht="15" customHeight="1">
      <c r="C4324" s="58"/>
      <c r="D4324" s="58"/>
    </row>
    <row r="4325" spans="1:20" ht="15" customHeight="1">
      <c r="A4325" s="64">
        <v>45174</v>
      </c>
      <c r="B4325" s="65">
        <f t="shared" ref="B4325:B4356" si="922">YEAR(A4325)</f>
        <v>2023</v>
      </c>
      <c r="C4325" s="58">
        <f t="shared" ref="C4325:C4356" si="923">MONTH(A4325)</f>
        <v>9</v>
      </c>
      <c r="D4325" s="58" t="str">
        <f t="shared" ref="D4325:D4356" si="924">TEXT(A4325,"MMM")&amp;"/"&amp;(B4325)</f>
        <v>Sep/2023</v>
      </c>
      <c r="E4325" s="60" t="s">
        <v>99</v>
      </c>
      <c r="F4325" s="60" t="s">
        <v>98</v>
      </c>
      <c r="G4325" s="60" t="s">
        <v>95</v>
      </c>
      <c r="H4325" s="60">
        <v>0</v>
      </c>
      <c r="I4325" s="60">
        <v>0</v>
      </c>
      <c r="J4325" s="60">
        <f t="shared" ref="J4325:J4356" si="925">I4325-H4325</f>
        <v>0</v>
      </c>
      <c r="K4325" s="60" t="str">
        <f t="shared" ref="K4325:K4356" si="926">IF(J4325=0,"Ok","Selisih")</f>
        <v>Ok</v>
      </c>
      <c r="L4325" s="60">
        <f t="shared" ref="L4325:L4356" si="927">ABS(J4325)</f>
        <v>0</v>
      </c>
      <c r="M4325" s="85">
        <f>VLOOKUP(E4325,'DAFTAR ITEM'!B:J,9,FALSE)</f>
        <v>24150</v>
      </c>
      <c r="N4325" s="85">
        <f t="shared" ref="N4325:N4356" si="928">H4325*M4325</f>
        <v>0</v>
      </c>
      <c r="O4325" s="85">
        <f t="shared" ref="O4325:O4356" si="929">J4325*M4325</f>
        <v>0</v>
      </c>
      <c r="P4325" s="85">
        <f t="shared" ref="P4325:P4356" si="930">L4325*M4325</f>
        <v>0</v>
      </c>
      <c r="Q4325" s="59">
        <f t="shared" ref="Q4325:Q4356" si="931">ABS(IF(AND((H4325=0),(J4325=0)),0,J4325/H4325))</f>
        <v>0</v>
      </c>
      <c r="R4325" s="60" t="str">
        <f t="shared" ref="R4325:R4356" si="932">IF(ISERROR(Q4325),"Bad Count",IF(Q4325&gt;0%,"Bad Count","Good Count"))</f>
        <v>Good Count</v>
      </c>
      <c r="S4325" s="60" t="str">
        <f t="shared" ref="S4325:S4356" si="933">IF(ISERROR(Q4325),"Bad Count",IF(Q4325&gt;2%,"Bad Count","Good Count"))</f>
        <v>Good Count</v>
      </c>
      <c r="T4325" s="60" t="str">
        <f t="shared" ref="T4325:T4356" si="934">IF(ISERROR(Q4325),"Bad Count",IF(Q4325&gt;5%,"Bad Count","Good Count"))</f>
        <v>Good Count</v>
      </c>
    </row>
    <row r="4326" spans="1:20" ht="15" customHeight="1">
      <c r="A4326" s="64">
        <v>45174</v>
      </c>
      <c r="B4326" s="65">
        <f t="shared" si="922"/>
        <v>2023</v>
      </c>
      <c r="C4326" s="58">
        <f t="shared" si="923"/>
        <v>9</v>
      </c>
      <c r="D4326" s="58" t="str">
        <f t="shared" si="924"/>
        <v>Sep/2023</v>
      </c>
      <c r="E4326" s="60" t="s">
        <v>103</v>
      </c>
      <c r="F4326" s="60" t="s">
        <v>102</v>
      </c>
      <c r="G4326" s="60" t="s">
        <v>104</v>
      </c>
      <c r="H4326" s="60">
        <v>5</v>
      </c>
      <c r="I4326" s="60">
        <v>5</v>
      </c>
      <c r="J4326" s="60">
        <f t="shared" si="925"/>
        <v>0</v>
      </c>
      <c r="K4326" s="60" t="str">
        <f t="shared" si="926"/>
        <v>Ok</v>
      </c>
      <c r="L4326" s="60">
        <f t="shared" si="927"/>
        <v>0</v>
      </c>
      <c r="M4326" s="85">
        <f>VLOOKUP(E4326,'DAFTAR ITEM'!B:J,9,FALSE)</f>
        <v>270000</v>
      </c>
      <c r="N4326" s="85">
        <f t="shared" si="928"/>
        <v>1350000</v>
      </c>
      <c r="O4326" s="85">
        <f t="shared" si="929"/>
        <v>0</v>
      </c>
      <c r="P4326" s="85">
        <f t="shared" si="930"/>
        <v>0</v>
      </c>
      <c r="Q4326" s="59">
        <f t="shared" si="931"/>
        <v>0</v>
      </c>
      <c r="R4326" s="60" t="str">
        <f t="shared" si="932"/>
        <v>Good Count</v>
      </c>
      <c r="S4326" s="60" t="str">
        <f t="shared" si="933"/>
        <v>Good Count</v>
      </c>
      <c r="T4326" s="60" t="str">
        <f t="shared" si="934"/>
        <v>Good Count</v>
      </c>
    </row>
    <row r="4327" spans="1:20" ht="15" customHeight="1">
      <c r="A4327" s="64">
        <v>45174</v>
      </c>
      <c r="B4327" s="65">
        <f t="shared" si="922"/>
        <v>2023</v>
      </c>
      <c r="C4327" s="58">
        <f t="shared" si="923"/>
        <v>9</v>
      </c>
      <c r="D4327" s="58" t="str">
        <f t="shared" si="924"/>
        <v>Sep/2023</v>
      </c>
      <c r="E4327" s="60" t="s">
        <v>106</v>
      </c>
      <c r="F4327" s="60" t="s">
        <v>105</v>
      </c>
      <c r="G4327" s="60" t="s">
        <v>104</v>
      </c>
      <c r="H4327" s="60">
        <v>2</v>
      </c>
      <c r="I4327" s="60">
        <v>2</v>
      </c>
      <c r="J4327" s="60">
        <f t="shared" si="925"/>
        <v>0</v>
      </c>
      <c r="K4327" s="60" t="str">
        <f t="shared" si="926"/>
        <v>Ok</v>
      </c>
      <c r="L4327" s="60">
        <f t="shared" si="927"/>
        <v>0</v>
      </c>
      <c r="M4327" s="85">
        <f>VLOOKUP(E4327,'DAFTAR ITEM'!B:J,9,FALSE)</f>
        <v>337800</v>
      </c>
      <c r="N4327" s="85">
        <f t="shared" si="928"/>
        <v>675600</v>
      </c>
      <c r="O4327" s="85">
        <f t="shared" si="929"/>
        <v>0</v>
      </c>
      <c r="P4327" s="85">
        <f t="shared" si="930"/>
        <v>0</v>
      </c>
      <c r="Q4327" s="59">
        <f t="shared" si="931"/>
        <v>0</v>
      </c>
      <c r="R4327" s="60" t="str">
        <f t="shared" si="932"/>
        <v>Good Count</v>
      </c>
      <c r="S4327" s="60" t="str">
        <f t="shared" si="933"/>
        <v>Good Count</v>
      </c>
      <c r="T4327" s="60" t="str">
        <f t="shared" si="934"/>
        <v>Good Count</v>
      </c>
    </row>
    <row r="4328" spans="1:20" ht="15" customHeight="1">
      <c r="A4328" s="64">
        <v>45174</v>
      </c>
      <c r="B4328" s="65">
        <f t="shared" si="922"/>
        <v>2023</v>
      </c>
      <c r="C4328" s="58">
        <f t="shared" si="923"/>
        <v>9</v>
      </c>
      <c r="D4328" s="58" t="str">
        <f t="shared" si="924"/>
        <v>Sep/2023</v>
      </c>
      <c r="E4328" s="60" t="s">
        <v>108</v>
      </c>
      <c r="F4328" s="60" t="s">
        <v>107</v>
      </c>
      <c r="G4328" s="60" t="s">
        <v>104</v>
      </c>
      <c r="H4328" s="60">
        <v>9</v>
      </c>
      <c r="I4328" s="60">
        <v>9</v>
      </c>
      <c r="J4328" s="60">
        <f t="shared" si="925"/>
        <v>0</v>
      </c>
      <c r="K4328" s="60" t="str">
        <f t="shared" si="926"/>
        <v>Ok</v>
      </c>
      <c r="L4328" s="60">
        <f t="shared" si="927"/>
        <v>0</v>
      </c>
      <c r="M4328" s="85">
        <f>VLOOKUP(E4328,'DAFTAR ITEM'!B:J,9,FALSE)</f>
        <v>270000</v>
      </c>
      <c r="N4328" s="85">
        <f t="shared" si="928"/>
        <v>2430000</v>
      </c>
      <c r="O4328" s="85">
        <f t="shared" si="929"/>
        <v>0</v>
      </c>
      <c r="P4328" s="85">
        <f t="shared" si="930"/>
        <v>0</v>
      </c>
      <c r="Q4328" s="59">
        <f t="shared" si="931"/>
        <v>0</v>
      </c>
      <c r="R4328" s="60" t="str">
        <f t="shared" si="932"/>
        <v>Good Count</v>
      </c>
      <c r="S4328" s="60" t="str">
        <f t="shared" si="933"/>
        <v>Good Count</v>
      </c>
      <c r="T4328" s="60" t="str">
        <f t="shared" si="934"/>
        <v>Good Count</v>
      </c>
    </row>
    <row r="4329" spans="1:20" ht="15" customHeight="1">
      <c r="A4329" s="64">
        <v>45174</v>
      </c>
      <c r="B4329" s="65">
        <f t="shared" si="922"/>
        <v>2023</v>
      </c>
      <c r="C4329" s="58">
        <f t="shared" si="923"/>
        <v>9</v>
      </c>
      <c r="D4329" s="58" t="str">
        <f t="shared" si="924"/>
        <v>Sep/2023</v>
      </c>
      <c r="E4329" s="60" t="s">
        <v>112</v>
      </c>
      <c r="F4329" s="60" t="s">
        <v>111</v>
      </c>
      <c r="G4329" s="60" t="s">
        <v>104</v>
      </c>
      <c r="H4329" s="60">
        <v>4</v>
      </c>
      <c r="I4329" s="60">
        <v>4</v>
      </c>
      <c r="J4329" s="60">
        <f t="shared" si="925"/>
        <v>0</v>
      </c>
      <c r="K4329" s="60" t="str">
        <f t="shared" si="926"/>
        <v>Ok</v>
      </c>
      <c r="L4329" s="60">
        <f t="shared" si="927"/>
        <v>0</v>
      </c>
      <c r="M4329" s="85">
        <f>VLOOKUP(E4329,'DAFTAR ITEM'!B:J,9,FALSE)</f>
        <v>270000</v>
      </c>
      <c r="N4329" s="85">
        <f t="shared" si="928"/>
        <v>1080000</v>
      </c>
      <c r="O4329" s="85">
        <f t="shared" si="929"/>
        <v>0</v>
      </c>
      <c r="P4329" s="85">
        <f t="shared" si="930"/>
        <v>0</v>
      </c>
      <c r="Q4329" s="59">
        <f t="shared" si="931"/>
        <v>0</v>
      </c>
      <c r="R4329" s="60" t="str">
        <f t="shared" si="932"/>
        <v>Good Count</v>
      </c>
      <c r="S4329" s="60" t="str">
        <f t="shared" si="933"/>
        <v>Good Count</v>
      </c>
      <c r="T4329" s="60" t="str">
        <f t="shared" si="934"/>
        <v>Good Count</v>
      </c>
    </row>
    <row r="4330" spans="1:20" ht="15" customHeight="1">
      <c r="A4330" s="64">
        <v>45174</v>
      </c>
      <c r="B4330" s="65">
        <f t="shared" si="922"/>
        <v>2023</v>
      </c>
      <c r="C4330" s="58">
        <f t="shared" si="923"/>
        <v>9</v>
      </c>
      <c r="D4330" s="58" t="str">
        <f t="shared" si="924"/>
        <v>Sep/2023</v>
      </c>
      <c r="E4330" s="60" t="s">
        <v>114</v>
      </c>
      <c r="F4330" s="60" t="s">
        <v>113</v>
      </c>
      <c r="G4330" s="60" t="s">
        <v>104</v>
      </c>
      <c r="H4330" s="60">
        <v>3</v>
      </c>
      <c r="I4330" s="60">
        <v>3</v>
      </c>
      <c r="J4330" s="60">
        <f t="shared" si="925"/>
        <v>0</v>
      </c>
      <c r="K4330" s="60" t="str">
        <f t="shared" si="926"/>
        <v>Ok</v>
      </c>
      <c r="L4330" s="60">
        <f t="shared" si="927"/>
        <v>0</v>
      </c>
      <c r="M4330" s="85">
        <f>VLOOKUP(E4330,'DAFTAR ITEM'!B:J,9,FALSE)</f>
        <v>270000</v>
      </c>
      <c r="N4330" s="85">
        <f t="shared" si="928"/>
        <v>810000</v>
      </c>
      <c r="O4330" s="85">
        <f t="shared" si="929"/>
        <v>0</v>
      </c>
      <c r="P4330" s="85">
        <f t="shared" si="930"/>
        <v>0</v>
      </c>
      <c r="Q4330" s="59">
        <f t="shared" si="931"/>
        <v>0</v>
      </c>
      <c r="R4330" s="60" t="str">
        <f t="shared" si="932"/>
        <v>Good Count</v>
      </c>
      <c r="S4330" s="60" t="str">
        <f t="shared" si="933"/>
        <v>Good Count</v>
      </c>
      <c r="T4330" s="60" t="str">
        <f t="shared" si="934"/>
        <v>Good Count</v>
      </c>
    </row>
    <row r="4331" spans="1:20" ht="15" customHeight="1">
      <c r="A4331" s="64">
        <v>45174</v>
      </c>
      <c r="B4331" s="65">
        <f t="shared" si="922"/>
        <v>2023</v>
      </c>
      <c r="C4331" s="58">
        <f t="shared" si="923"/>
        <v>9</v>
      </c>
      <c r="D4331" s="58" t="str">
        <f t="shared" si="924"/>
        <v>Sep/2023</v>
      </c>
      <c r="E4331" s="60" t="s">
        <v>116</v>
      </c>
      <c r="F4331" s="60" t="s">
        <v>115</v>
      </c>
      <c r="G4331" s="60" t="s">
        <v>104</v>
      </c>
      <c r="H4331" s="60">
        <v>8</v>
      </c>
      <c r="I4331" s="60">
        <v>8</v>
      </c>
      <c r="J4331" s="60">
        <f t="shared" si="925"/>
        <v>0</v>
      </c>
      <c r="K4331" s="60" t="str">
        <f t="shared" si="926"/>
        <v>Ok</v>
      </c>
      <c r="L4331" s="60">
        <f t="shared" si="927"/>
        <v>0</v>
      </c>
      <c r="M4331" s="85">
        <f>VLOOKUP(E4331,'DAFTAR ITEM'!B:J,9,FALSE)</f>
        <v>270000</v>
      </c>
      <c r="N4331" s="85">
        <f t="shared" si="928"/>
        <v>2160000</v>
      </c>
      <c r="O4331" s="85">
        <f t="shared" si="929"/>
        <v>0</v>
      </c>
      <c r="P4331" s="85">
        <f t="shared" si="930"/>
        <v>0</v>
      </c>
      <c r="Q4331" s="59">
        <f t="shared" si="931"/>
        <v>0</v>
      </c>
      <c r="R4331" s="60" t="str">
        <f t="shared" si="932"/>
        <v>Good Count</v>
      </c>
      <c r="S4331" s="60" t="str">
        <f t="shared" si="933"/>
        <v>Good Count</v>
      </c>
      <c r="T4331" s="60" t="str">
        <f t="shared" si="934"/>
        <v>Good Count</v>
      </c>
    </row>
    <row r="4332" spans="1:20" ht="15" customHeight="1">
      <c r="A4332" s="64">
        <v>45174</v>
      </c>
      <c r="B4332" s="65">
        <f t="shared" si="922"/>
        <v>2023</v>
      </c>
      <c r="C4332" s="58">
        <f t="shared" si="923"/>
        <v>9</v>
      </c>
      <c r="D4332" s="58" t="str">
        <f t="shared" si="924"/>
        <v>Sep/2023</v>
      </c>
      <c r="E4332" s="60" t="s">
        <v>124</v>
      </c>
      <c r="F4332" s="60" t="s">
        <v>123</v>
      </c>
      <c r="G4332" s="60" t="s">
        <v>104</v>
      </c>
      <c r="H4332" s="60">
        <v>6</v>
      </c>
      <c r="I4332" s="60">
        <v>6</v>
      </c>
      <c r="J4332" s="60">
        <f t="shared" si="925"/>
        <v>0</v>
      </c>
      <c r="K4332" s="60" t="str">
        <f t="shared" si="926"/>
        <v>Ok</v>
      </c>
      <c r="L4332" s="60">
        <f t="shared" si="927"/>
        <v>0</v>
      </c>
      <c r="M4332" s="85">
        <f>VLOOKUP(E4332,'DAFTAR ITEM'!B:J,9,FALSE)</f>
        <v>0</v>
      </c>
      <c r="N4332" s="85">
        <f t="shared" si="928"/>
        <v>0</v>
      </c>
      <c r="O4332" s="85">
        <f t="shared" si="929"/>
        <v>0</v>
      </c>
      <c r="P4332" s="85">
        <f t="shared" si="930"/>
        <v>0</v>
      </c>
      <c r="Q4332" s="59">
        <f t="shared" si="931"/>
        <v>0</v>
      </c>
      <c r="R4332" s="60" t="str">
        <f t="shared" si="932"/>
        <v>Good Count</v>
      </c>
      <c r="S4332" s="60" t="str">
        <f t="shared" si="933"/>
        <v>Good Count</v>
      </c>
      <c r="T4332" s="60" t="str">
        <f t="shared" si="934"/>
        <v>Good Count</v>
      </c>
    </row>
    <row r="4333" spans="1:20" ht="15" customHeight="1">
      <c r="A4333" s="64">
        <v>45174</v>
      </c>
      <c r="B4333" s="65">
        <f t="shared" si="922"/>
        <v>2023</v>
      </c>
      <c r="C4333" s="58">
        <f t="shared" si="923"/>
        <v>9</v>
      </c>
      <c r="D4333" s="58" t="str">
        <f t="shared" si="924"/>
        <v>Sep/2023</v>
      </c>
      <c r="E4333" s="60" t="s">
        <v>130</v>
      </c>
      <c r="F4333" s="60" t="s">
        <v>129</v>
      </c>
      <c r="G4333" s="60" t="s">
        <v>104</v>
      </c>
      <c r="H4333" s="60">
        <v>3</v>
      </c>
      <c r="I4333" s="60">
        <v>3</v>
      </c>
      <c r="J4333" s="60">
        <f t="shared" si="925"/>
        <v>0</v>
      </c>
      <c r="K4333" s="60" t="str">
        <f t="shared" si="926"/>
        <v>Ok</v>
      </c>
      <c r="L4333" s="60">
        <f t="shared" si="927"/>
        <v>0</v>
      </c>
      <c r="M4333" s="85">
        <f>VLOOKUP(E4333,'DAFTAR ITEM'!B:J,9,FALSE)</f>
        <v>270000</v>
      </c>
      <c r="N4333" s="85">
        <f t="shared" si="928"/>
        <v>810000</v>
      </c>
      <c r="O4333" s="85">
        <f t="shared" si="929"/>
        <v>0</v>
      </c>
      <c r="P4333" s="85">
        <f t="shared" si="930"/>
        <v>0</v>
      </c>
      <c r="Q4333" s="59">
        <f t="shared" si="931"/>
        <v>0</v>
      </c>
      <c r="R4333" s="60" t="str">
        <f t="shared" si="932"/>
        <v>Good Count</v>
      </c>
      <c r="S4333" s="60" t="str">
        <f t="shared" si="933"/>
        <v>Good Count</v>
      </c>
      <c r="T4333" s="60" t="str">
        <f t="shared" si="934"/>
        <v>Good Count</v>
      </c>
    </row>
    <row r="4334" spans="1:20" ht="15" customHeight="1">
      <c r="A4334" s="64">
        <v>45174</v>
      </c>
      <c r="B4334" s="65">
        <f t="shared" si="922"/>
        <v>2023</v>
      </c>
      <c r="C4334" s="58">
        <f t="shared" si="923"/>
        <v>9</v>
      </c>
      <c r="D4334" s="58" t="str">
        <f t="shared" si="924"/>
        <v>Sep/2023</v>
      </c>
      <c r="E4334" s="60" t="s">
        <v>134</v>
      </c>
      <c r="F4334" s="60" t="s">
        <v>133</v>
      </c>
      <c r="G4334" s="60" t="s">
        <v>104</v>
      </c>
      <c r="H4334" s="60">
        <v>27</v>
      </c>
      <c r="I4334" s="60">
        <v>27</v>
      </c>
      <c r="J4334" s="60">
        <f t="shared" si="925"/>
        <v>0</v>
      </c>
      <c r="K4334" s="60" t="str">
        <f t="shared" si="926"/>
        <v>Ok</v>
      </c>
      <c r="L4334" s="60">
        <f t="shared" si="927"/>
        <v>0</v>
      </c>
      <c r="M4334" s="85">
        <f>VLOOKUP(E4334,'DAFTAR ITEM'!B:J,9,FALSE)</f>
        <v>270000</v>
      </c>
      <c r="N4334" s="85">
        <f t="shared" si="928"/>
        <v>7290000</v>
      </c>
      <c r="O4334" s="85">
        <f t="shared" si="929"/>
        <v>0</v>
      </c>
      <c r="P4334" s="85">
        <f t="shared" si="930"/>
        <v>0</v>
      </c>
      <c r="Q4334" s="59">
        <f t="shared" si="931"/>
        <v>0</v>
      </c>
      <c r="R4334" s="60" t="str">
        <f t="shared" si="932"/>
        <v>Good Count</v>
      </c>
      <c r="S4334" s="60" t="str">
        <f t="shared" si="933"/>
        <v>Good Count</v>
      </c>
      <c r="T4334" s="60" t="str">
        <f t="shared" si="934"/>
        <v>Good Count</v>
      </c>
    </row>
    <row r="4335" spans="1:20" ht="15" customHeight="1">
      <c r="A4335" s="64">
        <v>45174</v>
      </c>
      <c r="B4335" s="65">
        <f t="shared" si="922"/>
        <v>2023</v>
      </c>
      <c r="C4335" s="58">
        <f t="shared" si="923"/>
        <v>9</v>
      </c>
      <c r="D4335" s="58" t="str">
        <f t="shared" si="924"/>
        <v>Sep/2023</v>
      </c>
      <c r="E4335" s="60" t="s">
        <v>136</v>
      </c>
      <c r="F4335" s="60" t="s">
        <v>135</v>
      </c>
      <c r="G4335" s="60" t="s">
        <v>16</v>
      </c>
      <c r="H4335" s="60">
        <v>0</v>
      </c>
      <c r="I4335" s="60">
        <v>0</v>
      </c>
      <c r="J4335" s="60">
        <f t="shared" si="925"/>
        <v>0</v>
      </c>
      <c r="K4335" s="60" t="str">
        <f t="shared" si="926"/>
        <v>Ok</v>
      </c>
      <c r="L4335" s="60">
        <f t="shared" si="927"/>
        <v>0</v>
      </c>
      <c r="M4335" s="85">
        <f>VLOOKUP(E4335,'DAFTAR ITEM'!B:J,9,FALSE)</f>
        <v>33600</v>
      </c>
      <c r="N4335" s="85">
        <f t="shared" si="928"/>
        <v>0</v>
      </c>
      <c r="O4335" s="85">
        <f t="shared" si="929"/>
        <v>0</v>
      </c>
      <c r="P4335" s="85">
        <f t="shared" si="930"/>
        <v>0</v>
      </c>
      <c r="Q4335" s="59">
        <f t="shared" si="931"/>
        <v>0</v>
      </c>
      <c r="R4335" s="60" t="str">
        <f t="shared" si="932"/>
        <v>Good Count</v>
      </c>
      <c r="S4335" s="60" t="str">
        <f t="shared" si="933"/>
        <v>Good Count</v>
      </c>
      <c r="T4335" s="60" t="str">
        <f t="shared" si="934"/>
        <v>Good Count</v>
      </c>
    </row>
    <row r="4336" spans="1:20" ht="15" customHeight="1">
      <c r="A4336" s="64">
        <v>45174</v>
      </c>
      <c r="B4336" s="65">
        <f t="shared" si="922"/>
        <v>2023</v>
      </c>
      <c r="C4336" s="58">
        <f t="shared" si="923"/>
        <v>9</v>
      </c>
      <c r="D4336" s="58" t="str">
        <f t="shared" si="924"/>
        <v>Sep/2023</v>
      </c>
      <c r="E4336" s="60" t="s">
        <v>138</v>
      </c>
      <c r="F4336" s="60" t="s">
        <v>137</v>
      </c>
      <c r="G4336" s="60" t="s">
        <v>139</v>
      </c>
      <c r="H4336" s="60">
        <v>259</v>
      </c>
      <c r="I4336" s="60">
        <v>259</v>
      </c>
      <c r="J4336" s="60">
        <f t="shared" si="925"/>
        <v>0</v>
      </c>
      <c r="K4336" s="60" t="str">
        <f t="shared" si="926"/>
        <v>Ok</v>
      </c>
      <c r="L4336" s="60">
        <f t="shared" si="927"/>
        <v>0</v>
      </c>
      <c r="M4336" s="85">
        <f>VLOOKUP(E4336,'DAFTAR ITEM'!B:J,9,FALSE)</f>
        <v>1000</v>
      </c>
      <c r="N4336" s="85">
        <f t="shared" si="928"/>
        <v>259000</v>
      </c>
      <c r="O4336" s="85">
        <f t="shared" si="929"/>
        <v>0</v>
      </c>
      <c r="P4336" s="85">
        <f t="shared" si="930"/>
        <v>0</v>
      </c>
      <c r="Q4336" s="59">
        <f t="shared" si="931"/>
        <v>0</v>
      </c>
      <c r="R4336" s="60" t="str">
        <f t="shared" si="932"/>
        <v>Good Count</v>
      </c>
      <c r="S4336" s="60" t="str">
        <f t="shared" si="933"/>
        <v>Good Count</v>
      </c>
      <c r="T4336" s="60" t="str">
        <f t="shared" si="934"/>
        <v>Good Count</v>
      </c>
    </row>
    <row r="4337" spans="1:20" ht="15" customHeight="1">
      <c r="A4337" s="64">
        <v>45174</v>
      </c>
      <c r="B4337" s="65">
        <f t="shared" si="922"/>
        <v>2023</v>
      </c>
      <c r="C4337" s="58">
        <f t="shared" si="923"/>
        <v>9</v>
      </c>
      <c r="D4337" s="58" t="str">
        <f t="shared" si="924"/>
        <v>Sep/2023</v>
      </c>
      <c r="E4337" s="60" t="s">
        <v>141</v>
      </c>
      <c r="F4337" s="60" t="s">
        <v>140</v>
      </c>
      <c r="G4337" s="60" t="s">
        <v>33</v>
      </c>
      <c r="H4337" s="60">
        <v>5</v>
      </c>
      <c r="I4337" s="60">
        <v>5</v>
      </c>
      <c r="J4337" s="60">
        <f t="shared" si="925"/>
        <v>0</v>
      </c>
      <c r="K4337" s="60" t="str">
        <f t="shared" si="926"/>
        <v>Ok</v>
      </c>
      <c r="L4337" s="60">
        <f t="shared" si="927"/>
        <v>0</v>
      </c>
      <c r="M4337" s="85">
        <f>VLOOKUP(E4337,'DAFTAR ITEM'!B:J,9,FALSE)</f>
        <v>7875</v>
      </c>
      <c r="N4337" s="85">
        <f t="shared" si="928"/>
        <v>39375</v>
      </c>
      <c r="O4337" s="85">
        <f t="shared" si="929"/>
        <v>0</v>
      </c>
      <c r="P4337" s="85">
        <f t="shared" si="930"/>
        <v>0</v>
      </c>
      <c r="Q4337" s="59">
        <f t="shared" si="931"/>
        <v>0</v>
      </c>
      <c r="R4337" s="60" t="str">
        <f t="shared" si="932"/>
        <v>Good Count</v>
      </c>
      <c r="S4337" s="60" t="str">
        <f t="shared" si="933"/>
        <v>Good Count</v>
      </c>
      <c r="T4337" s="60" t="str">
        <f t="shared" si="934"/>
        <v>Good Count</v>
      </c>
    </row>
    <row r="4338" spans="1:20" ht="15" customHeight="1">
      <c r="A4338" s="64">
        <v>45174</v>
      </c>
      <c r="B4338" s="65">
        <f t="shared" si="922"/>
        <v>2023</v>
      </c>
      <c r="C4338" s="58">
        <f t="shared" si="923"/>
        <v>9</v>
      </c>
      <c r="D4338" s="58" t="str">
        <f t="shared" si="924"/>
        <v>Sep/2023</v>
      </c>
      <c r="E4338" s="60" t="s">
        <v>143</v>
      </c>
      <c r="F4338" s="60" t="s">
        <v>142</v>
      </c>
      <c r="G4338" s="60" t="s">
        <v>88</v>
      </c>
      <c r="H4338" s="60">
        <v>11</v>
      </c>
      <c r="I4338" s="60">
        <v>11</v>
      </c>
      <c r="J4338" s="60">
        <f t="shared" si="925"/>
        <v>0</v>
      </c>
      <c r="K4338" s="60" t="str">
        <f t="shared" si="926"/>
        <v>Ok</v>
      </c>
      <c r="L4338" s="60">
        <f t="shared" si="927"/>
        <v>0</v>
      </c>
      <c r="M4338" s="85">
        <f>VLOOKUP(E4338,'DAFTAR ITEM'!B:J,9,FALSE)</f>
        <v>17300</v>
      </c>
      <c r="N4338" s="85">
        <f t="shared" si="928"/>
        <v>190300</v>
      </c>
      <c r="O4338" s="85">
        <f t="shared" si="929"/>
        <v>0</v>
      </c>
      <c r="P4338" s="85">
        <f t="shared" si="930"/>
        <v>0</v>
      </c>
      <c r="Q4338" s="59">
        <f t="shared" si="931"/>
        <v>0</v>
      </c>
      <c r="R4338" s="60" t="str">
        <f t="shared" si="932"/>
        <v>Good Count</v>
      </c>
      <c r="S4338" s="60" t="str">
        <f t="shared" si="933"/>
        <v>Good Count</v>
      </c>
      <c r="T4338" s="60" t="str">
        <f t="shared" si="934"/>
        <v>Good Count</v>
      </c>
    </row>
    <row r="4339" spans="1:20" ht="15" customHeight="1">
      <c r="A4339" s="64">
        <v>45174</v>
      </c>
      <c r="B4339" s="65">
        <f t="shared" si="922"/>
        <v>2023</v>
      </c>
      <c r="C4339" s="58">
        <f t="shared" si="923"/>
        <v>9</v>
      </c>
      <c r="D4339" s="58" t="str">
        <f t="shared" si="924"/>
        <v>Sep/2023</v>
      </c>
      <c r="E4339" s="60" t="s">
        <v>145</v>
      </c>
      <c r="F4339" s="60" t="s">
        <v>144</v>
      </c>
      <c r="G4339" s="60" t="s">
        <v>95</v>
      </c>
      <c r="H4339" s="60">
        <v>18</v>
      </c>
      <c r="I4339" s="60">
        <v>18</v>
      </c>
      <c r="J4339" s="60">
        <f t="shared" si="925"/>
        <v>0</v>
      </c>
      <c r="K4339" s="60" t="str">
        <f t="shared" si="926"/>
        <v>Ok</v>
      </c>
      <c r="L4339" s="60">
        <f t="shared" si="927"/>
        <v>0</v>
      </c>
      <c r="M4339" s="85">
        <f>VLOOKUP(E4339,'DAFTAR ITEM'!B:J,9,FALSE)</f>
        <v>5000</v>
      </c>
      <c r="N4339" s="85">
        <f t="shared" si="928"/>
        <v>90000</v>
      </c>
      <c r="O4339" s="85">
        <f t="shared" si="929"/>
        <v>0</v>
      </c>
      <c r="P4339" s="85">
        <f t="shared" si="930"/>
        <v>0</v>
      </c>
      <c r="Q4339" s="59">
        <f t="shared" si="931"/>
        <v>0</v>
      </c>
      <c r="R4339" s="60" t="str">
        <f t="shared" si="932"/>
        <v>Good Count</v>
      </c>
      <c r="S4339" s="60" t="str">
        <f t="shared" si="933"/>
        <v>Good Count</v>
      </c>
      <c r="T4339" s="60" t="str">
        <f t="shared" si="934"/>
        <v>Good Count</v>
      </c>
    </row>
    <row r="4340" spans="1:20" ht="15" customHeight="1">
      <c r="A4340" s="64">
        <v>45174</v>
      </c>
      <c r="B4340" s="65">
        <f t="shared" si="922"/>
        <v>2023</v>
      </c>
      <c r="C4340" s="58">
        <f t="shared" si="923"/>
        <v>9</v>
      </c>
      <c r="D4340" s="58" t="str">
        <f t="shared" si="924"/>
        <v>Sep/2023</v>
      </c>
      <c r="E4340" s="60" t="s">
        <v>149</v>
      </c>
      <c r="F4340" s="60" t="s">
        <v>148</v>
      </c>
      <c r="G4340" s="60" t="s">
        <v>95</v>
      </c>
      <c r="H4340" s="60">
        <v>5</v>
      </c>
      <c r="I4340" s="60">
        <v>5</v>
      </c>
      <c r="J4340" s="60">
        <f t="shared" si="925"/>
        <v>0</v>
      </c>
      <c r="K4340" s="60" t="str">
        <f t="shared" si="926"/>
        <v>Ok</v>
      </c>
      <c r="L4340" s="60">
        <f t="shared" si="927"/>
        <v>0</v>
      </c>
      <c r="M4340" s="85">
        <f>VLOOKUP(E4340,'DAFTAR ITEM'!B:J,9,FALSE)</f>
        <v>3000</v>
      </c>
      <c r="N4340" s="85">
        <f t="shared" si="928"/>
        <v>15000</v>
      </c>
      <c r="O4340" s="85">
        <f t="shared" si="929"/>
        <v>0</v>
      </c>
      <c r="P4340" s="85">
        <f t="shared" si="930"/>
        <v>0</v>
      </c>
      <c r="Q4340" s="59">
        <f t="shared" si="931"/>
        <v>0</v>
      </c>
      <c r="R4340" s="60" t="str">
        <f t="shared" si="932"/>
        <v>Good Count</v>
      </c>
      <c r="S4340" s="60" t="str">
        <f t="shared" si="933"/>
        <v>Good Count</v>
      </c>
      <c r="T4340" s="60" t="str">
        <f t="shared" si="934"/>
        <v>Good Count</v>
      </c>
    </row>
    <row r="4341" spans="1:20" ht="15" customHeight="1">
      <c r="A4341" s="64">
        <v>45174</v>
      </c>
      <c r="B4341" s="65">
        <f t="shared" si="922"/>
        <v>2023</v>
      </c>
      <c r="C4341" s="58">
        <f t="shared" si="923"/>
        <v>9</v>
      </c>
      <c r="D4341" s="58" t="str">
        <f t="shared" si="924"/>
        <v>Sep/2023</v>
      </c>
      <c r="E4341" s="60" t="s">
        <v>375</v>
      </c>
      <c r="F4341" s="60" t="s">
        <v>374</v>
      </c>
      <c r="G4341" s="60" t="s">
        <v>171</v>
      </c>
      <c r="H4341" s="60">
        <v>27</v>
      </c>
      <c r="I4341" s="60">
        <v>27</v>
      </c>
      <c r="J4341" s="60">
        <f t="shared" si="925"/>
        <v>0</v>
      </c>
      <c r="K4341" s="60" t="str">
        <f t="shared" si="926"/>
        <v>Ok</v>
      </c>
      <c r="L4341" s="60">
        <f t="shared" si="927"/>
        <v>0</v>
      </c>
      <c r="M4341" s="85">
        <f>VLOOKUP(E4341,'DAFTAR ITEM'!B:J,9,FALSE)</f>
        <v>14300</v>
      </c>
      <c r="N4341" s="85">
        <f t="shared" si="928"/>
        <v>386100</v>
      </c>
      <c r="O4341" s="85">
        <f t="shared" si="929"/>
        <v>0</v>
      </c>
      <c r="P4341" s="85">
        <f t="shared" si="930"/>
        <v>0</v>
      </c>
      <c r="Q4341" s="59">
        <f t="shared" si="931"/>
        <v>0</v>
      </c>
      <c r="R4341" s="60" t="str">
        <f t="shared" si="932"/>
        <v>Good Count</v>
      </c>
      <c r="S4341" s="60" t="str">
        <f t="shared" si="933"/>
        <v>Good Count</v>
      </c>
      <c r="T4341" s="60" t="str">
        <f t="shared" si="934"/>
        <v>Good Count</v>
      </c>
    </row>
    <row r="4342" spans="1:20" ht="15" customHeight="1">
      <c r="A4342" s="64">
        <v>45174</v>
      </c>
      <c r="B4342" s="65">
        <f t="shared" si="922"/>
        <v>2023</v>
      </c>
      <c r="C4342" s="58">
        <f t="shared" si="923"/>
        <v>9</v>
      </c>
      <c r="D4342" s="58" t="str">
        <f t="shared" si="924"/>
        <v>Sep/2023</v>
      </c>
      <c r="E4342" s="60" t="s">
        <v>164</v>
      </c>
      <c r="F4342" s="60" t="s">
        <v>163</v>
      </c>
      <c r="G4342" s="60" t="s">
        <v>33</v>
      </c>
      <c r="H4342" s="60">
        <v>60</v>
      </c>
      <c r="I4342" s="60">
        <v>60</v>
      </c>
      <c r="J4342" s="60">
        <f t="shared" si="925"/>
        <v>0</v>
      </c>
      <c r="K4342" s="60" t="str">
        <f t="shared" si="926"/>
        <v>Ok</v>
      </c>
      <c r="L4342" s="60">
        <f t="shared" si="927"/>
        <v>0</v>
      </c>
      <c r="M4342" s="85">
        <f>VLOOKUP(E4342,'DAFTAR ITEM'!B:J,9,FALSE)</f>
        <v>18700</v>
      </c>
      <c r="N4342" s="85">
        <f t="shared" si="928"/>
        <v>1122000</v>
      </c>
      <c r="O4342" s="85">
        <f t="shared" si="929"/>
        <v>0</v>
      </c>
      <c r="P4342" s="85">
        <f t="shared" si="930"/>
        <v>0</v>
      </c>
      <c r="Q4342" s="59">
        <f t="shared" si="931"/>
        <v>0</v>
      </c>
      <c r="R4342" s="60" t="str">
        <f t="shared" si="932"/>
        <v>Good Count</v>
      </c>
      <c r="S4342" s="60" t="str">
        <f t="shared" si="933"/>
        <v>Good Count</v>
      </c>
      <c r="T4342" s="60" t="str">
        <f t="shared" si="934"/>
        <v>Good Count</v>
      </c>
    </row>
    <row r="4343" spans="1:20" ht="15" customHeight="1">
      <c r="A4343" s="64">
        <v>45174</v>
      </c>
      <c r="B4343" s="65">
        <f t="shared" si="922"/>
        <v>2023</v>
      </c>
      <c r="C4343" s="58">
        <f t="shared" si="923"/>
        <v>9</v>
      </c>
      <c r="D4343" s="58" t="str">
        <f t="shared" si="924"/>
        <v>Sep/2023</v>
      </c>
      <c r="E4343" s="60" t="s">
        <v>387</v>
      </c>
      <c r="F4343" s="60" t="s">
        <v>386</v>
      </c>
      <c r="G4343" s="60" t="s">
        <v>171</v>
      </c>
      <c r="H4343" s="60">
        <v>25</v>
      </c>
      <c r="I4343" s="60">
        <v>25</v>
      </c>
      <c r="J4343" s="60">
        <f t="shared" si="925"/>
        <v>0</v>
      </c>
      <c r="K4343" s="60" t="str">
        <f t="shared" si="926"/>
        <v>Ok</v>
      </c>
      <c r="L4343" s="60">
        <f t="shared" si="927"/>
        <v>0</v>
      </c>
      <c r="M4343" s="85">
        <f>VLOOKUP(E4343,'DAFTAR ITEM'!B:J,9,FALSE)</f>
        <v>12800</v>
      </c>
      <c r="N4343" s="85">
        <f t="shared" si="928"/>
        <v>320000</v>
      </c>
      <c r="O4343" s="85">
        <f t="shared" si="929"/>
        <v>0</v>
      </c>
      <c r="P4343" s="85">
        <f t="shared" si="930"/>
        <v>0</v>
      </c>
      <c r="Q4343" s="59">
        <f t="shared" si="931"/>
        <v>0</v>
      </c>
      <c r="R4343" s="60" t="str">
        <f t="shared" si="932"/>
        <v>Good Count</v>
      </c>
      <c r="S4343" s="60" t="str">
        <f t="shared" si="933"/>
        <v>Good Count</v>
      </c>
      <c r="T4343" s="60" t="str">
        <f t="shared" si="934"/>
        <v>Good Count</v>
      </c>
    </row>
    <row r="4344" spans="1:20" ht="15" customHeight="1">
      <c r="A4344" s="64">
        <v>45174</v>
      </c>
      <c r="B4344" s="65">
        <f t="shared" si="922"/>
        <v>2023</v>
      </c>
      <c r="C4344" s="58">
        <f t="shared" si="923"/>
        <v>9</v>
      </c>
      <c r="D4344" s="58" t="str">
        <f t="shared" si="924"/>
        <v>Sep/2023</v>
      </c>
      <c r="E4344" s="60" t="s">
        <v>173</v>
      </c>
      <c r="F4344" s="60" t="s">
        <v>172</v>
      </c>
      <c r="G4344" s="60" t="s">
        <v>33</v>
      </c>
      <c r="H4344" s="60">
        <v>10</v>
      </c>
      <c r="I4344" s="60">
        <v>10</v>
      </c>
      <c r="J4344" s="60">
        <f t="shared" si="925"/>
        <v>0</v>
      </c>
      <c r="K4344" s="60" t="str">
        <f t="shared" si="926"/>
        <v>Ok</v>
      </c>
      <c r="L4344" s="60">
        <f t="shared" si="927"/>
        <v>0</v>
      </c>
      <c r="M4344" s="85">
        <f>VLOOKUP(E4344,'DAFTAR ITEM'!B:J,9,FALSE)</f>
        <v>5513</v>
      </c>
      <c r="N4344" s="85">
        <f t="shared" si="928"/>
        <v>55130</v>
      </c>
      <c r="O4344" s="85">
        <f t="shared" si="929"/>
        <v>0</v>
      </c>
      <c r="P4344" s="85">
        <f t="shared" si="930"/>
        <v>0</v>
      </c>
      <c r="Q4344" s="59">
        <f t="shared" si="931"/>
        <v>0</v>
      </c>
      <c r="R4344" s="60" t="str">
        <f t="shared" si="932"/>
        <v>Good Count</v>
      </c>
      <c r="S4344" s="60" t="str">
        <f t="shared" si="933"/>
        <v>Good Count</v>
      </c>
      <c r="T4344" s="60" t="str">
        <f t="shared" si="934"/>
        <v>Good Count</v>
      </c>
    </row>
    <row r="4345" spans="1:20" ht="15" customHeight="1">
      <c r="A4345" s="64">
        <v>45174</v>
      </c>
      <c r="B4345" s="65">
        <f t="shared" si="922"/>
        <v>2023</v>
      </c>
      <c r="C4345" s="58">
        <f t="shared" si="923"/>
        <v>9</v>
      </c>
      <c r="D4345" s="58" t="str">
        <f t="shared" si="924"/>
        <v>Sep/2023</v>
      </c>
      <c r="E4345" s="60" t="s">
        <v>175</v>
      </c>
      <c r="F4345" s="60" t="s">
        <v>174</v>
      </c>
      <c r="G4345" s="60" t="s">
        <v>176</v>
      </c>
      <c r="H4345" s="60">
        <v>12</v>
      </c>
      <c r="I4345" s="60">
        <v>12</v>
      </c>
      <c r="J4345" s="60">
        <f t="shared" si="925"/>
        <v>0</v>
      </c>
      <c r="K4345" s="60" t="str">
        <f t="shared" si="926"/>
        <v>Ok</v>
      </c>
      <c r="L4345" s="60">
        <f t="shared" si="927"/>
        <v>0</v>
      </c>
      <c r="M4345" s="85">
        <f>VLOOKUP(E4345,'DAFTAR ITEM'!B:J,9,FALSE)</f>
        <v>3780</v>
      </c>
      <c r="N4345" s="85">
        <f t="shared" si="928"/>
        <v>45360</v>
      </c>
      <c r="O4345" s="85">
        <f t="shared" si="929"/>
        <v>0</v>
      </c>
      <c r="P4345" s="85">
        <f t="shared" si="930"/>
        <v>0</v>
      </c>
      <c r="Q4345" s="59">
        <f t="shared" si="931"/>
        <v>0</v>
      </c>
      <c r="R4345" s="60" t="str">
        <f t="shared" si="932"/>
        <v>Good Count</v>
      </c>
      <c r="S4345" s="60" t="str">
        <f t="shared" si="933"/>
        <v>Good Count</v>
      </c>
      <c r="T4345" s="60" t="str">
        <f t="shared" si="934"/>
        <v>Good Count</v>
      </c>
    </row>
    <row r="4346" spans="1:20" ht="15" customHeight="1">
      <c r="A4346" s="64">
        <v>45174</v>
      </c>
      <c r="B4346" s="65">
        <f t="shared" si="922"/>
        <v>2023</v>
      </c>
      <c r="C4346" s="58">
        <f t="shared" si="923"/>
        <v>9</v>
      </c>
      <c r="D4346" s="58" t="str">
        <f t="shared" si="924"/>
        <v>Sep/2023</v>
      </c>
      <c r="E4346" s="60" t="s">
        <v>178</v>
      </c>
      <c r="F4346" s="60" t="s">
        <v>177</v>
      </c>
      <c r="G4346" s="60" t="s">
        <v>176</v>
      </c>
      <c r="H4346" s="60">
        <v>4</v>
      </c>
      <c r="I4346" s="60">
        <v>4</v>
      </c>
      <c r="J4346" s="60">
        <f t="shared" si="925"/>
        <v>0</v>
      </c>
      <c r="K4346" s="60" t="str">
        <f t="shared" si="926"/>
        <v>Ok</v>
      </c>
      <c r="L4346" s="60">
        <f t="shared" si="927"/>
        <v>0</v>
      </c>
      <c r="M4346" s="85">
        <f>VLOOKUP(E4346,'DAFTAR ITEM'!B:J,9,FALSE)</f>
        <v>2625</v>
      </c>
      <c r="N4346" s="85">
        <f t="shared" si="928"/>
        <v>10500</v>
      </c>
      <c r="O4346" s="85">
        <f t="shared" si="929"/>
        <v>0</v>
      </c>
      <c r="P4346" s="85">
        <f t="shared" si="930"/>
        <v>0</v>
      </c>
      <c r="Q4346" s="59">
        <f t="shared" si="931"/>
        <v>0</v>
      </c>
      <c r="R4346" s="60" t="str">
        <f t="shared" si="932"/>
        <v>Good Count</v>
      </c>
      <c r="S4346" s="60" t="str">
        <f t="shared" si="933"/>
        <v>Good Count</v>
      </c>
      <c r="T4346" s="60" t="str">
        <f t="shared" si="934"/>
        <v>Good Count</v>
      </c>
    </row>
    <row r="4347" spans="1:20" ht="15" customHeight="1">
      <c r="A4347" s="64">
        <v>45174</v>
      </c>
      <c r="B4347" s="65">
        <f t="shared" si="922"/>
        <v>2023</v>
      </c>
      <c r="C4347" s="58">
        <f t="shared" si="923"/>
        <v>9</v>
      </c>
      <c r="D4347" s="58" t="str">
        <f t="shared" si="924"/>
        <v>Sep/2023</v>
      </c>
      <c r="E4347" s="60" t="s">
        <v>180</v>
      </c>
      <c r="F4347" s="60" t="s">
        <v>179</v>
      </c>
      <c r="G4347" s="60" t="s">
        <v>33</v>
      </c>
      <c r="H4347" s="60">
        <v>3</v>
      </c>
      <c r="I4347" s="60">
        <v>3</v>
      </c>
      <c r="J4347" s="60">
        <f t="shared" si="925"/>
        <v>0</v>
      </c>
      <c r="K4347" s="60" t="str">
        <f t="shared" si="926"/>
        <v>Ok</v>
      </c>
      <c r="L4347" s="60">
        <f t="shared" si="927"/>
        <v>0</v>
      </c>
      <c r="M4347" s="85">
        <f>VLOOKUP(E4347,'DAFTAR ITEM'!B:J,9,FALSE)</f>
        <v>20000</v>
      </c>
      <c r="N4347" s="85">
        <f t="shared" si="928"/>
        <v>60000</v>
      </c>
      <c r="O4347" s="85">
        <f t="shared" si="929"/>
        <v>0</v>
      </c>
      <c r="P4347" s="85">
        <f t="shared" si="930"/>
        <v>0</v>
      </c>
      <c r="Q4347" s="59">
        <f t="shared" si="931"/>
        <v>0</v>
      </c>
      <c r="R4347" s="60" t="str">
        <f t="shared" si="932"/>
        <v>Good Count</v>
      </c>
      <c r="S4347" s="60" t="str">
        <f t="shared" si="933"/>
        <v>Good Count</v>
      </c>
      <c r="T4347" s="60" t="str">
        <f t="shared" si="934"/>
        <v>Good Count</v>
      </c>
    </row>
    <row r="4348" spans="1:20" ht="15" customHeight="1">
      <c r="A4348" s="64">
        <v>45174</v>
      </c>
      <c r="B4348" s="65">
        <f t="shared" si="922"/>
        <v>2023</v>
      </c>
      <c r="C4348" s="58">
        <f t="shared" si="923"/>
        <v>9</v>
      </c>
      <c r="D4348" s="58" t="str">
        <f t="shared" si="924"/>
        <v>Sep/2023</v>
      </c>
      <c r="E4348" s="60" t="s">
        <v>182</v>
      </c>
      <c r="F4348" s="60" t="s">
        <v>181</v>
      </c>
      <c r="G4348" s="60" t="s">
        <v>33</v>
      </c>
      <c r="H4348" s="60">
        <v>6</v>
      </c>
      <c r="I4348" s="60">
        <v>6</v>
      </c>
      <c r="J4348" s="60">
        <f t="shared" si="925"/>
        <v>0</v>
      </c>
      <c r="K4348" s="60" t="str">
        <f t="shared" si="926"/>
        <v>Ok</v>
      </c>
      <c r="L4348" s="60">
        <f t="shared" si="927"/>
        <v>0</v>
      </c>
      <c r="M4348" s="85">
        <f>VLOOKUP(E4348,'DAFTAR ITEM'!B:J,9,FALSE)</f>
        <v>20000</v>
      </c>
      <c r="N4348" s="85">
        <f t="shared" si="928"/>
        <v>120000</v>
      </c>
      <c r="O4348" s="85">
        <f t="shared" si="929"/>
        <v>0</v>
      </c>
      <c r="P4348" s="85">
        <f t="shared" si="930"/>
        <v>0</v>
      </c>
      <c r="Q4348" s="59">
        <f t="shared" si="931"/>
        <v>0</v>
      </c>
      <c r="R4348" s="60" t="str">
        <f t="shared" si="932"/>
        <v>Good Count</v>
      </c>
      <c r="S4348" s="60" t="str">
        <f t="shared" si="933"/>
        <v>Good Count</v>
      </c>
      <c r="T4348" s="60" t="str">
        <f t="shared" si="934"/>
        <v>Good Count</v>
      </c>
    </row>
    <row r="4349" spans="1:20" ht="15" customHeight="1">
      <c r="A4349" s="64">
        <v>45174</v>
      </c>
      <c r="B4349" s="65">
        <f t="shared" si="922"/>
        <v>2023</v>
      </c>
      <c r="C4349" s="58">
        <f t="shared" si="923"/>
        <v>9</v>
      </c>
      <c r="D4349" s="58" t="str">
        <f t="shared" si="924"/>
        <v>Sep/2023</v>
      </c>
      <c r="E4349" s="60" t="s">
        <v>184</v>
      </c>
      <c r="F4349" s="60" t="s">
        <v>183</v>
      </c>
      <c r="G4349" s="60" t="s">
        <v>33</v>
      </c>
      <c r="H4349" s="60">
        <v>5</v>
      </c>
      <c r="I4349" s="60">
        <v>5</v>
      </c>
      <c r="J4349" s="60">
        <f t="shared" si="925"/>
        <v>0</v>
      </c>
      <c r="K4349" s="60" t="str">
        <f t="shared" si="926"/>
        <v>Ok</v>
      </c>
      <c r="L4349" s="60">
        <f t="shared" si="927"/>
        <v>0</v>
      </c>
      <c r="M4349" s="85">
        <f>VLOOKUP(E4349,'DAFTAR ITEM'!B:J,9,FALSE)</f>
        <v>20000</v>
      </c>
      <c r="N4349" s="85">
        <f t="shared" si="928"/>
        <v>100000</v>
      </c>
      <c r="O4349" s="85">
        <f t="shared" si="929"/>
        <v>0</v>
      </c>
      <c r="P4349" s="85">
        <f t="shared" si="930"/>
        <v>0</v>
      </c>
      <c r="Q4349" s="59">
        <f t="shared" si="931"/>
        <v>0</v>
      </c>
      <c r="R4349" s="60" t="str">
        <f t="shared" si="932"/>
        <v>Good Count</v>
      </c>
      <c r="S4349" s="60" t="str">
        <f t="shared" si="933"/>
        <v>Good Count</v>
      </c>
      <c r="T4349" s="60" t="str">
        <f t="shared" si="934"/>
        <v>Good Count</v>
      </c>
    </row>
    <row r="4350" spans="1:20" ht="15" customHeight="1">
      <c r="A4350" s="64">
        <v>45174</v>
      </c>
      <c r="B4350" s="65">
        <f t="shared" si="922"/>
        <v>2023</v>
      </c>
      <c r="C4350" s="58">
        <f t="shared" si="923"/>
        <v>9</v>
      </c>
      <c r="D4350" s="58" t="str">
        <f t="shared" si="924"/>
        <v>Sep/2023</v>
      </c>
      <c r="E4350" s="60" t="s">
        <v>186</v>
      </c>
      <c r="F4350" s="60" t="s">
        <v>185</v>
      </c>
      <c r="G4350" s="60" t="s">
        <v>187</v>
      </c>
      <c r="H4350" s="60">
        <v>69</v>
      </c>
      <c r="I4350" s="60">
        <v>69</v>
      </c>
      <c r="J4350" s="60">
        <f t="shared" si="925"/>
        <v>0</v>
      </c>
      <c r="K4350" s="60" t="str">
        <f t="shared" si="926"/>
        <v>Ok</v>
      </c>
      <c r="L4350" s="60">
        <f t="shared" si="927"/>
        <v>0</v>
      </c>
      <c r="M4350" s="85">
        <f>VLOOKUP(E4350,'DAFTAR ITEM'!B:J,9,FALSE)</f>
        <v>1950</v>
      </c>
      <c r="N4350" s="85">
        <f t="shared" si="928"/>
        <v>134550</v>
      </c>
      <c r="O4350" s="85">
        <f t="shared" si="929"/>
        <v>0</v>
      </c>
      <c r="P4350" s="85">
        <f t="shared" si="930"/>
        <v>0</v>
      </c>
      <c r="Q4350" s="59">
        <f t="shared" si="931"/>
        <v>0</v>
      </c>
      <c r="R4350" s="60" t="str">
        <f t="shared" si="932"/>
        <v>Good Count</v>
      </c>
      <c r="S4350" s="60" t="str">
        <f t="shared" si="933"/>
        <v>Good Count</v>
      </c>
      <c r="T4350" s="60" t="str">
        <f t="shared" si="934"/>
        <v>Good Count</v>
      </c>
    </row>
    <row r="4351" spans="1:20" ht="15" customHeight="1">
      <c r="A4351" s="64">
        <v>45174</v>
      </c>
      <c r="B4351" s="65">
        <f t="shared" si="922"/>
        <v>2023</v>
      </c>
      <c r="C4351" s="58">
        <f t="shared" si="923"/>
        <v>9</v>
      </c>
      <c r="D4351" s="58" t="str">
        <f t="shared" si="924"/>
        <v>Sep/2023</v>
      </c>
      <c r="E4351" s="60" t="s">
        <v>189</v>
      </c>
      <c r="F4351" s="60" t="s">
        <v>188</v>
      </c>
      <c r="G4351" s="60" t="s">
        <v>187</v>
      </c>
      <c r="H4351" s="60">
        <v>16</v>
      </c>
      <c r="I4351" s="60">
        <v>16</v>
      </c>
      <c r="J4351" s="60">
        <f t="shared" si="925"/>
        <v>0</v>
      </c>
      <c r="K4351" s="60" t="str">
        <f t="shared" si="926"/>
        <v>Ok</v>
      </c>
      <c r="L4351" s="60">
        <f t="shared" si="927"/>
        <v>0</v>
      </c>
      <c r="M4351" s="85">
        <f>VLOOKUP(E4351,'DAFTAR ITEM'!B:J,9,FALSE)</f>
        <v>3990</v>
      </c>
      <c r="N4351" s="85">
        <f t="shared" si="928"/>
        <v>63840</v>
      </c>
      <c r="O4351" s="85">
        <f t="shared" si="929"/>
        <v>0</v>
      </c>
      <c r="P4351" s="85">
        <f t="shared" si="930"/>
        <v>0</v>
      </c>
      <c r="Q4351" s="59">
        <f t="shared" si="931"/>
        <v>0</v>
      </c>
      <c r="R4351" s="60" t="str">
        <f t="shared" si="932"/>
        <v>Good Count</v>
      </c>
      <c r="S4351" s="60" t="str">
        <f t="shared" si="933"/>
        <v>Good Count</v>
      </c>
      <c r="T4351" s="60" t="str">
        <f t="shared" si="934"/>
        <v>Good Count</v>
      </c>
    </row>
    <row r="4352" spans="1:20" ht="15" customHeight="1">
      <c r="A4352" s="64">
        <v>45174</v>
      </c>
      <c r="B4352" s="65">
        <f t="shared" si="922"/>
        <v>2023</v>
      </c>
      <c r="C4352" s="58">
        <f t="shared" si="923"/>
        <v>9</v>
      </c>
      <c r="D4352" s="58" t="str">
        <f t="shared" si="924"/>
        <v>Sep/2023</v>
      </c>
      <c r="E4352" s="60" t="s">
        <v>191</v>
      </c>
      <c r="F4352" s="60" t="s">
        <v>190</v>
      </c>
      <c r="G4352" s="60" t="s">
        <v>16</v>
      </c>
      <c r="H4352" s="60">
        <v>3</v>
      </c>
      <c r="I4352" s="60">
        <v>3</v>
      </c>
      <c r="J4352" s="60">
        <f t="shared" si="925"/>
        <v>0</v>
      </c>
      <c r="K4352" s="60" t="str">
        <f t="shared" si="926"/>
        <v>Ok</v>
      </c>
      <c r="L4352" s="60">
        <f t="shared" si="927"/>
        <v>0</v>
      </c>
      <c r="M4352" s="85">
        <f>VLOOKUP(E4352,'DAFTAR ITEM'!B:J,9,FALSE)</f>
        <v>15000</v>
      </c>
      <c r="N4352" s="85">
        <f t="shared" si="928"/>
        <v>45000</v>
      </c>
      <c r="O4352" s="85">
        <f t="shared" si="929"/>
        <v>0</v>
      </c>
      <c r="P4352" s="85">
        <f t="shared" si="930"/>
        <v>0</v>
      </c>
      <c r="Q4352" s="59">
        <f t="shared" si="931"/>
        <v>0</v>
      </c>
      <c r="R4352" s="60" t="str">
        <f t="shared" si="932"/>
        <v>Good Count</v>
      </c>
      <c r="S4352" s="60" t="str">
        <f t="shared" si="933"/>
        <v>Good Count</v>
      </c>
      <c r="T4352" s="60" t="str">
        <f t="shared" si="934"/>
        <v>Good Count</v>
      </c>
    </row>
    <row r="4353" spans="1:20" ht="15" customHeight="1">
      <c r="A4353" s="64">
        <v>45174</v>
      </c>
      <c r="B4353" s="65">
        <f t="shared" si="922"/>
        <v>2023</v>
      </c>
      <c r="C4353" s="58">
        <f t="shared" si="923"/>
        <v>9</v>
      </c>
      <c r="D4353" s="58" t="str">
        <f t="shared" si="924"/>
        <v>Sep/2023</v>
      </c>
      <c r="E4353" s="60" t="s">
        <v>193</v>
      </c>
      <c r="F4353" s="60" t="s">
        <v>192</v>
      </c>
      <c r="G4353" s="60" t="s">
        <v>194</v>
      </c>
      <c r="H4353" s="60">
        <v>8</v>
      </c>
      <c r="I4353" s="60">
        <v>8</v>
      </c>
      <c r="J4353" s="60">
        <f t="shared" si="925"/>
        <v>0</v>
      </c>
      <c r="K4353" s="60" t="str">
        <f t="shared" si="926"/>
        <v>Ok</v>
      </c>
      <c r="L4353" s="60">
        <f t="shared" si="927"/>
        <v>0</v>
      </c>
      <c r="M4353" s="85">
        <f>VLOOKUP(E4353,'DAFTAR ITEM'!B:J,9,FALSE)</f>
        <v>81000</v>
      </c>
      <c r="N4353" s="85">
        <f t="shared" si="928"/>
        <v>648000</v>
      </c>
      <c r="O4353" s="85">
        <f t="shared" si="929"/>
        <v>0</v>
      </c>
      <c r="P4353" s="85">
        <f t="shared" si="930"/>
        <v>0</v>
      </c>
      <c r="Q4353" s="59">
        <f t="shared" si="931"/>
        <v>0</v>
      </c>
      <c r="R4353" s="60" t="str">
        <f t="shared" si="932"/>
        <v>Good Count</v>
      </c>
      <c r="S4353" s="60" t="str">
        <f t="shared" si="933"/>
        <v>Good Count</v>
      </c>
      <c r="T4353" s="60" t="str">
        <f t="shared" si="934"/>
        <v>Good Count</v>
      </c>
    </row>
    <row r="4354" spans="1:20" ht="15" customHeight="1">
      <c r="A4354" s="64">
        <v>45174</v>
      </c>
      <c r="B4354" s="65">
        <f t="shared" si="922"/>
        <v>2023</v>
      </c>
      <c r="C4354" s="58">
        <f t="shared" si="923"/>
        <v>9</v>
      </c>
      <c r="D4354" s="58" t="str">
        <f t="shared" si="924"/>
        <v>Sep/2023</v>
      </c>
      <c r="E4354" s="60" t="s">
        <v>200</v>
      </c>
      <c r="F4354" s="60" t="s">
        <v>199</v>
      </c>
      <c r="G4354" s="60" t="s">
        <v>194</v>
      </c>
      <c r="H4354" s="60">
        <v>7</v>
      </c>
      <c r="I4354" s="60">
        <v>7</v>
      </c>
      <c r="J4354" s="60">
        <f t="shared" si="925"/>
        <v>0</v>
      </c>
      <c r="K4354" s="60" t="str">
        <f t="shared" si="926"/>
        <v>Ok</v>
      </c>
      <c r="L4354" s="60">
        <f t="shared" si="927"/>
        <v>0</v>
      </c>
      <c r="M4354" s="85">
        <f>VLOOKUP(E4354,'DAFTAR ITEM'!B:J,9,FALSE)</f>
        <v>20000</v>
      </c>
      <c r="N4354" s="85">
        <f t="shared" si="928"/>
        <v>140000</v>
      </c>
      <c r="O4354" s="85">
        <f t="shared" si="929"/>
        <v>0</v>
      </c>
      <c r="P4354" s="85">
        <f t="shared" si="930"/>
        <v>0</v>
      </c>
      <c r="Q4354" s="59">
        <f t="shared" si="931"/>
        <v>0</v>
      </c>
      <c r="R4354" s="60" t="str">
        <f t="shared" si="932"/>
        <v>Good Count</v>
      </c>
      <c r="S4354" s="60" t="str">
        <f t="shared" si="933"/>
        <v>Good Count</v>
      </c>
      <c r="T4354" s="60" t="str">
        <f t="shared" si="934"/>
        <v>Good Count</v>
      </c>
    </row>
    <row r="4355" spans="1:20" ht="15" customHeight="1">
      <c r="A4355" s="64">
        <v>45174</v>
      </c>
      <c r="B4355" s="65">
        <f t="shared" si="922"/>
        <v>2023</v>
      </c>
      <c r="C4355" s="58">
        <f t="shared" si="923"/>
        <v>9</v>
      </c>
      <c r="D4355" s="58" t="str">
        <f t="shared" si="924"/>
        <v>Sep/2023</v>
      </c>
      <c r="E4355" s="60" t="s">
        <v>202</v>
      </c>
      <c r="F4355" s="60" t="s">
        <v>201</v>
      </c>
      <c r="G4355" s="60" t="s">
        <v>194</v>
      </c>
      <c r="H4355" s="60">
        <v>1</v>
      </c>
      <c r="I4355" s="60">
        <v>1</v>
      </c>
      <c r="J4355" s="60">
        <f t="shared" si="925"/>
        <v>0</v>
      </c>
      <c r="K4355" s="60" t="str">
        <f t="shared" si="926"/>
        <v>Ok</v>
      </c>
      <c r="L4355" s="60">
        <f t="shared" si="927"/>
        <v>0</v>
      </c>
      <c r="M4355" s="85">
        <f>VLOOKUP(E4355,'DAFTAR ITEM'!B:J,9,FALSE)</f>
        <v>23000</v>
      </c>
      <c r="N4355" s="85">
        <f t="shared" si="928"/>
        <v>23000</v>
      </c>
      <c r="O4355" s="85">
        <f t="shared" si="929"/>
        <v>0</v>
      </c>
      <c r="P4355" s="85">
        <f t="shared" si="930"/>
        <v>0</v>
      </c>
      <c r="Q4355" s="59">
        <f t="shared" si="931"/>
        <v>0</v>
      </c>
      <c r="R4355" s="60" t="str">
        <f t="shared" si="932"/>
        <v>Good Count</v>
      </c>
      <c r="S4355" s="60" t="str">
        <f t="shared" si="933"/>
        <v>Good Count</v>
      </c>
      <c r="T4355" s="60" t="str">
        <f t="shared" si="934"/>
        <v>Good Count</v>
      </c>
    </row>
    <row r="4356" spans="1:20" ht="15" customHeight="1">
      <c r="A4356" s="64">
        <v>45174</v>
      </c>
      <c r="B4356" s="65">
        <f t="shared" si="922"/>
        <v>2023</v>
      </c>
      <c r="C4356" s="58">
        <f t="shared" si="923"/>
        <v>9</v>
      </c>
      <c r="D4356" s="58" t="str">
        <f t="shared" si="924"/>
        <v>Sep/2023</v>
      </c>
      <c r="E4356" s="60" t="s">
        <v>206</v>
      </c>
      <c r="F4356" s="60" t="s">
        <v>205</v>
      </c>
      <c r="G4356" s="60" t="s">
        <v>194</v>
      </c>
      <c r="H4356" s="60">
        <v>13</v>
      </c>
      <c r="I4356" s="60">
        <v>13</v>
      </c>
      <c r="J4356" s="60">
        <f t="shared" si="925"/>
        <v>0</v>
      </c>
      <c r="K4356" s="60" t="str">
        <f t="shared" si="926"/>
        <v>Ok</v>
      </c>
      <c r="L4356" s="60">
        <f t="shared" si="927"/>
        <v>0</v>
      </c>
      <c r="M4356" s="85">
        <f>VLOOKUP(E4356,'DAFTAR ITEM'!B:J,9,FALSE)</f>
        <v>39091</v>
      </c>
      <c r="N4356" s="85">
        <f t="shared" si="928"/>
        <v>508183</v>
      </c>
      <c r="O4356" s="85">
        <f t="shared" si="929"/>
        <v>0</v>
      </c>
      <c r="P4356" s="85">
        <f t="shared" si="930"/>
        <v>0</v>
      </c>
      <c r="Q4356" s="59">
        <f t="shared" si="931"/>
        <v>0</v>
      </c>
      <c r="R4356" s="60" t="str">
        <f t="shared" si="932"/>
        <v>Good Count</v>
      </c>
      <c r="S4356" s="60" t="str">
        <f t="shared" si="933"/>
        <v>Good Count</v>
      </c>
      <c r="T4356" s="60" t="str">
        <f t="shared" si="934"/>
        <v>Good Count</v>
      </c>
    </row>
    <row r="4357" spans="1:20" ht="15" customHeight="1">
      <c r="A4357" s="64">
        <v>45174</v>
      </c>
      <c r="B4357" s="65">
        <f t="shared" ref="B4357:B4388" si="935">YEAR(A4357)</f>
        <v>2023</v>
      </c>
      <c r="C4357" s="58">
        <f t="shared" ref="C4357:C4388" si="936">MONTH(A4357)</f>
        <v>9</v>
      </c>
      <c r="D4357" s="58" t="str">
        <f t="shared" ref="D4357:D4388" si="937">TEXT(A4357,"MMM")&amp;"/"&amp;(B4357)</f>
        <v>Sep/2023</v>
      </c>
      <c r="E4357" s="60" t="s">
        <v>208</v>
      </c>
      <c r="F4357" s="60" t="s">
        <v>207</v>
      </c>
      <c r="G4357" s="60" t="s">
        <v>16</v>
      </c>
      <c r="H4357" s="60">
        <v>1</v>
      </c>
      <c r="I4357" s="60">
        <v>1</v>
      </c>
      <c r="J4357" s="60">
        <f t="shared" ref="J4357:J4388" si="938">I4357-H4357</f>
        <v>0</v>
      </c>
      <c r="K4357" s="60" t="str">
        <f t="shared" ref="K4357:K4388" si="939">IF(J4357=0,"Ok","Selisih")</f>
        <v>Ok</v>
      </c>
      <c r="L4357" s="60">
        <f t="shared" ref="L4357:L4388" si="940">ABS(J4357)</f>
        <v>0</v>
      </c>
      <c r="M4357" s="85">
        <f>VLOOKUP(E4357,'DAFTAR ITEM'!B:J,9,FALSE)</f>
        <v>45000</v>
      </c>
      <c r="N4357" s="85">
        <f t="shared" ref="N4357:N4388" si="941">H4357*M4357</f>
        <v>45000</v>
      </c>
      <c r="O4357" s="85">
        <f t="shared" ref="O4357:O4388" si="942">J4357*M4357</f>
        <v>0</v>
      </c>
      <c r="P4357" s="85">
        <f t="shared" ref="P4357:P4388" si="943">L4357*M4357</f>
        <v>0</v>
      </c>
      <c r="Q4357" s="59">
        <f t="shared" ref="Q4357:Q4388" si="944">ABS(IF(AND((H4357=0),(J4357=0)),0,J4357/H4357))</f>
        <v>0</v>
      </c>
      <c r="R4357" s="60" t="str">
        <f t="shared" ref="R4357:R4388" si="945">IF(ISERROR(Q4357),"Bad Count",IF(Q4357&gt;0%,"Bad Count","Good Count"))</f>
        <v>Good Count</v>
      </c>
      <c r="S4357" s="60" t="str">
        <f t="shared" ref="S4357:S4388" si="946">IF(ISERROR(Q4357),"Bad Count",IF(Q4357&gt;2%,"Bad Count","Good Count"))</f>
        <v>Good Count</v>
      </c>
      <c r="T4357" s="60" t="str">
        <f t="shared" ref="T4357:T4388" si="947">IF(ISERROR(Q4357),"Bad Count",IF(Q4357&gt;5%,"Bad Count","Good Count"))</f>
        <v>Good Count</v>
      </c>
    </row>
    <row r="4358" spans="1:20" ht="15" customHeight="1">
      <c r="A4358" s="64">
        <v>45174</v>
      </c>
      <c r="B4358" s="65">
        <f t="shared" si="935"/>
        <v>2023</v>
      </c>
      <c r="C4358" s="58">
        <f t="shared" si="936"/>
        <v>9</v>
      </c>
      <c r="D4358" s="58" t="str">
        <f t="shared" si="937"/>
        <v>Sep/2023</v>
      </c>
      <c r="E4358" s="60" t="s">
        <v>210</v>
      </c>
      <c r="F4358" s="60" t="s">
        <v>209</v>
      </c>
      <c r="G4358" s="60" t="s">
        <v>95</v>
      </c>
      <c r="H4358" s="60">
        <v>10</v>
      </c>
      <c r="I4358" s="60">
        <v>10</v>
      </c>
      <c r="J4358" s="60">
        <f t="shared" si="938"/>
        <v>0</v>
      </c>
      <c r="K4358" s="60" t="str">
        <f t="shared" si="939"/>
        <v>Ok</v>
      </c>
      <c r="L4358" s="60">
        <f t="shared" si="940"/>
        <v>0</v>
      </c>
      <c r="M4358" s="85">
        <f>VLOOKUP(E4358,'DAFTAR ITEM'!B:J,9,FALSE)</f>
        <v>29200</v>
      </c>
      <c r="N4358" s="85">
        <f t="shared" si="941"/>
        <v>292000</v>
      </c>
      <c r="O4358" s="85">
        <f t="shared" si="942"/>
        <v>0</v>
      </c>
      <c r="P4358" s="85">
        <f t="shared" si="943"/>
        <v>0</v>
      </c>
      <c r="Q4358" s="59">
        <f t="shared" si="944"/>
        <v>0</v>
      </c>
      <c r="R4358" s="60" t="str">
        <f t="shared" si="945"/>
        <v>Good Count</v>
      </c>
      <c r="S4358" s="60" t="str">
        <f t="shared" si="946"/>
        <v>Good Count</v>
      </c>
      <c r="T4358" s="60" t="str">
        <f t="shared" si="947"/>
        <v>Good Count</v>
      </c>
    </row>
    <row r="4359" spans="1:20" ht="15" customHeight="1">
      <c r="A4359" s="64">
        <v>45174</v>
      </c>
      <c r="B4359" s="65">
        <f t="shared" si="935"/>
        <v>2023</v>
      </c>
      <c r="C4359" s="58">
        <f t="shared" si="936"/>
        <v>9</v>
      </c>
      <c r="D4359" s="58" t="str">
        <f t="shared" si="937"/>
        <v>Sep/2023</v>
      </c>
      <c r="E4359" s="60" t="s">
        <v>389</v>
      </c>
      <c r="F4359" s="60" t="s">
        <v>388</v>
      </c>
      <c r="G4359" s="60" t="s">
        <v>194</v>
      </c>
      <c r="H4359" s="60">
        <v>64</v>
      </c>
      <c r="I4359" s="60">
        <v>64</v>
      </c>
      <c r="J4359" s="60">
        <f t="shared" si="938"/>
        <v>0</v>
      </c>
      <c r="K4359" s="60" t="str">
        <f t="shared" si="939"/>
        <v>Ok</v>
      </c>
      <c r="L4359" s="60">
        <f t="shared" si="940"/>
        <v>0</v>
      </c>
      <c r="M4359" s="85">
        <f>VLOOKUP(E4359,'DAFTAR ITEM'!B:J,9,FALSE)</f>
        <v>67500</v>
      </c>
      <c r="N4359" s="85">
        <f t="shared" si="941"/>
        <v>4320000</v>
      </c>
      <c r="O4359" s="85">
        <f t="shared" si="942"/>
        <v>0</v>
      </c>
      <c r="P4359" s="85">
        <f t="shared" si="943"/>
        <v>0</v>
      </c>
      <c r="Q4359" s="59">
        <f t="shared" si="944"/>
        <v>0</v>
      </c>
      <c r="R4359" s="60" t="str">
        <f t="shared" si="945"/>
        <v>Good Count</v>
      </c>
      <c r="S4359" s="60" t="str">
        <f t="shared" si="946"/>
        <v>Good Count</v>
      </c>
      <c r="T4359" s="60" t="str">
        <f t="shared" si="947"/>
        <v>Good Count</v>
      </c>
    </row>
    <row r="4360" spans="1:20" ht="15" customHeight="1">
      <c r="A4360" s="64">
        <v>45174</v>
      </c>
      <c r="B4360" s="65">
        <f t="shared" si="935"/>
        <v>2023</v>
      </c>
      <c r="C4360" s="58">
        <f t="shared" si="936"/>
        <v>9</v>
      </c>
      <c r="D4360" s="58" t="str">
        <f t="shared" si="937"/>
        <v>Sep/2023</v>
      </c>
      <c r="E4360" s="60" t="s">
        <v>212</v>
      </c>
      <c r="F4360" s="60" t="s">
        <v>211</v>
      </c>
      <c r="G4360" s="60" t="s">
        <v>95</v>
      </c>
      <c r="H4360" s="60">
        <v>14</v>
      </c>
      <c r="I4360" s="60">
        <v>14</v>
      </c>
      <c r="J4360" s="60">
        <f t="shared" si="938"/>
        <v>0</v>
      </c>
      <c r="K4360" s="60" t="str">
        <f t="shared" si="939"/>
        <v>Ok</v>
      </c>
      <c r="L4360" s="60">
        <f t="shared" si="940"/>
        <v>0</v>
      </c>
      <c r="M4360" s="85">
        <f>VLOOKUP(E4360,'DAFTAR ITEM'!B:J,9,FALSE)</f>
        <v>7400</v>
      </c>
      <c r="N4360" s="85">
        <f t="shared" si="941"/>
        <v>103600</v>
      </c>
      <c r="O4360" s="85">
        <f t="shared" si="942"/>
        <v>0</v>
      </c>
      <c r="P4360" s="85">
        <f t="shared" si="943"/>
        <v>0</v>
      </c>
      <c r="Q4360" s="59">
        <f t="shared" si="944"/>
        <v>0</v>
      </c>
      <c r="R4360" s="60" t="str">
        <f t="shared" si="945"/>
        <v>Good Count</v>
      </c>
      <c r="S4360" s="60" t="str">
        <f t="shared" si="946"/>
        <v>Good Count</v>
      </c>
      <c r="T4360" s="60" t="str">
        <f t="shared" si="947"/>
        <v>Good Count</v>
      </c>
    </row>
    <row r="4361" spans="1:20" ht="15" customHeight="1">
      <c r="A4361" s="64">
        <v>45174</v>
      </c>
      <c r="B4361" s="65">
        <f t="shared" si="935"/>
        <v>2023</v>
      </c>
      <c r="C4361" s="58">
        <f t="shared" si="936"/>
        <v>9</v>
      </c>
      <c r="D4361" s="58" t="str">
        <f t="shared" si="937"/>
        <v>Sep/2023</v>
      </c>
      <c r="E4361" s="60" t="s">
        <v>214</v>
      </c>
      <c r="F4361" s="60" t="s">
        <v>213</v>
      </c>
      <c r="G4361" s="60" t="s">
        <v>95</v>
      </c>
      <c r="H4361" s="60">
        <v>0</v>
      </c>
      <c r="I4361" s="60">
        <v>0</v>
      </c>
      <c r="J4361" s="60">
        <f t="shared" si="938"/>
        <v>0</v>
      </c>
      <c r="K4361" s="60" t="str">
        <f t="shared" si="939"/>
        <v>Ok</v>
      </c>
      <c r="L4361" s="60">
        <f t="shared" si="940"/>
        <v>0</v>
      </c>
      <c r="M4361" s="85">
        <f>VLOOKUP(E4361,'DAFTAR ITEM'!B:J,9,FALSE)</f>
        <v>13700</v>
      </c>
      <c r="N4361" s="85">
        <f t="shared" si="941"/>
        <v>0</v>
      </c>
      <c r="O4361" s="85">
        <f t="shared" si="942"/>
        <v>0</v>
      </c>
      <c r="P4361" s="85">
        <f t="shared" si="943"/>
        <v>0</v>
      </c>
      <c r="Q4361" s="59">
        <f t="shared" si="944"/>
        <v>0</v>
      </c>
      <c r="R4361" s="60" t="str">
        <f t="shared" si="945"/>
        <v>Good Count</v>
      </c>
      <c r="S4361" s="60" t="str">
        <f t="shared" si="946"/>
        <v>Good Count</v>
      </c>
      <c r="T4361" s="60" t="str">
        <f t="shared" si="947"/>
        <v>Good Count</v>
      </c>
    </row>
    <row r="4362" spans="1:20" ht="15" customHeight="1">
      <c r="A4362" s="64">
        <v>45174</v>
      </c>
      <c r="B4362" s="65">
        <f t="shared" si="935"/>
        <v>2023</v>
      </c>
      <c r="C4362" s="58">
        <f t="shared" si="936"/>
        <v>9</v>
      </c>
      <c r="D4362" s="58" t="str">
        <f t="shared" si="937"/>
        <v>Sep/2023</v>
      </c>
      <c r="E4362" s="60" t="s">
        <v>216</v>
      </c>
      <c r="F4362" s="60" t="s">
        <v>215</v>
      </c>
      <c r="G4362" s="60" t="s">
        <v>95</v>
      </c>
      <c r="H4362" s="60">
        <v>7</v>
      </c>
      <c r="I4362" s="60">
        <v>7</v>
      </c>
      <c r="J4362" s="60">
        <f t="shared" si="938"/>
        <v>0</v>
      </c>
      <c r="K4362" s="60" t="str">
        <f t="shared" si="939"/>
        <v>Ok</v>
      </c>
      <c r="L4362" s="60">
        <f t="shared" si="940"/>
        <v>0</v>
      </c>
      <c r="M4362" s="85">
        <f>VLOOKUP(E4362,'DAFTAR ITEM'!B:J,9,FALSE)</f>
        <v>10750</v>
      </c>
      <c r="N4362" s="85">
        <f t="shared" si="941"/>
        <v>75250</v>
      </c>
      <c r="O4362" s="85">
        <f t="shared" si="942"/>
        <v>0</v>
      </c>
      <c r="P4362" s="85">
        <f t="shared" si="943"/>
        <v>0</v>
      </c>
      <c r="Q4362" s="59">
        <f t="shared" si="944"/>
        <v>0</v>
      </c>
      <c r="R4362" s="60" t="str">
        <f t="shared" si="945"/>
        <v>Good Count</v>
      </c>
      <c r="S4362" s="60" t="str">
        <f t="shared" si="946"/>
        <v>Good Count</v>
      </c>
      <c r="T4362" s="60" t="str">
        <f t="shared" si="947"/>
        <v>Good Count</v>
      </c>
    </row>
    <row r="4363" spans="1:20" ht="15" customHeight="1">
      <c r="A4363" s="64">
        <v>45174</v>
      </c>
      <c r="B4363" s="65">
        <f t="shared" si="935"/>
        <v>2023</v>
      </c>
      <c r="C4363" s="58">
        <f t="shared" si="936"/>
        <v>9</v>
      </c>
      <c r="D4363" s="58" t="str">
        <f t="shared" si="937"/>
        <v>Sep/2023</v>
      </c>
      <c r="E4363" s="60" t="s">
        <v>218</v>
      </c>
      <c r="F4363" s="60" t="s">
        <v>217</v>
      </c>
      <c r="G4363" s="60" t="s">
        <v>33</v>
      </c>
      <c r="H4363" s="60">
        <v>46</v>
      </c>
      <c r="I4363" s="60">
        <v>46</v>
      </c>
      <c r="J4363" s="60">
        <f t="shared" si="938"/>
        <v>0</v>
      </c>
      <c r="K4363" s="60" t="str">
        <f t="shared" si="939"/>
        <v>Ok</v>
      </c>
      <c r="L4363" s="60">
        <f t="shared" si="940"/>
        <v>0</v>
      </c>
      <c r="M4363" s="85">
        <f>VLOOKUP(E4363,'DAFTAR ITEM'!B:J,9,FALSE)</f>
        <v>5000</v>
      </c>
      <c r="N4363" s="85">
        <f t="shared" si="941"/>
        <v>230000</v>
      </c>
      <c r="O4363" s="85">
        <f t="shared" si="942"/>
        <v>0</v>
      </c>
      <c r="P4363" s="85">
        <f t="shared" si="943"/>
        <v>0</v>
      </c>
      <c r="Q4363" s="59">
        <f t="shared" si="944"/>
        <v>0</v>
      </c>
      <c r="R4363" s="60" t="str">
        <f t="shared" si="945"/>
        <v>Good Count</v>
      </c>
      <c r="S4363" s="60" t="str">
        <f t="shared" si="946"/>
        <v>Good Count</v>
      </c>
      <c r="T4363" s="60" t="str">
        <f t="shared" si="947"/>
        <v>Good Count</v>
      </c>
    </row>
    <row r="4364" spans="1:20" ht="15" customHeight="1">
      <c r="A4364" s="64">
        <v>45174</v>
      </c>
      <c r="B4364" s="65">
        <f t="shared" si="935"/>
        <v>2023</v>
      </c>
      <c r="C4364" s="58">
        <f t="shared" si="936"/>
        <v>9</v>
      </c>
      <c r="D4364" s="58" t="str">
        <f t="shared" si="937"/>
        <v>Sep/2023</v>
      </c>
      <c r="E4364" s="60" t="s">
        <v>222</v>
      </c>
      <c r="F4364" s="60" t="s">
        <v>221</v>
      </c>
      <c r="G4364" s="60" t="s">
        <v>33</v>
      </c>
      <c r="H4364" s="60">
        <v>8</v>
      </c>
      <c r="I4364" s="60">
        <v>8</v>
      </c>
      <c r="J4364" s="60">
        <f t="shared" si="938"/>
        <v>0</v>
      </c>
      <c r="K4364" s="60" t="str">
        <f t="shared" si="939"/>
        <v>Ok</v>
      </c>
      <c r="L4364" s="60">
        <f t="shared" si="940"/>
        <v>0</v>
      </c>
      <c r="M4364" s="85">
        <f>VLOOKUP(E4364,'DAFTAR ITEM'!B:J,9,FALSE)</f>
        <v>3000</v>
      </c>
      <c r="N4364" s="85">
        <f t="shared" si="941"/>
        <v>24000</v>
      </c>
      <c r="O4364" s="85">
        <f t="shared" si="942"/>
        <v>0</v>
      </c>
      <c r="P4364" s="85">
        <f t="shared" si="943"/>
        <v>0</v>
      </c>
      <c r="Q4364" s="59">
        <f t="shared" si="944"/>
        <v>0</v>
      </c>
      <c r="R4364" s="60" t="str">
        <f t="shared" si="945"/>
        <v>Good Count</v>
      </c>
      <c r="S4364" s="60" t="str">
        <f t="shared" si="946"/>
        <v>Good Count</v>
      </c>
      <c r="T4364" s="60" t="str">
        <f t="shared" si="947"/>
        <v>Good Count</v>
      </c>
    </row>
    <row r="4365" spans="1:20" ht="15" customHeight="1">
      <c r="A4365" s="64">
        <v>45174</v>
      </c>
      <c r="B4365" s="65">
        <f t="shared" si="935"/>
        <v>2023</v>
      </c>
      <c r="C4365" s="58">
        <f t="shared" si="936"/>
        <v>9</v>
      </c>
      <c r="D4365" s="58" t="str">
        <f t="shared" si="937"/>
        <v>Sep/2023</v>
      </c>
      <c r="E4365" s="60" t="s">
        <v>224</v>
      </c>
      <c r="F4365" s="60" t="s">
        <v>223</v>
      </c>
      <c r="G4365" s="60" t="s">
        <v>33</v>
      </c>
      <c r="H4365" s="60">
        <v>30</v>
      </c>
      <c r="I4365" s="60">
        <v>30</v>
      </c>
      <c r="J4365" s="60">
        <f t="shared" si="938"/>
        <v>0</v>
      </c>
      <c r="K4365" s="60" t="str">
        <f t="shared" si="939"/>
        <v>Ok</v>
      </c>
      <c r="L4365" s="60">
        <f t="shared" si="940"/>
        <v>0</v>
      </c>
      <c r="M4365" s="85">
        <f>VLOOKUP(E4365,'DAFTAR ITEM'!B:J,9,FALSE)</f>
        <v>5775</v>
      </c>
      <c r="N4365" s="85">
        <f t="shared" si="941"/>
        <v>173250</v>
      </c>
      <c r="O4365" s="85">
        <f t="shared" si="942"/>
        <v>0</v>
      </c>
      <c r="P4365" s="85">
        <f t="shared" si="943"/>
        <v>0</v>
      </c>
      <c r="Q4365" s="59">
        <f t="shared" si="944"/>
        <v>0</v>
      </c>
      <c r="R4365" s="60" t="str">
        <f t="shared" si="945"/>
        <v>Good Count</v>
      </c>
      <c r="S4365" s="60" t="str">
        <f t="shared" si="946"/>
        <v>Good Count</v>
      </c>
      <c r="T4365" s="60" t="str">
        <f t="shared" si="947"/>
        <v>Good Count</v>
      </c>
    </row>
    <row r="4366" spans="1:20" ht="15" customHeight="1">
      <c r="A4366" s="64">
        <v>45174</v>
      </c>
      <c r="B4366" s="65">
        <f t="shared" si="935"/>
        <v>2023</v>
      </c>
      <c r="C4366" s="58">
        <f t="shared" si="936"/>
        <v>9</v>
      </c>
      <c r="D4366" s="58" t="str">
        <f t="shared" si="937"/>
        <v>Sep/2023</v>
      </c>
      <c r="E4366" s="60" t="s">
        <v>226</v>
      </c>
      <c r="F4366" s="60" t="s">
        <v>225</v>
      </c>
      <c r="G4366" s="60" t="s">
        <v>33</v>
      </c>
      <c r="H4366" s="60">
        <v>11</v>
      </c>
      <c r="I4366" s="60">
        <v>11</v>
      </c>
      <c r="J4366" s="60">
        <f t="shared" si="938"/>
        <v>0</v>
      </c>
      <c r="K4366" s="60" t="str">
        <f t="shared" si="939"/>
        <v>Ok</v>
      </c>
      <c r="L4366" s="60">
        <f t="shared" si="940"/>
        <v>0</v>
      </c>
      <c r="M4366" s="85">
        <f>VLOOKUP(E4366,'DAFTAR ITEM'!B:J,9,FALSE)</f>
        <v>2000</v>
      </c>
      <c r="N4366" s="85">
        <f t="shared" si="941"/>
        <v>22000</v>
      </c>
      <c r="O4366" s="85">
        <f t="shared" si="942"/>
        <v>0</v>
      </c>
      <c r="P4366" s="85">
        <f t="shared" si="943"/>
        <v>0</v>
      </c>
      <c r="Q4366" s="59">
        <f t="shared" si="944"/>
        <v>0</v>
      </c>
      <c r="R4366" s="60" t="str">
        <f t="shared" si="945"/>
        <v>Good Count</v>
      </c>
      <c r="S4366" s="60" t="str">
        <f t="shared" si="946"/>
        <v>Good Count</v>
      </c>
      <c r="T4366" s="60" t="str">
        <f t="shared" si="947"/>
        <v>Good Count</v>
      </c>
    </row>
    <row r="4367" spans="1:20" ht="15" customHeight="1">
      <c r="A4367" s="64">
        <v>45174</v>
      </c>
      <c r="B4367" s="65">
        <f t="shared" si="935"/>
        <v>2023</v>
      </c>
      <c r="C4367" s="58">
        <f t="shared" si="936"/>
        <v>9</v>
      </c>
      <c r="D4367" s="58" t="str">
        <f t="shared" si="937"/>
        <v>Sep/2023</v>
      </c>
      <c r="E4367" s="60" t="s">
        <v>232</v>
      </c>
      <c r="F4367" s="60" t="s">
        <v>231</v>
      </c>
      <c r="G4367" s="60" t="s">
        <v>33</v>
      </c>
      <c r="H4367" s="60">
        <v>23</v>
      </c>
      <c r="I4367" s="60">
        <v>23</v>
      </c>
      <c r="J4367" s="60">
        <f t="shared" si="938"/>
        <v>0</v>
      </c>
      <c r="K4367" s="60" t="str">
        <f t="shared" si="939"/>
        <v>Ok</v>
      </c>
      <c r="L4367" s="60">
        <f t="shared" si="940"/>
        <v>0</v>
      </c>
      <c r="M4367" s="85">
        <f>VLOOKUP(E4367,'DAFTAR ITEM'!B:J,9,FALSE)</f>
        <v>3500</v>
      </c>
      <c r="N4367" s="85">
        <f t="shared" si="941"/>
        <v>80500</v>
      </c>
      <c r="O4367" s="85">
        <f t="shared" si="942"/>
        <v>0</v>
      </c>
      <c r="P4367" s="85">
        <f t="shared" si="943"/>
        <v>0</v>
      </c>
      <c r="Q4367" s="59">
        <f t="shared" si="944"/>
        <v>0</v>
      </c>
      <c r="R4367" s="60" t="str">
        <f t="shared" si="945"/>
        <v>Good Count</v>
      </c>
      <c r="S4367" s="60" t="str">
        <f t="shared" si="946"/>
        <v>Good Count</v>
      </c>
      <c r="T4367" s="60" t="str">
        <f t="shared" si="947"/>
        <v>Good Count</v>
      </c>
    </row>
    <row r="4368" spans="1:20" ht="15" customHeight="1">
      <c r="A4368" s="64">
        <v>45174</v>
      </c>
      <c r="B4368" s="65">
        <f t="shared" si="935"/>
        <v>2023</v>
      </c>
      <c r="C4368" s="58">
        <f t="shared" si="936"/>
        <v>9</v>
      </c>
      <c r="D4368" s="58" t="str">
        <f t="shared" si="937"/>
        <v>Sep/2023</v>
      </c>
      <c r="E4368" s="60" t="s">
        <v>230</v>
      </c>
      <c r="F4368" s="60" t="s">
        <v>229</v>
      </c>
      <c r="G4368" s="60" t="s">
        <v>16</v>
      </c>
      <c r="H4368" s="60">
        <v>12</v>
      </c>
      <c r="I4368" s="60">
        <v>12</v>
      </c>
      <c r="J4368" s="60">
        <f t="shared" si="938"/>
        <v>0</v>
      </c>
      <c r="K4368" s="60" t="str">
        <f t="shared" si="939"/>
        <v>Ok</v>
      </c>
      <c r="L4368" s="60">
        <f t="shared" si="940"/>
        <v>0</v>
      </c>
      <c r="M4368" s="85">
        <f>VLOOKUP(E4368,'DAFTAR ITEM'!B:J,9,FALSE)</f>
        <v>2000</v>
      </c>
      <c r="N4368" s="85">
        <f t="shared" si="941"/>
        <v>24000</v>
      </c>
      <c r="O4368" s="85">
        <f t="shared" si="942"/>
        <v>0</v>
      </c>
      <c r="P4368" s="85">
        <f t="shared" si="943"/>
        <v>0</v>
      </c>
      <c r="Q4368" s="59">
        <f t="shared" si="944"/>
        <v>0</v>
      </c>
      <c r="R4368" s="60" t="str">
        <f t="shared" si="945"/>
        <v>Good Count</v>
      </c>
      <c r="S4368" s="60" t="str">
        <f t="shared" si="946"/>
        <v>Good Count</v>
      </c>
      <c r="T4368" s="60" t="str">
        <f t="shared" si="947"/>
        <v>Good Count</v>
      </c>
    </row>
    <row r="4369" spans="1:20" ht="15" customHeight="1">
      <c r="A4369" s="64">
        <v>45174</v>
      </c>
      <c r="B4369" s="65">
        <f t="shared" si="935"/>
        <v>2023</v>
      </c>
      <c r="C4369" s="58">
        <f t="shared" si="936"/>
        <v>9</v>
      </c>
      <c r="D4369" s="58" t="str">
        <f t="shared" si="937"/>
        <v>Sep/2023</v>
      </c>
      <c r="E4369" s="60" t="s">
        <v>236</v>
      </c>
      <c r="F4369" s="60" t="s">
        <v>235</v>
      </c>
      <c r="G4369" s="60" t="s">
        <v>33</v>
      </c>
      <c r="H4369" s="60">
        <v>34</v>
      </c>
      <c r="I4369" s="60">
        <v>34</v>
      </c>
      <c r="J4369" s="60">
        <f t="shared" si="938"/>
        <v>0</v>
      </c>
      <c r="K4369" s="60" t="str">
        <f t="shared" si="939"/>
        <v>Ok</v>
      </c>
      <c r="L4369" s="60">
        <f t="shared" si="940"/>
        <v>0</v>
      </c>
      <c r="M4369" s="85">
        <f>VLOOKUP(E4369,'DAFTAR ITEM'!B:J,9,FALSE)</f>
        <v>3833</v>
      </c>
      <c r="N4369" s="85">
        <f t="shared" si="941"/>
        <v>130322</v>
      </c>
      <c r="O4369" s="85">
        <f t="shared" si="942"/>
        <v>0</v>
      </c>
      <c r="P4369" s="85">
        <f t="shared" si="943"/>
        <v>0</v>
      </c>
      <c r="Q4369" s="59">
        <f t="shared" si="944"/>
        <v>0</v>
      </c>
      <c r="R4369" s="60" t="str">
        <f t="shared" si="945"/>
        <v>Good Count</v>
      </c>
      <c r="S4369" s="60" t="str">
        <f t="shared" si="946"/>
        <v>Good Count</v>
      </c>
      <c r="T4369" s="60" t="str">
        <f t="shared" si="947"/>
        <v>Good Count</v>
      </c>
    </row>
    <row r="4370" spans="1:20" ht="15" customHeight="1">
      <c r="A4370" s="64">
        <v>45174</v>
      </c>
      <c r="B4370" s="65">
        <f t="shared" si="935"/>
        <v>2023</v>
      </c>
      <c r="C4370" s="58">
        <f t="shared" si="936"/>
        <v>9</v>
      </c>
      <c r="D4370" s="58" t="str">
        <f t="shared" si="937"/>
        <v>Sep/2023</v>
      </c>
      <c r="E4370" s="60" t="s">
        <v>238</v>
      </c>
      <c r="F4370" s="60" t="s">
        <v>237</v>
      </c>
      <c r="G4370" s="60" t="s">
        <v>16</v>
      </c>
      <c r="H4370" s="60">
        <v>12</v>
      </c>
      <c r="I4370" s="60">
        <v>12</v>
      </c>
      <c r="J4370" s="60">
        <f t="shared" si="938"/>
        <v>0</v>
      </c>
      <c r="K4370" s="60" t="str">
        <f t="shared" si="939"/>
        <v>Ok</v>
      </c>
      <c r="L4370" s="60">
        <f t="shared" si="940"/>
        <v>0</v>
      </c>
      <c r="M4370" s="85">
        <f>VLOOKUP(E4370,'DAFTAR ITEM'!B:J,9,FALSE)</f>
        <v>2000</v>
      </c>
      <c r="N4370" s="85">
        <f t="shared" si="941"/>
        <v>24000</v>
      </c>
      <c r="O4370" s="85">
        <f t="shared" si="942"/>
        <v>0</v>
      </c>
      <c r="P4370" s="85">
        <f t="shared" si="943"/>
        <v>0</v>
      </c>
      <c r="Q4370" s="59">
        <f t="shared" si="944"/>
        <v>0</v>
      </c>
      <c r="R4370" s="60" t="str">
        <f t="shared" si="945"/>
        <v>Good Count</v>
      </c>
      <c r="S4370" s="60" t="str">
        <f t="shared" si="946"/>
        <v>Good Count</v>
      </c>
      <c r="T4370" s="60" t="str">
        <f t="shared" si="947"/>
        <v>Good Count</v>
      </c>
    </row>
    <row r="4371" spans="1:20" ht="15" customHeight="1">
      <c r="A4371" s="64">
        <v>45174</v>
      </c>
      <c r="B4371" s="65">
        <f t="shared" si="935"/>
        <v>2023</v>
      </c>
      <c r="C4371" s="58">
        <f t="shared" si="936"/>
        <v>9</v>
      </c>
      <c r="D4371" s="58" t="str">
        <f t="shared" si="937"/>
        <v>Sep/2023</v>
      </c>
      <c r="E4371" s="60" t="s">
        <v>230</v>
      </c>
      <c r="F4371" s="60" t="s">
        <v>229</v>
      </c>
      <c r="G4371" s="60" t="s">
        <v>16</v>
      </c>
      <c r="H4371" s="60">
        <v>12</v>
      </c>
      <c r="I4371" s="60">
        <v>12</v>
      </c>
      <c r="J4371" s="60">
        <f t="shared" si="938"/>
        <v>0</v>
      </c>
      <c r="K4371" s="60" t="str">
        <f t="shared" si="939"/>
        <v>Ok</v>
      </c>
      <c r="L4371" s="60">
        <f t="shared" si="940"/>
        <v>0</v>
      </c>
      <c r="M4371" s="85">
        <f>VLOOKUP(E4371,'DAFTAR ITEM'!B:J,9,FALSE)</f>
        <v>2000</v>
      </c>
      <c r="N4371" s="85">
        <f t="shared" si="941"/>
        <v>24000</v>
      </c>
      <c r="O4371" s="85">
        <f t="shared" si="942"/>
        <v>0</v>
      </c>
      <c r="P4371" s="85">
        <f t="shared" si="943"/>
        <v>0</v>
      </c>
      <c r="Q4371" s="59">
        <f t="shared" si="944"/>
        <v>0</v>
      </c>
      <c r="R4371" s="60" t="str">
        <f t="shared" si="945"/>
        <v>Good Count</v>
      </c>
      <c r="S4371" s="60" t="str">
        <f t="shared" si="946"/>
        <v>Good Count</v>
      </c>
      <c r="T4371" s="60" t="str">
        <f t="shared" si="947"/>
        <v>Good Count</v>
      </c>
    </row>
    <row r="4372" spans="1:20" ht="15" customHeight="1">
      <c r="A4372" s="64">
        <v>45174</v>
      </c>
      <c r="B4372" s="65">
        <f t="shared" si="935"/>
        <v>2023</v>
      </c>
      <c r="C4372" s="58">
        <f t="shared" si="936"/>
        <v>9</v>
      </c>
      <c r="D4372" s="58" t="str">
        <f t="shared" si="937"/>
        <v>Sep/2023</v>
      </c>
      <c r="E4372" s="60" t="s">
        <v>246</v>
      </c>
      <c r="F4372" s="60" t="s">
        <v>245</v>
      </c>
      <c r="G4372" s="60" t="s">
        <v>33</v>
      </c>
      <c r="H4372" s="60">
        <v>10</v>
      </c>
      <c r="I4372" s="60">
        <v>10</v>
      </c>
      <c r="J4372" s="60">
        <f t="shared" si="938"/>
        <v>0</v>
      </c>
      <c r="K4372" s="60" t="str">
        <f t="shared" si="939"/>
        <v>Ok</v>
      </c>
      <c r="L4372" s="60">
        <f t="shared" si="940"/>
        <v>0</v>
      </c>
      <c r="M4372" s="85">
        <f>VLOOKUP(E4372,'DAFTAR ITEM'!B:J,9,FALSE)</f>
        <v>18900</v>
      </c>
      <c r="N4372" s="85">
        <f t="shared" si="941"/>
        <v>189000</v>
      </c>
      <c r="O4372" s="85">
        <f t="shared" si="942"/>
        <v>0</v>
      </c>
      <c r="P4372" s="85">
        <f t="shared" si="943"/>
        <v>0</v>
      </c>
      <c r="Q4372" s="59">
        <f t="shared" si="944"/>
        <v>0</v>
      </c>
      <c r="R4372" s="60" t="str">
        <f t="shared" si="945"/>
        <v>Good Count</v>
      </c>
      <c r="S4372" s="60" t="str">
        <f t="shared" si="946"/>
        <v>Good Count</v>
      </c>
      <c r="T4372" s="60" t="str">
        <f t="shared" si="947"/>
        <v>Good Count</v>
      </c>
    </row>
    <row r="4373" spans="1:20" ht="15" customHeight="1">
      <c r="A4373" s="64">
        <v>45174</v>
      </c>
      <c r="B4373" s="65">
        <f t="shared" si="935"/>
        <v>2023</v>
      </c>
      <c r="C4373" s="58">
        <f t="shared" si="936"/>
        <v>9</v>
      </c>
      <c r="D4373" s="58" t="str">
        <f t="shared" si="937"/>
        <v>Sep/2023</v>
      </c>
      <c r="E4373" s="60" t="s">
        <v>248</v>
      </c>
      <c r="F4373" s="60" t="s">
        <v>247</v>
      </c>
      <c r="G4373" s="60" t="s">
        <v>33</v>
      </c>
      <c r="H4373" s="60">
        <v>5</v>
      </c>
      <c r="I4373" s="60">
        <v>5</v>
      </c>
      <c r="J4373" s="60">
        <f t="shared" si="938"/>
        <v>0</v>
      </c>
      <c r="K4373" s="60" t="str">
        <f t="shared" si="939"/>
        <v>Ok</v>
      </c>
      <c r="L4373" s="60">
        <f t="shared" si="940"/>
        <v>0</v>
      </c>
      <c r="M4373" s="85">
        <f>VLOOKUP(E4373,'DAFTAR ITEM'!B:J,9,FALSE)</f>
        <v>40000</v>
      </c>
      <c r="N4373" s="85">
        <f t="shared" si="941"/>
        <v>200000</v>
      </c>
      <c r="O4373" s="85">
        <f t="shared" si="942"/>
        <v>0</v>
      </c>
      <c r="P4373" s="85">
        <f t="shared" si="943"/>
        <v>0</v>
      </c>
      <c r="Q4373" s="59">
        <f t="shared" si="944"/>
        <v>0</v>
      </c>
      <c r="R4373" s="60" t="str">
        <f t="shared" si="945"/>
        <v>Good Count</v>
      </c>
      <c r="S4373" s="60" t="str">
        <f t="shared" si="946"/>
        <v>Good Count</v>
      </c>
      <c r="T4373" s="60" t="str">
        <f t="shared" si="947"/>
        <v>Good Count</v>
      </c>
    </row>
    <row r="4374" spans="1:20" ht="15" customHeight="1">
      <c r="A4374" s="64">
        <v>45174</v>
      </c>
      <c r="B4374" s="65">
        <f t="shared" si="935"/>
        <v>2023</v>
      </c>
      <c r="C4374" s="58">
        <f t="shared" si="936"/>
        <v>9</v>
      </c>
      <c r="D4374" s="58" t="str">
        <f t="shared" si="937"/>
        <v>Sep/2023</v>
      </c>
      <c r="E4374" s="60" t="s">
        <v>250</v>
      </c>
      <c r="F4374" s="60" t="s">
        <v>249</v>
      </c>
      <c r="G4374" s="60" t="s">
        <v>33</v>
      </c>
      <c r="H4374" s="60">
        <v>19</v>
      </c>
      <c r="I4374" s="60">
        <v>19</v>
      </c>
      <c r="J4374" s="60">
        <f t="shared" si="938"/>
        <v>0</v>
      </c>
      <c r="K4374" s="60" t="str">
        <f t="shared" si="939"/>
        <v>Ok</v>
      </c>
      <c r="L4374" s="60">
        <f t="shared" si="940"/>
        <v>0</v>
      </c>
      <c r="M4374" s="85">
        <f>VLOOKUP(E4374,'DAFTAR ITEM'!B:J,9,FALSE)</f>
        <v>19792</v>
      </c>
      <c r="N4374" s="85">
        <f t="shared" si="941"/>
        <v>376048</v>
      </c>
      <c r="O4374" s="85">
        <f t="shared" si="942"/>
        <v>0</v>
      </c>
      <c r="P4374" s="85">
        <f t="shared" si="943"/>
        <v>0</v>
      </c>
      <c r="Q4374" s="59">
        <f t="shared" si="944"/>
        <v>0</v>
      </c>
      <c r="R4374" s="60" t="str">
        <f t="shared" si="945"/>
        <v>Good Count</v>
      </c>
      <c r="S4374" s="60" t="str">
        <f t="shared" si="946"/>
        <v>Good Count</v>
      </c>
      <c r="T4374" s="60" t="str">
        <f t="shared" si="947"/>
        <v>Good Count</v>
      </c>
    </row>
    <row r="4375" spans="1:20" ht="15" customHeight="1">
      <c r="A4375" s="64">
        <v>45174</v>
      </c>
      <c r="B4375" s="65">
        <f t="shared" si="935"/>
        <v>2023</v>
      </c>
      <c r="C4375" s="58">
        <f t="shared" si="936"/>
        <v>9</v>
      </c>
      <c r="D4375" s="58" t="str">
        <f t="shared" si="937"/>
        <v>Sep/2023</v>
      </c>
      <c r="E4375" s="60" t="s">
        <v>252</v>
      </c>
      <c r="F4375" s="60" t="s">
        <v>251</v>
      </c>
      <c r="G4375" s="60" t="s">
        <v>33</v>
      </c>
      <c r="H4375" s="60">
        <v>35</v>
      </c>
      <c r="I4375" s="60">
        <v>35</v>
      </c>
      <c r="J4375" s="60">
        <f t="shared" si="938"/>
        <v>0</v>
      </c>
      <c r="K4375" s="60" t="str">
        <f t="shared" si="939"/>
        <v>Ok</v>
      </c>
      <c r="L4375" s="60">
        <f t="shared" si="940"/>
        <v>0</v>
      </c>
      <c r="M4375" s="85">
        <f>VLOOKUP(E4375,'DAFTAR ITEM'!B:J,9,FALSE)</f>
        <v>30000</v>
      </c>
      <c r="N4375" s="85">
        <f t="shared" si="941"/>
        <v>1050000</v>
      </c>
      <c r="O4375" s="85">
        <f t="shared" si="942"/>
        <v>0</v>
      </c>
      <c r="P4375" s="85">
        <f t="shared" si="943"/>
        <v>0</v>
      </c>
      <c r="Q4375" s="59">
        <f t="shared" si="944"/>
        <v>0</v>
      </c>
      <c r="R4375" s="60" t="str">
        <f t="shared" si="945"/>
        <v>Good Count</v>
      </c>
      <c r="S4375" s="60" t="str">
        <f t="shared" si="946"/>
        <v>Good Count</v>
      </c>
      <c r="T4375" s="60" t="str">
        <f t="shared" si="947"/>
        <v>Good Count</v>
      </c>
    </row>
    <row r="4376" spans="1:20" ht="15" customHeight="1">
      <c r="A4376" s="64">
        <v>45174</v>
      </c>
      <c r="B4376" s="65">
        <f t="shared" si="935"/>
        <v>2023</v>
      </c>
      <c r="C4376" s="58">
        <f t="shared" si="936"/>
        <v>9</v>
      </c>
      <c r="D4376" s="58" t="str">
        <f t="shared" si="937"/>
        <v>Sep/2023</v>
      </c>
      <c r="E4376" s="60" t="s">
        <v>254</v>
      </c>
      <c r="F4376" s="60" t="s">
        <v>253</v>
      </c>
      <c r="G4376" s="60" t="s">
        <v>187</v>
      </c>
      <c r="H4376" s="60">
        <v>67</v>
      </c>
      <c r="I4376" s="60">
        <v>67</v>
      </c>
      <c r="J4376" s="60">
        <f t="shared" si="938"/>
        <v>0</v>
      </c>
      <c r="K4376" s="60" t="str">
        <f t="shared" si="939"/>
        <v>Ok</v>
      </c>
      <c r="L4376" s="60">
        <f t="shared" si="940"/>
        <v>0</v>
      </c>
      <c r="M4376" s="85">
        <f>VLOOKUP(E4376,'DAFTAR ITEM'!B:J,9,FALSE)</f>
        <v>3360</v>
      </c>
      <c r="N4376" s="85">
        <f t="shared" si="941"/>
        <v>225120</v>
      </c>
      <c r="O4376" s="85">
        <f t="shared" si="942"/>
        <v>0</v>
      </c>
      <c r="P4376" s="85">
        <f t="shared" si="943"/>
        <v>0</v>
      </c>
      <c r="Q4376" s="59">
        <f t="shared" si="944"/>
        <v>0</v>
      </c>
      <c r="R4376" s="60" t="str">
        <f t="shared" si="945"/>
        <v>Good Count</v>
      </c>
      <c r="S4376" s="60" t="str">
        <f t="shared" si="946"/>
        <v>Good Count</v>
      </c>
      <c r="T4376" s="60" t="str">
        <f t="shared" si="947"/>
        <v>Good Count</v>
      </c>
    </row>
    <row r="4377" spans="1:20" ht="15" customHeight="1">
      <c r="A4377" s="64">
        <v>45174</v>
      </c>
      <c r="B4377" s="65">
        <f t="shared" si="935"/>
        <v>2023</v>
      </c>
      <c r="C4377" s="58">
        <f t="shared" si="936"/>
        <v>9</v>
      </c>
      <c r="D4377" s="58" t="str">
        <f t="shared" si="937"/>
        <v>Sep/2023</v>
      </c>
      <c r="E4377" s="60" t="s">
        <v>256</v>
      </c>
      <c r="F4377" s="60" t="s">
        <v>255</v>
      </c>
      <c r="G4377" s="60" t="s">
        <v>95</v>
      </c>
      <c r="H4377" s="60">
        <v>10</v>
      </c>
      <c r="I4377" s="60">
        <v>10</v>
      </c>
      <c r="J4377" s="60">
        <f t="shared" si="938"/>
        <v>0</v>
      </c>
      <c r="K4377" s="60" t="str">
        <f t="shared" si="939"/>
        <v>Ok</v>
      </c>
      <c r="L4377" s="60">
        <f t="shared" si="940"/>
        <v>0</v>
      </c>
      <c r="M4377" s="85">
        <f>VLOOKUP(E4377,'DAFTAR ITEM'!B:J,9,FALSE)</f>
        <v>38000</v>
      </c>
      <c r="N4377" s="85">
        <f t="shared" si="941"/>
        <v>380000</v>
      </c>
      <c r="O4377" s="85">
        <f t="shared" si="942"/>
        <v>0</v>
      </c>
      <c r="P4377" s="85">
        <f t="shared" si="943"/>
        <v>0</v>
      </c>
      <c r="Q4377" s="59">
        <f t="shared" si="944"/>
        <v>0</v>
      </c>
      <c r="R4377" s="60" t="str">
        <f t="shared" si="945"/>
        <v>Good Count</v>
      </c>
      <c r="S4377" s="60" t="str">
        <f t="shared" si="946"/>
        <v>Good Count</v>
      </c>
      <c r="T4377" s="60" t="str">
        <f t="shared" si="947"/>
        <v>Good Count</v>
      </c>
    </row>
    <row r="4378" spans="1:20" ht="15" customHeight="1">
      <c r="A4378" s="64">
        <v>45174</v>
      </c>
      <c r="B4378" s="65">
        <f t="shared" si="935"/>
        <v>2023</v>
      </c>
      <c r="C4378" s="58">
        <f t="shared" si="936"/>
        <v>9</v>
      </c>
      <c r="D4378" s="58" t="str">
        <f t="shared" si="937"/>
        <v>Sep/2023</v>
      </c>
      <c r="E4378" s="60" t="s">
        <v>258</v>
      </c>
      <c r="F4378" s="60" t="s">
        <v>257</v>
      </c>
      <c r="G4378" s="60" t="s">
        <v>259</v>
      </c>
      <c r="H4378" s="60">
        <v>7</v>
      </c>
      <c r="I4378" s="60">
        <v>7</v>
      </c>
      <c r="J4378" s="60">
        <f t="shared" si="938"/>
        <v>0</v>
      </c>
      <c r="K4378" s="60" t="str">
        <f t="shared" si="939"/>
        <v>Ok</v>
      </c>
      <c r="L4378" s="60">
        <f t="shared" si="940"/>
        <v>0</v>
      </c>
      <c r="M4378" s="85">
        <f>VLOOKUP(E4378,'DAFTAR ITEM'!B:J,9,FALSE)</f>
        <v>10000</v>
      </c>
      <c r="N4378" s="85">
        <f t="shared" si="941"/>
        <v>70000</v>
      </c>
      <c r="O4378" s="85">
        <f t="shared" si="942"/>
        <v>0</v>
      </c>
      <c r="P4378" s="85">
        <f t="shared" si="943"/>
        <v>0</v>
      </c>
      <c r="Q4378" s="59">
        <f t="shared" si="944"/>
        <v>0</v>
      </c>
      <c r="R4378" s="60" t="str">
        <f t="shared" si="945"/>
        <v>Good Count</v>
      </c>
      <c r="S4378" s="60" t="str">
        <f t="shared" si="946"/>
        <v>Good Count</v>
      </c>
      <c r="T4378" s="60" t="str">
        <f t="shared" si="947"/>
        <v>Good Count</v>
      </c>
    </row>
    <row r="4379" spans="1:20" ht="15" customHeight="1">
      <c r="A4379" s="64">
        <v>45174</v>
      </c>
      <c r="B4379" s="65">
        <f t="shared" si="935"/>
        <v>2023</v>
      </c>
      <c r="C4379" s="58">
        <f t="shared" si="936"/>
        <v>9</v>
      </c>
      <c r="D4379" s="58" t="str">
        <f t="shared" si="937"/>
        <v>Sep/2023</v>
      </c>
      <c r="E4379" s="60" t="s">
        <v>261</v>
      </c>
      <c r="F4379" s="60" t="s">
        <v>260</v>
      </c>
      <c r="G4379" s="60" t="s">
        <v>16</v>
      </c>
      <c r="H4379" s="60">
        <v>0</v>
      </c>
      <c r="I4379" s="60">
        <v>0</v>
      </c>
      <c r="J4379" s="60">
        <f t="shared" si="938"/>
        <v>0</v>
      </c>
      <c r="K4379" s="60" t="str">
        <f t="shared" si="939"/>
        <v>Ok</v>
      </c>
      <c r="L4379" s="60">
        <f t="shared" si="940"/>
        <v>0</v>
      </c>
      <c r="M4379" s="85">
        <f>VLOOKUP(E4379,'DAFTAR ITEM'!B:J,9,FALSE)</f>
        <v>11550</v>
      </c>
      <c r="N4379" s="85">
        <f t="shared" si="941"/>
        <v>0</v>
      </c>
      <c r="O4379" s="85">
        <f t="shared" si="942"/>
        <v>0</v>
      </c>
      <c r="P4379" s="85">
        <f t="shared" si="943"/>
        <v>0</v>
      </c>
      <c r="Q4379" s="59">
        <f t="shared" si="944"/>
        <v>0</v>
      </c>
      <c r="R4379" s="60" t="str">
        <f t="shared" si="945"/>
        <v>Good Count</v>
      </c>
      <c r="S4379" s="60" t="str">
        <f t="shared" si="946"/>
        <v>Good Count</v>
      </c>
      <c r="T4379" s="60" t="str">
        <f t="shared" si="947"/>
        <v>Good Count</v>
      </c>
    </row>
    <row r="4380" spans="1:20" ht="15" customHeight="1">
      <c r="A4380" s="64">
        <v>45174</v>
      </c>
      <c r="B4380" s="65">
        <f t="shared" si="935"/>
        <v>2023</v>
      </c>
      <c r="C4380" s="58">
        <f t="shared" si="936"/>
        <v>9</v>
      </c>
      <c r="D4380" s="58" t="str">
        <f t="shared" si="937"/>
        <v>Sep/2023</v>
      </c>
      <c r="E4380" s="60" t="s">
        <v>265</v>
      </c>
      <c r="F4380" s="60" t="s">
        <v>264</v>
      </c>
      <c r="G4380" s="60" t="s">
        <v>33</v>
      </c>
      <c r="H4380" s="60">
        <v>14</v>
      </c>
      <c r="I4380" s="60">
        <v>14</v>
      </c>
      <c r="J4380" s="60">
        <f t="shared" si="938"/>
        <v>0</v>
      </c>
      <c r="K4380" s="60" t="str">
        <f t="shared" si="939"/>
        <v>Ok</v>
      </c>
      <c r="L4380" s="60">
        <f t="shared" si="940"/>
        <v>0</v>
      </c>
      <c r="M4380" s="85">
        <f>VLOOKUP(E4380,'DAFTAR ITEM'!B:J,9,FALSE)</f>
        <v>3000</v>
      </c>
      <c r="N4380" s="85">
        <f t="shared" si="941"/>
        <v>42000</v>
      </c>
      <c r="O4380" s="85">
        <f t="shared" si="942"/>
        <v>0</v>
      </c>
      <c r="P4380" s="85">
        <f t="shared" si="943"/>
        <v>0</v>
      </c>
      <c r="Q4380" s="59">
        <f t="shared" si="944"/>
        <v>0</v>
      </c>
      <c r="R4380" s="60" t="str">
        <f t="shared" si="945"/>
        <v>Good Count</v>
      </c>
      <c r="S4380" s="60" t="str">
        <f t="shared" si="946"/>
        <v>Good Count</v>
      </c>
      <c r="T4380" s="60" t="str">
        <f t="shared" si="947"/>
        <v>Good Count</v>
      </c>
    </row>
    <row r="4381" spans="1:20" ht="15" customHeight="1">
      <c r="A4381" s="64">
        <v>45174</v>
      </c>
      <c r="B4381" s="65">
        <f t="shared" si="935"/>
        <v>2023</v>
      </c>
      <c r="C4381" s="58">
        <f t="shared" si="936"/>
        <v>9</v>
      </c>
      <c r="D4381" s="58" t="str">
        <f t="shared" si="937"/>
        <v>Sep/2023</v>
      </c>
      <c r="E4381" s="60" t="s">
        <v>267</v>
      </c>
      <c r="F4381" s="60" t="s">
        <v>266</v>
      </c>
      <c r="G4381" s="60" t="s">
        <v>33</v>
      </c>
      <c r="H4381" s="60">
        <v>7</v>
      </c>
      <c r="I4381" s="60">
        <v>7</v>
      </c>
      <c r="J4381" s="60">
        <f t="shared" si="938"/>
        <v>0</v>
      </c>
      <c r="K4381" s="60" t="str">
        <f t="shared" si="939"/>
        <v>Ok</v>
      </c>
      <c r="L4381" s="60">
        <f t="shared" si="940"/>
        <v>0</v>
      </c>
      <c r="M4381" s="85">
        <f>VLOOKUP(E4381,'DAFTAR ITEM'!B:J,9,FALSE)</f>
        <v>1575</v>
      </c>
      <c r="N4381" s="85">
        <f t="shared" si="941"/>
        <v>11025</v>
      </c>
      <c r="O4381" s="85">
        <f t="shared" si="942"/>
        <v>0</v>
      </c>
      <c r="P4381" s="85">
        <f t="shared" si="943"/>
        <v>0</v>
      </c>
      <c r="Q4381" s="59">
        <f t="shared" si="944"/>
        <v>0</v>
      </c>
      <c r="R4381" s="60" t="str">
        <f t="shared" si="945"/>
        <v>Good Count</v>
      </c>
      <c r="S4381" s="60" t="str">
        <f t="shared" si="946"/>
        <v>Good Count</v>
      </c>
      <c r="T4381" s="60" t="str">
        <f t="shared" si="947"/>
        <v>Good Count</v>
      </c>
    </row>
    <row r="4382" spans="1:20" ht="15" customHeight="1">
      <c r="A4382" s="64">
        <v>45174</v>
      </c>
      <c r="B4382" s="65">
        <f t="shared" si="935"/>
        <v>2023</v>
      </c>
      <c r="C4382" s="58">
        <f t="shared" si="936"/>
        <v>9</v>
      </c>
      <c r="D4382" s="58" t="str">
        <f t="shared" si="937"/>
        <v>Sep/2023</v>
      </c>
      <c r="E4382" s="60" t="s">
        <v>269</v>
      </c>
      <c r="F4382" s="60" t="s">
        <v>268</v>
      </c>
      <c r="G4382" s="60" t="s">
        <v>33</v>
      </c>
      <c r="H4382" s="60">
        <v>0</v>
      </c>
      <c r="I4382" s="60">
        <v>0</v>
      </c>
      <c r="J4382" s="60">
        <f t="shared" si="938"/>
        <v>0</v>
      </c>
      <c r="K4382" s="60" t="str">
        <f t="shared" si="939"/>
        <v>Ok</v>
      </c>
      <c r="L4382" s="60">
        <f t="shared" si="940"/>
        <v>0</v>
      </c>
      <c r="M4382" s="85">
        <f>VLOOKUP(E4382,'DAFTAR ITEM'!B:J,9,FALSE)</f>
        <v>9500</v>
      </c>
      <c r="N4382" s="85">
        <f t="shared" si="941"/>
        <v>0</v>
      </c>
      <c r="O4382" s="85">
        <f t="shared" si="942"/>
        <v>0</v>
      </c>
      <c r="P4382" s="85">
        <f t="shared" si="943"/>
        <v>0</v>
      </c>
      <c r="Q4382" s="59">
        <f t="shared" si="944"/>
        <v>0</v>
      </c>
      <c r="R4382" s="60" t="str">
        <f t="shared" si="945"/>
        <v>Good Count</v>
      </c>
      <c r="S4382" s="60" t="str">
        <f t="shared" si="946"/>
        <v>Good Count</v>
      </c>
      <c r="T4382" s="60" t="str">
        <f t="shared" si="947"/>
        <v>Good Count</v>
      </c>
    </row>
    <row r="4383" spans="1:20" ht="15" customHeight="1">
      <c r="A4383" s="64">
        <v>45174</v>
      </c>
      <c r="B4383" s="65">
        <f t="shared" si="935"/>
        <v>2023</v>
      </c>
      <c r="C4383" s="58">
        <f t="shared" si="936"/>
        <v>9</v>
      </c>
      <c r="D4383" s="58" t="str">
        <f t="shared" si="937"/>
        <v>Sep/2023</v>
      </c>
      <c r="E4383" s="60" t="s">
        <v>271</v>
      </c>
      <c r="F4383" s="60" t="s">
        <v>270</v>
      </c>
      <c r="G4383" s="60" t="s">
        <v>33</v>
      </c>
      <c r="H4383" s="60">
        <v>11</v>
      </c>
      <c r="I4383" s="60">
        <v>11</v>
      </c>
      <c r="J4383" s="60">
        <f t="shared" si="938"/>
        <v>0</v>
      </c>
      <c r="K4383" s="60" t="str">
        <f t="shared" si="939"/>
        <v>Ok</v>
      </c>
      <c r="L4383" s="60">
        <f t="shared" si="940"/>
        <v>0</v>
      </c>
      <c r="M4383" s="85">
        <f>VLOOKUP(E4383,'DAFTAR ITEM'!B:J,9,FALSE)</f>
        <v>5000</v>
      </c>
      <c r="N4383" s="85">
        <f t="shared" si="941"/>
        <v>55000</v>
      </c>
      <c r="O4383" s="85">
        <f t="shared" si="942"/>
        <v>0</v>
      </c>
      <c r="P4383" s="85">
        <f t="shared" si="943"/>
        <v>0</v>
      </c>
      <c r="Q4383" s="59">
        <f t="shared" si="944"/>
        <v>0</v>
      </c>
      <c r="R4383" s="60" t="str">
        <f t="shared" si="945"/>
        <v>Good Count</v>
      </c>
      <c r="S4383" s="60" t="str">
        <f t="shared" si="946"/>
        <v>Good Count</v>
      </c>
      <c r="T4383" s="60" t="str">
        <f t="shared" si="947"/>
        <v>Good Count</v>
      </c>
    </row>
    <row r="4384" spans="1:20" ht="15" customHeight="1">
      <c r="A4384" s="64">
        <v>45174</v>
      </c>
      <c r="B4384" s="65">
        <f t="shared" si="935"/>
        <v>2023</v>
      </c>
      <c r="C4384" s="58">
        <f t="shared" si="936"/>
        <v>9</v>
      </c>
      <c r="D4384" s="58" t="str">
        <f t="shared" si="937"/>
        <v>Sep/2023</v>
      </c>
      <c r="E4384" s="60" t="s">
        <v>273</v>
      </c>
      <c r="F4384" s="60" t="s">
        <v>272</v>
      </c>
      <c r="G4384" s="60" t="s">
        <v>33</v>
      </c>
      <c r="H4384" s="60">
        <v>48</v>
      </c>
      <c r="I4384" s="60">
        <v>48</v>
      </c>
      <c r="J4384" s="60">
        <f t="shared" si="938"/>
        <v>0</v>
      </c>
      <c r="K4384" s="60" t="str">
        <f t="shared" si="939"/>
        <v>Ok</v>
      </c>
      <c r="L4384" s="60">
        <f t="shared" si="940"/>
        <v>0</v>
      </c>
      <c r="M4384" s="85">
        <f>VLOOKUP(E4384,'DAFTAR ITEM'!B:J,9,FALSE)</f>
        <v>5000</v>
      </c>
      <c r="N4384" s="85">
        <f t="shared" si="941"/>
        <v>240000</v>
      </c>
      <c r="O4384" s="85">
        <f t="shared" si="942"/>
        <v>0</v>
      </c>
      <c r="P4384" s="85">
        <f t="shared" si="943"/>
        <v>0</v>
      </c>
      <c r="Q4384" s="59">
        <f t="shared" si="944"/>
        <v>0</v>
      </c>
      <c r="R4384" s="60" t="str">
        <f t="shared" si="945"/>
        <v>Good Count</v>
      </c>
      <c r="S4384" s="60" t="str">
        <f t="shared" si="946"/>
        <v>Good Count</v>
      </c>
      <c r="T4384" s="60" t="str">
        <f t="shared" si="947"/>
        <v>Good Count</v>
      </c>
    </row>
    <row r="4385" spans="1:20" ht="15" customHeight="1">
      <c r="A4385" s="64">
        <v>45174</v>
      </c>
      <c r="B4385" s="65">
        <f t="shared" si="935"/>
        <v>2023</v>
      </c>
      <c r="C4385" s="58">
        <f t="shared" si="936"/>
        <v>9</v>
      </c>
      <c r="D4385" s="58" t="str">
        <f t="shared" si="937"/>
        <v>Sep/2023</v>
      </c>
      <c r="E4385" s="60" t="s">
        <v>275</v>
      </c>
      <c r="F4385" s="60" t="s">
        <v>274</v>
      </c>
      <c r="G4385" s="60" t="s">
        <v>33</v>
      </c>
      <c r="H4385" s="60">
        <v>26</v>
      </c>
      <c r="I4385" s="60">
        <v>26</v>
      </c>
      <c r="J4385" s="60">
        <f t="shared" si="938"/>
        <v>0</v>
      </c>
      <c r="K4385" s="60" t="str">
        <f t="shared" si="939"/>
        <v>Ok</v>
      </c>
      <c r="L4385" s="60">
        <f t="shared" si="940"/>
        <v>0</v>
      </c>
      <c r="M4385" s="85">
        <f>VLOOKUP(E4385,'DAFTAR ITEM'!B:J,9,FALSE)</f>
        <v>15000</v>
      </c>
      <c r="N4385" s="85">
        <f t="shared" si="941"/>
        <v>390000</v>
      </c>
      <c r="O4385" s="85">
        <f t="shared" si="942"/>
        <v>0</v>
      </c>
      <c r="P4385" s="85">
        <f t="shared" si="943"/>
        <v>0</v>
      </c>
      <c r="Q4385" s="59">
        <f t="shared" si="944"/>
        <v>0</v>
      </c>
      <c r="R4385" s="60" t="str">
        <f t="shared" si="945"/>
        <v>Good Count</v>
      </c>
      <c r="S4385" s="60" t="str">
        <f t="shared" si="946"/>
        <v>Good Count</v>
      </c>
      <c r="T4385" s="60" t="str">
        <f t="shared" si="947"/>
        <v>Good Count</v>
      </c>
    </row>
    <row r="4386" spans="1:20" ht="15" customHeight="1">
      <c r="A4386" s="64">
        <v>45174</v>
      </c>
      <c r="B4386" s="65">
        <f t="shared" si="935"/>
        <v>2023</v>
      </c>
      <c r="C4386" s="58">
        <f t="shared" si="936"/>
        <v>9</v>
      </c>
      <c r="D4386" s="58" t="str">
        <f t="shared" si="937"/>
        <v>Sep/2023</v>
      </c>
      <c r="E4386" s="60" t="s">
        <v>281</v>
      </c>
      <c r="F4386" s="60" t="s">
        <v>280</v>
      </c>
      <c r="G4386" s="60" t="s">
        <v>139</v>
      </c>
      <c r="H4386" s="60">
        <v>248</v>
      </c>
      <c r="I4386" s="60">
        <v>248</v>
      </c>
      <c r="J4386" s="60">
        <f t="shared" si="938"/>
        <v>0</v>
      </c>
      <c r="K4386" s="60" t="str">
        <f t="shared" si="939"/>
        <v>Ok</v>
      </c>
      <c r="L4386" s="60">
        <f t="shared" si="940"/>
        <v>0</v>
      </c>
      <c r="M4386" s="85">
        <f>VLOOKUP(E4386,'DAFTAR ITEM'!B:J,9,FALSE)</f>
        <v>5000</v>
      </c>
      <c r="N4386" s="85">
        <f t="shared" si="941"/>
        <v>1240000</v>
      </c>
      <c r="O4386" s="85">
        <f t="shared" si="942"/>
        <v>0</v>
      </c>
      <c r="P4386" s="85">
        <f t="shared" si="943"/>
        <v>0</v>
      </c>
      <c r="Q4386" s="59">
        <f t="shared" si="944"/>
        <v>0</v>
      </c>
      <c r="R4386" s="60" t="str">
        <f t="shared" si="945"/>
        <v>Good Count</v>
      </c>
      <c r="S4386" s="60" t="str">
        <f t="shared" si="946"/>
        <v>Good Count</v>
      </c>
      <c r="T4386" s="60" t="str">
        <f t="shared" si="947"/>
        <v>Good Count</v>
      </c>
    </row>
    <row r="4387" spans="1:20" ht="15" customHeight="1">
      <c r="A4387" s="64">
        <v>45174</v>
      </c>
      <c r="B4387" s="65">
        <f t="shared" si="935"/>
        <v>2023</v>
      </c>
      <c r="C4387" s="58">
        <f t="shared" si="936"/>
        <v>9</v>
      </c>
      <c r="D4387" s="58" t="str">
        <f t="shared" si="937"/>
        <v>Sep/2023</v>
      </c>
      <c r="E4387" s="60" t="s">
        <v>283</v>
      </c>
      <c r="F4387" s="60" t="s">
        <v>282</v>
      </c>
      <c r="G4387" s="60" t="s">
        <v>16</v>
      </c>
      <c r="H4387" s="60">
        <v>6</v>
      </c>
      <c r="I4387" s="60">
        <v>6</v>
      </c>
      <c r="J4387" s="60">
        <f t="shared" si="938"/>
        <v>0</v>
      </c>
      <c r="K4387" s="60" t="str">
        <f t="shared" si="939"/>
        <v>Ok</v>
      </c>
      <c r="L4387" s="60">
        <f t="shared" si="940"/>
        <v>0</v>
      </c>
      <c r="M4387" s="85">
        <f>VLOOKUP(E4387,'DAFTAR ITEM'!B:J,9,FALSE)</f>
        <v>131250</v>
      </c>
      <c r="N4387" s="85">
        <f t="shared" si="941"/>
        <v>787500</v>
      </c>
      <c r="O4387" s="85">
        <f t="shared" si="942"/>
        <v>0</v>
      </c>
      <c r="P4387" s="85">
        <f t="shared" si="943"/>
        <v>0</v>
      </c>
      <c r="Q4387" s="59">
        <f t="shared" si="944"/>
        <v>0</v>
      </c>
      <c r="R4387" s="60" t="str">
        <f t="shared" si="945"/>
        <v>Good Count</v>
      </c>
      <c r="S4387" s="60" t="str">
        <f t="shared" si="946"/>
        <v>Good Count</v>
      </c>
      <c r="T4387" s="60" t="str">
        <f t="shared" si="947"/>
        <v>Good Count</v>
      </c>
    </row>
    <row r="4388" spans="1:20" ht="15" customHeight="1">
      <c r="A4388" s="64">
        <v>45174</v>
      </c>
      <c r="B4388" s="65">
        <f t="shared" si="935"/>
        <v>2023</v>
      </c>
      <c r="C4388" s="58">
        <f t="shared" si="936"/>
        <v>9</v>
      </c>
      <c r="D4388" s="58" t="str">
        <f t="shared" si="937"/>
        <v>Sep/2023</v>
      </c>
      <c r="E4388" s="60" t="s">
        <v>285</v>
      </c>
      <c r="F4388" s="60" t="s">
        <v>284</v>
      </c>
      <c r="G4388" s="60" t="s">
        <v>33</v>
      </c>
      <c r="H4388" s="60">
        <v>23</v>
      </c>
      <c r="I4388" s="60">
        <v>23</v>
      </c>
      <c r="J4388" s="60">
        <f t="shared" si="938"/>
        <v>0</v>
      </c>
      <c r="K4388" s="60" t="str">
        <f t="shared" si="939"/>
        <v>Ok</v>
      </c>
      <c r="L4388" s="60">
        <f t="shared" si="940"/>
        <v>0</v>
      </c>
      <c r="M4388" s="85">
        <f>VLOOKUP(E4388,'DAFTAR ITEM'!B:J,9,FALSE)</f>
        <v>2625</v>
      </c>
      <c r="N4388" s="85">
        <f t="shared" si="941"/>
        <v>60375</v>
      </c>
      <c r="O4388" s="85">
        <f t="shared" si="942"/>
        <v>0</v>
      </c>
      <c r="P4388" s="85">
        <f t="shared" si="943"/>
        <v>0</v>
      </c>
      <c r="Q4388" s="59">
        <f t="shared" si="944"/>
        <v>0</v>
      </c>
      <c r="R4388" s="60" t="str">
        <f t="shared" si="945"/>
        <v>Good Count</v>
      </c>
      <c r="S4388" s="60" t="str">
        <f t="shared" si="946"/>
        <v>Good Count</v>
      </c>
      <c r="T4388" s="60" t="str">
        <f t="shared" si="947"/>
        <v>Good Count</v>
      </c>
    </row>
    <row r="4389" spans="1:20" ht="15" customHeight="1">
      <c r="A4389" s="64">
        <v>45174</v>
      </c>
      <c r="B4389" s="65">
        <f t="shared" ref="B4389:B4420" si="948">YEAR(A4389)</f>
        <v>2023</v>
      </c>
      <c r="C4389" s="58">
        <f t="shared" ref="C4389:C4421" si="949">MONTH(A4389)</f>
        <v>9</v>
      </c>
      <c r="D4389" s="58" t="str">
        <f t="shared" ref="D4389:D4421" si="950">TEXT(A4389,"MMM")&amp;"/"&amp;(B4389)</f>
        <v>Sep/2023</v>
      </c>
      <c r="E4389" s="60" t="s">
        <v>287</v>
      </c>
      <c r="F4389" s="60" t="s">
        <v>286</v>
      </c>
      <c r="G4389" s="60" t="s">
        <v>33</v>
      </c>
      <c r="H4389" s="60">
        <v>31</v>
      </c>
      <c r="I4389" s="60">
        <v>31</v>
      </c>
      <c r="J4389" s="60">
        <f t="shared" ref="J4389:J4420" si="951">I4389-H4389</f>
        <v>0</v>
      </c>
      <c r="K4389" s="60" t="str">
        <f t="shared" ref="K4389:K4420" si="952">IF(J4389=0,"Ok","Selisih")</f>
        <v>Ok</v>
      </c>
      <c r="L4389" s="60">
        <f t="shared" ref="L4389:L4421" si="953">ABS(J4389)</f>
        <v>0</v>
      </c>
      <c r="M4389" s="85">
        <f>VLOOKUP(E4389,'DAFTAR ITEM'!B:J,9,FALSE)</f>
        <v>6825</v>
      </c>
      <c r="N4389" s="85">
        <f t="shared" ref="N4389:N4420" si="954">H4389*M4389</f>
        <v>211575</v>
      </c>
      <c r="O4389" s="85">
        <f t="shared" ref="O4389:O4421" si="955">J4389*M4389</f>
        <v>0</v>
      </c>
      <c r="P4389" s="85">
        <f t="shared" ref="P4389:P4421" si="956">L4389*M4389</f>
        <v>0</v>
      </c>
      <c r="Q4389" s="59">
        <f t="shared" ref="Q4389:Q4421" si="957">ABS(IF(AND((H4389=0),(J4389=0)),0,J4389/H4389))</f>
        <v>0</v>
      </c>
      <c r="R4389" s="60" t="str">
        <f t="shared" ref="R4389:R4420" si="958">IF(ISERROR(Q4389),"Bad Count",IF(Q4389&gt;0%,"Bad Count","Good Count"))</f>
        <v>Good Count</v>
      </c>
      <c r="S4389" s="60" t="str">
        <f t="shared" ref="S4389:S4421" si="959">IF(ISERROR(Q4389),"Bad Count",IF(Q4389&gt;2%,"Bad Count","Good Count"))</f>
        <v>Good Count</v>
      </c>
      <c r="T4389" s="60" t="str">
        <f t="shared" ref="T4389:T4421" si="960">IF(ISERROR(Q4389),"Bad Count",IF(Q4389&gt;5%,"Bad Count","Good Count"))</f>
        <v>Good Count</v>
      </c>
    </row>
    <row r="4390" spans="1:20" ht="15" customHeight="1">
      <c r="A4390" s="64">
        <v>45174</v>
      </c>
      <c r="B4390" s="65">
        <f t="shared" si="948"/>
        <v>2023</v>
      </c>
      <c r="C4390" s="58">
        <f t="shared" si="949"/>
        <v>9</v>
      </c>
      <c r="D4390" s="58" t="str">
        <f t="shared" si="950"/>
        <v>Sep/2023</v>
      </c>
      <c r="E4390" s="60" t="s">
        <v>391</v>
      </c>
      <c r="F4390" s="60" t="s">
        <v>390</v>
      </c>
      <c r="G4390" s="60" t="s">
        <v>16</v>
      </c>
      <c r="H4390" s="60">
        <v>18</v>
      </c>
      <c r="I4390" s="60">
        <v>18</v>
      </c>
      <c r="J4390" s="60">
        <f t="shared" si="951"/>
        <v>0</v>
      </c>
      <c r="K4390" s="60" t="str">
        <f t="shared" si="952"/>
        <v>Ok</v>
      </c>
      <c r="L4390" s="60">
        <f t="shared" si="953"/>
        <v>0</v>
      </c>
      <c r="M4390" s="85">
        <f>VLOOKUP(E4390,'DAFTAR ITEM'!B:J,9,FALSE)</f>
        <v>9240</v>
      </c>
      <c r="N4390" s="85">
        <f t="shared" si="954"/>
        <v>166320</v>
      </c>
      <c r="O4390" s="85">
        <f t="shared" si="955"/>
        <v>0</v>
      </c>
      <c r="P4390" s="85">
        <f t="shared" si="956"/>
        <v>0</v>
      </c>
      <c r="Q4390" s="59">
        <f t="shared" si="957"/>
        <v>0</v>
      </c>
      <c r="R4390" s="60" t="str">
        <f t="shared" si="958"/>
        <v>Good Count</v>
      </c>
      <c r="S4390" s="60" t="str">
        <f t="shared" si="959"/>
        <v>Good Count</v>
      </c>
      <c r="T4390" s="60" t="str">
        <f t="shared" si="960"/>
        <v>Good Count</v>
      </c>
    </row>
    <row r="4391" spans="1:20" ht="15" customHeight="1">
      <c r="A4391" s="64">
        <v>45174</v>
      </c>
      <c r="B4391" s="65">
        <f t="shared" si="948"/>
        <v>2023</v>
      </c>
      <c r="C4391" s="58">
        <f t="shared" si="949"/>
        <v>9</v>
      </c>
      <c r="D4391" s="58" t="str">
        <f t="shared" si="950"/>
        <v>Sep/2023</v>
      </c>
      <c r="E4391" s="60" t="s">
        <v>293</v>
      </c>
      <c r="F4391" s="60" t="s">
        <v>292</v>
      </c>
      <c r="G4391" s="60" t="s">
        <v>33</v>
      </c>
      <c r="H4391" s="60">
        <v>2</v>
      </c>
      <c r="I4391" s="60">
        <v>2</v>
      </c>
      <c r="J4391" s="60">
        <f t="shared" si="951"/>
        <v>0</v>
      </c>
      <c r="K4391" s="60" t="str">
        <f t="shared" si="952"/>
        <v>Ok</v>
      </c>
      <c r="L4391" s="60">
        <f t="shared" si="953"/>
        <v>0</v>
      </c>
      <c r="M4391" s="85">
        <f>VLOOKUP(E4391,'DAFTAR ITEM'!B:J,9,FALSE)</f>
        <v>5000</v>
      </c>
      <c r="N4391" s="85">
        <f t="shared" si="954"/>
        <v>10000</v>
      </c>
      <c r="O4391" s="85">
        <f t="shared" si="955"/>
        <v>0</v>
      </c>
      <c r="P4391" s="85">
        <f t="shared" si="956"/>
        <v>0</v>
      </c>
      <c r="Q4391" s="59">
        <f t="shared" si="957"/>
        <v>0</v>
      </c>
      <c r="R4391" s="60" t="str">
        <f t="shared" si="958"/>
        <v>Good Count</v>
      </c>
      <c r="S4391" s="60" t="str">
        <f t="shared" si="959"/>
        <v>Good Count</v>
      </c>
      <c r="T4391" s="60" t="str">
        <f t="shared" si="960"/>
        <v>Good Count</v>
      </c>
    </row>
    <row r="4392" spans="1:20" ht="15" customHeight="1">
      <c r="A4392" s="64">
        <v>45174</v>
      </c>
      <c r="B4392" s="65">
        <f t="shared" si="948"/>
        <v>2023</v>
      </c>
      <c r="C4392" s="58">
        <f t="shared" si="949"/>
        <v>9</v>
      </c>
      <c r="D4392" s="58" t="str">
        <f t="shared" si="950"/>
        <v>Sep/2023</v>
      </c>
      <c r="E4392" s="60" t="s">
        <v>297</v>
      </c>
      <c r="F4392" s="60" t="s">
        <v>296</v>
      </c>
      <c r="G4392" s="60" t="s">
        <v>33</v>
      </c>
      <c r="H4392" s="60">
        <v>11</v>
      </c>
      <c r="I4392" s="60">
        <v>11</v>
      </c>
      <c r="J4392" s="60">
        <f t="shared" si="951"/>
        <v>0</v>
      </c>
      <c r="K4392" s="60" t="str">
        <f t="shared" si="952"/>
        <v>Ok</v>
      </c>
      <c r="L4392" s="60">
        <f t="shared" si="953"/>
        <v>0</v>
      </c>
      <c r="M4392" s="85">
        <f>VLOOKUP(E4392,'DAFTAR ITEM'!B:J,9,FALSE)</f>
        <v>8138</v>
      </c>
      <c r="N4392" s="85">
        <f t="shared" si="954"/>
        <v>89518</v>
      </c>
      <c r="O4392" s="85">
        <f t="shared" si="955"/>
        <v>0</v>
      </c>
      <c r="P4392" s="85">
        <f t="shared" si="956"/>
        <v>0</v>
      </c>
      <c r="Q4392" s="59">
        <f t="shared" si="957"/>
        <v>0</v>
      </c>
      <c r="R4392" s="60" t="str">
        <f t="shared" si="958"/>
        <v>Good Count</v>
      </c>
      <c r="S4392" s="60" t="str">
        <f t="shared" si="959"/>
        <v>Good Count</v>
      </c>
      <c r="T4392" s="60" t="str">
        <f t="shared" si="960"/>
        <v>Good Count</v>
      </c>
    </row>
    <row r="4393" spans="1:20" ht="15" customHeight="1">
      <c r="A4393" s="64">
        <v>45174</v>
      </c>
      <c r="B4393" s="65">
        <f t="shared" si="948"/>
        <v>2023</v>
      </c>
      <c r="C4393" s="58">
        <f t="shared" si="949"/>
        <v>9</v>
      </c>
      <c r="D4393" s="58" t="str">
        <f t="shared" si="950"/>
        <v>Sep/2023</v>
      </c>
      <c r="E4393" s="60" t="s">
        <v>299</v>
      </c>
      <c r="F4393" s="60" t="s">
        <v>298</v>
      </c>
      <c r="G4393" s="60" t="s">
        <v>33</v>
      </c>
      <c r="H4393" s="60">
        <v>4</v>
      </c>
      <c r="I4393" s="60">
        <v>4</v>
      </c>
      <c r="J4393" s="60">
        <f t="shared" si="951"/>
        <v>0</v>
      </c>
      <c r="K4393" s="60" t="str">
        <f t="shared" si="952"/>
        <v>Ok</v>
      </c>
      <c r="L4393" s="60">
        <f t="shared" si="953"/>
        <v>0</v>
      </c>
      <c r="M4393" s="85">
        <f>VLOOKUP(E4393,'DAFTAR ITEM'!B:J,9,FALSE)</f>
        <v>8138</v>
      </c>
      <c r="N4393" s="85">
        <f t="shared" si="954"/>
        <v>32552</v>
      </c>
      <c r="O4393" s="85">
        <f t="shared" si="955"/>
        <v>0</v>
      </c>
      <c r="P4393" s="85">
        <f t="shared" si="956"/>
        <v>0</v>
      </c>
      <c r="Q4393" s="59">
        <f t="shared" si="957"/>
        <v>0</v>
      </c>
      <c r="R4393" s="60" t="str">
        <f t="shared" si="958"/>
        <v>Good Count</v>
      </c>
      <c r="S4393" s="60" t="str">
        <f t="shared" si="959"/>
        <v>Good Count</v>
      </c>
      <c r="T4393" s="60" t="str">
        <f t="shared" si="960"/>
        <v>Good Count</v>
      </c>
    </row>
    <row r="4394" spans="1:20" ht="15" customHeight="1">
      <c r="A4394" s="64">
        <v>45174</v>
      </c>
      <c r="B4394" s="65">
        <f t="shared" si="948"/>
        <v>2023</v>
      </c>
      <c r="C4394" s="58">
        <f t="shared" si="949"/>
        <v>9</v>
      </c>
      <c r="D4394" s="58" t="str">
        <f t="shared" si="950"/>
        <v>Sep/2023</v>
      </c>
      <c r="E4394" s="60" t="s">
        <v>301</v>
      </c>
      <c r="F4394" s="60" t="s">
        <v>300</v>
      </c>
      <c r="G4394" s="60" t="s">
        <v>33</v>
      </c>
      <c r="H4394" s="60">
        <v>39</v>
      </c>
      <c r="I4394" s="60">
        <v>39</v>
      </c>
      <c r="J4394" s="60">
        <f t="shared" si="951"/>
        <v>0</v>
      </c>
      <c r="K4394" s="60" t="str">
        <f t="shared" si="952"/>
        <v>Ok</v>
      </c>
      <c r="L4394" s="60">
        <f t="shared" si="953"/>
        <v>0</v>
      </c>
      <c r="M4394" s="85">
        <f>VLOOKUP(E4394,'DAFTAR ITEM'!B:J,9,FALSE)</f>
        <v>10000</v>
      </c>
      <c r="N4394" s="85">
        <f t="shared" si="954"/>
        <v>390000</v>
      </c>
      <c r="O4394" s="85">
        <f t="shared" si="955"/>
        <v>0</v>
      </c>
      <c r="P4394" s="85">
        <f t="shared" si="956"/>
        <v>0</v>
      </c>
      <c r="Q4394" s="59">
        <f t="shared" si="957"/>
        <v>0</v>
      </c>
      <c r="R4394" s="60" t="str">
        <f t="shared" si="958"/>
        <v>Good Count</v>
      </c>
      <c r="S4394" s="60" t="str">
        <f t="shared" si="959"/>
        <v>Good Count</v>
      </c>
      <c r="T4394" s="60" t="str">
        <f t="shared" si="960"/>
        <v>Good Count</v>
      </c>
    </row>
    <row r="4395" spans="1:20" ht="15" customHeight="1">
      <c r="A4395" s="64">
        <v>45174</v>
      </c>
      <c r="B4395" s="65">
        <f t="shared" si="948"/>
        <v>2023</v>
      </c>
      <c r="C4395" s="58">
        <f t="shared" si="949"/>
        <v>9</v>
      </c>
      <c r="D4395" s="58" t="str">
        <f t="shared" si="950"/>
        <v>Sep/2023</v>
      </c>
      <c r="E4395" s="60" t="s">
        <v>303</v>
      </c>
      <c r="F4395" s="60" t="s">
        <v>302</v>
      </c>
      <c r="G4395" s="60" t="s">
        <v>33</v>
      </c>
      <c r="H4395" s="60">
        <v>16</v>
      </c>
      <c r="I4395" s="60">
        <v>16</v>
      </c>
      <c r="J4395" s="60">
        <f t="shared" si="951"/>
        <v>0</v>
      </c>
      <c r="K4395" s="60" t="str">
        <f t="shared" si="952"/>
        <v>Ok</v>
      </c>
      <c r="L4395" s="60">
        <f t="shared" si="953"/>
        <v>0</v>
      </c>
      <c r="M4395" s="85">
        <f>VLOOKUP(E4395,'DAFTAR ITEM'!B:J,9,FALSE)</f>
        <v>9000</v>
      </c>
      <c r="N4395" s="85">
        <f t="shared" si="954"/>
        <v>144000</v>
      </c>
      <c r="O4395" s="85">
        <f t="shared" si="955"/>
        <v>0</v>
      </c>
      <c r="P4395" s="85">
        <f t="shared" si="956"/>
        <v>0</v>
      </c>
      <c r="Q4395" s="59">
        <f t="shared" si="957"/>
        <v>0</v>
      </c>
      <c r="R4395" s="60" t="str">
        <f t="shared" si="958"/>
        <v>Good Count</v>
      </c>
      <c r="S4395" s="60" t="str">
        <f t="shared" si="959"/>
        <v>Good Count</v>
      </c>
      <c r="T4395" s="60" t="str">
        <f t="shared" si="960"/>
        <v>Good Count</v>
      </c>
    </row>
    <row r="4396" spans="1:20" ht="15" customHeight="1">
      <c r="A4396" s="64">
        <v>45174</v>
      </c>
      <c r="B4396" s="65">
        <f t="shared" si="948"/>
        <v>2023</v>
      </c>
      <c r="C4396" s="58">
        <f t="shared" si="949"/>
        <v>9</v>
      </c>
      <c r="D4396" s="58" t="str">
        <f t="shared" si="950"/>
        <v>Sep/2023</v>
      </c>
      <c r="E4396" s="60" t="s">
        <v>305</v>
      </c>
      <c r="F4396" s="60" t="s">
        <v>304</v>
      </c>
      <c r="G4396" s="60" t="s">
        <v>33</v>
      </c>
      <c r="H4396" s="60">
        <v>23</v>
      </c>
      <c r="I4396" s="60">
        <v>23</v>
      </c>
      <c r="J4396" s="60">
        <f t="shared" si="951"/>
        <v>0</v>
      </c>
      <c r="K4396" s="60" t="str">
        <f t="shared" si="952"/>
        <v>Ok</v>
      </c>
      <c r="L4396" s="60">
        <f t="shared" si="953"/>
        <v>0</v>
      </c>
      <c r="M4396" s="85">
        <f>VLOOKUP(E4396,'DAFTAR ITEM'!B:J,9,FALSE)</f>
        <v>6720</v>
      </c>
      <c r="N4396" s="85">
        <f t="shared" si="954"/>
        <v>154560</v>
      </c>
      <c r="O4396" s="85">
        <f t="shared" si="955"/>
        <v>0</v>
      </c>
      <c r="P4396" s="85">
        <f t="shared" si="956"/>
        <v>0</v>
      </c>
      <c r="Q4396" s="59">
        <f t="shared" si="957"/>
        <v>0</v>
      </c>
      <c r="R4396" s="60" t="str">
        <f t="shared" si="958"/>
        <v>Good Count</v>
      </c>
      <c r="S4396" s="60" t="str">
        <f t="shared" si="959"/>
        <v>Good Count</v>
      </c>
      <c r="T4396" s="60" t="str">
        <f t="shared" si="960"/>
        <v>Good Count</v>
      </c>
    </row>
    <row r="4397" spans="1:20" ht="15" customHeight="1">
      <c r="A4397" s="64">
        <v>45174</v>
      </c>
      <c r="B4397" s="65">
        <f t="shared" si="948"/>
        <v>2023</v>
      </c>
      <c r="C4397" s="58">
        <f t="shared" si="949"/>
        <v>9</v>
      </c>
      <c r="D4397" s="58" t="str">
        <f t="shared" si="950"/>
        <v>Sep/2023</v>
      </c>
      <c r="E4397" s="60" t="s">
        <v>307</v>
      </c>
      <c r="F4397" s="60" t="s">
        <v>306</v>
      </c>
      <c r="G4397" s="60" t="s">
        <v>33</v>
      </c>
      <c r="H4397" s="60">
        <v>59</v>
      </c>
      <c r="I4397" s="60">
        <v>59</v>
      </c>
      <c r="J4397" s="60">
        <f t="shared" si="951"/>
        <v>0</v>
      </c>
      <c r="K4397" s="60" t="str">
        <f t="shared" si="952"/>
        <v>Ok</v>
      </c>
      <c r="L4397" s="60">
        <f t="shared" si="953"/>
        <v>0</v>
      </c>
      <c r="M4397" s="85">
        <f>VLOOKUP(E4397,'DAFTAR ITEM'!B:J,9,FALSE)</f>
        <v>9000</v>
      </c>
      <c r="N4397" s="85">
        <f t="shared" si="954"/>
        <v>531000</v>
      </c>
      <c r="O4397" s="85">
        <f t="shared" si="955"/>
        <v>0</v>
      </c>
      <c r="P4397" s="85">
        <f t="shared" si="956"/>
        <v>0</v>
      </c>
      <c r="Q4397" s="59">
        <f t="shared" si="957"/>
        <v>0</v>
      </c>
      <c r="R4397" s="60" t="str">
        <f t="shared" si="958"/>
        <v>Good Count</v>
      </c>
      <c r="S4397" s="60" t="str">
        <f t="shared" si="959"/>
        <v>Good Count</v>
      </c>
      <c r="T4397" s="60" t="str">
        <f t="shared" si="960"/>
        <v>Good Count</v>
      </c>
    </row>
    <row r="4398" spans="1:20" ht="15" customHeight="1">
      <c r="A4398" s="64">
        <v>45174</v>
      </c>
      <c r="B4398" s="65">
        <f t="shared" si="948"/>
        <v>2023</v>
      </c>
      <c r="C4398" s="58">
        <f t="shared" si="949"/>
        <v>9</v>
      </c>
      <c r="D4398" s="58" t="str">
        <f t="shared" si="950"/>
        <v>Sep/2023</v>
      </c>
      <c r="E4398" s="60" t="s">
        <v>309</v>
      </c>
      <c r="F4398" s="60" t="s">
        <v>308</v>
      </c>
      <c r="G4398" s="60" t="s">
        <v>33</v>
      </c>
      <c r="H4398" s="60">
        <v>24</v>
      </c>
      <c r="I4398" s="60">
        <v>24</v>
      </c>
      <c r="J4398" s="60">
        <f t="shared" si="951"/>
        <v>0</v>
      </c>
      <c r="K4398" s="60" t="str">
        <f t="shared" si="952"/>
        <v>Ok</v>
      </c>
      <c r="L4398" s="60">
        <f t="shared" si="953"/>
        <v>0</v>
      </c>
      <c r="M4398" s="85">
        <f>VLOOKUP(E4398,'DAFTAR ITEM'!B:J,9,FALSE)</f>
        <v>840</v>
      </c>
      <c r="N4398" s="85">
        <f t="shared" si="954"/>
        <v>20160</v>
      </c>
      <c r="O4398" s="85">
        <f t="shared" si="955"/>
        <v>0</v>
      </c>
      <c r="P4398" s="85">
        <f t="shared" si="956"/>
        <v>0</v>
      </c>
      <c r="Q4398" s="59">
        <f t="shared" si="957"/>
        <v>0</v>
      </c>
      <c r="R4398" s="60" t="str">
        <f t="shared" si="958"/>
        <v>Good Count</v>
      </c>
      <c r="S4398" s="60" t="str">
        <f t="shared" si="959"/>
        <v>Good Count</v>
      </c>
      <c r="T4398" s="60" t="str">
        <f t="shared" si="960"/>
        <v>Good Count</v>
      </c>
    </row>
    <row r="4399" spans="1:20" ht="15" customHeight="1">
      <c r="A4399" s="64">
        <v>45174</v>
      </c>
      <c r="B4399" s="65">
        <f t="shared" si="948"/>
        <v>2023</v>
      </c>
      <c r="C4399" s="58">
        <f t="shared" si="949"/>
        <v>9</v>
      </c>
      <c r="D4399" s="58" t="str">
        <f t="shared" si="950"/>
        <v>Sep/2023</v>
      </c>
      <c r="E4399" s="60" t="s">
        <v>311</v>
      </c>
      <c r="F4399" s="60" t="s">
        <v>310</v>
      </c>
      <c r="G4399" s="60" t="s">
        <v>33</v>
      </c>
      <c r="H4399" s="60">
        <v>30</v>
      </c>
      <c r="I4399" s="60">
        <v>30</v>
      </c>
      <c r="J4399" s="60">
        <f t="shared" si="951"/>
        <v>0</v>
      </c>
      <c r="K4399" s="60" t="str">
        <f t="shared" si="952"/>
        <v>Ok</v>
      </c>
      <c r="L4399" s="60">
        <f t="shared" si="953"/>
        <v>0</v>
      </c>
      <c r="M4399" s="85">
        <f>VLOOKUP(E4399,'DAFTAR ITEM'!B:J,9,FALSE)</f>
        <v>2000</v>
      </c>
      <c r="N4399" s="85">
        <f t="shared" si="954"/>
        <v>60000</v>
      </c>
      <c r="O4399" s="85">
        <f t="shared" si="955"/>
        <v>0</v>
      </c>
      <c r="P4399" s="85">
        <f t="shared" si="956"/>
        <v>0</v>
      </c>
      <c r="Q4399" s="59">
        <f t="shared" si="957"/>
        <v>0</v>
      </c>
      <c r="R4399" s="60" t="str">
        <f t="shared" si="958"/>
        <v>Good Count</v>
      </c>
      <c r="S4399" s="60" t="str">
        <f t="shared" si="959"/>
        <v>Good Count</v>
      </c>
      <c r="T4399" s="60" t="str">
        <f t="shared" si="960"/>
        <v>Good Count</v>
      </c>
    </row>
    <row r="4400" spans="1:20" ht="15" customHeight="1">
      <c r="A4400" s="64">
        <v>45174</v>
      </c>
      <c r="B4400" s="65">
        <f t="shared" si="948"/>
        <v>2023</v>
      </c>
      <c r="C4400" s="58">
        <f t="shared" si="949"/>
        <v>9</v>
      </c>
      <c r="D4400" s="58" t="str">
        <f t="shared" si="950"/>
        <v>Sep/2023</v>
      </c>
      <c r="E4400" s="60" t="s">
        <v>313</v>
      </c>
      <c r="F4400" s="60" t="s">
        <v>312</v>
      </c>
      <c r="G4400" s="60" t="s">
        <v>33</v>
      </c>
      <c r="H4400" s="60">
        <v>45</v>
      </c>
      <c r="I4400" s="60">
        <v>45</v>
      </c>
      <c r="J4400" s="60">
        <f t="shared" si="951"/>
        <v>0</v>
      </c>
      <c r="K4400" s="60" t="str">
        <f t="shared" si="952"/>
        <v>Ok</v>
      </c>
      <c r="L4400" s="60">
        <f t="shared" si="953"/>
        <v>0</v>
      </c>
      <c r="M4400" s="85">
        <f>VLOOKUP(E4400,'DAFTAR ITEM'!B:J,9,FALSE)</f>
        <v>2000</v>
      </c>
      <c r="N4400" s="85">
        <f t="shared" si="954"/>
        <v>90000</v>
      </c>
      <c r="O4400" s="85">
        <f t="shared" si="955"/>
        <v>0</v>
      </c>
      <c r="P4400" s="85">
        <f t="shared" si="956"/>
        <v>0</v>
      </c>
      <c r="Q4400" s="59">
        <f t="shared" si="957"/>
        <v>0</v>
      </c>
      <c r="R4400" s="60" t="str">
        <f t="shared" si="958"/>
        <v>Good Count</v>
      </c>
      <c r="S4400" s="60" t="str">
        <f t="shared" si="959"/>
        <v>Good Count</v>
      </c>
      <c r="T4400" s="60" t="str">
        <f t="shared" si="960"/>
        <v>Good Count</v>
      </c>
    </row>
    <row r="4401" spans="1:20" ht="15" customHeight="1">
      <c r="A4401" s="64">
        <v>45174</v>
      </c>
      <c r="B4401" s="65">
        <f t="shared" si="948"/>
        <v>2023</v>
      </c>
      <c r="C4401" s="58">
        <f t="shared" si="949"/>
        <v>9</v>
      </c>
      <c r="D4401" s="58" t="str">
        <f t="shared" si="950"/>
        <v>Sep/2023</v>
      </c>
      <c r="E4401" s="60" t="s">
        <v>315</v>
      </c>
      <c r="F4401" s="60" t="s">
        <v>314</v>
      </c>
      <c r="G4401" s="60" t="s">
        <v>33</v>
      </c>
      <c r="H4401" s="60">
        <v>35</v>
      </c>
      <c r="I4401" s="60">
        <v>35</v>
      </c>
      <c r="J4401" s="60">
        <f t="shared" si="951"/>
        <v>0</v>
      </c>
      <c r="K4401" s="60" t="str">
        <f t="shared" si="952"/>
        <v>Ok</v>
      </c>
      <c r="L4401" s="60">
        <f t="shared" si="953"/>
        <v>0</v>
      </c>
      <c r="M4401" s="85">
        <f>VLOOKUP(E4401,'DAFTAR ITEM'!B:J,9,FALSE)</f>
        <v>900</v>
      </c>
      <c r="N4401" s="85">
        <f t="shared" si="954"/>
        <v>31500</v>
      </c>
      <c r="O4401" s="85">
        <f t="shared" si="955"/>
        <v>0</v>
      </c>
      <c r="P4401" s="85">
        <f t="shared" si="956"/>
        <v>0</v>
      </c>
      <c r="Q4401" s="59">
        <f t="shared" si="957"/>
        <v>0</v>
      </c>
      <c r="R4401" s="60" t="str">
        <f t="shared" si="958"/>
        <v>Good Count</v>
      </c>
      <c r="S4401" s="60" t="str">
        <f t="shared" si="959"/>
        <v>Good Count</v>
      </c>
      <c r="T4401" s="60" t="str">
        <f t="shared" si="960"/>
        <v>Good Count</v>
      </c>
    </row>
    <row r="4402" spans="1:20" ht="15" customHeight="1">
      <c r="A4402" s="64">
        <v>45174</v>
      </c>
      <c r="B4402" s="65">
        <f t="shared" si="948"/>
        <v>2023</v>
      </c>
      <c r="C4402" s="58">
        <f t="shared" si="949"/>
        <v>9</v>
      </c>
      <c r="D4402" s="58" t="str">
        <f t="shared" si="950"/>
        <v>Sep/2023</v>
      </c>
      <c r="E4402" s="60" t="s">
        <v>317</v>
      </c>
      <c r="F4402" s="60" t="s">
        <v>316</v>
      </c>
      <c r="G4402" s="60" t="s">
        <v>33</v>
      </c>
      <c r="H4402" s="60">
        <v>7</v>
      </c>
      <c r="I4402" s="60">
        <v>7</v>
      </c>
      <c r="J4402" s="60">
        <f t="shared" si="951"/>
        <v>0</v>
      </c>
      <c r="K4402" s="60" t="str">
        <f t="shared" si="952"/>
        <v>Ok</v>
      </c>
      <c r="L4402" s="60">
        <f t="shared" si="953"/>
        <v>0</v>
      </c>
      <c r="M4402" s="85">
        <f>VLOOKUP(E4402,'DAFTAR ITEM'!B:J,9,FALSE)</f>
        <v>10000</v>
      </c>
      <c r="N4402" s="85">
        <f t="shared" si="954"/>
        <v>70000</v>
      </c>
      <c r="O4402" s="85">
        <f t="shared" si="955"/>
        <v>0</v>
      </c>
      <c r="P4402" s="85">
        <f t="shared" si="956"/>
        <v>0</v>
      </c>
      <c r="Q4402" s="59">
        <f t="shared" si="957"/>
        <v>0</v>
      </c>
      <c r="R4402" s="60" t="str">
        <f t="shared" si="958"/>
        <v>Good Count</v>
      </c>
      <c r="S4402" s="60" t="str">
        <f t="shared" si="959"/>
        <v>Good Count</v>
      </c>
      <c r="T4402" s="60" t="str">
        <f t="shared" si="960"/>
        <v>Good Count</v>
      </c>
    </row>
    <row r="4403" spans="1:20" ht="15" customHeight="1">
      <c r="A4403" s="64">
        <v>45174</v>
      </c>
      <c r="B4403" s="65">
        <f t="shared" si="948"/>
        <v>2023</v>
      </c>
      <c r="C4403" s="58">
        <f t="shared" si="949"/>
        <v>9</v>
      </c>
      <c r="D4403" s="58" t="str">
        <f t="shared" si="950"/>
        <v>Sep/2023</v>
      </c>
      <c r="E4403" s="60" t="s">
        <v>319</v>
      </c>
      <c r="F4403" s="60" t="s">
        <v>318</v>
      </c>
      <c r="G4403" s="60" t="s">
        <v>33</v>
      </c>
      <c r="H4403" s="60">
        <v>4</v>
      </c>
      <c r="I4403" s="60">
        <v>4</v>
      </c>
      <c r="J4403" s="60">
        <f t="shared" si="951"/>
        <v>0</v>
      </c>
      <c r="K4403" s="60" t="str">
        <f t="shared" si="952"/>
        <v>Ok</v>
      </c>
      <c r="L4403" s="60">
        <f t="shared" si="953"/>
        <v>0</v>
      </c>
      <c r="M4403" s="85">
        <f>VLOOKUP(E4403,'DAFTAR ITEM'!B:J,9,FALSE)</f>
        <v>10080</v>
      </c>
      <c r="N4403" s="85">
        <f t="shared" si="954"/>
        <v>40320</v>
      </c>
      <c r="O4403" s="85">
        <f t="shared" si="955"/>
        <v>0</v>
      </c>
      <c r="P4403" s="85">
        <f t="shared" si="956"/>
        <v>0</v>
      </c>
      <c r="Q4403" s="59">
        <f t="shared" si="957"/>
        <v>0</v>
      </c>
      <c r="R4403" s="60" t="str">
        <f t="shared" si="958"/>
        <v>Good Count</v>
      </c>
      <c r="S4403" s="60" t="str">
        <f t="shared" si="959"/>
        <v>Good Count</v>
      </c>
      <c r="T4403" s="60" t="str">
        <f t="shared" si="960"/>
        <v>Good Count</v>
      </c>
    </row>
    <row r="4404" spans="1:20" ht="15" customHeight="1">
      <c r="A4404" s="64">
        <v>45174</v>
      </c>
      <c r="B4404" s="65">
        <f t="shared" si="948"/>
        <v>2023</v>
      </c>
      <c r="C4404" s="58">
        <f t="shared" si="949"/>
        <v>9</v>
      </c>
      <c r="D4404" s="58" t="str">
        <f t="shared" si="950"/>
        <v>Sep/2023</v>
      </c>
      <c r="E4404" s="60" t="s">
        <v>321</v>
      </c>
      <c r="F4404" s="60" t="s">
        <v>320</v>
      </c>
      <c r="G4404" s="60" t="s">
        <v>33</v>
      </c>
      <c r="H4404" s="60">
        <v>0</v>
      </c>
      <c r="I4404" s="60">
        <v>0</v>
      </c>
      <c r="J4404" s="60">
        <f t="shared" si="951"/>
        <v>0</v>
      </c>
      <c r="K4404" s="60" t="str">
        <f t="shared" si="952"/>
        <v>Ok</v>
      </c>
      <c r="L4404" s="60">
        <f t="shared" si="953"/>
        <v>0</v>
      </c>
      <c r="M4404" s="85">
        <f>VLOOKUP(E4404,'DAFTAR ITEM'!B:J,9,FALSE)</f>
        <v>7500</v>
      </c>
      <c r="N4404" s="85">
        <f t="shared" si="954"/>
        <v>0</v>
      </c>
      <c r="O4404" s="85">
        <f t="shared" si="955"/>
        <v>0</v>
      </c>
      <c r="P4404" s="85">
        <f t="shared" si="956"/>
        <v>0</v>
      </c>
      <c r="Q4404" s="59">
        <f t="shared" si="957"/>
        <v>0</v>
      </c>
      <c r="R4404" s="60" t="str">
        <f t="shared" si="958"/>
        <v>Good Count</v>
      </c>
      <c r="S4404" s="60" t="str">
        <f t="shared" si="959"/>
        <v>Good Count</v>
      </c>
      <c r="T4404" s="60" t="str">
        <f t="shared" si="960"/>
        <v>Good Count</v>
      </c>
    </row>
    <row r="4405" spans="1:20" ht="15" customHeight="1">
      <c r="A4405" s="64">
        <v>45174</v>
      </c>
      <c r="B4405" s="65">
        <f t="shared" si="948"/>
        <v>2023</v>
      </c>
      <c r="C4405" s="58">
        <f t="shared" si="949"/>
        <v>9</v>
      </c>
      <c r="D4405" s="58" t="str">
        <f t="shared" si="950"/>
        <v>Sep/2023</v>
      </c>
      <c r="E4405" s="60" t="s">
        <v>323</v>
      </c>
      <c r="F4405" s="60" t="s">
        <v>322</v>
      </c>
      <c r="G4405" s="60" t="s">
        <v>33</v>
      </c>
      <c r="H4405" s="60">
        <v>14</v>
      </c>
      <c r="I4405" s="60">
        <v>14</v>
      </c>
      <c r="J4405" s="60">
        <f t="shared" si="951"/>
        <v>0</v>
      </c>
      <c r="K4405" s="60" t="str">
        <f t="shared" si="952"/>
        <v>Ok</v>
      </c>
      <c r="L4405" s="60">
        <f t="shared" si="953"/>
        <v>0</v>
      </c>
      <c r="M4405" s="85">
        <f>VLOOKUP(E4405,'DAFTAR ITEM'!B:J,9,FALSE)</f>
        <v>15000</v>
      </c>
      <c r="N4405" s="85">
        <f t="shared" si="954"/>
        <v>210000</v>
      </c>
      <c r="O4405" s="85">
        <f t="shared" si="955"/>
        <v>0</v>
      </c>
      <c r="P4405" s="85">
        <f t="shared" si="956"/>
        <v>0</v>
      </c>
      <c r="Q4405" s="59">
        <f t="shared" si="957"/>
        <v>0</v>
      </c>
      <c r="R4405" s="60" t="str">
        <f t="shared" si="958"/>
        <v>Good Count</v>
      </c>
      <c r="S4405" s="60" t="str">
        <f t="shared" si="959"/>
        <v>Good Count</v>
      </c>
      <c r="T4405" s="60" t="str">
        <f t="shared" si="960"/>
        <v>Good Count</v>
      </c>
    </row>
    <row r="4406" spans="1:20" ht="15" customHeight="1">
      <c r="A4406" s="64">
        <v>45174</v>
      </c>
      <c r="B4406" s="65">
        <f t="shared" si="948"/>
        <v>2023</v>
      </c>
      <c r="C4406" s="58">
        <f t="shared" si="949"/>
        <v>9</v>
      </c>
      <c r="D4406" s="58" t="str">
        <f t="shared" si="950"/>
        <v>Sep/2023</v>
      </c>
      <c r="E4406" s="60" t="s">
        <v>325</v>
      </c>
      <c r="F4406" s="60" t="s">
        <v>324</v>
      </c>
      <c r="G4406" s="60" t="s">
        <v>33</v>
      </c>
      <c r="H4406" s="60">
        <v>2</v>
      </c>
      <c r="I4406" s="60">
        <v>2</v>
      </c>
      <c r="J4406" s="60">
        <f t="shared" si="951"/>
        <v>0</v>
      </c>
      <c r="K4406" s="60" t="str">
        <f t="shared" si="952"/>
        <v>Ok</v>
      </c>
      <c r="L4406" s="60">
        <f t="shared" si="953"/>
        <v>0</v>
      </c>
      <c r="M4406" s="85">
        <f>VLOOKUP(E4406,'DAFTAR ITEM'!B:J,9,FALSE)</f>
        <v>5000</v>
      </c>
      <c r="N4406" s="85">
        <f t="shared" si="954"/>
        <v>10000</v>
      </c>
      <c r="O4406" s="85">
        <f t="shared" si="955"/>
        <v>0</v>
      </c>
      <c r="P4406" s="85">
        <f t="shared" si="956"/>
        <v>0</v>
      </c>
      <c r="Q4406" s="59">
        <f t="shared" si="957"/>
        <v>0</v>
      </c>
      <c r="R4406" s="60" t="str">
        <f t="shared" si="958"/>
        <v>Good Count</v>
      </c>
      <c r="S4406" s="60" t="str">
        <f t="shared" si="959"/>
        <v>Good Count</v>
      </c>
      <c r="T4406" s="60" t="str">
        <f t="shared" si="960"/>
        <v>Good Count</v>
      </c>
    </row>
    <row r="4407" spans="1:20" ht="15" customHeight="1">
      <c r="A4407" s="64">
        <v>45174</v>
      </c>
      <c r="B4407" s="65">
        <f t="shared" si="948"/>
        <v>2023</v>
      </c>
      <c r="C4407" s="58">
        <f t="shared" si="949"/>
        <v>9</v>
      </c>
      <c r="D4407" s="58" t="str">
        <f t="shared" si="950"/>
        <v>Sep/2023</v>
      </c>
      <c r="E4407" s="60" t="s">
        <v>327</v>
      </c>
      <c r="F4407" s="60" t="s">
        <v>326</v>
      </c>
      <c r="G4407" s="60" t="s">
        <v>33</v>
      </c>
      <c r="H4407" s="60">
        <v>4</v>
      </c>
      <c r="I4407" s="60">
        <v>4</v>
      </c>
      <c r="J4407" s="60">
        <f t="shared" si="951"/>
        <v>0</v>
      </c>
      <c r="K4407" s="60" t="str">
        <f t="shared" si="952"/>
        <v>Ok</v>
      </c>
      <c r="L4407" s="60">
        <f t="shared" si="953"/>
        <v>0</v>
      </c>
      <c r="M4407" s="85">
        <f>VLOOKUP(E4407,'DAFTAR ITEM'!B:J,9,FALSE)</f>
        <v>7000</v>
      </c>
      <c r="N4407" s="85">
        <f t="shared" si="954"/>
        <v>28000</v>
      </c>
      <c r="O4407" s="85">
        <f t="shared" si="955"/>
        <v>0</v>
      </c>
      <c r="P4407" s="85">
        <f t="shared" si="956"/>
        <v>0</v>
      </c>
      <c r="Q4407" s="59">
        <f t="shared" si="957"/>
        <v>0</v>
      </c>
      <c r="R4407" s="60" t="str">
        <f t="shared" si="958"/>
        <v>Good Count</v>
      </c>
      <c r="S4407" s="60" t="str">
        <f t="shared" si="959"/>
        <v>Good Count</v>
      </c>
      <c r="T4407" s="60" t="str">
        <f t="shared" si="960"/>
        <v>Good Count</v>
      </c>
    </row>
    <row r="4408" spans="1:20" ht="15" customHeight="1">
      <c r="A4408" s="64">
        <v>45174</v>
      </c>
      <c r="B4408" s="65">
        <f t="shared" si="948"/>
        <v>2023</v>
      </c>
      <c r="C4408" s="58">
        <f t="shared" si="949"/>
        <v>9</v>
      </c>
      <c r="D4408" s="58" t="str">
        <f t="shared" si="950"/>
        <v>Sep/2023</v>
      </c>
      <c r="E4408" s="60" t="s">
        <v>331</v>
      </c>
      <c r="F4408" s="60" t="s">
        <v>330</v>
      </c>
      <c r="G4408" s="60" t="s">
        <v>33</v>
      </c>
      <c r="H4408" s="60">
        <v>4</v>
      </c>
      <c r="I4408" s="60">
        <v>4</v>
      </c>
      <c r="J4408" s="60">
        <f t="shared" si="951"/>
        <v>0</v>
      </c>
      <c r="K4408" s="60" t="str">
        <f t="shared" si="952"/>
        <v>Ok</v>
      </c>
      <c r="L4408" s="60">
        <f t="shared" si="953"/>
        <v>0</v>
      </c>
      <c r="M4408" s="85">
        <f>VLOOKUP(E4408,'DAFTAR ITEM'!B:J,9,FALSE)</f>
        <v>25000</v>
      </c>
      <c r="N4408" s="85">
        <f t="shared" si="954"/>
        <v>100000</v>
      </c>
      <c r="O4408" s="85">
        <f t="shared" si="955"/>
        <v>0</v>
      </c>
      <c r="P4408" s="85">
        <f t="shared" si="956"/>
        <v>0</v>
      </c>
      <c r="Q4408" s="59">
        <f t="shared" si="957"/>
        <v>0</v>
      </c>
      <c r="R4408" s="60" t="str">
        <f t="shared" si="958"/>
        <v>Good Count</v>
      </c>
      <c r="S4408" s="60" t="str">
        <f t="shared" si="959"/>
        <v>Good Count</v>
      </c>
      <c r="T4408" s="60" t="str">
        <f t="shared" si="960"/>
        <v>Good Count</v>
      </c>
    </row>
    <row r="4409" spans="1:20" ht="15" customHeight="1">
      <c r="A4409" s="64">
        <v>45174</v>
      </c>
      <c r="B4409" s="65">
        <f t="shared" si="948"/>
        <v>2023</v>
      </c>
      <c r="C4409" s="58">
        <f t="shared" si="949"/>
        <v>9</v>
      </c>
      <c r="D4409" s="58" t="str">
        <f t="shared" si="950"/>
        <v>Sep/2023</v>
      </c>
      <c r="E4409" s="60" t="s">
        <v>329</v>
      </c>
      <c r="F4409" s="60" t="s">
        <v>328</v>
      </c>
      <c r="G4409" s="60" t="s">
        <v>33</v>
      </c>
      <c r="H4409" s="60">
        <v>1</v>
      </c>
      <c r="I4409" s="60">
        <v>1</v>
      </c>
      <c r="J4409" s="60">
        <f t="shared" si="951"/>
        <v>0</v>
      </c>
      <c r="K4409" s="60" t="str">
        <f t="shared" si="952"/>
        <v>Ok</v>
      </c>
      <c r="L4409" s="60">
        <f t="shared" si="953"/>
        <v>0</v>
      </c>
      <c r="M4409" s="85">
        <f>VLOOKUP(E4409,'DAFTAR ITEM'!B:J,9,FALSE)</f>
        <v>12000</v>
      </c>
      <c r="N4409" s="85">
        <f t="shared" si="954"/>
        <v>12000</v>
      </c>
      <c r="O4409" s="85">
        <f t="shared" si="955"/>
        <v>0</v>
      </c>
      <c r="P4409" s="85">
        <f t="shared" si="956"/>
        <v>0</v>
      </c>
      <c r="Q4409" s="59">
        <f t="shared" si="957"/>
        <v>0</v>
      </c>
      <c r="R4409" s="60" t="str">
        <f t="shared" si="958"/>
        <v>Good Count</v>
      </c>
      <c r="S4409" s="60" t="str">
        <f t="shared" si="959"/>
        <v>Good Count</v>
      </c>
      <c r="T4409" s="60" t="str">
        <f t="shared" si="960"/>
        <v>Good Count</v>
      </c>
    </row>
    <row r="4410" spans="1:20" ht="15" customHeight="1">
      <c r="A4410" s="64">
        <v>45174</v>
      </c>
      <c r="B4410" s="65">
        <f t="shared" si="948"/>
        <v>2023</v>
      </c>
      <c r="C4410" s="58">
        <f t="shared" si="949"/>
        <v>9</v>
      </c>
      <c r="D4410" s="58" t="str">
        <f t="shared" si="950"/>
        <v>Sep/2023</v>
      </c>
      <c r="E4410" s="60" t="s">
        <v>333</v>
      </c>
      <c r="F4410" s="60" t="s">
        <v>332</v>
      </c>
      <c r="G4410" s="60" t="s">
        <v>334</v>
      </c>
      <c r="H4410" s="60">
        <v>4</v>
      </c>
      <c r="I4410" s="60">
        <v>4</v>
      </c>
      <c r="J4410" s="60">
        <f t="shared" si="951"/>
        <v>0</v>
      </c>
      <c r="K4410" s="60" t="str">
        <f t="shared" si="952"/>
        <v>Ok</v>
      </c>
      <c r="L4410" s="60">
        <f t="shared" si="953"/>
        <v>0</v>
      </c>
      <c r="M4410" s="85">
        <f>VLOOKUP(E4410,'DAFTAR ITEM'!B:J,9,FALSE)</f>
        <v>4500</v>
      </c>
      <c r="N4410" s="85">
        <f t="shared" si="954"/>
        <v>18000</v>
      </c>
      <c r="O4410" s="85">
        <f t="shared" si="955"/>
        <v>0</v>
      </c>
      <c r="P4410" s="85">
        <f t="shared" si="956"/>
        <v>0</v>
      </c>
      <c r="Q4410" s="59">
        <f t="shared" si="957"/>
        <v>0</v>
      </c>
      <c r="R4410" s="60" t="str">
        <f t="shared" si="958"/>
        <v>Good Count</v>
      </c>
      <c r="S4410" s="60" t="str">
        <f t="shared" si="959"/>
        <v>Good Count</v>
      </c>
      <c r="T4410" s="60" t="str">
        <f t="shared" si="960"/>
        <v>Good Count</v>
      </c>
    </row>
    <row r="4411" spans="1:20" ht="15" customHeight="1">
      <c r="A4411" s="64">
        <v>45174</v>
      </c>
      <c r="B4411" s="65">
        <f t="shared" si="948"/>
        <v>2023</v>
      </c>
      <c r="C4411" s="58">
        <f t="shared" si="949"/>
        <v>9</v>
      </c>
      <c r="D4411" s="58" t="str">
        <f t="shared" si="950"/>
        <v>Sep/2023</v>
      </c>
      <c r="E4411" s="60" t="s">
        <v>336</v>
      </c>
      <c r="F4411" s="60" t="s">
        <v>335</v>
      </c>
      <c r="G4411" s="60" t="s">
        <v>334</v>
      </c>
      <c r="H4411" s="60">
        <v>3</v>
      </c>
      <c r="I4411" s="60">
        <v>3</v>
      </c>
      <c r="J4411" s="60">
        <f t="shared" si="951"/>
        <v>0</v>
      </c>
      <c r="K4411" s="60" t="str">
        <f t="shared" si="952"/>
        <v>Ok</v>
      </c>
      <c r="L4411" s="60">
        <f t="shared" si="953"/>
        <v>0</v>
      </c>
      <c r="M4411" s="85">
        <f>VLOOKUP(E4411,'DAFTAR ITEM'!B:J,9,FALSE)</f>
        <v>4500</v>
      </c>
      <c r="N4411" s="85">
        <f t="shared" si="954"/>
        <v>13500</v>
      </c>
      <c r="O4411" s="85">
        <f t="shared" si="955"/>
        <v>0</v>
      </c>
      <c r="P4411" s="85">
        <f t="shared" si="956"/>
        <v>0</v>
      </c>
      <c r="Q4411" s="59">
        <f t="shared" si="957"/>
        <v>0</v>
      </c>
      <c r="R4411" s="60" t="str">
        <f t="shared" si="958"/>
        <v>Good Count</v>
      </c>
      <c r="S4411" s="60" t="str">
        <f t="shared" si="959"/>
        <v>Good Count</v>
      </c>
      <c r="T4411" s="60" t="str">
        <f t="shared" si="960"/>
        <v>Good Count</v>
      </c>
    </row>
    <row r="4412" spans="1:20" ht="15" customHeight="1">
      <c r="A4412" s="64">
        <v>45174</v>
      </c>
      <c r="B4412" s="65">
        <f t="shared" si="948"/>
        <v>2023</v>
      </c>
      <c r="C4412" s="58">
        <f t="shared" si="949"/>
        <v>9</v>
      </c>
      <c r="D4412" s="58" t="str">
        <f t="shared" si="950"/>
        <v>Sep/2023</v>
      </c>
      <c r="E4412" s="60" t="s">
        <v>338</v>
      </c>
      <c r="F4412" s="60" t="s">
        <v>337</v>
      </c>
      <c r="G4412" s="60" t="s">
        <v>334</v>
      </c>
      <c r="H4412" s="60">
        <v>24</v>
      </c>
      <c r="I4412" s="60">
        <v>24</v>
      </c>
      <c r="J4412" s="60">
        <f t="shared" si="951"/>
        <v>0</v>
      </c>
      <c r="K4412" s="60" t="str">
        <f t="shared" si="952"/>
        <v>Ok</v>
      </c>
      <c r="L4412" s="60">
        <f t="shared" si="953"/>
        <v>0</v>
      </c>
      <c r="M4412" s="85">
        <f>VLOOKUP(E4412,'DAFTAR ITEM'!B:J,9,FALSE)</f>
        <v>5775</v>
      </c>
      <c r="N4412" s="85">
        <f t="shared" si="954"/>
        <v>138600</v>
      </c>
      <c r="O4412" s="85">
        <f t="shared" si="955"/>
        <v>0</v>
      </c>
      <c r="P4412" s="85">
        <f t="shared" si="956"/>
        <v>0</v>
      </c>
      <c r="Q4412" s="59">
        <f t="shared" si="957"/>
        <v>0</v>
      </c>
      <c r="R4412" s="60" t="str">
        <f t="shared" si="958"/>
        <v>Good Count</v>
      </c>
      <c r="S4412" s="60" t="str">
        <f t="shared" si="959"/>
        <v>Good Count</v>
      </c>
      <c r="T4412" s="60" t="str">
        <f t="shared" si="960"/>
        <v>Good Count</v>
      </c>
    </row>
    <row r="4413" spans="1:20" ht="15" customHeight="1">
      <c r="A4413" s="64">
        <v>45174</v>
      </c>
      <c r="B4413" s="65">
        <f t="shared" si="948"/>
        <v>2023</v>
      </c>
      <c r="C4413" s="58">
        <f t="shared" si="949"/>
        <v>9</v>
      </c>
      <c r="D4413" s="58" t="str">
        <f t="shared" si="950"/>
        <v>Sep/2023</v>
      </c>
      <c r="E4413" s="60" t="s">
        <v>340</v>
      </c>
      <c r="F4413" s="60" t="s">
        <v>339</v>
      </c>
      <c r="G4413" s="60" t="s">
        <v>33</v>
      </c>
      <c r="H4413" s="60">
        <v>10</v>
      </c>
      <c r="I4413" s="60">
        <v>10</v>
      </c>
      <c r="J4413" s="60">
        <f t="shared" si="951"/>
        <v>0</v>
      </c>
      <c r="K4413" s="60" t="str">
        <f t="shared" si="952"/>
        <v>Ok</v>
      </c>
      <c r="L4413" s="60">
        <f t="shared" si="953"/>
        <v>0</v>
      </c>
      <c r="M4413" s="85">
        <f>VLOOKUP(E4413,'DAFTAR ITEM'!B:J,9,FALSE)</f>
        <v>11550</v>
      </c>
      <c r="N4413" s="85">
        <f t="shared" si="954"/>
        <v>115500</v>
      </c>
      <c r="O4413" s="85">
        <f t="shared" si="955"/>
        <v>0</v>
      </c>
      <c r="P4413" s="85">
        <f t="shared" si="956"/>
        <v>0</v>
      </c>
      <c r="Q4413" s="59">
        <f t="shared" si="957"/>
        <v>0</v>
      </c>
      <c r="R4413" s="60" t="str">
        <f t="shared" si="958"/>
        <v>Good Count</v>
      </c>
      <c r="S4413" s="60" t="str">
        <f t="shared" si="959"/>
        <v>Good Count</v>
      </c>
      <c r="T4413" s="60" t="str">
        <f t="shared" si="960"/>
        <v>Good Count</v>
      </c>
    </row>
    <row r="4414" spans="1:20" ht="15" customHeight="1">
      <c r="A4414" s="64">
        <v>45174</v>
      </c>
      <c r="B4414" s="65">
        <f t="shared" si="948"/>
        <v>2023</v>
      </c>
      <c r="C4414" s="58">
        <f t="shared" si="949"/>
        <v>9</v>
      </c>
      <c r="D4414" s="58" t="str">
        <f t="shared" si="950"/>
        <v>Sep/2023</v>
      </c>
      <c r="E4414" s="60" t="s">
        <v>342</v>
      </c>
      <c r="F4414" s="60" t="s">
        <v>341</v>
      </c>
      <c r="G4414" s="60" t="s">
        <v>33</v>
      </c>
      <c r="H4414" s="60">
        <v>6</v>
      </c>
      <c r="I4414" s="60">
        <v>6</v>
      </c>
      <c r="J4414" s="60">
        <f t="shared" si="951"/>
        <v>0</v>
      </c>
      <c r="K4414" s="60" t="str">
        <f t="shared" si="952"/>
        <v>Ok</v>
      </c>
      <c r="L4414" s="60">
        <f t="shared" si="953"/>
        <v>0</v>
      </c>
      <c r="M4414" s="85">
        <f>VLOOKUP(E4414,'DAFTAR ITEM'!B:J,9,FALSE)</f>
        <v>30000</v>
      </c>
      <c r="N4414" s="85">
        <f t="shared" si="954"/>
        <v>180000</v>
      </c>
      <c r="O4414" s="85">
        <f t="shared" si="955"/>
        <v>0</v>
      </c>
      <c r="P4414" s="85">
        <f t="shared" si="956"/>
        <v>0</v>
      </c>
      <c r="Q4414" s="59">
        <f t="shared" si="957"/>
        <v>0</v>
      </c>
      <c r="R4414" s="60" t="str">
        <f t="shared" si="958"/>
        <v>Good Count</v>
      </c>
      <c r="S4414" s="60" t="str">
        <f t="shared" si="959"/>
        <v>Good Count</v>
      </c>
      <c r="T4414" s="60" t="str">
        <f t="shared" si="960"/>
        <v>Good Count</v>
      </c>
    </row>
    <row r="4415" spans="1:20" ht="15" customHeight="1">
      <c r="A4415" s="64">
        <v>45174</v>
      </c>
      <c r="B4415" s="65">
        <f t="shared" si="948"/>
        <v>2023</v>
      </c>
      <c r="C4415" s="58">
        <f t="shared" si="949"/>
        <v>9</v>
      </c>
      <c r="D4415" s="58" t="str">
        <f t="shared" si="950"/>
        <v>Sep/2023</v>
      </c>
      <c r="E4415" s="60" t="s">
        <v>344</v>
      </c>
      <c r="F4415" s="60" t="s">
        <v>343</v>
      </c>
      <c r="G4415" s="60" t="s">
        <v>345</v>
      </c>
      <c r="H4415" s="60">
        <v>6</v>
      </c>
      <c r="I4415" s="60">
        <v>6</v>
      </c>
      <c r="J4415" s="60">
        <f t="shared" si="951"/>
        <v>0</v>
      </c>
      <c r="K4415" s="60" t="str">
        <f t="shared" si="952"/>
        <v>Ok</v>
      </c>
      <c r="L4415" s="60">
        <f t="shared" si="953"/>
        <v>0</v>
      </c>
      <c r="M4415" s="85">
        <f>VLOOKUP(E4415,'DAFTAR ITEM'!B:J,9,FALSE)</f>
        <v>8500</v>
      </c>
      <c r="N4415" s="85">
        <f t="shared" si="954"/>
        <v>51000</v>
      </c>
      <c r="O4415" s="85">
        <f t="shared" si="955"/>
        <v>0</v>
      </c>
      <c r="P4415" s="85">
        <f t="shared" si="956"/>
        <v>0</v>
      </c>
      <c r="Q4415" s="59">
        <f t="shared" si="957"/>
        <v>0</v>
      </c>
      <c r="R4415" s="60" t="str">
        <f t="shared" si="958"/>
        <v>Good Count</v>
      </c>
      <c r="S4415" s="60" t="str">
        <f t="shared" si="959"/>
        <v>Good Count</v>
      </c>
      <c r="T4415" s="60" t="str">
        <f t="shared" si="960"/>
        <v>Good Count</v>
      </c>
    </row>
    <row r="4416" spans="1:20" ht="15" customHeight="1">
      <c r="A4416" s="64">
        <v>45174</v>
      </c>
      <c r="B4416" s="65">
        <f t="shared" si="948"/>
        <v>2023</v>
      </c>
      <c r="C4416" s="58">
        <f t="shared" si="949"/>
        <v>9</v>
      </c>
      <c r="D4416" s="58" t="str">
        <f t="shared" si="950"/>
        <v>Sep/2023</v>
      </c>
      <c r="E4416" s="60" t="s">
        <v>347</v>
      </c>
      <c r="F4416" s="60" t="s">
        <v>346</v>
      </c>
      <c r="G4416" s="60" t="s">
        <v>345</v>
      </c>
      <c r="H4416" s="60">
        <v>10</v>
      </c>
      <c r="I4416" s="60">
        <v>10</v>
      </c>
      <c r="J4416" s="60">
        <f t="shared" si="951"/>
        <v>0</v>
      </c>
      <c r="K4416" s="60" t="str">
        <f t="shared" si="952"/>
        <v>Ok</v>
      </c>
      <c r="L4416" s="60">
        <f t="shared" si="953"/>
        <v>0</v>
      </c>
      <c r="M4416" s="85">
        <f>VLOOKUP(E4416,'DAFTAR ITEM'!B:J,9,FALSE)</f>
        <v>8000</v>
      </c>
      <c r="N4416" s="85">
        <f t="shared" si="954"/>
        <v>80000</v>
      </c>
      <c r="O4416" s="85">
        <f t="shared" si="955"/>
        <v>0</v>
      </c>
      <c r="P4416" s="85">
        <f t="shared" si="956"/>
        <v>0</v>
      </c>
      <c r="Q4416" s="59">
        <f t="shared" si="957"/>
        <v>0</v>
      </c>
      <c r="R4416" s="60" t="str">
        <f t="shared" si="958"/>
        <v>Good Count</v>
      </c>
      <c r="S4416" s="60" t="str">
        <f t="shared" si="959"/>
        <v>Good Count</v>
      </c>
      <c r="T4416" s="60" t="str">
        <f t="shared" si="960"/>
        <v>Good Count</v>
      </c>
    </row>
    <row r="4417" spans="1:20" ht="15" customHeight="1">
      <c r="A4417" s="64">
        <v>45174</v>
      </c>
      <c r="B4417" s="65">
        <f t="shared" si="948"/>
        <v>2023</v>
      </c>
      <c r="C4417" s="58">
        <f t="shared" si="949"/>
        <v>9</v>
      </c>
      <c r="D4417" s="58" t="str">
        <f t="shared" si="950"/>
        <v>Sep/2023</v>
      </c>
      <c r="E4417" s="60" t="s">
        <v>349</v>
      </c>
      <c r="F4417" s="60" t="s">
        <v>348</v>
      </c>
      <c r="G4417" s="60" t="s">
        <v>345</v>
      </c>
      <c r="H4417" s="60">
        <v>3</v>
      </c>
      <c r="I4417" s="60">
        <v>3</v>
      </c>
      <c r="J4417" s="60">
        <f t="shared" si="951"/>
        <v>0</v>
      </c>
      <c r="K4417" s="60" t="str">
        <f t="shared" si="952"/>
        <v>Ok</v>
      </c>
      <c r="L4417" s="60">
        <f t="shared" si="953"/>
        <v>0</v>
      </c>
      <c r="M4417" s="85">
        <f>VLOOKUP(E4417,'DAFTAR ITEM'!B:J,9,FALSE)</f>
        <v>15000</v>
      </c>
      <c r="N4417" s="85">
        <f t="shared" si="954"/>
        <v>45000</v>
      </c>
      <c r="O4417" s="85">
        <f t="shared" si="955"/>
        <v>0</v>
      </c>
      <c r="P4417" s="85">
        <f t="shared" si="956"/>
        <v>0</v>
      </c>
      <c r="Q4417" s="59">
        <f t="shared" si="957"/>
        <v>0</v>
      </c>
      <c r="R4417" s="60" t="str">
        <f t="shared" si="958"/>
        <v>Good Count</v>
      </c>
      <c r="S4417" s="60" t="str">
        <f t="shared" si="959"/>
        <v>Good Count</v>
      </c>
      <c r="T4417" s="60" t="str">
        <f t="shared" si="960"/>
        <v>Good Count</v>
      </c>
    </row>
    <row r="4418" spans="1:20" ht="15" customHeight="1">
      <c r="A4418" s="64">
        <v>45174</v>
      </c>
      <c r="B4418" s="65">
        <f t="shared" si="948"/>
        <v>2023</v>
      </c>
      <c r="C4418" s="58">
        <f t="shared" si="949"/>
        <v>9</v>
      </c>
      <c r="D4418" s="58" t="str">
        <f t="shared" si="950"/>
        <v>Sep/2023</v>
      </c>
      <c r="E4418" s="60" t="s">
        <v>351</v>
      </c>
      <c r="F4418" s="60" t="s">
        <v>350</v>
      </c>
      <c r="G4418" s="60" t="s">
        <v>33</v>
      </c>
      <c r="H4418" s="60">
        <v>9</v>
      </c>
      <c r="I4418" s="60">
        <v>9</v>
      </c>
      <c r="J4418" s="60">
        <f t="shared" si="951"/>
        <v>0</v>
      </c>
      <c r="K4418" s="60" t="str">
        <f t="shared" si="952"/>
        <v>Ok</v>
      </c>
      <c r="L4418" s="60">
        <f t="shared" si="953"/>
        <v>0</v>
      </c>
      <c r="M4418" s="85">
        <f>VLOOKUP(E4418,'DAFTAR ITEM'!B:J,9,FALSE)</f>
        <v>8925</v>
      </c>
      <c r="N4418" s="85">
        <f t="shared" si="954"/>
        <v>80325</v>
      </c>
      <c r="O4418" s="85">
        <f t="shared" si="955"/>
        <v>0</v>
      </c>
      <c r="P4418" s="85">
        <f t="shared" si="956"/>
        <v>0</v>
      </c>
      <c r="Q4418" s="59">
        <f t="shared" si="957"/>
        <v>0</v>
      </c>
      <c r="R4418" s="60" t="str">
        <f t="shared" si="958"/>
        <v>Good Count</v>
      </c>
      <c r="S4418" s="60" t="str">
        <f t="shared" si="959"/>
        <v>Good Count</v>
      </c>
      <c r="T4418" s="60" t="str">
        <f t="shared" si="960"/>
        <v>Good Count</v>
      </c>
    </row>
    <row r="4419" spans="1:20" ht="15" customHeight="1">
      <c r="A4419" s="64">
        <v>45174</v>
      </c>
      <c r="B4419" s="65">
        <f t="shared" si="948"/>
        <v>2023</v>
      </c>
      <c r="C4419" s="58">
        <f t="shared" si="949"/>
        <v>9</v>
      </c>
      <c r="D4419" s="58" t="str">
        <f t="shared" si="950"/>
        <v>Sep/2023</v>
      </c>
      <c r="E4419" s="60" t="s">
        <v>353</v>
      </c>
      <c r="F4419" s="60" t="s">
        <v>352</v>
      </c>
      <c r="G4419" s="60" t="s">
        <v>33</v>
      </c>
      <c r="H4419" s="60">
        <v>9</v>
      </c>
      <c r="I4419" s="60">
        <v>9</v>
      </c>
      <c r="J4419" s="60">
        <f t="shared" si="951"/>
        <v>0</v>
      </c>
      <c r="K4419" s="60" t="str">
        <f t="shared" si="952"/>
        <v>Ok</v>
      </c>
      <c r="L4419" s="60">
        <f t="shared" si="953"/>
        <v>0</v>
      </c>
      <c r="M4419" s="85">
        <f>VLOOKUP(E4419,'DAFTAR ITEM'!B:J,9,FALSE)</f>
        <v>3938</v>
      </c>
      <c r="N4419" s="85">
        <f t="shared" si="954"/>
        <v>35442</v>
      </c>
      <c r="O4419" s="85">
        <f t="shared" si="955"/>
        <v>0</v>
      </c>
      <c r="P4419" s="85">
        <f t="shared" si="956"/>
        <v>0</v>
      </c>
      <c r="Q4419" s="59">
        <f t="shared" si="957"/>
        <v>0</v>
      </c>
      <c r="R4419" s="60" t="str">
        <f t="shared" si="958"/>
        <v>Good Count</v>
      </c>
      <c r="S4419" s="60" t="str">
        <f t="shared" si="959"/>
        <v>Good Count</v>
      </c>
      <c r="T4419" s="60" t="str">
        <f t="shared" si="960"/>
        <v>Good Count</v>
      </c>
    </row>
    <row r="4420" spans="1:20" ht="15" customHeight="1">
      <c r="A4420" s="64">
        <v>45174</v>
      </c>
      <c r="B4420" s="65">
        <f t="shared" si="948"/>
        <v>2023</v>
      </c>
      <c r="C4420" s="58">
        <f t="shared" si="949"/>
        <v>9</v>
      </c>
      <c r="D4420" s="58" t="str">
        <f t="shared" si="950"/>
        <v>Sep/2023</v>
      </c>
      <c r="E4420" s="60" t="s">
        <v>355</v>
      </c>
      <c r="F4420" s="60" t="s">
        <v>354</v>
      </c>
      <c r="G4420" s="60" t="s">
        <v>187</v>
      </c>
      <c r="H4420" s="60">
        <v>24</v>
      </c>
      <c r="I4420" s="60">
        <v>24</v>
      </c>
      <c r="J4420" s="60">
        <f t="shared" si="951"/>
        <v>0</v>
      </c>
      <c r="K4420" s="60" t="str">
        <f t="shared" si="952"/>
        <v>Ok</v>
      </c>
      <c r="L4420" s="60">
        <f t="shared" si="953"/>
        <v>0</v>
      </c>
      <c r="M4420" s="85">
        <f>VLOOKUP(E4420,'DAFTAR ITEM'!B:J,9,FALSE)</f>
        <v>1400</v>
      </c>
      <c r="N4420" s="85">
        <f t="shared" si="954"/>
        <v>33600</v>
      </c>
      <c r="O4420" s="85">
        <f t="shared" si="955"/>
        <v>0</v>
      </c>
      <c r="P4420" s="85">
        <f t="shared" si="956"/>
        <v>0</v>
      </c>
      <c r="Q4420" s="59">
        <f t="shared" si="957"/>
        <v>0</v>
      </c>
      <c r="R4420" s="60" t="str">
        <f t="shared" si="958"/>
        <v>Good Count</v>
      </c>
      <c r="S4420" s="60" t="str">
        <f t="shared" si="959"/>
        <v>Good Count</v>
      </c>
      <c r="T4420" s="60" t="str">
        <f t="shared" si="960"/>
        <v>Good Count</v>
      </c>
    </row>
    <row r="4421" spans="1:20" ht="15" customHeight="1">
      <c r="A4421" s="64">
        <v>45174</v>
      </c>
      <c r="B4421" s="65">
        <f t="shared" ref="B4421:B4452" si="961">YEAR(A4421)</f>
        <v>2023</v>
      </c>
      <c r="C4421" s="58">
        <f t="shared" si="949"/>
        <v>9</v>
      </c>
      <c r="D4421" s="58" t="str">
        <f t="shared" si="950"/>
        <v>Sep/2023</v>
      </c>
      <c r="E4421" s="60" t="s">
        <v>357</v>
      </c>
      <c r="F4421" s="60" t="s">
        <v>356</v>
      </c>
      <c r="G4421" s="60" t="s">
        <v>358</v>
      </c>
      <c r="H4421" s="60">
        <v>165</v>
      </c>
      <c r="I4421" s="60">
        <v>165</v>
      </c>
      <c r="J4421" s="60">
        <f t="shared" ref="J4421:J4452" si="962">I4421-H4421</f>
        <v>0</v>
      </c>
      <c r="K4421" s="60" t="str">
        <f t="shared" ref="K4421:K4452" si="963">IF(J4421=0,"Ok","Selisih")</f>
        <v>Ok</v>
      </c>
      <c r="L4421" s="60">
        <f t="shared" si="953"/>
        <v>0</v>
      </c>
      <c r="M4421" s="85">
        <f>VLOOKUP(E4421,'DAFTAR ITEM'!B:J,9,FALSE)</f>
        <v>10000</v>
      </c>
      <c r="N4421" s="85">
        <f t="shared" ref="N4421:N4452" si="964">H4421*M4421</f>
        <v>1650000</v>
      </c>
      <c r="O4421" s="85">
        <f t="shared" si="955"/>
        <v>0</v>
      </c>
      <c r="P4421" s="85">
        <f t="shared" si="956"/>
        <v>0</v>
      </c>
      <c r="Q4421" s="59">
        <f t="shared" si="957"/>
        <v>0</v>
      </c>
      <c r="R4421" s="60" t="str">
        <f t="shared" ref="R4421:R4452" si="965">IF(ISERROR(Q4421),"Bad Count",IF(Q4421&gt;0%,"Bad Count","Good Count"))</f>
        <v>Good Count</v>
      </c>
      <c r="S4421" s="60" t="str">
        <f t="shared" si="959"/>
        <v>Good Count</v>
      </c>
      <c r="T4421" s="60" t="str">
        <f t="shared" si="960"/>
        <v>Good Count</v>
      </c>
    </row>
    <row r="4422" spans="1:20" ht="15" customHeight="1">
      <c r="C4422" s="58"/>
      <c r="D4422" s="58"/>
    </row>
    <row r="4423" spans="1:20" ht="15" customHeight="1">
      <c r="A4423" s="64">
        <v>45204</v>
      </c>
      <c r="B4423" s="65">
        <f t="shared" ref="B4423:B4454" si="966">YEAR(A4423)</f>
        <v>2023</v>
      </c>
      <c r="C4423" s="58">
        <f t="shared" ref="C4423:C4454" si="967">MONTH(A4423)</f>
        <v>10</v>
      </c>
      <c r="D4423" s="58" t="str">
        <f t="shared" ref="D4423:D4454" si="968">TEXT(A4423,"MMM")&amp;"/"&amp;(B4423)</f>
        <v>Oct/2023</v>
      </c>
      <c r="E4423" s="60" t="s">
        <v>15</v>
      </c>
      <c r="F4423" s="60" t="s">
        <v>14</v>
      </c>
      <c r="G4423" s="60" t="s">
        <v>16</v>
      </c>
      <c r="H4423" s="60">
        <v>13</v>
      </c>
      <c r="I4423" s="60">
        <v>13</v>
      </c>
      <c r="J4423" s="60">
        <f t="shared" ref="J4423:J4454" si="969">I4423-H4423</f>
        <v>0</v>
      </c>
      <c r="K4423" s="60" t="str">
        <f t="shared" ref="K4423:K4454" si="970">IF(J4423=0,"Ok","Selisih")</f>
        <v>Ok</v>
      </c>
      <c r="L4423" s="60">
        <f t="shared" ref="L4423:L4454" si="971">ABS(J4423)</f>
        <v>0</v>
      </c>
      <c r="M4423" s="85">
        <f>VLOOKUP(E4423,'DAFTAR ITEM'!B:J,9,FALSE)</f>
        <v>110000</v>
      </c>
      <c r="N4423" s="85">
        <f t="shared" ref="N4423:N4454" si="972">H4423*M4423</f>
        <v>1430000</v>
      </c>
      <c r="O4423" s="85">
        <f t="shared" ref="O4423:O4454" si="973">J4423*M4423</f>
        <v>0</v>
      </c>
      <c r="P4423" s="85">
        <f t="shared" ref="P4423:P4454" si="974">L4423*M4423</f>
        <v>0</v>
      </c>
      <c r="Q4423" s="59">
        <f t="shared" ref="Q4423:Q4454" si="975">ABS(IF(AND((H4423=0),(J4423=0)),0,J4423/H4423))</f>
        <v>0</v>
      </c>
      <c r="R4423" s="60" t="str">
        <f t="shared" ref="R4423:R4454" si="976">IF(ISERROR(Q4423),"Bad Count",IF(Q4423&gt;0%,"Bad Count","Good Count"))</f>
        <v>Good Count</v>
      </c>
      <c r="S4423" s="60" t="str">
        <f t="shared" ref="S4423:S4454" si="977">IF(ISERROR(Q4423),"Bad Count",IF(Q4423&gt;2%,"Bad Count","Good Count"))</f>
        <v>Good Count</v>
      </c>
      <c r="T4423" s="60" t="str">
        <f t="shared" ref="T4423:T4454" si="978">IF(ISERROR(Q4423),"Bad Count",IF(Q4423&gt;5%,"Bad Count","Good Count"))</f>
        <v>Good Count</v>
      </c>
    </row>
    <row r="4424" spans="1:20" ht="15" customHeight="1">
      <c r="A4424" s="64">
        <v>45204</v>
      </c>
      <c r="B4424" s="65">
        <f t="shared" si="966"/>
        <v>2023</v>
      </c>
      <c r="C4424" s="58">
        <f t="shared" si="967"/>
        <v>10</v>
      </c>
      <c r="D4424" s="58" t="str">
        <f t="shared" si="968"/>
        <v>Oct/2023</v>
      </c>
      <c r="E4424" s="60" t="s">
        <v>18</v>
      </c>
      <c r="F4424" s="60" t="s">
        <v>17</v>
      </c>
      <c r="G4424" s="60" t="s">
        <v>16</v>
      </c>
      <c r="H4424" s="60">
        <v>8</v>
      </c>
      <c r="I4424" s="60">
        <v>8</v>
      </c>
      <c r="J4424" s="60">
        <f t="shared" si="969"/>
        <v>0</v>
      </c>
      <c r="K4424" s="60" t="str">
        <f t="shared" si="970"/>
        <v>Ok</v>
      </c>
      <c r="L4424" s="60">
        <f t="shared" si="971"/>
        <v>0</v>
      </c>
      <c r="M4424" s="85">
        <f>VLOOKUP(E4424,'DAFTAR ITEM'!B:J,9,FALSE)</f>
        <v>75000</v>
      </c>
      <c r="N4424" s="85">
        <f t="shared" si="972"/>
        <v>600000</v>
      </c>
      <c r="O4424" s="85">
        <f t="shared" si="973"/>
        <v>0</v>
      </c>
      <c r="P4424" s="85">
        <f t="shared" si="974"/>
        <v>0</v>
      </c>
      <c r="Q4424" s="59">
        <f t="shared" si="975"/>
        <v>0</v>
      </c>
      <c r="R4424" s="60" t="str">
        <f t="shared" si="976"/>
        <v>Good Count</v>
      </c>
      <c r="S4424" s="60" t="str">
        <f t="shared" si="977"/>
        <v>Good Count</v>
      </c>
      <c r="T4424" s="60" t="str">
        <f t="shared" si="978"/>
        <v>Good Count</v>
      </c>
    </row>
    <row r="4425" spans="1:20" ht="15" customHeight="1">
      <c r="A4425" s="64">
        <v>45204</v>
      </c>
      <c r="B4425" s="65">
        <f t="shared" si="966"/>
        <v>2023</v>
      </c>
      <c r="C4425" s="58">
        <f t="shared" si="967"/>
        <v>10</v>
      </c>
      <c r="D4425" s="58" t="str">
        <f t="shared" si="968"/>
        <v>Oct/2023</v>
      </c>
      <c r="E4425" s="60" t="s">
        <v>22</v>
      </c>
      <c r="F4425" s="60" t="s">
        <v>21</v>
      </c>
      <c r="G4425" s="60" t="s">
        <v>16</v>
      </c>
      <c r="H4425" s="60">
        <v>30</v>
      </c>
      <c r="I4425" s="60">
        <v>30</v>
      </c>
      <c r="J4425" s="60">
        <f t="shared" si="969"/>
        <v>0</v>
      </c>
      <c r="K4425" s="60" t="str">
        <f t="shared" si="970"/>
        <v>Ok</v>
      </c>
      <c r="L4425" s="60">
        <f t="shared" si="971"/>
        <v>0</v>
      </c>
      <c r="M4425" s="85">
        <f>VLOOKUP(E4425,'DAFTAR ITEM'!B:J,9,FALSE)</f>
        <v>33000</v>
      </c>
      <c r="N4425" s="85">
        <f t="shared" si="972"/>
        <v>990000</v>
      </c>
      <c r="O4425" s="85">
        <f t="shared" si="973"/>
        <v>0</v>
      </c>
      <c r="P4425" s="85">
        <f t="shared" si="974"/>
        <v>0</v>
      </c>
      <c r="Q4425" s="59">
        <f t="shared" si="975"/>
        <v>0</v>
      </c>
      <c r="R4425" s="60" t="str">
        <f t="shared" si="976"/>
        <v>Good Count</v>
      </c>
      <c r="S4425" s="60" t="str">
        <f t="shared" si="977"/>
        <v>Good Count</v>
      </c>
      <c r="T4425" s="60" t="str">
        <f t="shared" si="978"/>
        <v>Good Count</v>
      </c>
    </row>
    <row r="4426" spans="1:20" ht="15" customHeight="1">
      <c r="A4426" s="64">
        <v>45204</v>
      </c>
      <c r="B4426" s="65">
        <f t="shared" si="966"/>
        <v>2023</v>
      </c>
      <c r="C4426" s="58">
        <f t="shared" si="967"/>
        <v>10</v>
      </c>
      <c r="D4426" s="58" t="str">
        <f t="shared" si="968"/>
        <v>Oct/2023</v>
      </c>
      <c r="E4426" s="60" t="s">
        <v>365</v>
      </c>
      <c r="F4426" s="60" t="s">
        <v>364</v>
      </c>
      <c r="G4426" s="60" t="s">
        <v>16</v>
      </c>
      <c r="H4426" s="60">
        <v>17</v>
      </c>
      <c r="I4426" s="60">
        <v>17</v>
      </c>
      <c r="J4426" s="60">
        <f t="shared" si="969"/>
        <v>0</v>
      </c>
      <c r="K4426" s="60" t="str">
        <f t="shared" si="970"/>
        <v>Ok</v>
      </c>
      <c r="L4426" s="60">
        <f t="shared" si="971"/>
        <v>0</v>
      </c>
      <c r="M4426" s="85">
        <f>VLOOKUP(E4426,'DAFTAR ITEM'!B:J,9,FALSE)</f>
        <v>56800</v>
      </c>
      <c r="N4426" s="85">
        <f t="shared" si="972"/>
        <v>965600</v>
      </c>
      <c r="O4426" s="85">
        <f t="shared" si="973"/>
        <v>0</v>
      </c>
      <c r="P4426" s="85">
        <f t="shared" si="974"/>
        <v>0</v>
      </c>
      <c r="Q4426" s="59">
        <f t="shared" si="975"/>
        <v>0</v>
      </c>
      <c r="R4426" s="60" t="str">
        <f t="shared" si="976"/>
        <v>Good Count</v>
      </c>
      <c r="S4426" s="60" t="str">
        <f t="shared" si="977"/>
        <v>Good Count</v>
      </c>
      <c r="T4426" s="60" t="str">
        <f t="shared" si="978"/>
        <v>Good Count</v>
      </c>
    </row>
    <row r="4427" spans="1:20" ht="15" customHeight="1">
      <c r="A4427" s="64">
        <v>45204</v>
      </c>
      <c r="B4427" s="65">
        <f t="shared" si="966"/>
        <v>2023</v>
      </c>
      <c r="C4427" s="58">
        <f t="shared" si="967"/>
        <v>10</v>
      </c>
      <c r="D4427" s="58" t="str">
        <f t="shared" si="968"/>
        <v>Oct/2023</v>
      </c>
      <c r="E4427" s="60" t="s">
        <v>24</v>
      </c>
      <c r="F4427" s="60" t="s">
        <v>23</v>
      </c>
      <c r="G4427" s="60" t="s">
        <v>16</v>
      </c>
      <c r="H4427" s="60">
        <v>18</v>
      </c>
      <c r="I4427" s="60">
        <v>18</v>
      </c>
      <c r="J4427" s="60">
        <f t="shared" si="969"/>
        <v>0</v>
      </c>
      <c r="K4427" s="60" t="str">
        <f t="shared" si="970"/>
        <v>Ok</v>
      </c>
      <c r="L4427" s="60">
        <f t="shared" si="971"/>
        <v>0</v>
      </c>
      <c r="M4427" s="85">
        <f>VLOOKUP(E4427,'DAFTAR ITEM'!B:J,9,FALSE)</f>
        <v>59000</v>
      </c>
      <c r="N4427" s="85">
        <f t="shared" si="972"/>
        <v>1062000</v>
      </c>
      <c r="O4427" s="85">
        <f t="shared" si="973"/>
        <v>0</v>
      </c>
      <c r="P4427" s="85">
        <f t="shared" si="974"/>
        <v>0</v>
      </c>
      <c r="Q4427" s="59">
        <f t="shared" si="975"/>
        <v>0</v>
      </c>
      <c r="R4427" s="60" t="str">
        <f t="shared" si="976"/>
        <v>Good Count</v>
      </c>
      <c r="S4427" s="60" t="str">
        <f t="shared" si="977"/>
        <v>Good Count</v>
      </c>
      <c r="T4427" s="60" t="str">
        <f t="shared" si="978"/>
        <v>Good Count</v>
      </c>
    </row>
    <row r="4428" spans="1:20" ht="15" customHeight="1">
      <c r="A4428" s="64">
        <v>45204</v>
      </c>
      <c r="B4428" s="65">
        <f t="shared" si="966"/>
        <v>2023</v>
      </c>
      <c r="C4428" s="58">
        <f t="shared" si="967"/>
        <v>10</v>
      </c>
      <c r="D4428" s="58" t="str">
        <f t="shared" si="968"/>
        <v>Oct/2023</v>
      </c>
      <c r="E4428" s="60" t="s">
        <v>26</v>
      </c>
      <c r="F4428" s="60" t="s">
        <v>25</v>
      </c>
      <c r="G4428" s="60" t="s">
        <v>16</v>
      </c>
      <c r="H4428" s="60">
        <v>9</v>
      </c>
      <c r="I4428" s="60">
        <v>9</v>
      </c>
      <c r="J4428" s="60">
        <f t="shared" si="969"/>
        <v>0</v>
      </c>
      <c r="K4428" s="60" t="str">
        <f t="shared" si="970"/>
        <v>Ok</v>
      </c>
      <c r="L4428" s="60">
        <f t="shared" si="971"/>
        <v>0</v>
      </c>
      <c r="M4428" s="85">
        <f>VLOOKUP(E4428,'DAFTAR ITEM'!B:J,9,FALSE)</f>
        <v>16250</v>
      </c>
      <c r="N4428" s="85">
        <f t="shared" si="972"/>
        <v>146250</v>
      </c>
      <c r="O4428" s="85">
        <f t="shared" si="973"/>
        <v>0</v>
      </c>
      <c r="P4428" s="85">
        <f t="shared" si="974"/>
        <v>0</v>
      </c>
      <c r="Q4428" s="59">
        <f t="shared" si="975"/>
        <v>0</v>
      </c>
      <c r="R4428" s="60" t="str">
        <f t="shared" si="976"/>
        <v>Good Count</v>
      </c>
      <c r="S4428" s="60" t="str">
        <f t="shared" si="977"/>
        <v>Good Count</v>
      </c>
      <c r="T4428" s="60" t="str">
        <f t="shared" si="978"/>
        <v>Good Count</v>
      </c>
    </row>
    <row r="4429" spans="1:20" ht="15" customHeight="1">
      <c r="A4429" s="64">
        <v>45204</v>
      </c>
      <c r="B4429" s="65">
        <f t="shared" si="966"/>
        <v>2023</v>
      </c>
      <c r="C4429" s="58">
        <f t="shared" si="967"/>
        <v>10</v>
      </c>
      <c r="D4429" s="58" t="str">
        <f t="shared" si="968"/>
        <v>Oct/2023</v>
      </c>
      <c r="E4429" s="60" t="s">
        <v>28</v>
      </c>
      <c r="F4429" s="60" t="s">
        <v>27</v>
      </c>
      <c r="G4429" s="60" t="s">
        <v>16</v>
      </c>
      <c r="H4429" s="60">
        <v>18</v>
      </c>
      <c r="I4429" s="60">
        <v>18</v>
      </c>
      <c r="J4429" s="60">
        <f t="shared" si="969"/>
        <v>0</v>
      </c>
      <c r="K4429" s="60" t="str">
        <f t="shared" si="970"/>
        <v>Ok</v>
      </c>
      <c r="L4429" s="60">
        <f t="shared" si="971"/>
        <v>0</v>
      </c>
      <c r="M4429" s="85">
        <f>VLOOKUP(E4429,'DAFTAR ITEM'!B:J,9,FALSE)</f>
        <v>30000</v>
      </c>
      <c r="N4429" s="85">
        <f t="shared" si="972"/>
        <v>540000</v>
      </c>
      <c r="O4429" s="85">
        <f t="shared" si="973"/>
        <v>0</v>
      </c>
      <c r="P4429" s="85">
        <f t="shared" si="974"/>
        <v>0</v>
      </c>
      <c r="Q4429" s="59">
        <f t="shared" si="975"/>
        <v>0</v>
      </c>
      <c r="R4429" s="60" t="str">
        <f t="shared" si="976"/>
        <v>Good Count</v>
      </c>
      <c r="S4429" s="60" t="str">
        <f t="shared" si="977"/>
        <v>Good Count</v>
      </c>
      <c r="T4429" s="60" t="str">
        <f t="shared" si="978"/>
        <v>Good Count</v>
      </c>
    </row>
    <row r="4430" spans="1:20" ht="15" customHeight="1">
      <c r="A4430" s="64">
        <v>45204</v>
      </c>
      <c r="B4430" s="65">
        <f t="shared" si="966"/>
        <v>2023</v>
      </c>
      <c r="C4430" s="58">
        <f t="shared" si="967"/>
        <v>10</v>
      </c>
      <c r="D4430" s="58" t="str">
        <f t="shared" si="968"/>
        <v>Oct/2023</v>
      </c>
      <c r="E4430" s="60" t="s">
        <v>35</v>
      </c>
      <c r="F4430" s="60" t="s">
        <v>34</v>
      </c>
      <c r="G4430" s="60" t="s">
        <v>33</v>
      </c>
      <c r="H4430" s="60">
        <v>30</v>
      </c>
      <c r="I4430" s="60">
        <v>30</v>
      </c>
      <c r="J4430" s="60">
        <f t="shared" si="969"/>
        <v>0</v>
      </c>
      <c r="K4430" s="60" t="str">
        <f t="shared" si="970"/>
        <v>Ok</v>
      </c>
      <c r="L4430" s="60">
        <f t="shared" si="971"/>
        <v>0</v>
      </c>
      <c r="M4430" s="85">
        <f>VLOOKUP(E4430,'DAFTAR ITEM'!B:J,9,FALSE)</f>
        <v>2100</v>
      </c>
      <c r="N4430" s="85">
        <f t="shared" si="972"/>
        <v>63000</v>
      </c>
      <c r="O4430" s="85">
        <f t="shared" si="973"/>
        <v>0</v>
      </c>
      <c r="P4430" s="85">
        <f t="shared" si="974"/>
        <v>0</v>
      </c>
      <c r="Q4430" s="59">
        <f t="shared" si="975"/>
        <v>0</v>
      </c>
      <c r="R4430" s="60" t="str">
        <f t="shared" si="976"/>
        <v>Good Count</v>
      </c>
      <c r="S4430" s="60" t="str">
        <f t="shared" si="977"/>
        <v>Good Count</v>
      </c>
      <c r="T4430" s="60" t="str">
        <f t="shared" si="978"/>
        <v>Good Count</v>
      </c>
    </row>
    <row r="4431" spans="1:20" ht="15" customHeight="1">
      <c r="A4431" s="64">
        <v>45204</v>
      </c>
      <c r="B4431" s="65">
        <f t="shared" si="966"/>
        <v>2023</v>
      </c>
      <c r="C4431" s="58">
        <f t="shared" si="967"/>
        <v>10</v>
      </c>
      <c r="D4431" s="58" t="str">
        <f t="shared" si="968"/>
        <v>Oct/2023</v>
      </c>
      <c r="E4431" s="60" t="s">
        <v>37</v>
      </c>
      <c r="F4431" s="60" t="s">
        <v>36</v>
      </c>
      <c r="G4431" s="60" t="s">
        <v>33</v>
      </c>
      <c r="H4431" s="60">
        <v>24</v>
      </c>
      <c r="I4431" s="60">
        <v>24</v>
      </c>
      <c r="J4431" s="60">
        <f t="shared" si="969"/>
        <v>0</v>
      </c>
      <c r="K4431" s="60" t="str">
        <f t="shared" si="970"/>
        <v>Ok</v>
      </c>
      <c r="L4431" s="60">
        <f t="shared" si="971"/>
        <v>0</v>
      </c>
      <c r="M4431" s="85">
        <f>VLOOKUP(E4431,'DAFTAR ITEM'!B:J,9,FALSE)</f>
        <v>1750</v>
      </c>
      <c r="N4431" s="85">
        <f t="shared" si="972"/>
        <v>42000</v>
      </c>
      <c r="O4431" s="85">
        <f t="shared" si="973"/>
        <v>0</v>
      </c>
      <c r="P4431" s="85">
        <f t="shared" si="974"/>
        <v>0</v>
      </c>
      <c r="Q4431" s="59">
        <f t="shared" si="975"/>
        <v>0</v>
      </c>
      <c r="R4431" s="60" t="str">
        <f t="shared" si="976"/>
        <v>Good Count</v>
      </c>
      <c r="S4431" s="60" t="str">
        <f t="shared" si="977"/>
        <v>Good Count</v>
      </c>
      <c r="T4431" s="60" t="str">
        <f t="shared" si="978"/>
        <v>Good Count</v>
      </c>
    </row>
    <row r="4432" spans="1:20" ht="15" customHeight="1">
      <c r="A4432" s="64">
        <v>45204</v>
      </c>
      <c r="B4432" s="65">
        <f t="shared" si="966"/>
        <v>2023</v>
      </c>
      <c r="C4432" s="58">
        <f t="shared" si="967"/>
        <v>10</v>
      </c>
      <c r="D4432" s="58" t="str">
        <f t="shared" si="968"/>
        <v>Oct/2023</v>
      </c>
      <c r="E4432" s="60" t="s">
        <v>39</v>
      </c>
      <c r="F4432" s="60" t="s">
        <v>38</v>
      </c>
      <c r="G4432" s="60" t="s">
        <v>33</v>
      </c>
      <c r="H4432" s="60">
        <v>10</v>
      </c>
      <c r="I4432" s="60">
        <v>10</v>
      </c>
      <c r="J4432" s="60">
        <f t="shared" si="969"/>
        <v>0</v>
      </c>
      <c r="K4432" s="60" t="str">
        <f t="shared" si="970"/>
        <v>Ok</v>
      </c>
      <c r="L4432" s="60">
        <f t="shared" si="971"/>
        <v>0</v>
      </c>
      <c r="M4432" s="85">
        <f>VLOOKUP(E4432,'DAFTAR ITEM'!B:J,9,FALSE)</f>
        <v>22500</v>
      </c>
      <c r="N4432" s="85">
        <f t="shared" si="972"/>
        <v>225000</v>
      </c>
      <c r="O4432" s="85">
        <f t="shared" si="973"/>
        <v>0</v>
      </c>
      <c r="P4432" s="85">
        <f t="shared" si="974"/>
        <v>0</v>
      </c>
      <c r="Q4432" s="59">
        <f t="shared" si="975"/>
        <v>0</v>
      </c>
      <c r="R4432" s="60" t="str">
        <f t="shared" si="976"/>
        <v>Good Count</v>
      </c>
      <c r="S4432" s="60" t="str">
        <f t="shared" si="977"/>
        <v>Good Count</v>
      </c>
      <c r="T4432" s="60" t="str">
        <f t="shared" si="978"/>
        <v>Good Count</v>
      </c>
    </row>
    <row r="4433" spans="1:20" ht="15" customHeight="1">
      <c r="A4433" s="64">
        <v>45204</v>
      </c>
      <c r="B4433" s="65">
        <f t="shared" si="966"/>
        <v>2023</v>
      </c>
      <c r="C4433" s="58">
        <f t="shared" si="967"/>
        <v>10</v>
      </c>
      <c r="D4433" s="58" t="str">
        <f t="shared" si="968"/>
        <v>Oct/2023</v>
      </c>
      <c r="E4433" s="60" t="s">
        <v>41</v>
      </c>
      <c r="F4433" s="60" t="s">
        <v>40</v>
      </c>
      <c r="G4433" s="60" t="s">
        <v>33</v>
      </c>
      <c r="H4433" s="60">
        <v>6</v>
      </c>
      <c r="I4433" s="60">
        <v>6</v>
      </c>
      <c r="J4433" s="60">
        <f t="shared" si="969"/>
        <v>0</v>
      </c>
      <c r="K4433" s="60" t="str">
        <f t="shared" si="970"/>
        <v>Ok</v>
      </c>
      <c r="L4433" s="60">
        <f t="shared" si="971"/>
        <v>0</v>
      </c>
      <c r="M4433" s="85">
        <f>VLOOKUP(E4433,'DAFTAR ITEM'!B:J,9,FALSE)</f>
        <v>3580</v>
      </c>
      <c r="N4433" s="85">
        <f t="shared" si="972"/>
        <v>21480</v>
      </c>
      <c r="O4433" s="85">
        <f t="shared" si="973"/>
        <v>0</v>
      </c>
      <c r="P4433" s="85">
        <f t="shared" si="974"/>
        <v>0</v>
      </c>
      <c r="Q4433" s="59">
        <f t="shared" si="975"/>
        <v>0</v>
      </c>
      <c r="R4433" s="60" t="str">
        <f t="shared" si="976"/>
        <v>Good Count</v>
      </c>
      <c r="S4433" s="60" t="str">
        <f t="shared" si="977"/>
        <v>Good Count</v>
      </c>
      <c r="T4433" s="60" t="str">
        <f t="shared" si="978"/>
        <v>Good Count</v>
      </c>
    </row>
    <row r="4434" spans="1:20" ht="15" customHeight="1">
      <c r="A4434" s="64">
        <v>45204</v>
      </c>
      <c r="B4434" s="65">
        <f t="shared" si="966"/>
        <v>2023</v>
      </c>
      <c r="C4434" s="58">
        <f t="shared" si="967"/>
        <v>10</v>
      </c>
      <c r="D4434" s="58" t="str">
        <f t="shared" si="968"/>
        <v>Oct/2023</v>
      </c>
      <c r="E4434" s="60" t="s">
        <v>43</v>
      </c>
      <c r="F4434" s="60" t="s">
        <v>42</v>
      </c>
      <c r="G4434" s="60" t="s">
        <v>33</v>
      </c>
      <c r="H4434" s="60">
        <v>15</v>
      </c>
      <c r="I4434" s="60">
        <v>15</v>
      </c>
      <c r="J4434" s="60">
        <f t="shared" si="969"/>
        <v>0</v>
      </c>
      <c r="K4434" s="60" t="str">
        <f t="shared" si="970"/>
        <v>Ok</v>
      </c>
      <c r="L4434" s="60">
        <f t="shared" si="971"/>
        <v>0</v>
      </c>
      <c r="M4434" s="85">
        <f>VLOOKUP(E4434,'DAFTAR ITEM'!B:J,9,FALSE)</f>
        <v>5250</v>
      </c>
      <c r="N4434" s="85">
        <f t="shared" si="972"/>
        <v>78750</v>
      </c>
      <c r="O4434" s="85">
        <f t="shared" si="973"/>
        <v>0</v>
      </c>
      <c r="P4434" s="85">
        <f t="shared" si="974"/>
        <v>0</v>
      </c>
      <c r="Q4434" s="59">
        <f t="shared" si="975"/>
        <v>0</v>
      </c>
      <c r="R4434" s="60" t="str">
        <f t="shared" si="976"/>
        <v>Good Count</v>
      </c>
      <c r="S4434" s="60" t="str">
        <f t="shared" si="977"/>
        <v>Good Count</v>
      </c>
      <c r="T4434" s="60" t="str">
        <f t="shared" si="978"/>
        <v>Good Count</v>
      </c>
    </row>
    <row r="4435" spans="1:20" ht="15" customHeight="1">
      <c r="A4435" s="64">
        <v>45204</v>
      </c>
      <c r="B4435" s="65">
        <f t="shared" si="966"/>
        <v>2023</v>
      </c>
      <c r="C4435" s="58">
        <f t="shared" si="967"/>
        <v>10</v>
      </c>
      <c r="D4435" s="58" t="str">
        <f t="shared" si="968"/>
        <v>Oct/2023</v>
      </c>
      <c r="E4435" s="60" t="s">
        <v>45</v>
      </c>
      <c r="F4435" s="60" t="s">
        <v>44</v>
      </c>
      <c r="G4435" s="60" t="s">
        <v>33</v>
      </c>
      <c r="H4435" s="60">
        <v>15</v>
      </c>
      <c r="I4435" s="60">
        <v>15</v>
      </c>
      <c r="J4435" s="60">
        <f t="shared" si="969"/>
        <v>0</v>
      </c>
      <c r="K4435" s="60" t="str">
        <f t="shared" si="970"/>
        <v>Ok</v>
      </c>
      <c r="L4435" s="60">
        <f t="shared" si="971"/>
        <v>0</v>
      </c>
      <c r="M4435" s="85">
        <f>VLOOKUP(E4435,'DAFTAR ITEM'!B:J,9,FALSE)</f>
        <v>5250</v>
      </c>
      <c r="N4435" s="85">
        <f t="shared" si="972"/>
        <v>78750</v>
      </c>
      <c r="O4435" s="85">
        <f t="shared" si="973"/>
        <v>0</v>
      </c>
      <c r="P4435" s="85">
        <f t="shared" si="974"/>
        <v>0</v>
      </c>
      <c r="Q4435" s="59">
        <f t="shared" si="975"/>
        <v>0</v>
      </c>
      <c r="R4435" s="60" t="str">
        <f t="shared" si="976"/>
        <v>Good Count</v>
      </c>
      <c r="S4435" s="60" t="str">
        <f t="shared" si="977"/>
        <v>Good Count</v>
      </c>
      <c r="T4435" s="60" t="str">
        <f t="shared" si="978"/>
        <v>Good Count</v>
      </c>
    </row>
    <row r="4436" spans="1:20" ht="15" customHeight="1">
      <c r="A4436" s="64">
        <v>45204</v>
      </c>
      <c r="B4436" s="65">
        <f t="shared" si="966"/>
        <v>2023</v>
      </c>
      <c r="C4436" s="58">
        <f t="shared" si="967"/>
        <v>10</v>
      </c>
      <c r="D4436" s="58" t="str">
        <f t="shared" si="968"/>
        <v>Oct/2023</v>
      </c>
      <c r="E4436" s="60" t="s">
        <v>47</v>
      </c>
      <c r="F4436" s="60" t="s">
        <v>46</v>
      </c>
      <c r="G4436" s="60" t="s">
        <v>33</v>
      </c>
      <c r="H4436" s="60">
        <v>32</v>
      </c>
      <c r="I4436" s="60">
        <v>32</v>
      </c>
      <c r="J4436" s="60">
        <f t="shared" si="969"/>
        <v>0</v>
      </c>
      <c r="K4436" s="60" t="str">
        <f t="shared" si="970"/>
        <v>Ok</v>
      </c>
      <c r="L4436" s="60">
        <f t="shared" si="971"/>
        <v>0</v>
      </c>
      <c r="M4436" s="85">
        <f>VLOOKUP(E4436,'DAFTAR ITEM'!B:J,9,FALSE)</f>
        <v>5225</v>
      </c>
      <c r="N4436" s="85">
        <f t="shared" si="972"/>
        <v>167200</v>
      </c>
      <c r="O4436" s="85">
        <f t="shared" si="973"/>
        <v>0</v>
      </c>
      <c r="P4436" s="85">
        <f t="shared" si="974"/>
        <v>0</v>
      </c>
      <c r="Q4436" s="59">
        <f t="shared" si="975"/>
        <v>0</v>
      </c>
      <c r="R4436" s="60" t="str">
        <f t="shared" si="976"/>
        <v>Good Count</v>
      </c>
      <c r="S4436" s="60" t="str">
        <f t="shared" si="977"/>
        <v>Good Count</v>
      </c>
      <c r="T4436" s="60" t="str">
        <f t="shared" si="978"/>
        <v>Good Count</v>
      </c>
    </row>
    <row r="4437" spans="1:20" ht="15" customHeight="1">
      <c r="A4437" s="64">
        <v>45204</v>
      </c>
      <c r="B4437" s="65">
        <f t="shared" si="966"/>
        <v>2023</v>
      </c>
      <c r="C4437" s="58">
        <f t="shared" si="967"/>
        <v>10</v>
      </c>
      <c r="D4437" s="58" t="str">
        <f t="shared" si="968"/>
        <v>Oct/2023</v>
      </c>
      <c r="E4437" s="60" t="s">
        <v>49</v>
      </c>
      <c r="F4437" s="60" t="s">
        <v>48</v>
      </c>
      <c r="G4437" s="60" t="s">
        <v>33</v>
      </c>
      <c r="H4437" s="60">
        <v>33</v>
      </c>
      <c r="I4437" s="60">
        <v>33</v>
      </c>
      <c r="J4437" s="60">
        <f t="shared" si="969"/>
        <v>0</v>
      </c>
      <c r="K4437" s="60" t="str">
        <f t="shared" si="970"/>
        <v>Ok</v>
      </c>
      <c r="L4437" s="60">
        <f t="shared" si="971"/>
        <v>0</v>
      </c>
      <c r="M4437" s="85">
        <f>VLOOKUP(E4437,'DAFTAR ITEM'!B:J,9,FALSE)</f>
        <v>4900</v>
      </c>
      <c r="N4437" s="85">
        <f t="shared" si="972"/>
        <v>161700</v>
      </c>
      <c r="O4437" s="85">
        <f t="shared" si="973"/>
        <v>0</v>
      </c>
      <c r="P4437" s="85">
        <f t="shared" si="974"/>
        <v>0</v>
      </c>
      <c r="Q4437" s="59">
        <f t="shared" si="975"/>
        <v>0</v>
      </c>
      <c r="R4437" s="60" t="str">
        <f t="shared" si="976"/>
        <v>Good Count</v>
      </c>
      <c r="S4437" s="60" t="str">
        <f t="shared" si="977"/>
        <v>Good Count</v>
      </c>
      <c r="T4437" s="60" t="str">
        <f t="shared" si="978"/>
        <v>Good Count</v>
      </c>
    </row>
    <row r="4438" spans="1:20" ht="15" customHeight="1">
      <c r="A4438" s="64">
        <v>45204</v>
      </c>
      <c r="B4438" s="65">
        <f t="shared" si="966"/>
        <v>2023</v>
      </c>
      <c r="C4438" s="58">
        <f t="shared" si="967"/>
        <v>10</v>
      </c>
      <c r="D4438" s="58" t="str">
        <f t="shared" si="968"/>
        <v>Oct/2023</v>
      </c>
      <c r="E4438" s="60" t="s">
        <v>51</v>
      </c>
      <c r="F4438" s="60" t="s">
        <v>50</v>
      </c>
      <c r="G4438" s="60" t="s">
        <v>33</v>
      </c>
      <c r="H4438" s="60">
        <v>10</v>
      </c>
      <c r="I4438" s="60">
        <v>10</v>
      </c>
      <c r="J4438" s="60">
        <f t="shared" si="969"/>
        <v>0</v>
      </c>
      <c r="K4438" s="60" t="str">
        <f t="shared" si="970"/>
        <v>Ok</v>
      </c>
      <c r="L4438" s="60">
        <f t="shared" si="971"/>
        <v>0</v>
      </c>
      <c r="M4438" s="85">
        <f>VLOOKUP(E4438,'DAFTAR ITEM'!B:J,9,FALSE)</f>
        <v>7500</v>
      </c>
      <c r="N4438" s="85">
        <f t="shared" si="972"/>
        <v>75000</v>
      </c>
      <c r="O4438" s="85">
        <f t="shared" si="973"/>
        <v>0</v>
      </c>
      <c r="P4438" s="85">
        <f t="shared" si="974"/>
        <v>0</v>
      </c>
      <c r="Q4438" s="59">
        <f t="shared" si="975"/>
        <v>0</v>
      </c>
      <c r="R4438" s="60" t="str">
        <f t="shared" si="976"/>
        <v>Good Count</v>
      </c>
      <c r="S4438" s="60" t="str">
        <f t="shared" si="977"/>
        <v>Good Count</v>
      </c>
      <c r="T4438" s="60" t="str">
        <f t="shared" si="978"/>
        <v>Good Count</v>
      </c>
    </row>
    <row r="4439" spans="1:20" ht="15" customHeight="1">
      <c r="A4439" s="64">
        <v>45204</v>
      </c>
      <c r="B4439" s="65">
        <f t="shared" si="966"/>
        <v>2023</v>
      </c>
      <c r="C4439" s="58">
        <f t="shared" si="967"/>
        <v>10</v>
      </c>
      <c r="D4439" s="58" t="str">
        <f t="shared" si="968"/>
        <v>Oct/2023</v>
      </c>
      <c r="E4439" s="60" t="s">
        <v>53</v>
      </c>
      <c r="F4439" s="60" t="s">
        <v>52</v>
      </c>
      <c r="G4439" s="60" t="s">
        <v>33</v>
      </c>
      <c r="H4439" s="60">
        <v>6</v>
      </c>
      <c r="I4439" s="60">
        <v>6</v>
      </c>
      <c r="J4439" s="60">
        <f t="shared" si="969"/>
        <v>0</v>
      </c>
      <c r="K4439" s="60" t="str">
        <f t="shared" si="970"/>
        <v>Ok</v>
      </c>
      <c r="L4439" s="60">
        <f t="shared" si="971"/>
        <v>0</v>
      </c>
      <c r="M4439" s="85">
        <f>VLOOKUP(E4439,'DAFTAR ITEM'!B:J,9,FALSE)</f>
        <v>10000</v>
      </c>
      <c r="N4439" s="85">
        <f t="shared" si="972"/>
        <v>60000</v>
      </c>
      <c r="O4439" s="85">
        <f t="shared" si="973"/>
        <v>0</v>
      </c>
      <c r="P4439" s="85">
        <f t="shared" si="974"/>
        <v>0</v>
      </c>
      <c r="Q4439" s="59">
        <f t="shared" si="975"/>
        <v>0</v>
      </c>
      <c r="R4439" s="60" t="str">
        <f t="shared" si="976"/>
        <v>Good Count</v>
      </c>
      <c r="S4439" s="60" t="str">
        <f t="shared" si="977"/>
        <v>Good Count</v>
      </c>
      <c r="T4439" s="60" t="str">
        <f t="shared" si="978"/>
        <v>Good Count</v>
      </c>
    </row>
    <row r="4440" spans="1:20" ht="15" customHeight="1">
      <c r="A4440" s="64">
        <v>45204</v>
      </c>
      <c r="B4440" s="65">
        <f t="shared" si="966"/>
        <v>2023</v>
      </c>
      <c r="C4440" s="58">
        <f t="shared" si="967"/>
        <v>10</v>
      </c>
      <c r="D4440" s="58" t="str">
        <f t="shared" si="968"/>
        <v>Oct/2023</v>
      </c>
      <c r="E4440" s="60" t="s">
        <v>55</v>
      </c>
      <c r="F4440" s="60" t="s">
        <v>54</v>
      </c>
      <c r="G4440" s="60" t="s">
        <v>56</v>
      </c>
      <c r="H4440" s="60">
        <v>40</v>
      </c>
      <c r="I4440" s="60">
        <v>40</v>
      </c>
      <c r="J4440" s="60">
        <f t="shared" si="969"/>
        <v>0</v>
      </c>
      <c r="K4440" s="60" t="str">
        <f t="shared" si="970"/>
        <v>Ok</v>
      </c>
      <c r="L4440" s="60">
        <f t="shared" si="971"/>
        <v>0</v>
      </c>
      <c r="M4440" s="85">
        <f>VLOOKUP(E4440,'DAFTAR ITEM'!B:J,9,FALSE)</f>
        <v>2500</v>
      </c>
      <c r="N4440" s="85">
        <f t="shared" si="972"/>
        <v>100000</v>
      </c>
      <c r="O4440" s="85">
        <f t="shared" si="973"/>
        <v>0</v>
      </c>
      <c r="P4440" s="85">
        <f t="shared" si="974"/>
        <v>0</v>
      </c>
      <c r="Q4440" s="59">
        <f t="shared" si="975"/>
        <v>0</v>
      </c>
      <c r="R4440" s="60" t="str">
        <f t="shared" si="976"/>
        <v>Good Count</v>
      </c>
      <c r="S4440" s="60" t="str">
        <f t="shared" si="977"/>
        <v>Good Count</v>
      </c>
      <c r="T4440" s="60" t="str">
        <f t="shared" si="978"/>
        <v>Good Count</v>
      </c>
    </row>
    <row r="4441" spans="1:20" ht="15" customHeight="1">
      <c r="A4441" s="64">
        <v>45204</v>
      </c>
      <c r="B4441" s="65">
        <f t="shared" si="966"/>
        <v>2023</v>
      </c>
      <c r="C4441" s="58">
        <f t="shared" si="967"/>
        <v>10</v>
      </c>
      <c r="D4441" s="58" t="str">
        <f t="shared" si="968"/>
        <v>Oct/2023</v>
      </c>
      <c r="E4441" s="60" t="s">
        <v>58</v>
      </c>
      <c r="F4441" s="60" t="s">
        <v>57</v>
      </c>
      <c r="G4441" s="60" t="s">
        <v>59</v>
      </c>
      <c r="H4441" s="60">
        <v>29</v>
      </c>
      <c r="I4441" s="60">
        <v>29</v>
      </c>
      <c r="J4441" s="60">
        <f t="shared" si="969"/>
        <v>0</v>
      </c>
      <c r="K4441" s="60" t="str">
        <f t="shared" si="970"/>
        <v>Ok</v>
      </c>
      <c r="L4441" s="60">
        <f t="shared" si="971"/>
        <v>0</v>
      </c>
      <c r="M4441" s="85">
        <f>VLOOKUP(E4441,'DAFTAR ITEM'!B:J,9,FALSE)</f>
        <v>5145</v>
      </c>
      <c r="N4441" s="85">
        <f t="shared" si="972"/>
        <v>149205</v>
      </c>
      <c r="O4441" s="85">
        <f t="shared" si="973"/>
        <v>0</v>
      </c>
      <c r="P4441" s="85">
        <f t="shared" si="974"/>
        <v>0</v>
      </c>
      <c r="Q4441" s="59">
        <f t="shared" si="975"/>
        <v>0</v>
      </c>
      <c r="R4441" s="60" t="str">
        <f t="shared" si="976"/>
        <v>Good Count</v>
      </c>
      <c r="S4441" s="60" t="str">
        <f t="shared" si="977"/>
        <v>Good Count</v>
      </c>
      <c r="T4441" s="60" t="str">
        <f t="shared" si="978"/>
        <v>Good Count</v>
      </c>
    </row>
    <row r="4442" spans="1:20" ht="15" customHeight="1">
      <c r="A4442" s="64">
        <v>45204</v>
      </c>
      <c r="B4442" s="65">
        <f t="shared" si="966"/>
        <v>2023</v>
      </c>
      <c r="C4442" s="58">
        <f t="shared" si="967"/>
        <v>10</v>
      </c>
      <c r="D4442" s="58" t="str">
        <f t="shared" si="968"/>
        <v>Oct/2023</v>
      </c>
      <c r="E4442" s="60" t="s">
        <v>61</v>
      </c>
      <c r="F4442" s="60" t="s">
        <v>60</v>
      </c>
      <c r="G4442" s="60" t="s">
        <v>56</v>
      </c>
      <c r="H4442" s="60">
        <v>0</v>
      </c>
      <c r="I4442" s="60">
        <v>0</v>
      </c>
      <c r="J4442" s="60">
        <f t="shared" si="969"/>
        <v>0</v>
      </c>
      <c r="K4442" s="60" t="str">
        <f t="shared" si="970"/>
        <v>Ok</v>
      </c>
      <c r="L4442" s="60">
        <f t="shared" si="971"/>
        <v>0</v>
      </c>
      <c r="M4442" s="85">
        <f>VLOOKUP(E4442,'DAFTAR ITEM'!B:J,9,FALSE)</f>
        <v>13440</v>
      </c>
      <c r="N4442" s="85">
        <f t="shared" si="972"/>
        <v>0</v>
      </c>
      <c r="O4442" s="85">
        <f t="shared" si="973"/>
        <v>0</v>
      </c>
      <c r="P4442" s="85">
        <f t="shared" si="974"/>
        <v>0</v>
      </c>
      <c r="Q4442" s="59">
        <f t="shared" si="975"/>
        <v>0</v>
      </c>
      <c r="R4442" s="60" t="str">
        <f t="shared" si="976"/>
        <v>Good Count</v>
      </c>
      <c r="S4442" s="60" t="str">
        <f t="shared" si="977"/>
        <v>Good Count</v>
      </c>
      <c r="T4442" s="60" t="str">
        <f t="shared" si="978"/>
        <v>Good Count</v>
      </c>
    </row>
    <row r="4443" spans="1:20" ht="15" customHeight="1">
      <c r="A4443" s="64">
        <v>45204</v>
      </c>
      <c r="B4443" s="65">
        <f t="shared" si="966"/>
        <v>2023</v>
      </c>
      <c r="C4443" s="58">
        <f t="shared" si="967"/>
        <v>10</v>
      </c>
      <c r="D4443" s="58" t="str">
        <f t="shared" si="968"/>
        <v>Oct/2023</v>
      </c>
      <c r="E4443" s="60" t="s">
        <v>63</v>
      </c>
      <c r="F4443" s="60" t="s">
        <v>62</v>
      </c>
      <c r="G4443" s="60" t="s">
        <v>33</v>
      </c>
      <c r="H4443" s="60">
        <v>4</v>
      </c>
      <c r="I4443" s="60">
        <v>4</v>
      </c>
      <c r="J4443" s="60">
        <f t="shared" si="969"/>
        <v>0</v>
      </c>
      <c r="K4443" s="60" t="str">
        <f t="shared" si="970"/>
        <v>Ok</v>
      </c>
      <c r="L4443" s="60">
        <f t="shared" si="971"/>
        <v>0</v>
      </c>
      <c r="M4443" s="85">
        <f>VLOOKUP(E4443,'DAFTAR ITEM'!B:J,9,FALSE)</f>
        <v>20000</v>
      </c>
      <c r="N4443" s="85">
        <f t="shared" si="972"/>
        <v>80000</v>
      </c>
      <c r="O4443" s="85">
        <f t="shared" si="973"/>
        <v>0</v>
      </c>
      <c r="P4443" s="85">
        <f t="shared" si="974"/>
        <v>0</v>
      </c>
      <c r="Q4443" s="59">
        <f t="shared" si="975"/>
        <v>0</v>
      </c>
      <c r="R4443" s="60" t="str">
        <f t="shared" si="976"/>
        <v>Good Count</v>
      </c>
      <c r="S4443" s="60" t="str">
        <f t="shared" si="977"/>
        <v>Good Count</v>
      </c>
      <c r="T4443" s="60" t="str">
        <f t="shared" si="978"/>
        <v>Good Count</v>
      </c>
    </row>
    <row r="4444" spans="1:20" ht="15" customHeight="1">
      <c r="A4444" s="64">
        <v>45204</v>
      </c>
      <c r="B4444" s="65">
        <f t="shared" si="966"/>
        <v>2023</v>
      </c>
      <c r="C4444" s="58">
        <f t="shared" si="967"/>
        <v>10</v>
      </c>
      <c r="D4444" s="58" t="str">
        <f t="shared" si="968"/>
        <v>Oct/2023</v>
      </c>
      <c r="E4444" s="60" t="s">
        <v>69</v>
      </c>
      <c r="F4444" s="60" t="s">
        <v>68</v>
      </c>
      <c r="G4444" s="60" t="s">
        <v>33</v>
      </c>
      <c r="H4444" s="60">
        <v>8</v>
      </c>
      <c r="I4444" s="60">
        <v>8</v>
      </c>
      <c r="J4444" s="60">
        <f t="shared" si="969"/>
        <v>0</v>
      </c>
      <c r="K4444" s="60" t="str">
        <f t="shared" si="970"/>
        <v>Ok</v>
      </c>
      <c r="L4444" s="60">
        <f t="shared" si="971"/>
        <v>0</v>
      </c>
      <c r="M4444" s="85">
        <f>VLOOKUP(E4444,'DAFTAR ITEM'!B:J,9,FALSE)</f>
        <v>6300</v>
      </c>
      <c r="N4444" s="85">
        <f t="shared" si="972"/>
        <v>50400</v>
      </c>
      <c r="O4444" s="85">
        <f t="shared" si="973"/>
        <v>0</v>
      </c>
      <c r="P4444" s="85">
        <f t="shared" si="974"/>
        <v>0</v>
      </c>
      <c r="Q4444" s="59">
        <f t="shared" si="975"/>
        <v>0</v>
      </c>
      <c r="R4444" s="60" t="str">
        <f t="shared" si="976"/>
        <v>Good Count</v>
      </c>
      <c r="S4444" s="60" t="str">
        <f t="shared" si="977"/>
        <v>Good Count</v>
      </c>
      <c r="T4444" s="60" t="str">
        <f t="shared" si="978"/>
        <v>Good Count</v>
      </c>
    </row>
    <row r="4445" spans="1:20" ht="15" customHeight="1">
      <c r="A4445" s="64">
        <v>45204</v>
      </c>
      <c r="B4445" s="65">
        <f t="shared" si="966"/>
        <v>2023</v>
      </c>
      <c r="C4445" s="58">
        <f t="shared" si="967"/>
        <v>10</v>
      </c>
      <c r="D4445" s="58" t="str">
        <f t="shared" si="968"/>
        <v>Oct/2023</v>
      </c>
      <c r="E4445" s="60" t="s">
        <v>71</v>
      </c>
      <c r="F4445" s="60" t="s">
        <v>70</v>
      </c>
      <c r="G4445" s="60" t="s">
        <v>33</v>
      </c>
      <c r="H4445" s="60">
        <v>5</v>
      </c>
      <c r="I4445" s="60">
        <v>5</v>
      </c>
      <c r="J4445" s="60">
        <f t="shared" si="969"/>
        <v>0</v>
      </c>
      <c r="K4445" s="60" t="str">
        <f t="shared" si="970"/>
        <v>Ok</v>
      </c>
      <c r="L4445" s="60">
        <f t="shared" si="971"/>
        <v>0</v>
      </c>
      <c r="M4445" s="85">
        <f>VLOOKUP(E4445,'DAFTAR ITEM'!B:J,9,FALSE)</f>
        <v>12000</v>
      </c>
      <c r="N4445" s="85">
        <f t="shared" si="972"/>
        <v>60000</v>
      </c>
      <c r="O4445" s="85">
        <f t="shared" si="973"/>
        <v>0</v>
      </c>
      <c r="P4445" s="85">
        <f t="shared" si="974"/>
        <v>0</v>
      </c>
      <c r="Q4445" s="59">
        <f t="shared" si="975"/>
        <v>0</v>
      </c>
      <c r="R4445" s="60" t="str">
        <f t="shared" si="976"/>
        <v>Good Count</v>
      </c>
      <c r="S4445" s="60" t="str">
        <f t="shared" si="977"/>
        <v>Good Count</v>
      </c>
      <c r="T4445" s="60" t="str">
        <f t="shared" si="978"/>
        <v>Good Count</v>
      </c>
    </row>
    <row r="4446" spans="1:20" ht="15" customHeight="1">
      <c r="A4446" s="64">
        <v>45204</v>
      </c>
      <c r="B4446" s="65">
        <f t="shared" si="966"/>
        <v>2023</v>
      </c>
      <c r="C4446" s="58">
        <f t="shared" si="967"/>
        <v>10</v>
      </c>
      <c r="D4446" s="58" t="str">
        <f t="shared" si="968"/>
        <v>Oct/2023</v>
      </c>
      <c r="E4446" s="60" t="s">
        <v>73</v>
      </c>
      <c r="F4446" s="60" t="s">
        <v>72</v>
      </c>
      <c r="G4446" s="60" t="s">
        <v>33</v>
      </c>
      <c r="H4446" s="60">
        <v>7</v>
      </c>
      <c r="I4446" s="60">
        <v>7</v>
      </c>
      <c r="J4446" s="60">
        <f t="shared" si="969"/>
        <v>0</v>
      </c>
      <c r="K4446" s="60" t="str">
        <f t="shared" si="970"/>
        <v>Ok</v>
      </c>
      <c r="L4446" s="60">
        <f t="shared" si="971"/>
        <v>0</v>
      </c>
      <c r="M4446" s="85">
        <f>VLOOKUP(E4446,'DAFTAR ITEM'!B:J,9,FALSE)</f>
        <v>24000</v>
      </c>
      <c r="N4446" s="85">
        <f t="shared" si="972"/>
        <v>168000</v>
      </c>
      <c r="O4446" s="85">
        <f t="shared" si="973"/>
        <v>0</v>
      </c>
      <c r="P4446" s="85">
        <f t="shared" si="974"/>
        <v>0</v>
      </c>
      <c r="Q4446" s="59">
        <f t="shared" si="975"/>
        <v>0</v>
      </c>
      <c r="R4446" s="60" t="str">
        <f t="shared" si="976"/>
        <v>Good Count</v>
      </c>
      <c r="S4446" s="60" t="str">
        <f t="shared" si="977"/>
        <v>Good Count</v>
      </c>
      <c r="T4446" s="60" t="str">
        <f t="shared" si="978"/>
        <v>Good Count</v>
      </c>
    </row>
    <row r="4447" spans="1:20" ht="15" customHeight="1">
      <c r="A4447" s="64">
        <v>45204</v>
      </c>
      <c r="B4447" s="65">
        <f t="shared" si="966"/>
        <v>2023</v>
      </c>
      <c r="C4447" s="58">
        <f t="shared" si="967"/>
        <v>10</v>
      </c>
      <c r="D4447" s="58" t="str">
        <f t="shared" si="968"/>
        <v>Oct/2023</v>
      </c>
      <c r="E4447" s="60" t="s">
        <v>75</v>
      </c>
      <c r="F4447" s="60" t="s">
        <v>74</v>
      </c>
      <c r="G4447" s="60" t="s">
        <v>33</v>
      </c>
      <c r="H4447" s="60">
        <v>9</v>
      </c>
      <c r="I4447" s="60">
        <v>9</v>
      </c>
      <c r="J4447" s="60">
        <f t="shared" si="969"/>
        <v>0</v>
      </c>
      <c r="K4447" s="60" t="str">
        <f t="shared" si="970"/>
        <v>Ok</v>
      </c>
      <c r="L4447" s="60">
        <f t="shared" si="971"/>
        <v>0</v>
      </c>
      <c r="M4447" s="85">
        <f>VLOOKUP(E4447,'DAFTAR ITEM'!B:J,9,FALSE)</f>
        <v>6500</v>
      </c>
      <c r="N4447" s="85">
        <f t="shared" si="972"/>
        <v>58500</v>
      </c>
      <c r="O4447" s="85">
        <f t="shared" si="973"/>
        <v>0</v>
      </c>
      <c r="P4447" s="85">
        <f t="shared" si="974"/>
        <v>0</v>
      </c>
      <c r="Q4447" s="59">
        <f t="shared" si="975"/>
        <v>0</v>
      </c>
      <c r="R4447" s="60" t="str">
        <f t="shared" si="976"/>
        <v>Good Count</v>
      </c>
      <c r="S4447" s="60" t="str">
        <f t="shared" si="977"/>
        <v>Good Count</v>
      </c>
      <c r="T4447" s="60" t="str">
        <f t="shared" si="978"/>
        <v>Good Count</v>
      </c>
    </row>
    <row r="4448" spans="1:20" ht="15" customHeight="1">
      <c r="A4448" s="64">
        <v>45204</v>
      </c>
      <c r="B4448" s="65">
        <f t="shared" si="966"/>
        <v>2023</v>
      </c>
      <c r="C4448" s="58">
        <f t="shared" si="967"/>
        <v>10</v>
      </c>
      <c r="D4448" s="58" t="str">
        <f t="shared" si="968"/>
        <v>Oct/2023</v>
      </c>
      <c r="E4448" s="60" t="s">
        <v>77</v>
      </c>
      <c r="F4448" s="60" t="s">
        <v>76</v>
      </c>
      <c r="G4448" s="60" t="s">
        <v>33</v>
      </c>
      <c r="H4448" s="60">
        <v>2</v>
      </c>
      <c r="I4448" s="60">
        <v>2</v>
      </c>
      <c r="J4448" s="60">
        <f t="shared" si="969"/>
        <v>0</v>
      </c>
      <c r="K4448" s="60" t="str">
        <f t="shared" si="970"/>
        <v>Ok</v>
      </c>
      <c r="L4448" s="60">
        <f t="shared" si="971"/>
        <v>0</v>
      </c>
      <c r="M4448" s="85">
        <f>VLOOKUP(E4448,'DAFTAR ITEM'!B:J,9,FALSE)</f>
        <v>50000</v>
      </c>
      <c r="N4448" s="85">
        <f t="shared" si="972"/>
        <v>100000</v>
      </c>
      <c r="O4448" s="85">
        <f t="shared" si="973"/>
        <v>0</v>
      </c>
      <c r="P4448" s="85">
        <f t="shared" si="974"/>
        <v>0</v>
      </c>
      <c r="Q4448" s="59">
        <f t="shared" si="975"/>
        <v>0</v>
      </c>
      <c r="R4448" s="60" t="str">
        <f t="shared" si="976"/>
        <v>Good Count</v>
      </c>
      <c r="S4448" s="60" t="str">
        <f t="shared" si="977"/>
        <v>Good Count</v>
      </c>
      <c r="T4448" s="60" t="str">
        <f t="shared" si="978"/>
        <v>Good Count</v>
      </c>
    </row>
    <row r="4449" spans="1:20" ht="15" customHeight="1">
      <c r="A4449" s="64">
        <v>45204</v>
      </c>
      <c r="B4449" s="65">
        <f t="shared" si="966"/>
        <v>2023</v>
      </c>
      <c r="C4449" s="58">
        <f t="shared" si="967"/>
        <v>10</v>
      </c>
      <c r="D4449" s="58" t="str">
        <f t="shared" si="968"/>
        <v>Oct/2023</v>
      </c>
      <c r="E4449" s="60" t="s">
        <v>79</v>
      </c>
      <c r="F4449" s="60" t="s">
        <v>78</v>
      </c>
      <c r="G4449" s="60" t="s">
        <v>33</v>
      </c>
      <c r="H4449" s="60">
        <v>6</v>
      </c>
      <c r="I4449" s="60">
        <v>6</v>
      </c>
      <c r="J4449" s="60">
        <f t="shared" si="969"/>
        <v>0</v>
      </c>
      <c r="K4449" s="60" t="str">
        <f t="shared" si="970"/>
        <v>Ok</v>
      </c>
      <c r="L4449" s="60">
        <f t="shared" si="971"/>
        <v>0</v>
      </c>
      <c r="M4449" s="85">
        <f>VLOOKUP(E4449,'DAFTAR ITEM'!B:J,9,FALSE)</f>
        <v>3700</v>
      </c>
      <c r="N4449" s="85">
        <f t="shared" si="972"/>
        <v>22200</v>
      </c>
      <c r="O4449" s="85">
        <f t="shared" si="973"/>
        <v>0</v>
      </c>
      <c r="P4449" s="85">
        <f t="shared" si="974"/>
        <v>0</v>
      </c>
      <c r="Q4449" s="59">
        <f t="shared" si="975"/>
        <v>0</v>
      </c>
      <c r="R4449" s="60" t="str">
        <f t="shared" si="976"/>
        <v>Good Count</v>
      </c>
      <c r="S4449" s="60" t="str">
        <f t="shared" si="977"/>
        <v>Good Count</v>
      </c>
      <c r="T4449" s="60" t="str">
        <f t="shared" si="978"/>
        <v>Good Count</v>
      </c>
    </row>
    <row r="4450" spans="1:20" ht="15" customHeight="1">
      <c r="A4450" s="64">
        <v>45204</v>
      </c>
      <c r="B4450" s="65">
        <f t="shared" si="966"/>
        <v>2023</v>
      </c>
      <c r="C4450" s="58">
        <f t="shared" si="967"/>
        <v>10</v>
      </c>
      <c r="D4450" s="58" t="str">
        <f t="shared" si="968"/>
        <v>Oct/2023</v>
      </c>
      <c r="E4450" s="60" t="s">
        <v>81</v>
      </c>
      <c r="F4450" s="60" t="s">
        <v>80</v>
      </c>
      <c r="G4450" s="60" t="s">
        <v>33</v>
      </c>
      <c r="H4450" s="60">
        <v>13</v>
      </c>
      <c r="I4450" s="60">
        <v>13</v>
      </c>
      <c r="J4450" s="60">
        <f t="shared" si="969"/>
        <v>0</v>
      </c>
      <c r="K4450" s="60" t="str">
        <f t="shared" si="970"/>
        <v>Ok</v>
      </c>
      <c r="L4450" s="60">
        <f t="shared" si="971"/>
        <v>0</v>
      </c>
      <c r="M4450" s="85">
        <f>VLOOKUP(E4450,'DAFTAR ITEM'!B:J,9,FALSE)</f>
        <v>1785</v>
      </c>
      <c r="N4450" s="85">
        <f t="shared" si="972"/>
        <v>23205</v>
      </c>
      <c r="O4450" s="85">
        <f t="shared" si="973"/>
        <v>0</v>
      </c>
      <c r="P4450" s="85">
        <f t="shared" si="974"/>
        <v>0</v>
      </c>
      <c r="Q4450" s="59">
        <f t="shared" si="975"/>
        <v>0</v>
      </c>
      <c r="R4450" s="60" t="str">
        <f t="shared" si="976"/>
        <v>Good Count</v>
      </c>
      <c r="S4450" s="60" t="str">
        <f t="shared" si="977"/>
        <v>Good Count</v>
      </c>
      <c r="T4450" s="60" t="str">
        <f t="shared" si="978"/>
        <v>Good Count</v>
      </c>
    </row>
    <row r="4451" spans="1:20" ht="15" customHeight="1">
      <c r="A4451" s="64">
        <v>45204</v>
      </c>
      <c r="B4451" s="65">
        <f t="shared" si="966"/>
        <v>2023</v>
      </c>
      <c r="C4451" s="58">
        <f t="shared" si="967"/>
        <v>10</v>
      </c>
      <c r="D4451" s="58" t="str">
        <f t="shared" si="968"/>
        <v>Oct/2023</v>
      </c>
      <c r="E4451" s="60" t="s">
        <v>83</v>
      </c>
      <c r="F4451" s="60" t="s">
        <v>82</v>
      </c>
      <c r="G4451" s="60" t="s">
        <v>33</v>
      </c>
      <c r="H4451" s="60">
        <v>38</v>
      </c>
      <c r="I4451" s="60">
        <v>38</v>
      </c>
      <c r="J4451" s="60">
        <f t="shared" si="969"/>
        <v>0</v>
      </c>
      <c r="K4451" s="60" t="str">
        <f t="shared" si="970"/>
        <v>Ok</v>
      </c>
      <c r="L4451" s="60">
        <f t="shared" si="971"/>
        <v>0</v>
      </c>
      <c r="M4451" s="85">
        <f>VLOOKUP(E4451,'DAFTAR ITEM'!B:J,9,FALSE)</f>
        <v>15000</v>
      </c>
      <c r="N4451" s="85">
        <f t="shared" si="972"/>
        <v>570000</v>
      </c>
      <c r="O4451" s="85">
        <f t="shared" si="973"/>
        <v>0</v>
      </c>
      <c r="P4451" s="85">
        <f t="shared" si="974"/>
        <v>0</v>
      </c>
      <c r="Q4451" s="59">
        <f t="shared" si="975"/>
        <v>0</v>
      </c>
      <c r="R4451" s="60" t="str">
        <f t="shared" si="976"/>
        <v>Good Count</v>
      </c>
      <c r="S4451" s="60" t="str">
        <f t="shared" si="977"/>
        <v>Good Count</v>
      </c>
      <c r="T4451" s="60" t="str">
        <f t="shared" si="978"/>
        <v>Good Count</v>
      </c>
    </row>
    <row r="4452" spans="1:20" ht="15" customHeight="1">
      <c r="A4452" s="64">
        <v>45204</v>
      </c>
      <c r="B4452" s="65">
        <f t="shared" si="966"/>
        <v>2023</v>
      </c>
      <c r="C4452" s="58">
        <f t="shared" si="967"/>
        <v>10</v>
      </c>
      <c r="D4452" s="58" t="str">
        <f t="shared" si="968"/>
        <v>Oct/2023</v>
      </c>
      <c r="E4452" s="60" t="s">
        <v>85</v>
      </c>
      <c r="F4452" s="60" t="s">
        <v>84</v>
      </c>
      <c r="G4452" s="60" t="s">
        <v>33</v>
      </c>
      <c r="H4452" s="60">
        <v>49</v>
      </c>
      <c r="I4452" s="60">
        <v>49</v>
      </c>
      <c r="J4452" s="60">
        <f t="shared" si="969"/>
        <v>0</v>
      </c>
      <c r="K4452" s="60" t="str">
        <f t="shared" si="970"/>
        <v>Ok</v>
      </c>
      <c r="L4452" s="60">
        <f t="shared" si="971"/>
        <v>0</v>
      </c>
      <c r="M4452" s="85">
        <f>VLOOKUP(E4452,'DAFTAR ITEM'!B:J,9,FALSE)</f>
        <v>9800</v>
      </c>
      <c r="N4452" s="85">
        <f t="shared" si="972"/>
        <v>480200</v>
      </c>
      <c r="O4452" s="85">
        <f t="shared" si="973"/>
        <v>0</v>
      </c>
      <c r="P4452" s="85">
        <f t="shared" si="974"/>
        <v>0</v>
      </c>
      <c r="Q4452" s="59">
        <f t="shared" si="975"/>
        <v>0</v>
      </c>
      <c r="R4452" s="60" t="str">
        <f t="shared" si="976"/>
        <v>Good Count</v>
      </c>
      <c r="S4452" s="60" t="str">
        <f t="shared" si="977"/>
        <v>Good Count</v>
      </c>
      <c r="T4452" s="60" t="str">
        <f t="shared" si="978"/>
        <v>Good Count</v>
      </c>
    </row>
    <row r="4453" spans="1:20" ht="15" customHeight="1">
      <c r="A4453" s="64">
        <v>45204</v>
      </c>
      <c r="B4453" s="65">
        <f t="shared" si="966"/>
        <v>2023</v>
      </c>
      <c r="C4453" s="58">
        <f t="shared" si="967"/>
        <v>10</v>
      </c>
      <c r="D4453" s="58" t="str">
        <f t="shared" si="968"/>
        <v>Oct/2023</v>
      </c>
      <c r="E4453" s="60" t="s">
        <v>90</v>
      </c>
      <c r="F4453" s="60" t="s">
        <v>89</v>
      </c>
      <c r="G4453" s="60" t="s">
        <v>33</v>
      </c>
      <c r="H4453" s="60">
        <v>4</v>
      </c>
      <c r="I4453" s="60">
        <v>4</v>
      </c>
      <c r="J4453" s="60">
        <f t="shared" si="969"/>
        <v>0</v>
      </c>
      <c r="K4453" s="60" t="str">
        <f t="shared" si="970"/>
        <v>Ok</v>
      </c>
      <c r="L4453" s="60">
        <f t="shared" si="971"/>
        <v>0</v>
      </c>
      <c r="M4453" s="85">
        <f>VLOOKUP(E4453,'DAFTAR ITEM'!B:J,9,FALSE)</f>
        <v>23000</v>
      </c>
      <c r="N4453" s="85">
        <f t="shared" si="972"/>
        <v>92000</v>
      </c>
      <c r="O4453" s="85">
        <f t="shared" si="973"/>
        <v>0</v>
      </c>
      <c r="P4453" s="85">
        <f t="shared" si="974"/>
        <v>0</v>
      </c>
      <c r="Q4453" s="59">
        <f t="shared" si="975"/>
        <v>0</v>
      </c>
      <c r="R4453" s="60" t="str">
        <f t="shared" si="976"/>
        <v>Good Count</v>
      </c>
      <c r="S4453" s="60" t="str">
        <f t="shared" si="977"/>
        <v>Good Count</v>
      </c>
      <c r="T4453" s="60" t="str">
        <f t="shared" si="978"/>
        <v>Good Count</v>
      </c>
    </row>
    <row r="4454" spans="1:20" ht="15" customHeight="1">
      <c r="A4454" s="64">
        <v>45204</v>
      </c>
      <c r="B4454" s="65">
        <f t="shared" si="966"/>
        <v>2023</v>
      </c>
      <c r="C4454" s="58">
        <f t="shared" si="967"/>
        <v>10</v>
      </c>
      <c r="D4454" s="58" t="str">
        <f t="shared" si="968"/>
        <v>Oct/2023</v>
      </c>
      <c r="E4454" s="60" t="s">
        <v>92</v>
      </c>
      <c r="F4454" s="60" t="s">
        <v>91</v>
      </c>
      <c r="G4454" s="60" t="s">
        <v>88</v>
      </c>
      <c r="H4454" s="60">
        <v>5</v>
      </c>
      <c r="I4454" s="60">
        <v>5</v>
      </c>
      <c r="J4454" s="60">
        <f t="shared" si="969"/>
        <v>0</v>
      </c>
      <c r="K4454" s="60" t="str">
        <f t="shared" si="970"/>
        <v>Ok</v>
      </c>
      <c r="L4454" s="60">
        <f t="shared" si="971"/>
        <v>0</v>
      </c>
      <c r="M4454" s="85">
        <f>VLOOKUP(E4454,'DAFTAR ITEM'!B:J,9,FALSE)</f>
        <v>95000</v>
      </c>
      <c r="N4454" s="85">
        <f t="shared" si="972"/>
        <v>475000</v>
      </c>
      <c r="O4454" s="85">
        <f t="shared" si="973"/>
        <v>0</v>
      </c>
      <c r="P4454" s="85">
        <f t="shared" si="974"/>
        <v>0</v>
      </c>
      <c r="Q4454" s="59">
        <f t="shared" si="975"/>
        <v>0</v>
      </c>
      <c r="R4454" s="60" t="str">
        <f t="shared" si="976"/>
        <v>Good Count</v>
      </c>
      <c r="S4454" s="60" t="str">
        <f t="shared" si="977"/>
        <v>Good Count</v>
      </c>
      <c r="T4454" s="60" t="str">
        <f t="shared" si="978"/>
        <v>Good Count</v>
      </c>
    </row>
    <row r="4455" spans="1:20" ht="15" customHeight="1">
      <c r="A4455" s="64">
        <v>45204</v>
      </c>
      <c r="B4455" s="65">
        <f t="shared" ref="B4455:B4486" si="979">YEAR(A4455)</f>
        <v>2023</v>
      </c>
      <c r="C4455" s="58">
        <f t="shared" ref="C4455:C4482" si="980">MONTH(A4455)</f>
        <v>10</v>
      </c>
      <c r="D4455" s="58" t="str">
        <f t="shared" ref="D4455:D4482" si="981">TEXT(A4455,"MMM")&amp;"/"&amp;(B4455)</f>
        <v>Oct/2023</v>
      </c>
      <c r="E4455" s="60" t="s">
        <v>94</v>
      </c>
      <c r="F4455" s="60" t="s">
        <v>93</v>
      </c>
      <c r="G4455" s="60" t="s">
        <v>95</v>
      </c>
      <c r="H4455" s="60">
        <v>38</v>
      </c>
      <c r="I4455" s="60">
        <v>38</v>
      </c>
      <c r="J4455" s="60">
        <f t="shared" ref="J4455:J4486" si="982">I4455-H4455</f>
        <v>0</v>
      </c>
      <c r="K4455" s="60" t="str">
        <f t="shared" ref="K4455:K4486" si="983">IF(J4455=0,"Ok","Selisih")</f>
        <v>Ok</v>
      </c>
      <c r="L4455" s="60">
        <f t="shared" ref="L4455:L4482" si="984">ABS(J4455)</f>
        <v>0</v>
      </c>
      <c r="M4455" s="85">
        <f>VLOOKUP(E4455,'DAFTAR ITEM'!B:J,9,FALSE)</f>
        <v>5250</v>
      </c>
      <c r="N4455" s="85">
        <f t="shared" ref="N4455:N4486" si="985">H4455*M4455</f>
        <v>199500</v>
      </c>
      <c r="O4455" s="85">
        <f t="shared" ref="O4455:O4482" si="986">J4455*M4455</f>
        <v>0</v>
      </c>
      <c r="P4455" s="85">
        <f t="shared" ref="P4455:P4482" si="987">L4455*M4455</f>
        <v>0</v>
      </c>
      <c r="Q4455" s="59">
        <f t="shared" ref="Q4455:Q4482" si="988">ABS(IF(AND((H4455=0),(J4455=0)),0,J4455/H4455))</f>
        <v>0</v>
      </c>
      <c r="R4455" s="60" t="str">
        <f t="shared" ref="R4455:R4486" si="989">IF(ISERROR(Q4455),"Bad Count",IF(Q4455&gt;0%,"Bad Count","Good Count"))</f>
        <v>Good Count</v>
      </c>
      <c r="S4455" s="60" t="str">
        <f t="shared" ref="S4455:S4482" si="990">IF(ISERROR(Q4455),"Bad Count",IF(Q4455&gt;2%,"Bad Count","Good Count"))</f>
        <v>Good Count</v>
      </c>
      <c r="T4455" s="60" t="str">
        <f t="shared" ref="T4455:T4482" si="991">IF(ISERROR(Q4455),"Bad Count",IF(Q4455&gt;5%,"Bad Count","Good Count"))</f>
        <v>Good Count</v>
      </c>
    </row>
    <row r="4456" spans="1:20" ht="15" customHeight="1">
      <c r="A4456" s="64">
        <v>45204</v>
      </c>
      <c r="B4456" s="65">
        <f t="shared" si="979"/>
        <v>2023</v>
      </c>
      <c r="C4456" s="58">
        <f t="shared" si="980"/>
        <v>10</v>
      </c>
      <c r="D4456" s="58" t="str">
        <f t="shared" si="981"/>
        <v>Oct/2023</v>
      </c>
      <c r="E4456" s="60" t="s">
        <v>97</v>
      </c>
      <c r="F4456" s="60" t="s">
        <v>96</v>
      </c>
      <c r="G4456" s="60" t="s">
        <v>95</v>
      </c>
      <c r="H4456" s="60">
        <v>20</v>
      </c>
      <c r="I4456" s="60">
        <v>20</v>
      </c>
      <c r="J4456" s="60">
        <f t="shared" si="982"/>
        <v>0</v>
      </c>
      <c r="K4456" s="60" t="str">
        <f t="shared" si="983"/>
        <v>Ok</v>
      </c>
      <c r="L4456" s="60">
        <f t="shared" si="984"/>
        <v>0</v>
      </c>
      <c r="M4456" s="85">
        <f>VLOOKUP(E4456,'DAFTAR ITEM'!B:J,9,FALSE)</f>
        <v>12000</v>
      </c>
      <c r="N4456" s="85">
        <f t="shared" si="985"/>
        <v>240000</v>
      </c>
      <c r="O4456" s="85">
        <f t="shared" si="986"/>
        <v>0</v>
      </c>
      <c r="P4456" s="85">
        <f t="shared" si="987"/>
        <v>0</v>
      </c>
      <c r="Q4456" s="59">
        <f t="shared" si="988"/>
        <v>0</v>
      </c>
      <c r="R4456" s="60" t="str">
        <f t="shared" si="989"/>
        <v>Good Count</v>
      </c>
      <c r="S4456" s="60" t="str">
        <f t="shared" si="990"/>
        <v>Good Count</v>
      </c>
      <c r="T4456" s="60" t="str">
        <f t="shared" si="991"/>
        <v>Good Count</v>
      </c>
    </row>
    <row r="4457" spans="1:20" ht="15" customHeight="1">
      <c r="A4457" s="64">
        <v>45204</v>
      </c>
      <c r="B4457" s="65">
        <f t="shared" si="979"/>
        <v>2023</v>
      </c>
      <c r="C4457" s="58">
        <f t="shared" si="980"/>
        <v>10</v>
      </c>
      <c r="D4457" s="58" t="str">
        <f t="shared" si="981"/>
        <v>Oct/2023</v>
      </c>
      <c r="E4457" s="60" t="s">
        <v>99</v>
      </c>
      <c r="F4457" s="60" t="s">
        <v>98</v>
      </c>
      <c r="G4457" s="60" t="s">
        <v>95</v>
      </c>
      <c r="H4457" s="60">
        <v>24</v>
      </c>
      <c r="I4457" s="60">
        <v>24</v>
      </c>
      <c r="J4457" s="60">
        <f t="shared" si="982"/>
        <v>0</v>
      </c>
      <c r="K4457" s="60" t="str">
        <f t="shared" si="983"/>
        <v>Ok</v>
      </c>
      <c r="L4457" s="60">
        <f t="shared" si="984"/>
        <v>0</v>
      </c>
      <c r="M4457" s="85">
        <f>VLOOKUP(E4457,'DAFTAR ITEM'!B:J,9,FALSE)</f>
        <v>24150</v>
      </c>
      <c r="N4457" s="85">
        <f t="shared" si="985"/>
        <v>579600</v>
      </c>
      <c r="O4457" s="85">
        <f t="shared" si="986"/>
        <v>0</v>
      </c>
      <c r="P4457" s="85">
        <f t="shared" si="987"/>
        <v>0</v>
      </c>
      <c r="Q4457" s="59">
        <f t="shared" si="988"/>
        <v>0</v>
      </c>
      <c r="R4457" s="60" t="str">
        <f t="shared" si="989"/>
        <v>Good Count</v>
      </c>
      <c r="S4457" s="60" t="str">
        <f t="shared" si="990"/>
        <v>Good Count</v>
      </c>
      <c r="T4457" s="60" t="str">
        <f t="shared" si="991"/>
        <v>Good Count</v>
      </c>
    </row>
    <row r="4458" spans="1:20" ht="15" customHeight="1">
      <c r="A4458" s="64">
        <v>45204</v>
      </c>
      <c r="B4458" s="65">
        <f t="shared" si="979"/>
        <v>2023</v>
      </c>
      <c r="C4458" s="58">
        <f t="shared" si="980"/>
        <v>10</v>
      </c>
      <c r="D4458" s="58" t="str">
        <f t="shared" si="981"/>
        <v>Oct/2023</v>
      </c>
      <c r="E4458" s="60" t="s">
        <v>106</v>
      </c>
      <c r="F4458" s="60" t="s">
        <v>105</v>
      </c>
      <c r="G4458" s="60" t="s">
        <v>104</v>
      </c>
      <c r="H4458" s="60">
        <v>2</v>
      </c>
      <c r="I4458" s="60">
        <v>2</v>
      </c>
      <c r="J4458" s="60">
        <f t="shared" si="982"/>
        <v>0</v>
      </c>
      <c r="K4458" s="60" t="str">
        <f t="shared" si="983"/>
        <v>Ok</v>
      </c>
      <c r="L4458" s="60">
        <f t="shared" si="984"/>
        <v>0</v>
      </c>
      <c r="M4458" s="85">
        <f>VLOOKUP(E4458,'DAFTAR ITEM'!B:J,9,FALSE)</f>
        <v>337800</v>
      </c>
      <c r="N4458" s="85">
        <f t="shared" si="985"/>
        <v>675600</v>
      </c>
      <c r="O4458" s="85">
        <f t="shared" si="986"/>
        <v>0</v>
      </c>
      <c r="P4458" s="85">
        <f t="shared" si="987"/>
        <v>0</v>
      </c>
      <c r="Q4458" s="59">
        <f t="shared" si="988"/>
        <v>0</v>
      </c>
      <c r="R4458" s="60" t="str">
        <f t="shared" si="989"/>
        <v>Good Count</v>
      </c>
      <c r="S4458" s="60" t="str">
        <f t="shared" si="990"/>
        <v>Good Count</v>
      </c>
      <c r="T4458" s="60" t="str">
        <f t="shared" si="991"/>
        <v>Good Count</v>
      </c>
    </row>
    <row r="4459" spans="1:20" ht="15" customHeight="1">
      <c r="A4459" s="64">
        <v>45204</v>
      </c>
      <c r="B4459" s="65">
        <f t="shared" si="979"/>
        <v>2023</v>
      </c>
      <c r="C4459" s="58">
        <f t="shared" si="980"/>
        <v>10</v>
      </c>
      <c r="D4459" s="58" t="str">
        <f t="shared" si="981"/>
        <v>Oct/2023</v>
      </c>
      <c r="E4459" s="60" t="s">
        <v>108</v>
      </c>
      <c r="F4459" s="60" t="s">
        <v>107</v>
      </c>
      <c r="G4459" s="60" t="s">
        <v>104</v>
      </c>
      <c r="H4459" s="60">
        <v>9</v>
      </c>
      <c r="I4459" s="60">
        <v>9</v>
      </c>
      <c r="J4459" s="60">
        <f t="shared" si="982"/>
        <v>0</v>
      </c>
      <c r="K4459" s="60" t="str">
        <f t="shared" si="983"/>
        <v>Ok</v>
      </c>
      <c r="L4459" s="60">
        <f t="shared" si="984"/>
        <v>0</v>
      </c>
      <c r="M4459" s="85">
        <f>VLOOKUP(E4459,'DAFTAR ITEM'!B:J,9,FALSE)</f>
        <v>270000</v>
      </c>
      <c r="N4459" s="85">
        <f t="shared" si="985"/>
        <v>2430000</v>
      </c>
      <c r="O4459" s="85">
        <f t="shared" si="986"/>
        <v>0</v>
      </c>
      <c r="P4459" s="85">
        <f t="shared" si="987"/>
        <v>0</v>
      </c>
      <c r="Q4459" s="59">
        <f t="shared" si="988"/>
        <v>0</v>
      </c>
      <c r="R4459" s="60" t="str">
        <f t="shared" si="989"/>
        <v>Good Count</v>
      </c>
      <c r="S4459" s="60" t="str">
        <f t="shared" si="990"/>
        <v>Good Count</v>
      </c>
      <c r="T4459" s="60" t="str">
        <f t="shared" si="991"/>
        <v>Good Count</v>
      </c>
    </row>
    <row r="4460" spans="1:20" ht="15" customHeight="1">
      <c r="A4460" s="64">
        <v>45204</v>
      </c>
      <c r="B4460" s="65">
        <f t="shared" si="979"/>
        <v>2023</v>
      </c>
      <c r="C4460" s="58">
        <f t="shared" si="980"/>
        <v>10</v>
      </c>
      <c r="D4460" s="58" t="str">
        <f t="shared" si="981"/>
        <v>Oct/2023</v>
      </c>
      <c r="E4460" s="60" t="s">
        <v>124</v>
      </c>
      <c r="F4460" s="60" t="s">
        <v>123</v>
      </c>
      <c r="G4460" s="60" t="s">
        <v>104</v>
      </c>
      <c r="H4460" s="60">
        <v>6</v>
      </c>
      <c r="I4460" s="60">
        <v>6</v>
      </c>
      <c r="J4460" s="60">
        <f t="shared" si="982"/>
        <v>0</v>
      </c>
      <c r="K4460" s="60" t="str">
        <f t="shared" si="983"/>
        <v>Ok</v>
      </c>
      <c r="L4460" s="60">
        <f t="shared" si="984"/>
        <v>0</v>
      </c>
      <c r="M4460" s="85">
        <f>VLOOKUP(E4460,'DAFTAR ITEM'!B:J,9,FALSE)</f>
        <v>0</v>
      </c>
      <c r="N4460" s="85">
        <f t="shared" si="985"/>
        <v>0</v>
      </c>
      <c r="O4460" s="85">
        <f t="shared" si="986"/>
        <v>0</v>
      </c>
      <c r="P4460" s="85">
        <f t="shared" si="987"/>
        <v>0</v>
      </c>
      <c r="Q4460" s="59">
        <f t="shared" si="988"/>
        <v>0</v>
      </c>
      <c r="R4460" s="60" t="str">
        <f t="shared" si="989"/>
        <v>Good Count</v>
      </c>
      <c r="S4460" s="60" t="str">
        <f t="shared" si="990"/>
        <v>Good Count</v>
      </c>
      <c r="T4460" s="60" t="str">
        <f t="shared" si="991"/>
        <v>Good Count</v>
      </c>
    </row>
    <row r="4461" spans="1:20" ht="15" customHeight="1">
      <c r="A4461" s="64">
        <v>45204</v>
      </c>
      <c r="B4461" s="65">
        <f t="shared" si="979"/>
        <v>2023</v>
      </c>
      <c r="C4461" s="58">
        <f t="shared" si="980"/>
        <v>10</v>
      </c>
      <c r="D4461" s="58" t="str">
        <f t="shared" si="981"/>
        <v>Oct/2023</v>
      </c>
      <c r="E4461" s="60" t="s">
        <v>130</v>
      </c>
      <c r="F4461" s="60" t="s">
        <v>129</v>
      </c>
      <c r="G4461" s="60" t="s">
        <v>104</v>
      </c>
      <c r="H4461" s="60">
        <v>3</v>
      </c>
      <c r="I4461" s="60">
        <v>3</v>
      </c>
      <c r="J4461" s="60">
        <f t="shared" si="982"/>
        <v>0</v>
      </c>
      <c r="K4461" s="60" t="str">
        <f t="shared" si="983"/>
        <v>Ok</v>
      </c>
      <c r="L4461" s="60">
        <f t="shared" si="984"/>
        <v>0</v>
      </c>
      <c r="M4461" s="85">
        <f>VLOOKUP(E4461,'DAFTAR ITEM'!B:J,9,FALSE)</f>
        <v>270000</v>
      </c>
      <c r="N4461" s="85">
        <f t="shared" si="985"/>
        <v>810000</v>
      </c>
      <c r="O4461" s="85">
        <f t="shared" si="986"/>
        <v>0</v>
      </c>
      <c r="P4461" s="85">
        <f t="shared" si="987"/>
        <v>0</v>
      </c>
      <c r="Q4461" s="59">
        <f t="shared" si="988"/>
        <v>0</v>
      </c>
      <c r="R4461" s="60" t="str">
        <f t="shared" si="989"/>
        <v>Good Count</v>
      </c>
      <c r="S4461" s="60" t="str">
        <f t="shared" si="990"/>
        <v>Good Count</v>
      </c>
      <c r="T4461" s="60" t="str">
        <f t="shared" si="991"/>
        <v>Good Count</v>
      </c>
    </row>
    <row r="4462" spans="1:20" ht="15" customHeight="1">
      <c r="A4462" s="64">
        <v>45204</v>
      </c>
      <c r="B4462" s="65">
        <f t="shared" si="979"/>
        <v>2023</v>
      </c>
      <c r="C4462" s="58">
        <f t="shared" si="980"/>
        <v>10</v>
      </c>
      <c r="D4462" s="58" t="str">
        <f t="shared" si="981"/>
        <v>Oct/2023</v>
      </c>
      <c r="E4462" s="60" t="s">
        <v>134</v>
      </c>
      <c r="F4462" s="60" t="s">
        <v>133</v>
      </c>
      <c r="G4462" s="60" t="s">
        <v>104</v>
      </c>
      <c r="H4462" s="60">
        <v>27</v>
      </c>
      <c r="I4462" s="60">
        <v>27</v>
      </c>
      <c r="J4462" s="60">
        <f t="shared" si="982"/>
        <v>0</v>
      </c>
      <c r="K4462" s="60" t="str">
        <f t="shared" si="983"/>
        <v>Ok</v>
      </c>
      <c r="L4462" s="60">
        <f t="shared" si="984"/>
        <v>0</v>
      </c>
      <c r="M4462" s="85">
        <f>VLOOKUP(E4462,'DAFTAR ITEM'!B:J,9,FALSE)</f>
        <v>270000</v>
      </c>
      <c r="N4462" s="85">
        <f t="shared" si="985"/>
        <v>7290000</v>
      </c>
      <c r="O4462" s="85">
        <f t="shared" si="986"/>
        <v>0</v>
      </c>
      <c r="P4462" s="85">
        <f t="shared" si="987"/>
        <v>0</v>
      </c>
      <c r="Q4462" s="59">
        <f t="shared" si="988"/>
        <v>0</v>
      </c>
      <c r="R4462" s="60" t="str">
        <f t="shared" si="989"/>
        <v>Good Count</v>
      </c>
      <c r="S4462" s="60" t="str">
        <f t="shared" si="990"/>
        <v>Good Count</v>
      </c>
      <c r="T4462" s="60" t="str">
        <f t="shared" si="991"/>
        <v>Good Count</v>
      </c>
    </row>
    <row r="4463" spans="1:20" ht="15" customHeight="1">
      <c r="A4463" s="64">
        <v>45204</v>
      </c>
      <c r="B4463" s="65">
        <f t="shared" si="979"/>
        <v>2023</v>
      </c>
      <c r="C4463" s="58">
        <f t="shared" si="980"/>
        <v>10</v>
      </c>
      <c r="D4463" s="58" t="str">
        <f t="shared" si="981"/>
        <v>Oct/2023</v>
      </c>
      <c r="E4463" s="60" t="s">
        <v>136</v>
      </c>
      <c r="F4463" s="60" t="s">
        <v>135</v>
      </c>
      <c r="G4463" s="60" t="s">
        <v>16</v>
      </c>
      <c r="H4463" s="60">
        <v>5</v>
      </c>
      <c r="I4463" s="60">
        <v>5</v>
      </c>
      <c r="J4463" s="60">
        <f t="shared" si="982"/>
        <v>0</v>
      </c>
      <c r="K4463" s="60" t="str">
        <f t="shared" si="983"/>
        <v>Ok</v>
      </c>
      <c r="L4463" s="60">
        <f t="shared" si="984"/>
        <v>0</v>
      </c>
      <c r="M4463" s="85">
        <f>VLOOKUP(E4463,'DAFTAR ITEM'!B:J,9,FALSE)</f>
        <v>33600</v>
      </c>
      <c r="N4463" s="85">
        <f t="shared" si="985"/>
        <v>168000</v>
      </c>
      <c r="O4463" s="85">
        <f t="shared" si="986"/>
        <v>0</v>
      </c>
      <c r="P4463" s="85">
        <f t="shared" si="987"/>
        <v>0</v>
      </c>
      <c r="Q4463" s="59">
        <f t="shared" si="988"/>
        <v>0</v>
      </c>
      <c r="R4463" s="60" t="str">
        <f t="shared" si="989"/>
        <v>Good Count</v>
      </c>
      <c r="S4463" s="60" t="str">
        <f t="shared" si="990"/>
        <v>Good Count</v>
      </c>
      <c r="T4463" s="60" t="str">
        <f t="shared" si="991"/>
        <v>Good Count</v>
      </c>
    </row>
    <row r="4464" spans="1:20" ht="15" customHeight="1">
      <c r="A4464" s="64">
        <v>45204</v>
      </c>
      <c r="B4464" s="65">
        <f t="shared" si="979"/>
        <v>2023</v>
      </c>
      <c r="C4464" s="58">
        <f t="shared" si="980"/>
        <v>10</v>
      </c>
      <c r="D4464" s="58" t="str">
        <f t="shared" si="981"/>
        <v>Oct/2023</v>
      </c>
      <c r="E4464" s="60" t="s">
        <v>138</v>
      </c>
      <c r="F4464" s="60" t="s">
        <v>137</v>
      </c>
      <c r="G4464" s="60" t="s">
        <v>139</v>
      </c>
      <c r="H4464" s="60">
        <v>259</v>
      </c>
      <c r="I4464" s="60">
        <v>259</v>
      </c>
      <c r="J4464" s="60">
        <f t="shared" si="982"/>
        <v>0</v>
      </c>
      <c r="K4464" s="60" t="str">
        <f t="shared" si="983"/>
        <v>Ok</v>
      </c>
      <c r="L4464" s="60">
        <f t="shared" si="984"/>
        <v>0</v>
      </c>
      <c r="M4464" s="85">
        <f>VLOOKUP(E4464,'DAFTAR ITEM'!B:J,9,FALSE)</f>
        <v>1000</v>
      </c>
      <c r="N4464" s="85">
        <f t="shared" si="985"/>
        <v>259000</v>
      </c>
      <c r="O4464" s="85">
        <f t="shared" si="986"/>
        <v>0</v>
      </c>
      <c r="P4464" s="85">
        <f t="shared" si="987"/>
        <v>0</v>
      </c>
      <c r="Q4464" s="59">
        <f t="shared" si="988"/>
        <v>0</v>
      </c>
      <c r="R4464" s="60" t="str">
        <f t="shared" si="989"/>
        <v>Good Count</v>
      </c>
      <c r="S4464" s="60" t="str">
        <f t="shared" si="990"/>
        <v>Good Count</v>
      </c>
      <c r="T4464" s="60" t="str">
        <f t="shared" si="991"/>
        <v>Good Count</v>
      </c>
    </row>
    <row r="4465" spans="1:20" ht="15" customHeight="1">
      <c r="A4465" s="64">
        <v>45204</v>
      </c>
      <c r="B4465" s="65">
        <f t="shared" si="979"/>
        <v>2023</v>
      </c>
      <c r="C4465" s="58">
        <f t="shared" si="980"/>
        <v>10</v>
      </c>
      <c r="D4465" s="58" t="str">
        <f t="shared" si="981"/>
        <v>Oct/2023</v>
      </c>
      <c r="E4465" s="60" t="s">
        <v>141</v>
      </c>
      <c r="F4465" s="60" t="s">
        <v>140</v>
      </c>
      <c r="G4465" s="60" t="s">
        <v>33</v>
      </c>
      <c r="H4465" s="60">
        <v>5</v>
      </c>
      <c r="I4465" s="60">
        <v>5</v>
      </c>
      <c r="J4465" s="60">
        <f t="shared" si="982"/>
        <v>0</v>
      </c>
      <c r="K4465" s="60" t="str">
        <f t="shared" si="983"/>
        <v>Ok</v>
      </c>
      <c r="L4465" s="60">
        <f t="shared" si="984"/>
        <v>0</v>
      </c>
      <c r="M4465" s="85">
        <f>VLOOKUP(E4465,'DAFTAR ITEM'!B:J,9,FALSE)</f>
        <v>7875</v>
      </c>
      <c r="N4465" s="85">
        <f t="shared" si="985"/>
        <v>39375</v>
      </c>
      <c r="O4465" s="85">
        <f t="shared" si="986"/>
        <v>0</v>
      </c>
      <c r="P4465" s="85">
        <f t="shared" si="987"/>
        <v>0</v>
      </c>
      <c r="Q4465" s="59">
        <f t="shared" si="988"/>
        <v>0</v>
      </c>
      <c r="R4465" s="60" t="str">
        <f t="shared" si="989"/>
        <v>Good Count</v>
      </c>
      <c r="S4465" s="60" t="str">
        <f t="shared" si="990"/>
        <v>Good Count</v>
      </c>
      <c r="T4465" s="60" t="str">
        <f t="shared" si="991"/>
        <v>Good Count</v>
      </c>
    </row>
    <row r="4466" spans="1:20" ht="15" customHeight="1">
      <c r="A4466" s="64">
        <v>45204</v>
      </c>
      <c r="B4466" s="65">
        <f t="shared" si="979"/>
        <v>2023</v>
      </c>
      <c r="C4466" s="58">
        <f t="shared" si="980"/>
        <v>10</v>
      </c>
      <c r="D4466" s="58" t="str">
        <f t="shared" si="981"/>
        <v>Oct/2023</v>
      </c>
      <c r="E4466" s="60" t="s">
        <v>143</v>
      </c>
      <c r="F4466" s="60" t="s">
        <v>142</v>
      </c>
      <c r="G4466" s="60" t="s">
        <v>88</v>
      </c>
      <c r="H4466" s="60">
        <v>7</v>
      </c>
      <c r="I4466" s="60">
        <v>7</v>
      </c>
      <c r="J4466" s="60">
        <f t="shared" si="982"/>
        <v>0</v>
      </c>
      <c r="K4466" s="60" t="str">
        <f t="shared" si="983"/>
        <v>Ok</v>
      </c>
      <c r="L4466" s="60">
        <f t="shared" si="984"/>
        <v>0</v>
      </c>
      <c r="M4466" s="85">
        <f>VLOOKUP(E4466,'DAFTAR ITEM'!B:J,9,FALSE)</f>
        <v>17300</v>
      </c>
      <c r="N4466" s="85">
        <f t="shared" si="985"/>
        <v>121100</v>
      </c>
      <c r="O4466" s="85">
        <f t="shared" si="986"/>
        <v>0</v>
      </c>
      <c r="P4466" s="85">
        <f t="shared" si="987"/>
        <v>0</v>
      </c>
      <c r="Q4466" s="59">
        <f t="shared" si="988"/>
        <v>0</v>
      </c>
      <c r="R4466" s="60" t="str">
        <f t="shared" si="989"/>
        <v>Good Count</v>
      </c>
      <c r="S4466" s="60" t="str">
        <f t="shared" si="990"/>
        <v>Good Count</v>
      </c>
      <c r="T4466" s="60" t="str">
        <f t="shared" si="991"/>
        <v>Good Count</v>
      </c>
    </row>
    <row r="4467" spans="1:20" ht="15" customHeight="1">
      <c r="A4467" s="64">
        <v>45204</v>
      </c>
      <c r="B4467" s="65">
        <f t="shared" si="979"/>
        <v>2023</v>
      </c>
      <c r="C4467" s="58">
        <f t="shared" si="980"/>
        <v>10</v>
      </c>
      <c r="D4467" s="58" t="str">
        <f t="shared" si="981"/>
        <v>Oct/2023</v>
      </c>
      <c r="E4467" s="60" t="s">
        <v>145</v>
      </c>
      <c r="F4467" s="60" t="s">
        <v>144</v>
      </c>
      <c r="G4467" s="60" t="s">
        <v>95</v>
      </c>
      <c r="H4467" s="60">
        <v>18</v>
      </c>
      <c r="I4467" s="60">
        <v>18</v>
      </c>
      <c r="J4467" s="60">
        <f t="shared" si="982"/>
        <v>0</v>
      </c>
      <c r="K4467" s="60" t="str">
        <f t="shared" si="983"/>
        <v>Ok</v>
      </c>
      <c r="L4467" s="60">
        <f t="shared" si="984"/>
        <v>0</v>
      </c>
      <c r="M4467" s="85">
        <f>VLOOKUP(E4467,'DAFTAR ITEM'!B:J,9,FALSE)</f>
        <v>5000</v>
      </c>
      <c r="N4467" s="85">
        <f t="shared" si="985"/>
        <v>90000</v>
      </c>
      <c r="O4467" s="85">
        <f t="shared" si="986"/>
        <v>0</v>
      </c>
      <c r="P4467" s="85">
        <f t="shared" si="987"/>
        <v>0</v>
      </c>
      <c r="Q4467" s="59">
        <f t="shared" si="988"/>
        <v>0</v>
      </c>
      <c r="R4467" s="60" t="str">
        <f t="shared" si="989"/>
        <v>Good Count</v>
      </c>
      <c r="S4467" s="60" t="str">
        <f t="shared" si="990"/>
        <v>Good Count</v>
      </c>
      <c r="T4467" s="60" t="str">
        <f t="shared" si="991"/>
        <v>Good Count</v>
      </c>
    </row>
    <row r="4468" spans="1:20" ht="15" customHeight="1">
      <c r="A4468" s="64">
        <v>45204</v>
      </c>
      <c r="B4468" s="65">
        <f t="shared" si="979"/>
        <v>2023</v>
      </c>
      <c r="C4468" s="58">
        <f t="shared" si="980"/>
        <v>10</v>
      </c>
      <c r="D4468" s="58" t="str">
        <f t="shared" si="981"/>
        <v>Oct/2023</v>
      </c>
      <c r="E4468" s="60" t="s">
        <v>149</v>
      </c>
      <c r="F4468" s="60" t="s">
        <v>148</v>
      </c>
      <c r="G4468" s="60" t="s">
        <v>95</v>
      </c>
      <c r="H4468" s="60">
        <v>5</v>
      </c>
      <c r="I4468" s="60">
        <v>5</v>
      </c>
      <c r="J4468" s="60">
        <f t="shared" si="982"/>
        <v>0</v>
      </c>
      <c r="K4468" s="60" t="str">
        <f t="shared" si="983"/>
        <v>Ok</v>
      </c>
      <c r="L4468" s="60">
        <f t="shared" si="984"/>
        <v>0</v>
      </c>
      <c r="M4468" s="85">
        <f>VLOOKUP(E4468,'DAFTAR ITEM'!B:J,9,FALSE)</f>
        <v>3000</v>
      </c>
      <c r="N4468" s="85">
        <f t="shared" si="985"/>
        <v>15000</v>
      </c>
      <c r="O4468" s="85">
        <f t="shared" si="986"/>
        <v>0</v>
      </c>
      <c r="P4468" s="85">
        <f t="shared" si="987"/>
        <v>0</v>
      </c>
      <c r="Q4468" s="59">
        <f t="shared" si="988"/>
        <v>0</v>
      </c>
      <c r="R4468" s="60" t="str">
        <f t="shared" si="989"/>
        <v>Good Count</v>
      </c>
      <c r="S4468" s="60" t="str">
        <f t="shared" si="990"/>
        <v>Good Count</v>
      </c>
      <c r="T4468" s="60" t="str">
        <f t="shared" si="991"/>
        <v>Good Count</v>
      </c>
    </row>
    <row r="4469" spans="1:20" ht="15" customHeight="1">
      <c r="A4469" s="64">
        <v>45204</v>
      </c>
      <c r="B4469" s="65">
        <f t="shared" si="979"/>
        <v>2023</v>
      </c>
      <c r="C4469" s="58">
        <f t="shared" si="980"/>
        <v>10</v>
      </c>
      <c r="D4469" s="58" t="str">
        <f t="shared" si="981"/>
        <v>Oct/2023</v>
      </c>
      <c r="E4469" s="60" t="s">
        <v>375</v>
      </c>
      <c r="F4469" s="60" t="s">
        <v>374</v>
      </c>
      <c r="G4469" s="60" t="s">
        <v>171</v>
      </c>
      <c r="H4469" s="60">
        <v>27</v>
      </c>
      <c r="I4469" s="60">
        <v>27</v>
      </c>
      <c r="J4469" s="60">
        <f t="shared" si="982"/>
        <v>0</v>
      </c>
      <c r="K4469" s="60" t="str">
        <f t="shared" si="983"/>
        <v>Ok</v>
      </c>
      <c r="L4469" s="60">
        <f t="shared" si="984"/>
        <v>0</v>
      </c>
      <c r="M4469" s="85">
        <f>VLOOKUP(E4469,'DAFTAR ITEM'!B:J,9,FALSE)</f>
        <v>14300</v>
      </c>
      <c r="N4469" s="85">
        <f t="shared" si="985"/>
        <v>386100</v>
      </c>
      <c r="O4469" s="85">
        <f t="shared" si="986"/>
        <v>0</v>
      </c>
      <c r="P4469" s="85">
        <f t="shared" si="987"/>
        <v>0</v>
      </c>
      <c r="Q4469" s="59">
        <f t="shared" si="988"/>
        <v>0</v>
      </c>
      <c r="R4469" s="60" t="str">
        <f t="shared" si="989"/>
        <v>Good Count</v>
      </c>
      <c r="S4469" s="60" t="str">
        <f t="shared" si="990"/>
        <v>Good Count</v>
      </c>
      <c r="T4469" s="60" t="str">
        <f t="shared" si="991"/>
        <v>Good Count</v>
      </c>
    </row>
    <row r="4470" spans="1:20" ht="15" customHeight="1">
      <c r="A4470" s="64">
        <v>45204</v>
      </c>
      <c r="B4470" s="65">
        <f t="shared" si="979"/>
        <v>2023</v>
      </c>
      <c r="C4470" s="58">
        <f t="shared" si="980"/>
        <v>10</v>
      </c>
      <c r="D4470" s="58" t="str">
        <f t="shared" si="981"/>
        <v>Oct/2023</v>
      </c>
      <c r="E4470" s="60" t="s">
        <v>164</v>
      </c>
      <c r="F4470" s="60" t="s">
        <v>163</v>
      </c>
      <c r="G4470" s="60" t="s">
        <v>33</v>
      </c>
      <c r="H4470" s="60">
        <v>60</v>
      </c>
      <c r="I4470" s="60">
        <v>60</v>
      </c>
      <c r="J4470" s="60">
        <f t="shared" si="982"/>
        <v>0</v>
      </c>
      <c r="K4470" s="60" t="str">
        <f t="shared" si="983"/>
        <v>Ok</v>
      </c>
      <c r="L4470" s="60">
        <f t="shared" si="984"/>
        <v>0</v>
      </c>
      <c r="M4470" s="85">
        <f>VLOOKUP(E4470,'DAFTAR ITEM'!B:J,9,FALSE)</f>
        <v>18700</v>
      </c>
      <c r="N4470" s="85">
        <f t="shared" si="985"/>
        <v>1122000</v>
      </c>
      <c r="O4470" s="85">
        <f t="shared" si="986"/>
        <v>0</v>
      </c>
      <c r="P4470" s="85">
        <f t="shared" si="987"/>
        <v>0</v>
      </c>
      <c r="Q4470" s="59">
        <f t="shared" si="988"/>
        <v>0</v>
      </c>
      <c r="R4470" s="60" t="str">
        <f t="shared" si="989"/>
        <v>Good Count</v>
      </c>
      <c r="S4470" s="60" t="str">
        <f t="shared" si="990"/>
        <v>Good Count</v>
      </c>
      <c r="T4470" s="60" t="str">
        <f t="shared" si="991"/>
        <v>Good Count</v>
      </c>
    </row>
    <row r="4471" spans="1:20" ht="15" customHeight="1">
      <c r="A4471" s="64">
        <v>45204</v>
      </c>
      <c r="B4471" s="65">
        <f t="shared" si="979"/>
        <v>2023</v>
      </c>
      <c r="C4471" s="58">
        <f t="shared" si="980"/>
        <v>10</v>
      </c>
      <c r="D4471" s="58" t="str">
        <f t="shared" si="981"/>
        <v>Oct/2023</v>
      </c>
      <c r="E4471" s="60" t="s">
        <v>387</v>
      </c>
      <c r="F4471" s="60" t="s">
        <v>386</v>
      </c>
      <c r="G4471" s="60" t="s">
        <v>171</v>
      </c>
      <c r="H4471" s="60">
        <v>25</v>
      </c>
      <c r="I4471" s="60">
        <v>25</v>
      </c>
      <c r="J4471" s="60">
        <f t="shared" si="982"/>
        <v>0</v>
      </c>
      <c r="K4471" s="60" t="str">
        <f t="shared" si="983"/>
        <v>Ok</v>
      </c>
      <c r="L4471" s="60">
        <f t="shared" si="984"/>
        <v>0</v>
      </c>
      <c r="M4471" s="85">
        <f>VLOOKUP(E4471,'DAFTAR ITEM'!B:J,9,FALSE)</f>
        <v>12800</v>
      </c>
      <c r="N4471" s="85">
        <f t="shared" si="985"/>
        <v>320000</v>
      </c>
      <c r="O4471" s="85">
        <f t="shared" si="986"/>
        <v>0</v>
      </c>
      <c r="P4471" s="85">
        <f t="shared" si="987"/>
        <v>0</v>
      </c>
      <c r="Q4471" s="59">
        <f t="shared" si="988"/>
        <v>0</v>
      </c>
      <c r="R4471" s="60" t="str">
        <f t="shared" si="989"/>
        <v>Good Count</v>
      </c>
      <c r="S4471" s="60" t="str">
        <f t="shared" si="990"/>
        <v>Good Count</v>
      </c>
      <c r="T4471" s="60" t="str">
        <f t="shared" si="991"/>
        <v>Good Count</v>
      </c>
    </row>
    <row r="4472" spans="1:20" ht="15" customHeight="1">
      <c r="A4472" s="64">
        <v>45204</v>
      </c>
      <c r="B4472" s="65">
        <f t="shared" si="979"/>
        <v>2023</v>
      </c>
      <c r="C4472" s="58">
        <f t="shared" si="980"/>
        <v>10</v>
      </c>
      <c r="D4472" s="58" t="str">
        <f t="shared" si="981"/>
        <v>Oct/2023</v>
      </c>
      <c r="E4472" s="60" t="s">
        <v>173</v>
      </c>
      <c r="F4472" s="60" t="s">
        <v>172</v>
      </c>
      <c r="G4472" s="60" t="s">
        <v>33</v>
      </c>
      <c r="H4472" s="60">
        <v>9</v>
      </c>
      <c r="I4472" s="60">
        <v>9</v>
      </c>
      <c r="J4472" s="60">
        <f t="shared" si="982"/>
        <v>0</v>
      </c>
      <c r="K4472" s="60" t="str">
        <f t="shared" si="983"/>
        <v>Ok</v>
      </c>
      <c r="L4472" s="60">
        <f t="shared" si="984"/>
        <v>0</v>
      </c>
      <c r="M4472" s="85">
        <f>VLOOKUP(E4472,'DAFTAR ITEM'!B:J,9,FALSE)</f>
        <v>5513</v>
      </c>
      <c r="N4472" s="85">
        <f t="shared" si="985"/>
        <v>49617</v>
      </c>
      <c r="O4472" s="85">
        <f t="shared" si="986"/>
        <v>0</v>
      </c>
      <c r="P4472" s="85">
        <f t="shared" si="987"/>
        <v>0</v>
      </c>
      <c r="Q4472" s="59">
        <f t="shared" si="988"/>
        <v>0</v>
      </c>
      <c r="R4472" s="60" t="str">
        <f t="shared" si="989"/>
        <v>Good Count</v>
      </c>
      <c r="S4472" s="60" t="str">
        <f t="shared" si="990"/>
        <v>Good Count</v>
      </c>
      <c r="T4472" s="60" t="str">
        <f t="shared" si="991"/>
        <v>Good Count</v>
      </c>
    </row>
    <row r="4473" spans="1:20" ht="15" customHeight="1">
      <c r="A4473" s="64">
        <v>45204</v>
      </c>
      <c r="B4473" s="65">
        <f t="shared" si="979"/>
        <v>2023</v>
      </c>
      <c r="C4473" s="58">
        <f t="shared" si="980"/>
        <v>10</v>
      </c>
      <c r="D4473" s="58" t="str">
        <f t="shared" si="981"/>
        <v>Oct/2023</v>
      </c>
      <c r="E4473" s="60" t="s">
        <v>175</v>
      </c>
      <c r="F4473" s="60" t="s">
        <v>174</v>
      </c>
      <c r="G4473" s="60" t="s">
        <v>176</v>
      </c>
      <c r="H4473" s="60">
        <v>10</v>
      </c>
      <c r="I4473" s="60">
        <v>10</v>
      </c>
      <c r="J4473" s="60">
        <f t="shared" si="982"/>
        <v>0</v>
      </c>
      <c r="K4473" s="60" t="str">
        <f t="shared" si="983"/>
        <v>Ok</v>
      </c>
      <c r="L4473" s="60">
        <f t="shared" si="984"/>
        <v>0</v>
      </c>
      <c r="M4473" s="85">
        <f>VLOOKUP(E4473,'DAFTAR ITEM'!B:J,9,FALSE)</f>
        <v>3780</v>
      </c>
      <c r="N4473" s="85">
        <f t="shared" si="985"/>
        <v>37800</v>
      </c>
      <c r="O4473" s="85">
        <f t="shared" si="986"/>
        <v>0</v>
      </c>
      <c r="P4473" s="85">
        <f t="shared" si="987"/>
        <v>0</v>
      </c>
      <c r="Q4473" s="59">
        <f t="shared" si="988"/>
        <v>0</v>
      </c>
      <c r="R4473" s="60" t="str">
        <f t="shared" si="989"/>
        <v>Good Count</v>
      </c>
      <c r="S4473" s="60" t="str">
        <f t="shared" si="990"/>
        <v>Good Count</v>
      </c>
      <c r="T4473" s="60" t="str">
        <f t="shared" si="991"/>
        <v>Good Count</v>
      </c>
    </row>
    <row r="4474" spans="1:20" ht="15" customHeight="1">
      <c r="A4474" s="64">
        <v>45204</v>
      </c>
      <c r="B4474" s="65">
        <f t="shared" si="979"/>
        <v>2023</v>
      </c>
      <c r="C4474" s="58">
        <f t="shared" si="980"/>
        <v>10</v>
      </c>
      <c r="D4474" s="58" t="str">
        <f t="shared" si="981"/>
        <v>Oct/2023</v>
      </c>
      <c r="E4474" s="60" t="s">
        <v>178</v>
      </c>
      <c r="F4474" s="60" t="s">
        <v>177</v>
      </c>
      <c r="G4474" s="60" t="s">
        <v>176</v>
      </c>
      <c r="H4474" s="60">
        <v>52</v>
      </c>
      <c r="I4474" s="60">
        <v>52</v>
      </c>
      <c r="J4474" s="60">
        <f t="shared" si="982"/>
        <v>0</v>
      </c>
      <c r="K4474" s="60" t="str">
        <f t="shared" si="983"/>
        <v>Ok</v>
      </c>
      <c r="L4474" s="60">
        <f t="shared" si="984"/>
        <v>0</v>
      </c>
      <c r="M4474" s="85">
        <f>VLOOKUP(E4474,'DAFTAR ITEM'!B:J,9,FALSE)</f>
        <v>2625</v>
      </c>
      <c r="N4474" s="85">
        <f t="shared" si="985"/>
        <v>136500</v>
      </c>
      <c r="O4474" s="85">
        <f t="shared" si="986"/>
        <v>0</v>
      </c>
      <c r="P4474" s="85">
        <f t="shared" si="987"/>
        <v>0</v>
      </c>
      <c r="Q4474" s="59">
        <f t="shared" si="988"/>
        <v>0</v>
      </c>
      <c r="R4474" s="60" t="str">
        <f t="shared" si="989"/>
        <v>Good Count</v>
      </c>
      <c r="S4474" s="60" t="str">
        <f t="shared" si="990"/>
        <v>Good Count</v>
      </c>
      <c r="T4474" s="60" t="str">
        <f t="shared" si="991"/>
        <v>Good Count</v>
      </c>
    </row>
    <row r="4475" spans="1:20" ht="15" customHeight="1">
      <c r="A4475" s="64">
        <v>45204</v>
      </c>
      <c r="B4475" s="65">
        <f t="shared" si="979"/>
        <v>2023</v>
      </c>
      <c r="C4475" s="58">
        <f t="shared" si="980"/>
        <v>10</v>
      </c>
      <c r="D4475" s="58" t="str">
        <f t="shared" si="981"/>
        <v>Oct/2023</v>
      </c>
      <c r="E4475" s="60" t="s">
        <v>180</v>
      </c>
      <c r="F4475" s="60" t="s">
        <v>179</v>
      </c>
      <c r="G4475" s="60" t="s">
        <v>33</v>
      </c>
      <c r="H4475" s="60">
        <v>3</v>
      </c>
      <c r="I4475" s="60">
        <v>3</v>
      </c>
      <c r="J4475" s="60">
        <f t="shared" si="982"/>
        <v>0</v>
      </c>
      <c r="K4475" s="60" t="str">
        <f t="shared" si="983"/>
        <v>Ok</v>
      </c>
      <c r="L4475" s="60">
        <f t="shared" si="984"/>
        <v>0</v>
      </c>
      <c r="M4475" s="85">
        <f>VLOOKUP(E4475,'DAFTAR ITEM'!B:J,9,FALSE)</f>
        <v>20000</v>
      </c>
      <c r="N4475" s="85">
        <f t="shared" si="985"/>
        <v>60000</v>
      </c>
      <c r="O4475" s="85">
        <f t="shared" si="986"/>
        <v>0</v>
      </c>
      <c r="P4475" s="85">
        <f t="shared" si="987"/>
        <v>0</v>
      </c>
      <c r="Q4475" s="59">
        <f t="shared" si="988"/>
        <v>0</v>
      </c>
      <c r="R4475" s="60" t="str">
        <f t="shared" si="989"/>
        <v>Good Count</v>
      </c>
      <c r="S4475" s="60" t="str">
        <f t="shared" si="990"/>
        <v>Good Count</v>
      </c>
      <c r="T4475" s="60" t="str">
        <f t="shared" si="991"/>
        <v>Good Count</v>
      </c>
    </row>
    <row r="4476" spans="1:20" ht="15" customHeight="1">
      <c r="A4476" s="64">
        <v>45204</v>
      </c>
      <c r="B4476" s="65">
        <f t="shared" si="979"/>
        <v>2023</v>
      </c>
      <c r="C4476" s="58">
        <f t="shared" si="980"/>
        <v>10</v>
      </c>
      <c r="D4476" s="58" t="str">
        <f t="shared" si="981"/>
        <v>Oct/2023</v>
      </c>
      <c r="E4476" s="60" t="s">
        <v>182</v>
      </c>
      <c r="F4476" s="60" t="s">
        <v>181</v>
      </c>
      <c r="G4476" s="60" t="s">
        <v>33</v>
      </c>
      <c r="H4476" s="60">
        <v>6</v>
      </c>
      <c r="I4476" s="60">
        <v>6</v>
      </c>
      <c r="J4476" s="60">
        <f t="shared" si="982"/>
        <v>0</v>
      </c>
      <c r="K4476" s="60" t="str">
        <f t="shared" si="983"/>
        <v>Ok</v>
      </c>
      <c r="L4476" s="60">
        <f t="shared" si="984"/>
        <v>0</v>
      </c>
      <c r="M4476" s="85">
        <f>VLOOKUP(E4476,'DAFTAR ITEM'!B:J,9,FALSE)</f>
        <v>20000</v>
      </c>
      <c r="N4476" s="85">
        <f t="shared" si="985"/>
        <v>120000</v>
      </c>
      <c r="O4476" s="85">
        <f t="shared" si="986"/>
        <v>0</v>
      </c>
      <c r="P4476" s="85">
        <f t="shared" si="987"/>
        <v>0</v>
      </c>
      <c r="Q4476" s="59">
        <f t="shared" si="988"/>
        <v>0</v>
      </c>
      <c r="R4476" s="60" t="str">
        <f t="shared" si="989"/>
        <v>Good Count</v>
      </c>
      <c r="S4476" s="60" t="str">
        <f t="shared" si="990"/>
        <v>Good Count</v>
      </c>
      <c r="T4476" s="60" t="str">
        <f t="shared" si="991"/>
        <v>Good Count</v>
      </c>
    </row>
    <row r="4477" spans="1:20" ht="15" customHeight="1">
      <c r="A4477" s="64">
        <v>45204</v>
      </c>
      <c r="B4477" s="65">
        <f t="shared" si="979"/>
        <v>2023</v>
      </c>
      <c r="C4477" s="58">
        <f t="shared" si="980"/>
        <v>10</v>
      </c>
      <c r="D4477" s="58" t="str">
        <f t="shared" si="981"/>
        <v>Oct/2023</v>
      </c>
      <c r="E4477" s="60" t="s">
        <v>184</v>
      </c>
      <c r="F4477" s="60" t="s">
        <v>183</v>
      </c>
      <c r="G4477" s="60" t="s">
        <v>33</v>
      </c>
      <c r="H4477" s="60">
        <v>5</v>
      </c>
      <c r="I4477" s="60">
        <v>5</v>
      </c>
      <c r="J4477" s="60">
        <f t="shared" si="982"/>
        <v>0</v>
      </c>
      <c r="K4477" s="60" t="str">
        <f t="shared" si="983"/>
        <v>Ok</v>
      </c>
      <c r="L4477" s="60">
        <f t="shared" si="984"/>
        <v>0</v>
      </c>
      <c r="M4477" s="85">
        <f>VLOOKUP(E4477,'DAFTAR ITEM'!B:J,9,FALSE)</f>
        <v>20000</v>
      </c>
      <c r="N4477" s="85">
        <f t="shared" si="985"/>
        <v>100000</v>
      </c>
      <c r="O4477" s="85">
        <f t="shared" si="986"/>
        <v>0</v>
      </c>
      <c r="P4477" s="85">
        <f t="shared" si="987"/>
        <v>0</v>
      </c>
      <c r="Q4477" s="59">
        <f t="shared" si="988"/>
        <v>0</v>
      </c>
      <c r="R4477" s="60" t="str">
        <f t="shared" si="989"/>
        <v>Good Count</v>
      </c>
      <c r="S4477" s="60" t="str">
        <f t="shared" si="990"/>
        <v>Good Count</v>
      </c>
      <c r="T4477" s="60" t="str">
        <f t="shared" si="991"/>
        <v>Good Count</v>
      </c>
    </row>
    <row r="4478" spans="1:20" ht="15" customHeight="1">
      <c r="A4478" s="64">
        <v>45204</v>
      </c>
      <c r="B4478" s="65">
        <f t="shared" si="979"/>
        <v>2023</v>
      </c>
      <c r="C4478" s="58">
        <f t="shared" si="980"/>
        <v>10</v>
      </c>
      <c r="D4478" s="58" t="str">
        <f t="shared" si="981"/>
        <v>Oct/2023</v>
      </c>
      <c r="E4478" s="60" t="s">
        <v>186</v>
      </c>
      <c r="F4478" s="60" t="s">
        <v>185</v>
      </c>
      <c r="G4478" s="60" t="s">
        <v>187</v>
      </c>
      <c r="H4478" s="60">
        <v>58</v>
      </c>
      <c r="I4478" s="60">
        <v>58</v>
      </c>
      <c r="J4478" s="60">
        <f t="shared" si="982"/>
        <v>0</v>
      </c>
      <c r="K4478" s="60" t="str">
        <f t="shared" si="983"/>
        <v>Ok</v>
      </c>
      <c r="L4478" s="60">
        <f t="shared" si="984"/>
        <v>0</v>
      </c>
      <c r="M4478" s="85">
        <f>VLOOKUP(E4478,'DAFTAR ITEM'!B:J,9,FALSE)</f>
        <v>1950</v>
      </c>
      <c r="N4478" s="85">
        <f t="shared" si="985"/>
        <v>113100</v>
      </c>
      <c r="O4478" s="85">
        <f t="shared" si="986"/>
        <v>0</v>
      </c>
      <c r="P4478" s="85">
        <f t="shared" si="987"/>
        <v>0</v>
      </c>
      <c r="Q4478" s="59">
        <f t="shared" si="988"/>
        <v>0</v>
      </c>
      <c r="R4478" s="60" t="str">
        <f t="shared" si="989"/>
        <v>Good Count</v>
      </c>
      <c r="S4478" s="60" t="str">
        <f t="shared" si="990"/>
        <v>Good Count</v>
      </c>
      <c r="T4478" s="60" t="str">
        <f t="shared" si="991"/>
        <v>Good Count</v>
      </c>
    </row>
    <row r="4479" spans="1:20" ht="15" customHeight="1">
      <c r="A4479" s="64">
        <v>45204</v>
      </c>
      <c r="B4479" s="65">
        <f t="shared" si="979"/>
        <v>2023</v>
      </c>
      <c r="C4479" s="58">
        <f t="shared" si="980"/>
        <v>10</v>
      </c>
      <c r="D4479" s="58" t="str">
        <f t="shared" si="981"/>
        <v>Oct/2023</v>
      </c>
      <c r="E4479" s="60" t="s">
        <v>189</v>
      </c>
      <c r="F4479" s="60" t="s">
        <v>188</v>
      </c>
      <c r="G4479" s="60" t="s">
        <v>187</v>
      </c>
      <c r="H4479" s="60">
        <v>16</v>
      </c>
      <c r="I4479" s="60">
        <v>16</v>
      </c>
      <c r="J4479" s="60">
        <f t="shared" si="982"/>
        <v>0</v>
      </c>
      <c r="K4479" s="60" t="str">
        <f t="shared" si="983"/>
        <v>Ok</v>
      </c>
      <c r="L4479" s="60">
        <f t="shared" si="984"/>
        <v>0</v>
      </c>
      <c r="M4479" s="85">
        <f>VLOOKUP(E4479,'DAFTAR ITEM'!B:J,9,FALSE)</f>
        <v>3990</v>
      </c>
      <c r="N4479" s="85">
        <f t="shared" si="985"/>
        <v>63840</v>
      </c>
      <c r="O4479" s="85">
        <f t="shared" si="986"/>
        <v>0</v>
      </c>
      <c r="P4479" s="85">
        <f t="shared" si="987"/>
        <v>0</v>
      </c>
      <c r="Q4479" s="59">
        <f t="shared" si="988"/>
        <v>0</v>
      </c>
      <c r="R4479" s="60" t="str">
        <f t="shared" si="989"/>
        <v>Good Count</v>
      </c>
      <c r="S4479" s="60" t="str">
        <f t="shared" si="990"/>
        <v>Good Count</v>
      </c>
      <c r="T4479" s="60" t="str">
        <f t="shared" si="991"/>
        <v>Good Count</v>
      </c>
    </row>
    <row r="4480" spans="1:20" ht="15" customHeight="1">
      <c r="A4480" s="64">
        <v>45204</v>
      </c>
      <c r="B4480" s="65">
        <f t="shared" si="979"/>
        <v>2023</v>
      </c>
      <c r="C4480" s="58">
        <f t="shared" si="980"/>
        <v>10</v>
      </c>
      <c r="D4480" s="58" t="str">
        <f t="shared" si="981"/>
        <v>Oct/2023</v>
      </c>
      <c r="E4480" s="60" t="s">
        <v>191</v>
      </c>
      <c r="F4480" s="60" t="s">
        <v>190</v>
      </c>
      <c r="G4480" s="60" t="s">
        <v>16</v>
      </c>
      <c r="H4480" s="60">
        <v>3</v>
      </c>
      <c r="I4480" s="60">
        <v>3</v>
      </c>
      <c r="J4480" s="60">
        <f t="shared" si="982"/>
        <v>0</v>
      </c>
      <c r="K4480" s="60" t="str">
        <f t="shared" si="983"/>
        <v>Ok</v>
      </c>
      <c r="L4480" s="60">
        <f t="shared" si="984"/>
        <v>0</v>
      </c>
      <c r="M4480" s="85">
        <f>VLOOKUP(E4480,'DAFTAR ITEM'!B:J,9,FALSE)</f>
        <v>15000</v>
      </c>
      <c r="N4480" s="85">
        <f t="shared" si="985"/>
        <v>45000</v>
      </c>
      <c r="O4480" s="85">
        <f t="shared" si="986"/>
        <v>0</v>
      </c>
      <c r="P4480" s="85">
        <f t="shared" si="987"/>
        <v>0</v>
      </c>
      <c r="Q4480" s="59">
        <f t="shared" si="988"/>
        <v>0</v>
      </c>
      <c r="R4480" s="60" t="str">
        <f t="shared" si="989"/>
        <v>Good Count</v>
      </c>
      <c r="S4480" s="60" t="str">
        <f t="shared" si="990"/>
        <v>Good Count</v>
      </c>
      <c r="T4480" s="60" t="str">
        <f t="shared" si="991"/>
        <v>Good Count</v>
      </c>
    </row>
    <row r="4481" spans="1:20" ht="15" customHeight="1">
      <c r="A4481" s="64">
        <v>45204</v>
      </c>
      <c r="B4481" s="65">
        <f t="shared" si="979"/>
        <v>2023</v>
      </c>
      <c r="C4481" s="58">
        <f t="shared" si="980"/>
        <v>10</v>
      </c>
      <c r="D4481" s="58" t="str">
        <f t="shared" si="981"/>
        <v>Oct/2023</v>
      </c>
      <c r="E4481" s="60" t="s">
        <v>193</v>
      </c>
      <c r="F4481" s="60" t="s">
        <v>192</v>
      </c>
      <c r="G4481" s="60" t="s">
        <v>194</v>
      </c>
      <c r="H4481" s="60">
        <v>8</v>
      </c>
      <c r="I4481" s="60">
        <v>8</v>
      </c>
      <c r="J4481" s="60">
        <f t="shared" si="982"/>
        <v>0</v>
      </c>
      <c r="K4481" s="60" t="str">
        <f t="shared" si="983"/>
        <v>Ok</v>
      </c>
      <c r="L4481" s="60">
        <f t="shared" si="984"/>
        <v>0</v>
      </c>
      <c r="M4481" s="85">
        <f>VLOOKUP(E4481,'DAFTAR ITEM'!B:J,9,FALSE)</f>
        <v>81000</v>
      </c>
      <c r="N4481" s="85">
        <f t="shared" si="985"/>
        <v>648000</v>
      </c>
      <c r="O4481" s="85">
        <f t="shared" si="986"/>
        <v>0</v>
      </c>
      <c r="P4481" s="85">
        <f t="shared" si="987"/>
        <v>0</v>
      </c>
      <c r="Q4481" s="59">
        <f t="shared" si="988"/>
        <v>0</v>
      </c>
      <c r="R4481" s="60" t="str">
        <f t="shared" si="989"/>
        <v>Good Count</v>
      </c>
      <c r="S4481" s="60" t="str">
        <f t="shared" si="990"/>
        <v>Good Count</v>
      </c>
      <c r="T4481" s="60" t="str">
        <f t="shared" si="991"/>
        <v>Good Count</v>
      </c>
    </row>
    <row r="4482" spans="1:20" ht="15" customHeight="1">
      <c r="A4482" s="64">
        <v>45204</v>
      </c>
      <c r="B4482" s="65">
        <f t="shared" si="979"/>
        <v>2023</v>
      </c>
      <c r="C4482" s="58">
        <f t="shared" si="980"/>
        <v>10</v>
      </c>
      <c r="D4482" s="58" t="str">
        <f t="shared" si="981"/>
        <v>Oct/2023</v>
      </c>
      <c r="E4482" s="60" t="s">
        <v>196</v>
      </c>
      <c r="F4482" s="60" t="s">
        <v>195</v>
      </c>
      <c r="G4482" s="60" t="s">
        <v>194</v>
      </c>
      <c r="H4482" s="60">
        <v>27</v>
      </c>
      <c r="I4482" s="60">
        <v>27</v>
      </c>
      <c r="J4482" s="60">
        <f t="shared" si="982"/>
        <v>0</v>
      </c>
      <c r="K4482" s="60" t="str">
        <f t="shared" si="983"/>
        <v>Ok</v>
      </c>
      <c r="L4482" s="60">
        <f t="shared" si="984"/>
        <v>0</v>
      </c>
      <c r="M4482" s="85">
        <f>VLOOKUP(E4482,'DAFTAR ITEM'!B:J,9,FALSE)</f>
        <v>27050</v>
      </c>
      <c r="N4482" s="85">
        <f t="shared" si="985"/>
        <v>730350</v>
      </c>
      <c r="O4482" s="85">
        <f t="shared" si="986"/>
        <v>0</v>
      </c>
      <c r="P4482" s="85">
        <f t="shared" si="987"/>
        <v>0</v>
      </c>
      <c r="Q4482" s="59">
        <f t="shared" si="988"/>
        <v>0</v>
      </c>
      <c r="R4482" s="60" t="str">
        <f t="shared" si="989"/>
        <v>Good Count</v>
      </c>
      <c r="S4482" s="60" t="str">
        <f t="shared" si="990"/>
        <v>Good Count</v>
      </c>
      <c r="T4482" s="60" t="str">
        <f t="shared" si="991"/>
        <v>Good Count</v>
      </c>
    </row>
    <row r="4483" spans="1:20" ht="15" customHeight="1">
      <c r="C4483" s="58"/>
      <c r="D4483" s="58"/>
    </row>
    <row r="4484" spans="1:20" ht="15" customHeight="1">
      <c r="A4484" s="64">
        <v>45204</v>
      </c>
      <c r="B4484" s="65">
        <f t="shared" ref="B4484:B4508" si="992">YEAR(A4484)</f>
        <v>2023</v>
      </c>
      <c r="C4484" s="58">
        <f t="shared" ref="C4484:C4508" si="993">MONTH(A4484)</f>
        <v>10</v>
      </c>
      <c r="D4484" s="58" t="str">
        <f t="shared" ref="D4484:D4508" si="994">TEXT(A4484,"MMM")&amp;"/"&amp;(B4484)</f>
        <v>Oct/2023</v>
      </c>
      <c r="E4484" s="60" t="s">
        <v>198</v>
      </c>
      <c r="F4484" s="60" t="s">
        <v>197</v>
      </c>
      <c r="G4484" s="60" t="s">
        <v>194</v>
      </c>
      <c r="H4484" s="60">
        <v>40</v>
      </c>
      <c r="I4484" s="60">
        <v>40</v>
      </c>
      <c r="J4484" s="60">
        <f t="shared" ref="J4484:J4508" si="995">I4484-H4484</f>
        <v>0</v>
      </c>
      <c r="K4484" s="60" t="str">
        <f t="shared" ref="K4484:K4508" si="996">IF(J4484=0,"Ok","Selisih")</f>
        <v>Ok</v>
      </c>
      <c r="L4484" s="60">
        <f t="shared" ref="L4484:L4508" si="997">ABS(J4484)</f>
        <v>0</v>
      </c>
      <c r="M4484" s="85">
        <f>VLOOKUP(E4484,'DAFTAR ITEM'!B:J,9,FALSE)</f>
        <v>41000</v>
      </c>
      <c r="N4484" s="85">
        <f t="shared" ref="N4484:N4508" si="998">H4484*M4484</f>
        <v>1640000</v>
      </c>
      <c r="O4484" s="85">
        <f t="shared" ref="O4484:O4508" si="999">J4484*M4484</f>
        <v>0</v>
      </c>
      <c r="P4484" s="85">
        <f t="shared" ref="P4484:P4508" si="1000">L4484*M4484</f>
        <v>0</v>
      </c>
      <c r="Q4484" s="59">
        <f t="shared" ref="Q4484:Q4508" si="1001">ABS(IF(AND((H4484=0),(J4484=0)),0,J4484/H4484))</f>
        <v>0</v>
      </c>
      <c r="R4484" s="60" t="str">
        <f t="shared" ref="R4484:R4508" si="1002">IF(ISERROR(Q4484),"Bad Count",IF(Q4484&gt;0%,"Bad Count","Good Count"))</f>
        <v>Good Count</v>
      </c>
      <c r="S4484" s="60" t="str">
        <f t="shared" ref="S4484:S4508" si="1003">IF(ISERROR(Q4484),"Bad Count",IF(Q4484&gt;2%,"Bad Count","Good Count"))</f>
        <v>Good Count</v>
      </c>
      <c r="T4484" s="60" t="str">
        <f t="shared" ref="T4484:T4508" si="1004">IF(ISERROR(Q4484),"Bad Count",IF(Q4484&gt;5%,"Bad Count","Good Count"))</f>
        <v>Good Count</v>
      </c>
    </row>
    <row r="4485" spans="1:20" ht="15" customHeight="1">
      <c r="A4485" s="64">
        <v>45204</v>
      </c>
      <c r="B4485" s="65">
        <f t="shared" si="992"/>
        <v>2023</v>
      </c>
      <c r="C4485" s="58">
        <f t="shared" si="993"/>
        <v>10</v>
      </c>
      <c r="D4485" s="58" t="str">
        <f t="shared" si="994"/>
        <v>Oct/2023</v>
      </c>
      <c r="E4485" s="60" t="s">
        <v>200</v>
      </c>
      <c r="F4485" s="60" t="s">
        <v>199</v>
      </c>
      <c r="G4485" s="60" t="s">
        <v>194</v>
      </c>
      <c r="H4485" s="60">
        <v>7</v>
      </c>
      <c r="I4485" s="60">
        <v>7</v>
      </c>
      <c r="J4485" s="60">
        <f t="shared" si="995"/>
        <v>0</v>
      </c>
      <c r="K4485" s="60" t="str">
        <f t="shared" si="996"/>
        <v>Ok</v>
      </c>
      <c r="L4485" s="60">
        <f t="shared" si="997"/>
        <v>0</v>
      </c>
      <c r="M4485" s="85">
        <f>VLOOKUP(E4485,'DAFTAR ITEM'!B:J,9,FALSE)</f>
        <v>20000</v>
      </c>
      <c r="N4485" s="85">
        <f t="shared" si="998"/>
        <v>140000</v>
      </c>
      <c r="O4485" s="85">
        <f t="shared" si="999"/>
        <v>0</v>
      </c>
      <c r="P4485" s="85">
        <f t="shared" si="1000"/>
        <v>0</v>
      </c>
      <c r="Q4485" s="59">
        <f t="shared" si="1001"/>
        <v>0</v>
      </c>
      <c r="R4485" s="60" t="str">
        <f t="shared" si="1002"/>
        <v>Good Count</v>
      </c>
      <c r="S4485" s="60" t="str">
        <f t="shared" si="1003"/>
        <v>Good Count</v>
      </c>
      <c r="T4485" s="60" t="str">
        <f t="shared" si="1004"/>
        <v>Good Count</v>
      </c>
    </row>
    <row r="4486" spans="1:20" ht="15" customHeight="1">
      <c r="A4486" s="64">
        <v>45204</v>
      </c>
      <c r="B4486" s="65">
        <f t="shared" si="992"/>
        <v>2023</v>
      </c>
      <c r="C4486" s="58">
        <f t="shared" si="993"/>
        <v>10</v>
      </c>
      <c r="D4486" s="58" t="str">
        <f t="shared" si="994"/>
        <v>Oct/2023</v>
      </c>
      <c r="E4486" s="60" t="s">
        <v>202</v>
      </c>
      <c r="F4486" s="60" t="s">
        <v>201</v>
      </c>
      <c r="G4486" s="60" t="s">
        <v>194</v>
      </c>
      <c r="H4486" s="60">
        <v>0</v>
      </c>
      <c r="I4486" s="60">
        <v>0</v>
      </c>
      <c r="J4486" s="60">
        <f t="shared" si="995"/>
        <v>0</v>
      </c>
      <c r="K4486" s="60" t="str">
        <f t="shared" si="996"/>
        <v>Ok</v>
      </c>
      <c r="L4486" s="60">
        <f t="shared" si="997"/>
        <v>0</v>
      </c>
      <c r="M4486" s="85">
        <f>VLOOKUP(E4486,'DAFTAR ITEM'!B:J,9,FALSE)</f>
        <v>23000</v>
      </c>
      <c r="N4486" s="85">
        <f t="shared" si="998"/>
        <v>0</v>
      </c>
      <c r="O4486" s="85">
        <f t="shared" si="999"/>
        <v>0</v>
      </c>
      <c r="P4486" s="85">
        <f t="shared" si="1000"/>
        <v>0</v>
      </c>
      <c r="Q4486" s="59">
        <f t="shared" si="1001"/>
        <v>0</v>
      </c>
      <c r="R4486" s="60" t="str">
        <f t="shared" si="1002"/>
        <v>Good Count</v>
      </c>
      <c r="S4486" s="60" t="str">
        <f t="shared" si="1003"/>
        <v>Good Count</v>
      </c>
      <c r="T4486" s="60" t="str">
        <f t="shared" si="1004"/>
        <v>Good Count</v>
      </c>
    </row>
    <row r="4487" spans="1:20" ht="15" customHeight="1">
      <c r="A4487" s="64">
        <v>45204</v>
      </c>
      <c r="B4487" s="65">
        <f t="shared" si="992"/>
        <v>2023</v>
      </c>
      <c r="C4487" s="58">
        <f t="shared" si="993"/>
        <v>10</v>
      </c>
      <c r="D4487" s="58" t="str">
        <f t="shared" si="994"/>
        <v>Oct/2023</v>
      </c>
      <c r="E4487" s="60" t="s">
        <v>206</v>
      </c>
      <c r="F4487" s="60" t="s">
        <v>205</v>
      </c>
      <c r="G4487" s="60" t="s">
        <v>194</v>
      </c>
      <c r="H4487" s="60">
        <v>11</v>
      </c>
      <c r="I4487" s="60">
        <v>11</v>
      </c>
      <c r="J4487" s="60">
        <f t="shared" si="995"/>
        <v>0</v>
      </c>
      <c r="K4487" s="60" t="str">
        <f t="shared" si="996"/>
        <v>Ok</v>
      </c>
      <c r="L4487" s="60">
        <f t="shared" si="997"/>
        <v>0</v>
      </c>
      <c r="M4487" s="85">
        <f>VLOOKUP(E4487,'DAFTAR ITEM'!B:J,9,FALSE)</f>
        <v>39091</v>
      </c>
      <c r="N4487" s="85">
        <f t="shared" si="998"/>
        <v>430001</v>
      </c>
      <c r="O4487" s="85">
        <f t="shared" si="999"/>
        <v>0</v>
      </c>
      <c r="P4487" s="85">
        <f t="shared" si="1000"/>
        <v>0</v>
      </c>
      <c r="Q4487" s="59">
        <f t="shared" si="1001"/>
        <v>0</v>
      </c>
      <c r="R4487" s="60" t="str">
        <f t="shared" si="1002"/>
        <v>Good Count</v>
      </c>
      <c r="S4487" s="60" t="str">
        <f t="shared" si="1003"/>
        <v>Good Count</v>
      </c>
      <c r="T4487" s="60" t="str">
        <f t="shared" si="1004"/>
        <v>Good Count</v>
      </c>
    </row>
    <row r="4488" spans="1:20" ht="15" customHeight="1">
      <c r="A4488" s="64">
        <v>45204</v>
      </c>
      <c r="B4488" s="65">
        <f t="shared" si="992"/>
        <v>2023</v>
      </c>
      <c r="C4488" s="58">
        <f t="shared" si="993"/>
        <v>10</v>
      </c>
      <c r="D4488" s="58" t="str">
        <f t="shared" si="994"/>
        <v>Oct/2023</v>
      </c>
      <c r="E4488" s="60" t="s">
        <v>208</v>
      </c>
      <c r="F4488" s="60" t="s">
        <v>207</v>
      </c>
      <c r="G4488" s="60" t="s">
        <v>16</v>
      </c>
      <c r="H4488" s="60">
        <v>1</v>
      </c>
      <c r="I4488" s="60">
        <v>1</v>
      </c>
      <c r="J4488" s="60">
        <f t="shared" si="995"/>
        <v>0</v>
      </c>
      <c r="K4488" s="60" t="str">
        <f t="shared" si="996"/>
        <v>Ok</v>
      </c>
      <c r="L4488" s="60">
        <f t="shared" si="997"/>
        <v>0</v>
      </c>
      <c r="M4488" s="85">
        <f>VLOOKUP(E4488,'DAFTAR ITEM'!B:J,9,FALSE)</f>
        <v>45000</v>
      </c>
      <c r="N4488" s="85">
        <f t="shared" si="998"/>
        <v>45000</v>
      </c>
      <c r="O4488" s="85">
        <f t="shared" si="999"/>
        <v>0</v>
      </c>
      <c r="P4488" s="85">
        <f t="shared" si="1000"/>
        <v>0</v>
      </c>
      <c r="Q4488" s="59">
        <f t="shared" si="1001"/>
        <v>0</v>
      </c>
      <c r="R4488" s="60" t="str">
        <f t="shared" si="1002"/>
        <v>Good Count</v>
      </c>
      <c r="S4488" s="60" t="str">
        <f t="shared" si="1003"/>
        <v>Good Count</v>
      </c>
      <c r="T4488" s="60" t="str">
        <f t="shared" si="1004"/>
        <v>Good Count</v>
      </c>
    </row>
    <row r="4489" spans="1:20" ht="15" customHeight="1">
      <c r="A4489" s="64">
        <v>45204</v>
      </c>
      <c r="B4489" s="65">
        <f t="shared" si="992"/>
        <v>2023</v>
      </c>
      <c r="C4489" s="58">
        <f t="shared" si="993"/>
        <v>10</v>
      </c>
      <c r="D4489" s="58" t="str">
        <f t="shared" si="994"/>
        <v>Oct/2023</v>
      </c>
      <c r="E4489" s="60" t="s">
        <v>210</v>
      </c>
      <c r="F4489" s="60" t="s">
        <v>209</v>
      </c>
      <c r="G4489" s="60" t="s">
        <v>95</v>
      </c>
      <c r="H4489" s="60">
        <v>10</v>
      </c>
      <c r="I4489" s="60">
        <v>10</v>
      </c>
      <c r="J4489" s="60">
        <f t="shared" si="995"/>
        <v>0</v>
      </c>
      <c r="K4489" s="60" t="str">
        <f t="shared" si="996"/>
        <v>Ok</v>
      </c>
      <c r="L4489" s="60">
        <f t="shared" si="997"/>
        <v>0</v>
      </c>
      <c r="M4489" s="85">
        <f>VLOOKUP(E4489,'DAFTAR ITEM'!B:J,9,FALSE)</f>
        <v>29200</v>
      </c>
      <c r="N4489" s="85">
        <f t="shared" si="998"/>
        <v>292000</v>
      </c>
      <c r="O4489" s="85">
        <f t="shared" si="999"/>
        <v>0</v>
      </c>
      <c r="P4489" s="85">
        <f t="shared" si="1000"/>
        <v>0</v>
      </c>
      <c r="Q4489" s="59">
        <f t="shared" si="1001"/>
        <v>0</v>
      </c>
      <c r="R4489" s="60" t="str">
        <f t="shared" si="1002"/>
        <v>Good Count</v>
      </c>
      <c r="S4489" s="60" t="str">
        <f t="shared" si="1003"/>
        <v>Good Count</v>
      </c>
      <c r="T4489" s="60" t="str">
        <f t="shared" si="1004"/>
        <v>Good Count</v>
      </c>
    </row>
    <row r="4490" spans="1:20" ht="15" customHeight="1">
      <c r="A4490" s="64">
        <v>45204</v>
      </c>
      <c r="B4490" s="65">
        <f t="shared" si="992"/>
        <v>2023</v>
      </c>
      <c r="C4490" s="58">
        <f t="shared" si="993"/>
        <v>10</v>
      </c>
      <c r="D4490" s="58" t="str">
        <f t="shared" si="994"/>
        <v>Oct/2023</v>
      </c>
      <c r="E4490" s="60" t="s">
        <v>389</v>
      </c>
      <c r="F4490" s="60" t="s">
        <v>388</v>
      </c>
      <c r="G4490" s="60" t="s">
        <v>194</v>
      </c>
      <c r="H4490" s="60">
        <v>64</v>
      </c>
      <c r="I4490" s="60">
        <v>64</v>
      </c>
      <c r="J4490" s="60">
        <f t="shared" si="995"/>
        <v>0</v>
      </c>
      <c r="K4490" s="60" t="str">
        <f t="shared" si="996"/>
        <v>Ok</v>
      </c>
      <c r="L4490" s="60">
        <f t="shared" si="997"/>
        <v>0</v>
      </c>
      <c r="M4490" s="85">
        <f>VLOOKUP(E4490,'DAFTAR ITEM'!B:J,9,FALSE)</f>
        <v>67500</v>
      </c>
      <c r="N4490" s="85">
        <f t="shared" si="998"/>
        <v>4320000</v>
      </c>
      <c r="O4490" s="85">
        <f t="shared" si="999"/>
        <v>0</v>
      </c>
      <c r="P4490" s="85">
        <f t="shared" si="1000"/>
        <v>0</v>
      </c>
      <c r="Q4490" s="59">
        <f t="shared" si="1001"/>
        <v>0</v>
      </c>
      <c r="R4490" s="60" t="str">
        <f t="shared" si="1002"/>
        <v>Good Count</v>
      </c>
      <c r="S4490" s="60" t="str">
        <f t="shared" si="1003"/>
        <v>Good Count</v>
      </c>
      <c r="T4490" s="60" t="str">
        <f t="shared" si="1004"/>
        <v>Good Count</v>
      </c>
    </row>
    <row r="4491" spans="1:20" ht="15" customHeight="1">
      <c r="A4491" s="64">
        <v>45204</v>
      </c>
      <c r="B4491" s="65">
        <f t="shared" si="992"/>
        <v>2023</v>
      </c>
      <c r="C4491" s="58">
        <f t="shared" si="993"/>
        <v>10</v>
      </c>
      <c r="D4491" s="58" t="str">
        <f t="shared" si="994"/>
        <v>Oct/2023</v>
      </c>
      <c r="E4491" s="60" t="s">
        <v>212</v>
      </c>
      <c r="F4491" s="60" t="s">
        <v>211</v>
      </c>
      <c r="G4491" s="60" t="s">
        <v>95</v>
      </c>
      <c r="H4491" s="60">
        <v>54</v>
      </c>
      <c r="I4491" s="60">
        <v>54</v>
      </c>
      <c r="J4491" s="60">
        <f t="shared" si="995"/>
        <v>0</v>
      </c>
      <c r="K4491" s="60" t="str">
        <f t="shared" si="996"/>
        <v>Ok</v>
      </c>
      <c r="L4491" s="60">
        <f t="shared" si="997"/>
        <v>0</v>
      </c>
      <c r="M4491" s="85">
        <f>VLOOKUP(E4491,'DAFTAR ITEM'!B:J,9,FALSE)</f>
        <v>7400</v>
      </c>
      <c r="N4491" s="85">
        <f t="shared" si="998"/>
        <v>399600</v>
      </c>
      <c r="O4491" s="85">
        <f t="shared" si="999"/>
        <v>0</v>
      </c>
      <c r="P4491" s="85">
        <f t="shared" si="1000"/>
        <v>0</v>
      </c>
      <c r="Q4491" s="59">
        <f t="shared" si="1001"/>
        <v>0</v>
      </c>
      <c r="R4491" s="60" t="str">
        <f t="shared" si="1002"/>
        <v>Good Count</v>
      </c>
      <c r="S4491" s="60" t="str">
        <f t="shared" si="1003"/>
        <v>Good Count</v>
      </c>
      <c r="T4491" s="60" t="str">
        <f t="shared" si="1004"/>
        <v>Good Count</v>
      </c>
    </row>
    <row r="4492" spans="1:20" ht="15" customHeight="1">
      <c r="A4492" s="64">
        <v>45204</v>
      </c>
      <c r="B4492" s="65">
        <f t="shared" si="992"/>
        <v>2023</v>
      </c>
      <c r="C4492" s="58">
        <f t="shared" si="993"/>
        <v>10</v>
      </c>
      <c r="D4492" s="58" t="str">
        <f t="shared" si="994"/>
        <v>Oct/2023</v>
      </c>
      <c r="E4492" s="60" t="s">
        <v>214</v>
      </c>
      <c r="F4492" s="60" t="s">
        <v>213</v>
      </c>
      <c r="G4492" s="60" t="s">
        <v>95</v>
      </c>
      <c r="H4492" s="60">
        <v>47</v>
      </c>
      <c r="I4492" s="60">
        <v>47</v>
      </c>
      <c r="J4492" s="60">
        <f t="shared" si="995"/>
        <v>0</v>
      </c>
      <c r="K4492" s="60" t="str">
        <f t="shared" si="996"/>
        <v>Ok</v>
      </c>
      <c r="L4492" s="60">
        <f t="shared" si="997"/>
        <v>0</v>
      </c>
      <c r="M4492" s="85">
        <f>VLOOKUP(E4492,'DAFTAR ITEM'!B:J,9,FALSE)</f>
        <v>13700</v>
      </c>
      <c r="N4492" s="85">
        <f t="shared" si="998"/>
        <v>643900</v>
      </c>
      <c r="O4492" s="85">
        <f t="shared" si="999"/>
        <v>0</v>
      </c>
      <c r="P4492" s="85">
        <f t="shared" si="1000"/>
        <v>0</v>
      </c>
      <c r="Q4492" s="59">
        <f t="shared" si="1001"/>
        <v>0</v>
      </c>
      <c r="R4492" s="60" t="str">
        <f t="shared" si="1002"/>
        <v>Good Count</v>
      </c>
      <c r="S4492" s="60" t="str">
        <f t="shared" si="1003"/>
        <v>Good Count</v>
      </c>
      <c r="T4492" s="60" t="str">
        <f t="shared" si="1004"/>
        <v>Good Count</v>
      </c>
    </row>
    <row r="4493" spans="1:20" ht="15" customHeight="1">
      <c r="A4493" s="64">
        <v>45204</v>
      </c>
      <c r="B4493" s="65">
        <f t="shared" si="992"/>
        <v>2023</v>
      </c>
      <c r="C4493" s="58">
        <f t="shared" si="993"/>
        <v>10</v>
      </c>
      <c r="D4493" s="58" t="str">
        <f t="shared" si="994"/>
        <v>Oct/2023</v>
      </c>
      <c r="E4493" s="60" t="s">
        <v>216</v>
      </c>
      <c r="F4493" s="60" t="s">
        <v>215</v>
      </c>
      <c r="G4493" s="60" t="s">
        <v>95</v>
      </c>
      <c r="H4493" s="60">
        <v>7</v>
      </c>
      <c r="I4493" s="60">
        <v>7</v>
      </c>
      <c r="J4493" s="60">
        <f t="shared" si="995"/>
        <v>0</v>
      </c>
      <c r="K4493" s="60" t="str">
        <f t="shared" si="996"/>
        <v>Ok</v>
      </c>
      <c r="L4493" s="60">
        <f t="shared" si="997"/>
        <v>0</v>
      </c>
      <c r="M4493" s="85">
        <f>VLOOKUP(E4493,'DAFTAR ITEM'!B:J,9,FALSE)</f>
        <v>10750</v>
      </c>
      <c r="N4493" s="85">
        <f t="shared" si="998"/>
        <v>75250</v>
      </c>
      <c r="O4493" s="85">
        <f t="shared" si="999"/>
        <v>0</v>
      </c>
      <c r="P4493" s="85">
        <f t="shared" si="1000"/>
        <v>0</v>
      </c>
      <c r="Q4493" s="59">
        <f t="shared" si="1001"/>
        <v>0</v>
      </c>
      <c r="R4493" s="60" t="str">
        <f t="shared" si="1002"/>
        <v>Good Count</v>
      </c>
      <c r="S4493" s="60" t="str">
        <f t="shared" si="1003"/>
        <v>Good Count</v>
      </c>
      <c r="T4493" s="60" t="str">
        <f t="shared" si="1004"/>
        <v>Good Count</v>
      </c>
    </row>
    <row r="4494" spans="1:20" ht="15" customHeight="1">
      <c r="A4494" s="64">
        <v>45204</v>
      </c>
      <c r="B4494" s="65">
        <f t="shared" si="992"/>
        <v>2023</v>
      </c>
      <c r="C4494" s="58">
        <f t="shared" si="993"/>
        <v>10</v>
      </c>
      <c r="D4494" s="58" t="str">
        <f t="shared" si="994"/>
        <v>Oct/2023</v>
      </c>
      <c r="E4494" s="60" t="s">
        <v>218</v>
      </c>
      <c r="F4494" s="60" t="s">
        <v>217</v>
      </c>
      <c r="G4494" s="60" t="s">
        <v>33</v>
      </c>
      <c r="H4494" s="60">
        <v>24</v>
      </c>
      <c r="I4494" s="60">
        <v>24</v>
      </c>
      <c r="J4494" s="60">
        <f t="shared" si="995"/>
        <v>0</v>
      </c>
      <c r="K4494" s="60" t="str">
        <f t="shared" si="996"/>
        <v>Ok</v>
      </c>
      <c r="L4494" s="60">
        <f t="shared" si="997"/>
        <v>0</v>
      </c>
      <c r="M4494" s="85">
        <f>VLOOKUP(E4494,'DAFTAR ITEM'!B:J,9,FALSE)</f>
        <v>5000</v>
      </c>
      <c r="N4494" s="85">
        <f t="shared" si="998"/>
        <v>120000</v>
      </c>
      <c r="O4494" s="85">
        <f t="shared" si="999"/>
        <v>0</v>
      </c>
      <c r="P4494" s="85">
        <f t="shared" si="1000"/>
        <v>0</v>
      </c>
      <c r="Q4494" s="59">
        <f t="shared" si="1001"/>
        <v>0</v>
      </c>
      <c r="R4494" s="60" t="str">
        <f t="shared" si="1002"/>
        <v>Good Count</v>
      </c>
      <c r="S4494" s="60" t="str">
        <f t="shared" si="1003"/>
        <v>Good Count</v>
      </c>
      <c r="T4494" s="60" t="str">
        <f t="shared" si="1004"/>
        <v>Good Count</v>
      </c>
    </row>
    <row r="4495" spans="1:20" ht="15" customHeight="1">
      <c r="A4495" s="64">
        <v>45204</v>
      </c>
      <c r="B4495" s="65">
        <f t="shared" si="992"/>
        <v>2023</v>
      </c>
      <c r="C4495" s="58">
        <f t="shared" si="993"/>
        <v>10</v>
      </c>
      <c r="D4495" s="58" t="str">
        <f t="shared" si="994"/>
        <v>Oct/2023</v>
      </c>
      <c r="E4495" s="60" t="s">
        <v>222</v>
      </c>
      <c r="F4495" s="60" t="s">
        <v>221</v>
      </c>
      <c r="G4495" s="60" t="s">
        <v>33</v>
      </c>
      <c r="H4495" s="60">
        <v>8</v>
      </c>
      <c r="I4495" s="60">
        <v>8</v>
      </c>
      <c r="J4495" s="60">
        <f t="shared" si="995"/>
        <v>0</v>
      </c>
      <c r="K4495" s="60" t="str">
        <f t="shared" si="996"/>
        <v>Ok</v>
      </c>
      <c r="L4495" s="60">
        <f t="shared" si="997"/>
        <v>0</v>
      </c>
      <c r="M4495" s="85">
        <f>VLOOKUP(E4495,'DAFTAR ITEM'!B:J,9,FALSE)</f>
        <v>3000</v>
      </c>
      <c r="N4495" s="85">
        <f t="shared" si="998"/>
        <v>24000</v>
      </c>
      <c r="O4495" s="85">
        <f t="shared" si="999"/>
        <v>0</v>
      </c>
      <c r="P4495" s="85">
        <f t="shared" si="1000"/>
        <v>0</v>
      </c>
      <c r="Q4495" s="59">
        <f t="shared" si="1001"/>
        <v>0</v>
      </c>
      <c r="R4495" s="60" t="str">
        <f t="shared" si="1002"/>
        <v>Good Count</v>
      </c>
      <c r="S4495" s="60" t="str">
        <f t="shared" si="1003"/>
        <v>Good Count</v>
      </c>
      <c r="T4495" s="60" t="str">
        <f t="shared" si="1004"/>
        <v>Good Count</v>
      </c>
    </row>
    <row r="4496" spans="1:20" ht="15" customHeight="1">
      <c r="A4496" s="64">
        <v>45204</v>
      </c>
      <c r="B4496" s="65">
        <f t="shared" si="992"/>
        <v>2023</v>
      </c>
      <c r="C4496" s="58">
        <f t="shared" si="993"/>
        <v>10</v>
      </c>
      <c r="D4496" s="58" t="str">
        <f t="shared" si="994"/>
        <v>Oct/2023</v>
      </c>
      <c r="E4496" s="60" t="s">
        <v>224</v>
      </c>
      <c r="F4496" s="60" t="s">
        <v>223</v>
      </c>
      <c r="G4496" s="60" t="s">
        <v>33</v>
      </c>
      <c r="H4496" s="60">
        <v>30</v>
      </c>
      <c r="I4496" s="60">
        <v>30</v>
      </c>
      <c r="J4496" s="60">
        <f t="shared" si="995"/>
        <v>0</v>
      </c>
      <c r="K4496" s="60" t="str">
        <f t="shared" si="996"/>
        <v>Ok</v>
      </c>
      <c r="L4496" s="60">
        <f t="shared" si="997"/>
        <v>0</v>
      </c>
      <c r="M4496" s="85">
        <f>VLOOKUP(E4496,'DAFTAR ITEM'!B:J,9,FALSE)</f>
        <v>5775</v>
      </c>
      <c r="N4496" s="85">
        <f t="shared" si="998"/>
        <v>173250</v>
      </c>
      <c r="O4496" s="85">
        <f t="shared" si="999"/>
        <v>0</v>
      </c>
      <c r="P4496" s="85">
        <f t="shared" si="1000"/>
        <v>0</v>
      </c>
      <c r="Q4496" s="59">
        <f t="shared" si="1001"/>
        <v>0</v>
      </c>
      <c r="R4496" s="60" t="str">
        <f t="shared" si="1002"/>
        <v>Good Count</v>
      </c>
      <c r="S4496" s="60" t="str">
        <f t="shared" si="1003"/>
        <v>Good Count</v>
      </c>
      <c r="T4496" s="60" t="str">
        <f t="shared" si="1004"/>
        <v>Good Count</v>
      </c>
    </row>
    <row r="4497" spans="1:20" ht="15" customHeight="1">
      <c r="A4497" s="64">
        <v>45204</v>
      </c>
      <c r="B4497" s="65">
        <f t="shared" si="992"/>
        <v>2023</v>
      </c>
      <c r="C4497" s="58">
        <f t="shared" si="993"/>
        <v>10</v>
      </c>
      <c r="D4497" s="58" t="str">
        <f t="shared" si="994"/>
        <v>Oct/2023</v>
      </c>
      <c r="E4497" s="60" t="s">
        <v>226</v>
      </c>
      <c r="F4497" s="60" t="s">
        <v>225</v>
      </c>
      <c r="G4497" s="60" t="s">
        <v>33</v>
      </c>
      <c r="H4497" s="60">
        <v>20</v>
      </c>
      <c r="I4497" s="60">
        <v>20</v>
      </c>
      <c r="J4497" s="60">
        <f t="shared" si="995"/>
        <v>0</v>
      </c>
      <c r="K4497" s="60" t="str">
        <f t="shared" si="996"/>
        <v>Ok</v>
      </c>
      <c r="L4497" s="60">
        <f t="shared" si="997"/>
        <v>0</v>
      </c>
      <c r="M4497" s="85">
        <f>VLOOKUP(E4497,'DAFTAR ITEM'!B:J,9,FALSE)</f>
        <v>2000</v>
      </c>
      <c r="N4497" s="85">
        <f t="shared" si="998"/>
        <v>40000</v>
      </c>
      <c r="O4497" s="85">
        <f t="shared" si="999"/>
        <v>0</v>
      </c>
      <c r="P4497" s="85">
        <f t="shared" si="1000"/>
        <v>0</v>
      </c>
      <c r="Q4497" s="59">
        <f t="shared" si="1001"/>
        <v>0</v>
      </c>
      <c r="R4497" s="60" t="str">
        <f t="shared" si="1002"/>
        <v>Good Count</v>
      </c>
      <c r="S4497" s="60" t="str">
        <f t="shared" si="1003"/>
        <v>Good Count</v>
      </c>
      <c r="T4497" s="60" t="str">
        <f t="shared" si="1004"/>
        <v>Good Count</v>
      </c>
    </row>
    <row r="4498" spans="1:20" ht="15" customHeight="1">
      <c r="A4498" s="64">
        <v>45204</v>
      </c>
      <c r="B4498" s="65">
        <f t="shared" si="992"/>
        <v>2023</v>
      </c>
      <c r="C4498" s="58">
        <f t="shared" si="993"/>
        <v>10</v>
      </c>
      <c r="D4498" s="58" t="str">
        <f t="shared" si="994"/>
        <v>Oct/2023</v>
      </c>
      <c r="E4498" s="60" t="s">
        <v>230</v>
      </c>
      <c r="F4498" s="60" t="s">
        <v>229</v>
      </c>
      <c r="G4498" s="60" t="s">
        <v>16</v>
      </c>
      <c r="H4498" s="60">
        <v>12</v>
      </c>
      <c r="I4498" s="60">
        <v>12</v>
      </c>
      <c r="J4498" s="60">
        <f t="shared" si="995"/>
        <v>0</v>
      </c>
      <c r="K4498" s="60" t="str">
        <f t="shared" si="996"/>
        <v>Ok</v>
      </c>
      <c r="L4498" s="60">
        <f t="shared" si="997"/>
        <v>0</v>
      </c>
      <c r="M4498" s="85">
        <f>VLOOKUP(E4498,'DAFTAR ITEM'!B:J,9,FALSE)</f>
        <v>2000</v>
      </c>
      <c r="N4498" s="85">
        <f t="shared" si="998"/>
        <v>24000</v>
      </c>
      <c r="O4498" s="85">
        <f t="shared" si="999"/>
        <v>0</v>
      </c>
      <c r="P4498" s="85">
        <f t="shared" si="1000"/>
        <v>0</v>
      </c>
      <c r="Q4498" s="59">
        <f t="shared" si="1001"/>
        <v>0</v>
      </c>
      <c r="R4498" s="60" t="str">
        <f t="shared" si="1002"/>
        <v>Good Count</v>
      </c>
      <c r="S4498" s="60" t="str">
        <f t="shared" si="1003"/>
        <v>Good Count</v>
      </c>
      <c r="T4498" s="60" t="str">
        <f t="shared" si="1004"/>
        <v>Good Count</v>
      </c>
    </row>
    <row r="4499" spans="1:20" ht="15" customHeight="1">
      <c r="A4499" s="64">
        <v>45204</v>
      </c>
      <c r="B4499" s="65">
        <f t="shared" si="992"/>
        <v>2023</v>
      </c>
      <c r="C4499" s="58">
        <f t="shared" si="993"/>
        <v>10</v>
      </c>
      <c r="D4499" s="58" t="str">
        <f t="shared" si="994"/>
        <v>Oct/2023</v>
      </c>
      <c r="E4499" s="60" t="s">
        <v>232</v>
      </c>
      <c r="F4499" s="60" t="s">
        <v>231</v>
      </c>
      <c r="G4499" s="60" t="s">
        <v>33</v>
      </c>
      <c r="H4499" s="60">
        <v>23</v>
      </c>
      <c r="I4499" s="60">
        <v>23</v>
      </c>
      <c r="J4499" s="60">
        <f t="shared" si="995"/>
        <v>0</v>
      </c>
      <c r="K4499" s="60" t="str">
        <f t="shared" si="996"/>
        <v>Ok</v>
      </c>
      <c r="L4499" s="60">
        <f t="shared" si="997"/>
        <v>0</v>
      </c>
      <c r="M4499" s="85">
        <f>VLOOKUP(E4499,'DAFTAR ITEM'!B:J,9,FALSE)</f>
        <v>3500</v>
      </c>
      <c r="N4499" s="85">
        <f t="shared" si="998"/>
        <v>80500</v>
      </c>
      <c r="O4499" s="85">
        <f t="shared" si="999"/>
        <v>0</v>
      </c>
      <c r="P4499" s="85">
        <f t="shared" si="1000"/>
        <v>0</v>
      </c>
      <c r="Q4499" s="59">
        <f t="shared" si="1001"/>
        <v>0</v>
      </c>
      <c r="R4499" s="60" t="str">
        <f t="shared" si="1002"/>
        <v>Good Count</v>
      </c>
      <c r="S4499" s="60" t="str">
        <f t="shared" si="1003"/>
        <v>Good Count</v>
      </c>
      <c r="T4499" s="60" t="str">
        <f t="shared" si="1004"/>
        <v>Good Count</v>
      </c>
    </row>
    <row r="4500" spans="1:20" ht="15" customHeight="1">
      <c r="A4500" s="64">
        <v>45204</v>
      </c>
      <c r="B4500" s="65">
        <f t="shared" si="992"/>
        <v>2023</v>
      </c>
      <c r="C4500" s="58">
        <f t="shared" si="993"/>
        <v>10</v>
      </c>
      <c r="D4500" s="58" t="str">
        <f t="shared" si="994"/>
        <v>Oct/2023</v>
      </c>
      <c r="E4500" s="60" t="s">
        <v>236</v>
      </c>
      <c r="F4500" s="60" t="s">
        <v>235</v>
      </c>
      <c r="G4500" s="60" t="s">
        <v>33</v>
      </c>
      <c r="H4500" s="60">
        <v>34</v>
      </c>
      <c r="I4500" s="60">
        <v>34</v>
      </c>
      <c r="J4500" s="60">
        <f t="shared" si="995"/>
        <v>0</v>
      </c>
      <c r="K4500" s="60" t="str">
        <f t="shared" si="996"/>
        <v>Ok</v>
      </c>
      <c r="L4500" s="60">
        <f t="shared" si="997"/>
        <v>0</v>
      </c>
      <c r="M4500" s="85">
        <f>VLOOKUP(E4500,'DAFTAR ITEM'!B:J,9,FALSE)</f>
        <v>3833</v>
      </c>
      <c r="N4500" s="85">
        <f t="shared" si="998"/>
        <v>130322</v>
      </c>
      <c r="O4500" s="85">
        <f t="shared" si="999"/>
        <v>0</v>
      </c>
      <c r="P4500" s="85">
        <f t="shared" si="1000"/>
        <v>0</v>
      </c>
      <c r="Q4500" s="59">
        <f t="shared" si="1001"/>
        <v>0</v>
      </c>
      <c r="R4500" s="60" t="str">
        <f t="shared" si="1002"/>
        <v>Good Count</v>
      </c>
      <c r="S4500" s="60" t="str">
        <f t="shared" si="1003"/>
        <v>Good Count</v>
      </c>
      <c r="T4500" s="60" t="str">
        <f t="shared" si="1004"/>
        <v>Good Count</v>
      </c>
    </row>
    <row r="4501" spans="1:20" ht="15" customHeight="1">
      <c r="A4501" s="64">
        <v>45204</v>
      </c>
      <c r="B4501" s="65">
        <f t="shared" si="992"/>
        <v>2023</v>
      </c>
      <c r="C4501" s="58">
        <f t="shared" si="993"/>
        <v>10</v>
      </c>
      <c r="D4501" s="58" t="str">
        <f t="shared" si="994"/>
        <v>Oct/2023</v>
      </c>
      <c r="E4501" s="60" t="s">
        <v>238</v>
      </c>
      <c r="F4501" s="60" t="s">
        <v>237</v>
      </c>
      <c r="G4501" s="60" t="s">
        <v>16</v>
      </c>
      <c r="H4501" s="60">
        <v>12</v>
      </c>
      <c r="I4501" s="60">
        <v>12</v>
      </c>
      <c r="J4501" s="60">
        <f t="shared" si="995"/>
        <v>0</v>
      </c>
      <c r="K4501" s="60" t="str">
        <f t="shared" si="996"/>
        <v>Ok</v>
      </c>
      <c r="L4501" s="60">
        <f t="shared" si="997"/>
        <v>0</v>
      </c>
      <c r="M4501" s="85">
        <f>VLOOKUP(E4501,'DAFTAR ITEM'!B:J,9,FALSE)</f>
        <v>2000</v>
      </c>
      <c r="N4501" s="85">
        <f t="shared" si="998"/>
        <v>24000</v>
      </c>
      <c r="O4501" s="85">
        <f t="shared" si="999"/>
        <v>0</v>
      </c>
      <c r="P4501" s="85">
        <f t="shared" si="1000"/>
        <v>0</v>
      </c>
      <c r="Q4501" s="59">
        <f t="shared" si="1001"/>
        <v>0</v>
      </c>
      <c r="R4501" s="60" t="str">
        <f t="shared" si="1002"/>
        <v>Good Count</v>
      </c>
      <c r="S4501" s="60" t="str">
        <f t="shared" si="1003"/>
        <v>Good Count</v>
      </c>
      <c r="T4501" s="60" t="str">
        <f t="shared" si="1004"/>
        <v>Good Count</v>
      </c>
    </row>
    <row r="4502" spans="1:20" ht="15" customHeight="1">
      <c r="A4502" s="64">
        <v>45204</v>
      </c>
      <c r="B4502" s="65">
        <f t="shared" si="992"/>
        <v>2023</v>
      </c>
      <c r="C4502" s="58">
        <f t="shared" si="993"/>
        <v>10</v>
      </c>
      <c r="D4502" s="58" t="str">
        <f t="shared" si="994"/>
        <v>Oct/2023</v>
      </c>
      <c r="E4502" s="60" t="s">
        <v>357</v>
      </c>
      <c r="F4502" s="60" t="s">
        <v>356</v>
      </c>
      <c r="G4502" s="60" t="s">
        <v>358</v>
      </c>
      <c r="H4502" s="60">
        <v>905</v>
      </c>
      <c r="I4502" s="60">
        <v>905</v>
      </c>
      <c r="J4502" s="60">
        <f t="shared" si="995"/>
        <v>0</v>
      </c>
      <c r="K4502" s="60" t="str">
        <f t="shared" si="996"/>
        <v>Ok</v>
      </c>
      <c r="L4502" s="60">
        <f t="shared" si="997"/>
        <v>0</v>
      </c>
      <c r="M4502" s="85">
        <f>VLOOKUP(E4502,'DAFTAR ITEM'!B:J,9,FALSE)</f>
        <v>10000</v>
      </c>
      <c r="N4502" s="85">
        <f t="shared" si="998"/>
        <v>9050000</v>
      </c>
      <c r="O4502" s="85">
        <f t="shared" si="999"/>
        <v>0</v>
      </c>
      <c r="P4502" s="85">
        <f t="shared" si="1000"/>
        <v>0</v>
      </c>
      <c r="Q4502" s="59">
        <f t="shared" si="1001"/>
        <v>0</v>
      </c>
      <c r="R4502" s="60" t="str">
        <f t="shared" si="1002"/>
        <v>Good Count</v>
      </c>
      <c r="S4502" s="60" t="str">
        <f t="shared" si="1003"/>
        <v>Good Count</v>
      </c>
      <c r="T4502" s="60" t="str">
        <f t="shared" si="1004"/>
        <v>Good Count</v>
      </c>
    </row>
    <row r="4503" spans="1:20" ht="15" customHeight="1">
      <c r="A4503" s="64">
        <v>45204</v>
      </c>
      <c r="B4503" s="65">
        <f t="shared" si="992"/>
        <v>2023</v>
      </c>
      <c r="C4503" s="58">
        <f t="shared" si="993"/>
        <v>10</v>
      </c>
      <c r="D4503" s="58" t="str">
        <f t="shared" si="994"/>
        <v>Oct/2023</v>
      </c>
      <c r="E4503" s="60" t="s">
        <v>246</v>
      </c>
      <c r="F4503" s="60" t="s">
        <v>245</v>
      </c>
      <c r="G4503" s="60" t="s">
        <v>33</v>
      </c>
      <c r="H4503" s="60">
        <v>10</v>
      </c>
      <c r="I4503" s="60">
        <v>10</v>
      </c>
      <c r="J4503" s="60">
        <f t="shared" si="995"/>
        <v>0</v>
      </c>
      <c r="K4503" s="60" t="str">
        <f t="shared" si="996"/>
        <v>Ok</v>
      </c>
      <c r="L4503" s="60">
        <f t="shared" si="997"/>
        <v>0</v>
      </c>
      <c r="M4503" s="85">
        <f>VLOOKUP(E4503,'DAFTAR ITEM'!B:J,9,FALSE)</f>
        <v>18900</v>
      </c>
      <c r="N4503" s="85">
        <f t="shared" si="998"/>
        <v>189000</v>
      </c>
      <c r="O4503" s="85">
        <f t="shared" si="999"/>
        <v>0</v>
      </c>
      <c r="P4503" s="85">
        <f t="shared" si="1000"/>
        <v>0</v>
      </c>
      <c r="Q4503" s="59">
        <f t="shared" si="1001"/>
        <v>0</v>
      </c>
      <c r="R4503" s="60" t="str">
        <f t="shared" si="1002"/>
        <v>Good Count</v>
      </c>
      <c r="S4503" s="60" t="str">
        <f t="shared" si="1003"/>
        <v>Good Count</v>
      </c>
      <c r="T4503" s="60" t="str">
        <f t="shared" si="1004"/>
        <v>Good Count</v>
      </c>
    </row>
    <row r="4504" spans="1:20" ht="15" customHeight="1">
      <c r="A4504" s="64">
        <v>45204</v>
      </c>
      <c r="B4504" s="65">
        <f t="shared" si="992"/>
        <v>2023</v>
      </c>
      <c r="C4504" s="58">
        <f t="shared" si="993"/>
        <v>10</v>
      </c>
      <c r="D4504" s="58" t="str">
        <f t="shared" si="994"/>
        <v>Oct/2023</v>
      </c>
      <c r="E4504" s="60" t="s">
        <v>248</v>
      </c>
      <c r="F4504" s="60" t="s">
        <v>247</v>
      </c>
      <c r="G4504" s="60" t="s">
        <v>33</v>
      </c>
      <c r="H4504" s="60">
        <v>5</v>
      </c>
      <c r="I4504" s="60">
        <v>5</v>
      </c>
      <c r="J4504" s="60">
        <f t="shared" si="995"/>
        <v>0</v>
      </c>
      <c r="K4504" s="60" t="str">
        <f t="shared" si="996"/>
        <v>Ok</v>
      </c>
      <c r="L4504" s="60">
        <f t="shared" si="997"/>
        <v>0</v>
      </c>
      <c r="M4504" s="85">
        <f>VLOOKUP(E4504,'DAFTAR ITEM'!B:J,9,FALSE)</f>
        <v>40000</v>
      </c>
      <c r="N4504" s="85">
        <f t="shared" si="998"/>
        <v>200000</v>
      </c>
      <c r="O4504" s="85">
        <f t="shared" si="999"/>
        <v>0</v>
      </c>
      <c r="P4504" s="85">
        <f t="shared" si="1000"/>
        <v>0</v>
      </c>
      <c r="Q4504" s="59">
        <f t="shared" si="1001"/>
        <v>0</v>
      </c>
      <c r="R4504" s="60" t="str">
        <f t="shared" si="1002"/>
        <v>Good Count</v>
      </c>
      <c r="S4504" s="60" t="str">
        <f t="shared" si="1003"/>
        <v>Good Count</v>
      </c>
      <c r="T4504" s="60" t="str">
        <f t="shared" si="1004"/>
        <v>Good Count</v>
      </c>
    </row>
    <row r="4505" spans="1:20" ht="15" customHeight="1">
      <c r="A4505" s="64">
        <v>45204</v>
      </c>
      <c r="B4505" s="65">
        <f t="shared" si="992"/>
        <v>2023</v>
      </c>
      <c r="C4505" s="58">
        <f t="shared" si="993"/>
        <v>10</v>
      </c>
      <c r="D4505" s="58" t="str">
        <f t="shared" si="994"/>
        <v>Oct/2023</v>
      </c>
      <c r="E4505" s="60" t="s">
        <v>250</v>
      </c>
      <c r="F4505" s="60" t="s">
        <v>249</v>
      </c>
      <c r="G4505" s="60" t="s">
        <v>33</v>
      </c>
      <c r="H4505" s="60">
        <v>13</v>
      </c>
      <c r="I4505" s="60">
        <v>13</v>
      </c>
      <c r="J4505" s="60">
        <f t="shared" si="995"/>
        <v>0</v>
      </c>
      <c r="K4505" s="60" t="str">
        <f t="shared" si="996"/>
        <v>Ok</v>
      </c>
      <c r="L4505" s="60">
        <f t="shared" si="997"/>
        <v>0</v>
      </c>
      <c r="M4505" s="85">
        <f>VLOOKUP(E4505,'DAFTAR ITEM'!B:J,9,FALSE)</f>
        <v>19792</v>
      </c>
      <c r="N4505" s="85">
        <f t="shared" si="998"/>
        <v>257296</v>
      </c>
      <c r="O4505" s="85">
        <f t="shared" si="999"/>
        <v>0</v>
      </c>
      <c r="P4505" s="85">
        <f t="shared" si="1000"/>
        <v>0</v>
      </c>
      <c r="Q4505" s="59">
        <f t="shared" si="1001"/>
        <v>0</v>
      </c>
      <c r="R4505" s="60" t="str">
        <f t="shared" si="1002"/>
        <v>Good Count</v>
      </c>
      <c r="S4505" s="60" t="str">
        <f t="shared" si="1003"/>
        <v>Good Count</v>
      </c>
      <c r="T4505" s="60" t="str">
        <f t="shared" si="1004"/>
        <v>Good Count</v>
      </c>
    </row>
    <row r="4506" spans="1:20" ht="15" customHeight="1">
      <c r="A4506" s="64">
        <v>45204</v>
      </c>
      <c r="B4506" s="65">
        <f t="shared" si="992"/>
        <v>2023</v>
      </c>
      <c r="C4506" s="58">
        <f t="shared" si="993"/>
        <v>10</v>
      </c>
      <c r="D4506" s="58" t="str">
        <f t="shared" si="994"/>
        <v>Oct/2023</v>
      </c>
      <c r="E4506" s="60" t="s">
        <v>252</v>
      </c>
      <c r="F4506" s="60" t="s">
        <v>251</v>
      </c>
      <c r="G4506" s="60" t="s">
        <v>33</v>
      </c>
      <c r="H4506" s="60">
        <v>35</v>
      </c>
      <c r="I4506" s="60">
        <v>35</v>
      </c>
      <c r="J4506" s="60">
        <f t="shared" si="995"/>
        <v>0</v>
      </c>
      <c r="K4506" s="60" t="str">
        <f t="shared" si="996"/>
        <v>Ok</v>
      </c>
      <c r="L4506" s="60">
        <f t="shared" si="997"/>
        <v>0</v>
      </c>
      <c r="M4506" s="85">
        <f>VLOOKUP(E4506,'DAFTAR ITEM'!B:J,9,FALSE)</f>
        <v>30000</v>
      </c>
      <c r="N4506" s="85">
        <f t="shared" si="998"/>
        <v>1050000</v>
      </c>
      <c r="O4506" s="85">
        <f t="shared" si="999"/>
        <v>0</v>
      </c>
      <c r="P4506" s="85">
        <f t="shared" si="1000"/>
        <v>0</v>
      </c>
      <c r="Q4506" s="59">
        <f t="shared" si="1001"/>
        <v>0</v>
      </c>
      <c r="R4506" s="60" t="str">
        <f t="shared" si="1002"/>
        <v>Good Count</v>
      </c>
      <c r="S4506" s="60" t="str">
        <f t="shared" si="1003"/>
        <v>Good Count</v>
      </c>
      <c r="T4506" s="60" t="str">
        <f t="shared" si="1004"/>
        <v>Good Count</v>
      </c>
    </row>
    <row r="4507" spans="1:20" ht="15" customHeight="1">
      <c r="A4507" s="64">
        <v>45204</v>
      </c>
      <c r="B4507" s="65">
        <f t="shared" si="992"/>
        <v>2023</v>
      </c>
      <c r="C4507" s="58">
        <f t="shared" si="993"/>
        <v>10</v>
      </c>
      <c r="D4507" s="58" t="str">
        <f t="shared" si="994"/>
        <v>Oct/2023</v>
      </c>
      <c r="E4507" s="60" t="s">
        <v>254</v>
      </c>
      <c r="F4507" s="60" t="s">
        <v>253</v>
      </c>
      <c r="G4507" s="60" t="s">
        <v>187</v>
      </c>
      <c r="H4507" s="60">
        <v>62</v>
      </c>
      <c r="I4507" s="60">
        <v>62</v>
      </c>
      <c r="J4507" s="60">
        <f t="shared" si="995"/>
        <v>0</v>
      </c>
      <c r="K4507" s="60" t="str">
        <f t="shared" si="996"/>
        <v>Ok</v>
      </c>
      <c r="L4507" s="60">
        <f t="shared" si="997"/>
        <v>0</v>
      </c>
      <c r="M4507" s="85">
        <f>VLOOKUP(E4507,'DAFTAR ITEM'!B:J,9,FALSE)</f>
        <v>3360</v>
      </c>
      <c r="N4507" s="85">
        <f t="shared" si="998"/>
        <v>208320</v>
      </c>
      <c r="O4507" s="85">
        <f t="shared" si="999"/>
        <v>0</v>
      </c>
      <c r="P4507" s="85">
        <f t="shared" si="1000"/>
        <v>0</v>
      </c>
      <c r="Q4507" s="59">
        <f t="shared" si="1001"/>
        <v>0</v>
      </c>
      <c r="R4507" s="60" t="str">
        <f t="shared" si="1002"/>
        <v>Good Count</v>
      </c>
      <c r="S4507" s="60" t="str">
        <f t="shared" si="1003"/>
        <v>Good Count</v>
      </c>
      <c r="T4507" s="60" t="str">
        <f t="shared" si="1004"/>
        <v>Good Count</v>
      </c>
    </row>
    <row r="4508" spans="1:20" ht="15" customHeight="1">
      <c r="A4508" s="64">
        <v>45204</v>
      </c>
      <c r="B4508" s="65">
        <f t="shared" si="992"/>
        <v>2023</v>
      </c>
      <c r="C4508" s="58">
        <f t="shared" si="993"/>
        <v>10</v>
      </c>
      <c r="D4508" s="58" t="str">
        <f t="shared" si="994"/>
        <v>Oct/2023</v>
      </c>
      <c r="E4508" s="60" t="s">
        <v>256</v>
      </c>
      <c r="F4508" s="60" t="s">
        <v>255</v>
      </c>
      <c r="G4508" s="60" t="s">
        <v>95</v>
      </c>
      <c r="H4508" s="60">
        <v>10</v>
      </c>
      <c r="I4508" s="60">
        <v>10</v>
      </c>
      <c r="J4508" s="60">
        <f t="shared" si="995"/>
        <v>0</v>
      </c>
      <c r="K4508" s="60" t="str">
        <f t="shared" si="996"/>
        <v>Ok</v>
      </c>
      <c r="L4508" s="60">
        <f t="shared" si="997"/>
        <v>0</v>
      </c>
      <c r="M4508" s="85">
        <f>VLOOKUP(E4508,'DAFTAR ITEM'!B:J,9,FALSE)</f>
        <v>38000</v>
      </c>
      <c r="N4508" s="85">
        <f t="shared" si="998"/>
        <v>380000</v>
      </c>
      <c r="O4508" s="85">
        <f t="shared" si="999"/>
        <v>0</v>
      </c>
      <c r="P4508" s="85">
        <f t="shared" si="1000"/>
        <v>0</v>
      </c>
      <c r="Q4508" s="59">
        <f t="shared" si="1001"/>
        <v>0</v>
      </c>
      <c r="R4508" s="60" t="str">
        <f t="shared" si="1002"/>
        <v>Good Count</v>
      </c>
      <c r="S4508" s="60" t="str">
        <f t="shared" si="1003"/>
        <v>Good Count</v>
      </c>
      <c r="T4508" s="60" t="str">
        <f t="shared" si="1004"/>
        <v>Good Count</v>
      </c>
    </row>
    <row r="4509" spans="1:20" ht="15" customHeight="1">
      <c r="C4509" s="58"/>
      <c r="D4509" s="58"/>
    </row>
    <row r="4510" spans="1:20" ht="15" customHeight="1">
      <c r="C4510" s="58"/>
      <c r="D4510" s="58"/>
    </row>
    <row r="4511" spans="1:20" ht="15" customHeight="1">
      <c r="A4511" s="64">
        <v>45204</v>
      </c>
      <c r="B4511" s="65">
        <f t="shared" ref="B4511:B4542" si="1005">YEAR(A4511)</f>
        <v>2023</v>
      </c>
      <c r="C4511" s="58">
        <f t="shared" ref="C4511:C4542" si="1006">MONTH(A4511)</f>
        <v>10</v>
      </c>
      <c r="D4511" s="58" t="str">
        <f t="shared" ref="D4511:D4542" si="1007">TEXT(A4511,"MMM")&amp;"/"&amp;(B4511)</f>
        <v>Oct/2023</v>
      </c>
      <c r="E4511" s="60" t="s">
        <v>258</v>
      </c>
      <c r="F4511" s="60" t="s">
        <v>257</v>
      </c>
      <c r="G4511" s="60" t="s">
        <v>259</v>
      </c>
      <c r="H4511" s="60">
        <v>7</v>
      </c>
      <c r="I4511" s="60">
        <v>7</v>
      </c>
      <c r="J4511" s="60">
        <f t="shared" ref="J4511:J4542" si="1008">I4511-H4511</f>
        <v>0</v>
      </c>
      <c r="K4511" s="60" t="str">
        <f t="shared" ref="K4511:K4542" si="1009">IF(J4511=0,"Ok","Selisih")</f>
        <v>Ok</v>
      </c>
      <c r="L4511" s="60">
        <f t="shared" ref="L4511:L4542" si="1010">ABS(J4511)</f>
        <v>0</v>
      </c>
      <c r="M4511" s="85">
        <f>VLOOKUP(E4511,'DAFTAR ITEM'!B:J,9,FALSE)</f>
        <v>10000</v>
      </c>
      <c r="N4511" s="85">
        <f t="shared" ref="N4511:N4542" si="1011">H4511*M4511</f>
        <v>70000</v>
      </c>
      <c r="O4511" s="85">
        <f t="shared" ref="O4511:O4542" si="1012">J4511*M4511</f>
        <v>0</v>
      </c>
      <c r="P4511" s="85">
        <f t="shared" ref="P4511:P4542" si="1013">L4511*M4511</f>
        <v>0</v>
      </c>
      <c r="Q4511" s="59">
        <f t="shared" ref="Q4511:Q4542" si="1014">ABS(IF(AND((H4511=0),(J4511=0)),0,J4511/H4511))</f>
        <v>0</v>
      </c>
      <c r="R4511" s="60" t="str">
        <f t="shared" ref="R4511:R4542" si="1015">IF(ISERROR(Q4511),"Bad Count",IF(Q4511&gt;0%,"Bad Count","Good Count"))</f>
        <v>Good Count</v>
      </c>
      <c r="S4511" s="60" t="str">
        <f t="shared" ref="S4511:S4542" si="1016">IF(ISERROR(Q4511),"Bad Count",IF(Q4511&gt;2%,"Bad Count","Good Count"))</f>
        <v>Good Count</v>
      </c>
      <c r="T4511" s="60" t="str">
        <f t="shared" ref="T4511:T4542" si="1017">IF(ISERROR(Q4511),"Bad Count",IF(Q4511&gt;5%,"Bad Count","Good Count"))</f>
        <v>Good Count</v>
      </c>
    </row>
    <row r="4512" spans="1:20" ht="15" customHeight="1">
      <c r="A4512" s="64">
        <v>45204</v>
      </c>
      <c r="B4512" s="65">
        <f t="shared" si="1005"/>
        <v>2023</v>
      </c>
      <c r="C4512" s="58">
        <f t="shared" si="1006"/>
        <v>10</v>
      </c>
      <c r="D4512" s="58" t="str">
        <f t="shared" si="1007"/>
        <v>Oct/2023</v>
      </c>
      <c r="E4512" s="60" t="s">
        <v>261</v>
      </c>
      <c r="F4512" s="60" t="s">
        <v>260</v>
      </c>
      <c r="G4512" s="60" t="s">
        <v>16</v>
      </c>
      <c r="H4512" s="60">
        <v>0</v>
      </c>
      <c r="I4512" s="60">
        <v>0</v>
      </c>
      <c r="J4512" s="60">
        <f t="shared" si="1008"/>
        <v>0</v>
      </c>
      <c r="K4512" s="60" t="str">
        <f t="shared" si="1009"/>
        <v>Ok</v>
      </c>
      <c r="L4512" s="60">
        <f t="shared" si="1010"/>
        <v>0</v>
      </c>
      <c r="M4512" s="85">
        <f>VLOOKUP(E4512,'DAFTAR ITEM'!B:J,9,FALSE)</f>
        <v>11550</v>
      </c>
      <c r="N4512" s="85">
        <f t="shared" si="1011"/>
        <v>0</v>
      </c>
      <c r="O4512" s="85">
        <f t="shared" si="1012"/>
        <v>0</v>
      </c>
      <c r="P4512" s="85">
        <f t="shared" si="1013"/>
        <v>0</v>
      </c>
      <c r="Q4512" s="59">
        <f t="shared" si="1014"/>
        <v>0</v>
      </c>
      <c r="R4512" s="60" t="str">
        <f t="shared" si="1015"/>
        <v>Good Count</v>
      </c>
      <c r="S4512" s="60" t="str">
        <f t="shared" si="1016"/>
        <v>Good Count</v>
      </c>
      <c r="T4512" s="60" t="str">
        <f t="shared" si="1017"/>
        <v>Good Count</v>
      </c>
    </row>
    <row r="4513" spans="1:20" ht="15" customHeight="1">
      <c r="A4513" s="64">
        <v>45204</v>
      </c>
      <c r="B4513" s="65">
        <f t="shared" si="1005"/>
        <v>2023</v>
      </c>
      <c r="C4513" s="58">
        <f t="shared" si="1006"/>
        <v>10</v>
      </c>
      <c r="D4513" s="58" t="str">
        <f t="shared" si="1007"/>
        <v>Oct/2023</v>
      </c>
      <c r="E4513" s="60" t="s">
        <v>265</v>
      </c>
      <c r="F4513" s="60" t="s">
        <v>264</v>
      </c>
      <c r="G4513" s="60" t="s">
        <v>33</v>
      </c>
      <c r="H4513" s="60">
        <v>14</v>
      </c>
      <c r="I4513" s="60">
        <v>14</v>
      </c>
      <c r="J4513" s="60">
        <f t="shared" si="1008"/>
        <v>0</v>
      </c>
      <c r="K4513" s="60" t="str">
        <f t="shared" si="1009"/>
        <v>Ok</v>
      </c>
      <c r="L4513" s="60">
        <f t="shared" si="1010"/>
        <v>0</v>
      </c>
      <c r="M4513" s="85">
        <f>VLOOKUP(E4513,'DAFTAR ITEM'!B:J,9,FALSE)</f>
        <v>3000</v>
      </c>
      <c r="N4513" s="85">
        <f t="shared" si="1011"/>
        <v>42000</v>
      </c>
      <c r="O4513" s="85">
        <f t="shared" si="1012"/>
        <v>0</v>
      </c>
      <c r="P4513" s="85">
        <f t="shared" si="1013"/>
        <v>0</v>
      </c>
      <c r="Q4513" s="59">
        <f t="shared" si="1014"/>
        <v>0</v>
      </c>
      <c r="R4513" s="60" t="str">
        <f t="shared" si="1015"/>
        <v>Good Count</v>
      </c>
      <c r="S4513" s="60" t="str">
        <f t="shared" si="1016"/>
        <v>Good Count</v>
      </c>
      <c r="T4513" s="60" t="str">
        <f t="shared" si="1017"/>
        <v>Good Count</v>
      </c>
    </row>
    <row r="4514" spans="1:20" ht="15" customHeight="1">
      <c r="A4514" s="64">
        <v>45204</v>
      </c>
      <c r="B4514" s="65">
        <f t="shared" si="1005"/>
        <v>2023</v>
      </c>
      <c r="C4514" s="58">
        <f t="shared" si="1006"/>
        <v>10</v>
      </c>
      <c r="D4514" s="58" t="str">
        <f t="shared" si="1007"/>
        <v>Oct/2023</v>
      </c>
      <c r="E4514" s="60" t="s">
        <v>267</v>
      </c>
      <c r="F4514" s="60" t="s">
        <v>266</v>
      </c>
      <c r="G4514" s="60" t="s">
        <v>33</v>
      </c>
      <c r="H4514" s="60">
        <v>3</v>
      </c>
      <c r="I4514" s="60">
        <v>3</v>
      </c>
      <c r="J4514" s="60">
        <f t="shared" si="1008"/>
        <v>0</v>
      </c>
      <c r="K4514" s="60" t="str">
        <f t="shared" si="1009"/>
        <v>Ok</v>
      </c>
      <c r="L4514" s="60">
        <f t="shared" si="1010"/>
        <v>0</v>
      </c>
      <c r="M4514" s="85">
        <f>VLOOKUP(E4514,'DAFTAR ITEM'!B:J,9,FALSE)</f>
        <v>1575</v>
      </c>
      <c r="N4514" s="85">
        <f t="shared" si="1011"/>
        <v>4725</v>
      </c>
      <c r="O4514" s="85">
        <f t="shared" si="1012"/>
        <v>0</v>
      </c>
      <c r="P4514" s="85">
        <f t="shared" si="1013"/>
        <v>0</v>
      </c>
      <c r="Q4514" s="59">
        <f t="shared" si="1014"/>
        <v>0</v>
      </c>
      <c r="R4514" s="60" t="str">
        <f t="shared" si="1015"/>
        <v>Good Count</v>
      </c>
      <c r="S4514" s="60" t="str">
        <f t="shared" si="1016"/>
        <v>Good Count</v>
      </c>
      <c r="T4514" s="60" t="str">
        <f t="shared" si="1017"/>
        <v>Good Count</v>
      </c>
    </row>
    <row r="4515" spans="1:20" ht="15" customHeight="1">
      <c r="A4515" s="64">
        <v>45204</v>
      </c>
      <c r="B4515" s="65">
        <f t="shared" si="1005"/>
        <v>2023</v>
      </c>
      <c r="C4515" s="58">
        <f t="shared" si="1006"/>
        <v>10</v>
      </c>
      <c r="D4515" s="58" t="str">
        <f t="shared" si="1007"/>
        <v>Oct/2023</v>
      </c>
      <c r="E4515" s="60" t="s">
        <v>269</v>
      </c>
      <c r="F4515" s="60" t="s">
        <v>268</v>
      </c>
      <c r="G4515" s="60" t="s">
        <v>33</v>
      </c>
      <c r="H4515" s="60">
        <v>0</v>
      </c>
      <c r="I4515" s="60">
        <v>0</v>
      </c>
      <c r="J4515" s="60">
        <f t="shared" si="1008"/>
        <v>0</v>
      </c>
      <c r="K4515" s="60" t="str">
        <f t="shared" si="1009"/>
        <v>Ok</v>
      </c>
      <c r="L4515" s="60">
        <f t="shared" si="1010"/>
        <v>0</v>
      </c>
      <c r="M4515" s="85">
        <f>VLOOKUP(E4515,'DAFTAR ITEM'!B:J,9,FALSE)</f>
        <v>9500</v>
      </c>
      <c r="N4515" s="85">
        <f t="shared" si="1011"/>
        <v>0</v>
      </c>
      <c r="O4515" s="85">
        <f t="shared" si="1012"/>
        <v>0</v>
      </c>
      <c r="P4515" s="85">
        <f t="shared" si="1013"/>
        <v>0</v>
      </c>
      <c r="Q4515" s="59">
        <f t="shared" si="1014"/>
        <v>0</v>
      </c>
      <c r="R4515" s="60" t="str">
        <f t="shared" si="1015"/>
        <v>Good Count</v>
      </c>
      <c r="S4515" s="60" t="str">
        <f t="shared" si="1016"/>
        <v>Good Count</v>
      </c>
      <c r="T4515" s="60" t="str">
        <f t="shared" si="1017"/>
        <v>Good Count</v>
      </c>
    </row>
    <row r="4516" spans="1:20" ht="15" customHeight="1">
      <c r="A4516" s="64">
        <v>45204</v>
      </c>
      <c r="B4516" s="65">
        <f t="shared" si="1005"/>
        <v>2023</v>
      </c>
      <c r="C4516" s="58">
        <f t="shared" si="1006"/>
        <v>10</v>
      </c>
      <c r="D4516" s="58" t="str">
        <f t="shared" si="1007"/>
        <v>Oct/2023</v>
      </c>
      <c r="E4516" s="60" t="s">
        <v>271</v>
      </c>
      <c r="F4516" s="60" t="s">
        <v>270</v>
      </c>
      <c r="G4516" s="60" t="s">
        <v>33</v>
      </c>
      <c r="H4516" s="60">
        <v>11</v>
      </c>
      <c r="I4516" s="60">
        <v>11</v>
      </c>
      <c r="J4516" s="60">
        <f t="shared" si="1008"/>
        <v>0</v>
      </c>
      <c r="K4516" s="60" t="str">
        <f t="shared" si="1009"/>
        <v>Ok</v>
      </c>
      <c r="L4516" s="60">
        <f t="shared" si="1010"/>
        <v>0</v>
      </c>
      <c r="M4516" s="85">
        <f>VLOOKUP(E4516,'DAFTAR ITEM'!B:J,9,FALSE)</f>
        <v>5000</v>
      </c>
      <c r="N4516" s="85">
        <f t="shared" si="1011"/>
        <v>55000</v>
      </c>
      <c r="O4516" s="85">
        <f t="shared" si="1012"/>
        <v>0</v>
      </c>
      <c r="P4516" s="85">
        <f t="shared" si="1013"/>
        <v>0</v>
      </c>
      <c r="Q4516" s="59">
        <f t="shared" si="1014"/>
        <v>0</v>
      </c>
      <c r="R4516" s="60" t="str">
        <f t="shared" si="1015"/>
        <v>Good Count</v>
      </c>
      <c r="S4516" s="60" t="str">
        <f t="shared" si="1016"/>
        <v>Good Count</v>
      </c>
      <c r="T4516" s="60" t="str">
        <f t="shared" si="1017"/>
        <v>Good Count</v>
      </c>
    </row>
    <row r="4517" spans="1:20" ht="15" customHeight="1">
      <c r="A4517" s="64">
        <v>45204</v>
      </c>
      <c r="B4517" s="65">
        <f t="shared" si="1005"/>
        <v>2023</v>
      </c>
      <c r="C4517" s="58">
        <f t="shared" si="1006"/>
        <v>10</v>
      </c>
      <c r="D4517" s="58" t="str">
        <f t="shared" si="1007"/>
        <v>Oct/2023</v>
      </c>
      <c r="E4517" s="60" t="s">
        <v>273</v>
      </c>
      <c r="F4517" s="60" t="s">
        <v>272</v>
      </c>
      <c r="G4517" s="60" t="s">
        <v>33</v>
      </c>
      <c r="H4517" s="60">
        <v>48</v>
      </c>
      <c r="I4517" s="60">
        <v>48</v>
      </c>
      <c r="J4517" s="60">
        <f t="shared" si="1008"/>
        <v>0</v>
      </c>
      <c r="K4517" s="60" t="str">
        <f t="shared" si="1009"/>
        <v>Ok</v>
      </c>
      <c r="L4517" s="60">
        <f t="shared" si="1010"/>
        <v>0</v>
      </c>
      <c r="M4517" s="85">
        <f>VLOOKUP(E4517,'DAFTAR ITEM'!B:J,9,FALSE)</f>
        <v>5000</v>
      </c>
      <c r="N4517" s="85">
        <f t="shared" si="1011"/>
        <v>240000</v>
      </c>
      <c r="O4517" s="85">
        <f t="shared" si="1012"/>
        <v>0</v>
      </c>
      <c r="P4517" s="85">
        <f t="shared" si="1013"/>
        <v>0</v>
      </c>
      <c r="Q4517" s="59">
        <f t="shared" si="1014"/>
        <v>0</v>
      </c>
      <c r="R4517" s="60" t="str">
        <f t="shared" si="1015"/>
        <v>Good Count</v>
      </c>
      <c r="S4517" s="60" t="str">
        <f t="shared" si="1016"/>
        <v>Good Count</v>
      </c>
      <c r="T4517" s="60" t="str">
        <f t="shared" si="1017"/>
        <v>Good Count</v>
      </c>
    </row>
    <row r="4518" spans="1:20" ht="15" customHeight="1">
      <c r="A4518" s="64">
        <v>45204</v>
      </c>
      <c r="B4518" s="65">
        <f t="shared" si="1005"/>
        <v>2023</v>
      </c>
      <c r="C4518" s="58">
        <f t="shared" si="1006"/>
        <v>10</v>
      </c>
      <c r="D4518" s="58" t="str">
        <f t="shared" si="1007"/>
        <v>Oct/2023</v>
      </c>
      <c r="E4518" s="60" t="s">
        <v>275</v>
      </c>
      <c r="F4518" s="60" t="s">
        <v>274</v>
      </c>
      <c r="G4518" s="60" t="s">
        <v>33</v>
      </c>
      <c r="H4518" s="60">
        <v>23</v>
      </c>
      <c r="I4518" s="60">
        <v>23</v>
      </c>
      <c r="J4518" s="60">
        <f t="shared" si="1008"/>
        <v>0</v>
      </c>
      <c r="K4518" s="60" t="str">
        <f t="shared" si="1009"/>
        <v>Ok</v>
      </c>
      <c r="L4518" s="60">
        <f t="shared" si="1010"/>
        <v>0</v>
      </c>
      <c r="M4518" s="85">
        <f>VLOOKUP(E4518,'DAFTAR ITEM'!B:J,9,FALSE)</f>
        <v>15000</v>
      </c>
      <c r="N4518" s="85">
        <f t="shared" si="1011"/>
        <v>345000</v>
      </c>
      <c r="O4518" s="85">
        <f t="shared" si="1012"/>
        <v>0</v>
      </c>
      <c r="P4518" s="85">
        <f t="shared" si="1013"/>
        <v>0</v>
      </c>
      <c r="Q4518" s="59">
        <f t="shared" si="1014"/>
        <v>0</v>
      </c>
      <c r="R4518" s="60" t="str">
        <f t="shared" si="1015"/>
        <v>Good Count</v>
      </c>
      <c r="S4518" s="60" t="str">
        <f t="shared" si="1016"/>
        <v>Good Count</v>
      </c>
      <c r="T4518" s="60" t="str">
        <f t="shared" si="1017"/>
        <v>Good Count</v>
      </c>
    </row>
    <row r="4519" spans="1:20" ht="15" customHeight="1">
      <c r="A4519" s="64">
        <v>45204</v>
      </c>
      <c r="B4519" s="65">
        <f t="shared" si="1005"/>
        <v>2023</v>
      </c>
      <c r="C4519" s="58">
        <f t="shared" si="1006"/>
        <v>10</v>
      </c>
      <c r="D4519" s="58" t="str">
        <f t="shared" si="1007"/>
        <v>Oct/2023</v>
      </c>
      <c r="E4519" s="60" t="s">
        <v>281</v>
      </c>
      <c r="F4519" s="60" t="s">
        <v>280</v>
      </c>
      <c r="G4519" s="60" t="s">
        <v>139</v>
      </c>
      <c r="H4519" s="60">
        <v>248</v>
      </c>
      <c r="I4519" s="60">
        <v>248</v>
      </c>
      <c r="J4519" s="60">
        <f t="shared" si="1008"/>
        <v>0</v>
      </c>
      <c r="K4519" s="60" t="str">
        <f t="shared" si="1009"/>
        <v>Ok</v>
      </c>
      <c r="L4519" s="60">
        <f t="shared" si="1010"/>
        <v>0</v>
      </c>
      <c r="M4519" s="85">
        <f>VLOOKUP(E4519,'DAFTAR ITEM'!B:J,9,FALSE)</f>
        <v>5000</v>
      </c>
      <c r="N4519" s="85">
        <f t="shared" si="1011"/>
        <v>1240000</v>
      </c>
      <c r="O4519" s="85">
        <f t="shared" si="1012"/>
        <v>0</v>
      </c>
      <c r="P4519" s="85">
        <f t="shared" si="1013"/>
        <v>0</v>
      </c>
      <c r="Q4519" s="59">
        <f t="shared" si="1014"/>
        <v>0</v>
      </c>
      <c r="R4519" s="60" t="str">
        <f t="shared" si="1015"/>
        <v>Good Count</v>
      </c>
      <c r="S4519" s="60" t="str">
        <f t="shared" si="1016"/>
        <v>Good Count</v>
      </c>
      <c r="T4519" s="60" t="str">
        <f t="shared" si="1017"/>
        <v>Good Count</v>
      </c>
    </row>
    <row r="4520" spans="1:20" ht="15" customHeight="1">
      <c r="A4520" s="64">
        <v>45204</v>
      </c>
      <c r="B4520" s="65">
        <f t="shared" si="1005"/>
        <v>2023</v>
      </c>
      <c r="C4520" s="58">
        <f t="shared" si="1006"/>
        <v>10</v>
      </c>
      <c r="D4520" s="58" t="str">
        <f t="shared" si="1007"/>
        <v>Oct/2023</v>
      </c>
      <c r="E4520" s="60" t="s">
        <v>283</v>
      </c>
      <c r="F4520" s="60" t="s">
        <v>282</v>
      </c>
      <c r="G4520" s="60" t="s">
        <v>16</v>
      </c>
      <c r="H4520" s="60">
        <v>6</v>
      </c>
      <c r="I4520" s="60">
        <v>6</v>
      </c>
      <c r="J4520" s="60">
        <f t="shared" si="1008"/>
        <v>0</v>
      </c>
      <c r="K4520" s="60" t="str">
        <f t="shared" si="1009"/>
        <v>Ok</v>
      </c>
      <c r="L4520" s="60">
        <f t="shared" si="1010"/>
        <v>0</v>
      </c>
      <c r="M4520" s="85">
        <f>VLOOKUP(E4520,'DAFTAR ITEM'!B:J,9,FALSE)</f>
        <v>131250</v>
      </c>
      <c r="N4520" s="85">
        <f t="shared" si="1011"/>
        <v>787500</v>
      </c>
      <c r="O4520" s="85">
        <f t="shared" si="1012"/>
        <v>0</v>
      </c>
      <c r="P4520" s="85">
        <f t="shared" si="1013"/>
        <v>0</v>
      </c>
      <c r="Q4520" s="59">
        <f t="shared" si="1014"/>
        <v>0</v>
      </c>
      <c r="R4520" s="60" t="str">
        <f t="shared" si="1015"/>
        <v>Good Count</v>
      </c>
      <c r="S4520" s="60" t="str">
        <f t="shared" si="1016"/>
        <v>Good Count</v>
      </c>
      <c r="T4520" s="60" t="str">
        <f t="shared" si="1017"/>
        <v>Good Count</v>
      </c>
    </row>
    <row r="4521" spans="1:20" ht="15" customHeight="1">
      <c r="A4521" s="64">
        <v>45204</v>
      </c>
      <c r="B4521" s="65">
        <f t="shared" si="1005"/>
        <v>2023</v>
      </c>
      <c r="C4521" s="58">
        <f t="shared" si="1006"/>
        <v>10</v>
      </c>
      <c r="D4521" s="58" t="str">
        <f t="shared" si="1007"/>
        <v>Oct/2023</v>
      </c>
      <c r="E4521" s="60" t="s">
        <v>285</v>
      </c>
      <c r="F4521" s="60" t="s">
        <v>284</v>
      </c>
      <c r="G4521" s="60" t="s">
        <v>33</v>
      </c>
      <c r="H4521" s="60">
        <v>23</v>
      </c>
      <c r="I4521" s="60">
        <v>23</v>
      </c>
      <c r="J4521" s="60">
        <f t="shared" si="1008"/>
        <v>0</v>
      </c>
      <c r="K4521" s="60" t="str">
        <f t="shared" si="1009"/>
        <v>Ok</v>
      </c>
      <c r="L4521" s="60">
        <f t="shared" si="1010"/>
        <v>0</v>
      </c>
      <c r="M4521" s="85">
        <f>VLOOKUP(E4521,'DAFTAR ITEM'!B:J,9,FALSE)</f>
        <v>2625</v>
      </c>
      <c r="N4521" s="85">
        <f t="shared" si="1011"/>
        <v>60375</v>
      </c>
      <c r="O4521" s="85">
        <f t="shared" si="1012"/>
        <v>0</v>
      </c>
      <c r="P4521" s="85">
        <f t="shared" si="1013"/>
        <v>0</v>
      </c>
      <c r="Q4521" s="59">
        <f t="shared" si="1014"/>
        <v>0</v>
      </c>
      <c r="R4521" s="60" t="str">
        <f t="shared" si="1015"/>
        <v>Good Count</v>
      </c>
      <c r="S4521" s="60" t="str">
        <f t="shared" si="1016"/>
        <v>Good Count</v>
      </c>
      <c r="T4521" s="60" t="str">
        <f t="shared" si="1017"/>
        <v>Good Count</v>
      </c>
    </row>
    <row r="4522" spans="1:20" ht="15" customHeight="1">
      <c r="A4522" s="64">
        <v>45204</v>
      </c>
      <c r="B4522" s="65">
        <f t="shared" si="1005"/>
        <v>2023</v>
      </c>
      <c r="C4522" s="58">
        <f t="shared" si="1006"/>
        <v>10</v>
      </c>
      <c r="D4522" s="58" t="str">
        <f t="shared" si="1007"/>
        <v>Oct/2023</v>
      </c>
      <c r="E4522" s="60" t="s">
        <v>287</v>
      </c>
      <c r="F4522" s="60" t="s">
        <v>286</v>
      </c>
      <c r="G4522" s="60" t="s">
        <v>33</v>
      </c>
      <c r="H4522" s="60">
        <v>29</v>
      </c>
      <c r="I4522" s="60">
        <v>29</v>
      </c>
      <c r="J4522" s="60">
        <f t="shared" si="1008"/>
        <v>0</v>
      </c>
      <c r="K4522" s="60" t="str">
        <f t="shared" si="1009"/>
        <v>Ok</v>
      </c>
      <c r="L4522" s="60">
        <f t="shared" si="1010"/>
        <v>0</v>
      </c>
      <c r="M4522" s="85">
        <f>VLOOKUP(E4522,'DAFTAR ITEM'!B:J,9,FALSE)</f>
        <v>6825</v>
      </c>
      <c r="N4522" s="85">
        <f t="shared" si="1011"/>
        <v>197925</v>
      </c>
      <c r="O4522" s="85">
        <f t="shared" si="1012"/>
        <v>0</v>
      </c>
      <c r="P4522" s="85">
        <f t="shared" si="1013"/>
        <v>0</v>
      </c>
      <c r="Q4522" s="59">
        <f t="shared" si="1014"/>
        <v>0</v>
      </c>
      <c r="R4522" s="60" t="str">
        <f t="shared" si="1015"/>
        <v>Good Count</v>
      </c>
      <c r="S4522" s="60" t="str">
        <f t="shared" si="1016"/>
        <v>Good Count</v>
      </c>
      <c r="T4522" s="60" t="str">
        <f t="shared" si="1017"/>
        <v>Good Count</v>
      </c>
    </row>
    <row r="4523" spans="1:20" ht="15" customHeight="1">
      <c r="A4523" s="64">
        <v>45204</v>
      </c>
      <c r="B4523" s="65">
        <f t="shared" si="1005"/>
        <v>2023</v>
      </c>
      <c r="C4523" s="58">
        <f t="shared" si="1006"/>
        <v>10</v>
      </c>
      <c r="D4523" s="58" t="str">
        <f t="shared" si="1007"/>
        <v>Oct/2023</v>
      </c>
      <c r="E4523" s="60" t="s">
        <v>391</v>
      </c>
      <c r="F4523" s="60" t="s">
        <v>390</v>
      </c>
      <c r="G4523" s="60" t="s">
        <v>16</v>
      </c>
      <c r="H4523" s="60">
        <v>15</v>
      </c>
      <c r="I4523" s="60">
        <v>15</v>
      </c>
      <c r="J4523" s="60">
        <f t="shared" si="1008"/>
        <v>0</v>
      </c>
      <c r="K4523" s="60" t="str">
        <f t="shared" si="1009"/>
        <v>Ok</v>
      </c>
      <c r="L4523" s="60">
        <f t="shared" si="1010"/>
        <v>0</v>
      </c>
      <c r="M4523" s="85">
        <f>VLOOKUP(E4523,'DAFTAR ITEM'!B:J,9,FALSE)</f>
        <v>9240</v>
      </c>
      <c r="N4523" s="85">
        <f t="shared" si="1011"/>
        <v>138600</v>
      </c>
      <c r="O4523" s="85">
        <f t="shared" si="1012"/>
        <v>0</v>
      </c>
      <c r="P4523" s="85">
        <f t="shared" si="1013"/>
        <v>0</v>
      </c>
      <c r="Q4523" s="59">
        <f t="shared" si="1014"/>
        <v>0</v>
      </c>
      <c r="R4523" s="60" t="str">
        <f t="shared" si="1015"/>
        <v>Good Count</v>
      </c>
      <c r="S4523" s="60" t="str">
        <f t="shared" si="1016"/>
        <v>Good Count</v>
      </c>
      <c r="T4523" s="60" t="str">
        <f t="shared" si="1017"/>
        <v>Good Count</v>
      </c>
    </row>
    <row r="4524" spans="1:20" ht="15" customHeight="1">
      <c r="A4524" s="64">
        <v>45204</v>
      </c>
      <c r="B4524" s="65">
        <f t="shared" si="1005"/>
        <v>2023</v>
      </c>
      <c r="C4524" s="58">
        <f t="shared" si="1006"/>
        <v>10</v>
      </c>
      <c r="D4524" s="58" t="str">
        <f t="shared" si="1007"/>
        <v>Oct/2023</v>
      </c>
      <c r="E4524" s="60" t="s">
        <v>293</v>
      </c>
      <c r="F4524" s="60" t="s">
        <v>292</v>
      </c>
      <c r="G4524" s="60" t="s">
        <v>33</v>
      </c>
      <c r="H4524" s="60">
        <v>2</v>
      </c>
      <c r="I4524" s="60">
        <v>2</v>
      </c>
      <c r="J4524" s="60">
        <f t="shared" si="1008"/>
        <v>0</v>
      </c>
      <c r="K4524" s="60" t="str">
        <f t="shared" si="1009"/>
        <v>Ok</v>
      </c>
      <c r="L4524" s="60">
        <f t="shared" si="1010"/>
        <v>0</v>
      </c>
      <c r="M4524" s="85">
        <f>VLOOKUP(E4524,'DAFTAR ITEM'!B:J,9,FALSE)</f>
        <v>5000</v>
      </c>
      <c r="N4524" s="85">
        <f t="shared" si="1011"/>
        <v>10000</v>
      </c>
      <c r="O4524" s="85">
        <f t="shared" si="1012"/>
        <v>0</v>
      </c>
      <c r="P4524" s="85">
        <f t="shared" si="1013"/>
        <v>0</v>
      </c>
      <c r="Q4524" s="59">
        <f t="shared" si="1014"/>
        <v>0</v>
      </c>
      <c r="R4524" s="60" t="str">
        <f t="shared" si="1015"/>
        <v>Good Count</v>
      </c>
      <c r="S4524" s="60" t="str">
        <f t="shared" si="1016"/>
        <v>Good Count</v>
      </c>
      <c r="T4524" s="60" t="str">
        <f t="shared" si="1017"/>
        <v>Good Count</v>
      </c>
    </row>
    <row r="4525" spans="1:20" ht="15" customHeight="1">
      <c r="A4525" s="64">
        <v>45204</v>
      </c>
      <c r="B4525" s="65">
        <f t="shared" si="1005"/>
        <v>2023</v>
      </c>
      <c r="C4525" s="58">
        <f t="shared" si="1006"/>
        <v>10</v>
      </c>
      <c r="D4525" s="58" t="str">
        <f t="shared" si="1007"/>
        <v>Oct/2023</v>
      </c>
      <c r="E4525" s="60" t="s">
        <v>297</v>
      </c>
      <c r="F4525" s="60" t="s">
        <v>296</v>
      </c>
      <c r="G4525" s="60" t="s">
        <v>33</v>
      </c>
      <c r="H4525" s="60">
        <v>7</v>
      </c>
      <c r="I4525" s="60">
        <v>7</v>
      </c>
      <c r="J4525" s="60">
        <f t="shared" si="1008"/>
        <v>0</v>
      </c>
      <c r="K4525" s="60" t="str">
        <f t="shared" si="1009"/>
        <v>Ok</v>
      </c>
      <c r="L4525" s="60">
        <f t="shared" si="1010"/>
        <v>0</v>
      </c>
      <c r="M4525" s="85">
        <f>VLOOKUP(E4525,'DAFTAR ITEM'!B:J,9,FALSE)</f>
        <v>8138</v>
      </c>
      <c r="N4525" s="85">
        <f t="shared" si="1011"/>
        <v>56966</v>
      </c>
      <c r="O4525" s="85">
        <f t="shared" si="1012"/>
        <v>0</v>
      </c>
      <c r="P4525" s="85">
        <f t="shared" si="1013"/>
        <v>0</v>
      </c>
      <c r="Q4525" s="59">
        <f t="shared" si="1014"/>
        <v>0</v>
      </c>
      <c r="R4525" s="60" t="str">
        <f t="shared" si="1015"/>
        <v>Good Count</v>
      </c>
      <c r="S4525" s="60" t="str">
        <f t="shared" si="1016"/>
        <v>Good Count</v>
      </c>
      <c r="T4525" s="60" t="str">
        <f t="shared" si="1017"/>
        <v>Good Count</v>
      </c>
    </row>
    <row r="4526" spans="1:20" ht="15" customHeight="1">
      <c r="A4526" s="64">
        <v>45204</v>
      </c>
      <c r="B4526" s="65">
        <f t="shared" si="1005"/>
        <v>2023</v>
      </c>
      <c r="C4526" s="58">
        <f t="shared" si="1006"/>
        <v>10</v>
      </c>
      <c r="D4526" s="58" t="str">
        <f t="shared" si="1007"/>
        <v>Oct/2023</v>
      </c>
      <c r="E4526" s="60" t="s">
        <v>299</v>
      </c>
      <c r="F4526" s="60" t="s">
        <v>298</v>
      </c>
      <c r="G4526" s="60" t="s">
        <v>33</v>
      </c>
      <c r="H4526" s="60">
        <v>0</v>
      </c>
      <c r="I4526" s="60">
        <v>0</v>
      </c>
      <c r="J4526" s="60">
        <f t="shared" si="1008"/>
        <v>0</v>
      </c>
      <c r="K4526" s="60" t="str">
        <f t="shared" si="1009"/>
        <v>Ok</v>
      </c>
      <c r="L4526" s="60">
        <f t="shared" si="1010"/>
        <v>0</v>
      </c>
      <c r="M4526" s="85">
        <f>VLOOKUP(E4526,'DAFTAR ITEM'!B:J,9,FALSE)</f>
        <v>8138</v>
      </c>
      <c r="N4526" s="85">
        <f t="shared" si="1011"/>
        <v>0</v>
      </c>
      <c r="O4526" s="85">
        <f t="shared" si="1012"/>
        <v>0</v>
      </c>
      <c r="P4526" s="85">
        <f t="shared" si="1013"/>
        <v>0</v>
      </c>
      <c r="Q4526" s="59">
        <f t="shared" si="1014"/>
        <v>0</v>
      </c>
      <c r="R4526" s="60" t="str">
        <f t="shared" si="1015"/>
        <v>Good Count</v>
      </c>
      <c r="S4526" s="60" t="str">
        <f t="shared" si="1016"/>
        <v>Good Count</v>
      </c>
      <c r="T4526" s="60" t="str">
        <f t="shared" si="1017"/>
        <v>Good Count</v>
      </c>
    </row>
    <row r="4527" spans="1:20" ht="15" customHeight="1">
      <c r="A4527" s="64">
        <v>45204</v>
      </c>
      <c r="B4527" s="65">
        <f t="shared" si="1005"/>
        <v>2023</v>
      </c>
      <c r="C4527" s="58">
        <f t="shared" si="1006"/>
        <v>10</v>
      </c>
      <c r="D4527" s="58" t="str">
        <f t="shared" si="1007"/>
        <v>Oct/2023</v>
      </c>
      <c r="E4527" s="60" t="s">
        <v>301</v>
      </c>
      <c r="F4527" s="60" t="s">
        <v>300</v>
      </c>
      <c r="G4527" s="60" t="s">
        <v>33</v>
      </c>
      <c r="H4527" s="60">
        <v>35</v>
      </c>
      <c r="I4527" s="60">
        <v>35</v>
      </c>
      <c r="J4527" s="60">
        <f t="shared" si="1008"/>
        <v>0</v>
      </c>
      <c r="K4527" s="60" t="str">
        <f t="shared" si="1009"/>
        <v>Ok</v>
      </c>
      <c r="L4527" s="60">
        <f t="shared" si="1010"/>
        <v>0</v>
      </c>
      <c r="M4527" s="85">
        <f>VLOOKUP(E4527,'DAFTAR ITEM'!B:J,9,FALSE)</f>
        <v>10000</v>
      </c>
      <c r="N4527" s="85">
        <f t="shared" si="1011"/>
        <v>350000</v>
      </c>
      <c r="O4527" s="85">
        <f t="shared" si="1012"/>
        <v>0</v>
      </c>
      <c r="P4527" s="85">
        <f t="shared" si="1013"/>
        <v>0</v>
      </c>
      <c r="Q4527" s="59">
        <f t="shared" si="1014"/>
        <v>0</v>
      </c>
      <c r="R4527" s="60" t="str">
        <f t="shared" si="1015"/>
        <v>Good Count</v>
      </c>
      <c r="S4527" s="60" t="str">
        <f t="shared" si="1016"/>
        <v>Good Count</v>
      </c>
      <c r="T4527" s="60" t="str">
        <f t="shared" si="1017"/>
        <v>Good Count</v>
      </c>
    </row>
    <row r="4528" spans="1:20" ht="15" customHeight="1">
      <c r="A4528" s="64">
        <v>45204</v>
      </c>
      <c r="B4528" s="65">
        <f t="shared" si="1005"/>
        <v>2023</v>
      </c>
      <c r="C4528" s="58">
        <f t="shared" si="1006"/>
        <v>10</v>
      </c>
      <c r="D4528" s="58" t="str">
        <f t="shared" si="1007"/>
        <v>Oct/2023</v>
      </c>
      <c r="E4528" s="60" t="s">
        <v>303</v>
      </c>
      <c r="F4528" s="60" t="s">
        <v>302</v>
      </c>
      <c r="G4528" s="60" t="s">
        <v>33</v>
      </c>
      <c r="H4528" s="60">
        <v>16</v>
      </c>
      <c r="I4528" s="60">
        <v>16</v>
      </c>
      <c r="J4528" s="60">
        <f t="shared" si="1008"/>
        <v>0</v>
      </c>
      <c r="K4528" s="60" t="str">
        <f t="shared" si="1009"/>
        <v>Ok</v>
      </c>
      <c r="L4528" s="60">
        <f t="shared" si="1010"/>
        <v>0</v>
      </c>
      <c r="M4528" s="85">
        <f>VLOOKUP(E4528,'DAFTAR ITEM'!B:J,9,FALSE)</f>
        <v>9000</v>
      </c>
      <c r="N4528" s="85">
        <f t="shared" si="1011"/>
        <v>144000</v>
      </c>
      <c r="O4528" s="85">
        <f t="shared" si="1012"/>
        <v>0</v>
      </c>
      <c r="P4528" s="85">
        <f t="shared" si="1013"/>
        <v>0</v>
      </c>
      <c r="Q4528" s="59">
        <f t="shared" si="1014"/>
        <v>0</v>
      </c>
      <c r="R4528" s="60" t="str">
        <f t="shared" si="1015"/>
        <v>Good Count</v>
      </c>
      <c r="S4528" s="60" t="str">
        <f t="shared" si="1016"/>
        <v>Good Count</v>
      </c>
      <c r="T4528" s="60" t="str">
        <f t="shared" si="1017"/>
        <v>Good Count</v>
      </c>
    </row>
    <row r="4529" spans="1:20" ht="15" customHeight="1">
      <c r="A4529" s="64">
        <v>45204</v>
      </c>
      <c r="B4529" s="65">
        <f t="shared" si="1005"/>
        <v>2023</v>
      </c>
      <c r="C4529" s="58">
        <f t="shared" si="1006"/>
        <v>10</v>
      </c>
      <c r="D4529" s="58" t="str">
        <f t="shared" si="1007"/>
        <v>Oct/2023</v>
      </c>
      <c r="E4529" s="60" t="s">
        <v>305</v>
      </c>
      <c r="F4529" s="60" t="s">
        <v>304</v>
      </c>
      <c r="G4529" s="60" t="s">
        <v>33</v>
      </c>
      <c r="H4529" s="60">
        <v>20</v>
      </c>
      <c r="I4529" s="60">
        <v>20</v>
      </c>
      <c r="J4529" s="60">
        <f t="shared" si="1008"/>
        <v>0</v>
      </c>
      <c r="K4529" s="60" t="str">
        <f t="shared" si="1009"/>
        <v>Ok</v>
      </c>
      <c r="L4529" s="60">
        <f t="shared" si="1010"/>
        <v>0</v>
      </c>
      <c r="M4529" s="85">
        <f>VLOOKUP(E4529,'DAFTAR ITEM'!B:J,9,FALSE)</f>
        <v>6720</v>
      </c>
      <c r="N4529" s="85">
        <f t="shared" si="1011"/>
        <v>134400</v>
      </c>
      <c r="O4529" s="85">
        <f t="shared" si="1012"/>
        <v>0</v>
      </c>
      <c r="P4529" s="85">
        <f t="shared" si="1013"/>
        <v>0</v>
      </c>
      <c r="Q4529" s="59">
        <f t="shared" si="1014"/>
        <v>0</v>
      </c>
      <c r="R4529" s="60" t="str">
        <f t="shared" si="1015"/>
        <v>Good Count</v>
      </c>
      <c r="S4529" s="60" t="str">
        <f t="shared" si="1016"/>
        <v>Good Count</v>
      </c>
      <c r="T4529" s="60" t="str">
        <f t="shared" si="1017"/>
        <v>Good Count</v>
      </c>
    </row>
    <row r="4530" spans="1:20" ht="15" customHeight="1">
      <c r="A4530" s="64">
        <v>45204</v>
      </c>
      <c r="B4530" s="65">
        <f t="shared" si="1005"/>
        <v>2023</v>
      </c>
      <c r="C4530" s="58">
        <f t="shared" si="1006"/>
        <v>10</v>
      </c>
      <c r="D4530" s="58" t="str">
        <f t="shared" si="1007"/>
        <v>Oct/2023</v>
      </c>
      <c r="E4530" s="60" t="s">
        <v>307</v>
      </c>
      <c r="F4530" s="60" t="s">
        <v>306</v>
      </c>
      <c r="G4530" s="60" t="s">
        <v>33</v>
      </c>
      <c r="H4530" s="60">
        <v>59</v>
      </c>
      <c r="I4530" s="60">
        <v>59</v>
      </c>
      <c r="J4530" s="60">
        <f t="shared" si="1008"/>
        <v>0</v>
      </c>
      <c r="K4530" s="60" t="str">
        <f t="shared" si="1009"/>
        <v>Ok</v>
      </c>
      <c r="L4530" s="60">
        <f t="shared" si="1010"/>
        <v>0</v>
      </c>
      <c r="M4530" s="85">
        <f>VLOOKUP(E4530,'DAFTAR ITEM'!B:J,9,FALSE)</f>
        <v>9000</v>
      </c>
      <c r="N4530" s="85">
        <f t="shared" si="1011"/>
        <v>531000</v>
      </c>
      <c r="O4530" s="85">
        <f t="shared" si="1012"/>
        <v>0</v>
      </c>
      <c r="P4530" s="85">
        <f t="shared" si="1013"/>
        <v>0</v>
      </c>
      <c r="Q4530" s="59">
        <f t="shared" si="1014"/>
        <v>0</v>
      </c>
      <c r="R4530" s="60" t="str">
        <f t="shared" si="1015"/>
        <v>Good Count</v>
      </c>
      <c r="S4530" s="60" t="str">
        <f t="shared" si="1016"/>
        <v>Good Count</v>
      </c>
      <c r="T4530" s="60" t="str">
        <f t="shared" si="1017"/>
        <v>Good Count</v>
      </c>
    </row>
    <row r="4531" spans="1:20" ht="15" customHeight="1">
      <c r="A4531" s="64">
        <v>45204</v>
      </c>
      <c r="B4531" s="65">
        <f t="shared" si="1005"/>
        <v>2023</v>
      </c>
      <c r="C4531" s="58">
        <f t="shared" si="1006"/>
        <v>10</v>
      </c>
      <c r="D4531" s="58" t="str">
        <f t="shared" si="1007"/>
        <v>Oct/2023</v>
      </c>
      <c r="E4531" s="60" t="s">
        <v>309</v>
      </c>
      <c r="F4531" s="60" t="s">
        <v>308</v>
      </c>
      <c r="G4531" s="60" t="s">
        <v>33</v>
      </c>
      <c r="H4531" s="60">
        <v>24</v>
      </c>
      <c r="I4531" s="60">
        <v>24</v>
      </c>
      <c r="J4531" s="60">
        <f t="shared" si="1008"/>
        <v>0</v>
      </c>
      <c r="K4531" s="60" t="str">
        <f t="shared" si="1009"/>
        <v>Ok</v>
      </c>
      <c r="L4531" s="60">
        <f t="shared" si="1010"/>
        <v>0</v>
      </c>
      <c r="M4531" s="85">
        <f>VLOOKUP(E4531,'DAFTAR ITEM'!B:J,9,FALSE)</f>
        <v>840</v>
      </c>
      <c r="N4531" s="85">
        <f t="shared" si="1011"/>
        <v>20160</v>
      </c>
      <c r="O4531" s="85">
        <f t="shared" si="1012"/>
        <v>0</v>
      </c>
      <c r="P4531" s="85">
        <f t="shared" si="1013"/>
        <v>0</v>
      </c>
      <c r="Q4531" s="59">
        <f t="shared" si="1014"/>
        <v>0</v>
      </c>
      <c r="R4531" s="60" t="str">
        <f t="shared" si="1015"/>
        <v>Good Count</v>
      </c>
      <c r="S4531" s="60" t="str">
        <f t="shared" si="1016"/>
        <v>Good Count</v>
      </c>
      <c r="T4531" s="60" t="str">
        <f t="shared" si="1017"/>
        <v>Good Count</v>
      </c>
    </row>
    <row r="4532" spans="1:20" ht="15" customHeight="1">
      <c r="A4532" s="64">
        <v>45204</v>
      </c>
      <c r="B4532" s="65">
        <f t="shared" si="1005"/>
        <v>2023</v>
      </c>
      <c r="C4532" s="58">
        <f t="shared" si="1006"/>
        <v>10</v>
      </c>
      <c r="D4532" s="58" t="str">
        <f t="shared" si="1007"/>
        <v>Oct/2023</v>
      </c>
      <c r="E4532" s="60" t="s">
        <v>311</v>
      </c>
      <c r="F4532" s="60" t="s">
        <v>310</v>
      </c>
      <c r="G4532" s="60" t="s">
        <v>33</v>
      </c>
      <c r="H4532" s="60">
        <v>30</v>
      </c>
      <c r="I4532" s="60">
        <v>30</v>
      </c>
      <c r="J4532" s="60">
        <f t="shared" si="1008"/>
        <v>0</v>
      </c>
      <c r="K4532" s="60" t="str">
        <f t="shared" si="1009"/>
        <v>Ok</v>
      </c>
      <c r="L4532" s="60">
        <f t="shared" si="1010"/>
        <v>0</v>
      </c>
      <c r="M4532" s="85">
        <f>VLOOKUP(E4532,'DAFTAR ITEM'!B:J,9,FALSE)</f>
        <v>2000</v>
      </c>
      <c r="N4532" s="85">
        <f t="shared" si="1011"/>
        <v>60000</v>
      </c>
      <c r="O4532" s="85">
        <f t="shared" si="1012"/>
        <v>0</v>
      </c>
      <c r="P4532" s="85">
        <f t="shared" si="1013"/>
        <v>0</v>
      </c>
      <c r="Q4532" s="59">
        <f t="shared" si="1014"/>
        <v>0</v>
      </c>
      <c r="R4532" s="60" t="str">
        <f t="shared" si="1015"/>
        <v>Good Count</v>
      </c>
      <c r="S4532" s="60" t="str">
        <f t="shared" si="1016"/>
        <v>Good Count</v>
      </c>
      <c r="T4532" s="60" t="str">
        <f t="shared" si="1017"/>
        <v>Good Count</v>
      </c>
    </row>
    <row r="4533" spans="1:20" ht="15" customHeight="1">
      <c r="A4533" s="64">
        <v>45204</v>
      </c>
      <c r="B4533" s="65">
        <f t="shared" si="1005"/>
        <v>2023</v>
      </c>
      <c r="C4533" s="58">
        <f t="shared" si="1006"/>
        <v>10</v>
      </c>
      <c r="D4533" s="58" t="str">
        <f t="shared" si="1007"/>
        <v>Oct/2023</v>
      </c>
      <c r="E4533" s="60" t="s">
        <v>313</v>
      </c>
      <c r="F4533" s="60" t="s">
        <v>312</v>
      </c>
      <c r="G4533" s="60" t="s">
        <v>33</v>
      </c>
      <c r="H4533" s="60">
        <v>45</v>
      </c>
      <c r="I4533" s="60">
        <v>45</v>
      </c>
      <c r="J4533" s="60">
        <f t="shared" si="1008"/>
        <v>0</v>
      </c>
      <c r="K4533" s="60" t="str">
        <f t="shared" si="1009"/>
        <v>Ok</v>
      </c>
      <c r="L4533" s="60">
        <f t="shared" si="1010"/>
        <v>0</v>
      </c>
      <c r="M4533" s="85">
        <f>VLOOKUP(E4533,'DAFTAR ITEM'!B:J,9,FALSE)</f>
        <v>2000</v>
      </c>
      <c r="N4533" s="85">
        <f t="shared" si="1011"/>
        <v>90000</v>
      </c>
      <c r="O4533" s="85">
        <f t="shared" si="1012"/>
        <v>0</v>
      </c>
      <c r="P4533" s="85">
        <f t="shared" si="1013"/>
        <v>0</v>
      </c>
      <c r="Q4533" s="59">
        <f t="shared" si="1014"/>
        <v>0</v>
      </c>
      <c r="R4533" s="60" t="str">
        <f t="shared" si="1015"/>
        <v>Good Count</v>
      </c>
      <c r="S4533" s="60" t="str">
        <f t="shared" si="1016"/>
        <v>Good Count</v>
      </c>
      <c r="T4533" s="60" t="str">
        <f t="shared" si="1017"/>
        <v>Good Count</v>
      </c>
    </row>
    <row r="4534" spans="1:20" ht="15" customHeight="1">
      <c r="A4534" s="64">
        <v>45204</v>
      </c>
      <c r="B4534" s="65">
        <f t="shared" si="1005"/>
        <v>2023</v>
      </c>
      <c r="C4534" s="58">
        <f t="shared" si="1006"/>
        <v>10</v>
      </c>
      <c r="D4534" s="58" t="str">
        <f t="shared" si="1007"/>
        <v>Oct/2023</v>
      </c>
      <c r="E4534" s="60" t="s">
        <v>315</v>
      </c>
      <c r="F4534" s="60" t="s">
        <v>314</v>
      </c>
      <c r="G4534" s="60" t="s">
        <v>33</v>
      </c>
      <c r="H4534" s="60">
        <v>35</v>
      </c>
      <c r="I4534" s="60">
        <v>35</v>
      </c>
      <c r="J4534" s="60">
        <f t="shared" si="1008"/>
        <v>0</v>
      </c>
      <c r="K4534" s="60" t="str">
        <f t="shared" si="1009"/>
        <v>Ok</v>
      </c>
      <c r="L4534" s="60">
        <f t="shared" si="1010"/>
        <v>0</v>
      </c>
      <c r="M4534" s="85">
        <f>VLOOKUP(E4534,'DAFTAR ITEM'!B:J,9,FALSE)</f>
        <v>900</v>
      </c>
      <c r="N4534" s="85">
        <f t="shared" si="1011"/>
        <v>31500</v>
      </c>
      <c r="O4534" s="85">
        <f t="shared" si="1012"/>
        <v>0</v>
      </c>
      <c r="P4534" s="85">
        <f t="shared" si="1013"/>
        <v>0</v>
      </c>
      <c r="Q4534" s="59">
        <f t="shared" si="1014"/>
        <v>0</v>
      </c>
      <c r="R4534" s="60" t="str">
        <f t="shared" si="1015"/>
        <v>Good Count</v>
      </c>
      <c r="S4534" s="60" t="str">
        <f t="shared" si="1016"/>
        <v>Good Count</v>
      </c>
      <c r="T4534" s="60" t="str">
        <f t="shared" si="1017"/>
        <v>Good Count</v>
      </c>
    </row>
    <row r="4535" spans="1:20" ht="15" customHeight="1">
      <c r="A4535" s="64">
        <v>45204</v>
      </c>
      <c r="B4535" s="65">
        <f t="shared" si="1005"/>
        <v>2023</v>
      </c>
      <c r="C4535" s="58">
        <f t="shared" si="1006"/>
        <v>10</v>
      </c>
      <c r="D4535" s="58" t="str">
        <f t="shared" si="1007"/>
        <v>Oct/2023</v>
      </c>
      <c r="E4535" s="60" t="s">
        <v>317</v>
      </c>
      <c r="F4535" s="60" t="s">
        <v>316</v>
      </c>
      <c r="G4535" s="60" t="s">
        <v>33</v>
      </c>
      <c r="H4535" s="60">
        <v>7</v>
      </c>
      <c r="I4535" s="60">
        <v>7</v>
      </c>
      <c r="J4535" s="60">
        <f t="shared" si="1008"/>
        <v>0</v>
      </c>
      <c r="K4535" s="60" t="str">
        <f t="shared" si="1009"/>
        <v>Ok</v>
      </c>
      <c r="L4535" s="60">
        <f t="shared" si="1010"/>
        <v>0</v>
      </c>
      <c r="M4535" s="85">
        <f>VLOOKUP(E4535,'DAFTAR ITEM'!B:J,9,FALSE)</f>
        <v>10000</v>
      </c>
      <c r="N4535" s="85">
        <f t="shared" si="1011"/>
        <v>70000</v>
      </c>
      <c r="O4535" s="85">
        <f t="shared" si="1012"/>
        <v>0</v>
      </c>
      <c r="P4535" s="85">
        <f t="shared" si="1013"/>
        <v>0</v>
      </c>
      <c r="Q4535" s="59">
        <f t="shared" si="1014"/>
        <v>0</v>
      </c>
      <c r="R4535" s="60" t="str">
        <f t="shared" si="1015"/>
        <v>Good Count</v>
      </c>
      <c r="S4535" s="60" t="str">
        <f t="shared" si="1016"/>
        <v>Good Count</v>
      </c>
      <c r="T4535" s="60" t="str">
        <f t="shared" si="1017"/>
        <v>Good Count</v>
      </c>
    </row>
    <row r="4536" spans="1:20" ht="15" customHeight="1">
      <c r="A4536" s="64">
        <v>45204</v>
      </c>
      <c r="B4536" s="65">
        <f t="shared" si="1005"/>
        <v>2023</v>
      </c>
      <c r="C4536" s="58">
        <f t="shared" si="1006"/>
        <v>10</v>
      </c>
      <c r="D4536" s="58" t="str">
        <f t="shared" si="1007"/>
        <v>Oct/2023</v>
      </c>
      <c r="E4536" s="60" t="s">
        <v>319</v>
      </c>
      <c r="F4536" s="60" t="s">
        <v>318</v>
      </c>
      <c r="G4536" s="60" t="s">
        <v>33</v>
      </c>
      <c r="H4536" s="60">
        <v>4</v>
      </c>
      <c r="I4536" s="60">
        <v>4</v>
      </c>
      <c r="J4536" s="60">
        <f t="shared" si="1008"/>
        <v>0</v>
      </c>
      <c r="K4536" s="60" t="str">
        <f t="shared" si="1009"/>
        <v>Ok</v>
      </c>
      <c r="L4536" s="60">
        <f t="shared" si="1010"/>
        <v>0</v>
      </c>
      <c r="M4536" s="85">
        <f>VLOOKUP(E4536,'DAFTAR ITEM'!B:J,9,FALSE)</f>
        <v>10080</v>
      </c>
      <c r="N4536" s="85">
        <f t="shared" si="1011"/>
        <v>40320</v>
      </c>
      <c r="O4536" s="85">
        <f t="shared" si="1012"/>
        <v>0</v>
      </c>
      <c r="P4536" s="85">
        <f t="shared" si="1013"/>
        <v>0</v>
      </c>
      <c r="Q4536" s="59">
        <f t="shared" si="1014"/>
        <v>0</v>
      </c>
      <c r="R4536" s="60" t="str">
        <f t="shared" si="1015"/>
        <v>Good Count</v>
      </c>
      <c r="S4536" s="60" t="str">
        <f t="shared" si="1016"/>
        <v>Good Count</v>
      </c>
      <c r="T4536" s="60" t="str">
        <f t="shared" si="1017"/>
        <v>Good Count</v>
      </c>
    </row>
    <row r="4537" spans="1:20" ht="15" customHeight="1">
      <c r="A4537" s="64">
        <v>45204</v>
      </c>
      <c r="B4537" s="65">
        <f t="shared" si="1005"/>
        <v>2023</v>
      </c>
      <c r="C4537" s="58">
        <f t="shared" si="1006"/>
        <v>10</v>
      </c>
      <c r="D4537" s="58" t="str">
        <f t="shared" si="1007"/>
        <v>Oct/2023</v>
      </c>
      <c r="E4537" s="60" t="s">
        <v>321</v>
      </c>
      <c r="F4537" s="60" t="s">
        <v>320</v>
      </c>
      <c r="G4537" s="60" t="s">
        <v>33</v>
      </c>
      <c r="H4537" s="60">
        <v>0</v>
      </c>
      <c r="I4537" s="60">
        <v>0</v>
      </c>
      <c r="J4537" s="60">
        <f t="shared" si="1008"/>
        <v>0</v>
      </c>
      <c r="K4537" s="60" t="str">
        <f t="shared" si="1009"/>
        <v>Ok</v>
      </c>
      <c r="L4537" s="60">
        <f t="shared" si="1010"/>
        <v>0</v>
      </c>
      <c r="M4537" s="85">
        <f>VLOOKUP(E4537,'DAFTAR ITEM'!B:J,9,FALSE)</f>
        <v>7500</v>
      </c>
      <c r="N4537" s="85">
        <f t="shared" si="1011"/>
        <v>0</v>
      </c>
      <c r="O4537" s="85">
        <f t="shared" si="1012"/>
        <v>0</v>
      </c>
      <c r="P4537" s="85">
        <f t="shared" si="1013"/>
        <v>0</v>
      </c>
      <c r="Q4537" s="59">
        <f t="shared" si="1014"/>
        <v>0</v>
      </c>
      <c r="R4537" s="60" t="str">
        <f t="shared" si="1015"/>
        <v>Good Count</v>
      </c>
      <c r="S4537" s="60" t="str">
        <f t="shared" si="1016"/>
        <v>Good Count</v>
      </c>
      <c r="T4537" s="60" t="str">
        <f t="shared" si="1017"/>
        <v>Good Count</v>
      </c>
    </row>
    <row r="4538" spans="1:20" ht="15" customHeight="1">
      <c r="A4538" s="64">
        <v>45204</v>
      </c>
      <c r="B4538" s="65">
        <f t="shared" si="1005"/>
        <v>2023</v>
      </c>
      <c r="C4538" s="58">
        <f t="shared" si="1006"/>
        <v>10</v>
      </c>
      <c r="D4538" s="58" t="str">
        <f t="shared" si="1007"/>
        <v>Oct/2023</v>
      </c>
      <c r="E4538" s="60" t="s">
        <v>323</v>
      </c>
      <c r="F4538" s="60" t="s">
        <v>322</v>
      </c>
      <c r="G4538" s="60" t="s">
        <v>33</v>
      </c>
      <c r="H4538" s="60">
        <v>14</v>
      </c>
      <c r="I4538" s="60">
        <v>14</v>
      </c>
      <c r="J4538" s="60">
        <f t="shared" si="1008"/>
        <v>0</v>
      </c>
      <c r="K4538" s="60" t="str">
        <f t="shared" si="1009"/>
        <v>Ok</v>
      </c>
      <c r="L4538" s="60">
        <f t="shared" si="1010"/>
        <v>0</v>
      </c>
      <c r="M4538" s="85">
        <f>VLOOKUP(E4538,'DAFTAR ITEM'!B:J,9,FALSE)</f>
        <v>15000</v>
      </c>
      <c r="N4538" s="85">
        <f t="shared" si="1011"/>
        <v>210000</v>
      </c>
      <c r="O4538" s="85">
        <f t="shared" si="1012"/>
        <v>0</v>
      </c>
      <c r="P4538" s="85">
        <f t="shared" si="1013"/>
        <v>0</v>
      </c>
      <c r="Q4538" s="59">
        <f t="shared" si="1014"/>
        <v>0</v>
      </c>
      <c r="R4538" s="60" t="str">
        <f t="shared" si="1015"/>
        <v>Good Count</v>
      </c>
      <c r="S4538" s="60" t="str">
        <f t="shared" si="1016"/>
        <v>Good Count</v>
      </c>
      <c r="T4538" s="60" t="str">
        <f t="shared" si="1017"/>
        <v>Good Count</v>
      </c>
    </row>
    <row r="4539" spans="1:20" ht="15" customHeight="1">
      <c r="A4539" s="64">
        <v>45204</v>
      </c>
      <c r="B4539" s="65">
        <f t="shared" si="1005"/>
        <v>2023</v>
      </c>
      <c r="C4539" s="58">
        <f t="shared" si="1006"/>
        <v>10</v>
      </c>
      <c r="D4539" s="58" t="str">
        <f t="shared" si="1007"/>
        <v>Oct/2023</v>
      </c>
      <c r="E4539" s="60" t="s">
        <v>325</v>
      </c>
      <c r="F4539" s="60" t="s">
        <v>324</v>
      </c>
      <c r="G4539" s="60" t="s">
        <v>33</v>
      </c>
      <c r="H4539" s="60">
        <v>2</v>
      </c>
      <c r="I4539" s="60">
        <v>2</v>
      </c>
      <c r="J4539" s="60">
        <f t="shared" si="1008"/>
        <v>0</v>
      </c>
      <c r="K4539" s="60" t="str">
        <f t="shared" si="1009"/>
        <v>Ok</v>
      </c>
      <c r="L4539" s="60">
        <f t="shared" si="1010"/>
        <v>0</v>
      </c>
      <c r="M4539" s="85">
        <f>VLOOKUP(E4539,'DAFTAR ITEM'!B:J,9,FALSE)</f>
        <v>5000</v>
      </c>
      <c r="N4539" s="85">
        <f t="shared" si="1011"/>
        <v>10000</v>
      </c>
      <c r="O4539" s="85">
        <f t="shared" si="1012"/>
        <v>0</v>
      </c>
      <c r="P4539" s="85">
        <f t="shared" si="1013"/>
        <v>0</v>
      </c>
      <c r="Q4539" s="59">
        <f t="shared" si="1014"/>
        <v>0</v>
      </c>
      <c r="R4539" s="60" t="str">
        <f t="shared" si="1015"/>
        <v>Good Count</v>
      </c>
      <c r="S4539" s="60" t="str">
        <f t="shared" si="1016"/>
        <v>Good Count</v>
      </c>
      <c r="T4539" s="60" t="str">
        <f t="shared" si="1017"/>
        <v>Good Count</v>
      </c>
    </row>
    <row r="4540" spans="1:20" ht="15" customHeight="1">
      <c r="A4540" s="64">
        <v>45204</v>
      </c>
      <c r="B4540" s="65">
        <f t="shared" si="1005"/>
        <v>2023</v>
      </c>
      <c r="C4540" s="58">
        <f t="shared" si="1006"/>
        <v>10</v>
      </c>
      <c r="D4540" s="58" t="str">
        <f t="shared" si="1007"/>
        <v>Oct/2023</v>
      </c>
      <c r="E4540" s="60" t="s">
        <v>327</v>
      </c>
      <c r="F4540" s="60" t="s">
        <v>326</v>
      </c>
      <c r="G4540" s="60" t="s">
        <v>33</v>
      </c>
      <c r="H4540" s="60">
        <v>4</v>
      </c>
      <c r="I4540" s="60">
        <v>4</v>
      </c>
      <c r="J4540" s="60">
        <f t="shared" si="1008"/>
        <v>0</v>
      </c>
      <c r="K4540" s="60" t="str">
        <f t="shared" si="1009"/>
        <v>Ok</v>
      </c>
      <c r="L4540" s="60">
        <f t="shared" si="1010"/>
        <v>0</v>
      </c>
      <c r="M4540" s="85">
        <f>VLOOKUP(E4540,'DAFTAR ITEM'!B:J,9,FALSE)</f>
        <v>7000</v>
      </c>
      <c r="N4540" s="85">
        <f t="shared" si="1011"/>
        <v>28000</v>
      </c>
      <c r="O4540" s="85">
        <f t="shared" si="1012"/>
        <v>0</v>
      </c>
      <c r="P4540" s="85">
        <f t="shared" si="1013"/>
        <v>0</v>
      </c>
      <c r="Q4540" s="59">
        <f t="shared" si="1014"/>
        <v>0</v>
      </c>
      <c r="R4540" s="60" t="str">
        <f t="shared" si="1015"/>
        <v>Good Count</v>
      </c>
      <c r="S4540" s="60" t="str">
        <f t="shared" si="1016"/>
        <v>Good Count</v>
      </c>
      <c r="T4540" s="60" t="str">
        <f t="shared" si="1017"/>
        <v>Good Count</v>
      </c>
    </row>
    <row r="4541" spans="1:20" ht="15" customHeight="1">
      <c r="A4541" s="64">
        <v>45204</v>
      </c>
      <c r="B4541" s="65">
        <f t="shared" si="1005"/>
        <v>2023</v>
      </c>
      <c r="C4541" s="58">
        <f t="shared" si="1006"/>
        <v>10</v>
      </c>
      <c r="D4541" s="58" t="str">
        <f t="shared" si="1007"/>
        <v>Oct/2023</v>
      </c>
      <c r="E4541" s="60" t="s">
        <v>329</v>
      </c>
      <c r="F4541" s="60" t="s">
        <v>328</v>
      </c>
      <c r="G4541" s="60" t="s">
        <v>33</v>
      </c>
      <c r="H4541" s="60">
        <v>18</v>
      </c>
      <c r="I4541" s="60">
        <v>18</v>
      </c>
      <c r="J4541" s="60">
        <f t="shared" si="1008"/>
        <v>0</v>
      </c>
      <c r="K4541" s="60" t="str">
        <f t="shared" si="1009"/>
        <v>Ok</v>
      </c>
      <c r="L4541" s="60">
        <f t="shared" si="1010"/>
        <v>0</v>
      </c>
      <c r="M4541" s="85">
        <f>VLOOKUP(E4541,'DAFTAR ITEM'!B:J,9,FALSE)</f>
        <v>12000</v>
      </c>
      <c r="N4541" s="85">
        <f t="shared" si="1011"/>
        <v>216000</v>
      </c>
      <c r="O4541" s="85">
        <f t="shared" si="1012"/>
        <v>0</v>
      </c>
      <c r="P4541" s="85">
        <f t="shared" si="1013"/>
        <v>0</v>
      </c>
      <c r="Q4541" s="59">
        <f t="shared" si="1014"/>
        <v>0</v>
      </c>
      <c r="R4541" s="60" t="str">
        <f t="shared" si="1015"/>
        <v>Good Count</v>
      </c>
      <c r="S4541" s="60" t="str">
        <f t="shared" si="1016"/>
        <v>Good Count</v>
      </c>
      <c r="T4541" s="60" t="str">
        <f t="shared" si="1017"/>
        <v>Good Count</v>
      </c>
    </row>
    <row r="4542" spans="1:20" ht="15" customHeight="1">
      <c r="A4542" s="64">
        <v>45204</v>
      </c>
      <c r="B4542" s="65">
        <f t="shared" si="1005"/>
        <v>2023</v>
      </c>
      <c r="C4542" s="58">
        <f t="shared" si="1006"/>
        <v>10</v>
      </c>
      <c r="D4542" s="58" t="str">
        <f t="shared" si="1007"/>
        <v>Oct/2023</v>
      </c>
      <c r="E4542" s="60" t="s">
        <v>331</v>
      </c>
      <c r="F4542" s="60" t="s">
        <v>330</v>
      </c>
      <c r="G4542" s="60" t="s">
        <v>33</v>
      </c>
      <c r="H4542" s="60">
        <v>4</v>
      </c>
      <c r="I4542" s="60">
        <v>4</v>
      </c>
      <c r="J4542" s="60">
        <f t="shared" si="1008"/>
        <v>0</v>
      </c>
      <c r="K4542" s="60" t="str">
        <f t="shared" si="1009"/>
        <v>Ok</v>
      </c>
      <c r="L4542" s="60">
        <f t="shared" si="1010"/>
        <v>0</v>
      </c>
      <c r="M4542" s="85">
        <f>VLOOKUP(E4542,'DAFTAR ITEM'!B:J,9,FALSE)</f>
        <v>25000</v>
      </c>
      <c r="N4542" s="85">
        <f t="shared" si="1011"/>
        <v>100000</v>
      </c>
      <c r="O4542" s="85">
        <f t="shared" si="1012"/>
        <v>0</v>
      </c>
      <c r="P4542" s="85">
        <f t="shared" si="1013"/>
        <v>0</v>
      </c>
      <c r="Q4542" s="59">
        <f t="shared" si="1014"/>
        <v>0</v>
      </c>
      <c r="R4542" s="60" t="str">
        <f t="shared" si="1015"/>
        <v>Good Count</v>
      </c>
      <c r="S4542" s="60" t="str">
        <f t="shared" si="1016"/>
        <v>Good Count</v>
      </c>
      <c r="T4542" s="60" t="str">
        <f t="shared" si="1017"/>
        <v>Good Count</v>
      </c>
    </row>
    <row r="4543" spans="1:20" ht="15" customHeight="1">
      <c r="A4543" s="64">
        <v>45204</v>
      </c>
      <c r="B4543" s="65">
        <f t="shared" ref="B4543:B4574" si="1018">YEAR(A4543)</f>
        <v>2023</v>
      </c>
      <c r="C4543" s="58">
        <f t="shared" ref="C4543:C4574" si="1019">MONTH(A4543)</f>
        <v>10</v>
      </c>
      <c r="D4543" s="58" t="str">
        <f t="shared" ref="D4543:D4574" si="1020">TEXT(A4543,"MMM")&amp;"/"&amp;(B4543)</f>
        <v>Oct/2023</v>
      </c>
      <c r="E4543" s="60" t="s">
        <v>333</v>
      </c>
      <c r="F4543" s="60" t="s">
        <v>332</v>
      </c>
      <c r="G4543" s="60" t="s">
        <v>334</v>
      </c>
      <c r="H4543" s="60">
        <v>4</v>
      </c>
      <c r="I4543" s="60">
        <v>4</v>
      </c>
      <c r="J4543" s="60">
        <f t="shared" ref="J4543:J4574" si="1021">I4543-H4543</f>
        <v>0</v>
      </c>
      <c r="K4543" s="60" t="str">
        <f t="shared" ref="K4543:K4574" si="1022">IF(J4543=0,"Ok","Selisih")</f>
        <v>Ok</v>
      </c>
      <c r="L4543" s="60">
        <f t="shared" ref="L4543:L4574" si="1023">ABS(J4543)</f>
        <v>0</v>
      </c>
      <c r="M4543" s="85">
        <f>VLOOKUP(E4543,'DAFTAR ITEM'!B:J,9,FALSE)</f>
        <v>4500</v>
      </c>
      <c r="N4543" s="85">
        <f t="shared" ref="N4543:N4574" si="1024">H4543*M4543</f>
        <v>18000</v>
      </c>
      <c r="O4543" s="85">
        <f t="shared" ref="O4543:O4574" si="1025">J4543*M4543</f>
        <v>0</v>
      </c>
      <c r="P4543" s="85">
        <f t="shared" ref="P4543:P4574" si="1026">L4543*M4543</f>
        <v>0</v>
      </c>
      <c r="Q4543" s="59">
        <f t="shared" ref="Q4543:Q4574" si="1027">ABS(IF(AND((H4543=0),(J4543=0)),0,J4543/H4543))</f>
        <v>0</v>
      </c>
      <c r="R4543" s="60" t="str">
        <f t="shared" ref="R4543:R4574" si="1028">IF(ISERROR(Q4543),"Bad Count",IF(Q4543&gt;0%,"Bad Count","Good Count"))</f>
        <v>Good Count</v>
      </c>
      <c r="S4543" s="60" t="str">
        <f t="shared" ref="S4543:S4574" si="1029">IF(ISERROR(Q4543),"Bad Count",IF(Q4543&gt;2%,"Bad Count","Good Count"))</f>
        <v>Good Count</v>
      </c>
      <c r="T4543" s="60" t="str">
        <f t="shared" ref="T4543:T4574" si="1030">IF(ISERROR(Q4543),"Bad Count",IF(Q4543&gt;5%,"Bad Count","Good Count"))</f>
        <v>Good Count</v>
      </c>
    </row>
    <row r="4544" spans="1:20" ht="15" customHeight="1">
      <c r="A4544" s="64">
        <v>45204</v>
      </c>
      <c r="B4544" s="65">
        <f t="shared" si="1018"/>
        <v>2023</v>
      </c>
      <c r="C4544" s="58">
        <f t="shared" si="1019"/>
        <v>10</v>
      </c>
      <c r="D4544" s="58" t="str">
        <f t="shared" si="1020"/>
        <v>Oct/2023</v>
      </c>
      <c r="E4544" s="60" t="s">
        <v>336</v>
      </c>
      <c r="F4544" s="60" t="s">
        <v>335</v>
      </c>
      <c r="G4544" s="60" t="s">
        <v>334</v>
      </c>
      <c r="H4544" s="60">
        <v>3</v>
      </c>
      <c r="I4544" s="60">
        <v>3</v>
      </c>
      <c r="J4544" s="60">
        <f t="shared" si="1021"/>
        <v>0</v>
      </c>
      <c r="K4544" s="60" t="str">
        <f t="shared" si="1022"/>
        <v>Ok</v>
      </c>
      <c r="L4544" s="60">
        <f t="shared" si="1023"/>
        <v>0</v>
      </c>
      <c r="M4544" s="85">
        <f>VLOOKUP(E4544,'DAFTAR ITEM'!B:J,9,FALSE)</f>
        <v>4500</v>
      </c>
      <c r="N4544" s="85">
        <f t="shared" si="1024"/>
        <v>13500</v>
      </c>
      <c r="O4544" s="85">
        <f t="shared" si="1025"/>
        <v>0</v>
      </c>
      <c r="P4544" s="85">
        <f t="shared" si="1026"/>
        <v>0</v>
      </c>
      <c r="Q4544" s="59">
        <f t="shared" si="1027"/>
        <v>0</v>
      </c>
      <c r="R4544" s="60" t="str">
        <f t="shared" si="1028"/>
        <v>Good Count</v>
      </c>
      <c r="S4544" s="60" t="str">
        <f t="shared" si="1029"/>
        <v>Good Count</v>
      </c>
      <c r="T4544" s="60" t="str">
        <f t="shared" si="1030"/>
        <v>Good Count</v>
      </c>
    </row>
    <row r="4545" spans="1:20" ht="15" customHeight="1">
      <c r="A4545" s="64">
        <v>45204</v>
      </c>
      <c r="B4545" s="65">
        <f t="shared" si="1018"/>
        <v>2023</v>
      </c>
      <c r="C4545" s="58">
        <f t="shared" si="1019"/>
        <v>10</v>
      </c>
      <c r="D4545" s="58" t="str">
        <f t="shared" si="1020"/>
        <v>Oct/2023</v>
      </c>
      <c r="E4545" s="60" t="s">
        <v>338</v>
      </c>
      <c r="F4545" s="60" t="s">
        <v>337</v>
      </c>
      <c r="G4545" s="60" t="s">
        <v>334</v>
      </c>
      <c r="H4545" s="60">
        <v>24</v>
      </c>
      <c r="I4545" s="60">
        <v>24</v>
      </c>
      <c r="J4545" s="60">
        <f t="shared" si="1021"/>
        <v>0</v>
      </c>
      <c r="K4545" s="60" t="str">
        <f t="shared" si="1022"/>
        <v>Ok</v>
      </c>
      <c r="L4545" s="60">
        <f t="shared" si="1023"/>
        <v>0</v>
      </c>
      <c r="M4545" s="85">
        <f>VLOOKUP(E4545,'DAFTAR ITEM'!B:J,9,FALSE)</f>
        <v>5775</v>
      </c>
      <c r="N4545" s="85">
        <f t="shared" si="1024"/>
        <v>138600</v>
      </c>
      <c r="O4545" s="85">
        <f t="shared" si="1025"/>
        <v>0</v>
      </c>
      <c r="P4545" s="85">
        <f t="shared" si="1026"/>
        <v>0</v>
      </c>
      <c r="Q4545" s="59">
        <f t="shared" si="1027"/>
        <v>0</v>
      </c>
      <c r="R4545" s="60" t="str">
        <f t="shared" si="1028"/>
        <v>Good Count</v>
      </c>
      <c r="S4545" s="60" t="str">
        <f t="shared" si="1029"/>
        <v>Good Count</v>
      </c>
      <c r="T4545" s="60" t="str">
        <f t="shared" si="1030"/>
        <v>Good Count</v>
      </c>
    </row>
    <row r="4546" spans="1:20" ht="15" customHeight="1">
      <c r="A4546" s="64">
        <v>45204</v>
      </c>
      <c r="B4546" s="65">
        <f t="shared" si="1018"/>
        <v>2023</v>
      </c>
      <c r="C4546" s="58">
        <f t="shared" si="1019"/>
        <v>10</v>
      </c>
      <c r="D4546" s="58" t="str">
        <f t="shared" si="1020"/>
        <v>Oct/2023</v>
      </c>
      <c r="E4546" s="60" t="s">
        <v>340</v>
      </c>
      <c r="F4546" s="60" t="s">
        <v>339</v>
      </c>
      <c r="G4546" s="60" t="s">
        <v>33</v>
      </c>
      <c r="H4546" s="60">
        <v>10</v>
      </c>
      <c r="I4546" s="60">
        <v>10</v>
      </c>
      <c r="J4546" s="60">
        <f t="shared" si="1021"/>
        <v>0</v>
      </c>
      <c r="K4546" s="60" t="str">
        <f t="shared" si="1022"/>
        <v>Ok</v>
      </c>
      <c r="L4546" s="60">
        <f t="shared" si="1023"/>
        <v>0</v>
      </c>
      <c r="M4546" s="85">
        <f>VLOOKUP(E4546,'DAFTAR ITEM'!B:J,9,FALSE)</f>
        <v>11550</v>
      </c>
      <c r="N4546" s="85">
        <f t="shared" si="1024"/>
        <v>115500</v>
      </c>
      <c r="O4546" s="85">
        <f t="shared" si="1025"/>
        <v>0</v>
      </c>
      <c r="P4546" s="85">
        <f t="shared" si="1026"/>
        <v>0</v>
      </c>
      <c r="Q4546" s="59">
        <f t="shared" si="1027"/>
        <v>0</v>
      </c>
      <c r="R4546" s="60" t="str">
        <f t="shared" si="1028"/>
        <v>Good Count</v>
      </c>
      <c r="S4546" s="60" t="str">
        <f t="shared" si="1029"/>
        <v>Good Count</v>
      </c>
      <c r="T4546" s="60" t="str">
        <f t="shared" si="1030"/>
        <v>Good Count</v>
      </c>
    </row>
    <row r="4547" spans="1:20" ht="15" customHeight="1">
      <c r="A4547" s="64">
        <v>45204</v>
      </c>
      <c r="B4547" s="65">
        <f t="shared" si="1018"/>
        <v>2023</v>
      </c>
      <c r="C4547" s="58">
        <f t="shared" si="1019"/>
        <v>10</v>
      </c>
      <c r="D4547" s="58" t="str">
        <f t="shared" si="1020"/>
        <v>Oct/2023</v>
      </c>
      <c r="E4547" s="60" t="s">
        <v>342</v>
      </c>
      <c r="F4547" s="60" t="s">
        <v>341</v>
      </c>
      <c r="G4547" s="60" t="s">
        <v>33</v>
      </c>
      <c r="H4547" s="60">
        <v>6</v>
      </c>
      <c r="I4547" s="60">
        <v>6</v>
      </c>
      <c r="J4547" s="60">
        <f t="shared" si="1021"/>
        <v>0</v>
      </c>
      <c r="K4547" s="60" t="str">
        <f t="shared" si="1022"/>
        <v>Ok</v>
      </c>
      <c r="L4547" s="60">
        <f t="shared" si="1023"/>
        <v>0</v>
      </c>
      <c r="M4547" s="85">
        <f>VLOOKUP(E4547,'DAFTAR ITEM'!B:J,9,FALSE)</f>
        <v>30000</v>
      </c>
      <c r="N4547" s="85">
        <f t="shared" si="1024"/>
        <v>180000</v>
      </c>
      <c r="O4547" s="85">
        <f t="shared" si="1025"/>
        <v>0</v>
      </c>
      <c r="P4547" s="85">
        <f t="shared" si="1026"/>
        <v>0</v>
      </c>
      <c r="Q4547" s="59">
        <f t="shared" si="1027"/>
        <v>0</v>
      </c>
      <c r="R4547" s="60" t="str">
        <f t="shared" si="1028"/>
        <v>Good Count</v>
      </c>
      <c r="S4547" s="60" t="str">
        <f t="shared" si="1029"/>
        <v>Good Count</v>
      </c>
      <c r="T4547" s="60" t="str">
        <f t="shared" si="1030"/>
        <v>Good Count</v>
      </c>
    </row>
    <row r="4548" spans="1:20" ht="15" customHeight="1">
      <c r="A4548" s="64">
        <v>45204</v>
      </c>
      <c r="B4548" s="65">
        <f t="shared" si="1018"/>
        <v>2023</v>
      </c>
      <c r="C4548" s="58">
        <f t="shared" si="1019"/>
        <v>10</v>
      </c>
      <c r="D4548" s="58" t="str">
        <f t="shared" si="1020"/>
        <v>Oct/2023</v>
      </c>
      <c r="E4548" s="60" t="s">
        <v>344</v>
      </c>
      <c r="F4548" s="60" t="s">
        <v>343</v>
      </c>
      <c r="G4548" s="60" t="s">
        <v>345</v>
      </c>
      <c r="H4548" s="60">
        <v>5</v>
      </c>
      <c r="I4548" s="60">
        <v>5</v>
      </c>
      <c r="J4548" s="60">
        <f t="shared" si="1021"/>
        <v>0</v>
      </c>
      <c r="K4548" s="60" t="str">
        <f t="shared" si="1022"/>
        <v>Ok</v>
      </c>
      <c r="L4548" s="60">
        <f t="shared" si="1023"/>
        <v>0</v>
      </c>
      <c r="M4548" s="85">
        <f>VLOOKUP(E4548,'DAFTAR ITEM'!B:J,9,FALSE)</f>
        <v>8500</v>
      </c>
      <c r="N4548" s="85">
        <f t="shared" si="1024"/>
        <v>42500</v>
      </c>
      <c r="O4548" s="85">
        <f t="shared" si="1025"/>
        <v>0</v>
      </c>
      <c r="P4548" s="85">
        <f t="shared" si="1026"/>
        <v>0</v>
      </c>
      <c r="Q4548" s="59">
        <f t="shared" si="1027"/>
        <v>0</v>
      </c>
      <c r="R4548" s="60" t="str">
        <f t="shared" si="1028"/>
        <v>Good Count</v>
      </c>
      <c r="S4548" s="60" t="str">
        <f t="shared" si="1029"/>
        <v>Good Count</v>
      </c>
      <c r="T4548" s="60" t="str">
        <f t="shared" si="1030"/>
        <v>Good Count</v>
      </c>
    </row>
    <row r="4549" spans="1:20" ht="15" customHeight="1">
      <c r="A4549" s="64">
        <v>45204</v>
      </c>
      <c r="B4549" s="65">
        <f t="shared" si="1018"/>
        <v>2023</v>
      </c>
      <c r="C4549" s="58">
        <f t="shared" si="1019"/>
        <v>10</v>
      </c>
      <c r="D4549" s="58" t="str">
        <f t="shared" si="1020"/>
        <v>Oct/2023</v>
      </c>
      <c r="E4549" s="60" t="s">
        <v>347</v>
      </c>
      <c r="F4549" s="60" t="s">
        <v>346</v>
      </c>
      <c r="G4549" s="60" t="s">
        <v>345</v>
      </c>
      <c r="H4549" s="60">
        <v>7</v>
      </c>
      <c r="I4549" s="60">
        <v>7</v>
      </c>
      <c r="J4549" s="60">
        <f t="shared" si="1021"/>
        <v>0</v>
      </c>
      <c r="K4549" s="60" t="str">
        <f t="shared" si="1022"/>
        <v>Ok</v>
      </c>
      <c r="L4549" s="60">
        <f t="shared" si="1023"/>
        <v>0</v>
      </c>
      <c r="M4549" s="85">
        <f>VLOOKUP(E4549,'DAFTAR ITEM'!B:J,9,FALSE)</f>
        <v>8000</v>
      </c>
      <c r="N4549" s="85">
        <f t="shared" si="1024"/>
        <v>56000</v>
      </c>
      <c r="O4549" s="85">
        <f t="shared" si="1025"/>
        <v>0</v>
      </c>
      <c r="P4549" s="85">
        <f t="shared" si="1026"/>
        <v>0</v>
      </c>
      <c r="Q4549" s="59">
        <f t="shared" si="1027"/>
        <v>0</v>
      </c>
      <c r="R4549" s="60" t="str">
        <f t="shared" si="1028"/>
        <v>Good Count</v>
      </c>
      <c r="S4549" s="60" t="str">
        <f t="shared" si="1029"/>
        <v>Good Count</v>
      </c>
      <c r="T4549" s="60" t="str">
        <f t="shared" si="1030"/>
        <v>Good Count</v>
      </c>
    </row>
    <row r="4550" spans="1:20" ht="15" customHeight="1">
      <c r="A4550" s="64">
        <v>45204</v>
      </c>
      <c r="B4550" s="65">
        <f t="shared" si="1018"/>
        <v>2023</v>
      </c>
      <c r="C4550" s="58">
        <f t="shared" si="1019"/>
        <v>10</v>
      </c>
      <c r="D4550" s="58" t="str">
        <f t="shared" si="1020"/>
        <v>Oct/2023</v>
      </c>
      <c r="E4550" s="60" t="s">
        <v>349</v>
      </c>
      <c r="F4550" s="60" t="s">
        <v>348</v>
      </c>
      <c r="G4550" s="60" t="s">
        <v>345</v>
      </c>
      <c r="H4550" s="60">
        <v>0</v>
      </c>
      <c r="I4550" s="60">
        <v>0</v>
      </c>
      <c r="J4550" s="60">
        <f t="shared" si="1021"/>
        <v>0</v>
      </c>
      <c r="K4550" s="60" t="str">
        <f t="shared" si="1022"/>
        <v>Ok</v>
      </c>
      <c r="L4550" s="60">
        <f t="shared" si="1023"/>
        <v>0</v>
      </c>
      <c r="M4550" s="85">
        <f>VLOOKUP(E4550,'DAFTAR ITEM'!B:J,9,FALSE)</f>
        <v>15000</v>
      </c>
      <c r="N4550" s="85">
        <f t="shared" si="1024"/>
        <v>0</v>
      </c>
      <c r="O4550" s="85">
        <f t="shared" si="1025"/>
        <v>0</v>
      </c>
      <c r="P4550" s="85">
        <f t="shared" si="1026"/>
        <v>0</v>
      </c>
      <c r="Q4550" s="59">
        <f t="shared" si="1027"/>
        <v>0</v>
      </c>
      <c r="R4550" s="60" t="str">
        <f t="shared" si="1028"/>
        <v>Good Count</v>
      </c>
      <c r="S4550" s="60" t="str">
        <f t="shared" si="1029"/>
        <v>Good Count</v>
      </c>
      <c r="T4550" s="60" t="str">
        <f t="shared" si="1030"/>
        <v>Good Count</v>
      </c>
    </row>
    <row r="4551" spans="1:20" ht="15" customHeight="1">
      <c r="A4551" s="64">
        <v>45204</v>
      </c>
      <c r="B4551" s="65">
        <f t="shared" si="1018"/>
        <v>2023</v>
      </c>
      <c r="C4551" s="58">
        <f t="shared" si="1019"/>
        <v>10</v>
      </c>
      <c r="D4551" s="58" t="str">
        <f t="shared" si="1020"/>
        <v>Oct/2023</v>
      </c>
      <c r="E4551" s="60" t="s">
        <v>351</v>
      </c>
      <c r="F4551" s="60" t="s">
        <v>350</v>
      </c>
      <c r="G4551" s="60" t="s">
        <v>33</v>
      </c>
      <c r="H4551" s="60">
        <v>9</v>
      </c>
      <c r="I4551" s="60">
        <v>9</v>
      </c>
      <c r="J4551" s="60">
        <f t="shared" si="1021"/>
        <v>0</v>
      </c>
      <c r="K4551" s="60" t="str">
        <f t="shared" si="1022"/>
        <v>Ok</v>
      </c>
      <c r="L4551" s="60">
        <f t="shared" si="1023"/>
        <v>0</v>
      </c>
      <c r="M4551" s="85">
        <f>VLOOKUP(E4551,'DAFTAR ITEM'!B:J,9,FALSE)</f>
        <v>8925</v>
      </c>
      <c r="N4551" s="85">
        <f t="shared" si="1024"/>
        <v>80325</v>
      </c>
      <c r="O4551" s="85">
        <f t="shared" si="1025"/>
        <v>0</v>
      </c>
      <c r="P4551" s="85">
        <f t="shared" si="1026"/>
        <v>0</v>
      </c>
      <c r="Q4551" s="59">
        <f t="shared" si="1027"/>
        <v>0</v>
      </c>
      <c r="R4551" s="60" t="str">
        <f t="shared" si="1028"/>
        <v>Good Count</v>
      </c>
      <c r="S4551" s="60" t="str">
        <f t="shared" si="1029"/>
        <v>Good Count</v>
      </c>
      <c r="T4551" s="60" t="str">
        <f t="shared" si="1030"/>
        <v>Good Count</v>
      </c>
    </row>
    <row r="4552" spans="1:20" ht="15" customHeight="1">
      <c r="A4552" s="64">
        <v>45204</v>
      </c>
      <c r="B4552" s="65">
        <f t="shared" si="1018"/>
        <v>2023</v>
      </c>
      <c r="C4552" s="58">
        <f t="shared" si="1019"/>
        <v>10</v>
      </c>
      <c r="D4552" s="58" t="str">
        <f t="shared" si="1020"/>
        <v>Oct/2023</v>
      </c>
      <c r="E4552" s="60" t="s">
        <v>353</v>
      </c>
      <c r="F4552" s="60" t="s">
        <v>352</v>
      </c>
      <c r="G4552" s="60" t="s">
        <v>33</v>
      </c>
      <c r="H4552" s="60">
        <v>8</v>
      </c>
      <c r="I4552" s="60">
        <v>8</v>
      </c>
      <c r="J4552" s="60">
        <f t="shared" si="1021"/>
        <v>0</v>
      </c>
      <c r="K4552" s="60" t="str">
        <f t="shared" si="1022"/>
        <v>Ok</v>
      </c>
      <c r="L4552" s="60">
        <f t="shared" si="1023"/>
        <v>0</v>
      </c>
      <c r="M4552" s="85">
        <f>VLOOKUP(E4552,'DAFTAR ITEM'!B:J,9,FALSE)</f>
        <v>3938</v>
      </c>
      <c r="N4552" s="85">
        <f t="shared" si="1024"/>
        <v>31504</v>
      </c>
      <c r="O4552" s="85">
        <f t="shared" si="1025"/>
        <v>0</v>
      </c>
      <c r="P4552" s="85">
        <f t="shared" si="1026"/>
        <v>0</v>
      </c>
      <c r="Q4552" s="59">
        <f t="shared" si="1027"/>
        <v>0</v>
      </c>
      <c r="R4552" s="60" t="str">
        <f t="shared" si="1028"/>
        <v>Good Count</v>
      </c>
      <c r="S4552" s="60" t="str">
        <f t="shared" si="1029"/>
        <v>Good Count</v>
      </c>
      <c r="T4552" s="60" t="str">
        <f t="shared" si="1030"/>
        <v>Good Count</v>
      </c>
    </row>
    <row r="4553" spans="1:20" ht="15" customHeight="1">
      <c r="A4553" s="64">
        <v>45204</v>
      </c>
      <c r="B4553" s="65">
        <f t="shared" si="1018"/>
        <v>2023</v>
      </c>
      <c r="C4553" s="58">
        <f t="shared" si="1019"/>
        <v>10</v>
      </c>
      <c r="D4553" s="58" t="str">
        <f t="shared" si="1020"/>
        <v>Oct/2023</v>
      </c>
      <c r="E4553" s="60" t="s">
        <v>355</v>
      </c>
      <c r="F4553" s="60" t="s">
        <v>354</v>
      </c>
      <c r="G4553" s="60" t="s">
        <v>187</v>
      </c>
      <c r="H4553" s="60">
        <v>24</v>
      </c>
      <c r="I4553" s="60">
        <v>24</v>
      </c>
      <c r="J4553" s="60">
        <f t="shared" si="1021"/>
        <v>0</v>
      </c>
      <c r="K4553" s="60" t="str">
        <f t="shared" si="1022"/>
        <v>Ok</v>
      </c>
      <c r="L4553" s="60">
        <f t="shared" si="1023"/>
        <v>0</v>
      </c>
      <c r="M4553" s="85">
        <f>VLOOKUP(E4553,'DAFTAR ITEM'!B:J,9,FALSE)</f>
        <v>1400</v>
      </c>
      <c r="N4553" s="85">
        <f t="shared" si="1024"/>
        <v>33600</v>
      </c>
      <c r="O4553" s="85">
        <f t="shared" si="1025"/>
        <v>0</v>
      </c>
      <c r="P4553" s="85">
        <f t="shared" si="1026"/>
        <v>0</v>
      </c>
      <c r="Q4553" s="59">
        <f t="shared" si="1027"/>
        <v>0</v>
      </c>
      <c r="R4553" s="60" t="str">
        <f t="shared" si="1028"/>
        <v>Good Count</v>
      </c>
      <c r="S4553" s="60" t="str">
        <f t="shared" si="1029"/>
        <v>Good Count</v>
      </c>
      <c r="T4553" s="60" t="str">
        <f t="shared" si="1030"/>
        <v>Good Count</v>
      </c>
    </row>
    <row r="4554" spans="1:20" ht="15" customHeight="1">
      <c r="A4554" s="64">
        <v>45204</v>
      </c>
      <c r="B4554" s="65">
        <f t="shared" si="1018"/>
        <v>2023</v>
      </c>
      <c r="C4554" s="58">
        <f t="shared" si="1019"/>
        <v>10</v>
      </c>
      <c r="D4554" s="58" t="str">
        <f t="shared" si="1020"/>
        <v>Oct/2023</v>
      </c>
      <c r="E4554" s="60" t="s">
        <v>103</v>
      </c>
      <c r="F4554" s="60" t="s">
        <v>102</v>
      </c>
      <c r="G4554" s="60" t="s">
        <v>104</v>
      </c>
      <c r="H4554" s="60">
        <v>5</v>
      </c>
      <c r="I4554" s="60">
        <v>5</v>
      </c>
      <c r="J4554" s="60">
        <f t="shared" si="1021"/>
        <v>0</v>
      </c>
      <c r="K4554" s="60" t="str">
        <f t="shared" si="1022"/>
        <v>Ok</v>
      </c>
      <c r="L4554" s="60">
        <f t="shared" si="1023"/>
        <v>0</v>
      </c>
      <c r="M4554" s="85">
        <f>VLOOKUP(E4554,'DAFTAR ITEM'!B:J,9,FALSE)</f>
        <v>270000</v>
      </c>
      <c r="N4554" s="85">
        <f t="shared" si="1024"/>
        <v>1350000</v>
      </c>
      <c r="O4554" s="85">
        <f t="shared" si="1025"/>
        <v>0</v>
      </c>
      <c r="P4554" s="85">
        <f t="shared" si="1026"/>
        <v>0</v>
      </c>
      <c r="Q4554" s="59">
        <f t="shared" si="1027"/>
        <v>0</v>
      </c>
      <c r="R4554" s="60" t="str">
        <f t="shared" si="1028"/>
        <v>Good Count</v>
      </c>
      <c r="S4554" s="60" t="str">
        <f t="shared" si="1029"/>
        <v>Good Count</v>
      </c>
      <c r="T4554" s="60" t="str">
        <f t="shared" si="1030"/>
        <v>Good Count</v>
      </c>
    </row>
    <row r="4555" spans="1:20" ht="15" customHeight="1">
      <c r="A4555" s="64">
        <v>45204</v>
      </c>
      <c r="B4555" s="65">
        <f t="shared" si="1018"/>
        <v>2023</v>
      </c>
      <c r="C4555" s="58">
        <f t="shared" si="1019"/>
        <v>10</v>
      </c>
      <c r="D4555" s="58" t="str">
        <f t="shared" si="1020"/>
        <v>Oct/2023</v>
      </c>
      <c r="E4555" s="60" t="s">
        <v>116</v>
      </c>
      <c r="F4555" s="60" t="s">
        <v>115</v>
      </c>
      <c r="G4555" s="60" t="s">
        <v>104</v>
      </c>
      <c r="H4555" s="60">
        <v>8</v>
      </c>
      <c r="I4555" s="60">
        <v>8</v>
      </c>
      <c r="J4555" s="60">
        <f t="shared" si="1021"/>
        <v>0</v>
      </c>
      <c r="K4555" s="60" t="str">
        <f t="shared" si="1022"/>
        <v>Ok</v>
      </c>
      <c r="L4555" s="60">
        <f t="shared" si="1023"/>
        <v>0</v>
      </c>
      <c r="M4555" s="85">
        <f>VLOOKUP(E4555,'DAFTAR ITEM'!B:J,9,FALSE)</f>
        <v>270000</v>
      </c>
      <c r="N4555" s="85">
        <f t="shared" si="1024"/>
        <v>2160000</v>
      </c>
      <c r="O4555" s="85">
        <f t="shared" si="1025"/>
        <v>0</v>
      </c>
      <c r="P4555" s="85">
        <f t="shared" si="1026"/>
        <v>0</v>
      </c>
      <c r="Q4555" s="59">
        <f t="shared" si="1027"/>
        <v>0</v>
      </c>
      <c r="R4555" s="60" t="str">
        <f t="shared" si="1028"/>
        <v>Good Count</v>
      </c>
      <c r="S4555" s="60" t="str">
        <f t="shared" si="1029"/>
        <v>Good Count</v>
      </c>
      <c r="T4555" s="60" t="str">
        <f t="shared" si="1030"/>
        <v>Good Count</v>
      </c>
    </row>
    <row r="4556" spans="1:20" ht="15" customHeight="1">
      <c r="A4556" s="64">
        <v>45204</v>
      </c>
      <c r="B4556" s="65">
        <f t="shared" si="1018"/>
        <v>2023</v>
      </c>
      <c r="C4556" s="58">
        <f t="shared" si="1019"/>
        <v>10</v>
      </c>
      <c r="D4556" s="58" t="str">
        <f t="shared" si="1020"/>
        <v>Oct/2023</v>
      </c>
      <c r="E4556" s="60" t="s">
        <v>114</v>
      </c>
      <c r="F4556" s="60" t="s">
        <v>113</v>
      </c>
      <c r="G4556" s="60" t="s">
        <v>104</v>
      </c>
      <c r="H4556" s="60">
        <v>3</v>
      </c>
      <c r="I4556" s="60">
        <v>3</v>
      </c>
      <c r="J4556" s="60">
        <f t="shared" si="1021"/>
        <v>0</v>
      </c>
      <c r="K4556" s="60" t="str">
        <f t="shared" si="1022"/>
        <v>Ok</v>
      </c>
      <c r="L4556" s="60">
        <f t="shared" si="1023"/>
        <v>0</v>
      </c>
      <c r="M4556" s="85">
        <f>VLOOKUP(E4556,'DAFTAR ITEM'!B:J,9,FALSE)</f>
        <v>270000</v>
      </c>
      <c r="N4556" s="85">
        <f t="shared" si="1024"/>
        <v>810000</v>
      </c>
      <c r="O4556" s="85">
        <f t="shared" si="1025"/>
        <v>0</v>
      </c>
      <c r="P4556" s="85">
        <f t="shared" si="1026"/>
        <v>0</v>
      </c>
      <c r="Q4556" s="59">
        <f t="shared" si="1027"/>
        <v>0</v>
      </c>
      <c r="R4556" s="60" t="str">
        <f t="shared" si="1028"/>
        <v>Good Count</v>
      </c>
      <c r="S4556" s="60" t="str">
        <f t="shared" si="1029"/>
        <v>Good Count</v>
      </c>
      <c r="T4556" s="60" t="str">
        <f t="shared" si="1030"/>
        <v>Good Count</v>
      </c>
    </row>
    <row r="4557" spans="1:20" ht="15" customHeight="1">
      <c r="A4557" s="64">
        <v>45204</v>
      </c>
      <c r="B4557" s="65">
        <f t="shared" si="1018"/>
        <v>2023</v>
      </c>
      <c r="C4557" s="58">
        <f t="shared" si="1019"/>
        <v>10</v>
      </c>
      <c r="D4557" s="58" t="str">
        <f t="shared" si="1020"/>
        <v>Oct/2023</v>
      </c>
      <c r="E4557" s="60" t="s">
        <v>112</v>
      </c>
      <c r="F4557" s="60" t="s">
        <v>111</v>
      </c>
      <c r="G4557" s="60" t="s">
        <v>104</v>
      </c>
      <c r="H4557" s="60">
        <v>4</v>
      </c>
      <c r="I4557" s="60">
        <v>4</v>
      </c>
      <c r="J4557" s="60">
        <f t="shared" si="1021"/>
        <v>0</v>
      </c>
      <c r="K4557" s="60" t="str">
        <f t="shared" si="1022"/>
        <v>Ok</v>
      </c>
      <c r="L4557" s="60">
        <f t="shared" si="1023"/>
        <v>0</v>
      </c>
      <c r="M4557" s="85">
        <f>VLOOKUP(E4557,'DAFTAR ITEM'!B:J,9,FALSE)</f>
        <v>270000</v>
      </c>
      <c r="N4557" s="85">
        <f t="shared" si="1024"/>
        <v>1080000</v>
      </c>
      <c r="O4557" s="85">
        <f t="shared" si="1025"/>
        <v>0</v>
      </c>
      <c r="P4557" s="85">
        <f t="shared" si="1026"/>
        <v>0</v>
      </c>
      <c r="Q4557" s="59">
        <f t="shared" si="1027"/>
        <v>0</v>
      </c>
      <c r="R4557" s="60" t="str">
        <f t="shared" si="1028"/>
        <v>Good Count</v>
      </c>
      <c r="S4557" s="60" t="str">
        <f t="shared" si="1029"/>
        <v>Good Count</v>
      </c>
      <c r="T4557" s="60" t="str">
        <f t="shared" si="1030"/>
        <v>Good Count</v>
      </c>
    </row>
    <row r="4558" spans="1:20" ht="15" customHeight="1">
      <c r="A4558" s="64">
        <v>45174</v>
      </c>
      <c r="B4558" s="65">
        <f t="shared" si="1018"/>
        <v>2023</v>
      </c>
      <c r="C4558" s="58">
        <f t="shared" si="1019"/>
        <v>9</v>
      </c>
      <c r="D4558" s="58" t="str">
        <f t="shared" si="1020"/>
        <v>Sep/2023</v>
      </c>
      <c r="E4558" s="60" t="s">
        <v>198</v>
      </c>
      <c r="F4558" s="60" t="s">
        <v>197</v>
      </c>
      <c r="G4558" s="60" t="s">
        <v>194</v>
      </c>
      <c r="H4558" s="60">
        <v>75</v>
      </c>
      <c r="I4558" s="60">
        <v>75</v>
      </c>
      <c r="J4558" s="60">
        <f t="shared" si="1021"/>
        <v>0</v>
      </c>
      <c r="K4558" s="60" t="str">
        <f t="shared" si="1022"/>
        <v>Ok</v>
      </c>
      <c r="L4558" s="60">
        <f t="shared" si="1023"/>
        <v>0</v>
      </c>
      <c r="M4558" s="85">
        <f>VLOOKUP(E4558,'DAFTAR ITEM'!B:J,9,FALSE)</f>
        <v>41000</v>
      </c>
      <c r="N4558" s="85">
        <f t="shared" si="1024"/>
        <v>3075000</v>
      </c>
      <c r="O4558" s="85">
        <f t="shared" si="1025"/>
        <v>0</v>
      </c>
      <c r="P4558" s="85">
        <f t="shared" si="1026"/>
        <v>0</v>
      </c>
      <c r="Q4558" s="59">
        <f t="shared" si="1027"/>
        <v>0</v>
      </c>
      <c r="R4558" s="60" t="str">
        <f t="shared" si="1028"/>
        <v>Good Count</v>
      </c>
      <c r="S4558" s="60" t="str">
        <f t="shared" si="1029"/>
        <v>Good Count</v>
      </c>
      <c r="T4558" s="60" t="str">
        <f t="shared" si="1030"/>
        <v>Good Count</v>
      </c>
    </row>
    <row r="4559" spans="1:20" ht="15" customHeight="1">
      <c r="A4559" s="64">
        <v>45174</v>
      </c>
      <c r="B4559" s="65">
        <f t="shared" si="1018"/>
        <v>2023</v>
      </c>
      <c r="C4559" s="58">
        <f t="shared" si="1019"/>
        <v>9</v>
      </c>
      <c r="D4559" s="58" t="str">
        <f t="shared" si="1020"/>
        <v>Sep/2023</v>
      </c>
      <c r="E4559" s="60" t="s">
        <v>196</v>
      </c>
      <c r="F4559" s="60" t="s">
        <v>195</v>
      </c>
      <c r="G4559" s="60" t="s">
        <v>194</v>
      </c>
      <c r="H4559" s="60">
        <v>38</v>
      </c>
      <c r="I4559" s="60">
        <v>38</v>
      </c>
      <c r="J4559" s="60">
        <f t="shared" si="1021"/>
        <v>0</v>
      </c>
      <c r="K4559" s="60" t="str">
        <f t="shared" si="1022"/>
        <v>Ok</v>
      </c>
      <c r="L4559" s="60">
        <f t="shared" si="1023"/>
        <v>0</v>
      </c>
      <c r="M4559" s="85">
        <f>VLOOKUP(E4559,'DAFTAR ITEM'!B:J,9,FALSE)</f>
        <v>27050</v>
      </c>
      <c r="N4559" s="85">
        <f t="shared" si="1024"/>
        <v>1027900</v>
      </c>
      <c r="O4559" s="85">
        <f t="shared" si="1025"/>
        <v>0</v>
      </c>
      <c r="P4559" s="85">
        <f t="shared" si="1026"/>
        <v>0</v>
      </c>
      <c r="Q4559" s="59">
        <f t="shared" si="1027"/>
        <v>0</v>
      </c>
      <c r="R4559" s="60" t="str">
        <f t="shared" si="1028"/>
        <v>Good Count</v>
      </c>
      <c r="S4559" s="60" t="str">
        <f t="shared" si="1029"/>
        <v>Good Count</v>
      </c>
      <c r="T4559" s="60" t="str">
        <f t="shared" si="1030"/>
        <v>Good Count</v>
      </c>
    </row>
    <row r="4560" spans="1:20" ht="15" customHeight="1">
      <c r="A4560" s="64">
        <v>45238</v>
      </c>
      <c r="B4560" s="65">
        <f t="shared" si="1018"/>
        <v>2023</v>
      </c>
      <c r="C4560" s="58">
        <f t="shared" si="1019"/>
        <v>11</v>
      </c>
      <c r="D4560" s="58" t="str">
        <f t="shared" si="1020"/>
        <v>Nov/2023</v>
      </c>
      <c r="E4560" s="60" t="s">
        <v>15</v>
      </c>
      <c r="F4560" s="60" t="s">
        <v>14</v>
      </c>
      <c r="G4560" s="60" t="s">
        <v>16</v>
      </c>
      <c r="H4560" s="60">
        <v>13</v>
      </c>
      <c r="I4560" s="60">
        <v>13</v>
      </c>
      <c r="J4560" s="60">
        <f t="shared" si="1021"/>
        <v>0</v>
      </c>
      <c r="K4560" s="60" t="str">
        <f t="shared" si="1022"/>
        <v>Ok</v>
      </c>
      <c r="L4560" s="60">
        <f t="shared" si="1023"/>
        <v>0</v>
      </c>
      <c r="M4560" s="85">
        <f>VLOOKUP(E4560,'DAFTAR ITEM'!B:J,9,FALSE)</f>
        <v>110000</v>
      </c>
      <c r="N4560" s="85">
        <f t="shared" si="1024"/>
        <v>1430000</v>
      </c>
      <c r="O4560" s="85">
        <f t="shared" si="1025"/>
        <v>0</v>
      </c>
      <c r="P4560" s="85">
        <f t="shared" si="1026"/>
        <v>0</v>
      </c>
      <c r="Q4560" s="59">
        <f t="shared" si="1027"/>
        <v>0</v>
      </c>
      <c r="R4560" s="60" t="str">
        <f t="shared" si="1028"/>
        <v>Good Count</v>
      </c>
      <c r="S4560" s="60" t="str">
        <f t="shared" si="1029"/>
        <v>Good Count</v>
      </c>
      <c r="T4560" s="60" t="str">
        <f t="shared" si="1030"/>
        <v>Good Count</v>
      </c>
    </row>
    <row r="4561" spans="1:20" ht="15" customHeight="1">
      <c r="A4561" s="64">
        <v>45238</v>
      </c>
      <c r="B4561" s="65">
        <f t="shared" si="1018"/>
        <v>2023</v>
      </c>
      <c r="C4561" s="58">
        <f t="shared" si="1019"/>
        <v>11</v>
      </c>
      <c r="D4561" s="58" t="str">
        <f t="shared" si="1020"/>
        <v>Nov/2023</v>
      </c>
      <c r="E4561" s="60" t="s">
        <v>24</v>
      </c>
      <c r="F4561" s="60" t="s">
        <v>23</v>
      </c>
      <c r="G4561" s="60" t="s">
        <v>16</v>
      </c>
      <c r="H4561" s="60">
        <v>13</v>
      </c>
      <c r="I4561" s="60">
        <v>13</v>
      </c>
      <c r="J4561" s="60">
        <f t="shared" si="1021"/>
        <v>0</v>
      </c>
      <c r="K4561" s="60" t="str">
        <f t="shared" si="1022"/>
        <v>Ok</v>
      </c>
      <c r="L4561" s="60">
        <f t="shared" si="1023"/>
        <v>0</v>
      </c>
      <c r="M4561" s="85">
        <f>VLOOKUP(E4561,'DAFTAR ITEM'!B:J,9,FALSE)</f>
        <v>59000</v>
      </c>
      <c r="N4561" s="85">
        <f t="shared" si="1024"/>
        <v>767000</v>
      </c>
      <c r="O4561" s="85">
        <f t="shared" si="1025"/>
        <v>0</v>
      </c>
      <c r="P4561" s="85">
        <f t="shared" si="1026"/>
        <v>0</v>
      </c>
      <c r="Q4561" s="59">
        <f t="shared" si="1027"/>
        <v>0</v>
      </c>
      <c r="R4561" s="60" t="str">
        <f t="shared" si="1028"/>
        <v>Good Count</v>
      </c>
      <c r="S4561" s="60" t="str">
        <f t="shared" si="1029"/>
        <v>Good Count</v>
      </c>
      <c r="T4561" s="60" t="str">
        <f t="shared" si="1030"/>
        <v>Good Count</v>
      </c>
    </row>
    <row r="4562" spans="1:20" ht="15" customHeight="1">
      <c r="A4562" s="64">
        <v>45238</v>
      </c>
      <c r="B4562" s="65">
        <f t="shared" si="1018"/>
        <v>2023</v>
      </c>
      <c r="C4562" s="58">
        <f t="shared" si="1019"/>
        <v>11</v>
      </c>
      <c r="D4562" s="58" t="str">
        <f t="shared" si="1020"/>
        <v>Nov/2023</v>
      </c>
      <c r="E4562" s="60" t="s">
        <v>18</v>
      </c>
      <c r="F4562" s="60" t="s">
        <v>17</v>
      </c>
      <c r="G4562" s="60" t="s">
        <v>16</v>
      </c>
      <c r="H4562" s="60">
        <v>6</v>
      </c>
      <c r="I4562" s="60">
        <v>6</v>
      </c>
      <c r="J4562" s="60">
        <f t="shared" si="1021"/>
        <v>0</v>
      </c>
      <c r="K4562" s="60" t="str">
        <f t="shared" si="1022"/>
        <v>Ok</v>
      </c>
      <c r="L4562" s="60">
        <f t="shared" si="1023"/>
        <v>0</v>
      </c>
      <c r="M4562" s="85">
        <f>VLOOKUP(E4562,'DAFTAR ITEM'!B:J,9,FALSE)</f>
        <v>75000</v>
      </c>
      <c r="N4562" s="85">
        <f t="shared" si="1024"/>
        <v>450000</v>
      </c>
      <c r="O4562" s="85">
        <f t="shared" si="1025"/>
        <v>0</v>
      </c>
      <c r="P4562" s="85">
        <f t="shared" si="1026"/>
        <v>0</v>
      </c>
      <c r="Q4562" s="59">
        <f t="shared" si="1027"/>
        <v>0</v>
      </c>
      <c r="R4562" s="60" t="str">
        <f t="shared" si="1028"/>
        <v>Good Count</v>
      </c>
      <c r="S4562" s="60" t="str">
        <f t="shared" si="1029"/>
        <v>Good Count</v>
      </c>
      <c r="T4562" s="60" t="str">
        <f t="shared" si="1030"/>
        <v>Good Count</v>
      </c>
    </row>
    <row r="4563" spans="1:20" ht="15" customHeight="1">
      <c r="A4563" s="64">
        <v>45238</v>
      </c>
      <c r="B4563" s="65">
        <f t="shared" si="1018"/>
        <v>2023</v>
      </c>
      <c r="C4563" s="58">
        <f t="shared" si="1019"/>
        <v>11</v>
      </c>
      <c r="D4563" s="58" t="str">
        <f t="shared" si="1020"/>
        <v>Nov/2023</v>
      </c>
      <c r="E4563" s="60" t="s">
        <v>22</v>
      </c>
      <c r="F4563" s="60" t="s">
        <v>21</v>
      </c>
      <c r="G4563" s="60" t="s">
        <v>16</v>
      </c>
      <c r="H4563" s="60">
        <v>29</v>
      </c>
      <c r="I4563" s="60">
        <v>29</v>
      </c>
      <c r="J4563" s="60">
        <f t="shared" si="1021"/>
        <v>0</v>
      </c>
      <c r="K4563" s="60" t="str">
        <f t="shared" si="1022"/>
        <v>Ok</v>
      </c>
      <c r="L4563" s="60">
        <f t="shared" si="1023"/>
        <v>0</v>
      </c>
      <c r="M4563" s="85">
        <f>VLOOKUP(E4563,'DAFTAR ITEM'!B:J,9,FALSE)</f>
        <v>33000</v>
      </c>
      <c r="N4563" s="85">
        <f t="shared" si="1024"/>
        <v>957000</v>
      </c>
      <c r="O4563" s="85">
        <f t="shared" si="1025"/>
        <v>0</v>
      </c>
      <c r="P4563" s="85">
        <f t="shared" si="1026"/>
        <v>0</v>
      </c>
      <c r="Q4563" s="59">
        <f t="shared" si="1027"/>
        <v>0</v>
      </c>
      <c r="R4563" s="60" t="str">
        <f t="shared" si="1028"/>
        <v>Good Count</v>
      </c>
      <c r="S4563" s="60" t="str">
        <f t="shared" si="1029"/>
        <v>Good Count</v>
      </c>
      <c r="T4563" s="60" t="str">
        <f t="shared" si="1030"/>
        <v>Good Count</v>
      </c>
    </row>
    <row r="4564" spans="1:20" ht="15" customHeight="1">
      <c r="A4564" s="64">
        <v>45238</v>
      </c>
      <c r="B4564" s="65">
        <f t="shared" si="1018"/>
        <v>2023</v>
      </c>
      <c r="C4564" s="58">
        <f t="shared" si="1019"/>
        <v>11</v>
      </c>
      <c r="D4564" s="58" t="str">
        <f t="shared" si="1020"/>
        <v>Nov/2023</v>
      </c>
      <c r="E4564" s="60" t="s">
        <v>365</v>
      </c>
      <c r="F4564" s="60" t="s">
        <v>364</v>
      </c>
      <c r="G4564" s="60" t="s">
        <v>16</v>
      </c>
      <c r="H4564" s="60">
        <v>2</v>
      </c>
      <c r="I4564" s="60">
        <v>2</v>
      </c>
      <c r="J4564" s="60">
        <f t="shared" si="1021"/>
        <v>0</v>
      </c>
      <c r="K4564" s="60" t="str">
        <f t="shared" si="1022"/>
        <v>Ok</v>
      </c>
      <c r="L4564" s="60">
        <f t="shared" si="1023"/>
        <v>0</v>
      </c>
      <c r="M4564" s="85">
        <f>VLOOKUP(E4564,'DAFTAR ITEM'!B:J,9,FALSE)</f>
        <v>56800</v>
      </c>
      <c r="N4564" s="85">
        <f t="shared" si="1024"/>
        <v>113600</v>
      </c>
      <c r="O4564" s="85">
        <f t="shared" si="1025"/>
        <v>0</v>
      </c>
      <c r="P4564" s="85">
        <f t="shared" si="1026"/>
        <v>0</v>
      </c>
      <c r="Q4564" s="59">
        <f t="shared" si="1027"/>
        <v>0</v>
      </c>
      <c r="R4564" s="60" t="str">
        <f t="shared" si="1028"/>
        <v>Good Count</v>
      </c>
      <c r="S4564" s="60" t="str">
        <f t="shared" si="1029"/>
        <v>Good Count</v>
      </c>
      <c r="T4564" s="60" t="str">
        <f t="shared" si="1030"/>
        <v>Good Count</v>
      </c>
    </row>
    <row r="4565" spans="1:20" ht="15" customHeight="1">
      <c r="A4565" s="64">
        <v>45238</v>
      </c>
      <c r="B4565" s="65">
        <f t="shared" si="1018"/>
        <v>2023</v>
      </c>
      <c r="C4565" s="58">
        <f t="shared" si="1019"/>
        <v>11</v>
      </c>
      <c r="D4565" s="58" t="str">
        <f t="shared" si="1020"/>
        <v>Nov/2023</v>
      </c>
      <c r="E4565" s="60" t="s">
        <v>26</v>
      </c>
      <c r="F4565" s="60" t="s">
        <v>25</v>
      </c>
      <c r="G4565" s="60" t="s">
        <v>16</v>
      </c>
      <c r="H4565" s="60">
        <v>1</v>
      </c>
      <c r="I4565" s="60">
        <v>1</v>
      </c>
      <c r="J4565" s="60">
        <f t="shared" si="1021"/>
        <v>0</v>
      </c>
      <c r="K4565" s="60" t="str">
        <f t="shared" si="1022"/>
        <v>Ok</v>
      </c>
      <c r="L4565" s="60">
        <f t="shared" si="1023"/>
        <v>0</v>
      </c>
      <c r="M4565" s="85">
        <f>VLOOKUP(E4565,'DAFTAR ITEM'!B:J,9,FALSE)</f>
        <v>16250</v>
      </c>
      <c r="N4565" s="85">
        <f t="shared" si="1024"/>
        <v>16250</v>
      </c>
      <c r="O4565" s="85">
        <f t="shared" si="1025"/>
        <v>0</v>
      </c>
      <c r="P4565" s="85">
        <f t="shared" si="1026"/>
        <v>0</v>
      </c>
      <c r="Q4565" s="59">
        <f t="shared" si="1027"/>
        <v>0</v>
      </c>
      <c r="R4565" s="60" t="str">
        <f t="shared" si="1028"/>
        <v>Good Count</v>
      </c>
      <c r="S4565" s="60" t="str">
        <f t="shared" si="1029"/>
        <v>Good Count</v>
      </c>
      <c r="T4565" s="60" t="str">
        <f t="shared" si="1030"/>
        <v>Good Count</v>
      </c>
    </row>
    <row r="4566" spans="1:20" ht="15" customHeight="1">
      <c r="A4566" s="64">
        <v>45238</v>
      </c>
      <c r="B4566" s="65">
        <f t="shared" si="1018"/>
        <v>2023</v>
      </c>
      <c r="C4566" s="58">
        <f t="shared" si="1019"/>
        <v>11</v>
      </c>
      <c r="D4566" s="58" t="str">
        <f t="shared" si="1020"/>
        <v>Nov/2023</v>
      </c>
      <c r="E4566" s="60" t="s">
        <v>28</v>
      </c>
      <c r="F4566" s="60" t="s">
        <v>27</v>
      </c>
      <c r="G4566" s="60" t="s">
        <v>16</v>
      </c>
      <c r="H4566" s="60">
        <v>18</v>
      </c>
      <c r="I4566" s="60">
        <v>18</v>
      </c>
      <c r="J4566" s="60">
        <f t="shared" si="1021"/>
        <v>0</v>
      </c>
      <c r="K4566" s="60" t="str">
        <f t="shared" si="1022"/>
        <v>Ok</v>
      </c>
      <c r="L4566" s="60">
        <f t="shared" si="1023"/>
        <v>0</v>
      </c>
      <c r="M4566" s="85">
        <f>VLOOKUP(E4566,'DAFTAR ITEM'!B:J,9,FALSE)</f>
        <v>30000</v>
      </c>
      <c r="N4566" s="85">
        <f t="shared" si="1024"/>
        <v>540000</v>
      </c>
      <c r="O4566" s="85">
        <f t="shared" si="1025"/>
        <v>0</v>
      </c>
      <c r="P4566" s="85">
        <f t="shared" si="1026"/>
        <v>0</v>
      </c>
      <c r="Q4566" s="59">
        <f t="shared" si="1027"/>
        <v>0</v>
      </c>
      <c r="R4566" s="60" t="str">
        <f t="shared" si="1028"/>
        <v>Good Count</v>
      </c>
      <c r="S4566" s="60" t="str">
        <f t="shared" si="1029"/>
        <v>Good Count</v>
      </c>
      <c r="T4566" s="60" t="str">
        <f t="shared" si="1030"/>
        <v>Good Count</v>
      </c>
    </row>
    <row r="4567" spans="1:20" ht="15" customHeight="1">
      <c r="A4567" s="64">
        <v>45238</v>
      </c>
      <c r="B4567" s="65">
        <f t="shared" si="1018"/>
        <v>2023</v>
      </c>
      <c r="C4567" s="58">
        <f t="shared" si="1019"/>
        <v>11</v>
      </c>
      <c r="D4567" s="58" t="str">
        <f t="shared" si="1020"/>
        <v>Nov/2023</v>
      </c>
      <c r="E4567" s="60" t="s">
        <v>35</v>
      </c>
      <c r="F4567" s="60" t="s">
        <v>34</v>
      </c>
      <c r="G4567" s="60" t="s">
        <v>33</v>
      </c>
      <c r="H4567" s="60">
        <v>75</v>
      </c>
      <c r="I4567" s="60">
        <v>75</v>
      </c>
      <c r="J4567" s="60">
        <f t="shared" si="1021"/>
        <v>0</v>
      </c>
      <c r="K4567" s="60" t="str">
        <f t="shared" si="1022"/>
        <v>Ok</v>
      </c>
      <c r="L4567" s="60">
        <f t="shared" si="1023"/>
        <v>0</v>
      </c>
      <c r="M4567" s="85">
        <f>VLOOKUP(E4567,'DAFTAR ITEM'!B:J,9,FALSE)</f>
        <v>2100</v>
      </c>
      <c r="N4567" s="85">
        <f t="shared" si="1024"/>
        <v>157500</v>
      </c>
      <c r="O4567" s="85">
        <f t="shared" si="1025"/>
        <v>0</v>
      </c>
      <c r="P4567" s="85">
        <f t="shared" si="1026"/>
        <v>0</v>
      </c>
      <c r="Q4567" s="59">
        <f t="shared" si="1027"/>
        <v>0</v>
      </c>
      <c r="R4567" s="60" t="str">
        <f t="shared" si="1028"/>
        <v>Good Count</v>
      </c>
      <c r="S4567" s="60" t="str">
        <f t="shared" si="1029"/>
        <v>Good Count</v>
      </c>
      <c r="T4567" s="60" t="str">
        <f t="shared" si="1030"/>
        <v>Good Count</v>
      </c>
    </row>
    <row r="4568" spans="1:20" ht="15" customHeight="1">
      <c r="A4568" s="64">
        <v>45238</v>
      </c>
      <c r="B4568" s="65">
        <f t="shared" si="1018"/>
        <v>2023</v>
      </c>
      <c r="C4568" s="58">
        <f t="shared" si="1019"/>
        <v>11</v>
      </c>
      <c r="D4568" s="58" t="str">
        <f t="shared" si="1020"/>
        <v>Nov/2023</v>
      </c>
      <c r="E4568" s="60" t="s">
        <v>37</v>
      </c>
      <c r="F4568" s="60" t="s">
        <v>36</v>
      </c>
      <c r="G4568" s="60" t="s">
        <v>33</v>
      </c>
      <c r="H4568" s="60">
        <v>7</v>
      </c>
      <c r="I4568" s="60">
        <v>7</v>
      </c>
      <c r="J4568" s="60">
        <f t="shared" si="1021"/>
        <v>0</v>
      </c>
      <c r="K4568" s="60" t="str">
        <f t="shared" si="1022"/>
        <v>Ok</v>
      </c>
      <c r="L4568" s="60">
        <f t="shared" si="1023"/>
        <v>0</v>
      </c>
      <c r="M4568" s="85">
        <f>VLOOKUP(E4568,'DAFTAR ITEM'!B:J,9,FALSE)</f>
        <v>1750</v>
      </c>
      <c r="N4568" s="85">
        <f t="shared" si="1024"/>
        <v>12250</v>
      </c>
      <c r="O4568" s="85">
        <f t="shared" si="1025"/>
        <v>0</v>
      </c>
      <c r="P4568" s="85">
        <f t="shared" si="1026"/>
        <v>0</v>
      </c>
      <c r="Q4568" s="59">
        <f t="shared" si="1027"/>
        <v>0</v>
      </c>
      <c r="R4568" s="60" t="str">
        <f t="shared" si="1028"/>
        <v>Good Count</v>
      </c>
      <c r="S4568" s="60" t="str">
        <f t="shared" si="1029"/>
        <v>Good Count</v>
      </c>
      <c r="T4568" s="60" t="str">
        <f t="shared" si="1030"/>
        <v>Good Count</v>
      </c>
    </row>
    <row r="4569" spans="1:20" ht="15" customHeight="1">
      <c r="A4569" s="64">
        <v>45238</v>
      </c>
      <c r="B4569" s="65">
        <f t="shared" si="1018"/>
        <v>2023</v>
      </c>
      <c r="C4569" s="58">
        <f t="shared" si="1019"/>
        <v>11</v>
      </c>
      <c r="D4569" s="58" t="str">
        <f t="shared" si="1020"/>
        <v>Nov/2023</v>
      </c>
      <c r="E4569" s="60" t="s">
        <v>39</v>
      </c>
      <c r="F4569" s="60" t="s">
        <v>38</v>
      </c>
      <c r="G4569" s="60" t="s">
        <v>33</v>
      </c>
      <c r="H4569" s="60">
        <v>10</v>
      </c>
      <c r="I4569" s="60">
        <v>10</v>
      </c>
      <c r="J4569" s="60">
        <f t="shared" si="1021"/>
        <v>0</v>
      </c>
      <c r="K4569" s="60" t="str">
        <f t="shared" si="1022"/>
        <v>Ok</v>
      </c>
      <c r="L4569" s="60">
        <f t="shared" si="1023"/>
        <v>0</v>
      </c>
      <c r="M4569" s="85">
        <f>VLOOKUP(E4569,'DAFTAR ITEM'!B:J,9,FALSE)</f>
        <v>22500</v>
      </c>
      <c r="N4569" s="85">
        <f t="shared" si="1024"/>
        <v>225000</v>
      </c>
      <c r="O4569" s="85">
        <f t="shared" si="1025"/>
        <v>0</v>
      </c>
      <c r="P4569" s="85">
        <f t="shared" si="1026"/>
        <v>0</v>
      </c>
      <c r="Q4569" s="59">
        <f t="shared" si="1027"/>
        <v>0</v>
      </c>
      <c r="R4569" s="60" t="str">
        <f t="shared" si="1028"/>
        <v>Good Count</v>
      </c>
      <c r="S4569" s="60" t="str">
        <f t="shared" si="1029"/>
        <v>Good Count</v>
      </c>
      <c r="T4569" s="60" t="str">
        <f t="shared" si="1030"/>
        <v>Good Count</v>
      </c>
    </row>
    <row r="4570" spans="1:20" ht="15" customHeight="1">
      <c r="A4570" s="64">
        <v>45238</v>
      </c>
      <c r="B4570" s="65">
        <f t="shared" si="1018"/>
        <v>2023</v>
      </c>
      <c r="C4570" s="58">
        <f t="shared" si="1019"/>
        <v>11</v>
      </c>
      <c r="D4570" s="58" t="str">
        <f t="shared" si="1020"/>
        <v>Nov/2023</v>
      </c>
      <c r="E4570" s="60" t="s">
        <v>41</v>
      </c>
      <c r="F4570" s="60" t="s">
        <v>40</v>
      </c>
      <c r="G4570" s="60" t="s">
        <v>33</v>
      </c>
      <c r="H4570" s="60">
        <v>6</v>
      </c>
      <c r="I4570" s="60">
        <v>6</v>
      </c>
      <c r="J4570" s="60">
        <f t="shared" si="1021"/>
        <v>0</v>
      </c>
      <c r="K4570" s="60" t="str">
        <f t="shared" si="1022"/>
        <v>Ok</v>
      </c>
      <c r="L4570" s="60">
        <f t="shared" si="1023"/>
        <v>0</v>
      </c>
      <c r="M4570" s="85">
        <f>VLOOKUP(E4570,'DAFTAR ITEM'!B:J,9,FALSE)</f>
        <v>3580</v>
      </c>
      <c r="N4570" s="85">
        <f t="shared" si="1024"/>
        <v>21480</v>
      </c>
      <c r="O4570" s="85">
        <f t="shared" si="1025"/>
        <v>0</v>
      </c>
      <c r="P4570" s="85">
        <f t="shared" si="1026"/>
        <v>0</v>
      </c>
      <c r="Q4570" s="59">
        <f t="shared" si="1027"/>
        <v>0</v>
      </c>
      <c r="R4570" s="60" t="str">
        <f t="shared" si="1028"/>
        <v>Good Count</v>
      </c>
      <c r="S4570" s="60" t="str">
        <f t="shared" si="1029"/>
        <v>Good Count</v>
      </c>
      <c r="T4570" s="60" t="str">
        <f t="shared" si="1030"/>
        <v>Good Count</v>
      </c>
    </row>
    <row r="4571" spans="1:20" ht="15" customHeight="1">
      <c r="A4571" s="64">
        <v>45238</v>
      </c>
      <c r="B4571" s="65">
        <f t="shared" si="1018"/>
        <v>2023</v>
      </c>
      <c r="C4571" s="58">
        <f t="shared" si="1019"/>
        <v>11</v>
      </c>
      <c r="D4571" s="58" t="str">
        <f t="shared" si="1020"/>
        <v>Nov/2023</v>
      </c>
      <c r="E4571" s="60" t="s">
        <v>43</v>
      </c>
      <c r="F4571" s="60" t="s">
        <v>42</v>
      </c>
      <c r="G4571" s="60" t="s">
        <v>33</v>
      </c>
      <c r="H4571" s="60">
        <v>15</v>
      </c>
      <c r="I4571" s="60">
        <v>15</v>
      </c>
      <c r="J4571" s="60">
        <f t="shared" si="1021"/>
        <v>0</v>
      </c>
      <c r="K4571" s="60" t="str">
        <f t="shared" si="1022"/>
        <v>Ok</v>
      </c>
      <c r="L4571" s="60">
        <f t="shared" si="1023"/>
        <v>0</v>
      </c>
      <c r="M4571" s="85">
        <f>VLOOKUP(E4571,'DAFTAR ITEM'!B:J,9,FALSE)</f>
        <v>5250</v>
      </c>
      <c r="N4571" s="85">
        <f t="shared" si="1024"/>
        <v>78750</v>
      </c>
      <c r="O4571" s="85">
        <f t="shared" si="1025"/>
        <v>0</v>
      </c>
      <c r="P4571" s="85">
        <f t="shared" si="1026"/>
        <v>0</v>
      </c>
      <c r="Q4571" s="59">
        <f t="shared" si="1027"/>
        <v>0</v>
      </c>
      <c r="R4571" s="60" t="str">
        <f t="shared" si="1028"/>
        <v>Good Count</v>
      </c>
      <c r="S4571" s="60" t="str">
        <f t="shared" si="1029"/>
        <v>Good Count</v>
      </c>
      <c r="T4571" s="60" t="str">
        <f t="shared" si="1030"/>
        <v>Good Count</v>
      </c>
    </row>
    <row r="4572" spans="1:20" ht="15" customHeight="1">
      <c r="A4572" s="64">
        <v>45238</v>
      </c>
      <c r="B4572" s="65">
        <f t="shared" si="1018"/>
        <v>2023</v>
      </c>
      <c r="C4572" s="58">
        <f t="shared" si="1019"/>
        <v>11</v>
      </c>
      <c r="D4572" s="58" t="str">
        <f t="shared" si="1020"/>
        <v>Nov/2023</v>
      </c>
      <c r="E4572" s="60" t="s">
        <v>45</v>
      </c>
      <c r="F4572" s="60" t="s">
        <v>44</v>
      </c>
      <c r="G4572" s="60" t="s">
        <v>33</v>
      </c>
      <c r="H4572" s="60">
        <v>12</v>
      </c>
      <c r="I4572" s="60">
        <v>12</v>
      </c>
      <c r="J4572" s="60">
        <f t="shared" si="1021"/>
        <v>0</v>
      </c>
      <c r="K4572" s="60" t="str">
        <f t="shared" si="1022"/>
        <v>Ok</v>
      </c>
      <c r="L4572" s="60">
        <f t="shared" si="1023"/>
        <v>0</v>
      </c>
      <c r="M4572" s="85">
        <f>VLOOKUP(E4572,'DAFTAR ITEM'!B:J,9,FALSE)</f>
        <v>5250</v>
      </c>
      <c r="N4572" s="85">
        <f t="shared" si="1024"/>
        <v>63000</v>
      </c>
      <c r="O4572" s="85">
        <f t="shared" si="1025"/>
        <v>0</v>
      </c>
      <c r="P4572" s="85">
        <f t="shared" si="1026"/>
        <v>0</v>
      </c>
      <c r="Q4572" s="59">
        <f t="shared" si="1027"/>
        <v>0</v>
      </c>
      <c r="R4572" s="60" t="str">
        <f t="shared" si="1028"/>
        <v>Good Count</v>
      </c>
      <c r="S4572" s="60" t="str">
        <f t="shared" si="1029"/>
        <v>Good Count</v>
      </c>
      <c r="T4572" s="60" t="str">
        <f t="shared" si="1030"/>
        <v>Good Count</v>
      </c>
    </row>
    <row r="4573" spans="1:20" ht="15" customHeight="1">
      <c r="A4573" s="64">
        <v>45238</v>
      </c>
      <c r="B4573" s="65">
        <f t="shared" si="1018"/>
        <v>2023</v>
      </c>
      <c r="C4573" s="58">
        <f t="shared" si="1019"/>
        <v>11</v>
      </c>
      <c r="D4573" s="58" t="str">
        <f t="shared" si="1020"/>
        <v>Nov/2023</v>
      </c>
      <c r="E4573" s="60" t="s">
        <v>47</v>
      </c>
      <c r="F4573" s="60" t="s">
        <v>46</v>
      </c>
      <c r="G4573" s="60" t="s">
        <v>33</v>
      </c>
      <c r="H4573" s="60">
        <v>12</v>
      </c>
      <c r="I4573" s="60">
        <v>12</v>
      </c>
      <c r="J4573" s="60">
        <f t="shared" si="1021"/>
        <v>0</v>
      </c>
      <c r="K4573" s="60" t="str">
        <f t="shared" si="1022"/>
        <v>Ok</v>
      </c>
      <c r="L4573" s="60">
        <f t="shared" si="1023"/>
        <v>0</v>
      </c>
      <c r="M4573" s="85">
        <f>VLOOKUP(E4573,'DAFTAR ITEM'!B:J,9,FALSE)</f>
        <v>5225</v>
      </c>
      <c r="N4573" s="85">
        <f t="shared" si="1024"/>
        <v>62700</v>
      </c>
      <c r="O4573" s="85">
        <f t="shared" si="1025"/>
        <v>0</v>
      </c>
      <c r="P4573" s="85">
        <f t="shared" si="1026"/>
        <v>0</v>
      </c>
      <c r="Q4573" s="59">
        <f t="shared" si="1027"/>
        <v>0</v>
      </c>
      <c r="R4573" s="60" t="str">
        <f t="shared" si="1028"/>
        <v>Good Count</v>
      </c>
      <c r="S4573" s="60" t="str">
        <f t="shared" si="1029"/>
        <v>Good Count</v>
      </c>
      <c r="T4573" s="60" t="str">
        <f t="shared" si="1030"/>
        <v>Good Count</v>
      </c>
    </row>
    <row r="4574" spans="1:20" ht="15" customHeight="1">
      <c r="A4574" s="64">
        <v>45238</v>
      </c>
      <c r="B4574" s="65">
        <f t="shared" si="1018"/>
        <v>2023</v>
      </c>
      <c r="C4574" s="58">
        <f t="shared" si="1019"/>
        <v>11</v>
      </c>
      <c r="D4574" s="58" t="str">
        <f t="shared" si="1020"/>
        <v>Nov/2023</v>
      </c>
      <c r="E4574" s="60" t="s">
        <v>49</v>
      </c>
      <c r="F4574" s="60" t="s">
        <v>48</v>
      </c>
      <c r="G4574" s="60" t="s">
        <v>33</v>
      </c>
      <c r="H4574" s="60">
        <v>25</v>
      </c>
      <c r="I4574" s="60">
        <v>25</v>
      </c>
      <c r="J4574" s="60">
        <f t="shared" si="1021"/>
        <v>0</v>
      </c>
      <c r="K4574" s="60" t="str">
        <f t="shared" si="1022"/>
        <v>Ok</v>
      </c>
      <c r="L4574" s="60">
        <f t="shared" si="1023"/>
        <v>0</v>
      </c>
      <c r="M4574" s="85">
        <f>VLOOKUP(E4574,'DAFTAR ITEM'!B:J,9,FALSE)</f>
        <v>4900</v>
      </c>
      <c r="N4574" s="85">
        <f t="shared" si="1024"/>
        <v>122500</v>
      </c>
      <c r="O4574" s="85">
        <f t="shared" si="1025"/>
        <v>0</v>
      </c>
      <c r="P4574" s="85">
        <f t="shared" si="1026"/>
        <v>0</v>
      </c>
      <c r="Q4574" s="59">
        <f t="shared" si="1027"/>
        <v>0</v>
      </c>
      <c r="R4574" s="60" t="str">
        <f t="shared" si="1028"/>
        <v>Good Count</v>
      </c>
      <c r="S4574" s="60" t="str">
        <f t="shared" si="1029"/>
        <v>Good Count</v>
      </c>
      <c r="T4574" s="60" t="str">
        <f t="shared" si="1030"/>
        <v>Good Count</v>
      </c>
    </row>
    <row r="4575" spans="1:20" ht="15" customHeight="1">
      <c r="A4575" s="64">
        <v>45238</v>
      </c>
      <c r="B4575" s="65">
        <f t="shared" ref="B4575:B4606" si="1031">YEAR(A4575)</f>
        <v>2023</v>
      </c>
      <c r="C4575" s="58">
        <f t="shared" ref="C4575:C4606" si="1032">MONTH(A4575)</f>
        <v>11</v>
      </c>
      <c r="D4575" s="58" t="str">
        <f t="shared" ref="D4575:D4606" si="1033">TEXT(A4575,"MMM")&amp;"/"&amp;(B4575)</f>
        <v>Nov/2023</v>
      </c>
      <c r="E4575" s="60" t="s">
        <v>51</v>
      </c>
      <c r="F4575" s="60" t="s">
        <v>50</v>
      </c>
      <c r="G4575" s="60" t="s">
        <v>33</v>
      </c>
      <c r="H4575" s="60">
        <v>10</v>
      </c>
      <c r="I4575" s="60">
        <v>10</v>
      </c>
      <c r="J4575" s="60">
        <f t="shared" ref="J4575:J4606" si="1034">I4575-H4575</f>
        <v>0</v>
      </c>
      <c r="K4575" s="60" t="str">
        <f t="shared" ref="K4575:K4606" si="1035">IF(J4575=0,"Ok","Selisih")</f>
        <v>Ok</v>
      </c>
      <c r="L4575" s="60">
        <f t="shared" ref="L4575:L4606" si="1036">ABS(J4575)</f>
        <v>0</v>
      </c>
      <c r="M4575" s="85">
        <f>VLOOKUP(E4575,'DAFTAR ITEM'!B:J,9,FALSE)</f>
        <v>7500</v>
      </c>
      <c r="N4575" s="85">
        <f t="shared" ref="N4575:N4606" si="1037">H4575*M4575</f>
        <v>75000</v>
      </c>
      <c r="O4575" s="85">
        <f t="shared" ref="O4575:O4606" si="1038">J4575*M4575</f>
        <v>0</v>
      </c>
      <c r="P4575" s="85">
        <f t="shared" ref="P4575:P4606" si="1039">L4575*M4575</f>
        <v>0</v>
      </c>
      <c r="Q4575" s="59">
        <f t="shared" ref="Q4575:Q4606" si="1040">ABS(IF(AND((H4575=0),(J4575=0)),0,J4575/H4575))</f>
        <v>0</v>
      </c>
      <c r="R4575" s="60" t="str">
        <f t="shared" ref="R4575:R4606" si="1041">IF(ISERROR(Q4575),"Bad Count",IF(Q4575&gt;0%,"Bad Count","Good Count"))</f>
        <v>Good Count</v>
      </c>
      <c r="S4575" s="60" t="str">
        <f t="shared" ref="S4575:S4606" si="1042">IF(ISERROR(Q4575),"Bad Count",IF(Q4575&gt;2%,"Bad Count","Good Count"))</f>
        <v>Good Count</v>
      </c>
      <c r="T4575" s="60" t="str">
        <f t="shared" ref="T4575:T4606" si="1043">IF(ISERROR(Q4575),"Bad Count",IF(Q4575&gt;5%,"Bad Count","Good Count"))</f>
        <v>Good Count</v>
      </c>
    </row>
    <row r="4576" spans="1:20" ht="15" customHeight="1">
      <c r="A4576" s="64">
        <v>45238</v>
      </c>
      <c r="B4576" s="65">
        <f t="shared" si="1031"/>
        <v>2023</v>
      </c>
      <c r="C4576" s="58">
        <f t="shared" si="1032"/>
        <v>11</v>
      </c>
      <c r="D4576" s="58" t="str">
        <f t="shared" si="1033"/>
        <v>Nov/2023</v>
      </c>
      <c r="E4576" s="60" t="s">
        <v>53</v>
      </c>
      <c r="F4576" s="60" t="s">
        <v>52</v>
      </c>
      <c r="G4576" s="60" t="s">
        <v>33</v>
      </c>
      <c r="H4576" s="60">
        <v>6</v>
      </c>
      <c r="I4576" s="60">
        <v>6</v>
      </c>
      <c r="J4576" s="60">
        <f t="shared" si="1034"/>
        <v>0</v>
      </c>
      <c r="K4576" s="60" t="str">
        <f t="shared" si="1035"/>
        <v>Ok</v>
      </c>
      <c r="L4576" s="60">
        <f t="shared" si="1036"/>
        <v>0</v>
      </c>
      <c r="M4576" s="85">
        <f>VLOOKUP(E4576,'DAFTAR ITEM'!B:J,9,FALSE)</f>
        <v>10000</v>
      </c>
      <c r="N4576" s="85">
        <f t="shared" si="1037"/>
        <v>60000</v>
      </c>
      <c r="O4576" s="85">
        <f t="shared" si="1038"/>
        <v>0</v>
      </c>
      <c r="P4576" s="85">
        <f t="shared" si="1039"/>
        <v>0</v>
      </c>
      <c r="Q4576" s="59">
        <f t="shared" si="1040"/>
        <v>0</v>
      </c>
      <c r="R4576" s="60" t="str">
        <f t="shared" si="1041"/>
        <v>Good Count</v>
      </c>
      <c r="S4576" s="60" t="str">
        <f t="shared" si="1042"/>
        <v>Good Count</v>
      </c>
      <c r="T4576" s="60" t="str">
        <f t="shared" si="1043"/>
        <v>Good Count</v>
      </c>
    </row>
    <row r="4577" spans="1:20" ht="15" customHeight="1">
      <c r="A4577" s="64">
        <v>45238</v>
      </c>
      <c r="B4577" s="65">
        <f t="shared" si="1031"/>
        <v>2023</v>
      </c>
      <c r="C4577" s="58">
        <f t="shared" si="1032"/>
        <v>11</v>
      </c>
      <c r="D4577" s="58" t="str">
        <f t="shared" si="1033"/>
        <v>Nov/2023</v>
      </c>
      <c r="E4577" s="60" t="s">
        <v>55</v>
      </c>
      <c r="F4577" s="60" t="s">
        <v>54</v>
      </c>
      <c r="G4577" s="60" t="s">
        <v>56</v>
      </c>
      <c r="H4577" s="60">
        <v>89</v>
      </c>
      <c r="I4577" s="60">
        <v>89</v>
      </c>
      <c r="J4577" s="60">
        <f t="shared" si="1034"/>
        <v>0</v>
      </c>
      <c r="K4577" s="60" t="str">
        <f t="shared" si="1035"/>
        <v>Ok</v>
      </c>
      <c r="L4577" s="60">
        <f t="shared" si="1036"/>
        <v>0</v>
      </c>
      <c r="M4577" s="85">
        <f>VLOOKUP(E4577,'DAFTAR ITEM'!B:J,9,FALSE)</f>
        <v>2500</v>
      </c>
      <c r="N4577" s="85">
        <f t="shared" si="1037"/>
        <v>222500</v>
      </c>
      <c r="O4577" s="85">
        <f t="shared" si="1038"/>
        <v>0</v>
      </c>
      <c r="P4577" s="85">
        <f t="shared" si="1039"/>
        <v>0</v>
      </c>
      <c r="Q4577" s="59">
        <f t="shared" si="1040"/>
        <v>0</v>
      </c>
      <c r="R4577" s="60" t="str">
        <f t="shared" si="1041"/>
        <v>Good Count</v>
      </c>
      <c r="S4577" s="60" t="str">
        <f t="shared" si="1042"/>
        <v>Good Count</v>
      </c>
      <c r="T4577" s="60" t="str">
        <f t="shared" si="1043"/>
        <v>Good Count</v>
      </c>
    </row>
    <row r="4578" spans="1:20" ht="15" customHeight="1">
      <c r="A4578" s="64">
        <v>45238</v>
      </c>
      <c r="B4578" s="65">
        <f t="shared" si="1031"/>
        <v>2023</v>
      </c>
      <c r="C4578" s="58">
        <f t="shared" si="1032"/>
        <v>11</v>
      </c>
      <c r="D4578" s="58" t="str">
        <f t="shared" si="1033"/>
        <v>Nov/2023</v>
      </c>
      <c r="E4578" s="60" t="s">
        <v>58</v>
      </c>
      <c r="F4578" s="60" t="s">
        <v>57</v>
      </c>
      <c r="G4578" s="60" t="s">
        <v>59</v>
      </c>
      <c r="H4578" s="60">
        <v>74</v>
      </c>
      <c r="I4578" s="60">
        <v>74</v>
      </c>
      <c r="J4578" s="60">
        <f t="shared" si="1034"/>
        <v>0</v>
      </c>
      <c r="K4578" s="60" t="str">
        <f t="shared" si="1035"/>
        <v>Ok</v>
      </c>
      <c r="L4578" s="60">
        <f t="shared" si="1036"/>
        <v>0</v>
      </c>
      <c r="M4578" s="85">
        <f>VLOOKUP(E4578,'DAFTAR ITEM'!B:J,9,FALSE)</f>
        <v>5145</v>
      </c>
      <c r="N4578" s="85">
        <f t="shared" si="1037"/>
        <v>380730</v>
      </c>
      <c r="O4578" s="85">
        <f t="shared" si="1038"/>
        <v>0</v>
      </c>
      <c r="P4578" s="85">
        <f t="shared" si="1039"/>
        <v>0</v>
      </c>
      <c r="Q4578" s="59">
        <f t="shared" si="1040"/>
        <v>0</v>
      </c>
      <c r="R4578" s="60" t="str">
        <f t="shared" si="1041"/>
        <v>Good Count</v>
      </c>
      <c r="S4578" s="60" t="str">
        <f t="shared" si="1042"/>
        <v>Good Count</v>
      </c>
      <c r="T4578" s="60" t="str">
        <f t="shared" si="1043"/>
        <v>Good Count</v>
      </c>
    </row>
    <row r="4579" spans="1:20" ht="15" customHeight="1">
      <c r="A4579" s="64">
        <v>45238</v>
      </c>
      <c r="B4579" s="65">
        <f t="shared" si="1031"/>
        <v>2023</v>
      </c>
      <c r="C4579" s="58">
        <f t="shared" si="1032"/>
        <v>11</v>
      </c>
      <c r="D4579" s="58" t="str">
        <f t="shared" si="1033"/>
        <v>Nov/2023</v>
      </c>
      <c r="E4579" s="60" t="s">
        <v>61</v>
      </c>
      <c r="F4579" s="60" t="s">
        <v>60</v>
      </c>
      <c r="G4579" s="60" t="s">
        <v>56</v>
      </c>
      <c r="H4579" s="60">
        <v>30</v>
      </c>
      <c r="I4579" s="60">
        <v>30</v>
      </c>
      <c r="J4579" s="60">
        <f t="shared" si="1034"/>
        <v>0</v>
      </c>
      <c r="K4579" s="60" t="str">
        <f t="shared" si="1035"/>
        <v>Ok</v>
      </c>
      <c r="L4579" s="60">
        <f t="shared" si="1036"/>
        <v>0</v>
      </c>
      <c r="M4579" s="85">
        <f>VLOOKUP(E4579,'DAFTAR ITEM'!B:J,9,FALSE)</f>
        <v>13440</v>
      </c>
      <c r="N4579" s="85">
        <f t="shared" si="1037"/>
        <v>403200</v>
      </c>
      <c r="O4579" s="85">
        <f t="shared" si="1038"/>
        <v>0</v>
      </c>
      <c r="P4579" s="85">
        <f t="shared" si="1039"/>
        <v>0</v>
      </c>
      <c r="Q4579" s="59">
        <f t="shared" si="1040"/>
        <v>0</v>
      </c>
      <c r="R4579" s="60" t="str">
        <f t="shared" si="1041"/>
        <v>Good Count</v>
      </c>
      <c r="S4579" s="60" t="str">
        <f t="shared" si="1042"/>
        <v>Good Count</v>
      </c>
      <c r="T4579" s="60" t="str">
        <f t="shared" si="1043"/>
        <v>Good Count</v>
      </c>
    </row>
    <row r="4580" spans="1:20" ht="15" customHeight="1">
      <c r="A4580" s="64">
        <v>45238</v>
      </c>
      <c r="B4580" s="65">
        <f t="shared" si="1031"/>
        <v>2023</v>
      </c>
      <c r="C4580" s="58">
        <f t="shared" si="1032"/>
        <v>11</v>
      </c>
      <c r="D4580" s="58" t="str">
        <f t="shared" si="1033"/>
        <v>Nov/2023</v>
      </c>
      <c r="E4580" s="60" t="s">
        <v>63</v>
      </c>
      <c r="F4580" s="60" t="s">
        <v>62</v>
      </c>
      <c r="G4580" s="60" t="s">
        <v>33</v>
      </c>
      <c r="H4580" s="60">
        <v>4</v>
      </c>
      <c r="I4580" s="60">
        <v>4</v>
      </c>
      <c r="J4580" s="60">
        <f t="shared" si="1034"/>
        <v>0</v>
      </c>
      <c r="K4580" s="60" t="str">
        <f t="shared" si="1035"/>
        <v>Ok</v>
      </c>
      <c r="L4580" s="60">
        <f t="shared" si="1036"/>
        <v>0</v>
      </c>
      <c r="M4580" s="85">
        <f>VLOOKUP(E4580,'DAFTAR ITEM'!B:J,9,FALSE)</f>
        <v>20000</v>
      </c>
      <c r="N4580" s="85">
        <f t="shared" si="1037"/>
        <v>80000</v>
      </c>
      <c r="O4580" s="85">
        <f t="shared" si="1038"/>
        <v>0</v>
      </c>
      <c r="P4580" s="85">
        <f t="shared" si="1039"/>
        <v>0</v>
      </c>
      <c r="Q4580" s="59">
        <f t="shared" si="1040"/>
        <v>0</v>
      </c>
      <c r="R4580" s="60" t="str">
        <f t="shared" si="1041"/>
        <v>Good Count</v>
      </c>
      <c r="S4580" s="60" t="str">
        <f t="shared" si="1042"/>
        <v>Good Count</v>
      </c>
      <c r="T4580" s="60" t="str">
        <f t="shared" si="1043"/>
        <v>Good Count</v>
      </c>
    </row>
    <row r="4581" spans="1:20" ht="15" customHeight="1">
      <c r="A4581" s="64">
        <v>45238</v>
      </c>
      <c r="B4581" s="65">
        <f t="shared" si="1031"/>
        <v>2023</v>
      </c>
      <c r="C4581" s="58">
        <f t="shared" si="1032"/>
        <v>11</v>
      </c>
      <c r="D4581" s="58" t="str">
        <f t="shared" si="1033"/>
        <v>Nov/2023</v>
      </c>
      <c r="E4581" s="60" t="s">
        <v>69</v>
      </c>
      <c r="F4581" s="60" t="s">
        <v>68</v>
      </c>
      <c r="G4581" s="60" t="s">
        <v>33</v>
      </c>
      <c r="H4581" s="60">
        <v>5</v>
      </c>
      <c r="I4581" s="60">
        <v>5</v>
      </c>
      <c r="J4581" s="60">
        <f t="shared" si="1034"/>
        <v>0</v>
      </c>
      <c r="K4581" s="60" t="str">
        <f t="shared" si="1035"/>
        <v>Ok</v>
      </c>
      <c r="L4581" s="60">
        <f t="shared" si="1036"/>
        <v>0</v>
      </c>
      <c r="M4581" s="85">
        <f>VLOOKUP(E4581,'DAFTAR ITEM'!B:J,9,FALSE)</f>
        <v>6300</v>
      </c>
      <c r="N4581" s="85">
        <f t="shared" si="1037"/>
        <v>31500</v>
      </c>
      <c r="O4581" s="85">
        <f t="shared" si="1038"/>
        <v>0</v>
      </c>
      <c r="P4581" s="85">
        <f t="shared" si="1039"/>
        <v>0</v>
      </c>
      <c r="Q4581" s="59">
        <f t="shared" si="1040"/>
        <v>0</v>
      </c>
      <c r="R4581" s="60" t="str">
        <f t="shared" si="1041"/>
        <v>Good Count</v>
      </c>
      <c r="S4581" s="60" t="str">
        <f t="shared" si="1042"/>
        <v>Good Count</v>
      </c>
      <c r="T4581" s="60" t="str">
        <f t="shared" si="1043"/>
        <v>Good Count</v>
      </c>
    </row>
    <row r="4582" spans="1:20" ht="15" customHeight="1">
      <c r="A4582" s="64">
        <v>45238</v>
      </c>
      <c r="B4582" s="65">
        <f t="shared" si="1031"/>
        <v>2023</v>
      </c>
      <c r="C4582" s="58">
        <f t="shared" si="1032"/>
        <v>11</v>
      </c>
      <c r="D4582" s="58" t="str">
        <f t="shared" si="1033"/>
        <v>Nov/2023</v>
      </c>
      <c r="E4582" s="60" t="s">
        <v>71</v>
      </c>
      <c r="F4582" s="60" t="s">
        <v>70</v>
      </c>
      <c r="G4582" s="60" t="s">
        <v>33</v>
      </c>
      <c r="H4582" s="60">
        <v>5</v>
      </c>
      <c r="I4582" s="60">
        <v>5</v>
      </c>
      <c r="J4582" s="60">
        <f t="shared" si="1034"/>
        <v>0</v>
      </c>
      <c r="K4582" s="60" t="str">
        <f t="shared" si="1035"/>
        <v>Ok</v>
      </c>
      <c r="L4582" s="60">
        <f t="shared" si="1036"/>
        <v>0</v>
      </c>
      <c r="M4582" s="85">
        <f>VLOOKUP(E4582,'DAFTAR ITEM'!B:J,9,FALSE)</f>
        <v>12000</v>
      </c>
      <c r="N4582" s="85">
        <f t="shared" si="1037"/>
        <v>60000</v>
      </c>
      <c r="O4582" s="85">
        <f t="shared" si="1038"/>
        <v>0</v>
      </c>
      <c r="P4582" s="85">
        <f t="shared" si="1039"/>
        <v>0</v>
      </c>
      <c r="Q4582" s="59">
        <f t="shared" si="1040"/>
        <v>0</v>
      </c>
      <c r="R4582" s="60" t="str">
        <f t="shared" si="1041"/>
        <v>Good Count</v>
      </c>
      <c r="S4582" s="60" t="str">
        <f t="shared" si="1042"/>
        <v>Good Count</v>
      </c>
      <c r="T4582" s="60" t="str">
        <f t="shared" si="1043"/>
        <v>Good Count</v>
      </c>
    </row>
    <row r="4583" spans="1:20" ht="15" customHeight="1">
      <c r="A4583" s="64">
        <v>45238</v>
      </c>
      <c r="B4583" s="65">
        <f t="shared" si="1031"/>
        <v>2023</v>
      </c>
      <c r="C4583" s="58">
        <f t="shared" si="1032"/>
        <v>11</v>
      </c>
      <c r="D4583" s="58" t="str">
        <f t="shared" si="1033"/>
        <v>Nov/2023</v>
      </c>
      <c r="E4583" s="60" t="s">
        <v>73</v>
      </c>
      <c r="F4583" s="60" t="s">
        <v>72</v>
      </c>
      <c r="G4583" s="60" t="s">
        <v>33</v>
      </c>
      <c r="H4583" s="60">
        <v>7</v>
      </c>
      <c r="I4583" s="60">
        <v>7</v>
      </c>
      <c r="J4583" s="60">
        <f t="shared" si="1034"/>
        <v>0</v>
      </c>
      <c r="K4583" s="60" t="str">
        <f t="shared" si="1035"/>
        <v>Ok</v>
      </c>
      <c r="L4583" s="60">
        <f t="shared" si="1036"/>
        <v>0</v>
      </c>
      <c r="M4583" s="85">
        <f>VLOOKUP(E4583,'DAFTAR ITEM'!B:J,9,FALSE)</f>
        <v>24000</v>
      </c>
      <c r="N4583" s="85">
        <f t="shared" si="1037"/>
        <v>168000</v>
      </c>
      <c r="O4583" s="85">
        <f t="shared" si="1038"/>
        <v>0</v>
      </c>
      <c r="P4583" s="85">
        <f t="shared" si="1039"/>
        <v>0</v>
      </c>
      <c r="Q4583" s="59">
        <f t="shared" si="1040"/>
        <v>0</v>
      </c>
      <c r="R4583" s="60" t="str">
        <f t="shared" si="1041"/>
        <v>Good Count</v>
      </c>
      <c r="S4583" s="60" t="str">
        <f t="shared" si="1042"/>
        <v>Good Count</v>
      </c>
      <c r="T4583" s="60" t="str">
        <f t="shared" si="1043"/>
        <v>Good Count</v>
      </c>
    </row>
    <row r="4584" spans="1:20" ht="15" customHeight="1">
      <c r="A4584" s="64">
        <v>45238</v>
      </c>
      <c r="B4584" s="65">
        <f t="shared" si="1031"/>
        <v>2023</v>
      </c>
      <c r="C4584" s="58">
        <f t="shared" si="1032"/>
        <v>11</v>
      </c>
      <c r="D4584" s="58" t="str">
        <f t="shared" si="1033"/>
        <v>Nov/2023</v>
      </c>
      <c r="E4584" s="60" t="s">
        <v>75</v>
      </c>
      <c r="F4584" s="60" t="s">
        <v>74</v>
      </c>
      <c r="G4584" s="60" t="s">
        <v>33</v>
      </c>
      <c r="H4584" s="60">
        <v>9</v>
      </c>
      <c r="I4584" s="60">
        <v>9</v>
      </c>
      <c r="J4584" s="60">
        <f t="shared" si="1034"/>
        <v>0</v>
      </c>
      <c r="K4584" s="60" t="str">
        <f t="shared" si="1035"/>
        <v>Ok</v>
      </c>
      <c r="L4584" s="60">
        <f t="shared" si="1036"/>
        <v>0</v>
      </c>
      <c r="M4584" s="85">
        <f>VLOOKUP(E4584,'DAFTAR ITEM'!B:J,9,FALSE)</f>
        <v>6500</v>
      </c>
      <c r="N4584" s="85">
        <f t="shared" si="1037"/>
        <v>58500</v>
      </c>
      <c r="O4584" s="85">
        <f t="shared" si="1038"/>
        <v>0</v>
      </c>
      <c r="P4584" s="85">
        <f t="shared" si="1039"/>
        <v>0</v>
      </c>
      <c r="Q4584" s="59">
        <f t="shared" si="1040"/>
        <v>0</v>
      </c>
      <c r="R4584" s="60" t="str">
        <f t="shared" si="1041"/>
        <v>Good Count</v>
      </c>
      <c r="S4584" s="60" t="str">
        <f t="shared" si="1042"/>
        <v>Good Count</v>
      </c>
      <c r="T4584" s="60" t="str">
        <f t="shared" si="1043"/>
        <v>Good Count</v>
      </c>
    </row>
    <row r="4585" spans="1:20" ht="15" customHeight="1">
      <c r="A4585" s="64">
        <v>45238</v>
      </c>
      <c r="B4585" s="65">
        <f t="shared" si="1031"/>
        <v>2023</v>
      </c>
      <c r="C4585" s="58">
        <f t="shared" si="1032"/>
        <v>11</v>
      </c>
      <c r="D4585" s="58" t="str">
        <f t="shared" si="1033"/>
        <v>Nov/2023</v>
      </c>
      <c r="E4585" s="60" t="s">
        <v>77</v>
      </c>
      <c r="F4585" s="60" t="s">
        <v>76</v>
      </c>
      <c r="G4585" s="60" t="s">
        <v>33</v>
      </c>
      <c r="H4585" s="60">
        <v>2</v>
      </c>
      <c r="I4585" s="60">
        <v>2</v>
      </c>
      <c r="J4585" s="60">
        <f t="shared" si="1034"/>
        <v>0</v>
      </c>
      <c r="K4585" s="60" t="str">
        <f t="shared" si="1035"/>
        <v>Ok</v>
      </c>
      <c r="L4585" s="60">
        <f t="shared" si="1036"/>
        <v>0</v>
      </c>
      <c r="M4585" s="85">
        <f>VLOOKUP(E4585,'DAFTAR ITEM'!B:J,9,FALSE)</f>
        <v>50000</v>
      </c>
      <c r="N4585" s="85">
        <f t="shared" si="1037"/>
        <v>100000</v>
      </c>
      <c r="O4585" s="85">
        <f t="shared" si="1038"/>
        <v>0</v>
      </c>
      <c r="P4585" s="85">
        <f t="shared" si="1039"/>
        <v>0</v>
      </c>
      <c r="Q4585" s="59">
        <f t="shared" si="1040"/>
        <v>0</v>
      </c>
      <c r="R4585" s="60" t="str">
        <f t="shared" si="1041"/>
        <v>Good Count</v>
      </c>
      <c r="S4585" s="60" t="str">
        <f t="shared" si="1042"/>
        <v>Good Count</v>
      </c>
      <c r="T4585" s="60" t="str">
        <f t="shared" si="1043"/>
        <v>Good Count</v>
      </c>
    </row>
    <row r="4586" spans="1:20" ht="15" customHeight="1">
      <c r="A4586" s="64">
        <v>45243</v>
      </c>
      <c r="B4586" s="65">
        <f t="shared" si="1031"/>
        <v>2023</v>
      </c>
      <c r="C4586" s="58">
        <f t="shared" si="1032"/>
        <v>11</v>
      </c>
      <c r="D4586" s="58" t="str">
        <f t="shared" si="1033"/>
        <v>Nov/2023</v>
      </c>
      <c r="E4586" s="60" t="s">
        <v>79</v>
      </c>
      <c r="F4586" s="60" t="s">
        <v>78</v>
      </c>
      <c r="G4586" s="60" t="s">
        <v>33</v>
      </c>
      <c r="H4586" s="60">
        <v>5</v>
      </c>
      <c r="I4586" s="60">
        <v>5</v>
      </c>
      <c r="J4586" s="60">
        <f t="shared" si="1034"/>
        <v>0</v>
      </c>
      <c r="K4586" s="60" t="str">
        <f t="shared" si="1035"/>
        <v>Ok</v>
      </c>
      <c r="L4586" s="60">
        <f t="shared" si="1036"/>
        <v>0</v>
      </c>
      <c r="M4586" s="85">
        <f>VLOOKUP(E4586,'DAFTAR ITEM'!B:J,9,FALSE)</f>
        <v>3700</v>
      </c>
      <c r="N4586" s="85">
        <f t="shared" si="1037"/>
        <v>18500</v>
      </c>
      <c r="O4586" s="85">
        <f t="shared" si="1038"/>
        <v>0</v>
      </c>
      <c r="P4586" s="85">
        <f t="shared" si="1039"/>
        <v>0</v>
      </c>
      <c r="Q4586" s="59">
        <f t="shared" si="1040"/>
        <v>0</v>
      </c>
      <c r="R4586" s="60" t="str">
        <f t="shared" si="1041"/>
        <v>Good Count</v>
      </c>
      <c r="S4586" s="60" t="str">
        <f t="shared" si="1042"/>
        <v>Good Count</v>
      </c>
      <c r="T4586" s="60" t="str">
        <f t="shared" si="1043"/>
        <v>Good Count</v>
      </c>
    </row>
    <row r="4587" spans="1:20" ht="15" customHeight="1">
      <c r="A4587" s="64">
        <v>45238</v>
      </c>
      <c r="B4587" s="65">
        <f t="shared" si="1031"/>
        <v>2023</v>
      </c>
      <c r="C4587" s="58">
        <f t="shared" si="1032"/>
        <v>11</v>
      </c>
      <c r="D4587" s="58" t="str">
        <f t="shared" si="1033"/>
        <v>Nov/2023</v>
      </c>
      <c r="E4587" s="60" t="s">
        <v>81</v>
      </c>
      <c r="F4587" s="60" t="s">
        <v>80</v>
      </c>
      <c r="G4587" s="60" t="s">
        <v>33</v>
      </c>
      <c r="H4587" s="60">
        <v>11</v>
      </c>
      <c r="I4587" s="60">
        <v>11</v>
      </c>
      <c r="J4587" s="60">
        <f t="shared" si="1034"/>
        <v>0</v>
      </c>
      <c r="K4587" s="60" t="str">
        <f t="shared" si="1035"/>
        <v>Ok</v>
      </c>
      <c r="L4587" s="60">
        <f t="shared" si="1036"/>
        <v>0</v>
      </c>
      <c r="M4587" s="85">
        <f>VLOOKUP(E4587,'DAFTAR ITEM'!B:J,9,FALSE)</f>
        <v>1785</v>
      </c>
      <c r="N4587" s="85">
        <f t="shared" si="1037"/>
        <v>19635</v>
      </c>
      <c r="O4587" s="85">
        <f t="shared" si="1038"/>
        <v>0</v>
      </c>
      <c r="P4587" s="85">
        <f t="shared" si="1039"/>
        <v>0</v>
      </c>
      <c r="Q4587" s="59">
        <f t="shared" si="1040"/>
        <v>0</v>
      </c>
      <c r="R4587" s="60" t="str">
        <f t="shared" si="1041"/>
        <v>Good Count</v>
      </c>
      <c r="S4587" s="60" t="str">
        <f t="shared" si="1042"/>
        <v>Good Count</v>
      </c>
      <c r="T4587" s="60" t="str">
        <f t="shared" si="1043"/>
        <v>Good Count</v>
      </c>
    </row>
    <row r="4588" spans="1:20" ht="15" customHeight="1">
      <c r="A4588" s="64">
        <v>45238</v>
      </c>
      <c r="B4588" s="65">
        <f t="shared" si="1031"/>
        <v>2023</v>
      </c>
      <c r="C4588" s="58">
        <f t="shared" si="1032"/>
        <v>11</v>
      </c>
      <c r="D4588" s="58" t="str">
        <f t="shared" si="1033"/>
        <v>Nov/2023</v>
      </c>
      <c r="E4588" s="60" t="s">
        <v>83</v>
      </c>
      <c r="F4588" s="60" t="s">
        <v>82</v>
      </c>
      <c r="G4588" s="60" t="s">
        <v>33</v>
      </c>
      <c r="H4588" s="60">
        <v>38</v>
      </c>
      <c r="I4588" s="60">
        <v>38</v>
      </c>
      <c r="J4588" s="60">
        <f t="shared" si="1034"/>
        <v>0</v>
      </c>
      <c r="K4588" s="60" t="str">
        <f t="shared" si="1035"/>
        <v>Ok</v>
      </c>
      <c r="L4588" s="60">
        <f t="shared" si="1036"/>
        <v>0</v>
      </c>
      <c r="M4588" s="85">
        <f>VLOOKUP(E4588,'DAFTAR ITEM'!B:J,9,FALSE)</f>
        <v>15000</v>
      </c>
      <c r="N4588" s="85">
        <f t="shared" si="1037"/>
        <v>570000</v>
      </c>
      <c r="O4588" s="85">
        <f t="shared" si="1038"/>
        <v>0</v>
      </c>
      <c r="P4588" s="85">
        <f t="shared" si="1039"/>
        <v>0</v>
      </c>
      <c r="Q4588" s="59">
        <f t="shared" si="1040"/>
        <v>0</v>
      </c>
      <c r="R4588" s="60" t="str">
        <f t="shared" si="1041"/>
        <v>Good Count</v>
      </c>
      <c r="S4588" s="60" t="str">
        <f t="shared" si="1042"/>
        <v>Good Count</v>
      </c>
      <c r="T4588" s="60" t="str">
        <f t="shared" si="1043"/>
        <v>Good Count</v>
      </c>
    </row>
    <row r="4589" spans="1:20" ht="15" customHeight="1">
      <c r="A4589" s="64">
        <v>45238</v>
      </c>
      <c r="B4589" s="65">
        <f t="shared" si="1031"/>
        <v>2023</v>
      </c>
      <c r="C4589" s="58">
        <f t="shared" si="1032"/>
        <v>11</v>
      </c>
      <c r="D4589" s="58" t="str">
        <f t="shared" si="1033"/>
        <v>Nov/2023</v>
      </c>
      <c r="E4589" s="60" t="s">
        <v>85</v>
      </c>
      <c r="F4589" s="60" t="s">
        <v>84</v>
      </c>
      <c r="G4589" s="60" t="s">
        <v>33</v>
      </c>
      <c r="H4589" s="60">
        <v>49</v>
      </c>
      <c r="I4589" s="60">
        <v>49</v>
      </c>
      <c r="J4589" s="60">
        <f t="shared" si="1034"/>
        <v>0</v>
      </c>
      <c r="K4589" s="60" t="str">
        <f t="shared" si="1035"/>
        <v>Ok</v>
      </c>
      <c r="L4589" s="60">
        <f t="shared" si="1036"/>
        <v>0</v>
      </c>
      <c r="M4589" s="85">
        <f>VLOOKUP(E4589,'DAFTAR ITEM'!B:J,9,FALSE)</f>
        <v>9800</v>
      </c>
      <c r="N4589" s="85">
        <f t="shared" si="1037"/>
        <v>480200</v>
      </c>
      <c r="O4589" s="85">
        <f t="shared" si="1038"/>
        <v>0</v>
      </c>
      <c r="P4589" s="85">
        <f t="shared" si="1039"/>
        <v>0</v>
      </c>
      <c r="Q4589" s="59">
        <f t="shared" si="1040"/>
        <v>0</v>
      </c>
      <c r="R4589" s="60" t="str">
        <f t="shared" si="1041"/>
        <v>Good Count</v>
      </c>
      <c r="S4589" s="60" t="str">
        <f t="shared" si="1042"/>
        <v>Good Count</v>
      </c>
      <c r="T4589" s="60" t="str">
        <f t="shared" si="1043"/>
        <v>Good Count</v>
      </c>
    </row>
    <row r="4590" spans="1:20" ht="15" customHeight="1">
      <c r="A4590" s="64">
        <v>45238</v>
      </c>
      <c r="B4590" s="65">
        <f t="shared" si="1031"/>
        <v>2023</v>
      </c>
      <c r="C4590" s="58">
        <f t="shared" si="1032"/>
        <v>11</v>
      </c>
      <c r="D4590" s="58" t="str">
        <f t="shared" si="1033"/>
        <v>Nov/2023</v>
      </c>
      <c r="E4590" s="60" t="s">
        <v>90</v>
      </c>
      <c r="F4590" s="60" t="s">
        <v>89</v>
      </c>
      <c r="G4590" s="60" t="s">
        <v>33</v>
      </c>
      <c r="H4590" s="60">
        <v>4</v>
      </c>
      <c r="I4590" s="60">
        <v>4</v>
      </c>
      <c r="J4590" s="60">
        <f t="shared" si="1034"/>
        <v>0</v>
      </c>
      <c r="K4590" s="60" t="str">
        <f t="shared" si="1035"/>
        <v>Ok</v>
      </c>
      <c r="L4590" s="60">
        <f t="shared" si="1036"/>
        <v>0</v>
      </c>
      <c r="M4590" s="85">
        <f>VLOOKUP(E4590,'DAFTAR ITEM'!B:J,9,FALSE)</f>
        <v>23000</v>
      </c>
      <c r="N4590" s="85">
        <f t="shared" si="1037"/>
        <v>92000</v>
      </c>
      <c r="O4590" s="85">
        <f t="shared" si="1038"/>
        <v>0</v>
      </c>
      <c r="P4590" s="85">
        <f t="shared" si="1039"/>
        <v>0</v>
      </c>
      <c r="Q4590" s="59">
        <f t="shared" si="1040"/>
        <v>0</v>
      </c>
      <c r="R4590" s="60" t="str">
        <f t="shared" si="1041"/>
        <v>Good Count</v>
      </c>
      <c r="S4590" s="60" t="str">
        <f t="shared" si="1042"/>
        <v>Good Count</v>
      </c>
      <c r="T4590" s="60" t="str">
        <f t="shared" si="1043"/>
        <v>Good Count</v>
      </c>
    </row>
    <row r="4591" spans="1:20" ht="15" customHeight="1">
      <c r="A4591" s="64">
        <v>45238</v>
      </c>
      <c r="B4591" s="65">
        <f t="shared" si="1031"/>
        <v>2023</v>
      </c>
      <c r="C4591" s="58">
        <f t="shared" si="1032"/>
        <v>11</v>
      </c>
      <c r="D4591" s="58" t="str">
        <f t="shared" si="1033"/>
        <v>Nov/2023</v>
      </c>
      <c r="E4591" s="60" t="s">
        <v>92</v>
      </c>
      <c r="F4591" s="60" t="s">
        <v>91</v>
      </c>
      <c r="G4591" s="60" t="s">
        <v>88</v>
      </c>
      <c r="H4591" s="60">
        <v>5</v>
      </c>
      <c r="I4591" s="60">
        <v>5</v>
      </c>
      <c r="J4591" s="60">
        <f t="shared" si="1034"/>
        <v>0</v>
      </c>
      <c r="K4591" s="60" t="str">
        <f t="shared" si="1035"/>
        <v>Ok</v>
      </c>
      <c r="L4591" s="60">
        <f t="shared" si="1036"/>
        <v>0</v>
      </c>
      <c r="M4591" s="85">
        <f>VLOOKUP(E4591,'DAFTAR ITEM'!B:J,9,FALSE)</f>
        <v>95000</v>
      </c>
      <c r="N4591" s="85">
        <f t="shared" si="1037"/>
        <v>475000</v>
      </c>
      <c r="O4591" s="85">
        <f t="shared" si="1038"/>
        <v>0</v>
      </c>
      <c r="P4591" s="85">
        <f t="shared" si="1039"/>
        <v>0</v>
      </c>
      <c r="Q4591" s="59">
        <f t="shared" si="1040"/>
        <v>0</v>
      </c>
      <c r="R4591" s="60" t="str">
        <f t="shared" si="1041"/>
        <v>Good Count</v>
      </c>
      <c r="S4591" s="60" t="str">
        <f t="shared" si="1042"/>
        <v>Good Count</v>
      </c>
      <c r="T4591" s="60" t="str">
        <f t="shared" si="1043"/>
        <v>Good Count</v>
      </c>
    </row>
    <row r="4592" spans="1:20" ht="15" customHeight="1">
      <c r="A4592" s="64">
        <v>45238</v>
      </c>
      <c r="B4592" s="65">
        <f t="shared" si="1031"/>
        <v>2023</v>
      </c>
      <c r="C4592" s="58">
        <f t="shared" si="1032"/>
        <v>11</v>
      </c>
      <c r="D4592" s="58" t="str">
        <f t="shared" si="1033"/>
        <v>Nov/2023</v>
      </c>
      <c r="E4592" s="60" t="s">
        <v>94</v>
      </c>
      <c r="F4592" s="60" t="s">
        <v>93</v>
      </c>
      <c r="G4592" s="60" t="s">
        <v>95</v>
      </c>
      <c r="H4592" s="60">
        <v>122</v>
      </c>
      <c r="I4592" s="60">
        <v>122</v>
      </c>
      <c r="J4592" s="60">
        <f t="shared" si="1034"/>
        <v>0</v>
      </c>
      <c r="K4592" s="60" t="str">
        <f t="shared" si="1035"/>
        <v>Ok</v>
      </c>
      <c r="L4592" s="60">
        <f t="shared" si="1036"/>
        <v>0</v>
      </c>
      <c r="M4592" s="85">
        <f>VLOOKUP(E4592,'DAFTAR ITEM'!B:J,9,FALSE)</f>
        <v>5250</v>
      </c>
      <c r="N4592" s="85">
        <f t="shared" si="1037"/>
        <v>640500</v>
      </c>
      <c r="O4592" s="85">
        <f t="shared" si="1038"/>
        <v>0</v>
      </c>
      <c r="P4592" s="85">
        <f t="shared" si="1039"/>
        <v>0</v>
      </c>
      <c r="Q4592" s="59">
        <f t="shared" si="1040"/>
        <v>0</v>
      </c>
      <c r="R4592" s="60" t="str">
        <f t="shared" si="1041"/>
        <v>Good Count</v>
      </c>
      <c r="S4592" s="60" t="str">
        <f t="shared" si="1042"/>
        <v>Good Count</v>
      </c>
      <c r="T4592" s="60" t="str">
        <f t="shared" si="1043"/>
        <v>Good Count</v>
      </c>
    </row>
    <row r="4593" spans="1:20" ht="15" customHeight="1">
      <c r="A4593" s="64">
        <v>45238</v>
      </c>
      <c r="B4593" s="65">
        <f t="shared" si="1031"/>
        <v>2023</v>
      </c>
      <c r="C4593" s="58">
        <f t="shared" si="1032"/>
        <v>11</v>
      </c>
      <c r="D4593" s="58" t="str">
        <f t="shared" si="1033"/>
        <v>Nov/2023</v>
      </c>
      <c r="E4593" s="60" t="s">
        <v>97</v>
      </c>
      <c r="F4593" s="60" t="s">
        <v>96</v>
      </c>
      <c r="G4593" s="60" t="s">
        <v>95</v>
      </c>
      <c r="H4593" s="60">
        <v>16</v>
      </c>
      <c r="I4593" s="60">
        <v>16</v>
      </c>
      <c r="J4593" s="60">
        <f t="shared" si="1034"/>
        <v>0</v>
      </c>
      <c r="K4593" s="60" t="str">
        <f t="shared" si="1035"/>
        <v>Ok</v>
      </c>
      <c r="L4593" s="60">
        <f t="shared" si="1036"/>
        <v>0</v>
      </c>
      <c r="M4593" s="85">
        <f>VLOOKUP(E4593,'DAFTAR ITEM'!B:J,9,FALSE)</f>
        <v>12000</v>
      </c>
      <c r="N4593" s="85">
        <f t="shared" si="1037"/>
        <v>192000</v>
      </c>
      <c r="O4593" s="85">
        <f t="shared" si="1038"/>
        <v>0</v>
      </c>
      <c r="P4593" s="85">
        <f t="shared" si="1039"/>
        <v>0</v>
      </c>
      <c r="Q4593" s="59">
        <f t="shared" si="1040"/>
        <v>0</v>
      </c>
      <c r="R4593" s="60" t="str">
        <f t="shared" si="1041"/>
        <v>Good Count</v>
      </c>
      <c r="S4593" s="60" t="str">
        <f t="shared" si="1042"/>
        <v>Good Count</v>
      </c>
      <c r="T4593" s="60" t="str">
        <f t="shared" si="1043"/>
        <v>Good Count</v>
      </c>
    </row>
    <row r="4594" spans="1:20" ht="15" customHeight="1">
      <c r="A4594" s="64">
        <v>45238</v>
      </c>
      <c r="B4594" s="65">
        <f t="shared" si="1031"/>
        <v>2023</v>
      </c>
      <c r="C4594" s="58">
        <f t="shared" si="1032"/>
        <v>11</v>
      </c>
      <c r="D4594" s="58" t="str">
        <f t="shared" si="1033"/>
        <v>Nov/2023</v>
      </c>
      <c r="E4594" s="60" t="s">
        <v>99</v>
      </c>
      <c r="F4594" s="60" t="s">
        <v>98</v>
      </c>
      <c r="G4594" s="60" t="s">
        <v>95</v>
      </c>
      <c r="H4594" s="60">
        <v>50</v>
      </c>
      <c r="I4594" s="60">
        <v>50</v>
      </c>
      <c r="J4594" s="60">
        <f t="shared" si="1034"/>
        <v>0</v>
      </c>
      <c r="K4594" s="60" t="str">
        <f t="shared" si="1035"/>
        <v>Ok</v>
      </c>
      <c r="L4594" s="60">
        <f t="shared" si="1036"/>
        <v>0</v>
      </c>
      <c r="M4594" s="85">
        <f>VLOOKUP(E4594,'DAFTAR ITEM'!B:J,9,FALSE)</f>
        <v>24150</v>
      </c>
      <c r="N4594" s="85">
        <f t="shared" si="1037"/>
        <v>1207500</v>
      </c>
      <c r="O4594" s="85">
        <f t="shared" si="1038"/>
        <v>0</v>
      </c>
      <c r="P4594" s="85">
        <f t="shared" si="1039"/>
        <v>0</v>
      </c>
      <c r="Q4594" s="59">
        <f t="shared" si="1040"/>
        <v>0</v>
      </c>
      <c r="R4594" s="60" t="str">
        <f t="shared" si="1041"/>
        <v>Good Count</v>
      </c>
      <c r="S4594" s="60" t="str">
        <f t="shared" si="1042"/>
        <v>Good Count</v>
      </c>
      <c r="T4594" s="60" t="str">
        <f t="shared" si="1043"/>
        <v>Good Count</v>
      </c>
    </row>
    <row r="4595" spans="1:20" ht="15" customHeight="1">
      <c r="A4595" s="64">
        <v>45238</v>
      </c>
      <c r="B4595" s="65">
        <f t="shared" si="1031"/>
        <v>2023</v>
      </c>
      <c r="C4595" s="58">
        <f t="shared" si="1032"/>
        <v>11</v>
      </c>
      <c r="D4595" s="58" t="str">
        <f t="shared" si="1033"/>
        <v>Nov/2023</v>
      </c>
      <c r="E4595" s="60" t="s">
        <v>103</v>
      </c>
      <c r="F4595" s="60" t="s">
        <v>102</v>
      </c>
      <c r="G4595" s="60" t="s">
        <v>104</v>
      </c>
      <c r="H4595" s="60">
        <v>5</v>
      </c>
      <c r="I4595" s="60">
        <v>5</v>
      </c>
      <c r="J4595" s="60">
        <f t="shared" si="1034"/>
        <v>0</v>
      </c>
      <c r="K4595" s="60" t="str">
        <f t="shared" si="1035"/>
        <v>Ok</v>
      </c>
      <c r="L4595" s="60">
        <f t="shared" si="1036"/>
        <v>0</v>
      </c>
      <c r="M4595" s="85">
        <f>VLOOKUP(E4595,'DAFTAR ITEM'!B:J,9,FALSE)</f>
        <v>270000</v>
      </c>
      <c r="N4595" s="85">
        <f t="shared" si="1037"/>
        <v>1350000</v>
      </c>
      <c r="O4595" s="85">
        <f t="shared" si="1038"/>
        <v>0</v>
      </c>
      <c r="P4595" s="85">
        <f t="shared" si="1039"/>
        <v>0</v>
      </c>
      <c r="Q4595" s="59">
        <f t="shared" si="1040"/>
        <v>0</v>
      </c>
      <c r="R4595" s="60" t="str">
        <f t="shared" si="1041"/>
        <v>Good Count</v>
      </c>
      <c r="S4595" s="60" t="str">
        <f t="shared" si="1042"/>
        <v>Good Count</v>
      </c>
      <c r="T4595" s="60" t="str">
        <f t="shared" si="1043"/>
        <v>Good Count</v>
      </c>
    </row>
    <row r="4596" spans="1:20" ht="15" customHeight="1">
      <c r="A4596" s="64">
        <v>45238</v>
      </c>
      <c r="B4596" s="65">
        <f t="shared" si="1031"/>
        <v>2023</v>
      </c>
      <c r="C4596" s="58">
        <f t="shared" si="1032"/>
        <v>11</v>
      </c>
      <c r="D4596" s="58" t="str">
        <f t="shared" si="1033"/>
        <v>Nov/2023</v>
      </c>
      <c r="E4596" s="60" t="s">
        <v>106</v>
      </c>
      <c r="F4596" s="60" t="s">
        <v>105</v>
      </c>
      <c r="G4596" s="60" t="s">
        <v>104</v>
      </c>
      <c r="H4596" s="60">
        <v>2</v>
      </c>
      <c r="I4596" s="60">
        <v>2</v>
      </c>
      <c r="J4596" s="60">
        <f t="shared" si="1034"/>
        <v>0</v>
      </c>
      <c r="K4596" s="60" t="str">
        <f t="shared" si="1035"/>
        <v>Ok</v>
      </c>
      <c r="L4596" s="60">
        <f t="shared" si="1036"/>
        <v>0</v>
      </c>
      <c r="M4596" s="85">
        <f>VLOOKUP(E4596,'DAFTAR ITEM'!B:J,9,FALSE)</f>
        <v>337800</v>
      </c>
      <c r="N4596" s="85">
        <f t="shared" si="1037"/>
        <v>675600</v>
      </c>
      <c r="O4596" s="85">
        <f t="shared" si="1038"/>
        <v>0</v>
      </c>
      <c r="P4596" s="85">
        <f t="shared" si="1039"/>
        <v>0</v>
      </c>
      <c r="Q4596" s="59">
        <f t="shared" si="1040"/>
        <v>0</v>
      </c>
      <c r="R4596" s="60" t="str">
        <f t="shared" si="1041"/>
        <v>Good Count</v>
      </c>
      <c r="S4596" s="60" t="str">
        <f t="shared" si="1042"/>
        <v>Good Count</v>
      </c>
      <c r="T4596" s="60" t="str">
        <f t="shared" si="1043"/>
        <v>Good Count</v>
      </c>
    </row>
    <row r="4597" spans="1:20" ht="15" customHeight="1">
      <c r="A4597" s="64">
        <v>45238</v>
      </c>
      <c r="B4597" s="65">
        <f t="shared" si="1031"/>
        <v>2023</v>
      </c>
      <c r="C4597" s="58">
        <f t="shared" si="1032"/>
        <v>11</v>
      </c>
      <c r="D4597" s="58" t="str">
        <f t="shared" si="1033"/>
        <v>Nov/2023</v>
      </c>
      <c r="E4597" s="60" t="s">
        <v>108</v>
      </c>
      <c r="F4597" s="60" t="s">
        <v>107</v>
      </c>
      <c r="G4597" s="60" t="s">
        <v>104</v>
      </c>
      <c r="H4597" s="60">
        <v>9</v>
      </c>
      <c r="I4597" s="60">
        <v>9</v>
      </c>
      <c r="J4597" s="60">
        <f t="shared" si="1034"/>
        <v>0</v>
      </c>
      <c r="K4597" s="60" t="str">
        <f t="shared" si="1035"/>
        <v>Ok</v>
      </c>
      <c r="L4597" s="60">
        <f t="shared" si="1036"/>
        <v>0</v>
      </c>
      <c r="M4597" s="85">
        <f>VLOOKUP(E4597,'DAFTAR ITEM'!B:J,9,FALSE)</f>
        <v>270000</v>
      </c>
      <c r="N4597" s="85">
        <f t="shared" si="1037"/>
        <v>2430000</v>
      </c>
      <c r="O4597" s="85">
        <f t="shared" si="1038"/>
        <v>0</v>
      </c>
      <c r="P4597" s="85">
        <f t="shared" si="1039"/>
        <v>0</v>
      </c>
      <c r="Q4597" s="59">
        <f t="shared" si="1040"/>
        <v>0</v>
      </c>
      <c r="R4597" s="60" t="str">
        <f t="shared" si="1041"/>
        <v>Good Count</v>
      </c>
      <c r="S4597" s="60" t="str">
        <f t="shared" si="1042"/>
        <v>Good Count</v>
      </c>
      <c r="T4597" s="60" t="str">
        <f t="shared" si="1043"/>
        <v>Good Count</v>
      </c>
    </row>
    <row r="4598" spans="1:20" ht="15" customHeight="1">
      <c r="A4598" s="64">
        <v>45238</v>
      </c>
      <c r="B4598" s="65">
        <f t="shared" si="1031"/>
        <v>2023</v>
      </c>
      <c r="C4598" s="58">
        <f t="shared" si="1032"/>
        <v>11</v>
      </c>
      <c r="D4598" s="58" t="str">
        <f t="shared" si="1033"/>
        <v>Nov/2023</v>
      </c>
      <c r="E4598" s="60" t="s">
        <v>112</v>
      </c>
      <c r="F4598" s="60" t="s">
        <v>111</v>
      </c>
      <c r="G4598" s="60" t="s">
        <v>104</v>
      </c>
      <c r="H4598" s="60">
        <v>4</v>
      </c>
      <c r="I4598" s="60">
        <v>4</v>
      </c>
      <c r="J4598" s="60">
        <f t="shared" si="1034"/>
        <v>0</v>
      </c>
      <c r="K4598" s="60" t="str">
        <f t="shared" si="1035"/>
        <v>Ok</v>
      </c>
      <c r="L4598" s="60">
        <f t="shared" si="1036"/>
        <v>0</v>
      </c>
      <c r="M4598" s="85">
        <f>VLOOKUP(E4598,'DAFTAR ITEM'!B:J,9,FALSE)</f>
        <v>270000</v>
      </c>
      <c r="N4598" s="85">
        <f t="shared" si="1037"/>
        <v>1080000</v>
      </c>
      <c r="O4598" s="85">
        <f t="shared" si="1038"/>
        <v>0</v>
      </c>
      <c r="P4598" s="85">
        <f t="shared" si="1039"/>
        <v>0</v>
      </c>
      <c r="Q4598" s="59">
        <f t="shared" si="1040"/>
        <v>0</v>
      </c>
      <c r="R4598" s="60" t="str">
        <f t="shared" si="1041"/>
        <v>Good Count</v>
      </c>
      <c r="S4598" s="60" t="str">
        <f t="shared" si="1042"/>
        <v>Good Count</v>
      </c>
      <c r="T4598" s="60" t="str">
        <f t="shared" si="1043"/>
        <v>Good Count</v>
      </c>
    </row>
    <row r="4599" spans="1:20" ht="15" customHeight="1">
      <c r="A4599" s="64">
        <v>45238</v>
      </c>
      <c r="B4599" s="65">
        <f t="shared" si="1031"/>
        <v>2023</v>
      </c>
      <c r="C4599" s="58">
        <f t="shared" si="1032"/>
        <v>11</v>
      </c>
      <c r="D4599" s="58" t="str">
        <f t="shared" si="1033"/>
        <v>Nov/2023</v>
      </c>
      <c r="E4599" s="60" t="s">
        <v>114</v>
      </c>
      <c r="F4599" s="60" t="s">
        <v>113</v>
      </c>
      <c r="G4599" s="60" t="s">
        <v>104</v>
      </c>
      <c r="H4599" s="60">
        <v>3</v>
      </c>
      <c r="I4599" s="60">
        <v>3</v>
      </c>
      <c r="J4599" s="60">
        <f t="shared" si="1034"/>
        <v>0</v>
      </c>
      <c r="K4599" s="60" t="str">
        <f t="shared" si="1035"/>
        <v>Ok</v>
      </c>
      <c r="L4599" s="60">
        <f t="shared" si="1036"/>
        <v>0</v>
      </c>
      <c r="M4599" s="85">
        <f>VLOOKUP(E4599,'DAFTAR ITEM'!B:J,9,FALSE)</f>
        <v>270000</v>
      </c>
      <c r="N4599" s="85">
        <f t="shared" si="1037"/>
        <v>810000</v>
      </c>
      <c r="O4599" s="85">
        <f t="shared" si="1038"/>
        <v>0</v>
      </c>
      <c r="P4599" s="85">
        <f t="shared" si="1039"/>
        <v>0</v>
      </c>
      <c r="Q4599" s="59">
        <f t="shared" si="1040"/>
        <v>0</v>
      </c>
      <c r="R4599" s="60" t="str">
        <f t="shared" si="1041"/>
        <v>Good Count</v>
      </c>
      <c r="S4599" s="60" t="str">
        <f t="shared" si="1042"/>
        <v>Good Count</v>
      </c>
      <c r="T4599" s="60" t="str">
        <f t="shared" si="1043"/>
        <v>Good Count</v>
      </c>
    </row>
    <row r="4600" spans="1:20" ht="15" customHeight="1">
      <c r="A4600" s="64">
        <v>45238</v>
      </c>
      <c r="B4600" s="65">
        <f t="shared" si="1031"/>
        <v>2023</v>
      </c>
      <c r="C4600" s="58">
        <f t="shared" si="1032"/>
        <v>11</v>
      </c>
      <c r="D4600" s="58" t="str">
        <f t="shared" si="1033"/>
        <v>Nov/2023</v>
      </c>
      <c r="E4600" s="60" t="s">
        <v>116</v>
      </c>
      <c r="F4600" s="60" t="s">
        <v>115</v>
      </c>
      <c r="G4600" s="60" t="s">
        <v>104</v>
      </c>
      <c r="H4600" s="60">
        <v>8</v>
      </c>
      <c r="I4600" s="60">
        <v>8</v>
      </c>
      <c r="J4600" s="60">
        <f t="shared" si="1034"/>
        <v>0</v>
      </c>
      <c r="K4600" s="60" t="str">
        <f t="shared" si="1035"/>
        <v>Ok</v>
      </c>
      <c r="L4600" s="60">
        <f t="shared" si="1036"/>
        <v>0</v>
      </c>
      <c r="M4600" s="85">
        <f>VLOOKUP(E4600,'DAFTAR ITEM'!B:J,9,FALSE)</f>
        <v>270000</v>
      </c>
      <c r="N4600" s="85">
        <f t="shared" si="1037"/>
        <v>2160000</v>
      </c>
      <c r="O4600" s="85">
        <f t="shared" si="1038"/>
        <v>0</v>
      </c>
      <c r="P4600" s="85">
        <f t="shared" si="1039"/>
        <v>0</v>
      </c>
      <c r="Q4600" s="59">
        <f t="shared" si="1040"/>
        <v>0</v>
      </c>
      <c r="R4600" s="60" t="str">
        <f t="shared" si="1041"/>
        <v>Good Count</v>
      </c>
      <c r="S4600" s="60" t="str">
        <f t="shared" si="1042"/>
        <v>Good Count</v>
      </c>
      <c r="T4600" s="60" t="str">
        <f t="shared" si="1043"/>
        <v>Good Count</v>
      </c>
    </row>
    <row r="4601" spans="1:20" ht="15" customHeight="1">
      <c r="A4601" s="64">
        <v>45238</v>
      </c>
      <c r="B4601" s="65">
        <f t="shared" si="1031"/>
        <v>2023</v>
      </c>
      <c r="C4601" s="58">
        <f t="shared" si="1032"/>
        <v>11</v>
      </c>
      <c r="D4601" s="58" t="str">
        <f t="shared" si="1033"/>
        <v>Nov/2023</v>
      </c>
      <c r="E4601" s="60" t="s">
        <v>124</v>
      </c>
      <c r="F4601" s="60" t="s">
        <v>123</v>
      </c>
      <c r="G4601" s="60" t="s">
        <v>104</v>
      </c>
      <c r="H4601" s="60">
        <v>6</v>
      </c>
      <c r="I4601" s="60">
        <v>6</v>
      </c>
      <c r="J4601" s="60">
        <f t="shared" si="1034"/>
        <v>0</v>
      </c>
      <c r="K4601" s="60" t="str">
        <f t="shared" si="1035"/>
        <v>Ok</v>
      </c>
      <c r="L4601" s="60">
        <f t="shared" si="1036"/>
        <v>0</v>
      </c>
      <c r="M4601" s="85">
        <f>VLOOKUP(E4601,'DAFTAR ITEM'!B:J,9,FALSE)</f>
        <v>0</v>
      </c>
      <c r="N4601" s="85">
        <f t="shared" si="1037"/>
        <v>0</v>
      </c>
      <c r="O4601" s="85">
        <f t="shared" si="1038"/>
        <v>0</v>
      </c>
      <c r="P4601" s="85">
        <f t="shared" si="1039"/>
        <v>0</v>
      </c>
      <c r="Q4601" s="59">
        <f t="shared" si="1040"/>
        <v>0</v>
      </c>
      <c r="R4601" s="60" t="str">
        <f t="shared" si="1041"/>
        <v>Good Count</v>
      </c>
      <c r="S4601" s="60" t="str">
        <f t="shared" si="1042"/>
        <v>Good Count</v>
      </c>
      <c r="T4601" s="60" t="str">
        <f t="shared" si="1043"/>
        <v>Good Count</v>
      </c>
    </row>
    <row r="4602" spans="1:20" ht="15" customHeight="1">
      <c r="A4602" s="64">
        <v>45238</v>
      </c>
      <c r="B4602" s="65">
        <f t="shared" si="1031"/>
        <v>2023</v>
      </c>
      <c r="C4602" s="58">
        <f t="shared" si="1032"/>
        <v>11</v>
      </c>
      <c r="D4602" s="58" t="str">
        <f t="shared" si="1033"/>
        <v>Nov/2023</v>
      </c>
      <c r="E4602" s="60" t="s">
        <v>130</v>
      </c>
      <c r="F4602" s="60" t="s">
        <v>129</v>
      </c>
      <c r="G4602" s="60" t="s">
        <v>104</v>
      </c>
      <c r="H4602" s="60">
        <v>3</v>
      </c>
      <c r="I4602" s="60">
        <v>3</v>
      </c>
      <c r="J4602" s="60">
        <f t="shared" si="1034"/>
        <v>0</v>
      </c>
      <c r="K4602" s="60" t="str">
        <f t="shared" si="1035"/>
        <v>Ok</v>
      </c>
      <c r="L4602" s="60">
        <f t="shared" si="1036"/>
        <v>0</v>
      </c>
      <c r="M4602" s="85">
        <f>VLOOKUP(E4602,'DAFTAR ITEM'!B:J,9,FALSE)</f>
        <v>270000</v>
      </c>
      <c r="N4602" s="85">
        <f t="shared" si="1037"/>
        <v>810000</v>
      </c>
      <c r="O4602" s="85">
        <f t="shared" si="1038"/>
        <v>0</v>
      </c>
      <c r="P4602" s="85">
        <f t="shared" si="1039"/>
        <v>0</v>
      </c>
      <c r="Q4602" s="59">
        <f t="shared" si="1040"/>
        <v>0</v>
      </c>
      <c r="R4602" s="60" t="str">
        <f t="shared" si="1041"/>
        <v>Good Count</v>
      </c>
      <c r="S4602" s="60" t="str">
        <f t="shared" si="1042"/>
        <v>Good Count</v>
      </c>
      <c r="T4602" s="60" t="str">
        <f t="shared" si="1043"/>
        <v>Good Count</v>
      </c>
    </row>
    <row r="4603" spans="1:20" ht="15" customHeight="1">
      <c r="A4603" s="64">
        <v>45238</v>
      </c>
      <c r="B4603" s="65">
        <f t="shared" si="1031"/>
        <v>2023</v>
      </c>
      <c r="C4603" s="58">
        <f t="shared" si="1032"/>
        <v>11</v>
      </c>
      <c r="D4603" s="58" t="str">
        <f t="shared" si="1033"/>
        <v>Nov/2023</v>
      </c>
      <c r="E4603" s="60" t="s">
        <v>134</v>
      </c>
      <c r="F4603" s="60" t="s">
        <v>133</v>
      </c>
      <c r="G4603" s="60" t="s">
        <v>104</v>
      </c>
      <c r="H4603" s="60">
        <v>27</v>
      </c>
      <c r="I4603" s="60">
        <v>27</v>
      </c>
      <c r="J4603" s="60">
        <f t="shared" si="1034"/>
        <v>0</v>
      </c>
      <c r="K4603" s="60" t="str">
        <f t="shared" si="1035"/>
        <v>Ok</v>
      </c>
      <c r="L4603" s="60">
        <f t="shared" si="1036"/>
        <v>0</v>
      </c>
      <c r="M4603" s="85">
        <f>VLOOKUP(E4603,'DAFTAR ITEM'!B:J,9,FALSE)</f>
        <v>270000</v>
      </c>
      <c r="N4603" s="85">
        <f t="shared" si="1037"/>
        <v>7290000</v>
      </c>
      <c r="O4603" s="85">
        <f t="shared" si="1038"/>
        <v>0</v>
      </c>
      <c r="P4603" s="85">
        <f t="shared" si="1039"/>
        <v>0</v>
      </c>
      <c r="Q4603" s="59">
        <f t="shared" si="1040"/>
        <v>0</v>
      </c>
      <c r="R4603" s="60" t="str">
        <f t="shared" si="1041"/>
        <v>Good Count</v>
      </c>
      <c r="S4603" s="60" t="str">
        <f t="shared" si="1042"/>
        <v>Good Count</v>
      </c>
      <c r="T4603" s="60" t="str">
        <f t="shared" si="1043"/>
        <v>Good Count</v>
      </c>
    </row>
    <row r="4604" spans="1:20" ht="15" customHeight="1">
      <c r="A4604" s="64">
        <v>45238</v>
      </c>
      <c r="B4604" s="65">
        <f t="shared" si="1031"/>
        <v>2023</v>
      </c>
      <c r="C4604" s="58">
        <f t="shared" si="1032"/>
        <v>11</v>
      </c>
      <c r="D4604" s="58" t="str">
        <f t="shared" si="1033"/>
        <v>Nov/2023</v>
      </c>
      <c r="E4604" s="60" t="s">
        <v>136</v>
      </c>
      <c r="F4604" s="60" t="s">
        <v>135</v>
      </c>
      <c r="G4604" s="60" t="s">
        <v>16</v>
      </c>
      <c r="H4604" s="60">
        <v>5</v>
      </c>
      <c r="I4604" s="60">
        <v>5</v>
      </c>
      <c r="J4604" s="60">
        <f t="shared" si="1034"/>
        <v>0</v>
      </c>
      <c r="K4604" s="60" t="str">
        <f t="shared" si="1035"/>
        <v>Ok</v>
      </c>
      <c r="L4604" s="60">
        <f t="shared" si="1036"/>
        <v>0</v>
      </c>
      <c r="M4604" s="85">
        <f>VLOOKUP(E4604,'DAFTAR ITEM'!B:J,9,FALSE)</f>
        <v>33600</v>
      </c>
      <c r="N4604" s="85">
        <f t="shared" si="1037"/>
        <v>168000</v>
      </c>
      <c r="O4604" s="85">
        <f t="shared" si="1038"/>
        <v>0</v>
      </c>
      <c r="P4604" s="85">
        <f t="shared" si="1039"/>
        <v>0</v>
      </c>
      <c r="Q4604" s="59">
        <f t="shared" si="1040"/>
        <v>0</v>
      </c>
      <c r="R4604" s="60" t="str">
        <f t="shared" si="1041"/>
        <v>Good Count</v>
      </c>
      <c r="S4604" s="60" t="str">
        <f t="shared" si="1042"/>
        <v>Good Count</v>
      </c>
      <c r="T4604" s="60" t="str">
        <f t="shared" si="1043"/>
        <v>Good Count</v>
      </c>
    </row>
    <row r="4605" spans="1:20" ht="15" customHeight="1">
      <c r="A4605" s="64">
        <v>45238</v>
      </c>
      <c r="B4605" s="65">
        <f t="shared" si="1031"/>
        <v>2023</v>
      </c>
      <c r="C4605" s="58">
        <f t="shared" si="1032"/>
        <v>11</v>
      </c>
      <c r="D4605" s="58" t="str">
        <f t="shared" si="1033"/>
        <v>Nov/2023</v>
      </c>
      <c r="E4605" s="60" t="s">
        <v>138</v>
      </c>
      <c r="F4605" s="60" t="s">
        <v>137</v>
      </c>
      <c r="G4605" s="60" t="s">
        <v>139</v>
      </c>
      <c r="H4605" s="60">
        <v>259</v>
      </c>
      <c r="I4605" s="60">
        <v>259</v>
      </c>
      <c r="J4605" s="60">
        <f t="shared" si="1034"/>
        <v>0</v>
      </c>
      <c r="K4605" s="60" t="str">
        <f t="shared" si="1035"/>
        <v>Ok</v>
      </c>
      <c r="L4605" s="60">
        <f t="shared" si="1036"/>
        <v>0</v>
      </c>
      <c r="M4605" s="85">
        <f>VLOOKUP(E4605,'DAFTAR ITEM'!B:J,9,FALSE)</f>
        <v>1000</v>
      </c>
      <c r="N4605" s="85">
        <f t="shared" si="1037"/>
        <v>259000</v>
      </c>
      <c r="O4605" s="85">
        <f t="shared" si="1038"/>
        <v>0</v>
      </c>
      <c r="P4605" s="85">
        <f t="shared" si="1039"/>
        <v>0</v>
      </c>
      <c r="Q4605" s="59">
        <f t="shared" si="1040"/>
        <v>0</v>
      </c>
      <c r="R4605" s="60" t="str">
        <f t="shared" si="1041"/>
        <v>Good Count</v>
      </c>
      <c r="S4605" s="60" t="str">
        <f t="shared" si="1042"/>
        <v>Good Count</v>
      </c>
      <c r="T4605" s="60" t="str">
        <f t="shared" si="1043"/>
        <v>Good Count</v>
      </c>
    </row>
    <row r="4606" spans="1:20" ht="15" customHeight="1">
      <c r="A4606" s="64">
        <v>45238</v>
      </c>
      <c r="B4606" s="65">
        <f t="shared" si="1031"/>
        <v>2023</v>
      </c>
      <c r="C4606" s="58">
        <f t="shared" si="1032"/>
        <v>11</v>
      </c>
      <c r="D4606" s="58" t="str">
        <f t="shared" si="1033"/>
        <v>Nov/2023</v>
      </c>
      <c r="E4606" s="60" t="s">
        <v>141</v>
      </c>
      <c r="F4606" s="60" t="s">
        <v>140</v>
      </c>
      <c r="G4606" s="60" t="s">
        <v>33</v>
      </c>
      <c r="H4606" s="60">
        <v>5</v>
      </c>
      <c r="I4606" s="60">
        <v>5</v>
      </c>
      <c r="J4606" s="60">
        <f t="shared" si="1034"/>
        <v>0</v>
      </c>
      <c r="K4606" s="60" t="str">
        <f t="shared" si="1035"/>
        <v>Ok</v>
      </c>
      <c r="L4606" s="60">
        <f t="shared" si="1036"/>
        <v>0</v>
      </c>
      <c r="M4606" s="85">
        <f>VLOOKUP(E4606,'DAFTAR ITEM'!B:J,9,FALSE)</f>
        <v>7875</v>
      </c>
      <c r="N4606" s="85">
        <f t="shared" si="1037"/>
        <v>39375</v>
      </c>
      <c r="O4606" s="85">
        <f t="shared" si="1038"/>
        <v>0</v>
      </c>
      <c r="P4606" s="85">
        <f t="shared" si="1039"/>
        <v>0</v>
      </c>
      <c r="Q4606" s="59">
        <f t="shared" si="1040"/>
        <v>0</v>
      </c>
      <c r="R4606" s="60" t="str">
        <f t="shared" si="1041"/>
        <v>Good Count</v>
      </c>
      <c r="S4606" s="60" t="str">
        <f t="shared" si="1042"/>
        <v>Good Count</v>
      </c>
      <c r="T4606" s="60" t="str">
        <f t="shared" si="1043"/>
        <v>Good Count</v>
      </c>
    </row>
    <row r="4607" spans="1:20" ht="15" customHeight="1">
      <c r="A4607" s="64">
        <v>45238</v>
      </c>
      <c r="B4607" s="65">
        <f t="shared" ref="B4607:B4638" si="1044">YEAR(A4607)</f>
        <v>2023</v>
      </c>
      <c r="C4607" s="58">
        <f t="shared" ref="C4607:C4638" si="1045">MONTH(A4607)</f>
        <v>11</v>
      </c>
      <c r="D4607" s="58" t="str">
        <f t="shared" ref="D4607:D4638" si="1046">TEXT(A4607,"MMM")&amp;"/"&amp;(B4607)</f>
        <v>Nov/2023</v>
      </c>
      <c r="E4607" s="60" t="s">
        <v>143</v>
      </c>
      <c r="F4607" s="60" t="s">
        <v>142</v>
      </c>
      <c r="G4607" s="60" t="s">
        <v>88</v>
      </c>
      <c r="H4607" s="60">
        <v>7</v>
      </c>
      <c r="I4607" s="60">
        <v>7</v>
      </c>
      <c r="J4607" s="60">
        <f t="shared" ref="J4607:J4638" si="1047">I4607-H4607</f>
        <v>0</v>
      </c>
      <c r="K4607" s="60" t="str">
        <f t="shared" ref="K4607:K4638" si="1048">IF(J4607=0,"Ok","Selisih")</f>
        <v>Ok</v>
      </c>
      <c r="L4607" s="60">
        <f t="shared" ref="L4607:L4638" si="1049">ABS(J4607)</f>
        <v>0</v>
      </c>
      <c r="M4607" s="85">
        <f>VLOOKUP(E4607,'DAFTAR ITEM'!B:J,9,FALSE)</f>
        <v>17300</v>
      </c>
      <c r="N4607" s="85">
        <f t="shared" ref="N4607:N4638" si="1050">H4607*M4607</f>
        <v>121100</v>
      </c>
      <c r="O4607" s="85">
        <f t="shared" ref="O4607:O4638" si="1051">J4607*M4607</f>
        <v>0</v>
      </c>
      <c r="P4607" s="85">
        <f t="shared" ref="P4607:P4638" si="1052">L4607*M4607</f>
        <v>0</v>
      </c>
      <c r="Q4607" s="59">
        <f t="shared" ref="Q4607:Q4638" si="1053">ABS(IF(AND((H4607=0),(J4607=0)),0,J4607/H4607))</f>
        <v>0</v>
      </c>
      <c r="R4607" s="60" t="str">
        <f t="shared" ref="R4607:R4638" si="1054">IF(ISERROR(Q4607),"Bad Count",IF(Q4607&gt;0%,"Bad Count","Good Count"))</f>
        <v>Good Count</v>
      </c>
      <c r="S4607" s="60" t="str">
        <f t="shared" ref="S4607:S4638" si="1055">IF(ISERROR(Q4607),"Bad Count",IF(Q4607&gt;2%,"Bad Count","Good Count"))</f>
        <v>Good Count</v>
      </c>
      <c r="T4607" s="60" t="str">
        <f t="shared" ref="T4607:T4638" si="1056">IF(ISERROR(Q4607),"Bad Count",IF(Q4607&gt;5%,"Bad Count","Good Count"))</f>
        <v>Good Count</v>
      </c>
    </row>
    <row r="4608" spans="1:20" ht="15" customHeight="1">
      <c r="A4608" s="64">
        <v>45238</v>
      </c>
      <c r="B4608" s="65">
        <f t="shared" si="1044"/>
        <v>2023</v>
      </c>
      <c r="C4608" s="58">
        <f t="shared" si="1045"/>
        <v>11</v>
      </c>
      <c r="D4608" s="58" t="str">
        <f t="shared" si="1046"/>
        <v>Nov/2023</v>
      </c>
      <c r="E4608" s="60" t="s">
        <v>145</v>
      </c>
      <c r="F4608" s="60" t="s">
        <v>144</v>
      </c>
      <c r="G4608" s="60" t="s">
        <v>95</v>
      </c>
      <c r="H4608" s="60">
        <v>18</v>
      </c>
      <c r="I4608" s="60">
        <v>18</v>
      </c>
      <c r="J4608" s="60">
        <f t="shared" si="1047"/>
        <v>0</v>
      </c>
      <c r="K4608" s="60" t="str">
        <f t="shared" si="1048"/>
        <v>Ok</v>
      </c>
      <c r="L4608" s="60">
        <f t="shared" si="1049"/>
        <v>0</v>
      </c>
      <c r="M4608" s="85">
        <f>VLOOKUP(E4608,'DAFTAR ITEM'!B:J,9,FALSE)</f>
        <v>5000</v>
      </c>
      <c r="N4608" s="85">
        <f t="shared" si="1050"/>
        <v>90000</v>
      </c>
      <c r="O4608" s="85">
        <f t="shared" si="1051"/>
        <v>0</v>
      </c>
      <c r="P4608" s="85">
        <f t="shared" si="1052"/>
        <v>0</v>
      </c>
      <c r="Q4608" s="59">
        <f t="shared" si="1053"/>
        <v>0</v>
      </c>
      <c r="R4608" s="60" t="str">
        <f t="shared" si="1054"/>
        <v>Good Count</v>
      </c>
      <c r="S4608" s="60" t="str">
        <f t="shared" si="1055"/>
        <v>Good Count</v>
      </c>
      <c r="T4608" s="60" t="str">
        <f t="shared" si="1056"/>
        <v>Good Count</v>
      </c>
    </row>
    <row r="4609" spans="1:20" ht="15" customHeight="1">
      <c r="A4609" s="64">
        <v>45238</v>
      </c>
      <c r="B4609" s="65">
        <f t="shared" si="1044"/>
        <v>2023</v>
      </c>
      <c r="C4609" s="58">
        <f t="shared" si="1045"/>
        <v>11</v>
      </c>
      <c r="D4609" s="58" t="str">
        <f t="shared" si="1046"/>
        <v>Nov/2023</v>
      </c>
      <c r="E4609" s="60" t="s">
        <v>149</v>
      </c>
      <c r="F4609" s="60" t="s">
        <v>148</v>
      </c>
      <c r="G4609" s="60" t="s">
        <v>95</v>
      </c>
      <c r="H4609" s="60">
        <v>2</v>
      </c>
      <c r="I4609" s="60">
        <v>2</v>
      </c>
      <c r="J4609" s="60">
        <f t="shared" si="1047"/>
        <v>0</v>
      </c>
      <c r="K4609" s="60" t="str">
        <f t="shared" si="1048"/>
        <v>Ok</v>
      </c>
      <c r="L4609" s="60">
        <f t="shared" si="1049"/>
        <v>0</v>
      </c>
      <c r="M4609" s="85">
        <f>VLOOKUP(E4609,'DAFTAR ITEM'!B:J,9,FALSE)</f>
        <v>3000</v>
      </c>
      <c r="N4609" s="85">
        <f t="shared" si="1050"/>
        <v>6000</v>
      </c>
      <c r="O4609" s="85">
        <f t="shared" si="1051"/>
        <v>0</v>
      </c>
      <c r="P4609" s="85">
        <f t="shared" si="1052"/>
        <v>0</v>
      </c>
      <c r="Q4609" s="59">
        <f t="shared" si="1053"/>
        <v>0</v>
      </c>
      <c r="R4609" s="60" t="str">
        <f t="shared" si="1054"/>
        <v>Good Count</v>
      </c>
      <c r="S4609" s="60" t="str">
        <f t="shared" si="1055"/>
        <v>Good Count</v>
      </c>
      <c r="T4609" s="60" t="str">
        <f t="shared" si="1056"/>
        <v>Good Count</v>
      </c>
    </row>
    <row r="4610" spans="1:20" ht="15" customHeight="1">
      <c r="A4610" s="64">
        <v>45238</v>
      </c>
      <c r="B4610" s="65">
        <f t="shared" si="1044"/>
        <v>2023</v>
      </c>
      <c r="C4610" s="58">
        <f t="shared" si="1045"/>
        <v>11</v>
      </c>
      <c r="D4610" s="58" t="str">
        <f t="shared" si="1046"/>
        <v>Nov/2023</v>
      </c>
      <c r="E4610" s="60" t="s">
        <v>375</v>
      </c>
      <c r="F4610" s="60" t="s">
        <v>374</v>
      </c>
      <c r="G4610" s="60" t="s">
        <v>171</v>
      </c>
      <c r="H4610" s="60">
        <v>27</v>
      </c>
      <c r="I4610" s="60">
        <v>27</v>
      </c>
      <c r="J4610" s="60">
        <f t="shared" si="1047"/>
        <v>0</v>
      </c>
      <c r="K4610" s="60" t="str">
        <f t="shared" si="1048"/>
        <v>Ok</v>
      </c>
      <c r="L4610" s="60">
        <f t="shared" si="1049"/>
        <v>0</v>
      </c>
      <c r="M4610" s="85">
        <f>VLOOKUP(E4610,'DAFTAR ITEM'!B:J,9,FALSE)</f>
        <v>14300</v>
      </c>
      <c r="N4610" s="85">
        <f t="shared" si="1050"/>
        <v>386100</v>
      </c>
      <c r="O4610" s="85">
        <f t="shared" si="1051"/>
        <v>0</v>
      </c>
      <c r="P4610" s="85">
        <f t="shared" si="1052"/>
        <v>0</v>
      </c>
      <c r="Q4610" s="59">
        <f t="shared" si="1053"/>
        <v>0</v>
      </c>
      <c r="R4610" s="60" t="str">
        <f t="shared" si="1054"/>
        <v>Good Count</v>
      </c>
      <c r="S4610" s="60" t="str">
        <f t="shared" si="1055"/>
        <v>Good Count</v>
      </c>
      <c r="T4610" s="60" t="str">
        <f t="shared" si="1056"/>
        <v>Good Count</v>
      </c>
    </row>
    <row r="4611" spans="1:20" ht="15" customHeight="1">
      <c r="A4611" s="64">
        <v>45238</v>
      </c>
      <c r="B4611" s="65">
        <f t="shared" si="1044"/>
        <v>2023</v>
      </c>
      <c r="C4611" s="58">
        <f t="shared" si="1045"/>
        <v>11</v>
      </c>
      <c r="D4611" s="58" t="str">
        <f t="shared" si="1046"/>
        <v>Nov/2023</v>
      </c>
      <c r="E4611" s="60" t="s">
        <v>164</v>
      </c>
      <c r="F4611" s="60" t="s">
        <v>163</v>
      </c>
      <c r="G4611" s="60" t="s">
        <v>33</v>
      </c>
      <c r="H4611" s="60">
        <v>60</v>
      </c>
      <c r="I4611" s="60">
        <v>60</v>
      </c>
      <c r="J4611" s="60">
        <f t="shared" si="1047"/>
        <v>0</v>
      </c>
      <c r="K4611" s="60" t="str">
        <f t="shared" si="1048"/>
        <v>Ok</v>
      </c>
      <c r="L4611" s="60">
        <f t="shared" si="1049"/>
        <v>0</v>
      </c>
      <c r="M4611" s="85">
        <f>VLOOKUP(E4611,'DAFTAR ITEM'!B:J,9,FALSE)</f>
        <v>18700</v>
      </c>
      <c r="N4611" s="85">
        <f t="shared" si="1050"/>
        <v>1122000</v>
      </c>
      <c r="O4611" s="85">
        <f t="shared" si="1051"/>
        <v>0</v>
      </c>
      <c r="P4611" s="85">
        <f t="shared" si="1052"/>
        <v>0</v>
      </c>
      <c r="Q4611" s="59">
        <f t="shared" si="1053"/>
        <v>0</v>
      </c>
      <c r="R4611" s="60" t="str">
        <f t="shared" si="1054"/>
        <v>Good Count</v>
      </c>
      <c r="S4611" s="60" t="str">
        <f t="shared" si="1055"/>
        <v>Good Count</v>
      </c>
      <c r="T4611" s="60" t="str">
        <f t="shared" si="1056"/>
        <v>Good Count</v>
      </c>
    </row>
    <row r="4612" spans="1:20" ht="15" customHeight="1">
      <c r="A4612" s="64">
        <v>45238</v>
      </c>
      <c r="B4612" s="65">
        <f t="shared" si="1044"/>
        <v>2023</v>
      </c>
      <c r="C4612" s="58">
        <f t="shared" si="1045"/>
        <v>11</v>
      </c>
      <c r="D4612" s="58" t="str">
        <f t="shared" si="1046"/>
        <v>Nov/2023</v>
      </c>
      <c r="E4612" s="60" t="s">
        <v>387</v>
      </c>
      <c r="F4612" s="60" t="s">
        <v>386</v>
      </c>
      <c r="G4612" s="60" t="s">
        <v>171</v>
      </c>
      <c r="H4612" s="60">
        <v>25</v>
      </c>
      <c r="I4612" s="60">
        <v>25</v>
      </c>
      <c r="J4612" s="60">
        <f t="shared" si="1047"/>
        <v>0</v>
      </c>
      <c r="K4612" s="60" t="str">
        <f t="shared" si="1048"/>
        <v>Ok</v>
      </c>
      <c r="L4612" s="60">
        <f t="shared" si="1049"/>
        <v>0</v>
      </c>
      <c r="M4612" s="85">
        <f>VLOOKUP(E4612,'DAFTAR ITEM'!B:J,9,FALSE)</f>
        <v>12800</v>
      </c>
      <c r="N4612" s="85">
        <f t="shared" si="1050"/>
        <v>320000</v>
      </c>
      <c r="O4612" s="85">
        <f t="shared" si="1051"/>
        <v>0</v>
      </c>
      <c r="P4612" s="85">
        <f t="shared" si="1052"/>
        <v>0</v>
      </c>
      <c r="Q4612" s="59">
        <f t="shared" si="1053"/>
        <v>0</v>
      </c>
      <c r="R4612" s="60" t="str">
        <f t="shared" si="1054"/>
        <v>Good Count</v>
      </c>
      <c r="S4612" s="60" t="str">
        <f t="shared" si="1055"/>
        <v>Good Count</v>
      </c>
      <c r="T4612" s="60" t="str">
        <f t="shared" si="1056"/>
        <v>Good Count</v>
      </c>
    </row>
    <row r="4613" spans="1:20" ht="15" customHeight="1">
      <c r="A4613" s="64">
        <v>45238</v>
      </c>
      <c r="B4613" s="65">
        <f t="shared" si="1044"/>
        <v>2023</v>
      </c>
      <c r="C4613" s="58">
        <f t="shared" si="1045"/>
        <v>11</v>
      </c>
      <c r="D4613" s="58" t="str">
        <f t="shared" si="1046"/>
        <v>Nov/2023</v>
      </c>
      <c r="E4613" s="60" t="s">
        <v>173</v>
      </c>
      <c r="F4613" s="60" t="s">
        <v>172</v>
      </c>
      <c r="G4613" s="60" t="s">
        <v>33</v>
      </c>
      <c r="H4613" s="60">
        <v>8</v>
      </c>
      <c r="I4613" s="60">
        <v>8</v>
      </c>
      <c r="J4613" s="60">
        <f t="shared" si="1047"/>
        <v>0</v>
      </c>
      <c r="K4613" s="60" t="str">
        <f t="shared" si="1048"/>
        <v>Ok</v>
      </c>
      <c r="L4613" s="60">
        <f t="shared" si="1049"/>
        <v>0</v>
      </c>
      <c r="M4613" s="85">
        <f>VLOOKUP(E4613,'DAFTAR ITEM'!B:J,9,FALSE)</f>
        <v>5513</v>
      </c>
      <c r="N4613" s="85">
        <f t="shared" si="1050"/>
        <v>44104</v>
      </c>
      <c r="O4613" s="85">
        <f t="shared" si="1051"/>
        <v>0</v>
      </c>
      <c r="P4613" s="85">
        <f t="shared" si="1052"/>
        <v>0</v>
      </c>
      <c r="Q4613" s="59">
        <f t="shared" si="1053"/>
        <v>0</v>
      </c>
      <c r="R4613" s="60" t="str">
        <f t="shared" si="1054"/>
        <v>Good Count</v>
      </c>
      <c r="S4613" s="60" t="str">
        <f t="shared" si="1055"/>
        <v>Good Count</v>
      </c>
      <c r="T4613" s="60" t="str">
        <f t="shared" si="1056"/>
        <v>Good Count</v>
      </c>
    </row>
    <row r="4614" spans="1:20" ht="15" customHeight="1">
      <c r="A4614" s="64">
        <v>45238</v>
      </c>
      <c r="B4614" s="65">
        <f t="shared" si="1044"/>
        <v>2023</v>
      </c>
      <c r="C4614" s="58">
        <f t="shared" si="1045"/>
        <v>11</v>
      </c>
      <c r="D4614" s="58" t="str">
        <f t="shared" si="1046"/>
        <v>Nov/2023</v>
      </c>
      <c r="E4614" s="60" t="s">
        <v>175</v>
      </c>
      <c r="F4614" s="60" t="s">
        <v>174</v>
      </c>
      <c r="G4614" s="60" t="s">
        <v>176</v>
      </c>
      <c r="H4614" s="60">
        <v>6</v>
      </c>
      <c r="I4614" s="60">
        <v>6</v>
      </c>
      <c r="J4614" s="60">
        <f t="shared" si="1047"/>
        <v>0</v>
      </c>
      <c r="K4614" s="60" t="str">
        <f t="shared" si="1048"/>
        <v>Ok</v>
      </c>
      <c r="L4614" s="60">
        <f t="shared" si="1049"/>
        <v>0</v>
      </c>
      <c r="M4614" s="85">
        <f>VLOOKUP(E4614,'DAFTAR ITEM'!B:J,9,FALSE)</f>
        <v>3780</v>
      </c>
      <c r="N4614" s="85">
        <f t="shared" si="1050"/>
        <v>22680</v>
      </c>
      <c r="O4614" s="85">
        <f t="shared" si="1051"/>
        <v>0</v>
      </c>
      <c r="P4614" s="85">
        <f t="shared" si="1052"/>
        <v>0</v>
      </c>
      <c r="Q4614" s="59">
        <f t="shared" si="1053"/>
        <v>0</v>
      </c>
      <c r="R4614" s="60" t="str">
        <f t="shared" si="1054"/>
        <v>Good Count</v>
      </c>
      <c r="S4614" s="60" t="str">
        <f t="shared" si="1055"/>
        <v>Good Count</v>
      </c>
      <c r="T4614" s="60" t="str">
        <f t="shared" si="1056"/>
        <v>Good Count</v>
      </c>
    </row>
    <row r="4615" spans="1:20" ht="15" customHeight="1">
      <c r="A4615" s="64">
        <v>45238</v>
      </c>
      <c r="B4615" s="65">
        <f t="shared" si="1044"/>
        <v>2023</v>
      </c>
      <c r="C4615" s="58">
        <f t="shared" si="1045"/>
        <v>11</v>
      </c>
      <c r="D4615" s="58" t="str">
        <f t="shared" si="1046"/>
        <v>Nov/2023</v>
      </c>
      <c r="E4615" s="60" t="s">
        <v>178</v>
      </c>
      <c r="F4615" s="60" t="s">
        <v>177</v>
      </c>
      <c r="G4615" s="60" t="s">
        <v>176</v>
      </c>
      <c r="H4615" s="60">
        <v>41</v>
      </c>
      <c r="I4615" s="60">
        <v>41</v>
      </c>
      <c r="J4615" s="60">
        <f t="shared" si="1047"/>
        <v>0</v>
      </c>
      <c r="K4615" s="60" t="str">
        <f t="shared" si="1048"/>
        <v>Ok</v>
      </c>
      <c r="L4615" s="60">
        <f t="shared" si="1049"/>
        <v>0</v>
      </c>
      <c r="M4615" s="85">
        <f>VLOOKUP(E4615,'DAFTAR ITEM'!B:J,9,FALSE)</f>
        <v>2625</v>
      </c>
      <c r="N4615" s="85">
        <f t="shared" si="1050"/>
        <v>107625</v>
      </c>
      <c r="O4615" s="85">
        <f t="shared" si="1051"/>
        <v>0</v>
      </c>
      <c r="P4615" s="85">
        <f t="shared" si="1052"/>
        <v>0</v>
      </c>
      <c r="Q4615" s="59">
        <f t="shared" si="1053"/>
        <v>0</v>
      </c>
      <c r="R4615" s="60" t="str">
        <f t="shared" si="1054"/>
        <v>Good Count</v>
      </c>
      <c r="S4615" s="60" t="str">
        <f t="shared" si="1055"/>
        <v>Good Count</v>
      </c>
      <c r="T4615" s="60" t="str">
        <f t="shared" si="1056"/>
        <v>Good Count</v>
      </c>
    </row>
    <row r="4616" spans="1:20" ht="15" customHeight="1">
      <c r="A4616" s="64">
        <v>45238</v>
      </c>
      <c r="B4616" s="65">
        <f t="shared" si="1044"/>
        <v>2023</v>
      </c>
      <c r="C4616" s="58">
        <f t="shared" si="1045"/>
        <v>11</v>
      </c>
      <c r="D4616" s="58" t="str">
        <f t="shared" si="1046"/>
        <v>Nov/2023</v>
      </c>
      <c r="E4616" s="60" t="s">
        <v>180</v>
      </c>
      <c r="F4616" s="60" t="s">
        <v>179</v>
      </c>
      <c r="G4616" s="60" t="s">
        <v>33</v>
      </c>
      <c r="H4616" s="60">
        <v>3</v>
      </c>
      <c r="I4616" s="60">
        <v>3</v>
      </c>
      <c r="J4616" s="60">
        <f t="shared" si="1047"/>
        <v>0</v>
      </c>
      <c r="K4616" s="60" t="str">
        <f t="shared" si="1048"/>
        <v>Ok</v>
      </c>
      <c r="L4616" s="60">
        <f t="shared" si="1049"/>
        <v>0</v>
      </c>
      <c r="M4616" s="85">
        <f>VLOOKUP(E4616,'DAFTAR ITEM'!B:J,9,FALSE)</f>
        <v>20000</v>
      </c>
      <c r="N4616" s="85">
        <f t="shared" si="1050"/>
        <v>60000</v>
      </c>
      <c r="O4616" s="85">
        <f t="shared" si="1051"/>
        <v>0</v>
      </c>
      <c r="P4616" s="85">
        <f t="shared" si="1052"/>
        <v>0</v>
      </c>
      <c r="Q4616" s="59">
        <f t="shared" si="1053"/>
        <v>0</v>
      </c>
      <c r="R4616" s="60" t="str">
        <f t="shared" si="1054"/>
        <v>Good Count</v>
      </c>
      <c r="S4616" s="60" t="str">
        <f t="shared" si="1055"/>
        <v>Good Count</v>
      </c>
      <c r="T4616" s="60" t="str">
        <f t="shared" si="1056"/>
        <v>Good Count</v>
      </c>
    </row>
    <row r="4617" spans="1:20" ht="15" customHeight="1">
      <c r="A4617" s="64">
        <v>45238</v>
      </c>
      <c r="B4617" s="65">
        <f t="shared" si="1044"/>
        <v>2023</v>
      </c>
      <c r="C4617" s="58">
        <f t="shared" si="1045"/>
        <v>11</v>
      </c>
      <c r="D4617" s="58" t="str">
        <f t="shared" si="1046"/>
        <v>Nov/2023</v>
      </c>
      <c r="E4617" s="60" t="s">
        <v>182</v>
      </c>
      <c r="F4617" s="60" t="s">
        <v>181</v>
      </c>
      <c r="G4617" s="60" t="s">
        <v>33</v>
      </c>
      <c r="H4617" s="60">
        <v>6</v>
      </c>
      <c r="I4617" s="60">
        <v>6</v>
      </c>
      <c r="J4617" s="60">
        <f t="shared" si="1047"/>
        <v>0</v>
      </c>
      <c r="K4617" s="60" t="str">
        <f t="shared" si="1048"/>
        <v>Ok</v>
      </c>
      <c r="L4617" s="60">
        <f t="shared" si="1049"/>
        <v>0</v>
      </c>
      <c r="M4617" s="85">
        <f>VLOOKUP(E4617,'DAFTAR ITEM'!B:J,9,FALSE)</f>
        <v>20000</v>
      </c>
      <c r="N4617" s="85">
        <f t="shared" si="1050"/>
        <v>120000</v>
      </c>
      <c r="O4617" s="85">
        <f t="shared" si="1051"/>
        <v>0</v>
      </c>
      <c r="P4617" s="85">
        <f t="shared" si="1052"/>
        <v>0</v>
      </c>
      <c r="Q4617" s="59">
        <f t="shared" si="1053"/>
        <v>0</v>
      </c>
      <c r="R4617" s="60" t="str">
        <f t="shared" si="1054"/>
        <v>Good Count</v>
      </c>
      <c r="S4617" s="60" t="str">
        <f t="shared" si="1055"/>
        <v>Good Count</v>
      </c>
      <c r="T4617" s="60" t="str">
        <f t="shared" si="1056"/>
        <v>Good Count</v>
      </c>
    </row>
    <row r="4618" spans="1:20" ht="15" customHeight="1">
      <c r="A4618" s="64">
        <v>45238</v>
      </c>
      <c r="B4618" s="65">
        <f t="shared" si="1044"/>
        <v>2023</v>
      </c>
      <c r="C4618" s="58">
        <f t="shared" si="1045"/>
        <v>11</v>
      </c>
      <c r="D4618" s="58" t="str">
        <f t="shared" si="1046"/>
        <v>Nov/2023</v>
      </c>
      <c r="E4618" s="60" t="s">
        <v>184</v>
      </c>
      <c r="F4618" s="60" t="s">
        <v>183</v>
      </c>
      <c r="G4618" s="60" t="s">
        <v>33</v>
      </c>
      <c r="H4618" s="60">
        <v>5</v>
      </c>
      <c r="I4618" s="60">
        <v>5</v>
      </c>
      <c r="J4618" s="60">
        <f t="shared" si="1047"/>
        <v>0</v>
      </c>
      <c r="K4618" s="60" t="str">
        <f t="shared" si="1048"/>
        <v>Ok</v>
      </c>
      <c r="L4618" s="60">
        <f t="shared" si="1049"/>
        <v>0</v>
      </c>
      <c r="M4618" s="85">
        <f>VLOOKUP(E4618,'DAFTAR ITEM'!B:J,9,FALSE)</f>
        <v>20000</v>
      </c>
      <c r="N4618" s="85">
        <f t="shared" si="1050"/>
        <v>100000</v>
      </c>
      <c r="O4618" s="85">
        <f t="shared" si="1051"/>
        <v>0</v>
      </c>
      <c r="P4618" s="85">
        <f t="shared" si="1052"/>
        <v>0</v>
      </c>
      <c r="Q4618" s="59">
        <f t="shared" si="1053"/>
        <v>0</v>
      </c>
      <c r="R4618" s="60" t="str">
        <f t="shared" si="1054"/>
        <v>Good Count</v>
      </c>
      <c r="S4618" s="60" t="str">
        <f t="shared" si="1055"/>
        <v>Good Count</v>
      </c>
      <c r="T4618" s="60" t="str">
        <f t="shared" si="1056"/>
        <v>Good Count</v>
      </c>
    </row>
    <row r="4619" spans="1:20" ht="15" customHeight="1">
      <c r="A4619" s="64">
        <v>45238</v>
      </c>
      <c r="B4619" s="65">
        <f t="shared" si="1044"/>
        <v>2023</v>
      </c>
      <c r="C4619" s="58">
        <f t="shared" si="1045"/>
        <v>11</v>
      </c>
      <c r="D4619" s="58" t="str">
        <f t="shared" si="1046"/>
        <v>Nov/2023</v>
      </c>
      <c r="E4619" s="60" t="s">
        <v>186</v>
      </c>
      <c r="F4619" s="60" t="s">
        <v>185</v>
      </c>
      <c r="G4619" s="60" t="s">
        <v>187</v>
      </c>
      <c r="H4619" s="60">
        <v>0</v>
      </c>
      <c r="I4619" s="60">
        <v>0</v>
      </c>
      <c r="J4619" s="60">
        <f t="shared" si="1047"/>
        <v>0</v>
      </c>
      <c r="K4619" s="60" t="str">
        <f t="shared" si="1048"/>
        <v>Ok</v>
      </c>
      <c r="L4619" s="60">
        <f t="shared" si="1049"/>
        <v>0</v>
      </c>
      <c r="M4619" s="85">
        <f>VLOOKUP(E4619,'DAFTAR ITEM'!B:J,9,FALSE)</f>
        <v>1950</v>
      </c>
      <c r="N4619" s="85">
        <f t="shared" si="1050"/>
        <v>0</v>
      </c>
      <c r="O4619" s="85">
        <f t="shared" si="1051"/>
        <v>0</v>
      </c>
      <c r="P4619" s="85">
        <f t="shared" si="1052"/>
        <v>0</v>
      </c>
      <c r="Q4619" s="59">
        <f t="shared" si="1053"/>
        <v>0</v>
      </c>
      <c r="R4619" s="60" t="str">
        <f t="shared" si="1054"/>
        <v>Good Count</v>
      </c>
      <c r="S4619" s="60" t="str">
        <f t="shared" si="1055"/>
        <v>Good Count</v>
      </c>
      <c r="T4619" s="60" t="str">
        <f t="shared" si="1056"/>
        <v>Good Count</v>
      </c>
    </row>
    <row r="4620" spans="1:20" ht="15" customHeight="1">
      <c r="A4620" s="64">
        <v>45238</v>
      </c>
      <c r="B4620" s="65">
        <f t="shared" si="1044"/>
        <v>2023</v>
      </c>
      <c r="C4620" s="58">
        <f t="shared" si="1045"/>
        <v>11</v>
      </c>
      <c r="D4620" s="58" t="str">
        <f t="shared" si="1046"/>
        <v>Nov/2023</v>
      </c>
      <c r="E4620" s="60" t="s">
        <v>189</v>
      </c>
      <c r="F4620" s="60" t="s">
        <v>188</v>
      </c>
      <c r="G4620" s="60" t="s">
        <v>187</v>
      </c>
      <c r="H4620" s="60">
        <v>16</v>
      </c>
      <c r="I4620" s="60">
        <v>16</v>
      </c>
      <c r="J4620" s="60">
        <f t="shared" si="1047"/>
        <v>0</v>
      </c>
      <c r="K4620" s="60" t="str">
        <f t="shared" si="1048"/>
        <v>Ok</v>
      </c>
      <c r="L4620" s="60">
        <f t="shared" si="1049"/>
        <v>0</v>
      </c>
      <c r="M4620" s="85">
        <f>VLOOKUP(E4620,'DAFTAR ITEM'!B:J,9,FALSE)</f>
        <v>3990</v>
      </c>
      <c r="N4620" s="85">
        <f t="shared" si="1050"/>
        <v>63840</v>
      </c>
      <c r="O4620" s="85">
        <f t="shared" si="1051"/>
        <v>0</v>
      </c>
      <c r="P4620" s="85">
        <f t="shared" si="1052"/>
        <v>0</v>
      </c>
      <c r="Q4620" s="59">
        <f t="shared" si="1053"/>
        <v>0</v>
      </c>
      <c r="R4620" s="60" t="str">
        <f t="shared" si="1054"/>
        <v>Good Count</v>
      </c>
      <c r="S4620" s="60" t="str">
        <f t="shared" si="1055"/>
        <v>Good Count</v>
      </c>
      <c r="T4620" s="60" t="str">
        <f t="shared" si="1056"/>
        <v>Good Count</v>
      </c>
    </row>
    <row r="4621" spans="1:20" ht="15" customHeight="1">
      <c r="A4621" s="64">
        <v>45238</v>
      </c>
      <c r="B4621" s="65">
        <f t="shared" si="1044"/>
        <v>2023</v>
      </c>
      <c r="C4621" s="58">
        <f t="shared" si="1045"/>
        <v>11</v>
      </c>
      <c r="D4621" s="58" t="str">
        <f t="shared" si="1046"/>
        <v>Nov/2023</v>
      </c>
      <c r="E4621" s="60" t="s">
        <v>191</v>
      </c>
      <c r="F4621" s="60" t="s">
        <v>190</v>
      </c>
      <c r="G4621" s="60" t="s">
        <v>16</v>
      </c>
      <c r="H4621" s="60">
        <v>3</v>
      </c>
      <c r="I4621" s="60">
        <v>3</v>
      </c>
      <c r="J4621" s="60">
        <f t="shared" si="1047"/>
        <v>0</v>
      </c>
      <c r="K4621" s="60" t="str">
        <f t="shared" si="1048"/>
        <v>Ok</v>
      </c>
      <c r="L4621" s="60">
        <f t="shared" si="1049"/>
        <v>0</v>
      </c>
      <c r="M4621" s="85">
        <f>VLOOKUP(E4621,'DAFTAR ITEM'!B:J,9,FALSE)</f>
        <v>15000</v>
      </c>
      <c r="N4621" s="85">
        <f t="shared" si="1050"/>
        <v>45000</v>
      </c>
      <c r="O4621" s="85">
        <f t="shared" si="1051"/>
        <v>0</v>
      </c>
      <c r="P4621" s="85">
        <f t="shared" si="1052"/>
        <v>0</v>
      </c>
      <c r="Q4621" s="59">
        <f t="shared" si="1053"/>
        <v>0</v>
      </c>
      <c r="R4621" s="60" t="str">
        <f t="shared" si="1054"/>
        <v>Good Count</v>
      </c>
      <c r="S4621" s="60" t="str">
        <f t="shared" si="1055"/>
        <v>Good Count</v>
      </c>
      <c r="T4621" s="60" t="str">
        <f t="shared" si="1056"/>
        <v>Good Count</v>
      </c>
    </row>
    <row r="4622" spans="1:20" ht="15" customHeight="1">
      <c r="A4622" s="64">
        <v>45238</v>
      </c>
      <c r="B4622" s="65">
        <f t="shared" si="1044"/>
        <v>2023</v>
      </c>
      <c r="C4622" s="58">
        <f t="shared" si="1045"/>
        <v>11</v>
      </c>
      <c r="D4622" s="58" t="str">
        <f t="shared" si="1046"/>
        <v>Nov/2023</v>
      </c>
      <c r="E4622" s="60" t="s">
        <v>193</v>
      </c>
      <c r="F4622" s="60" t="s">
        <v>192</v>
      </c>
      <c r="G4622" s="60" t="s">
        <v>194</v>
      </c>
      <c r="H4622" s="60">
        <v>8</v>
      </c>
      <c r="I4622" s="60">
        <v>8</v>
      </c>
      <c r="J4622" s="60">
        <f t="shared" si="1047"/>
        <v>0</v>
      </c>
      <c r="K4622" s="60" t="str">
        <f t="shared" si="1048"/>
        <v>Ok</v>
      </c>
      <c r="L4622" s="60">
        <f t="shared" si="1049"/>
        <v>0</v>
      </c>
      <c r="M4622" s="85">
        <f>VLOOKUP(E4622,'DAFTAR ITEM'!B:J,9,FALSE)</f>
        <v>81000</v>
      </c>
      <c r="N4622" s="85">
        <f t="shared" si="1050"/>
        <v>648000</v>
      </c>
      <c r="O4622" s="85">
        <f t="shared" si="1051"/>
        <v>0</v>
      </c>
      <c r="P4622" s="85">
        <f t="shared" si="1052"/>
        <v>0</v>
      </c>
      <c r="Q4622" s="59">
        <f t="shared" si="1053"/>
        <v>0</v>
      </c>
      <c r="R4622" s="60" t="str">
        <f t="shared" si="1054"/>
        <v>Good Count</v>
      </c>
      <c r="S4622" s="60" t="str">
        <f t="shared" si="1055"/>
        <v>Good Count</v>
      </c>
      <c r="T4622" s="60" t="str">
        <f t="shared" si="1056"/>
        <v>Good Count</v>
      </c>
    </row>
    <row r="4623" spans="1:20" ht="15" customHeight="1">
      <c r="A4623" s="64">
        <v>45238</v>
      </c>
      <c r="B4623" s="65">
        <f t="shared" si="1044"/>
        <v>2023</v>
      </c>
      <c r="C4623" s="58">
        <f t="shared" si="1045"/>
        <v>11</v>
      </c>
      <c r="D4623" s="58" t="str">
        <f t="shared" si="1046"/>
        <v>Nov/2023</v>
      </c>
      <c r="E4623" s="60" t="s">
        <v>196</v>
      </c>
      <c r="F4623" s="60" t="s">
        <v>195</v>
      </c>
      <c r="G4623" s="60" t="s">
        <v>194</v>
      </c>
      <c r="H4623" s="60">
        <v>22</v>
      </c>
      <c r="I4623" s="60">
        <v>22</v>
      </c>
      <c r="J4623" s="60">
        <f t="shared" si="1047"/>
        <v>0</v>
      </c>
      <c r="K4623" s="60" t="str">
        <f t="shared" si="1048"/>
        <v>Ok</v>
      </c>
      <c r="L4623" s="60">
        <f t="shared" si="1049"/>
        <v>0</v>
      </c>
      <c r="M4623" s="85">
        <f>VLOOKUP(E4623,'DAFTAR ITEM'!B:J,9,FALSE)</f>
        <v>27050</v>
      </c>
      <c r="N4623" s="85">
        <f t="shared" si="1050"/>
        <v>595100</v>
      </c>
      <c r="O4623" s="85">
        <f t="shared" si="1051"/>
        <v>0</v>
      </c>
      <c r="P4623" s="85">
        <f t="shared" si="1052"/>
        <v>0</v>
      </c>
      <c r="Q4623" s="59">
        <f t="shared" si="1053"/>
        <v>0</v>
      </c>
      <c r="R4623" s="60" t="str">
        <f t="shared" si="1054"/>
        <v>Good Count</v>
      </c>
      <c r="S4623" s="60" t="str">
        <f t="shared" si="1055"/>
        <v>Good Count</v>
      </c>
      <c r="T4623" s="60" t="str">
        <f t="shared" si="1056"/>
        <v>Good Count</v>
      </c>
    </row>
    <row r="4624" spans="1:20" ht="15" customHeight="1">
      <c r="A4624" s="64">
        <v>45238</v>
      </c>
      <c r="B4624" s="65">
        <f t="shared" si="1044"/>
        <v>2023</v>
      </c>
      <c r="C4624" s="58">
        <f t="shared" si="1045"/>
        <v>11</v>
      </c>
      <c r="D4624" s="58" t="str">
        <f t="shared" si="1046"/>
        <v>Nov/2023</v>
      </c>
      <c r="E4624" s="60" t="s">
        <v>198</v>
      </c>
      <c r="F4624" s="60" t="s">
        <v>197</v>
      </c>
      <c r="G4624" s="60" t="s">
        <v>194</v>
      </c>
      <c r="H4624" s="60">
        <v>76</v>
      </c>
      <c r="I4624" s="60">
        <v>76</v>
      </c>
      <c r="J4624" s="60">
        <f t="shared" si="1047"/>
        <v>0</v>
      </c>
      <c r="K4624" s="60" t="str">
        <f t="shared" si="1048"/>
        <v>Ok</v>
      </c>
      <c r="L4624" s="60">
        <f t="shared" si="1049"/>
        <v>0</v>
      </c>
      <c r="M4624" s="85">
        <f>VLOOKUP(E4624,'DAFTAR ITEM'!B:J,9,FALSE)</f>
        <v>41000</v>
      </c>
      <c r="N4624" s="85">
        <f t="shared" si="1050"/>
        <v>3116000</v>
      </c>
      <c r="O4624" s="85">
        <f t="shared" si="1051"/>
        <v>0</v>
      </c>
      <c r="P4624" s="85">
        <f t="shared" si="1052"/>
        <v>0</v>
      </c>
      <c r="Q4624" s="59">
        <f t="shared" si="1053"/>
        <v>0</v>
      </c>
      <c r="R4624" s="60" t="str">
        <f t="shared" si="1054"/>
        <v>Good Count</v>
      </c>
      <c r="S4624" s="60" t="str">
        <f t="shared" si="1055"/>
        <v>Good Count</v>
      </c>
      <c r="T4624" s="60" t="str">
        <f t="shared" si="1056"/>
        <v>Good Count</v>
      </c>
    </row>
    <row r="4625" spans="1:20" ht="15" customHeight="1">
      <c r="A4625" s="64">
        <v>45238</v>
      </c>
      <c r="B4625" s="65">
        <f t="shared" si="1044"/>
        <v>2023</v>
      </c>
      <c r="C4625" s="58">
        <f t="shared" si="1045"/>
        <v>11</v>
      </c>
      <c r="D4625" s="58" t="str">
        <f t="shared" si="1046"/>
        <v>Nov/2023</v>
      </c>
      <c r="E4625" s="60" t="s">
        <v>200</v>
      </c>
      <c r="F4625" s="60" t="s">
        <v>199</v>
      </c>
      <c r="G4625" s="60" t="s">
        <v>194</v>
      </c>
      <c r="H4625" s="60">
        <v>7</v>
      </c>
      <c r="I4625" s="60">
        <v>7</v>
      </c>
      <c r="J4625" s="60">
        <f t="shared" si="1047"/>
        <v>0</v>
      </c>
      <c r="K4625" s="60" t="str">
        <f t="shared" si="1048"/>
        <v>Ok</v>
      </c>
      <c r="L4625" s="60">
        <f t="shared" si="1049"/>
        <v>0</v>
      </c>
      <c r="M4625" s="85">
        <f>VLOOKUP(E4625,'DAFTAR ITEM'!B:J,9,FALSE)</f>
        <v>20000</v>
      </c>
      <c r="N4625" s="85">
        <f t="shared" si="1050"/>
        <v>140000</v>
      </c>
      <c r="O4625" s="85">
        <f t="shared" si="1051"/>
        <v>0</v>
      </c>
      <c r="P4625" s="85">
        <f t="shared" si="1052"/>
        <v>0</v>
      </c>
      <c r="Q4625" s="59">
        <f t="shared" si="1053"/>
        <v>0</v>
      </c>
      <c r="R4625" s="60" t="str">
        <f t="shared" si="1054"/>
        <v>Good Count</v>
      </c>
      <c r="S4625" s="60" t="str">
        <f t="shared" si="1055"/>
        <v>Good Count</v>
      </c>
      <c r="T4625" s="60" t="str">
        <f t="shared" si="1056"/>
        <v>Good Count</v>
      </c>
    </row>
    <row r="4626" spans="1:20" ht="15" customHeight="1">
      <c r="A4626" s="64">
        <v>45238</v>
      </c>
      <c r="B4626" s="65">
        <f t="shared" si="1044"/>
        <v>2023</v>
      </c>
      <c r="C4626" s="58">
        <f t="shared" si="1045"/>
        <v>11</v>
      </c>
      <c r="D4626" s="58" t="str">
        <f t="shared" si="1046"/>
        <v>Nov/2023</v>
      </c>
      <c r="E4626" s="60" t="s">
        <v>202</v>
      </c>
      <c r="F4626" s="60" t="s">
        <v>201</v>
      </c>
      <c r="G4626" s="60" t="s">
        <v>194</v>
      </c>
      <c r="H4626" s="60">
        <v>0</v>
      </c>
      <c r="I4626" s="60">
        <v>0</v>
      </c>
      <c r="J4626" s="60">
        <f t="shared" si="1047"/>
        <v>0</v>
      </c>
      <c r="K4626" s="60" t="str">
        <f t="shared" si="1048"/>
        <v>Ok</v>
      </c>
      <c r="L4626" s="60">
        <f t="shared" si="1049"/>
        <v>0</v>
      </c>
      <c r="M4626" s="85">
        <f>VLOOKUP(E4626,'DAFTAR ITEM'!B:J,9,FALSE)</f>
        <v>23000</v>
      </c>
      <c r="N4626" s="85">
        <f t="shared" si="1050"/>
        <v>0</v>
      </c>
      <c r="O4626" s="85">
        <f t="shared" si="1051"/>
        <v>0</v>
      </c>
      <c r="P4626" s="85">
        <f t="shared" si="1052"/>
        <v>0</v>
      </c>
      <c r="Q4626" s="59">
        <f t="shared" si="1053"/>
        <v>0</v>
      </c>
      <c r="R4626" s="60" t="str">
        <f t="shared" si="1054"/>
        <v>Good Count</v>
      </c>
      <c r="S4626" s="60" t="str">
        <f t="shared" si="1055"/>
        <v>Good Count</v>
      </c>
      <c r="T4626" s="60" t="str">
        <f t="shared" si="1056"/>
        <v>Good Count</v>
      </c>
    </row>
    <row r="4627" spans="1:20" ht="15" customHeight="1">
      <c r="A4627" s="64">
        <v>45238</v>
      </c>
      <c r="B4627" s="65">
        <f t="shared" si="1044"/>
        <v>2023</v>
      </c>
      <c r="C4627" s="58">
        <f t="shared" si="1045"/>
        <v>11</v>
      </c>
      <c r="D4627" s="58" t="str">
        <f t="shared" si="1046"/>
        <v>Nov/2023</v>
      </c>
      <c r="E4627" s="60" t="s">
        <v>206</v>
      </c>
      <c r="F4627" s="60" t="s">
        <v>205</v>
      </c>
      <c r="G4627" s="60" t="s">
        <v>194</v>
      </c>
      <c r="H4627" s="60">
        <v>11</v>
      </c>
      <c r="I4627" s="60">
        <v>11</v>
      </c>
      <c r="J4627" s="60">
        <f t="shared" si="1047"/>
        <v>0</v>
      </c>
      <c r="K4627" s="60" t="str">
        <f t="shared" si="1048"/>
        <v>Ok</v>
      </c>
      <c r="L4627" s="60">
        <f t="shared" si="1049"/>
        <v>0</v>
      </c>
      <c r="M4627" s="85">
        <f>VLOOKUP(E4627,'DAFTAR ITEM'!B:J,9,FALSE)</f>
        <v>39091</v>
      </c>
      <c r="N4627" s="85">
        <f t="shared" si="1050"/>
        <v>430001</v>
      </c>
      <c r="O4627" s="85">
        <f t="shared" si="1051"/>
        <v>0</v>
      </c>
      <c r="P4627" s="85">
        <f t="shared" si="1052"/>
        <v>0</v>
      </c>
      <c r="Q4627" s="59">
        <f t="shared" si="1053"/>
        <v>0</v>
      </c>
      <c r="R4627" s="60" t="str">
        <f t="shared" si="1054"/>
        <v>Good Count</v>
      </c>
      <c r="S4627" s="60" t="str">
        <f t="shared" si="1055"/>
        <v>Good Count</v>
      </c>
      <c r="T4627" s="60" t="str">
        <f t="shared" si="1056"/>
        <v>Good Count</v>
      </c>
    </row>
    <row r="4628" spans="1:20" ht="15" customHeight="1">
      <c r="A4628" s="64">
        <v>45238</v>
      </c>
      <c r="B4628" s="65">
        <f t="shared" si="1044"/>
        <v>2023</v>
      </c>
      <c r="C4628" s="58">
        <f t="shared" si="1045"/>
        <v>11</v>
      </c>
      <c r="D4628" s="58" t="str">
        <f t="shared" si="1046"/>
        <v>Nov/2023</v>
      </c>
      <c r="E4628" s="60" t="s">
        <v>208</v>
      </c>
      <c r="F4628" s="60" t="s">
        <v>207</v>
      </c>
      <c r="G4628" s="60" t="s">
        <v>16</v>
      </c>
      <c r="H4628" s="60">
        <v>1</v>
      </c>
      <c r="I4628" s="60">
        <v>1</v>
      </c>
      <c r="J4628" s="60">
        <f t="shared" si="1047"/>
        <v>0</v>
      </c>
      <c r="K4628" s="60" t="str">
        <f t="shared" si="1048"/>
        <v>Ok</v>
      </c>
      <c r="L4628" s="60">
        <f t="shared" si="1049"/>
        <v>0</v>
      </c>
      <c r="M4628" s="85">
        <f>VLOOKUP(E4628,'DAFTAR ITEM'!B:J,9,FALSE)</f>
        <v>45000</v>
      </c>
      <c r="N4628" s="85">
        <f t="shared" si="1050"/>
        <v>45000</v>
      </c>
      <c r="O4628" s="85">
        <f t="shared" si="1051"/>
        <v>0</v>
      </c>
      <c r="P4628" s="85">
        <f t="shared" si="1052"/>
        <v>0</v>
      </c>
      <c r="Q4628" s="59">
        <f t="shared" si="1053"/>
        <v>0</v>
      </c>
      <c r="R4628" s="60" t="str">
        <f t="shared" si="1054"/>
        <v>Good Count</v>
      </c>
      <c r="S4628" s="60" t="str">
        <f t="shared" si="1055"/>
        <v>Good Count</v>
      </c>
      <c r="T4628" s="60" t="str">
        <f t="shared" si="1056"/>
        <v>Good Count</v>
      </c>
    </row>
    <row r="4629" spans="1:20" ht="15" customHeight="1">
      <c r="A4629" s="64">
        <v>45238</v>
      </c>
      <c r="B4629" s="65">
        <f t="shared" si="1044"/>
        <v>2023</v>
      </c>
      <c r="C4629" s="58">
        <f t="shared" si="1045"/>
        <v>11</v>
      </c>
      <c r="D4629" s="58" t="str">
        <f t="shared" si="1046"/>
        <v>Nov/2023</v>
      </c>
      <c r="E4629" s="60" t="s">
        <v>210</v>
      </c>
      <c r="F4629" s="60" t="s">
        <v>209</v>
      </c>
      <c r="G4629" s="60" t="s">
        <v>95</v>
      </c>
      <c r="H4629" s="60">
        <v>10</v>
      </c>
      <c r="I4629" s="60">
        <v>10</v>
      </c>
      <c r="J4629" s="60">
        <f t="shared" si="1047"/>
        <v>0</v>
      </c>
      <c r="K4629" s="60" t="str">
        <f t="shared" si="1048"/>
        <v>Ok</v>
      </c>
      <c r="L4629" s="60">
        <f t="shared" si="1049"/>
        <v>0</v>
      </c>
      <c r="M4629" s="85">
        <f>VLOOKUP(E4629,'DAFTAR ITEM'!B:J,9,FALSE)</f>
        <v>29200</v>
      </c>
      <c r="N4629" s="85">
        <f t="shared" si="1050"/>
        <v>292000</v>
      </c>
      <c r="O4629" s="85">
        <f t="shared" si="1051"/>
        <v>0</v>
      </c>
      <c r="P4629" s="85">
        <f t="shared" si="1052"/>
        <v>0</v>
      </c>
      <c r="Q4629" s="59">
        <f t="shared" si="1053"/>
        <v>0</v>
      </c>
      <c r="R4629" s="60" t="str">
        <f t="shared" si="1054"/>
        <v>Good Count</v>
      </c>
      <c r="S4629" s="60" t="str">
        <f t="shared" si="1055"/>
        <v>Good Count</v>
      </c>
      <c r="T4629" s="60" t="str">
        <f t="shared" si="1056"/>
        <v>Good Count</v>
      </c>
    </row>
    <row r="4630" spans="1:20" ht="15" customHeight="1">
      <c r="A4630" s="64">
        <v>45238</v>
      </c>
      <c r="B4630" s="65">
        <f t="shared" si="1044"/>
        <v>2023</v>
      </c>
      <c r="C4630" s="58">
        <f t="shared" si="1045"/>
        <v>11</v>
      </c>
      <c r="D4630" s="58" t="str">
        <f t="shared" si="1046"/>
        <v>Nov/2023</v>
      </c>
      <c r="E4630" s="60" t="s">
        <v>389</v>
      </c>
      <c r="F4630" s="60" t="s">
        <v>388</v>
      </c>
      <c r="G4630" s="60" t="s">
        <v>194</v>
      </c>
      <c r="H4630" s="60">
        <v>64</v>
      </c>
      <c r="I4630" s="60">
        <v>64</v>
      </c>
      <c r="J4630" s="60">
        <f t="shared" si="1047"/>
        <v>0</v>
      </c>
      <c r="K4630" s="60" t="str">
        <f t="shared" si="1048"/>
        <v>Ok</v>
      </c>
      <c r="L4630" s="60">
        <f t="shared" si="1049"/>
        <v>0</v>
      </c>
      <c r="M4630" s="85">
        <f>VLOOKUP(E4630,'DAFTAR ITEM'!B:J,9,FALSE)</f>
        <v>67500</v>
      </c>
      <c r="N4630" s="85">
        <f t="shared" si="1050"/>
        <v>4320000</v>
      </c>
      <c r="O4630" s="85">
        <f t="shared" si="1051"/>
        <v>0</v>
      </c>
      <c r="P4630" s="85">
        <f t="shared" si="1052"/>
        <v>0</v>
      </c>
      <c r="Q4630" s="59">
        <f t="shared" si="1053"/>
        <v>0</v>
      </c>
      <c r="R4630" s="60" t="str">
        <f t="shared" si="1054"/>
        <v>Good Count</v>
      </c>
      <c r="S4630" s="60" t="str">
        <f t="shared" si="1055"/>
        <v>Good Count</v>
      </c>
      <c r="T4630" s="60" t="str">
        <f t="shared" si="1056"/>
        <v>Good Count</v>
      </c>
    </row>
    <row r="4631" spans="1:20" ht="15" customHeight="1">
      <c r="A4631" s="64">
        <v>45238</v>
      </c>
      <c r="B4631" s="65">
        <f t="shared" si="1044"/>
        <v>2023</v>
      </c>
      <c r="C4631" s="58">
        <f t="shared" si="1045"/>
        <v>11</v>
      </c>
      <c r="D4631" s="58" t="str">
        <f t="shared" si="1046"/>
        <v>Nov/2023</v>
      </c>
      <c r="E4631" s="60" t="s">
        <v>212</v>
      </c>
      <c r="F4631" s="60" t="s">
        <v>211</v>
      </c>
      <c r="G4631" s="60" t="s">
        <v>95</v>
      </c>
      <c r="H4631" s="60">
        <v>55</v>
      </c>
      <c r="I4631" s="60">
        <v>55</v>
      </c>
      <c r="J4631" s="60">
        <f t="shared" si="1047"/>
        <v>0</v>
      </c>
      <c r="K4631" s="60" t="str">
        <f t="shared" si="1048"/>
        <v>Ok</v>
      </c>
      <c r="L4631" s="60">
        <f t="shared" si="1049"/>
        <v>0</v>
      </c>
      <c r="M4631" s="85">
        <f>VLOOKUP(E4631,'DAFTAR ITEM'!B:J,9,FALSE)</f>
        <v>7400</v>
      </c>
      <c r="N4631" s="85">
        <f t="shared" si="1050"/>
        <v>407000</v>
      </c>
      <c r="O4631" s="85">
        <f t="shared" si="1051"/>
        <v>0</v>
      </c>
      <c r="P4631" s="85">
        <f t="shared" si="1052"/>
        <v>0</v>
      </c>
      <c r="Q4631" s="59">
        <f t="shared" si="1053"/>
        <v>0</v>
      </c>
      <c r="R4631" s="60" t="str">
        <f t="shared" si="1054"/>
        <v>Good Count</v>
      </c>
      <c r="S4631" s="60" t="str">
        <f t="shared" si="1055"/>
        <v>Good Count</v>
      </c>
      <c r="T4631" s="60" t="str">
        <f t="shared" si="1056"/>
        <v>Good Count</v>
      </c>
    </row>
    <row r="4632" spans="1:20" ht="15" customHeight="1">
      <c r="A4632" s="64">
        <v>45238</v>
      </c>
      <c r="B4632" s="65">
        <f t="shared" si="1044"/>
        <v>2023</v>
      </c>
      <c r="C4632" s="58">
        <f t="shared" si="1045"/>
        <v>11</v>
      </c>
      <c r="D4632" s="58" t="str">
        <f t="shared" si="1046"/>
        <v>Nov/2023</v>
      </c>
      <c r="E4632" s="60" t="s">
        <v>214</v>
      </c>
      <c r="F4632" s="60" t="s">
        <v>213</v>
      </c>
      <c r="G4632" s="60" t="s">
        <v>95</v>
      </c>
      <c r="H4632" s="60">
        <v>47</v>
      </c>
      <c r="I4632" s="60">
        <v>47</v>
      </c>
      <c r="J4632" s="60">
        <f t="shared" si="1047"/>
        <v>0</v>
      </c>
      <c r="K4632" s="60" t="str">
        <f t="shared" si="1048"/>
        <v>Ok</v>
      </c>
      <c r="L4632" s="60">
        <f t="shared" si="1049"/>
        <v>0</v>
      </c>
      <c r="M4632" s="85">
        <f>VLOOKUP(E4632,'DAFTAR ITEM'!B:J,9,FALSE)</f>
        <v>13700</v>
      </c>
      <c r="N4632" s="85">
        <f t="shared" si="1050"/>
        <v>643900</v>
      </c>
      <c r="O4632" s="85">
        <f t="shared" si="1051"/>
        <v>0</v>
      </c>
      <c r="P4632" s="85">
        <f t="shared" si="1052"/>
        <v>0</v>
      </c>
      <c r="Q4632" s="59">
        <f t="shared" si="1053"/>
        <v>0</v>
      </c>
      <c r="R4632" s="60" t="str">
        <f t="shared" si="1054"/>
        <v>Good Count</v>
      </c>
      <c r="S4632" s="60" t="str">
        <f t="shared" si="1055"/>
        <v>Good Count</v>
      </c>
      <c r="T4632" s="60" t="str">
        <f t="shared" si="1056"/>
        <v>Good Count</v>
      </c>
    </row>
    <row r="4633" spans="1:20" ht="15" customHeight="1">
      <c r="A4633" s="64">
        <v>45238</v>
      </c>
      <c r="B4633" s="65">
        <f t="shared" si="1044"/>
        <v>2023</v>
      </c>
      <c r="C4633" s="58">
        <f t="shared" si="1045"/>
        <v>11</v>
      </c>
      <c r="D4633" s="58" t="str">
        <f t="shared" si="1046"/>
        <v>Nov/2023</v>
      </c>
      <c r="E4633" s="60" t="s">
        <v>216</v>
      </c>
      <c r="F4633" s="60" t="s">
        <v>215</v>
      </c>
      <c r="G4633" s="60" t="s">
        <v>95</v>
      </c>
      <c r="H4633" s="60">
        <v>7</v>
      </c>
      <c r="I4633" s="60">
        <v>7</v>
      </c>
      <c r="J4633" s="60">
        <f t="shared" si="1047"/>
        <v>0</v>
      </c>
      <c r="K4633" s="60" t="str">
        <f t="shared" si="1048"/>
        <v>Ok</v>
      </c>
      <c r="L4633" s="60">
        <f t="shared" si="1049"/>
        <v>0</v>
      </c>
      <c r="M4633" s="85">
        <f>VLOOKUP(E4633,'DAFTAR ITEM'!B:J,9,FALSE)</f>
        <v>10750</v>
      </c>
      <c r="N4633" s="85">
        <f t="shared" si="1050"/>
        <v>75250</v>
      </c>
      <c r="O4633" s="85">
        <f t="shared" si="1051"/>
        <v>0</v>
      </c>
      <c r="P4633" s="85">
        <f t="shared" si="1052"/>
        <v>0</v>
      </c>
      <c r="Q4633" s="59">
        <f t="shared" si="1053"/>
        <v>0</v>
      </c>
      <c r="R4633" s="60" t="str">
        <f t="shared" si="1054"/>
        <v>Good Count</v>
      </c>
      <c r="S4633" s="60" t="str">
        <f t="shared" si="1055"/>
        <v>Good Count</v>
      </c>
      <c r="T4633" s="60" t="str">
        <f t="shared" si="1056"/>
        <v>Good Count</v>
      </c>
    </row>
    <row r="4634" spans="1:20" ht="15" customHeight="1">
      <c r="A4634" s="64">
        <v>45238</v>
      </c>
      <c r="B4634" s="65">
        <f t="shared" si="1044"/>
        <v>2023</v>
      </c>
      <c r="C4634" s="58">
        <f t="shared" si="1045"/>
        <v>11</v>
      </c>
      <c r="D4634" s="58" t="str">
        <f t="shared" si="1046"/>
        <v>Nov/2023</v>
      </c>
      <c r="E4634" s="60" t="s">
        <v>218</v>
      </c>
      <c r="F4634" s="60" t="s">
        <v>217</v>
      </c>
      <c r="G4634" s="60" t="s">
        <v>33</v>
      </c>
      <c r="H4634" s="60">
        <v>0</v>
      </c>
      <c r="I4634" s="60">
        <v>0</v>
      </c>
      <c r="J4634" s="60">
        <f t="shared" si="1047"/>
        <v>0</v>
      </c>
      <c r="K4634" s="60" t="str">
        <f t="shared" si="1048"/>
        <v>Ok</v>
      </c>
      <c r="L4634" s="60">
        <f t="shared" si="1049"/>
        <v>0</v>
      </c>
      <c r="M4634" s="85">
        <f>VLOOKUP(E4634,'DAFTAR ITEM'!B:J,9,FALSE)</f>
        <v>5000</v>
      </c>
      <c r="N4634" s="85">
        <f t="shared" si="1050"/>
        <v>0</v>
      </c>
      <c r="O4634" s="85">
        <f t="shared" si="1051"/>
        <v>0</v>
      </c>
      <c r="P4634" s="85">
        <f t="shared" si="1052"/>
        <v>0</v>
      </c>
      <c r="Q4634" s="59">
        <f t="shared" si="1053"/>
        <v>0</v>
      </c>
      <c r="R4634" s="60" t="str">
        <f t="shared" si="1054"/>
        <v>Good Count</v>
      </c>
      <c r="S4634" s="60" t="str">
        <f t="shared" si="1055"/>
        <v>Good Count</v>
      </c>
      <c r="T4634" s="60" t="str">
        <f t="shared" si="1056"/>
        <v>Good Count</v>
      </c>
    </row>
    <row r="4635" spans="1:20" ht="15" customHeight="1">
      <c r="A4635" s="64">
        <v>45238</v>
      </c>
      <c r="B4635" s="65">
        <f t="shared" si="1044"/>
        <v>2023</v>
      </c>
      <c r="C4635" s="58">
        <f t="shared" si="1045"/>
        <v>11</v>
      </c>
      <c r="D4635" s="58" t="str">
        <f t="shared" si="1046"/>
        <v>Nov/2023</v>
      </c>
      <c r="E4635" s="60" t="s">
        <v>222</v>
      </c>
      <c r="F4635" s="60" t="s">
        <v>221</v>
      </c>
      <c r="G4635" s="60" t="s">
        <v>33</v>
      </c>
      <c r="H4635" s="60">
        <v>8</v>
      </c>
      <c r="I4635" s="60">
        <v>8</v>
      </c>
      <c r="J4635" s="60">
        <f t="shared" si="1047"/>
        <v>0</v>
      </c>
      <c r="K4635" s="60" t="str">
        <f t="shared" si="1048"/>
        <v>Ok</v>
      </c>
      <c r="L4635" s="60">
        <f t="shared" si="1049"/>
        <v>0</v>
      </c>
      <c r="M4635" s="85">
        <f>VLOOKUP(E4635,'DAFTAR ITEM'!B:J,9,FALSE)</f>
        <v>3000</v>
      </c>
      <c r="N4635" s="85">
        <f t="shared" si="1050"/>
        <v>24000</v>
      </c>
      <c r="O4635" s="85">
        <f t="shared" si="1051"/>
        <v>0</v>
      </c>
      <c r="P4635" s="85">
        <f t="shared" si="1052"/>
        <v>0</v>
      </c>
      <c r="Q4635" s="59">
        <f t="shared" si="1053"/>
        <v>0</v>
      </c>
      <c r="R4635" s="60" t="str">
        <f t="shared" si="1054"/>
        <v>Good Count</v>
      </c>
      <c r="S4635" s="60" t="str">
        <f t="shared" si="1055"/>
        <v>Good Count</v>
      </c>
      <c r="T4635" s="60" t="str">
        <f t="shared" si="1056"/>
        <v>Good Count</v>
      </c>
    </row>
    <row r="4636" spans="1:20" ht="15" customHeight="1">
      <c r="A4636" s="64">
        <v>45238</v>
      </c>
      <c r="B4636" s="65">
        <f t="shared" si="1044"/>
        <v>2023</v>
      </c>
      <c r="C4636" s="58">
        <f t="shared" si="1045"/>
        <v>11</v>
      </c>
      <c r="D4636" s="58" t="str">
        <f t="shared" si="1046"/>
        <v>Nov/2023</v>
      </c>
      <c r="E4636" s="60" t="s">
        <v>224</v>
      </c>
      <c r="F4636" s="60" t="s">
        <v>223</v>
      </c>
      <c r="G4636" s="60" t="s">
        <v>33</v>
      </c>
      <c r="H4636" s="60">
        <v>30</v>
      </c>
      <c r="I4636" s="60">
        <v>30</v>
      </c>
      <c r="J4636" s="60">
        <f t="shared" si="1047"/>
        <v>0</v>
      </c>
      <c r="K4636" s="60" t="str">
        <f t="shared" si="1048"/>
        <v>Ok</v>
      </c>
      <c r="L4636" s="60">
        <f t="shared" si="1049"/>
        <v>0</v>
      </c>
      <c r="M4636" s="85">
        <f>VLOOKUP(E4636,'DAFTAR ITEM'!B:J,9,FALSE)</f>
        <v>5775</v>
      </c>
      <c r="N4636" s="85">
        <f t="shared" si="1050"/>
        <v>173250</v>
      </c>
      <c r="O4636" s="85">
        <f t="shared" si="1051"/>
        <v>0</v>
      </c>
      <c r="P4636" s="85">
        <f t="shared" si="1052"/>
        <v>0</v>
      </c>
      <c r="Q4636" s="59">
        <f t="shared" si="1053"/>
        <v>0</v>
      </c>
      <c r="R4636" s="60" t="str">
        <f t="shared" si="1054"/>
        <v>Good Count</v>
      </c>
      <c r="S4636" s="60" t="str">
        <f t="shared" si="1055"/>
        <v>Good Count</v>
      </c>
      <c r="T4636" s="60" t="str">
        <f t="shared" si="1056"/>
        <v>Good Count</v>
      </c>
    </row>
    <row r="4637" spans="1:20" ht="15" customHeight="1">
      <c r="A4637" s="64">
        <v>45238</v>
      </c>
      <c r="B4637" s="65">
        <f t="shared" si="1044"/>
        <v>2023</v>
      </c>
      <c r="C4637" s="58">
        <f t="shared" si="1045"/>
        <v>11</v>
      </c>
      <c r="D4637" s="58" t="str">
        <f t="shared" si="1046"/>
        <v>Nov/2023</v>
      </c>
      <c r="E4637" s="60" t="s">
        <v>226</v>
      </c>
      <c r="F4637" s="60" t="s">
        <v>225</v>
      </c>
      <c r="G4637" s="60" t="s">
        <v>33</v>
      </c>
      <c r="H4637" s="60">
        <v>60</v>
      </c>
      <c r="I4637" s="60">
        <v>60</v>
      </c>
      <c r="J4637" s="60">
        <f t="shared" si="1047"/>
        <v>0</v>
      </c>
      <c r="K4637" s="60" t="str">
        <f t="shared" si="1048"/>
        <v>Ok</v>
      </c>
      <c r="L4637" s="60">
        <f t="shared" si="1049"/>
        <v>0</v>
      </c>
      <c r="M4637" s="85">
        <f>VLOOKUP(E4637,'DAFTAR ITEM'!B:J,9,FALSE)</f>
        <v>2000</v>
      </c>
      <c r="N4637" s="85">
        <f t="shared" si="1050"/>
        <v>120000</v>
      </c>
      <c r="O4637" s="85">
        <f t="shared" si="1051"/>
        <v>0</v>
      </c>
      <c r="P4637" s="85">
        <f t="shared" si="1052"/>
        <v>0</v>
      </c>
      <c r="Q4637" s="59">
        <f t="shared" si="1053"/>
        <v>0</v>
      </c>
      <c r="R4637" s="60" t="str">
        <f t="shared" si="1054"/>
        <v>Good Count</v>
      </c>
      <c r="S4637" s="60" t="str">
        <f t="shared" si="1055"/>
        <v>Good Count</v>
      </c>
      <c r="T4637" s="60" t="str">
        <f t="shared" si="1056"/>
        <v>Good Count</v>
      </c>
    </row>
    <row r="4638" spans="1:20" ht="15" customHeight="1">
      <c r="A4638" s="64">
        <v>45238</v>
      </c>
      <c r="B4638" s="65">
        <f t="shared" si="1044"/>
        <v>2023</v>
      </c>
      <c r="C4638" s="58">
        <f t="shared" si="1045"/>
        <v>11</v>
      </c>
      <c r="D4638" s="58" t="str">
        <f t="shared" si="1046"/>
        <v>Nov/2023</v>
      </c>
      <c r="E4638" s="60" t="s">
        <v>230</v>
      </c>
      <c r="F4638" s="60" t="s">
        <v>229</v>
      </c>
      <c r="G4638" s="60" t="s">
        <v>16</v>
      </c>
      <c r="H4638" s="60">
        <v>12</v>
      </c>
      <c r="I4638" s="60">
        <v>12</v>
      </c>
      <c r="J4638" s="60">
        <f t="shared" si="1047"/>
        <v>0</v>
      </c>
      <c r="K4638" s="60" t="str">
        <f t="shared" si="1048"/>
        <v>Ok</v>
      </c>
      <c r="L4638" s="60">
        <f t="shared" si="1049"/>
        <v>0</v>
      </c>
      <c r="M4638" s="85">
        <f>VLOOKUP(E4638,'DAFTAR ITEM'!B:J,9,FALSE)</f>
        <v>2000</v>
      </c>
      <c r="N4638" s="85">
        <f t="shared" si="1050"/>
        <v>24000</v>
      </c>
      <c r="O4638" s="85">
        <f t="shared" si="1051"/>
        <v>0</v>
      </c>
      <c r="P4638" s="85">
        <f t="shared" si="1052"/>
        <v>0</v>
      </c>
      <c r="Q4638" s="59">
        <f t="shared" si="1053"/>
        <v>0</v>
      </c>
      <c r="R4638" s="60" t="str">
        <f t="shared" si="1054"/>
        <v>Good Count</v>
      </c>
      <c r="S4638" s="60" t="str">
        <f t="shared" si="1055"/>
        <v>Good Count</v>
      </c>
      <c r="T4638" s="60" t="str">
        <f t="shared" si="1056"/>
        <v>Good Count</v>
      </c>
    </row>
    <row r="4639" spans="1:20" ht="15" customHeight="1">
      <c r="A4639" s="64">
        <v>45238</v>
      </c>
      <c r="B4639" s="65">
        <f t="shared" ref="B4639:B4670" si="1057">YEAR(A4639)</f>
        <v>2023</v>
      </c>
      <c r="C4639" s="58">
        <f t="shared" ref="C4639:C4670" si="1058">MONTH(A4639)</f>
        <v>11</v>
      </c>
      <c r="D4639" s="58" t="str">
        <f t="shared" ref="D4639:D4670" si="1059">TEXT(A4639,"MMM")&amp;"/"&amp;(B4639)</f>
        <v>Nov/2023</v>
      </c>
      <c r="E4639" s="60" t="s">
        <v>232</v>
      </c>
      <c r="F4639" s="60" t="s">
        <v>231</v>
      </c>
      <c r="G4639" s="60" t="s">
        <v>33</v>
      </c>
      <c r="H4639" s="60">
        <v>23</v>
      </c>
      <c r="I4639" s="60">
        <v>23</v>
      </c>
      <c r="J4639" s="60">
        <f t="shared" ref="J4639:J4670" si="1060">I4639-H4639</f>
        <v>0</v>
      </c>
      <c r="K4639" s="60" t="str">
        <f t="shared" ref="K4639:K4670" si="1061">IF(J4639=0,"Ok","Selisih")</f>
        <v>Ok</v>
      </c>
      <c r="L4639" s="60">
        <f t="shared" ref="L4639:L4670" si="1062">ABS(J4639)</f>
        <v>0</v>
      </c>
      <c r="M4639" s="85">
        <f>VLOOKUP(E4639,'DAFTAR ITEM'!B:J,9,FALSE)</f>
        <v>3500</v>
      </c>
      <c r="N4639" s="85">
        <f t="shared" ref="N4639:N4670" si="1063">H4639*M4639</f>
        <v>80500</v>
      </c>
      <c r="O4639" s="85">
        <f t="shared" ref="O4639:O4670" si="1064">J4639*M4639</f>
        <v>0</v>
      </c>
      <c r="P4639" s="85">
        <f t="shared" ref="P4639:P4670" si="1065">L4639*M4639</f>
        <v>0</v>
      </c>
      <c r="Q4639" s="59">
        <f t="shared" ref="Q4639:Q4670" si="1066">ABS(IF(AND((H4639=0),(J4639=0)),0,J4639/H4639))</f>
        <v>0</v>
      </c>
      <c r="R4639" s="60" t="str">
        <f t="shared" ref="R4639:R4670" si="1067">IF(ISERROR(Q4639),"Bad Count",IF(Q4639&gt;0%,"Bad Count","Good Count"))</f>
        <v>Good Count</v>
      </c>
      <c r="S4639" s="60" t="str">
        <f t="shared" ref="S4639:S4670" si="1068">IF(ISERROR(Q4639),"Bad Count",IF(Q4639&gt;2%,"Bad Count","Good Count"))</f>
        <v>Good Count</v>
      </c>
      <c r="T4639" s="60" t="str">
        <f t="shared" ref="T4639:T4670" si="1069">IF(ISERROR(Q4639),"Bad Count",IF(Q4639&gt;5%,"Bad Count","Good Count"))</f>
        <v>Good Count</v>
      </c>
    </row>
    <row r="4640" spans="1:20" ht="15" customHeight="1">
      <c r="A4640" s="64">
        <v>45238</v>
      </c>
      <c r="B4640" s="65">
        <f t="shared" si="1057"/>
        <v>2023</v>
      </c>
      <c r="C4640" s="58">
        <f t="shared" si="1058"/>
        <v>11</v>
      </c>
      <c r="D4640" s="58" t="str">
        <f t="shared" si="1059"/>
        <v>Nov/2023</v>
      </c>
      <c r="E4640" s="60" t="s">
        <v>236</v>
      </c>
      <c r="F4640" s="60" t="s">
        <v>235</v>
      </c>
      <c r="G4640" s="60" t="s">
        <v>33</v>
      </c>
      <c r="H4640" s="60">
        <v>34</v>
      </c>
      <c r="I4640" s="60">
        <v>34</v>
      </c>
      <c r="J4640" s="60">
        <f t="shared" si="1060"/>
        <v>0</v>
      </c>
      <c r="K4640" s="60" t="str">
        <f t="shared" si="1061"/>
        <v>Ok</v>
      </c>
      <c r="L4640" s="60">
        <f t="shared" si="1062"/>
        <v>0</v>
      </c>
      <c r="M4640" s="85">
        <f>VLOOKUP(E4640,'DAFTAR ITEM'!B:J,9,FALSE)</f>
        <v>3833</v>
      </c>
      <c r="N4640" s="85">
        <f t="shared" si="1063"/>
        <v>130322</v>
      </c>
      <c r="O4640" s="85">
        <f t="shared" si="1064"/>
        <v>0</v>
      </c>
      <c r="P4640" s="85">
        <f t="shared" si="1065"/>
        <v>0</v>
      </c>
      <c r="Q4640" s="59">
        <f t="shared" si="1066"/>
        <v>0</v>
      </c>
      <c r="R4640" s="60" t="str">
        <f t="shared" si="1067"/>
        <v>Good Count</v>
      </c>
      <c r="S4640" s="60" t="str">
        <f t="shared" si="1068"/>
        <v>Good Count</v>
      </c>
      <c r="T4640" s="60" t="str">
        <f t="shared" si="1069"/>
        <v>Good Count</v>
      </c>
    </row>
    <row r="4641" spans="1:20" ht="15" customHeight="1">
      <c r="A4641" s="64">
        <v>45238</v>
      </c>
      <c r="B4641" s="65">
        <f t="shared" si="1057"/>
        <v>2023</v>
      </c>
      <c r="C4641" s="58">
        <f t="shared" si="1058"/>
        <v>11</v>
      </c>
      <c r="D4641" s="58" t="str">
        <f t="shared" si="1059"/>
        <v>Nov/2023</v>
      </c>
      <c r="E4641" s="60" t="s">
        <v>238</v>
      </c>
      <c r="F4641" s="60" t="s">
        <v>237</v>
      </c>
      <c r="G4641" s="60" t="s">
        <v>16</v>
      </c>
      <c r="H4641" s="60">
        <v>12</v>
      </c>
      <c r="I4641" s="60">
        <v>12</v>
      </c>
      <c r="J4641" s="60">
        <f t="shared" si="1060"/>
        <v>0</v>
      </c>
      <c r="K4641" s="60" t="str">
        <f t="shared" si="1061"/>
        <v>Ok</v>
      </c>
      <c r="L4641" s="60">
        <f t="shared" si="1062"/>
        <v>0</v>
      </c>
      <c r="M4641" s="85">
        <f>VLOOKUP(E4641,'DAFTAR ITEM'!B:J,9,FALSE)</f>
        <v>2000</v>
      </c>
      <c r="N4641" s="85">
        <f t="shared" si="1063"/>
        <v>24000</v>
      </c>
      <c r="O4641" s="85">
        <f t="shared" si="1064"/>
        <v>0</v>
      </c>
      <c r="P4641" s="85">
        <f t="shared" si="1065"/>
        <v>0</v>
      </c>
      <c r="Q4641" s="59">
        <f t="shared" si="1066"/>
        <v>0</v>
      </c>
      <c r="R4641" s="60" t="str">
        <f t="shared" si="1067"/>
        <v>Good Count</v>
      </c>
      <c r="S4641" s="60" t="str">
        <f t="shared" si="1068"/>
        <v>Good Count</v>
      </c>
      <c r="T4641" s="60" t="str">
        <f t="shared" si="1069"/>
        <v>Good Count</v>
      </c>
    </row>
    <row r="4642" spans="1:20" ht="15" customHeight="1">
      <c r="A4642" s="64">
        <v>45238</v>
      </c>
      <c r="B4642" s="65">
        <f t="shared" si="1057"/>
        <v>2023</v>
      </c>
      <c r="C4642" s="58">
        <f t="shared" si="1058"/>
        <v>11</v>
      </c>
      <c r="D4642" s="58" t="str">
        <f t="shared" si="1059"/>
        <v>Nov/2023</v>
      </c>
      <c r="E4642" s="60" t="s">
        <v>357</v>
      </c>
      <c r="F4642" s="60" t="s">
        <v>356</v>
      </c>
      <c r="G4642" s="60" t="s">
        <v>358</v>
      </c>
      <c r="H4642" s="60">
        <v>600</v>
      </c>
      <c r="I4642" s="60">
        <v>600</v>
      </c>
      <c r="J4642" s="60">
        <f t="shared" si="1060"/>
        <v>0</v>
      </c>
      <c r="K4642" s="60" t="str">
        <f t="shared" si="1061"/>
        <v>Ok</v>
      </c>
      <c r="L4642" s="60">
        <f t="shared" si="1062"/>
        <v>0</v>
      </c>
      <c r="M4642" s="85">
        <f>VLOOKUP(E4642,'DAFTAR ITEM'!B:J,9,FALSE)</f>
        <v>10000</v>
      </c>
      <c r="N4642" s="85">
        <f t="shared" si="1063"/>
        <v>6000000</v>
      </c>
      <c r="O4642" s="85">
        <f t="shared" si="1064"/>
        <v>0</v>
      </c>
      <c r="P4642" s="85">
        <f t="shared" si="1065"/>
        <v>0</v>
      </c>
      <c r="Q4642" s="59">
        <f t="shared" si="1066"/>
        <v>0</v>
      </c>
      <c r="R4642" s="60" t="str">
        <f t="shared" si="1067"/>
        <v>Good Count</v>
      </c>
      <c r="S4642" s="60" t="str">
        <f t="shared" si="1068"/>
        <v>Good Count</v>
      </c>
      <c r="T4642" s="60" t="str">
        <f t="shared" si="1069"/>
        <v>Good Count</v>
      </c>
    </row>
    <row r="4643" spans="1:20" ht="15" customHeight="1">
      <c r="A4643" s="64">
        <v>45238</v>
      </c>
      <c r="B4643" s="65">
        <f t="shared" si="1057"/>
        <v>2023</v>
      </c>
      <c r="C4643" s="58">
        <f t="shared" si="1058"/>
        <v>11</v>
      </c>
      <c r="D4643" s="58" t="str">
        <f t="shared" si="1059"/>
        <v>Nov/2023</v>
      </c>
      <c r="E4643" s="60" t="s">
        <v>246</v>
      </c>
      <c r="F4643" s="60" t="s">
        <v>245</v>
      </c>
      <c r="G4643" s="60" t="s">
        <v>33</v>
      </c>
      <c r="H4643" s="60">
        <v>6</v>
      </c>
      <c r="I4643" s="60">
        <v>6</v>
      </c>
      <c r="J4643" s="60">
        <f t="shared" si="1060"/>
        <v>0</v>
      </c>
      <c r="K4643" s="60" t="str">
        <f t="shared" si="1061"/>
        <v>Ok</v>
      </c>
      <c r="L4643" s="60">
        <f t="shared" si="1062"/>
        <v>0</v>
      </c>
      <c r="M4643" s="85">
        <f>VLOOKUP(E4643,'DAFTAR ITEM'!B:J,9,FALSE)</f>
        <v>18900</v>
      </c>
      <c r="N4643" s="85">
        <f t="shared" si="1063"/>
        <v>113400</v>
      </c>
      <c r="O4643" s="85">
        <f t="shared" si="1064"/>
        <v>0</v>
      </c>
      <c r="P4643" s="85">
        <f t="shared" si="1065"/>
        <v>0</v>
      </c>
      <c r="Q4643" s="59">
        <f t="shared" si="1066"/>
        <v>0</v>
      </c>
      <c r="R4643" s="60" t="str">
        <f t="shared" si="1067"/>
        <v>Good Count</v>
      </c>
      <c r="S4643" s="60" t="str">
        <f t="shared" si="1068"/>
        <v>Good Count</v>
      </c>
      <c r="T4643" s="60" t="str">
        <f t="shared" si="1069"/>
        <v>Good Count</v>
      </c>
    </row>
    <row r="4644" spans="1:20" ht="15" customHeight="1">
      <c r="A4644" s="64">
        <v>45238</v>
      </c>
      <c r="B4644" s="65">
        <f t="shared" si="1057"/>
        <v>2023</v>
      </c>
      <c r="C4644" s="58">
        <f t="shared" si="1058"/>
        <v>11</v>
      </c>
      <c r="D4644" s="58" t="str">
        <f t="shared" si="1059"/>
        <v>Nov/2023</v>
      </c>
      <c r="E4644" s="60" t="s">
        <v>248</v>
      </c>
      <c r="F4644" s="60" t="s">
        <v>247</v>
      </c>
      <c r="G4644" s="60" t="s">
        <v>33</v>
      </c>
      <c r="H4644" s="60">
        <v>5</v>
      </c>
      <c r="I4644" s="60">
        <v>5</v>
      </c>
      <c r="J4644" s="60">
        <f t="shared" si="1060"/>
        <v>0</v>
      </c>
      <c r="K4644" s="60" t="str">
        <f t="shared" si="1061"/>
        <v>Ok</v>
      </c>
      <c r="L4644" s="60">
        <f t="shared" si="1062"/>
        <v>0</v>
      </c>
      <c r="M4644" s="85">
        <f>VLOOKUP(E4644,'DAFTAR ITEM'!B:J,9,FALSE)</f>
        <v>40000</v>
      </c>
      <c r="N4644" s="85">
        <f t="shared" si="1063"/>
        <v>200000</v>
      </c>
      <c r="O4644" s="85">
        <f t="shared" si="1064"/>
        <v>0</v>
      </c>
      <c r="P4644" s="85">
        <f t="shared" si="1065"/>
        <v>0</v>
      </c>
      <c r="Q4644" s="59">
        <f t="shared" si="1066"/>
        <v>0</v>
      </c>
      <c r="R4644" s="60" t="str">
        <f t="shared" si="1067"/>
        <v>Good Count</v>
      </c>
      <c r="S4644" s="60" t="str">
        <f t="shared" si="1068"/>
        <v>Good Count</v>
      </c>
      <c r="T4644" s="60" t="str">
        <f t="shared" si="1069"/>
        <v>Good Count</v>
      </c>
    </row>
    <row r="4645" spans="1:20" ht="15" customHeight="1">
      <c r="A4645" s="64">
        <v>45238</v>
      </c>
      <c r="B4645" s="65">
        <f t="shared" si="1057"/>
        <v>2023</v>
      </c>
      <c r="C4645" s="58">
        <f t="shared" si="1058"/>
        <v>11</v>
      </c>
      <c r="D4645" s="58" t="str">
        <f t="shared" si="1059"/>
        <v>Nov/2023</v>
      </c>
      <c r="E4645" s="60" t="s">
        <v>250</v>
      </c>
      <c r="F4645" s="60" t="s">
        <v>249</v>
      </c>
      <c r="G4645" s="60" t="s">
        <v>33</v>
      </c>
      <c r="H4645" s="60">
        <v>13</v>
      </c>
      <c r="I4645" s="60">
        <v>13</v>
      </c>
      <c r="J4645" s="60">
        <f t="shared" si="1060"/>
        <v>0</v>
      </c>
      <c r="K4645" s="60" t="str">
        <f t="shared" si="1061"/>
        <v>Ok</v>
      </c>
      <c r="L4645" s="60">
        <f t="shared" si="1062"/>
        <v>0</v>
      </c>
      <c r="M4645" s="85">
        <f>VLOOKUP(E4645,'DAFTAR ITEM'!B:J,9,FALSE)</f>
        <v>19792</v>
      </c>
      <c r="N4645" s="85">
        <f t="shared" si="1063"/>
        <v>257296</v>
      </c>
      <c r="O4645" s="85">
        <f t="shared" si="1064"/>
        <v>0</v>
      </c>
      <c r="P4645" s="85">
        <f t="shared" si="1065"/>
        <v>0</v>
      </c>
      <c r="Q4645" s="59">
        <f t="shared" si="1066"/>
        <v>0</v>
      </c>
      <c r="R4645" s="60" t="str">
        <f t="shared" si="1067"/>
        <v>Good Count</v>
      </c>
      <c r="S4645" s="60" t="str">
        <f t="shared" si="1068"/>
        <v>Good Count</v>
      </c>
      <c r="T4645" s="60" t="str">
        <f t="shared" si="1069"/>
        <v>Good Count</v>
      </c>
    </row>
    <row r="4646" spans="1:20" ht="15" customHeight="1">
      <c r="A4646" s="64">
        <v>45238</v>
      </c>
      <c r="B4646" s="65">
        <f t="shared" si="1057"/>
        <v>2023</v>
      </c>
      <c r="C4646" s="58">
        <f t="shared" si="1058"/>
        <v>11</v>
      </c>
      <c r="D4646" s="58" t="str">
        <f t="shared" si="1059"/>
        <v>Nov/2023</v>
      </c>
      <c r="E4646" s="60" t="s">
        <v>252</v>
      </c>
      <c r="F4646" s="60" t="s">
        <v>251</v>
      </c>
      <c r="G4646" s="60" t="s">
        <v>33</v>
      </c>
      <c r="H4646" s="60">
        <v>35</v>
      </c>
      <c r="I4646" s="60">
        <v>35</v>
      </c>
      <c r="J4646" s="60">
        <f t="shared" si="1060"/>
        <v>0</v>
      </c>
      <c r="K4646" s="60" t="str">
        <f t="shared" si="1061"/>
        <v>Ok</v>
      </c>
      <c r="L4646" s="60">
        <f t="shared" si="1062"/>
        <v>0</v>
      </c>
      <c r="M4646" s="85">
        <f>VLOOKUP(E4646,'DAFTAR ITEM'!B:J,9,FALSE)</f>
        <v>30000</v>
      </c>
      <c r="N4646" s="85">
        <f t="shared" si="1063"/>
        <v>1050000</v>
      </c>
      <c r="O4646" s="85">
        <f t="shared" si="1064"/>
        <v>0</v>
      </c>
      <c r="P4646" s="85">
        <f t="shared" si="1065"/>
        <v>0</v>
      </c>
      <c r="Q4646" s="59">
        <f t="shared" si="1066"/>
        <v>0</v>
      </c>
      <c r="R4646" s="60" t="str">
        <f t="shared" si="1067"/>
        <v>Good Count</v>
      </c>
      <c r="S4646" s="60" t="str">
        <f t="shared" si="1068"/>
        <v>Good Count</v>
      </c>
      <c r="T4646" s="60" t="str">
        <f t="shared" si="1069"/>
        <v>Good Count</v>
      </c>
    </row>
    <row r="4647" spans="1:20" ht="15" customHeight="1">
      <c r="A4647" s="64">
        <v>45238</v>
      </c>
      <c r="B4647" s="65">
        <f t="shared" si="1057"/>
        <v>2023</v>
      </c>
      <c r="C4647" s="58">
        <f t="shared" si="1058"/>
        <v>11</v>
      </c>
      <c r="D4647" s="58" t="str">
        <f t="shared" si="1059"/>
        <v>Nov/2023</v>
      </c>
      <c r="E4647" s="60" t="s">
        <v>254</v>
      </c>
      <c r="F4647" s="60" t="s">
        <v>253</v>
      </c>
      <c r="G4647" s="60" t="s">
        <v>187</v>
      </c>
      <c r="H4647" s="60">
        <v>52</v>
      </c>
      <c r="I4647" s="60">
        <v>52</v>
      </c>
      <c r="J4647" s="60">
        <f t="shared" si="1060"/>
        <v>0</v>
      </c>
      <c r="K4647" s="60" t="str">
        <f t="shared" si="1061"/>
        <v>Ok</v>
      </c>
      <c r="L4647" s="60">
        <f t="shared" si="1062"/>
        <v>0</v>
      </c>
      <c r="M4647" s="85">
        <f>VLOOKUP(E4647,'DAFTAR ITEM'!B:J,9,FALSE)</f>
        <v>3360</v>
      </c>
      <c r="N4647" s="85">
        <f t="shared" si="1063"/>
        <v>174720</v>
      </c>
      <c r="O4647" s="85">
        <f t="shared" si="1064"/>
        <v>0</v>
      </c>
      <c r="P4647" s="85">
        <f t="shared" si="1065"/>
        <v>0</v>
      </c>
      <c r="Q4647" s="59">
        <f t="shared" si="1066"/>
        <v>0</v>
      </c>
      <c r="R4647" s="60" t="str">
        <f t="shared" si="1067"/>
        <v>Good Count</v>
      </c>
      <c r="S4647" s="60" t="str">
        <f t="shared" si="1068"/>
        <v>Good Count</v>
      </c>
      <c r="T4647" s="60" t="str">
        <f t="shared" si="1069"/>
        <v>Good Count</v>
      </c>
    </row>
    <row r="4648" spans="1:20" ht="15" customHeight="1">
      <c r="A4648" s="64">
        <v>45238</v>
      </c>
      <c r="B4648" s="65">
        <f t="shared" si="1057"/>
        <v>2023</v>
      </c>
      <c r="C4648" s="58">
        <f t="shared" si="1058"/>
        <v>11</v>
      </c>
      <c r="D4648" s="58" t="str">
        <f t="shared" si="1059"/>
        <v>Nov/2023</v>
      </c>
      <c r="E4648" s="60" t="s">
        <v>256</v>
      </c>
      <c r="F4648" s="60" t="s">
        <v>255</v>
      </c>
      <c r="G4648" s="60" t="s">
        <v>95</v>
      </c>
      <c r="H4648" s="60">
        <v>10</v>
      </c>
      <c r="I4648" s="60">
        <v>10</v>
      </c>
      <c r="J4648" s="60">
        <f t="shared" si="1060"/>
        <v>0</v>
      </c>
      <c r="K4648" s="60" t="str">
        <f t="shared" si="1061"/>
        <v>Ok</v>
      </c>
      <c r="L4648" s="60">
        <f t="shared" si="1062"/>
        <v>0</v>
      </c>
      <c r="M4648" s="85">
        <f>VLOOKUP(E4648,'DAFTAR ITEM'!B:J,9,FALSE)</f>
        <v>38000</v>
      </c>
      <c r="N4648" s="85">
        <f t="shared" si="1063"/>
        <v>380000</v>
      </c>
      <c r="O4648" s="85">
        <f t="shared" si="1064"/>
        <v>0</v>
      </c>
      <c r="P4648" s="85">
        <f t="shared" si="1065"/>
        <v>0</v>
      </c>
      <c r="Q4648" s="59">
        <f t="shared" si="1066"/>
        <v>0</v>
      </c>
      <c r="R4648" s="60" t="str">
        <f t="shared" si="1067"/>
        <v>Good Count</v>
      </c>
      <c r="S4648" s="60" t="str">
        <f t="shared" si="1068"/>
        <v>Good Count</v>
      </c>
      <c r="T4648" s="60" t="str">
        <f t="shared" si="1069"/>
        <v>Good Count</v>
      </c>
    </row>
    <row r="4649" spans="1:20" ht="15" customHeight="1">
      <c r="A4649" s="64">
        <v>45238</v>
      </c>
      <c r="B4649" s="65">
        <f t="shared" si="1057"/>
        <v>2023</v>
      </c>
      <c r="C4649" s="58">
        <f t="shared" si="1058"/>
        <v>11</v>
      </c>
      <c r="D4649" s="58" t="str">
        <f t="shared" si="1059"/>
        <v>Nov/2023</v>
      </c>
      <c r="E4649" s="60" t="s">
        <v>258</v>
      </c>
      <c r="F4649" s="60" t="s">
        <v>257</v>
      </c>
      <c r="G4649" s="60" t="s">
        <v>259</v>
      </c>
      <c r="H4649" s="60">
        <v>7</v>
      </c>
      <c r="I4649" s="60">
        <v>7</v>
      </c>
      <c r="J4649" s="60">
        <f t="shared" si="1060"/>
        <v>0</v>
      </c>
      <c r="K4649" s="60" t="str">
        <f t="shared" si="1061"/>
        <v>Ok</v>
      </c>
      <c r="L4649" s="60">
        <f t="shared" si="1062"/>
        <v>0</v>
      </c>
      <c r="M4649" s="85">
        <f>VLOOKUP(E4649,'DAFTAR ITEM'!B:J,9,FALSE)</f>
        <v>10000</v>
      </c>
      <c r="N4649" s="85">
        <f t="shared" si="1063"/>
        <v>70000</v>
      </c>
      <c r="O4649" s="85">
        <f t="shared" si="1064"/>
        <v>0</v>
      </c>
      <c r="P4649" s="85">
        <f t="shared" si="1065"/>
        <v>0</v>
      </c>
      <c r="Q4649" s="59">
        <f t="shared" si="1066"/>
        <v>0</v>
      </c>
      <c r="R4649" s="60" t="str">
        <f t="shared" si="1067"/>
        <v>Good Count</v>
      </c>
      <c r="S4649" s="60" t="str">
        <f t="shared" si="1068"/>
        <v>Good Count</v>
      </c>
      <c r="T4649" s="60" t="str">
        <f t="shared" si="1069"/>
        <v>Good Count</v>
      </c>
    </row>
    <row r="4650" spans="1:20" ht="15" customHeight="1">
      <c r="A4650" s="64">
        <v>45238</v>
      </c>
      <c r="B4650" s="65">
        <f t="shared" si="1057"/>
        <v>2023</v>
      </c>
      <c r="C4650" s="58">
        <f t="shared" si="1058"/>
        <v>11</v>
      </c>
      <c r="D4650" s="58" t="str">
        <f t="shared" si="1059"/>
        <v>Nov/2023</v>
      </c>
      <c r="E4650" s="60" t="s">
        <v>261</v>
      </c>
      <c r="F4650" s="60" t="s">
        <v>260</v>
      </c>
      <c r="G4650" s="60" t="s">
        <v>16</v>
      </c>
      <c r="H4650" s="60">
        <v>10</v>
      </c>
      <c r="I4650" s="60">
        <v>10</v>
      </c>
      <c r="J4650" s="60">
        <f t="shared" si="1060"/>
        <v>0</v>
      </c>
      <c r="K4650" s="60" t="str">
        <f t="shared" si="1061"/>
        <v>Ok</v>
      </c>
      <c r="L4650" s="60">
        <f t="shared" si="1062"/>
        <v>0</v>
      </c>
      <c r="M4650" s="85">
        <f>VLOOKUP(E4650,'DAFTAR ITEM'!B:J,9,FALSE)</f>
        <v>11550</v>
      </c>
      <c r="N4650" s="85">
        <f t="shared" si="1063"/>
        <v>115500</v>
      </c>
      <c r="O4650" s="85">
        <f t="shared" si="1064"/>
        <v>0</v>
      </c>
      <c r="P4650" s="85">
        <f t="shared" si="1065"/>
        <v>0</v>
      </c>
      <c r="Q4650" s="59">
        <f t="shared" si="1066"/>
        <v>0</v>
      </c>
      <c r="R4650" s="60" t="str">
        <f t="shared" si="1067"/>
        <v>Good Count</v>
      </c>
      <c r="S4650" s="60" t="str">
        <f t="shared" si="1068"/>
        <v>Good Count</v>
      </c>
      <c r="T4650" s="60" t="str">
        <f t="shared" si="1069"/>
        <v>Good Count</v>
      </c>
    </row>
    <row r="4651" spans="1:20" ht="15" customHeight="1">
      <c r="A4651" s="64">
        <v>45238</v>
      </c>
      <c r="B4651" s="65">
        <f t="shared" si="1057"/>
        <v>2023</v>
      </c>
      <c r="C4651" s="58">
        <f t="shared" si="1058"/>
        <v>11</v>
      </c>
      <c r="D4651" s="58" t="str">
        <f t="shared" si="1059"/>
        <v>Nov/2023</v>
      </c>
      <c r="E4651" s="60" t="s">
        <v>265</v>
      </c>
      <c r="F4651" s="60" t="s">
        <v>264</v>
      </c>
      <c r="G4651" s="60" t="s">
        <v>33</v>
      </c>
      <c r="H4651" s="60">
        <v>13</v>
      </c>
      <c r="I4651" s="60">
        <v>13</v>
      </c>
      <c r="J4651" s="60">
        <f t="shared" si="1060"/>
        <v>0</v>
      </c>
      <c r="K4651" s="60" t="str">
        <f t="shared" si="1061"/>
        <v>Ok</v>
      </c>
      <c r="L4651" s="60">
        <f t="shared" si="1062"/>
        <v>0</v>
      </c>
      <c r="M4651" s="85">
        <f>VLOOKUP(E4651,'DAFTAR ITEM'!B:J,9,FALSE)</f>
        <v>3000</v>
      </c>
      <c r="N4651" s="85">
        <f t="shared" si="1063"/>
        <v>39000</v>
      </c>
      <c r="O4651" s="85">
        <f t="shared" si="1064"/>
        <v>0</v>
      </c>
      <c r="P4651" s="85">
        <f t="shared" si="1065"/>
        <v>0</v>
      </c>
      <c r="Q4651" s="59">
        <f t="shared" si="1066"/>
        <v>0</v>
      </c>
      <c r="R4651" s="60" t="str">
        <f t="shared" si="1067"/>
        <v>Good Count</v>
      </c>
      <c r="S4651" s="60" t="str">
        <f t="shared" si="1068"/>
        <v>Good Count</v>
      </c>
      <c r="T4651" s="60" t="str">
        <f t="shared" si="1069"/>
        <v>Good Count</v>
      </c>
    </row>
    <row r="4652" spans="1:20" ht="15" customHeight="1">
      <c r="A4652" s="64">
        <v>45238</v>
      </c>
      <c r="B4652" s="65">
        <f t="shared" si="1057"/>
        <v>2023</v>
      </c>
      <c r="C4652" s="58">
        <f t="shared" si="1058"/>
        <v>11</v>
      </c>
      <c r="D4652" s="58" t="str">
        <f t="shared" si="1059"/>
        <v>Nov/2023</v>
      </c>
      <c r="E4652" s="60" t="s">
        <v>267</v>
      </c>
      <c r="F4652" s="60" t="s">
        <v>266</v>
      </c>
      <c r="G4652" s="60" t="s">
        <v>33</v>
      </c>
      <c r="H4652" s="60">
        <v>22</v>
      </c>
      <c r="I4652" s="60">
        <v>22</v>
      </c>
      <c r="J4652" s="60">
        <f t="shared" si="1060"/>
        <v>0</v>
      </c>
      <c r="K4652" s="60" t="str">
        <f t="shared" si="1061"/>
        <v>Ok</v>
      </c>
      <c r="L4652" s="60">
        <f t="shared" si="1062"/>
        <v>0</v>
      </c>
      <c r="M4652" s="85">
        <f>VLOOKUP(E4652,'DAFTAR ITEM'!B:J,9,FALSE)</f>
        <v>1575</v>
      </c>
      <c r="N4652" s="85">
        <f t="shared" si="1063"/>
        <v>34650</v>
      </c>
      <c r="O4652" s="85">
        <f t="shared" si="1064"/>
        <v>0</v>
      </c>
      <c r="P4652" s="85">
        <f t="shared" si="1065"/>
        <v>0</v>
      </c>
      <c r="Q4652" s="59">
        <f t="shared" si="1066"/>
        <v>0</v>
      </c>
      <c r="R4652" s="60" t="str">
        <f t="shared" si="1067"/>
        <v>Good Count</v>
      </c>
      <c r="S4652" s="60" t="str">
        <f t="shared" si="1068"/>
        <v>Good Count</v>
      </c>
      <c r="T4652" s="60" t="str">
        <f t="shared" si="1069"/>
        <v>Good Count</v>
      </c>
    </row>
    <row r="4653" spans="1:20" ht="15" customHeight="1">
      <c r="A4653" s="64">
        <v>45238</v>
      </c>
      <c r="B4653" s="65">
        <f t="shared" si="1057"/>
        <v>2023</v>
      </c>
      <c r="C4653" s="58">
        <f t="shared" si="1058"/>
        <v>11</v>
      </c>
      <c r="D4653" s="58" t="str">
        <f t="shared" si="1059"/>
        <v>Nov/2023</v>
      </c>
      <c r="E4653" s="60" t="s">
        <v>269</v>
      </c>
      <c r="F4653" s="60" t="s">
        <v>268</v>
      </c>
      <c r="G4653" s="60" t="s">
        <v>33</v>
      </c>
      <c r="H4653" s="60">
        <v>0</v>
      </c>
      <c r="I4653" s="60">
        <v>0</v>
      </c>
      <c r="J4653" s="60">
        <f t="shared" si="1060"/>
        <v>0</v>
      </c>
      <c r="K4653" s="60" t="str">
        <f t="shared" si="1061"/>
        <v>Ok</v>
      </c>
      <c r="L4653" s="60">
        <f t="shared" si="1062"/>
        <v>0</v>
      </c>
      <c r="M4653" s="85">
        <f>VLOOKUP(E4653,'DAFTAR ITEM'!B:J,9,FALSE)</f>
        <v>9500</v>
      </c>
      <c r="N4653" s="85">
        <f t="shared" si="1063"/>
        <v>0</v>
      </c>
      <c r="O4653" s="85">
        <f t="shared" si="1064"/>
        <v>0</v>
      </c>
      <c r="P4653" s="85">
        <f t="shared" si="1065"/>
        <v>0</v>
      </c>
      <c r="Q4653" s="59">
        <f t="shared" si="1066"/>
        <v>0</v>
      </c>
      <c r="R4653" s="60" t="str">
        <f t="shared" si="1067"/>
        <v>Good Count</v>
      </c>
      <c r="S4653" s="60" t="str">
        <f t="shared" si="1068"/>
        <v>Good Count</v>
      </c>
      <c r="T4653" s="60" t="str">
        <f t="shared" si="1069"/>
        <v>Good Count</v>
      </c>
    </row>
    <row r="4654" spans="1:20" ht="15" customHeight="1">
      <c r="A4654" s="64">
        <v>45238</v>
      </c>
      <c r="B4654" s="65">
        <f t="shared" si="1057"/>
        <v>2023</v>
      </c>
      <c r="C4654" s="58">
        <f t="shared" si="1058"/>
        <v>11</v>
      </c>
      <c r="D4654" s="58" t="str">
        <f t="shared" si="1059"/>
        <v>Nov/2023</v>
      </c>
      <c r="E4654" s="60" t="s">
        <v>271</v>
      </c>
      <c r="F4654" s="60" t="s">
        <v>270</v>
      </c>
      <c r="G4654" s="60" t="s">
        <v>33</v>
      </c>
      <c r="H4654" s="60">
        <v>11</v>
      </c>
      <c r="I4654" s="60">
        <v>11</v>
      </c>
      <c r="J4654" s="60">
        <f t="shared" si="1060"/>
        <v>0</v>
      </c>
      <c r="K4654" s="60" t="str">
        <f t="shared" si="1061"/>
        <v>Ok</v>
      </c>
      <c r="L4654" s="60">
        <f t="shared" si="1062"/>
        <v>0</v>
      </c>
      <c r="M4654" s="85">
        <f>VLOOKUP(E4654,'DAFTAR ITEM'!B:J,9,FALSE)</f>
        <v>5000</v>
      </c>
      <c r="N4654" s="85">
        <f t="shared" si="1063"/>
        <v>55000</v>
      </c>
      <c r="O4654" s="85">
        <f t="shared" si="1064"/>
        <v>0</v>
      </c>
      <c r="P4654" s="85">
        <f t="shared" si="1065"/>
        <v>0</v>
      </c>
      <c r="Q4654" s="59">
        <f t="shared" si="1066"/>
        <v>0</v>
      </c>
      <c r="R4654" s="60" t="str">
        <f t="shared" si="1067"/>
        <v>Good Count</v>
      </c>
      <c r="S4654" s="60" t="str">
        <f t="shared" si="1068"/>
        <v>Good Count</v>
      </c>
      <c r="T4654" s="60" t="str">
        <f t="shared" si="1069"/>
        <v>Good Count</v>
      </c>
    </row>
    <row r="4655" spans="1:20" ht="15" customHeight="1">
      <c r="A4655" s="64">
        <v>45238</v>
      </c>
      <c r="B4655" s="65">
        <f t="shared" si="1057"/>
        <v>2023</v>
      </c>
      <c r="C4655" s="58">
        <f t="shared" si="1058"/>
        <v>11</v>
      </c>
      <c r="D4655" s="58" t="str">
        <f t="shared" si="1059"/>
        <v>Nov/2023</v>
      </c>
      <c r="E4655" s="60" t="s">
        <v>273</v>
      </c>
      <c r="F4655" s="60" t="s">
        <v>272</v>
      </c>
      <c r="G4655" s="60" t="s">
        <v>33</v>
      </c>
      <c r="H4655" s="60">
        <v>48</v>
      </c>
      <c r="I4655" s="60">
        <v>48</v>
      </c>
      <c r="J4655" s="60">
        <f t="shared" si="1060"/>
        <v>0</v>
      </c>
      <c r="K4655" s="60" t="str">
        <f t="shared" si="1061"/>
        <v>Ok</v>
      </c>
      <c r="L4655" s="60">
        <f t="shared" si="1062"/>
        <v>0</v>
      </c>
      <c r="M4655" s="85">
        <f>VLOOKUP(E4655,'DAFTAR ITEM'!B:J,9,FALSE)</f>
        <v>5000</v>
      </c>
      <c r="N4655" s="85">
        <f t="shared" si="1063"/>
        <v>240000</v>
      </c>
      <c r="O4655" s="85">
        <f t="shared" si="1064"/>
        <v>0</v>
      </c>
      <c r="P4655" s="85">
        <f t="shared" si="1065"/>
        <v>0</v>
      </c>
      <c r="Q4655" s="59">
        <f t="shared" si="1066"/>
        <v>0</v>
      </c>
      <c r="R4655" s="60" t="str">
        <f t="shared" si="1067"/>
        <v>Good Count</v>
      </c>
      <c r="S4655" s="60" t="str">
        <f t="shared" si="1068"/>
        <v>Good Count</v>
      </c>
      <c r="T4655" s="60" t="str">
        <f t="shared" si="1069"/>
        <v>Good Count</v>
      </c>
    </row>
    <row r="4656" spans="1:20" ht="15" customHeight="1">
      <c r="A4656" s="64">
        <v>45238</v>
      </c>
      <c r="B4656" s="65">
        <f t="shared" si="1057"/>
        <v>2023</v>
      </c>
      <c r="C4656" s="58">
        <f t="shared" si="1058"/>
        <v>11</v>
      </c>
      <c r="D4656" s="58" t="str">
        <f t="shared" si="1059"/>
        <v>Nov/2023</v>
      </c>
      <c r="E4656" s="60" t="s">
        <v>275</v>
      </c>
      <c r="F4656" s="60" t="s">
        <v>274</v>
      </c>
      <c r="G4656" s="60" t="s">
        <v>33</v>
      </c>
      <c r="H4656" s="60">
        <v>20</v>
      </c>
      <c r="I4656" s="60">
        <v>20</v>
      </c>
      <c r="J4656" s="60">
        <f t="shared" si="1060"/>
        <v>0</v>
      </c>
      <c r="K4656" s="60" t="str">
        <f t="shared" si="1061"/>
        <v>Ok</v>
      </c>
      <c r="L4656" s="60">
        <f t="shared" si="1062"/>
        <v>0</v>
      </c>
      <c r="M4656" s="85">
        <f>VLOOKUP(E4656,'DAFTAR ITEM'!B:J,9,FALSE)</f>
        <v>15000</v>
      </c>
      <c r="N4656" s="85">
        <f t="shared" si="1063"/>
        <v>300000</v>
      </c>
      <c r="O4656" s="85">
        <f t="shared" si="1064"/>
        <v>0</v>
      </c>
      <c r="P4656" s="85">
        <f t="shared" si="1065"/>
        <v>0</v>
      </c>
      <c r="Q4656" s="59">
        <f t="shared" si="1066"/>
        <v>0</v>
      </c>
      <c r="R4656" s="60" t="str">
        <f t="shared" si="1067"/>
        <v>Good Count</v>
      </c>
      <c r="S4656" s="60" t="str">
        <f t="shared" si="1068"/>
        <v>Good Count</v>
      </c>
      <c r="T4656" s="60" t="str">
        <f t="shared" si="1069"/>
        <v>Good Count</v>
      </c>
    </row>
    <row r="4657" spans="1:20" ht="15" customHeight="1">
      <c r="A4657" s="64">
        <v>45238</v>
      </c>
      <c r="B4657" s="65">
        <f t="shared" si="1057"/>
        <v>2023</v>
      </c>
      <c r="C4657" s="58">
        <f t="shared" si="1058"/>
        <v>11</v>
      </c>
      <c r="D4657" s="58" t="str">
        <f t="shared" si="1059"/>
        <v>Nov/2023</v>
      </c>
      <c r="E4657" s="60" t="s">
        <v>281</v>
      </c>
      <c r="F4657" s="60" t="s">
        <v>280</v>
      </c>
      <c r="G4657" s="60" t="s">
        <v>139</v>
      </c>
      <c r="H4657" s="60">
        <v>248</v>
      </c>
      <c r="I4657" s="60">
        <v>248</v>
      </c>
      <c r="J4657" s="60">
        <f t="shared" si="1060"/>
        <v>0</v>
      </c>
      <c r="K4657" s="60" t="str">
        <f t="shared" si="1061"/>
        <v>Ok</v>
      </c>
      <c r="L4657" s="60">
        <f t="shared" si="1062"/>
        <v>0</v>
      </c>
      <c r="M4657" s="85">
        <f>VLOOKUP(E4657,'DAFTAR ITEM'!B:J,9,FALSE)</f>
        <v>5000</v>
      </c>
      <c r="N4657" s="85">
        <f t="shared" si="1063"/>
        <v>1240000</v>
      </c>
      <c r="O4657" s="85">
        <f t="shared" si="1064"/>
        <v>0</v>
      </c>
      <c r="P4657" s="85">
        <f t="shared" si="1065"/>
        <v>0</v>
      </c>
      <c r="Q4657" s="59">
        <f t="shared" si="1066"/>
        <v>0</v>
      </c>
      <c r="R4657" s="60" t="str">
        <f t="shared" si="1067"/>
        <v>Good Count</v>
      </c>
      <c r="S4657" s="60" t="str">
        <f t="shared" si="1068"/>
        <v>Good Count</v>
      </c>
      <c r="T4657" s="60" t="str">
        <f t="shared" si="1069"/>
        <v>Good Count</v>
      </c>
    </row>
    <row r="4658" spans="1:20" ht="15" customHeight="1">
      <c r="A4658" s="64">
        <v>45238</v>
      </c>
      <c r="B4658" s="65">
        <f t="shared" si="1057"/>
        <v>2023</v>
      </c>
      <c r="C4658" s="58">
        <f t="shared" si="1058"/>
        <v>11</v>
      </c>
      <c r="D4658" s="58" t="str">
        <f t="shared" si="1059"/>
        <v>Nov/2023</v>
      </c>
      <c r="E4658" s="60" t="s">
        <v>283</v>
      </c>
      <c r="F4658" s="60" t="s">
        <v>282</v>
      </c>
      <c r="G4658" s="60" t="s">
        <v>16</v>
      </c>
      <c r="H4658" s="60">
        <v>6</v>
      </c>
      <c r="I4658" s="60">
        <v>6</v>
      </c>
      <c r="J4658" s="60">
        <f t="shared" si="1060"/>
        <v>0</v>
      </c>
      <c r="K4658" s="60" t="str">
        <f t="shared" si="1061"/>
        <v>Ok</v>
      </c>
      <c r="L4658" s="60">
        <f t="shared" si="1062"/>
        <v>0</v>
      </c>
      <c r="M4658" s="85">
        <f>VLOOKUP(E4658,'DAFTAR ITEM'!B:J,9,FALSE)</f>
        <v>131250</v>
      </c>
      <c r="N4658" s="85">
        <f t="shared" si="1063"/>
        <v>787500</v>
      </c>
      <c r="O4658" s="85">
        <f t="shared" si="1064"/>
        <v>0</v>
      </c>
      <c r="P4658" s="85">
        <f t="shared" si="1065"/>
        <v>0</v>
      </c>
      <c r="Q4658" s="59">
        <f t="shared" si="1066"/>
        <v>0</v>
      </c>
      <c r="R4658" s="60" t="str">
        <f t="shared" si="1067"/>
        <v>Good Count</v>
      </c>
      <c r="S4658" s="60" t="str">
        <f t="shared" si="1068"/>
        <v>Good Count</v>
      </c>
      <c r="T4658" s="60" t="str">
        <f t="shared" si="1069"/>
        <v>Good Count</v>
      </c>
    </row>
    <row r="4659" spans="1:20" ht="15" customHeight="1">
      <c r="A4659" s="64">
        <v>45238</v>
      </c>
      <c r="B4659" s="65">
        <f t="shared" si="1057"/>
        <v>2023</v>
      </c>
      <c r="C4659" s="58">
        <f t="shared" si="1058"/>
        <v>11</v>
      </c>
      <c r="D4659" s="58" t="str">
        <f t="shared" si="1059"/>
        <v>Nov/2023</v>
      </c>
      <c r="E4659" s="60" t="s">
        <v>283</v>
      </c>
      <c r="F4659" s="60" t="s">
        <v>282</v>
      </c>
      <c r="G4659" s="60" t="s">
        <v>16</v>
      </c>
      <c r="H4659" s="60">
        <v>6</v>
      </c>
      <c r="I4659" s="60">
        <v>6</v>
      </c>
      <c r="J4659" s="60">
        <f t="shared" si="1060"/>
        <v>0</v>
      </c>
      <c r="K4659" s="60" t="str">
        <f t="shared" si="1061"/>
        <v>Ok</v>
      </c>
      <c r="L4659" s="60">
        <f t="shared" si="1062"/>
        <v>0</v>
      </c>
      <c r="M4659" s="85">
        <f>VLOOKUP(E4659,'DAFTAR ITEM'!B:J,9,FALSE)</f>
        <v>131250</v>
      </c>
      <c r="N4659" s="85">
        <f t="shared" si="1063"/>
        <v>787500</v>
      </c>
      <c r="O4659" s="85">
        <f t="shared" si="1064"/>
        <v>0</v>
      </c>
      <c r="P4659" s="85">
        <f t="shared" si="1065"/>
        <v>0</v>
      </c>
      <c r="Q4659" s="59">
        <f t="shared" si="1066"/>
        <v>0</v>
      </c>
      <c r="R4659" s="60" t="str">
        <f t="shared" si="1067"/>
        <v>Good Count</v>
      </c>
      <c r="S4659" s="60" t="str">
        <f t="shared" si="1068"/>
        <v>Good Count</v>
      </c>
      <c r="T4659" s="60" t="str">
        <f t="shared" si="1069"/>
        <v>Good Count</v>
      </c>
    </row>
    <row r="4660" spans="1:20" ht="15" customHeight="1">
      <c r="A4660" s="64">
        <v>45238</v>
      </c>
      <c r="B4660" s="65">
        <f t="shared" si="1057"/>
        <v>2023</v>
      </c>
      <c r="C4660" s="58">
        <f t="shared" si="1058"/>
        <v>11</v>
      </c>
      <c r="D4660" s="58" t="str">
        <f t="shared" si="1059"/>
        <v>Nov/2023</v>
      </c>
      <c r="E4660" s="60" t="s">
        <v>285</v>
      </c>
      <c r="F4660" s="60" t="s">
        <v>284</v>
      </c>
      <c r="G4660" s="60" t="s">
        <v>33</v>
      </c>
      <c r="H4660" s="60">
        <v>23</v>
      </c>
      <c r="I4660" s="60">
        <v>23</v>
      </c>
      <c r="J4660" s="60">
        <f t="shared" si="1060"/>
        <v>0</v>
      </c>
      <c r="K4660" s="60" t="str">
        <f t="shared" si="1061"/>
        <v>Ok</v>
      </c>
      <c r="L4660" s="60">
        <f t="shared" si="1062"/>
        <v>0</v>
      </c>
      <c r="M4660" s="85">
        <f>VLOOKUP(E4660,'DAFTAR ITEM'!B:J,9,FALSE)</f>
        <v>2625</v>
      </c>
      <c r="N4660" s="85">
        <f t="shared" si="1063"/>
        <v>60375</v>
      </c>
      <c r="O4660" s="85">
        <f t="shared" si="1064"/>
        <v>0</v>
      </c>
      <c r="P4660" s="85">
        <f t="shared" si="1065"/>
        <v>0</v>
      </c>
      <c r="Q4660" s="59">
        <f t="shared" si="1066"/>
        <v>0</v>
      </c>
      <c r="R4660" s="60" t="str">
        <f t="shared" si="1067"/>
        <v>Good Count</v>
      </c>
      <c r="S4660" s="60" t="str">
        <f t="shared" si="1068"/>
        <v>Good Count</v>
      </c>
      <c r="T4660" s="60" t="str">
        <f t="shared" si="1069"/>
        <v>Good Count</v>
      </c>
    </row>
    <row r="4661" spans="1:20" ht="15" customHeight="1">
      <c r="A4661" s="64">
        <v>45238</v>
      </c>
      <c r="B4661" s="65">
        <f t="shared" si="1057"/>
        <v>2023</v>
      </c>
      <c r="C4661" s="58">
        <f t="shared" si="1058"/>
        <v>11</v>
      </c>
      <c r="D4661" s="58" t="str">
        <f t="shared" si="1059"/>
        <v>Nov/2023</v>
      </c>
      <c r="E4661" s="60" t="s">
        <v>287</v>
      </c>
      <c r="F4661" s="60" t="s">
        <v>286</v>
      </c>
      <c r="G4661" s="60" t="s">
        <v>33</v>
      </c>
      <c r="H4661" s="60">
        <v>24</v>
      </c>
      <c r="I4661" s="60">
        <v>24</v>
      </c>
      <c r="J4661" s="60">
        <f t="shared" si="1060"/>
        <v>0</v>
      </c>
      <c r="K4661" s="60" t="str">
        <f t="shared" si="1061"/>
        <v>Ok</v>
      </c>
      <c r="L4661" s="60">
        <f t="shared" si="1062"/>
        <v>0</v>
      </c>
      <c r="M4661" s="85">
        <f>VLOOKUP(E4661,'DAFTAR ITEM'!B:J,9,FALSE)</f>
        <v>6825</v>
      </c>
      <c r="N4661" s="85">
        <f t="shared" si="1063"/>
        <v>163800</v>
      </c>
      <c r="O4661" s="85">
        <f t="shared" si="1064"/>
        <v>0</v>
      </c>
      <c r="P4661" s="85">
        <f t="shared" si="1065"/>
        <v>0</v>
      </c>
      <c r="Q4661" s="59">
        <f t="shared" si="1066"/>
        <v>0</v>
      </c>
      <c r="R4661" s="60" t="str">
        <f t="shared" si="1067"/>
        <v>Good Count</v>
      </c>
      <c r="S4661" s="60" t="str">
        <f t="shared" si="1068"/>
        <v>Good Count</v>
      </c>
      <c r="T4661" s="60" t="str">
        <f t="shared" si="1069"/>
        <v>Good Count</v>
      </c>
    </row>
    <row r="4662" spans="1:20" ht="15" customHeight="1">
      <c r="A4662" s="64">
        <v>45238</v>
      </c>
      <c r="B4662" s="65">
        <f t="shared" si="1057"/>
        <v>2023</v>
      </c>
      <c r="C4662" s="58">
        <f t="shared" si="1058"/>
        <v>11</v>
      </c>
      <c r="D4662" s="58" t="str">
        <f t="shared" si="1059"/>
        <v>Nov/2023</v>
      </c>
      <c r="E4662" s="60" t="s">
        <v>391</v>
      </c>
      <c r="F4662" s="60" t="s">
        <v>390</v>
      </c>
      <c r="G4662" s="60" t="s">
        <v>16</v>
      </c>
      <c r="H4662" s="60">
        <v>5</v>
      </c>
      <c r="I4662" s="60">
        <v>5</v>
      </c>
      <c r="J4662" s="60">
        <f t="shared" si="1060"/>
        <v>0</v>
      </c>
      <c r="K4662" s="60" t="str">
        <f t="shared" si="1061"/>
        <v>Ok</v>
      </c>
      <c r="L4662" s="60">
        <f t="shared" si="1062"/>
        <v>0</v>
      </c>
      <c r="M4662" s="85">
        <f>VLOOKUP(E4662,'DAFTAR ITEM'!B:J,9,FALSE)</f>
        <v>9240</v>
      </c>
      <c r="N4662" s="85">
        <f t="shared" si="1063"/>
        <v>46200</v>
      </c>
      <c r="O4662" s="85">
        <f t="shared" si="1064"/>
        <v>0</v>
      </c>
      <c r="P4662" s="85">
        <f t="shared" si="1065"/>
        <v>0</v>
      </c>
      <c r="Q4662" s="59">
        <f t="shared" si="1066"/>
        <v>0</v>
      </c>
      <c r="R4662" s="60" t="str">
        <f t="shared" si="1067"/>
        <v>Good Count</v>
      </c>
      <c r="S4662" s="60" t="str">
        <f t="shared" si="1068"/>
        <v>Good Count</v>
      </c>
      <c r="T4662" s="60" t="str">
        <f t="shared" si="1069"/>
        <v>Good Count</v>
      </c>
    </row>
    <row r="4663" spans="1:20" ht="15" customHeight="1">
      <c r="A4663" s="64">
        <v>45238</v>
      </c>
      <c r="B4663" s="65">
        <f t="shared" si="1057"/>
        <v>2023</v>
      </c>
      <c r="C4663" s="58">
        <f t="shared" si="1058"/>
        <v>11</v>
      </c>
      <c r="D4663" s="58" t="str">
        <f t="shared" si="1059"/>
        <v>Nov/2023</v>
      </c>
      <c r="E4663" s="60" t="s">
        <v>293</v>
      </c>
      <c r="F4663" s="60" t="s">
        <v>292</v>
      </c>
      <c r="G4663" s="60" t="s">
        <v>33</v>
      </c>
      <c r="H4663" s="60">
        <v>2</v>
      </c>
      <c r="I4663" s="60">
        <v>2</v>
      </c>
      <c r="J4663" s="60">
        <f t="shared" si="1060"/>
        <v>0</v>
      </c>
      <c r="K4663" s="60" t="str">
        <f t="shared" si="1061"/>
        <v>Ok</v>
      </c>
      <c r="L4663" s="60">
        <f t="shared" si="1062"/>
        <v>0</v>
      </c>
      <c r="M4663" s="85">
        <f>VLOOKUP(E4663,'DAFTAR ITEM'!B:J,9,FALSE)</f>
        <v>5000</v>
      </c>
      <c r="N4663" s="85">
        <f t="shared" si="1063"/>
        <v>10000</v>
      </c>
      <c r="O4663" s="85">
        <f t="shared" si="1064"/>
        <v>0</v>
      </c>
      <c r="P4663" s="85">
        <f t="shared" si="1065"/>
        <v>0</v>
      </c>
      <c r="Q4663" s="59">
        <f t="shared" si="1066"/>
        <v>0</v>
      </c>
      <c r="R4663" s="60" t="str">
        <f t="shared" si="1067"/>
        <v>Good Count</v>
      </c>
      <c r="S4663" s="60" t="str">
        <f t="shared" si="1068"/>
        <v>Good Count</v>
      </c>
      <c r="T4663" s="60" t="str">
        <f t="shared" si="1069"/>
        <v>Good Count</v>
      </c>
    </row>
    <row r="4664" spans="1:20" ht="15" customHeight="1">
      <c r="A4664" s="64">
        <v>45238</v>
      </c>
      <c r="B4664" s="65">
        <f t="shared" si="1057"/>
        <v>2023</v>
      </c>
      <c r="C4664" s="58">
        <f t="shared" si="1058"/>
        <v>11</v>
      </c>
      <c r="D4664" s="58" t="str">
        <f t="shared" si="1059"/>
        <v>Nov/2023</v>
      </c>
      <c r="E4664" s="60" t="s">
        <v>297</v>
      </c>
      <c r="F4664" s="60" t="s">
        <v>296</v>
      </c>
      <c r="G4664" s="60" t="s">
        <v>33</v>
      </c>
      <c r="H4664" s="60">
        <v>5</v>
      </c>
      <c r="I4664" s="60">
        <v>5</v>
      </c>
      <c r="J4664" s="60">
        <f t="shared" si="1060"/>
        <v>0</v>
      </c>
      <c r="K4664" s="60" t="str">
        <f t="shared" si="1061"/>
        <v>Ok</v>
      </c>
      <c r="L4664" s="60">
        <f t="shared" si="1062"/>
        <v>0</v>
      </c>
      <c r="M4664" s="85">
        <f>VLOOKUP(E4664,'DAFTAR ITEM'!B:J,9,FALSE)</f>
        <v>8138</v>
      </c>
      <c r="N4664" s="85">
        <f t="shared" si="1063"/>
        <v>40690</v>
      </c>
      <c r="O4664" s="85">
        <f t="shared" si="1064"/>
        <v>0</v>
      </c>
      <c r="P4664" s="85">
        <f t="shared" si="1065"/>
        <v>0</v>
      </c>
      <c r="Q4664" s="59">
        <f t="shared" si="1066"/>
        <v>0</v>
      </c>
      <c r="R4664" s="60" t="str">
        <f t="shared" si="1067"/>
        <v>Good Count</v>
      </c>
      <c r="S4664" s="60" t="str">
        <f t="shared" si="1068"/>
        <v>Good Count</v>
      </c>
      <c r="T4664" s="60" t="str">
        <f t="shared" si="1069"/>
        <v>Good Count</v>
      </c>
    </row>
    <row r="4665" spans="1:20" ht="15" customHeight="1">
      <c r="A4665" s="64">
        <v>45238</v>
      </c>
      <c r="B4665" s="65">
        <f t="shared" si="1057"/>
        <v>2023</v>
      </c>
      <c r="C4665" s="58">
        <f t="shared" si="1058"/>
        <v>11</v>
      </c>
      <c r="D4665" s="58" t="str">
        <f t="shared" si="1059"/>
        <v>Nov/2023</v>
      </c>
      <c r="E4665" s="60" t="s">
        <v>299</v>
      </c>
      <c r="F4665" s="60" t="s">
        <v>298</v>
      </c>
      <c r="G4665" s="60" t="s">
        <v>33</v>
      </c>
      <c r="H4665" s="60">
        <v>24</v>
      </c>
      <c r="I4665" s="60">
        <v>24</v>
      </c>
      <c r="J4665" s="60">
        <f t="shared" si="1060"/>
        <v>0</v>
      </c>
      <c r="K4665" s="60" t="str">
        <f t="shared" si="1061"/>
        <v>Ok</v>
      </c>
      <c r="L4665" s="60">
        <f t="shared" si="1062"/>
        <v>0</v>
      </c>
      <c r="M4665" s="85">
        <f>VLOOKUP(E4665,'DAFTAR ITEM'!B:J,9,FALSE)</f>
        <v>8138</v>
      </c>
      <c r="N4665" s="85">
        <f t="shared" si="1063"/>
        <v>195312</v>
      </c>
      <c r="O4665" s="85">
        <f t="shared" si="1064"/>
        <v>0</v>
      </c>
      <c r="P4665" s="85">
        <f t="shared" si="1065"/>
        <v>0</v>
      </c>
      <c r="Q4665" s="59">
        <f t="shared" si="1066"/>
        <v>0</v>
      </c>
      <c r="R4665" s="60" t="str">
        <f t="shared" si="1067"/>
        <v>Good Count</v>
      </c>
      <c r="S4665" s="60" t="str">
        <f t="shared" si="1068"/>
        <v>Good Count</v>
      </c>
      <c r="T4665" s="60" t="str">
        <f t="shared" si="1069"/>
        <v>Good Count</v>
      </c>
    </row>
    <row r="4666" spans="1:20" ht="15" customHeight="1">
      <c r="A4666" s="64">
        <v>45238</v>
      </c>
      <c r="B4666" s="65">
        <f t="shared" si="1057"/>
        <v>2023</v>
      </c>
      <c r="C4666" s="58">
        <f t="shared" si="1058"/>
        <v>11</v>
      </c>
      <c r="D4666" s="58" t="str">
        <f t="shared" si="1059"/>
        <v>Nov/2023</v>
      </c>
      <c r="E4666" s="60" t="s">
        <v>301</v>
      </c>
      <c r="F4666" s="60" t="s">
        <v>300</v>
      </c>
      <c r="G4666" s="60" t="s">
        <v>33</v>
      </c>
      <c r="H4666" s="60">
        <v>35</v>
      </c>
      <c r="I4666" s="60">
        <v>35</v>
      </c>
      <c r="J4666" s="60">
        <f t="shared" si="1060"/>
        <v>0</v>
      </c>
      <c r="K4666" s="60" t="str">
        <f t="shared" si="1061"/>
        <v>Ok</v>
      </c>
      <c r="L4666" s="60">
        <f t="shared" si="1062"/>
        <v>0</v>
      </c>
      <c r="M4666" s="85">
        <f>VLOOKUP(E4666,'DAFTAR ITEM'!B:J,9,FALSE)</f>
        <v>10000</v>
      </c>
      <c r="N4666" s="85">
        <f t="shared" si="1063"/>
        <v>350000</v>
      </c>
      <c r="O4666" s="85">
        <f t="shared" si="1064"/>
        <v>0</v>
      </c>
      <c r="P4666" s="85">
        <f t="shared" si="1065"/>
        <v>0</v>
      </c>
      <c r="Q4666" s="59">
        <f t="shared" si="1066"/>
        <v>0</v>
      </c>
      <c r="R4666" s="60" t="str">
        <f t="shared" si="1067"/>
        <v>Good Count</v>
      </c>
      <c r="S4666" s="60" t="str">
        <f t="shared" si="1068"/>
        <v>Good Count</v>
      </c>
      <c r="T4666" s="60" t="str">
        <f t="shared" si="1069"/>
        <v>Good Count</v>
      </c>
    </row>
    <row r="4667" spans="1:20" ht="15" customHeight="1">
      <c r="A4667" s="64">
        <v>45238</v>
      </c>
      <c r="B4667" s="65">
        <f t="shared" si="1057"/>
        <v>2023</v>
      </c>
      <c r="C4667" s="58">
        <f t="shared" si="1058"/>
        <v>11</v>
      </c>
      <c r="D4667" s="58" t="str">
        <f t="shared" si="1059"/>
        <v>Nov/2023</v>
      </c>
      <c r="E4667" s="60" t="s">
        <v>303</v>
      </c>
      <c r="F4667" s="60" t="s">
        <v>302</v>
      </c>
      <c r="G4667" s="60" t="s">
        <v>33</v>
      </c>
      <c r="H4667" s="60">
        <v>9</v>
      </c>
      <c r="I4667" s="60">
        <v>9</v>
      </c>
      <c r="J4667" s="60">
        <f t="shared" si="1060"/>
        <v>0</v>
      </c>
      <c r="K4667" s="60" t="str">
        <f t="shared" si="1061"/>
        <v>Ok</v>
      </c>
      <c r="L4667" s="60">
        <f t="shared" si="1062"/>
        <v>0</v>
      </c>
      <c r="M4667" s="85">
        <f>VLOOKUP(E4667,'DAFTAR ITEM'!B:J,9,FALSE)</f>
        <v>9000</v>
      </c>
      <c r="N4667" s="85">
        <f t="shared" si="1063"/>
        <v>81000</v>
      </c>
      <c r="O4667" s="85">
        <f t="shared" si="1064"/>
        <v>0</v>
      </c>
      <c r="P4667" s="85">
        <f t="shared" si="1065"/>
        <v>0</v>
      </c>
      <c r="Q4667" s="59">
        <f t="shared" si="1066"/>
        <v>0</v>
      </c>
      <c r="R4667" s="60" t="str">
        <f t="shared" si="1067"/>
        <v>Good Count</v>
      </c>
      <c r="S4667" s="60" t="str">
        <f t="shared" si="1068"/>
        <v>Good Count</v>
      </c>
      <c r="T4667" s="60" t="str">
        <f t="shared" si="1069"/>
        <v>Good Count</v>
      </c>
    </row>
    <row r="4668" spans="1:20" ht="15" customHeight="1">
      <c r="A4668" s="64">
        <v>45243</v>
      </c>
      <c r="B4668" s="65">
        <f t="shared" si="1057"/>
        <v>2023</v>
      </c>
      <c r="C4668" s="58">
        <f t="shared" si="1058"/>
        <v>11</v>
      </c>
      <c r="D4668" s="58" t="str">
        <f t="shared" si="1059"/>
        <v>Nov/2023</v>
      </c>
      <c r="E4668" s="60" t="s">
        <v>307</v>
      </c>
      <c r="F4668" s="60" t="s">
        <v>306</v>
      </c>
      <c r="G4668" s="60" t="s">
        <v>33</v>
      </c>
      <c r="H4668" s="60">
        <v>59</v>
      </c>
      <c r="I4668" s="60">
        <v>59</v>
      </c>
      <c r="J4668" s="60">
        <f t="shared" si="1060"/>
        <v>0</v>
      </c>
      <c r="K4668" s="60" t="str">
        <f t="shared" si="1061"/>
        <v>Ok</v>
      </c>
      <c r="L4668" s="60">
        <f t="shared" si="1062"/>
        <v>0</v>
      </c>
      <c r="M4668" s="85">
        <f>VLOOKUP(E4668,'DAFTAR ITEM'!B:J,9,FALSE)</f>
        <v>9000</v>
      </c>
      <c r="N4668" s="85">
        <f t="shared" si="1063"/>
        <v>531000</v>
      </c>
      <c r="O4668" s="85">
        <f t="shared" si="1064"/>
        <v>0</v>
      </c>
      <c r="P4668" s="85">
        <f t="shared" si="1065"/>
        <v>0</v>
      </c>
      <c r="Q4668" s="59">
        <f t="shared" si="1066"/>
        <v>0</v>
      </c>
      <c r="R4668" s="60" t="str">
        <f t="shared" si="1067"/>
        <v>Good Count</v>
      </c>
      <c r="S4668" s="60" t="str">
        <f t="shared" si="1068"/>
        <v>Good Count</v>
      </c>
      <c r="T4668" s="60" t="str">
        <f t="shared" si="1069"/>
        <v>Good Count</v>
      </c>
    </row>
    <row r="4669" spans="1:20" ht="15" customHeight="1">
      <c r="A4669" s="64">
        <v>45238</v>
      </c>
      <c r="B4669" s="65">
        <f t="shared" si="1057"/>
        <v>2023</v>
      </c>
      <c r="C4669" s="58">
        <f t="shared" si="1058"/>
        <v>11</v>
      </c>
      <c r="D4669" s="58" t="str">
        <f t="shared" si="1059"/>
        <v>Nov/2023</v>
      </c>
      <c r="E4669" s="60" t="s">
        <v>309</v>
      </c>
      <c r="F4669" s="60" t="s">
        <v>308</v>
      </c>
      <c r="G4669" s="60" t="s">
        <v>33</v>
      </c>
      <c r="H4669" s="60">
        <v>19</v>
      </c>
      <c r="I4669" s="60">
        <v>19</v>
      </c>
      <c r="J4669" s="60">
        <f t="shared" si="1060"/>
        <v>0</v>
      </c>
      <c r="K4669" s="60" t="str">
        <f t="shared" si="1061"/>
        <v>Ok</v>
      </c>
      <c r="L4669" s="60">
        <f t="shared" si="1062"/>
        <v>0</v>
      </c>
      <c r="M4669" s="85">
        <f>VLOOKUP(E4669,'DAFTAR ITEM'!B:J,9,FALSE)</f>
        <v>840</v>
      </c>
      <c r="N4669" s="85">
        <f t="shared" si="1063"/>
        <v>15960</v>
      </c>
      <c r="O4669" s="85">
        <f t="shared" si="1064"/>
        <v>0</v>
      </c>
      <c r="P4669" s="85">
        <f t="shared" si="1065"/>
        <v>0</v>
      </c>
      <c r="Q4669" s="59">
        <f t="shared" si="1066"/>
        <v>0</v>
      </c>
      <c r="R4669" s="60" t="str">
        <f t="shared" si="1067"/>
        <v>Good Count</v>
      </c>
      <c r="S4669" s="60" t="str">
        <f t="shared" si="1068"/>
        <v>Good Count</v>
      </c>
      <c r="T4669" s="60" t="str">
        <f t="shared" si="1069"/>
        <v>Good Count</v>
      </c>
    </row>
    <row r="4670" spans="1:20" ht="15" customHeight="1">
      <c r="A4670" s="64">
        <v>45238</v>
      </c>
      <c r="B4670" s="65">
        <f t="shared" si="1057"/>
        <v>2023</v>
      </c>
      <c r="C4670" s="58">
        <f t="shared" si="1058"/>
        <v>11</v>
      </c>
      <c r="D4670" s="58" t="str">
        <f t="shared" si="1059"/>
        <v>Nov/2023</v>
      </c>
      <c r="E4670" s="60" t="s">
        <v>311</v>
      </c>
      <c r="F4670" s="60" t="s">
        <v>310</v>
      </c>
      <c r="G4670" s="60" t="s">
        <v>33</v>
      </c>
      <c r="H4670" s="60">
        <v>25</v>
      </c>
      <c r="I4670" s="60">
        <v>25</v>
      </c>
      <c r="J4670" s="60">
        <f t="shared" si="1060"/>
        <v>0</v>
      </c>
      <c r="K4670" s="60" t="str">
        <f t="shared" si="1061"/>
        <v>Ok</v>
      </c>
      <c r="L4670" s="60">
        <f t="shared" si="1062"/>
        <v>0</v>
      </c>
      <c r="M4670" s="85">
        <f>VLOOKUP(E4670,'DAFTAR ITEM'!B:J,9,FALSE)</f>
        <v>2000</v>
      </c>
      <c r="N4670" s="85">
        <f t="shared" si="1063"/>
        <v>50000</v>
      </c>
      <c r="O4670" s="85">
        <f t="shared" si="1064"/>
        <v>0</v>
      </c>
      <c r="P4670" s="85">
        <f t="shared" si="1065"/>
        <v>0</v>
      </c>
      <c r="Q4670" s="59">
        <f t="shared" si="1066"/>
        <v>0</v>
      </c>
      <c r="R4670" s="60" t="str">
        <f t="shared" si="1067"/>
        <v>Good Count</v>
      </c>
      <c r="S4670" s="60" t="str">
        <f t="shared" si="1068"/>
        <v>Good Count</v>
      </c>
      <c r="T4670" s="60" t="str">
        <f t="shared" si="1069"/>
        <v>Good Count</v>
      </c>
    </row>
    <row r="4671" spans="1:20" ht="15" customHeight="1">
      <c r="A4671" s="64">
        <v>45238</v>
      </c>
      <c r="B4671" s="65">
        <f t="shared" ref="B4671:B4702" si="1070">YEAR(A4671)</f>
        <v>2023</v>
      </c>
      <c r="C4671" s="58">
        <f t="shared" ref="C4671:C4700" si="1071">MONTH(A4671)</f>
        <v>11</v>
      </c>
      <c r="D4671" s="58" t="str">
        <f t="shared" ref="D4671:D4700" si="1072">TEXT(A4671,"MMM")&amp;"/"&amp;(B4671)</f>
        <v>Nov/2023</v>
      </c>
      <c r="E4671" s="60" t="s">
        <v>315</v>
      </c>
      <c r="F4671" s="60" t="s">
        <v>314</v>
      </c>
      <c r="G4671" s="60" t="s">
        <v>33</v>
      </c>
      <c r="H4671" s="60">
        <v>30</v>
      </c>
      <c r="I4671" s="60">
        <v>30</v>
      </c>
      <c r="J4671" s="60">
        <f t="shared" ref="J4671:J4702" si="1073">I4671-H4671</f>
        <v>0</v>
      </c>
      <c r="K4671" s="60" t="str">
        <f t="shared" ref="K4671:K4702" si="1074">IF(J4671=0,"Ok","Selisih")</f>
        <v>Ok</v>
      </c>
      <c r="L4671" s="60">
        <f t="shared" ref="L4671:L4700" si="1075">ABS(J4671)</f>
        <v>0</v>
      </c>
      <c r="M4671" s="85">
        <f>VLOOKUP(E4671,'DAFTAR ITEM'!B:J,9,FALSE)</f>
        <v>900</v>
      </c>
      <c r="N4671" s="85">
        <f t="shared" ref="N4671:N4702" si="1076">H4671*M4671</f>
        <v>27000</v>
      </c>
      <c r="O4671" s="85">
        <f t="shared" ref="O4671:O4700" si="1077">J4671*M4671</f>
        <v>0</v>
      </c>
      <c r="P4671" s="85">
        <f t="shared" ref="P4671:P4700" si="1078">L4671*M4671</f>
        <v>0</v>
      </c>
      <c r="Q4671" s="59">
        <f t="shared" ref="Q4671:Q4700" si="1079">ABS(IF(AND((H4671=0),(J4671=0)),0,J4671/H4671))</f>
        <v>0</v>
      </c>
      <c r="R4671" s="60" t="str">
        <f t="shared" ref="R4671:R4702" si="1080">IF(ISERROR(Q4671),"Bad Count",IF(Q4671&gt;0%,"Bad Count","Good Count"))</f>
        <v>Good Count</v>
      </c>
      <c r="S4671" s="60" t="str">
        <f t="shared" ref="S4671:S4700" si="1081">IF(ISERROR(Q4671),"Bad Count",IF(Q4671&gt;2%,"Bad Count","Good Count"))</f>
        <v>Good Count</v>
      </c>
      <c r="T4671" s="60" t="str">
        <f t="shared" ref="T4671:T4700" si="1082">IF(ISERROR(Q4671),"Bad Count",IF(Q4671&gt;5%,"Bad Count","Good Count"))</f>
        <v>Good Count</v>
      </c>
    </row>
    <row r="4672" spans="1:20" ht="15" customHeight="1">
      <c r="A4672" s="64">
        <v>45238</v>
      </c>
      <c r="B4672" s="65">
        <f t="shared" si="1070"/>
        <v>2023</v>
      </c>
      <c r="C4672" s="58">
        <f t="shared" si="1071"/>
        <v>11</v>
      </c>
      <c r="D4672" s="58" t="str">
        <f t="shared" si="1072"/>
        <v>Nov/2023</v>
      </c>
      <c r="E4672" s="60" t="s">
        <v>317</v>
      </c>
      <c r="F4672" s="60" t="s">
        <v>316</v>
      </c>
      <c r="G4672" s="60" t="s">
        <v>33</v>
      </c>
      <c r="H4672" s="60">
        <v>5</v>
      </c>
      <c r="I4672" s="60">
        <v>5</v>
      </c>
      <c r="J4672" s="60">
        <f t="shared" si="1073"/>
        <v>0</v>
      </c>
      <c r="K4672" s="60" t="str">
        <f t="shared" si="1074"/>
        <v>Ok</v>
      </c>
      <c r="L4672" s="60">
        <f t="shared" si="1075"/>
        <v>0</v>
      </c>
      <c r="M4672" s="85">
        <f>VLOOKUP(E4672,'DAFTAR ITEM'!B:J,9,FALSE)</f>
        <v>10000</v>
      </c>
      <c r="N4672" s="85">
        <f t="shared" si="1076"/>
        <v>50000</v>
      </c>
      <c r="O4672" s="85">
        <f t="shared" si="1077"/>
        <v>0</v>
      </c>
      <c r="P4672" s="85">
        <f t="shared" si="1078"/>
        <v>0</v>
      </c>
      <c r="Q4672" s="59">
        <f t="shared" si="1079"/>
        <v>0</v>
      </c>
      <c r="R4672" s="60" t="str">
        <f t="shared" si="1080"/>
        <v>Good Count</v>
      </c>
      <c r="S4672" s="60" t="str">
        <f t="shared" si="1081"/>
        <v>Good Count</v>
      </c>
      <c r="T4672" s="60" t="str">
        <f t="shared" si="1082"/>
        <v>Good Count</v>
      </c>
    </row>
    <row r="4673" spans="1:20" ht="15" customHeight="1">
      <c r="A4673" s="64">
        <v>45238</v>
      </c>
      <c r="B4673" s="65">
        <f t="shared" si="1070"/>
        <v>2023</v>
      </c>
      <c r="C4673" s="58">
        <f t="shared" si="1071"/>
        <v>11</v>
      </c>
      <c r="D4673" s="58" t="str">
        <f t="shared" si="1072"/>
        <v>Nov/2023</v>
      </c>
      <c r="E4673" s="60" t="s">
        <v>319</v>
      </c>
      <c r="F4673" s="60" t="s">
        <v>318</v>
      </c>
      <c r="G4673" s="60" t="s">
        <v>33</v>
      </c>
      <c r="H4673" s="60">
        <v>4</v>
      </c>
      <c r="I4673" s="60">
        <v>4</v>
      </c>
      <c r="J4673" s="60">
        <f t="shared" si="1073"/>
        <v>0</v>
      </c>
      <c r="K4673" s="60" t="str">
        <f t="shared" si="1074"/>
        <v>Ok</v>
      </c>
      <c r="L4673" s="60">
        <f t="shared" si="1075"/>
        <v>0</v>
      </c>
      <c r="M4673" s="85">
        <f>VLOOKUP(E4673,'DAFTAR ITEM'!B:J,9,FALSE)</f>
        <v>10080</v>
      </c>
      <c r="N4673" s="85">
        <f t="shared" si="1076"/>
        <v>40320</v>
      </c>
      <c r="O4673" s="85">
        <f t="shared" si="1077"/>
        <v>0</v>
      </c>
      <c r="P4673" s="85">
        <f t="shared" si="1078"/>
        <v>0</v>
      </c>
      <c r="Q4673" s="59">
        <f t="shared" si="1079"/>
        <v>0</v>
      </c>
      <c r="R4673" s="60" t="str">
        <f t="shared" si="1080"/>
        <v>Good Count</v>
      </c>
      <c r="S4673" s="60" t="str">
        <f t="shared" si="1081"/>
        <v>Good Count</v>
      </c>
      <c r="T4673" s="60" t="str">
        <f t="shared" si="1082"/>
        <v>Good Count</v>
      </c>
    </row>
    <row r="4674" spans="1:20" ht="15" customHeight="1">
      <c r="A4674" s="64">
        <v>45238</v>
      </c>
      <c r="B4674" s="65">
        <f t="shared" si="1070"/>
        <v>2023</v>
      </c>
      <c r="C4674" s="58">
        <f t="shared" si="1071"/>
        <v>11</v>
      </c>
      <c r="D4674" s="58" t="str">
        <f t="shared" si="1072"/>
        <v>Nov/2023</v>
      </c>
      <c r="E4674" s="60" t="s">
        <v>321</v>
      </c>
      <c r="F4674" s="60" t="s">
        <v>320</v>
      </c>
      <c r="G4674" s="60" t="s">
        <v>33</v>
      </c>
      <c r="H4674" s="60">
        <v>0</v>
      </c>
      <c r="I4674" s="60">
        <v>0</v>
      </c>
      <c r="J4674" s="60">
        <f t="shared" si="1073"/>
        <v>0</v>
      </c>
      <c r="K4674" s="60" t="str">
        <f t="shared" si="1074"/>
        <v>Ok</v>
      </c>
      <c r="L4674" s="60">
        <f t="shared" si="1075"/>
        <v>0</v>
      </c>
      <c r="M4674" s="85">
        <f>VLOOKUP(E4674,'DAFTAR ITEM'!B:J,9,FALSE)</f>
        <v>7500</v>
      </c>
      <c r="N4674" s="85">
        <f t="shared" si="1076"/>
        <v>0</v>
      </c>
      <c r="O4674" s="85">
        <f t="shared" si="1077"/>
        <v>0</v>
      </c>
      <c r="P4674" s="85">
        <f t="shared" si="1078"/>
        <v>0</v>
      </c>
      <c r="Q4674" s="59">
        <f t="shared" si="1079"/>
        <v>0</v>
      </c>
      <c r="R4674" s="60" t="str">
        <f t="shared" si="1080"/>
        <v>Good Count</v>
      </c>
      <c r="S4674" s="60" t="str">
        <f t="shared" si="1081"/>
        <v>Good Count</v>
      </c>
      <c r="T4674" s="60" t="str">
        <f t="shared" si="1082"/>
        <v>Good Count</v>
      </c>
    </row>
    <row r="4675" spans="1:20" ht="15" customHeight="1">
      <c r="A4675" s="64">
        <v>45238</v>
      </c>
      <c r="B4675" s="65">
        <f t="shared" si="1070"/>
        <v>2023</v>
      </c>
      <c r="C4675" s="58">
        <f t="shared" si="1071"/>
        <v>11</v>
      </c>
      <c r="D4675" s="58" t="str">
        <f t="shared" si="1072"/>
        <v>Nov/2023</v>
      </c>
      <c r="E4675" s="60" t="s">
        <v>323</v>
      </c>
      <c r="F4675" s="60" t="s">
        <v>322</v>
      </c>
      <c r="G4675" s="60" t="s">
        <v>33</v>
      </c>
      <c r="H4675" s="60">
        <v>14</v>
      </c>
      <c r="I4675" s="60">
        <v>14</v>
      </c>
      <c r="J4675" s="60">
        <f t="shared" si="1073"/>
        <v>0</v>
      </c>
      <c r="K4675" s="60" t="str">
        <f t="shared" si="1074"/>
        <v>Ok</v>
      </c>
      <c r="L4675" s="60">
        <f t="shared" si="1075"/>
        <v>0</v>
      </c>
      <c r="M4675" s="85">
        <f>VLOOKUP(E4675,'DAFTAR ITEM'!B:J,9,FALSE)</f>
        <v>15000</v>
      </c>
      <c r="N4675" s="85">
        <f t="shared" si="1076"/>
        <v>210000</v>
      </c>
      <c r="O4675" s="85">
        <f t="shared" si="1077"/>
        <v>0</v>
      </c>
      <c r="P4675" s="85">
        <f t="shared" si="1078"/>
        <v>0</v>
      </c>
      <c r="Q4675" s="59">
        <f t="shared" si="1079"/>
        <v>0</v>
      </c>
      <c r="R4675" s="60" t="str">
        <f t="shared" si="1080"/>
        <v>Good Count</v>
      </c>
      <c r="S4675" s="60" t="str">
        <f t="shared" si="1081"/>
        <v>Good Count</v>
      </c>
      <c r="T4675" s="60" t="str">
        <f t="shared" si="1082"/>
        <v>Good Count</v>
      </c>
    </row>
    <row r="4676" spans="1:20" ht="15" customHeight="1">
      <c r="A4676" s="64">
        <v>45238</v>
      </c>
      <c r="B4676" s="65">
        <f t="shared" si="1070"/>
        <v>2023</v>
      </c>
      <c r="C4676" s="58">
        <f t="shared" si="1071"/>
        <v>11</v>
      </c>
      <c r="D4676" s="58" t="str">
        <f t="shared" si="1072"/>
        <v>Nov/2023</v>
      </c>
      <c r="E4676" s="60" t="s">
        <v>325</v>
      </c>
      <c r="F4676" s="60" t="s">
        <v>324</v>
      </c>
      <c r="G4676" s="60" t="s">
        <v>33</v>
      </c>
      <c r="H4676" s="60">
        <v>2</v>
      </c>
      <c r="I4676" s="60">
        <v>2</v>
      </c>
      <c r="J4676" s="60">
        <f t="shared" si="1073"/>
        <v>0</v>
      </c>
      <c r="K4676" s="60" t="str">
        <f t="shared" si="1074"/>
        <v>Ok</v>
      </c>
      <c r="L4676" s="60">
        <f t="shared" si="1075"/>
        <v>0</v>
      </c>
      <c r="M4676" s="85">
        <f>VLOOKUP(E4676,'DAFTAR ITEM'!B:J,9,FALSE)</f>
        <v>5000</v>
      </c>
      <c r="N4676" s="85">
        <f t="shared" si="1076"/>
        <v>10000</v>
      </c>
      <c r="O4676" s="85">
        <f t="shared" si="1077"/>
        <v>0</v>
      </c>
      <c r="P4676" s="85">
        <f t="shared" si="1078"/>
        <v>0</v>
      </c>
      <c r="Q4676" s="59">
        <f t="shared" si="1079"/>
        <v>0</v>
      </c>
      <c r="R4676" s="60" t="str">
        <f t="shared" si="1080"/>
        <v>Good Count</v>
      </c>
      <c r="S4676" s="60" t="str">
        <f t="shared" si="1081"/>
        <v>Good Count</v>
      </c>
      <c r="T4676" s="60" t="str">
        <f t="shared" si="1082"/>
        <v>Good Count</v>
      </c>
    </row>
    <row r="4677" spans="1:20" ht="15" customHeight="1">
      <c r="A4677" s="64">
        <v>45238</v>
      </c>
      <c r="B4677" s="65">
        <f t="shared" si="1070"/>
        <v>2023</v>
      </c>
      <c r="C4677" s="58">
        <f t="shared" si="1071"/>
        <v>11</v>
      </c>
      <c r="D4677" s="58" t="str">
        <f t="shared" si="1072"/>
        <v>Nov/2023</v>
      </c>
      <c r="E4677" s="60" t="s">
        <v>327</v>
      </c>
      <c r="F4677" s="60" t="s">
        <v>326</v>
      </c>
      <c r="G4677" s="60" t="s">
        <v>33</v>
      </c>
      <c r="H4677" s="60">
        <v>4</v>
      </c>
      <c r="I4677" s="60">
        <v>4</v>
      </c>
      <c r="J4677" s="60">
        <f t="shared" si="1073"/>
        <v>0</v>
      </c>
      <c r="K4677" s="60" t="str">
        <f t="shared" si="1074"/>
        <v>Ok</v>
      </c>
      <c r="L4677" s="60">
        <f t="shared" si="1075"/>
        <v>0</v>
      </c>
      <c r="M4677" s="85">
        <f>VLOOKUP(E4677,'DAFTAR ITEM'!B:J,9,FALSE)</f>
        <v>7000</v>
      </c>
      <c r="N4677" s="85">
        <f t="shared" si="1076"/>
        <v>28000</v>
      </c>
      <c r="O4677" s="85">
        <f t="shared" si="1077"/>
        <v>0</v>
      </c>
      <c r="P4677" s="85">
        <f t="shared" si="1078"/>
        <v>0</v>
      </c>
      <c r="Q4677" s="59">
        <f t="shared" si="1079"/>
        <v>0</v>
      </c>
      <c r="R4677" s="60" t="str">
        <f t="shared" si="1080"/>
        <v>Good Count</v>
      </c>
      <c r="S4677" s="60" t="str">
        <f t="shared" si="1081"/>
        <v>Good Count</v>
      </c>
      <c r="T4677" s="60" t="str">
        <f t="shared" si="1082"/>
        <v>Good Count</v>
      </c>
    </row>
    <row r="4678" spans="1:20" ht="15" customHeight="1">
      <c r="A4678" s="64">
        <v>45238</v>
      </c>
      <c r="B4678" s="65">
        <f t="shared" si="1070"/>
        <v>2023</v>
      </c>
      <c r="C4678" s="58">
        <f t="shared" si="1071"/>
        <v>11</v>
      </c>
      <c r="D4678" s="58" t="str">
        <f t="shared" si="1072"/>
        <v>Nov/2023</v>
      </c>
      <c r="E4678" s="60" t="s">
        <v>329</v>
      </c>
      <c r="F4678" s="60" t="s">
        <v>328</v>
      </c>
      <c r="G4678" s="60" t="s">
        <v>33</v>
      </c>
      <c r="H4678" s="60">
        <v>13</v>
      </c>
      <c r="I4678" s="60">
        <v>13</v>
      </c>
      <c r="J4678" s="60">
        <f t="shared" si="1073"/>
        <v>0</v>
      </c>
      <c r="K4678" s="60" t="str">
        <f t="shared" si="1074"/>
        <v>Ok</v>
      </c>
      <c r="L4678" s="60">
        <f t="shared" si="1075"/>
        <v>0</v>
      </c>
      <c r="M4678" s="85">
        <f>VLOOKUP(E4678,'DAFTAR ITEM'!B:J,9,FALSE)</f>
        <v>12000</v>
      </c>
      <c r="N4678" s="85">
        <f t="shared" si="1076"/>
        <v>156000</v>
      </c>
      <c r="O4678" s="85">
        <f t="shared" si="1077"/>
        <v>0</v>
      </c>
      <c r="P4678" s="85">
        <f t="shared" si="1078"/>
        <v>0</v>
      </c>
      <c r="Q4678" s="59">
        <f t="shared" si="1079"/>
        <v>0</v>
      </c>
      <c r="R4678" s="60" t="str">
        <f t="shared" si="1080"/>
        <v>Good Count</v>
      </c>
      <c r="S4678" s="60" t="str">
        <f t="shared" si="1081"/>
        <v>Good Count</v>
      </c>
      <c r="T4678" s="60" t="str">
        <f t="shared" si="1082"/>
        <v>Good Count</v>
      </c>
    </row>
    <row r="4679" spans="1:20" ht="15" customHeight="1">
      <c r="A4679" s="64">
        <v>45238</v>
      </c>
      <c r="B4679" s="65">
        <f t="shared" si="1070"/>
        <v>2023</v>
      </c>
      <c r="C4679" s="58">
        <f t="shared" si="1071"/>
        <v>11</v>
      </c>
      <c r="D4679" s="58" t="str">
        <f t="shared" si="1072"/>
        <v>Nov/2023</v>
      </c>
      <c r="E4679" s="60" t="s">
        <v>331</v>
      </c>
      <c r="F4679" s="60" t="s">
        <v>330</v>
      </c>
      <c r="G4679" s="60" t="s">
        <v>33</v>
      </c>
      <c r="H4679" s="60">
        <v>4</v>
      </c>
      <c r="I4679" s="60">
        <v>4</v>
      </c>
      <c r="J4679" s="60">
        <f t="shared" si="1073"/>
        <v>0</v>
      </c>
      <c r="K4679" s="60" t="str">
        <f t="shared" si="1074"/>
        <v>Ok</v>
      </c>
      <c r="L4679" s="60">
        <f t="shared" si="1075"/>
        <v>0</v>
      </c>
      <c r="M4679" s="85">
        <f>VLOOKUP(E4679,'DAFTAR ITEM'!B:J,9,FALSE)</f>
        <v>25000</v>
      </c>
      <c r="N4679" s="85">
        <f t="shared" si="1076"/>
        <v>100000</v>
      </c>
      <c r="O4679" s="85">
        <f t="shared" si="1077"/>
        <v>0</v>
      </c>
      <c r="P4679" s="85">
        <f t="shared" si="1078"/>
        <v>0</v>
      </c>
      <c r="Q4679" s="59">
        <f t="shared" si="1079"/>
        <v>0</v>
      </c>
      <c r="R4679" s="60" t="str">
        <f t="shared" si="1080"/>
        <v>Good Count</v>
      </c>
      <c r="S4679" s="60" t="str">
        <f t="shared" si="1081"/>
        <v>Good Count</v>
      </c>
      <c r="T4679" s="60" t="str">
        <f t="shared" si="1082"/>
        <v>Good Count</v>
      </c>
    </row>
    <row r="4680" spans="1:20" ht="15" customHeight="1">
      <c r="A4680" s="64">
        <v>45238</v>
      </c>
      <c r="B4680" s="65">
        <f t="shared" si="1070"/>
        <v>2023</v>
      </c>
      <c r="C4680" s="58">
        <f t="shared" si="1071"/>
        <v>11</v>
      </c>
      <c r="D4680" s="58" t="str">
        <f t="shared" si="1072"/>
        <v>Nov/2023</v>
      </c>
      <c r="E4680" s="60" t="s">
        <v>333</v>
      </c>
      <c r="F4680" s="60" t="s">
        <v>332</v>
      </c>
      <c r="G4680" s="60" t="s">
        <v>334</v>
      </c>
      <c r="H4680" s="60">
        <v>4</v>
      </c>
      <c r="I4680" s="60">
        <v>4</v>
      </c>
      <c r="J4680" s="60">
        <f t="shared" si="1073"/>
        <v>0</v>
      </c>
      <c r="K4680" s="60" t="str">
        <f t="shared" si="1074"/>
        <v>Ok</v>
      </c>
      <c r="L4680" s="60">
        <f t="shared" si="1075"/>
        <v>0</v>
      </c>
      <c r="M4680" s="85">
        <f>VLOOKUP(E4680,'DAFTAR ITEM'!B:J,9,FALSE)</f>
        <v>4500</v>
      </c>
      <c r="N4680" s="85">
        <f t="shared" si="1076"/>
        <v>18000</v>
      </c>
      <c r="O4680" s="85">
        <f t="shared" si="1077"/>
        <v>0</v>
      </c>
      <c r="P4680" s="85">
        <f t="shared" si="1078"/>
        <v>0</v>
      </c>
      <c r="Q4680" s="59">
        <f t="shared" si="1079"/>
        <v>0</v>
      </c>
      <c r="R4680" s="60" t="str">
        <f t="shared" si="1080"/>
        <v>Good Count</v>
      </c>
      <c r="S4680" s="60" t="str">
        <f t="shared" si="1081"/>
        <v>Good Count</v>
      </c>
      <c r="T4680" s="60" t="str">
        <f t="shared" si="1082"/>
        <v>Good Count</v>
      </c>
    </row>
    <row r="4681" spans="1:20" ht="15" customHeight="1">
      <c r="A4681" s="64">
        <v>45238</v>
      </c>
      <c r="B4681" s="65">
        <f t="shared" si="1070"/>
        <v>2023</v>
      </c>
      <c r="C4681" s="58">
        <f t="shared" si="1071"/>
        <v>11</v>
      </c>
      <c r="D4681" s="58" t="str">
        <f t="shared" si="1072"/>
        <v>Nov/2023</v>
      </c>
      <c r="E4681" s="60" t="s">
        <v>336</v>
      </c>
      <c r="F4681" s="60" t="s">
        <v>335</v>
      </c>
      <c r="G4681" s="60" t="s">
        <v>334</v>
      </c>
      <c r="H4681" s="60">
        <v>3</v>
      </c>
      <c r="I4681" s="60">
        <v>3</v>
      </c>
      <c r="J4681" s="60">
        <f t="shared" si="1073"/>
        <v>0</v>
      </c>
      <c r="K4681" s="60" t="str">
        <f t="shared" si="1074"/>
        <v>Ok</v>
      </c>
      <c r="L4681" s="60">
        <f t="shared" si="1075"/>
        <v>0</v>
      </c>
      <c r="M4681" s="85">
        <f>VLOOKUP(E4681,'DAFTAR ITEM'!B:J,9,FALSE)</f>
        <v>4500</v>
      </c>
      <c r="N4681" s="85">
        <f t="shared" si="1076"/>
        <v>13500</v>
      </c>
      <c r="O4681" s="85">
        <f t="shared" si="1077"/>
        <v>0</v>
      </c>
      <c r="P4681" s="85">
        <f t="shared" si="1078"/>
        <v>0</v>
      </c>
      <c r="Q4681" s="59">
        <f t="shared" si="1079"/>
        <v>0</v>
      </c>
      <c r="R4681" s="60" t="str">
        <f t="shared" si="1080"/>
        <v>Good Count</v>
      </c>
      <c r="S4681" s="60" t="str">
        <f t="shared" si="1081"/>
        <v>Good Count</v>
      </c>
      <c r="T4681" s="60" t="str">
        <f t="shared" si="1082"/>
        <v>Good Count</v>
      </c>
    </row>
    <row r="4682" spans="1:20" ht="15" customHeight="1">
      <c r="A4682" s="64">
        <v>45238</v>
      </c>
      <c r="B4682" s="65">
        <f t="shared" si="1070"/>
        <v>2023</v>
      </c>
      <c r="C4682" s="58">
        <f t="shared" si="1071"/>
        <v>11</v>
      </c>
      <c r="D4682" s="58" t="str">
        <f t="shared" si="1072"/>
        <v>Nov/2023</v>
      </c>
      <c r="E4682" s="60" t="s">
        <v>338</v>
      </c>
      <c r="F4682" s="60" t="s">
        <v>337</v>
      </c>
      <c r="G4682" s="60" t="s">
        <v>334</v>
      </c>
      <c r="H4682" s="60">
        <v>24</v>
      </c>
      <c r="I4682" s="60">
        <v>24</v>
      </c>
      <c r="J4682" s="60">
        <f t="shared" si="1073"/>
        <v>0</v>
      </c>
      <c r="K4682" s="60" t="str">
        <f t="shared" si="1074"/>
        <v>Ok</v>
      </c>
      <c r="L4682" s="60">
        <f t="shared" si="1075"/>
        <v>0</v>
      </c>
      <c r="M4682" s="85">
        <f>VLOOKUP(E4682,'DAFTAR ITEM'!B:J,9,FALSE)</f>
        <v>5775</v>
      </c>
      <c r="N4682" s="85">
        <f t="shared" si="1076"/>
        <v>138600</v>
      </c>
      <c r="O4682" s="85">
        <f t="shared" si="1077"/>
        <v>0</v>
      </c>
      <c r="P4682" s="85">
        <f t="shared" si="1078"/>
        <v>0</v>
      </c>
      <c r="Q4682" s="59">
        <f t="shared" si="1079"/>
        <v>0</v>
      </c>
      <c r="R4682" s="60" t="str">
        <f t="shared" si="1080"/>
        <v>Good Count</v>
      </c>
      <c r="S4682" s="60" t="str">
        <f t="shared" si="1081"/>
        <v>Good Count</v>
      </c>
      <c r="T4682" s="60" t="str">
        <f t="shared" si="1082"/>
        <v>Good Count</v>
      </c>
    </row>
    <row r="4683" spans="1:20" ht="15" customHeight="1">
      <c r="A4683" s="64">
        <v>45238</v>
      </c>
      <c r="B4683" s="65">
        <f t="shared" si="1070"/>
        <v>2023</v>
      </c>
      <c r="C4683" s="58">
        <f t="shared" si="1071"/>
        <v>11</v>
      </c>
      <c r="D4683" s="58" t="str">
        <f t="shared" si="1072"/>
        <v>Nov/2023</v>
      </c>
      <c r="E4683" s="60" t="s">
        <v>340</v>
      </c>
      <c r="F4683" s="60" t="s">
        <v>339</v>
      </c>
      <c r="G4683" s="60" t="s">
        <v>33</v>
      </c>
      <c r="H4683" s="60">
        <v>10</v>
      </c>
      <c r="I4683" s="60">
        <v>10</v>
      </c>
      <c r="J4683" s="60">
        <f t="shared" si="1073"/>
        <v>0</v>
      </c>
      <c r="K4683" s="60" t="str">
        <f t="shared" si="1074"/>
        <v>Ok</v>
      </c>
      <c r="L4683" s="60">
        <f t="shared" si="1075"/>
        <v>0</v>
      </c>
      <c r="M4683" s="85">
        <f>VLOOKUP(E4683,'DAFTAR ITEM'!B:J,9,FALSE)</f>
        <v>11550</v>
      </c>
      <c r="N4683" s="85">
        <f t="shared" si="1076"/>
        <v>115500</v>
      </c>
      <c r="O4683" s="85">
        <f t="shared" si="1077"/>
        <v>0</v>
      </c>
      <c r="P4683" s="85">
        <f t="shared" si="1078"/>
        <v>0</v>
      </c>
      <c r="Q4683" s="59">
        <f t="shared" si="1079"/>
        <v>0</v>
      </c>
      <c r="R4683" s="60" t="str">
        <f t="shared" si="1080"/>
        <v>Good Count</v>
      </c>
      <c r="S4683" s="60" t="str">
        <f t="shared" si="1081"/>
        <v>Good Count</v>
      </c>
      <c r="T4683" s="60" t="str">
        <f t="shared" si="1082"/>
        <v>Good Count</v>
      </c>
    </row>
    <row r="4684" spans="1:20" ht="15" customHeight="1">
      <c r="A4684" s="64">
        <v>45238</v>
      </c>
      <c r="B4684" s="65">
        <f t="shared" si="1070"/>
        <v>2023</v>
      </c>
      <c r="C4684" s="58">
        <f t="shared" si="1071"/>
        <v>11</v>
      </c>
      <c r="D4684" s="58" t="str">
        <f t="shared" si="1072"/>
        <v>Nov/2023</v>
      </c>
      <c r="E4684" s="60" t="s">
        <v>342</v>
      </c>
      <c r="F4684" s="60" t="s">
        <v>341</v>
      </c>
      <c r="G4684" s="60" t="s">
        <v>33</v>
      </c>
      <c r="H4684" s="60">
        <v>6</v>
      </c>
      <c r="I4684" s="60">
        <v>6</v>
      </c>
      <c r="J4684" s="60">
        <f t="shared" si="1073"/>
        <v>0</v>
      </c>
      <c r="K4684" s="60" t="str">
        <f t="shared" si="1074"/>
        <v>Ok</v>
      </c>
      <c r="L4684" s="60">
        <f t="shared" si="1075"/>
        <v>0</v>
      </c>
      <c r="M4684" s="85">
        <f>VLOOKUP(E4684,'DAFTAR ITEM'!B:J,9,FALSE)</f>
        <v>30000</v>
      </c>
      <c r="N4684" s="85">
        <f t="shared" si="1076"/>
        <v>180000</v>
      </c>
      <c r="O4684" s="85">
        <f t="shared" si="1077"/>
        <v>0</v>
      </c>
      <c r="P4684" s="85">
        <f t="shared" si="1078"/>
        <v>0</v>
      </c>
      <c r="Q4684" s="59">
        <f t="shared" si="1079"/>
        <v>0</v>
      </c>
      <c r="R4684" s="60" t="str">
        <f t="shared" si="1080"/>
        <v>Good Count</v>
      </c>
      <c r="S4684" s="60" t="str">
        <f t="shared" si="1081"/>
        <v>Good Count</v>
      </c>
      <c r="T4684" s="60" t="str">
        <f t="shared" si="1082"/>
        <v>Good Count</v>
      </c>
    </row>
    <row r="4685" spans="1:20" ht="15" customHeight="1">
      <c r="A4685" s="64">
        <v>45238</v>
      </c>
      <c r="B4685" s="65">
        <f t="shared" si="1070"/>
        <v>2023</v>
      </c>
      <c r="C4685" s="58">
        <f t="shared" si="1071"/>
        <v>11</v>
      </c>
      <c r="D4685" s="58" t="str">
        <f t="shared" si="1072"/>
        <v>Nov/2023</v>
      </c>
      <c r="E4685" s="60" t="s">
        <v>344</v>
      </c>
      <c r="F4685" s="60" t="s">
        <v>343</v>
      </c>
      <c r="G4685" s="60" t="s">
        <v>345</v>
      </c>
      <c r="H4685" s="60">
        <v>5</v>
      </c>
      <c r="I4685" s="60">
        <v>5</v>
      </c>
      <c r="J4685" s="60">
        <f t="shared" si="1073"/>
        <v>0</v>
      </c>
      <c r="K4685" s="60" t="str">
        <f t="shared" si="1074"/>
        <v>Ok</v>
      </c>
      <c r="L4685" s="60">
        <f t="shared" si="1075"/>
        <v>0</v>
      </c>
      <c r="M4685" s="85">
        <f>VLOOKUP(E4685,'DAFTAR ITEM'!B:J,9,FALSE)</f>
        <v>8500</v>
      </c>
      <c r="N4685" s="85">
        <f t="shared" si="1076"/>
        <v>42500</v>
      </c>
      <c r="O4685" s="85">
        <f t="shared" si="1077"/>
        <v>0</v>
      </c>
      <c r="P4685" s="85">
        <f t="shared" si="1078"/>
        <v>0</v>
      </c>
      <c r="Q4685" s="59">
        <f t="shared" si="1079"/>
        <v>0</v>
      </c>
      <c r="R4685" s="60" t="str">
        <f t="shared" si="1080"/>
        <v>Good Count</v>
      </c>
      <c r="S4685" s="60" t="str">
        <f t="shared" si="1081"/>
        <v>Good Count</v>
      </c>
      <c r="T4685" s="60" t="str">
        <f t="shared" si="1082"/>
        <v>Good Count</v>
      </c>
    </row>
    <row r="4686" spans="1:20" ht="15" customHeight="1">
      <c r="A4686" s="64">
        <v>45238</v>
      </c>
      <c r="B4686" s="65">
        <f t="shared" si="1070"/>
        <v>2023</v>
      </c>
      <c r="C4686" s="58">
        <f t="shared" si="1071"/>
        <v>11</v>
      </c>
      <c r="D4686" s="58" t="str">
        <f t="shared" si="1072"/>
        <v>Nov/2023</v>
      </c>
      <c r="E4686" s="60" t="s">
        <v>347</v>
      </c>
      <c r="F4686" s="60" t="s">
        <v>346</v>
      </c>
      <c r="G4686" s="60" t="s">
        <v>345</v>
      </c>
      <c r="H4686" s="60">
        <v>7</v>
      </c>
      <c r="I4686" s="60">
        <v>7</v>
      </c>
      <c r="J4686" s="60">
        <f t="shared" si="1073"/>
        <v>0</v>
      </c>
      <c r="K4686" s="60" t="str">
        <f t="shared" si="1074"/>
        <v>Ok</v>
      </c>
      <c r="L4686" s="60">
        <f t="shared" si="1075"/>
        <v>0</v>
      </c>
      <c r="M4686" s="85">
        <f>VLOOKUP(E4686,'DAFTAR ITEM'!B:J,9,FALSE)</f>
        <v>8000</v>
      </c>
      <c r="N4686" s="85">
        <f t="shared" si="1076"/>
        <v>56000</v>
      </c>
      <c r="O4686" s="85">
        <f t="shared" si="1077"/>
        <v>0</v>
      </c>
      <c r="P4686" s="85">
        <f t="shared" si="1078"/>
        <v>0</v>
      </c>
      <c r="Q4686" s="59">
        <f t="shared" si="1079"/>
        <v>0</v>
      </c>
      <c r="R4686" s="60" t="str">
        <f t="shared" si="1080"/>
        <v>Good Count</v>
      </c>
      <c r="S4686" s="60" t="str">
        <f t="shared" si="1081"/>
        <v>Good Count</v>
      </c>
      <c r="T4686" s="60" t="str">
        <f t="shared" si="1082"/>
        <v>Good Count</v>
      </c>
    </row>
    <row r="4687" spans="1:20" ht="15" customHeight="1">
      <c r="A4687" s="64">
        <v>45238</v>
      </c>
      <c r="B4687" s="65">
        <f t="shared" si="1070"/>
        <v>2023</v>
      </c>
      <c r="C4687" s="58">
        <f t="shared" si="1071"/>
        <v>11</v>
      </c>
      <c r="D4687" s="58" t="str">
        <f t="shared" si="1072"/>
        <v>Nov/2023</v>
      </c>
      <c r="E4687" s="60" t="s">
        <v>349</v>
      </c>
      <c r="F4687" s="60" t="s">
        <v>348</v>
      </c>
      <c r="G4687" s="60" t="s">
        <v>345</v>
      </c>
      <c r="H4687" s="60">
        <v>3</v>
      </c>
      <c r="I4687" s="60">
        <v>3</v>
      </c>
      <c r="J4687" s="60">
        <f t="shared" si="1073"/>
        <v>0</v>
      </c>
      <c r="K4687" s="60" t="str">
        <f t="shared" si="1074"/>
        <v>Ok</v>
      </c>
      <c r="L4687" s="60">
        <f t="shared" si="1075"/>
        <v>0</v>
      </c>
      <c r="M4687" s="85">
        <f>VLOOKUP(E4687,'DAFTAR ITEM'!B:J,9,FALSE)</f>
        <v>15000</v>
      </c>
      <c r="N4687" s="85">
        <f t="shared" si="1076"/>
        <v>45000</v>
      </c>
      <c r="O4687" s="85">
        <f t="shared" si="1077"/>
        <v>0</v>
      </c>
      <c r="P4687" s="85">
        <f t="shared" si="1078"/>
        <v>0</v>
      </c>
      <c r="Q4687" s="59">
        <f t="shared" si="1079"/>
        <v>0</v>
      </c>
      <c r="R4687" s="60" t="str">
        <f t="shared" si="1080"/>
        <v>Good Count</v>
      </c>
      <c r="S4687" s="60" t="str">
        <f t="shared" si="1081"/>
        <v>Good Count</v>
      </c>
      <c r="T4687" s="60" t="str">
        <f t="shared" si="1082"/>
        <v>Good Count</v>
      </c>
    </row>
    <row r="4688" spans="1:20" ht="15" customHeight="1">
      <c r="A4688" s="64">
        <v>45238</v>
      </c>
      <c r="B4688" s="65">
        <f t="shared" si="1070"/>
        <v>2023</v>
      </c>
      <c r="C4688" s="58">
        <f t="shared" si="1071"/>
        <v>11</v>
      </c>
      <c r="D4688" s="58" t="str">
        <f t="shared" si="1072"/>
        <v>Nov/2023</v>
      </c>
      <c r="E4688" s="60" t="s">
        <v>351</v>
      </c>
      <c r="F4688" s="60" t="s">
        <v>350</v>
      </c>
      <c r="G4688" s="60" t="s">
        <v>33</v>
      </c>
      <c r="H4688" s="60">
        <v>9</v>
      </c>
      <c r="I4688" s="60">
        <v>9</v>
      </c>
      <c r="J4688" s="60">
        <f t="shared" si="1073"/>
        <v>0</v>
      </c>
      <c r="K4688" s="60" t="str">
        <f t="shared" si="1074"/>
        <v>Ok</v>
      </c>
      <c r="L4688" s="60">
        <f t="shared" si="1075"/>
        <v>0</v>
      </c>
      <c r="M4688" s="85">
        <f>VLOOKUP(E4688,'DAFTAR ITEM'!B:J,9,FALSE)</f>
        <v>8925</v>
      </c>
      <c r="N4688" s="85">
        <f t="shared" si="1076"/>
        <v>80325</v>
      </c>
      <c r="O4688" s="85">
        <f t="shared" si="1077"/>
        <v>0</v>
      </c>
      <c r="P4688" s="85">
        <f t="shared" si="1078"/>
        <v>0</v>
      </c>
      <c r="Q4688" s="59">
        <f t="shared" si="1079"/>
        <v>0</v>
      </c>
      <c r="R4688" s="60" t="str">
        <f t="shared" si="1080"/>
        <v>Good Count</v>
      </c>
      <c r="S4688" s="60" t="str">
        <f t="shared" si="1081"/>
        <v>Good Count</v>
      </c>
      <c r="T4688" s="60" t="str">
        <f t="shared" si="1082"/>
        <v>Good Count</v>
      </c>
    </row>
    <row r="4689" spans="1:20" ht="15" customHeight="1">
      <c r="A4689" s="64">
        <v>45238</v>
      </c>
      <c r="B4689" s="65">
        <f t="shared" si="1070"/>
        <v>2023</v>
      </c>
      <c r="C4689" s="58">
        <f t="shared" si="1071"/>
        <v>11</v>
      </c>
      <c r="D4689" s="58" t="str">
        <f t="shared" si="1072"/>
        <v>Nov/2023</v>
      </c>
      <c r="E4689" s="60" t="s">
        <v>353</v>
      </c>
      <c r="F4689" s="60" t="s">
        <v>352</v>
      </c>
      <c r="G4689" s="60" t="s">
        <v>33</v>
      </c>
      <c r="H4689" s="60">
        <v>6</v>
      </c>
      <c r="I4689" s="60">
        <v>6</v>
      </c>
      <c r="J4689" s="60">
        <f t="shared" si="1073"/>
        <v>0</v>
      </c>
      <c r="K4689" s="60" t="str">
        <f t="shared" si="1074"/>
        <v>Ok</v>
      </c>
      <c r="L4689" s="60">
        <f t="shared" si="1075"/>
        <v>0</v>
      </c>
      <c r="M4689" s="85">
        <f>VLOOKUP(E4689,'DAFTAR ITEM'!B:J,9,FALSE)</f>
        <v>3938</v>
      </c>
      <c r="N4689" s="85">
        <f t="shared" si="1076"/>
        <v>23628</v>
      </c>
      <c r="O4689" s="85">
        <f t="shared" si="1077"/>
        <v>0</v>
      </c>
      <c r="P4689" s="85">
        <f t="shared" si="1078"/>
        <v>0</v>
      </c>
      <c r="Q4689" s="59">
        <f t="shared" si="1079"/>
        <v>0</v>
      </c>
      <c r="R4689" s="60" t="str">
        <f t="shared" si="1080"/>
        <v>Good Count</v>
      </c>
      <c r="S4689" s="60" t="str">
        <f t="shared" si="1081"/>
        <v>Good Count</v>
      </c>
      <c r="T4689" s="60" t="str">
        <f t="shared" si="1082"/>
        <v>Good Count</v>
      </c>
    </row>
    <row r="4690" spans="1:20" ht="15" customHeight="1">
      <c r="A4690" s="64">
        <v>45238</v>
      </c>
      <c r="B4690" s="65">
        <f t="shared" si="1070"/>
        <v>2023</v>
      </c>
      <c r="C4690" s="58">
        <f t="shared" si="1071"/>
        <v>11</v>
      </c>
      <c r="D4690" s="58" t="str">
        <f t="shared" si="1072"/>
        <v>Nov/2023</v>
      </c>
      <c r="E4690" s="60" t="s">
        <v>355</v>
      </c>
      <c r="F4690" s="60" t="s">
        <v>354</v>
      </c>
      <c r="G4690" s="60" t="s">
        <v>187</v>
      </c>
      <c r="H4690" s="60">
        <v>18</v>
      </c>
      <c r="I4690" s="60">
        <v>18</v>
      </c>
      <c r="J4690" s="60">
        <f t="shared" si="1073"/>
        <v>0</v>
      </c>
      <c r="K4690" s="60" t="str">
        <f t="shared" si="1074"/>
        <v>Ok</v>
      </c>
      <c r="L4690" s="60">
        <f t="shared" si="1075"/>
        <v>0</v>
      </c>
      <c r="M4690" s="85">
        <f>VLOOKUP(E4690,'DAFTAR ITEM'!B:J,9,FALSE)</f>
        <v>1400</v>
      </c>
      <c r="N4690" s="85">
        <f t="shared" si="1076"/>
        <v>25200</v>
      </c>
      <c r="O4690" s="85">
        <f t="shared" si="1077"/>
        <v>0</v>
      </c>
      <c r="P4690" s="85">
        <f t="shared" si="1078"/>
        <v>0</v>
      </c>
      <c r="Q4690" s="59">
        <f t="shared" si="1079"/>
        <v>0</v>
      </c>
      <c r="R4690" s="60" t="str">
        <f t="shared" si="1080"/>
        <v>Good Count</v>
      </c>
      <c r="S4690" s="60" t="str">
        <f t="shared" si="1081"/>
        <v>Good Count</v>
      </c>
      <c r="T4690" s="60" t="str">
        <f t="shared" si="1082"/>
        <v>Good Count</v>
      </c>
    </row>
    <row r="4691" spans="1:20" ht="15" customHeight="1">
      <c r="A4691" s="64">
        <v>45238</v>
      </c>
      <c r="B4691" s="65">
        <f t="shared" si="1070"/>
        <v>2023</v>
      </c>
      <c r="C4691" s="58">
        <f t="shared" si="1071"/>
        <v>11</v>
      </c>
      <c r="D4691" s="58" t="str">
        <f t="shared" si="1072"/>
        <v>Nov/2023</v>
      </c>
      <c r="E4691" s="60" t="s">
        <v>305</v>
      </c>
      <c r="F4691" s="60" t="s">
        <v>304</v>
      </c>
      <c r="G4691" s="60" t="s">
        <v>33</v>
      </c>
      <c r="H4691" s="60">
        <v>12</v>
      </c>
      <c r="I4691" s="60">
        <v>12</v>
      </c>
      <c r="J4691" s="60">
        <f t="shared" si="1073"/>
        <v>0</v>
      </c>
      <c r="K4691" s="60" t="str">
        <f t="shared" si="1074"/>
        <v>Ok</v>
      </c>
      <c r="L4691" s="60">
        <f t="shared" si="1075"/>
        <v>0</v>
      </c>
      <c r="M4691" s="85">
        <f>VLOOKUP(E4691,'DAFTAR ITEM'!B:J,9,FALSE)</f>
        <v>6720</v>
      </c>
      <c r="N4691" s="85">
        <f t="shared" si="1076"/>
        <v>80640</v>
      </c>
      <c r="O4691" s="85">
        <f t="shared" si="1077"/>
        <v>0</v>
      </c>
      <c r="P4691" s="85">
        <f t="shared" si="1078"/>
        <v>0</v>
      </c>
      <c r="Q4691" s="59">
        <f t="shared" si="1079"/>
        <v>0</v>
      </c>
      <c r="R4691" s="60" t="str">
        <f t="shared" si="1080"/>
        <v>Good Count</v>
      </c>
      <c r="S4691" s="60" t="str">
        <f t="shared" si="1081"/>
        <v>Good Count</v>
      </c>
      <c r="T4691" s="60" t="str">
        <f t="shared" si="1082"/>
        <v>Good Count</v>
      </c>
    </row>
    <row r="4692" spans="1:20" ht="15" customHeight="1">
      <c r="A4692" s="64">
        <v>45238</v>
      </c>
      <c r="B4692" s="65">
        <f t="shared" si="1070"/>
        <v>2023</v>
      </c>
      <c r="C4692" s="58">
        <f t="shared" si="1071"/>
        <v>11</v>
      </c>
      <c r="D4692" s="58" t="str">
        <f t="shared" si="1072"/>
        <v>Nov/2023</v>
      </c>
      <c r="E4692" s="60" t="s">
        <v>313</v>
      </c>
      <c r="F4692" s="60" t="s">
        <v>312</v>
      </c>
      <c r="G4692" s="60" t="s">
        <v>33</v>
      </c>
      <c r="H4692" s="60">
        <v>40</v>
      </c>
      <c r="I4692" s="60">
        <v>40</v>
      </c>
      <c r="J4692" s="60">
        <f t="shared" si="1073"/>
        <v>0</v>
      </c>
      <c r="K4692" s="60" t="str">
        <f t="shared" si="1074"/>
        <v>Ok</v>
      </c>
      <c r="L4692" s="60">
        <f t="shared" si="1075"/>
        <v>0</v>
      </c>
      <c r="M4692" s="85">
        <f>VLOOKUP(E4692,'DAFTAR ITEM'!B:J,9,FALSE)</f>
        <v>2000</v>
      </c>
      <c r="N4692" s="85">
        <f t="shared" si="1076"/>
        <v>80000</v>
      </c>
      <c r="O4692" s="85">
        <f t="shared" si="1077"/>
        <v>0</v>
      </c>
      <c r="P4692" s="85">
        <f t="shared" si="1078"/>
        <v>0</v>
      </c>
      <c r="Q4692" s="59">
        <f t="shared" si="1079"/>
        <v>0</v>
      </c>
      <c r="R4692" s="60" t="str">
        <f t="shared" si="1080"/>
        <v>Good Count</v>
      </c>
      <c r="S4692" s="60" t="str">
        <f t="shared" si="1081"/>
        <v>Good Count</v>
      </c>
      <c r="T4692" s="60" t="str">
        <f t="shared" si="1082"/>
        <v>Good Count</v>
      </c>
    </row>
    <row r="4693" spans="1:20" ht="15" customHeight="1">
      <c r="A4693" s="64">
        <v>45267</v>
      </c>
      <c r="B4693" s="65">
        <f t="shared" si="1070"/>
        <v>2023</v>
      </c>
      <c r="C4693" s="58">
        <f t="shared" si="1071"/>
        <v>12</v>
      </c>
      <c r="D4693" s="58" t="str">
        <f t="shared" si="1072"/>
        <v>Dec/2023</v>
      </c>
      <c r="E4693" s="60" t="s">
        <v>15</v>
      </c>
      <c r="F4693" s="60" t="s">
        <v>14</v>
      </c>
      <c r="G4693" s="60" t="s">
        <v>16</v>
      </c>
      <c r="H4693" s="60">
        <v>13</v>
      </c>
      <c r="I4693" s="60">
        <v>13</v>
      </c>
      <c r="J4693" s="60">
        <f t="shared" si="1073"/>
        <v>0</v>
      </c>
      <c r="K4693" s="60" t="str">
        <f t="shared" si="1074"/>
        <v>Ok</v>
      </c>
      <c r="L4693" s="60">
        <f t="shared" si="1075"/>
        <v>0</v>
      </c>
      <c r="M4693" s="85">
        <f>VLOOKUP(E4693,'DAFTAR ITEM'!B:J,9,FALSE)</f>
        <v>110000</v>
      </c>
      <c r="N4693" s="85">
        <f t="shared" si="1076"/>
        <v>1430000</v>
      </c>
      <c r="O4693" s="85">
        <f t="shared" si="1077"/>
        <v>0</v>
      </c>
      <c r="P4693" s="85">
        <f t="shared" si="1078"/>
        <v>0</v>
      </c>
      <c r="Q4693" s="59">
        <f t="shared" si="1079"/>
        <v>0</v>
      </c>
      <c r="R4693" s="60" t="str">
        <f t="shared" si="1080"/>
        <v>Good Count</v>
      </c>
      <c r="S4693" s="60" t="str">
        <f t="shared" si="1081"/>
        <v>Good Count</v>
      </c>
      <c r="T4693" s="60" t="str">
        <f t="shared" si="1082"/>
        <v>Good Count</v>
      </c>
    </row>
    <row r="4694" spans="1:20" ht="15" customHeight="1">
      <c r="A4694" s="64">
        <v>45267</v>
      </c>
      <c r="B4694" s="65">
        <f t="shared" si="1070"/>
        <v>2023</v>
      </c>
      <c r="C4694" s="58">
        <f t="shared" si="1071"/>
        <v>12</v>
      </c>
      <c r="D4694" s="58" t="str">
        <f t="shared" si="1072"/>
        <v>Dec/2023</v>
      </c>
      <c r="E4694" s="60" t="s">
        <v>18</v>
      </c>
      <c r="F4694" s="60" t="s">
        <v>17</v>
      </c>
      <c r="G4694" s="60" t="s">
        <v>16</v>
      </c>
      <c r="H4694" s="60">
        <v>6</v>
      </c>
      <c r="I4694" s="60">
        <v>6</v>
      </c>
      <c r="J4694" s="60">
        <f t="shared" si="1073"/>
        <v>0</v>
      </c>
      <c r="K4694" s="60" t="str">
        <f t="shared" si="1074"/>
        <v>Ok</v>
      </c>
      <c r="L4694" s="60">
        <f t="shared" si="1075"/>
        <v>0</v>
      </c>
      <c r="M4694" s="85">
        <f>VLOOKUP(E4694,'DAFTAR ITEM'!B:J,9,FALSE)</f>
        <v>75000</v>
      </c>
      <c r="N4694" s="85">
        <f t="shared" si="1076"/>
        <v>450000</v>
      </c>
      <c r="O4694" s="85">
        <f t="shared" si="1077"/>
        <v>0</v>
      </c>
      <c r="P4694" s="85">
        <f t="shared" si="1078"/>
        <v>0</v>
      </c>
      <c r="Q4694" s="59">
        <f t="shared" si="1079"/>
        <v>0</v>
      </c>
      <c r="R4694" s="60" t="str">
        <f t="shared" si="1080"/>
        <v>Good Count</v>
      </c>
      <c r="S4694" s="60" t="str">
        <f t="shared" si="1081"/>
        <v>Good Count</v>
      </c>
      <c r="T4694" s="60" t="str">
        <f t="shared" si="1082"/>
        <v>Good Count</v>
      </c>
    </row>
    <row r="4695" spans="1:20" ht="15" customHeight="1">
      <c r="A4695" s="64">
        <v>45267</v>
      </c>
      <c r="B4695" s="65">
        <f t="shared" si="1070"/>
        <v>2023</v>
      </c>
      <c r="C4695" s="58">
        <f t="shared" si="1071"/>
        <v>12</v>
      </c>
      <c r="D4695" s="58" t="str">
        <f t="shared" si="1072"/>
        <v>Dec/2023</v>
      </c>
      <c r="E4695" s="60" t="s">
        <v>22</v>
      </c>
      <c r="F4695" s="60" t="s">
        <v>21</v>
      </c>
      <c r="G4695" s="60" t="s">
        <v>16</v>
      </c>
      <c r="H4695" s="60">
        <v>29</v>
      </c>
      <c r="I4695" s="60">
        <v>29</v>
      </c>
      <c r="J4695" s="60">
        <f t="shared" si="1073"/>
        <v>0</v>
      </c>
      <c r="K4695" s="60" t="str">
        <f t="shared" si="1074"/>
        <v>Ok</v>
      </c>
      <c r="L4695" s="60">
        <f t="shared" si="1075"/>
        <v>0</v>
      </c>
      <c r="M4695" s="85">
        <f>VLOOKUP(E4695,'DAFTAR ITEM'!B:J,9,FALSE)</f>
        <v>33000</v>
      </c>
      <c r="N4695" s="85">
        <f t="shared" si="1076"/>
        <v>957000</v>
      </c>
      <c r="O4695" s="85">
        <f t="shared" si="1077"/>
        <v>0</v>
      </c>
      <c r="P4695" s="85">
        <f t="shared" si="1078"/>
        <v>0</v>
      </c>
      <c r="Q4695" s="59">
        <f t="shared" si="1079"/>
        <v>0</v>
      </c>
      <c r="R4695" s="60" t="str">
        <f t="shared" si="1080"/>
        <v>Good Count</v>
      </c>
      <c r="S4695" s="60" t="str">
        <f t="shared" si="1081"/>
        <v>Good Count</v>
      </c>
      <c r="T4695" s="60" t="str">
        <f t="shared" si="1082"/>
        <v>Good Count</v>
      </c>
    </row>
    <row r="4696" spans="1:20" ht="15" customHeight="1">
      <c r="A4696" s="64">
        <v>45267</v>
      </c>
      <c r="B4696" s="65">
        <f t="shared" si="1070"/>
        <v>2023</v>
      </c>
      <c r="C4696" s="58">
        <f t="shared" si="1071"/>
        <v>12</v>
      </c>
      <c r="D4696" s="58" t="str">
        <f t="shared" si="1072"/>
        <v>Dec/2023</v>
      </c>
      <c r="E4696" s="60" t="s">
        <v>365</v>
      </c>
      <c r="F4696" s="60" t="s">
        <v>364</v>
      </c>
      <c r="G4696" s="60" t="s">
        <v>16</v>
      </c>
      <c r="H4696" s="60">
        <v>1</v>
      </c>
      <c r="I4696" s="60">
        <v>1</v>
      </c>
      <c r="J4696" s="60">
        <f t="shared" si="1073"/>
        <v>0</v>
      </c>
      <c r="K4696" s="60" t="str">
        <f t="shared" si="1074"/>
        <v>Ok</v>
      </c>
      <c r="L4696" s="60">
        <f t="shared" si="1075"/>
        <v>0</v>
      </c>
      <c r="M4696" s="85">
        <f>VLOOKUP(E4696,'DAFTAR ITEM'!B:J,9,FALSE)</f>
        <v>56800</v>
      </c>
      <c r="N4696" s="85">
        <f t="shared" si="1076"/>
        <v>56800</v>
      </c>
      <c r="O4696" s="85">
        <f t="shared" si="1077"/>
        <v>0</v>
      </c>
      <c r="P4696" s="85">
        <f t="shared" si="1078"/>
        <v>0</v>
      </c>
      <c r="Q4696" s="59">
        <f t="shared" si="1079"/>
        <v>0</v>
      </c>
      <c r="R4696" s="60" t="str">
        <f t="shared" si="1080"/>
        <v>Good Count</v>
      </c>
      <c r="S4696" s="60" t="str">
        <f t="shared" si="1081"/>
        <v>Good Count</v>
      </c>
      <c r="T4696" s="60" t="str">
        <f t="shared" si="1082"/>
        <v>Good Count</v>
      </c>
    </row>
    <row r="4697" spans="1:20" ht="15" customHeight="1">
      <c r="A4697" s="64">
        <v>45267</v>
      </c>
      <c r="B4697" s="65">
        <f t="shared" si="1070"/>
        <v>2023</v>
      </c>
      <c r="C4697" s="58">
        <f t="shared" si="1071"/>
        <v>12</v>
      </c>
      <c r="D4697" s="58" t="str">
        <f t="shared" si="1072"/>
        <v>Dec/2023</v>
      </c>
      <c r="E4697" s="60" t="s">
        <v>24</v>
      </c>
      <c r="F4697" s="60" t="s">
        <v>23</v>
      </c>
      <c r="G4697" s="60" t="s">
        <v>16</v>
      </c>
      <c r="H4697" s="60">
        <v>13</v>
      </c>
      <c r="I4697" s="60">
        <v>13</v>
      </c>
      <c r="J4697" s="60">
        <f t="shared" si="1073"/>
        <v>0</v>
      </c>
      <c r="K4697" s="60" t="str">
        <f t="shared" si="1074"/>
        <v>Ok</v>
      </c>
      <c r="L4697" s="60">
        <f t="shared" si="1075"/>
        <v>0</v>
      </c>
      <c r="M4697" s="85">
        <f>VLOOKUP(E4697,'DAFTAR ITEM'!B:J,9,FALSE)</f>
        <v>59000</v>
      </c>
      <c r="N4697" s="85">
        <f t="shared" si="1076"/>
        <v>767000</v>
      </c>
      <c r="O4697" s="85">
        <f t="shared" si="1077"/>
        <v>0</v>
      </c>
      <c r="P4697" s="85">
        <f t="shared" si="1078"/>
        <v>0</v>
      </c>
      <c r="Q4697" s="59">
        <f t="shared" si="1079"/>
        <v>0</v>
      </c>
      <c r="R4697" s="60" t="str">
        <f t="shared" si="1080"/>
        <v>Good Count</v>
      </c>
      <c r="S4697" s="60" t="str">
        <f t="shared" si="1081"/>
        <v>Good Count</v>
      </c>
      <c r="T4697" s="60" t="str">
        <f t="shared" si="1082"/>
        <v>Good Count</v>
      </c>
    </row>
    <row r="4698" spans="1:20" ht="15" customHeight="1">
      <c r="A4698" s="64">
        <v>45267</v>
      </c>
      <c r="B4698" s="65">
        <f t="shared" si="1070"/>
        <v>2023</v>
      </c>
      <c r="C4698" s="58">
        <f t="shared" si="1071"/>
        <v>12</v>
      </c>
      <c r="D4698" s="58" t="str">
        <f t="shared" si="1072"/>
        <v>Dec/2023</v>
      </c>
      <c r="E4698" s="60" t="s">
        <v>26</v>
      </c>
      <c r="F4698" s="60" t="s">
        <v>25</v>
      </c>
      <c r="G4698" s="60" t="s">
        <v>16</v>
      </c>
      <c r="H4698" s="60">
        <v>21</v>
      </c>
      <c r="I4698" s="60">
        <v>21</v>
      </c>
      <c r="J4698" s="60">
        <f t="shared" si="1073"/>
        <v>0</v>
      </c>
      <c r="K4698" s="60" t="str">
        <f t="shared" si="1074"/>
        <v>Ok</v>
      </c>
      <c r="L4698" s="60">
        <f t="shared" si="1075"/>
        <v>0</v>
      </c>
      <c r="M4698" s="85">
        <f>VLOOKUP(E4698,'DAFTAR ITEM'!B:J,9,FALSE)</f>
        <v>16250</v>
      </c>
      <c r="N4698" s="85">
        <f t="shared" si="1076"/>
        <v>341250</v>
      </c>
      <c r="O4698" s="85">
        <f t="shared" si="1077"/>
        <v>0</v>
      </c>
      <c r="P4698" s="85">
        <f t="shared" si="1078"/>
        <v>0</v>
      </c>
      <c r="Q4698" s="59">
        <f t="shared" si="1079"/>
        <v>0</v>
      </c>
      <c r="R4698" s="60" t="str">
        <f t="shared" si="1080"/>
        <v>Good Count</v>
      </c>
      <c r="S4698" s="60" t="str">
        <f t="shared" si="1081"/>
        <v>Good Count</v>
      </c>
      <c r="T4698" s="60" t="str">
        <f t="shared" si="1082"/>
        <v>Good Count</v>
      </c>
    </row>
    <row r="4699" spans="1:20" ht="15" customHeight="1">
      <c r="A4699" s="64">
        <v>45267</v>
      </c>
      <c r="B4699" s="65">
        <f t="shared" si="1070"/>
        <v>2023</v>
      </c>
      <c r="C4699" s="58">
        <f t="shared" si="1071"/>
        <v>12</v>
      </c>
      <c r="D4699" s="58" t="str">
        <f t="shared" si="1072"/>
        <v>Dec/2023</v>
      </c>
      <c r="E4699" s="60" t="s">
        <v>28</v>
      </c>
      <c r="F4699" s="60" t="s">
        <v>27</v>
      </c>
      <c r="G4699" s="60" t="s">
        <v>16</v>
      </c>
      <c r="H4699" s="60">
        <v>18</v>
      </c>
      <c r="I4699" s="60">
        <v>18</v>
      </c>
      <c r="J4699" s="60">
        <f t="shared" si="1073"/>
        <v>0</v>
      </c>
      <c r="K4699" s="60" t="str">
        <f t="shared" si="1074"/>
        <v>Ok</v>
      </c>
      <c r="L4699" s="60">
        <f t="shared" si="1075"/>
        <v>0</v>
      </c>
      <c r="M4699" s="85">
        <f>VLOOKUP(E4699,'DAFTAR ITEM'!B:J,9,FALSE)</f>
        <v>30000</v>
      </c>
      <c r="N4699" s="85">
        <f t="shared" si="1076"/>
        <v>540000</v>
      </c>
      <c r="O4699" s="85">
        <f t="shared" si="1077"/>
        <v>0</v>
      </c>
      <c r="P4699" s="85">
        <f t="shared" si="1078"/>
        <v>0</v>
      </c>
      <c r="Q4699" s="59">
        <f t="shared" si="1079"/>
        <v>0</v>
      </c>
      <c r="R4699" s="60" t="str">
        <f t="shared" si="1080"/>
        <v>Good Count</v>
      </c>
      <c r="S4699" s="60" t="str">
        <f t="shared" si="1081"/>
        <v>Good Count</v>
      </c>
      <c r="T4699" s="60" t="str">
        <f t="shared" si="1082"/>
        <v>Good Count</v>
      </c>
    </row>
    <row r="4700" spans="1:20" ht="15" customHeight="1">
      <c r="A4700" s="64">
        <v>45267</v>
      </c>
      <c r="B4700" s="65">
        <f t="shared" si="1070"/>
        <v>2023</v>
      </c>
      <c r="C4700" s="58">
        <f t="shared" si="1071"/>
        <v>12</v>
      </c>
      <c r="D4700" s="58" t="str">
        <f t="shared" si="1072"/>
        <v>Dec/2023</v>
      </c>
      <c r="E4700" s="60" t="s">
        <v>35</v>
      </c>
      <c r="F4700" s="60" t="s">
        <v>34</v>
      </c>
      <c r="G4700" s="60" t="s">
        <v>33</v>
      </c>
      <c r="H4700" s="60">
        <v>37</v>
      </c>
      <c r="I4700" s="60">
        <v>37</v>
      </c>
      <c r="J4700" s="60">
        <f t="shared" si="1073"/>
        <v>0</v>
      </c>
      <c r="K4700" s="60" t="str">
        <f t="shared" si="1074"/>
        <v>Ok</v>
      </c>
      <c r="L4700" s="60">
        <f t="shared" si="1075"/>
        <v>0</v>
      </c>
      <c r="M4700" s="85">
        <f>VLOOKUP(E4700,'DAFTAR ITEM'!B:J,9,FALSE)</f>
        <v>2100</v>
      </c>
      <c r="N4700" s="85">
        <f t="shared" si="1076"/>
        <v>77700</v>
      </c>
      <c r="O4700" s="85">
        <f t="shared" si="1077"/>
        <v>0</v>
      </c>
      <c r="P4700" s="85">
        <f t="shared" si="1078"/>
        <v>0</v>
      </c>
      <c r="Q4700" s="59">
        <f t="shared" si="1079"/>
        <v>0</v>
      </c>
      <c r="R4700" s="60" t="str">
        <f t="shared" si="1080"/>
        <v>Good Count</v>
      </c>
      <c r="S4700" s="60" t="str">
        <f t="shared" si="1081"/>
        <v>Good Count</v>
      </c>
      <c r="T4700" s="60" t="str">
        <f t="shared" si="1082"/>
        <v>Good Count</v>
      </c>
    </row>
    <row r="4701" spans="1:20" ht="15" customHeight="1">
      <c r="C4701" s="58"/>
      <c r="D4701" s="58"/>
    </row>
    <row r="4702" spans="1:20" ht="15" customHeight="1">
      <c r="A4702" s="64">
        <v>45267</v>
      </c>
      <c r="B4702" s="65">
        <f t="shared" ref="B4702:B4733" si="1083">YEAR(A4702)</f>
        <v>2023</v>
      </c>
      <c r="C4702" s="58">
        <f t="shared" ref="C4702:C4733" si="1084">MONTH(A4702)</f>
        <v>12</v>
      </c>
      <c r="D4702" s="58" t="str">
        <f t="shared" ref="D4702:D4733" si="1085">TEXT(A4702,"MMM")&amp;"/"&amp;(B4702)</f>
        <v>Dec/2023</v>
      </c>
      <c r="E4702" s="60" t="s">
        <v>37</v>
      </c>
      <c r="F4702" s="60" t="s">
        <v>36</v>
      </c>
      <c r="G4702" s="60" t="s">
        <v>33</v>
      </c>
      <c r="H4702" s="60">
        <v>2</v>
      </c>
      <c r="I4702" s="60">
        <v>2</v>
      </c>
      <c r="J4702" s="60">
        <f t="shared" ref="J4702:J4733" si="1086">I4702-H4702</f>
        <v>0</v>
      </c>
      <c r="K4702" s="60" t="str">
        <f t="shared" ref="K4702:K4733" si="1087">IF(J4702=0,"Ok","Selisih")</f>
        <v>Ok</v>
      </c>
      <c r="L4702" s="60">
        <f t="shared" ref="L4702:L4733" si="1088">ABS(J4702)</f>
        <v>0</v>
      </c>
      <c r="M4702" s="85">
        <f>VLOOKUP(E4702,'DAFTAR ITEM'!B:J,9,FALSE)</f>
        <v>1750</v>
      </c>
      <c r="N4702" s="85">
        <f t="shared" ref="N4702:N4733" si="1089">H4702*M4702</f>
        <v>3500</v>
      </c>
      <c r="O4702" s="85">
        <f t="shared" ref="O4702:O4733" si="1090">J4702*M4702</f>
        <v>0</v>
      </c>
      <c r="P4702" s="85">
        <f t="shared" ref="P4702:P4733" si="1091">L4702*M4702</f>
        <v>0</v>
      </c>
      <c r="Q4702" s="59">
        <f t="shared" ref="Q4702:Q4733" si="1092">ABS(IF(AND((H4702=0),(J4702=0)),0,J4702/H4702))</f>
        <v>0</v>
      </c>
      <c r="R4702" s="60" t="str">
        <f t="shared" ref="R4702:R4733" si="1093">IF(ISERROR(Q4702),"Bad Count",IF(Q4702&gt;0%,"Bad Count","Good Count"))</f>
        <v>Good Count</v>
      </c>
      <c r="S4702" s="60" t="str">
        <f t="shared" ref="S4702:S4733" si="1094">IF(ISERROR(Q4702),"Bad Count",IF(Q4702&gt;2%,"Bad Count","Good Count"))</f>
        <v>Good Count</v>
      </c>
      <c r="T4702" s="60" t="str">
        <f t="shared" ref="T4702:T4733" si="1095">IF(ISERROR(Q4702),"Bad Count",IF(Q4702&gt;5%,"Bad Count","Good Count"))</f>
        <v>Good Count</v>
      </c>
    </row>
    <row r="4703" spans="1:20" ht="15" customHeight="1">
      <c r="A4703" s="64">
        <v>45267</v>
      </c>
      <c r="B4703" s="65">
        <f t="shared" si="1083"/>
        <v>2023</v>
      </c>
      <c r="C4703" s="58">
        <f t="shared" si="1084"/>
        <v>12</v>
      </c>
      <c r="D4703" s="58" t="str">
        <f t="shared" si="1085"/>
        <v>Dec/2023</v>
      </c>
      <c r="E4703" s="60" t="s">
        <v>39</v>
      </c>
      <c r="F4703" s="60" t="s">
        <v>38</v>
      </c>
      <c r="G4703" s="60" t="s">
        <v>33</v>
      </c>
      <c r="H4703" s="60">
        <v>0</v>
      </c>
      <c r="I4703" s="60">
        <v>0</v>
      </c>
      <c r="J4703" s="60">
        <f t="shared" si="1086"/>
        <v>0</v>
      </c>
      <c r="K4703" s="60" t="str">
        <f t="shared" si="1087"/>
        <v>Ok</v>
      </c>
      <c r="L4703" s="60">
        <f t="shared" si="1088"/>
        <v>0</v>
      </c>
      <c r="M4703" s="85">
        <f>VLOOKUP(E4703,'DAFTAR ITEM'!B:J,9,FALSE)</f>
        <v>22500</v>
      </c>
      <c r="N4703" s="85">
        <f t="shared" si="1089"/>
        <v>0</v>
      </c>
      <c r="O4703" s="85">
        <f t="shared" si="1090"/>
        <v>0</v>
      </c>
      <c r="P4703" s="85">
        <f t="shared" si="1091"/>
        <v>0</v>
      </c>
      <c r="Q4703" s="59">
        <f t="shared" si="1092"/>
        <v>0</v>
      </c>
      <c r="R4703" s="60" t="str">
        <f t="shared" si="1093"/>
        <v>Good Count</v>
      </c>
      <c r="S4703" s="60" t="str">
        <f t="shared" si="1094"/>
        <v>Good Count</v>
      </c>
      <c r="T4703" s="60" t="str">
        <f t="shared" si="1095"/>
        <v>Good Count</v>
      </c>
    </row>
    <row r="4704" spans="1:20" ht="15" customHeight="1">
      <c r="A4704" s="64">
        <v>45267</v>
      </c>
      <c r="B4704" s="65">
        <f t="shared" si="1083"/>
        <v>2023</v>
      </c>
      <c r="C4704" s="58">
        <f t="shared" si="1084"/>
        <v>12</v>
      </c>
      <c r="D4704" s="58" t="str">
        <f t="shared" si="1085"/>
        <v>Dec/2023</v>
      </c>
      <c r="E4704" s="60" t="s">
        <v>41</v>
      </c>
      <c r="F4704" s="60" t="s">
        <v>40</v>
      </c>
      <c r="G4704" s="60" t="s">
        <v>33</v>
      </c>
      <c r="H4704" s="60">
        <v>6</v>
      </c>
      <c r="I4704" s="60">
        <v>6</v>
      </c>
      <c r="J4704" s="60">
        <f t="shared" si="1086"/>
        <v>0</v>
      </c>
      <c r="K4704" s="60" t="str">
        <f t="shared" si="1087"/>
        <v>Ok</v>
      </c>
      <c r="L4704" s="60">
        <f t="shared" si="1088"/>
        <v>0</v>
      </c>
      <c r="M4704" s="85">
        <f>VLOOKUP(E4704,'DAFTAR ITEM'!B:J,9,FALSE)</f>
        <v>3580</v>
      </c>
      <c r="N4704" s="85">
        <f t="shared" si="1089"/>
        <v>21480</v>
      </c>
      <c r="O4704" s="85">
        <f t="shared" si="1090"/>
        <v>0</v>
      </c>
      <c r="P4704" s="85">
        <f t="shared" si="1091"/>
        <v>0</v>
      </c>
      <c r="Q4704" s="59">
        <f t="shared" si="1092"/>
        <v>0</v>
      </c>
      <c r="R4704" s="60" t="str">
        <f t="shared" si="1093"/>
        <v>Good Count</v>
      </c>
      <c r="S4704" s="60" t="str">
        <f t="shared" si="1094"/>
        <v>Good Count</v>
      </c>
      <c r="T4704" s="60" t="str">
        <f t="shared" si="1095"/>
        <v>Good Count</v>
      </c>
    </row>
    <row r="4705" spans="1:20" ht="15" customHeight="1">
      <c r="A4705" s="64">
        <v>45267</v>
      </c>
      <c r="B4705" s="65">
        <f t="shared" si="1083"/>
        <v>2023</v>
      </c>
      <c r="C4705" s="58">
        <f t="shared" si="1084"/>
        <v>12</v>
      </c>
      <c r="D4705" s="58" t="str">
        <f t="shared" si="1085"/>
        <v>Dec/2023</v>
      </c>
      <c r="E4705" s="60" t="s">
        <v>43</v>
      </c>
      <c r="F4705" s="60" t="s">
        <v>42</v>
      </c>
      <c r="G4705" s="60" t="s">
        <v>33</v>
      </c>
      <c r="H4705" s="60">
        <v>15</v>
      </c>
      <c r="I4705" s="60">
        <v>15</v>
      </c>
      <c r="J4705" s="60">
        <f t="shared" si="1086"/>
        <v>0</v>
      </c>
      <c r="K4705" s="60" t="str">
        <f t="shared" si="1087"/>
        <v>Ok</v>
      </c>
      <c r="L4705" s="60">
        <f t="shared" si="1088"/>
        <v>0</v>
      </c>
      <c r="M4705" s="85">
        <f>VLOOKUP(E4705,'DAFTAR ITEM'!B:J,9,FALSE)</f>
        <v>5250</v>
      </c>
      <c r="N4705" s="85">
        <f t="shared" si="1089"/>
        <v>78750</v>
      </c>
      <c r="O4705" s="85">
        <f t="shared" si="1090"/>
        <v>0</v>
      </c>
      <c r="P4705" s="85">
        <f t="shared" si="1091"/>
        <v>0</v>
      </c>
      <c r="Q4705" s="59">
        <f t="shared" si="1092"/>
        <v>0</v>
      </c>
      <c r="R4705" s="60" t="str">
        <f t="shared" si="1093"/>
        <v>Good Count</v>
      </c>
      <c r="S4705" s="60" t="str">
        <f t="shared" si="1094"/>
        <v>Good Count</v>
      </c>
      <c r="T4705" s="60" t="str">
        <f t="shared" si="1095"/>
        <v>Good Count</v>
      </c>
    </row>
    <row r="4706" spans="1:20" ht="15" customHeight="1">
      <c r="A4706" s="64">
        <v>45267</v>
      </c>
      <c r="B4706" s="65">
        <f t="shared" si="1083"/>
        <v>2023</v>
      </c>
      <c r="C4706" s="58">
        <f t="shared" si="1084"/>
        <v>12</v>
      </c>
      <c r="D4706" s="58" t="str">
        <f t="shared" si="1085"/>
        <v>Dec/2023</v>
      </c>
      <c r="E4706" s="60" t="s">
        <v>45</v>
      </c>
      <c r="F4706" s="60" t="s">
        <v>44</v>
      </c>
      <c r="G4706" s="60" t="s">
        <v>33</v>
      </c>
      <c r="H4706" s="60">
        <v>12</v>
      </c>
      <c r="I4706" s="60">
        <v>12</v>
      </c>
      <c r="J4706" s="60">
        <f t="shared" si="1086"/>
        <v>0</v>
      </c>
      <c r="K4706" s="60" t="str">
        <f t="shared" si="1087"/>
        <v>Ok</v>
      </c>
      <c r="L4706" s="60">
        <f t="shared" si="1088"/>
        <v>0</v>
      </c>
      <c r="M4706" s="85">
        <f>VLOOKUP(E4706,'DAFTAR ITEM'!B:J,9,FALSE)</f>
        <v>5250</v>
      </c>
      <c r="N4706" s="85">
        <f t="shared" si="1089"/>
        <v>63000</v>
      </c>
      <c r="O4706" s="85">
        <f t="shared" si="1090"/>
        <v>0</v>
      </c>
      <c r="P4706" s="85">
        <f t="shared" si="1091"/>
        <v>0</v>
      </c>
      <c r="Q4706" s="59">
        <f t="shared" si="1092"/>
        <v>0</v>
      </c>
      <c r="R4706" s="60" t="str">
        <f t="shared" si="1093"/>
        <v>Good Count</v>
      </c>
      <c r="S4706" s="60" t="str">
        <f t="shared" si="1094"/>
        <v>Good Count</v>
      </c>
      <c r="T4706" s="60" t="str">
        <f t="shared" si="1095"/>
        <v>Good Count</v>
      </c>
    </row>
    <row r="4707" spans="1:20" ht="15" customHeight="1">
      <c r="A4707" s="64">
        <v>45267</v>
      </c>
      <c r="B4707" s="65">
        <f t="shared" si="1083"/>
        <v>2023</v>
      </c>
      <c r="C4707" s="58">
        <f t="shared" si="1084"/>
        <v>12</v>
      </c>
      <c r="D4707" s="58" t="str">
        <f t="shared" si="1085"/>
        <v>Dec/2023</v>
      </c>
      <c r="E4707" s="60" t="s">
        <v>47</v>
      </c>
      <c r="F4707" s="60" t="s">
        <v>46</v>
      </c>
      <c r="G4707" s="60" t="s">
        <v>33</v>
      </c>
      <c r="H4707" s="60">
        <v>9</v>
      </c>
      <c r="I4707" s="60">
        <v>9</v>
      </c>
      <c r="J4707" s="60">
        <f t="shared" si="1086"/>
        <v>0</v>
      </c>
      <c r="K4707" s="60" t="str">
        <f t="shared" si="1087"/>
        <v>Ok</v>
      </c>
      <c r="L4707" s="60">
        <f t="shared" si="1088"/>
        <v>0</v>
      </c>
      <c r="M4707" s="85">
        <f>VLOOKUP(E4707,'DAFTAR ITEM'!B:J,9,FALSE)</f>
        <v>5225</v>
      </c>
      <c r="N4707" s="85">
        <f t="shared" si="1089"/>
        <v>47025</v>
      </c>
      <c r="O4707" s="85">
        <f t="shared" si="1090"/>
        <v>0</v>
      </c>
      <c r="P4707" s="85">
        <f t="shared" si="1091"/>
        <v>0</v>
      </c>
      <c r="Q4707" s="59">
        <f t="shared" si="1092"/>
        <v>0</v>
      </c>
      <c r="R4707" s="60" t="str">
        <f t="shared" si="1093"/>
        <v>Good Count</v>
      </c>
      <c r="S4707" s="60" t="str">
        <f t="shared" si="1094"/>
        <v>Good Count</v>
      </c>
      <c r="T4707" s="60" t="str">
        <f t="shared" si="1095"/>
        <v>Good Count</v>
      </c>
    </row>
    <row r="4708" spans="1:20" ht="15" customHeight="1">
      <c r="A4708" s="64">
        <v>45267</v>
      </c>
      <c r="B4708" s="65">
        <f t="shared" si="1083"/>
        <v>2023</v>
      </c>
      <c r="C4708" s="58">
        <f t="shared" si="1084"/>
        <v>12</v>
      </c>
      <c r="D4708" s="58" t="str">
        <f t="shared" si="1085"/>
        <v>Dec/2023</v>
      </c>
      <c r="E4708" s="60" t="s">
        <v>49</v>
      </c>
      <c r="F4708" s="60" t="s">
        <v>48</v>
      </c>
      <c r="G4708" s="60" t="s">
        <v>33</v>
      </c>
      <c r="H4708" s="60">
        <v>22</v>
      </c>
      <c r="I4708" s="60">
        <v>22</v>
      </c>
      <c r="J4708" s="60">
        <f t="shared" si="1086"/>
        <v>0</v>
      </c>
      <c r="K4708" s="60" t="str">
        <f t="shared" si="1087"/>
        <v>Ok</v>
      </c>
      <c r="L4708" s="60">
        <f t="shared" si="1088"/>
        <v>0</v>
      </c>
      <c r="M4708" s="85">
        <f>VLOOKUP(E4708,'DAFTAR ITEM'!B:J,9,FALSE)</f>
        <v>4900</v>
      </c>
      <c r="N4708" s="85">
        <f t="shared" si="1089"/>
        <v>107800</v>
      </c>
      <c r="O4708" s="85">
        <f t="shared" si="1090"/>
        <v>0</v>
      </c>
      <c r="P4708" s="85">
        <f t="shared" si="1091"/>
        <v>0</v>
      </c>
      <c r="Q4708" s="59">
        <f t="shared" si="1092"/>
        <v>0</v>
      </c>
      <c r="R4708" s="60" t="str">
        <f t="shared" si="1093"/>
        <v>Good Count</v>
      </c>
      <c r="S4708" s="60" t="str">
        <f t="shared" si="1094"/>
        <v>Good Count</v>
      </c>
      <c r="T4708" s="60" t="str">
        <f t="shared" si="1095"/>
        <v>Good Count</v>
      </c>
    </row>
    <row r="4709" spans="1:20" ht="15" customHeight="1">
      <c r="A4709" s="64">
        <v>45267</v>
      </c>
      <c r="B4709" s="65">
        <f t="shared" si="1083"/>
        <v>2023</v>
      </c>
      <c r="C4709" s="58">
        <f t="shared" si="1084"/>
        <v>12</v>
      </c>
      <c r="D4709" s="58" t="str">
        <f t="shared" si="1085"/>
        <v>Dec/2023</v>
      </c>
      <c r="E4709" s="60" t="s">
        <v>51</v>
      </c>
      <c r="F4709" s="60" t="s">
        <v>50</v>
      </c>
      <c r="G4709" s="60" t="s">
        <v>33</v>
      </c>
      <c r="H4709" s="60">
        <v>10</v>
      </c>
      <c r="I4709" s="60">
        <v>10</v>
      </c>
      <c r="J4709" s="60">
        <f t="shared" si="1086"/>
        <v>0</v>
      </c>
      <c r="K4709" s="60" t="str">
        <f t="shared" si="1087"/>
        <v>Ok</v>
      </c>
      <c r="L4709" s="60">
        <f t="shared" si="1088"/>
        <v>0</v>
      </c>
      <c r="M4709" s="85">
        <f>VLOOKUP(E4709,'DAFTAR ITEM'!B:J,9,FALSE)</f>
        <v>7500</v>
      </c>
      <c r="N4709" s="85">
        <f t="shared" si="1089"/>
        <v>75000</v>
      </c>
      <c r="O4709" s="85">
        <f t="shared" si="1090"/>
        <v>0</v>
      </c>
      <c r="P4709" s="85">
        <f t="shared" si="1091"/>
        <v>0</v>
      </c>
      <c r="Q4709" s="59">
        <f t="shared" si="1092"/>
        <v>0</v>
      </c>
      <c r="R4709" s="60" t="str">
        <f t="shared" si="1093"/>
        <v>Good Count</v>
      </c>
      <c r="S4709" s="60" t="str">
        <f t="shared" si="1094"/>
        <v>Good Count</v>
      </c>
      <c r="T4709" s="60" t="str">
        <f t="shared" si="1095"/>
        <v>Good Count</v>
      </c>
    </row>
    <row r="4710" spans="1:20" ht="15" customHeight="1">
      <c r="A4710" s="64">
        <v>45267</v>
      </c>
      <c r="B4710" s="65">
        <f t="shared" si="1083"/>
        <v>2023</v>
      </c>
      <c r="C4710" s="58">
        <f t="shared" si="1084"/>
        <v>12</v>
      </c>
      <c r="D4710" s="58" t="str">
        <f t="shared" si="1085"/>
        <v>Dec/2023</v>
      </c>
      <c r="E4710" s="60" t="s">
        <v>53</v>
      </c>
      <c r="F4710" s="60" t="s">
        <v>52</v>
      </c>
      <c r="G4710" s="60" t="s">
        <v>33</v>
      </c>
      <c r="H4710" s="60">
        <v>6</v>
      </c>
      <c r="I4710" s="60">
        <v>6</v>
      </c>
      <c r="J4710" s="60">
        <f t="shared" si="1086"/>
        <v>0</v>
      </c>
      <c r="K4710" s="60" t="str">
        <f t="shared" si="1087"/>
        <v>Ok</v>
      </c>
      <c r="L4710" s="60">
        <f t="shared" si="1088"/>
        <v>0</v>
      </c>
      <c r="M4710" s="85">
        <f>VLOOKUP(E4710,'DAFTAR ITEM'!B:J,9,FALSE)</f>
        <v>10000</v>
      </c>
      <c r="N4710" s="85">
        <f t="shared" si="1089"/>
        <v>60000</v>
      </c>
      <c r="O4710" s="85">
        <f t="shared" si="1090"/>
        <v>0</v>
      </c>
      <c r="P4710" s="85">
        <f t="shared" si="1091"/>
        <v>0</v>
      </c>
      <c r="Q4710" s="59">
        <f t="shared" si="1092"/>
        <v>0</v>
      </c>
      <c r="R4710" s="60" t="str">
        <f t="shared" si="1093"/>
        <v>Good Count</v>
      </c>
      <c r="S4710" s="60" t="str">
        <f t="shared" si="1094"/>
        <v>Good Count</v>
      </c>
      <c r="T4710" s="60" t="str">
        <f t="shared" si="1095"/>
        <v>Good Count</v>
      </c>
    </row>
    <row r="4711" spans="1:20" ht="15" customHeight="1">
      <c r="A4711" s="64">
        <v>45267</v>
      </c>
      <c r="B4711" s="65">
        <f t="shared" si="1083"/>
        <v>2023</v>
      </c>
      <c r="C4711" s="58">
        <f t="shared" si="1084"/>
        <v>12</v>
      </c>
      <c r="D4711" s="58" t="str">
        <f t="shared" si="1085"/>
        <v>Dec/2023</v>
      </c>
      <c r="E4711" s="60" t="s">
        <v>55</v>
      </c>
      <c r="F4711" s="60" t="s">
        <v>54</v>
      </c>
      <c r="G4711" s="60" t="s">
        <v>56</v>
      </c>
      <c r="H4711" s="60">
        <v>54</v>
      </c>
      <c r="I4711" s="60">
        <v>54</v>
      </c>
      <c r="J4711" s="60">
        <f t="shared" si="1086"/>
        <v>0</v>
      </c>
      <c r="K4711" s="60" t="str">
        <f t="shared" si="1087"/>
        <v>Ok</v>
      </c>
      <c r="L4711" s="60">
        <f t="shared" si="1088"/>
        <v>0</v>
      </c>
      <c r="M4711" s="85">
        <f>VLOOKUP(E4711,'DAFTAR ITEM'!B:J,9,FALSE)</f>
        <v>2500</v>
      </c>
      <c r="N4711" s="85">
        <f t="shared" si="1089"/>
        <v>135000</v>
      </c>
      <c r="O4711" s="85">
        <f t="shared" si="1090"/>
        <v>0</v>
      </c>
      <c r="P4711" s="85">
        <f t="shared" si="1091"/>
        <v>0</v>
      </c>
      <c r="Q4711" s="59">
        <f t="shared" si="1092"/>
        <v>0</v>
      </c>
      <c r="R4711" s="60" t="str">
        <f t="shared" si="1093"/>
        <v>Good Count</v>
      </c>
      <c r="S4711" s="60" t="str">
        <f t="shared" si="1094"/>
        <v>Good Count</v>
      </c>
      <c r="T4711" s="60" t="str">
        <f t="shared" si="1095"/>
        <v>Good Count</v>
      </c>
    </row>
    <row r="4712" spans="1:20" ht="15" customHeight="1">
      <c r="A4712" s="64">
        <v>45267</v>
      </c>
      <c r="B4712" s="65">
        <f t="shared" si="1083"/>
        <v>2023</v>
      </c>
      <c r="C4712" s="58">
        <f t="shared" si="1084"/>
        <v>12</v>
      </c>
      <c r="D4712" s="58" t="str">
        <f t="shared" si="1085"/>
        <v>Dec/2023</v>
      </c>
      <c r="E4712" s="60" t="s">
        <v>58</v>
      </c>
      <c r="F4712" s="60" t="s">
        <v>57</v>
      </c>
      <c r="G4712" s="60" t="s">
        <v>59</v>
      </c>
      <c r="H4712" s="60">
        <v>60</v>
      </c>
      <c r="I4712" s="60">
        <v>60</v>
      </c>
      <c r="J4712" s="60">
        <f t="shared" si="1086"/>
        <v>0</v>
      </c>
      <c r="K4712" s="60" t="str">
        <f t="shared" si="1087"/>
        <v>Ok</v>
      </c>
      <c r="L4712" s="60">
        <f t="shared" si="1088"/>
        <v>0</v>
      </c>
      <c r="M4712" s="85">
        <f>VLOOKUP(E4712,'DAFTAR ITEM'!B:J,9,FALSE)</f>
        <v>5145</v>
      </c>
      <c r="N4712" s="85">
        <f t="shared" si="1089"/>
        <v>308700</v>
      </c>
      <c r="O4712" s="85">
        <f t="shared" si="1090"/>
        <v>0</v>
      </c>
      <c r="P4712" s="85">
        <f t="shared" si="1091"/>
        <v>0</v>
      </c>
      <c r="Q4712" s="59">
        <f t="shared" si="1092"/>
        <v>0</v>
      </c>
      <c r="R4712" s="60" t="str">
        <f t="shared" si="1093"/>
        <v>Good Count</v>
      </c>
      <c r="S4712" s="60" t="str">
        <f t="shared" si="1094"/>
        <v>Good Count</v>
      </c>
      <c r="T4712" s="60" t="str">
        <f t="shared" si="1095"/>
        <v>Good Count</v>
      </c>
    </row>
    <row r="4713" spans="1:20" ht="15" customHeight="1">
      <c r="A4713" s="64">
        <v>45267</v>
      </c>
      <c r="B4713" s="65">
        <f t="shared" si="1083"/>
        <v>2023</v>
      </c>
      <c r="C4713" s="58">
        <f t="shared" si="1084"/>
        <v>12</v>
      </c>
      <c r="D4713" s="58" t="str">
        <f t="shared" si="1085"/>
        <v>Dec/2023</v>
      </c>
      <c r="E4713" s="60" t="s">
        <v>61</v>
      </c>
      <c r="F4713" s="60" t="s">
        <v>60</v>
      </c>
      <c r="G4713" s="60" t="s">
        <v>56</v>
      </c>
      <c r="H4713" s="60">
        <v>22</v>
      </c>
      <c r="I4713" s="60">
        <v>22</v>
      </c>
      <c r="J4713" s="60">
        <f t="shared" si="1086"/>
        <v>0</v>
      </c>
      <c r="K4713" s="60" t="str">
        <f t="shared" si="1087"/>
        <v>Ok</v>
      </c>
      <c r="L4713" s="60">
        <f t="shared" si="1088"/>
        <v>0</v>
      </c>
      <c r="M4713" s="85">
        <f>VLOOKUP(E4713,'DAFTAR ITEM'!B:J,9,FALSE)</f>
        <v>13440</v>
      </c>
      <c r="N4713" s="85">
        <f t="shared" si="1089"/>
        <v>295680</v>
      </c>
      <c r="O4713" s="85">
        <f t="shared" si="1090"/>
        <v>0</v>
      </c>
      <c r="P4713" s="85">
        <f t="shared" si="1091"/>
        <v>0</v>
      </c>
      <c r="Q4713" s="59">
        <f t="shared" si="1092"/>
        <v>0</v>
      </c>
      <c r="R4713" s="60" t="str">
        <f t="shared" si="1093"/>
        <v>Good Count</v>
      </c>
      <c r="S4713" s="60" t="str">
        <f t="shared" si="1094"/>
        <v>Good Count</v>
      </c>
      <c r="T4713" s="60" t="str">
        <f t="shared" si="1095"/>
        <v>Good Count</v>
      </c>
    </row>
    <row r="4714" spans="1:20" ht="15" customHeight="1">
      <c r="A4714" s="64">
        <v>45267</v>
      </c>
      <c r="B4714" s="65">
        <f t="shared" si="1083"/>
        <v>2023</v>
      </c>
      <c r="C4714" s="58">
        <f t="shared" si="1084"/>
        <v>12</v>
      </c>
      <c r="D4714" s="58" t="str">
        <f t="shared" si="1085"/>
        <v>Dec/2023</v>
      </c>
      <c r="E4714" s="60" t="s">
        <v>63</v>
      </c>
      <c r="F4714" s="60" t="s">
        <v>62</v>
      </c>
      <c r="G4714" s="60" t="s">
        <v>33</v>
      </c>
      <c r="H4714" s="60">
        <v>4</v>
      </c>
      <c r="I4714" s="60">
        <v>4</v>
      </c>
      <c r="J4714" s="60">
        <f t="shared" si="1086"/>
        <v>0</v>
      </c>
      <c r="K4714" s="60" t="str">
        <f t="shared" si="1087"/>
        <v>Ok</v>
      </c>
      <c r="L4714" s="60">
        <f t="shared" si="1088"/>
        <v>0</v>
      </c>
      <c r="M4714" s="85">
        <f>VLOOKUP(E4714,'DAFTAR ITEM'!B:J,9,FALSE)</f>
        <v>20000</v>
      </c>
      <c r="N4714" s="85">
        <f t="shared" si="1089"/>
        <v>80000</v>
      </c>
      <c r="O4714" s="85">
        <f t="shared" si="1090"/>
        <v>0</v>
      </c>
      <c r="P4714" s="85">
        <f t="shared" si="1091"/>
        <v>0</v>
      </c>
      <c r="Q4714" s="59">
        <f t="shared" si="1092"/>
        <v>0</v>
      </c>
      <c r="R4714" s="60" t="str">
        <f t="shared" si="1093"/>
        <v>Good Count</v>
      </c>
      <c r="S4714" s="60" t="str">
        <f t="shared" si="1094"/>
        <v>Good Count</v>
      </c>
      <c r="T4714" s="60" t="str">
        <f t="shared" si="1095"/>
        <v>Good Count</v>
      </c>
    </row>
    <row r="4715" spans="1:20" ht="15" customHeight="1">
      <c r="A4715" s="64">
        <v>45267</v>
      </c>
      <c r="B4715" s="65">
        <f t="shared" si="1083"/>
        <v>2023</v>
      </c>
      <c r="C4715" s="58">
        <f t="shared" si="1084"/>
        <v>12</v>
      </c>
      <c r="D4715" s="58" t="str">
        <f t="shared" si="1085"/>
        <v>Dec/2023</v>
      </c>
      <c r="E4715" s="60" t="s">
        <v>69</v>
      </c>
      <c r="F4715" s="60" t="s">
        <v>68</v>
      </c>
      <c r="G4715" s="60" t="s">
        <v>33</v>
      </c>
      <c r="H4715" s="60">
        <v>5</v>
      </c>
      <c r="I4715" s="60">
        <v>5</v>
      </c>
      <c r="J4715" s="60">
        <f t="shared" si="1086"/>
        <v>0</v>
      </c>
      <c r="K4715" s="60" t="str">
        <f t="shared" si="1087"/>
        <v>Ok</v>
      </c>
      <c r="L4715" s="60">
        <f t="shared" si="1088"/>
        <v>0</v>
      </c>
      <c r="M4715" s="85">
        <f>VLOOKUP(E4715,'DAFTAR ITEM'!B:J,9,FALSE)</f>
        <v>6300</v>
      </c>
      <c r="N4715" s="85">
        <f t="shared" si="1089"/>
        <v>31500</v>
      </c>
      <c r="O4715" s="85">
        <f t="shared" si="1090"/>
        <v>0</v>
      </c>
      <c r="P4715" s="85">
        <f t="shared" si="1091"/>
        <v>0</v>
      </c>
      <c r="Q4715" s="59">
        <f t="shared" si="1092"/>
        <v>0</v>
      </c>
      <c r="R4715" s="60" t="str">
        <f t="shared" si="1093"/>
        <v>Good Count</v>
      </c>
      <c r="S4715" s="60" t="str">
        <f t="shared" si="1094"/>
        <v>Good Count</v>
      </c>
      <c r="T4715" s="60" t="str">
        <f t="shared" si="1095"/>
        <v>Good Count</v>
      </c>
    </row>
    <row r="4716" spans="1:20" ht="15" customHeight="1">
      <c r="A4716" s="64">
        <v>45267</v>
      </c>
      <c r="B4716" s="65">
        <f t="shared" si="1083"/>
        <v>2023</v>
      </c>
      <c r="C4716" s="58">
        <f t="shared" si="1084"/>
        <v>12</v>
      </c>
      <c r="D4716" s="58" t="str">
        <f t="shared" si="1085"/>
        <v>Dec/2023</v>
      </c>
      <c r="E4716" s="60" t="s">
        <v>71</v>
      </c>
      <c r="F4716" s="60" t="s">
        <v>70</v>
      </c>
      <c r="G4716" s="60" t="s">
        <v>33</v>
      </c>
      <c r="H4716" s="60">
        <v>5</v>
      </c>
      <c r="I4716" s="60">
        <v>5</v>
      </c>
      <c r="J4716" s="60">
        <f t="shared" si="1086"/>
        <v>0</v>
      </c>
      <c r="K4716" s="60" t="str">
        <f t="shared" si="1087"/>
        <v>Ok</v>
      </c>
      <c r="L4716" s="60">
        <f t="shared" si="1088"/>
        <v>0</v>
      </c>
      <c r="M4716" s="85">
        <f>VLOOKUP(E4716,'DAFTAR ITEM'!B:J,9,FALSE)</f>
        <v>12000</v>
      </c>
      <c r="N4716" s="85">
        <f t="shared" si="1089"/>
        <v>60000</v>
      </c>
      <c r="O4716" s="85">
        <f t="shared" si="1090"/>
        <v>0</v>
      </c>
      <c r="P4716" s="85">
        <f t="shared" si="1091"/>
        <v>0</v>
      </c>
      <c r="Q4716" s="59">
        <f t="shared" si="1092"/>
        <v>0</v>
      </c>
      <c r="R4716" s="60" t="str">
        <f t="shared" si="1093"/>
        <v>Good Count</v>
      </c>
      <c r="S4716" s="60" t="str">
        <f t="shared" si="1094"/>
        <v>Good Count</v>
      </c>
      <c r="T4716" s="60" t="str">
        <f t="shared" si="1095"/>
        <v>Good Count</v>
      </c>
    </row>
    <row r="4717" spans="1:20" ht="15" customHeight="1">
      <c r="A4717" s="64">
        <v>45267</v>
      </c>
      <c r="B4717" s="65">
        <f t="shared" si="1083"/>
        <v>2023</v>
      </c>
      <c r="C4717" s="58">
        <f t="shared" si="1084"/>
        <v>12</v>
      </c>
      <c r="D4717" s="58" t="str">
        <f t="shared" si="1085"/>
        <v>Dec/2023</v>
      </c>
      <c r="E4717" s="60" t="s">
        <v>73</v>
      </c>
      <c r="F4717" s="60" t="s">
        <v>72</v>
      </c>
      <c r="G4717" s="60" t="s">
        <v>33</v>
      </c>
      <c r="H4717" s="60">
        <v>7</v>
      </c>
      <c r="I4717" s="60">
        <v>7</v>
      </c>
      <c r="J4717" s="60">
        <f t="shared" si="1086"/>
        <v>0</v>
      </c>
      <c r="K4717" s="60" t="str">
        <f t="shared" si="1087"/>
        <v>Ok</v>
      </c>
      <c r="L4717" s="60">
        <f t="shared" si="1088"/>
        <v>0</v>
      </c>
      <c r="M4717" s="85">
        <f>VLOOKUP(E4717,'DAFTAR ITEM'!B:J,9,FALSE)</f>
        <v>24000</v>
      </c>
      <c r="N4717" s="85">
        <f t="shared" si="1089"/>
        <v>168000</v>
      </c>
      <c r="O4717" s="85">
        <f t="shared" si="1090"/>
        <v>0</v>
      </c>
      <c r="P4717" s="85">
        <f t="shared" si="1091"/>
        <v>0</v>
      </c>
      <c r="Q4717" s="59">
        <f t="shared" si="1092"/>
        <v>0</v>
      </c>
      <c r="R4717" s="60" t="str">
        <f t="shared" si="1093"/>
        <v>Good Count</v>
      </c>
      <c r="S4717" s="60" t="str">
        <f t="shared" si="1094"/>
        <v>Good Count</v>
      </c>
      <c r="T4717" s="60" t="str">
        <f t="shared" si="1095"/>
        <v>Good Count</v>
      </c>
    </row>
    <row r="4718" spans="1:20" ht="15" customHeight="1">
      <c r="A4718" s="64">
        <v>45267</v>
      </c>
      <c r="B4718" s="65">
        <f t="shared" si="1083"/>
        <v>2023</v>
      </c>
      <c r="C4718" s="58">
        <f t="shared" si="1084"/>
        <v>12</v>
      </c>
      <c r="D4718" s="58" t="str">
        <f t="shared" si="1085"/>
        <v>Dec/2023</v>
      </c>
      <c r="E4718" s="60" t="s">
        <v>75</v>
      </c>
      <c r="F4718" s="60" t="s">
        <v>74</v>
      </c>
      <c r="G4718" s="60" t="s">
        <v>33</v>
      </c>
      <c r="H4718" s="60">
        <v>9</v>
      </c>
      <c r="I4718" s="60">
        <v>9</v>
      </c>
      <c r="J4718" s="60">
        <f t="shared" si="1086"/>
        <v>0</v>
      </c>
      <c r="K4718" s="60" t="str">
        <f t="shared" si="1087"/>
        <v>Ok</v>
      </c>
      <c r="L4718" s="60">
        <f t="shared" si="1088"/>
        <v>0</v>
      </c>
      <c r="M4718" s="85">
        <f>VLOOKUP(E4718,'DAFTAR ITEM'!B:J,9,FALSE)</f>
        <v>6500</v>
      </c>
      <c r="N4718" s="85">
        <f t="shared" si="1089"/>
        <v>58500</v>
      </c>
      <c r="O4718" s="85">
        <f t="shared" si="1090"/>
        <v>0</v>
      </c>
      <c r="P4718" s="85">
        <f t="shared" si="1091"/>
        <v>0</v>
      </c>
      <c r="Q4718" s="59">
        <f t="shared" si="1092"/>
        <v>0</v>
      </c>
      <c r="R4718" s="60" t="str">
        <f t="shared" si="1093"/>
        <v>Good Count</v>
      </c>
      <c r="S4718" s="60" t="str">
        <f t="shared" si="1094"/>
        <v>Good Count</v>
      </c>
      <c r="T4718" s="60" t="str">
        <f t="shared" si="1095"/>
        <v>Good Count</v>
      </c>
    </row>
    <row r="4719" spans="1:20" ht="15" customHeight="1">
      <c r="A4719" s="64">
        <v>45267</v>
      </c>
      <c r="B4719" s="65">
        <f t="shared" si="1083"/>
        <v>2023</v>
      </c>
      <c r="C4719" s="58">
        <f t="shared" si="1084"/>
        <v>12</v>
      </c>
      <c r="D4719" s="58" t="str">
        <f t="shared" si="1085"/>
        <v>Dec/2023</v>
      </c>
      <c r="E4719" s="60" t="s">
        <v>77</v>
      </c>
      <c r="F4719" s="60" t="s">
        <v>76</v>
      </c>
      <c r="G4719" s="60" t="s">
        <v>33</v>
      </c>
      <c r="H4719" s="60">
        <v>2</v>
      </c>
      <c r="I4719" s="60">
        <v>2</v>
      </c>
      <c r="J4719" s="60">
        <f t="shared" si="1086"/>
        <v>0</v>
      </c>
      <c r="K4719" s="60" t="str">
        <f t="shared" si="1087"/>
        <v>Ok</v>
      </c>
      <c r="L4719" s="60">
        <f t="shared" si="1088"/>
        <v>0</v>
      </c>
      <c r="M4719" s="85">
        <f>VLOOKUP(E4719,'DAFTAR ITEM'!B:J,9,FALSE)</f>
        <v>50000</v>
      </c>
      <c r="N4719" s="85">
        <f t="shared" si="1089"/>
        <v>100000</v>
      </c>
      <c r="O4719" s="85">
        <f t="shared" si="1090"/>
        <v>0</v>
      </c>
      <c r="P4719" s="85">
        <f t="shared" si="1091"/>
        <v>0</v>
      </c>
      <c r="Q4719" s="59">
        <f t="shared" si="1092"/>
        <v>0</v>
      </c>
      <c r="R4719" s="60" t="str">
        <f t="shared" si="1093"/>
        <v>Good Count</v>
      </c>
      <c r="S4719" s="60" t="str">
        <f t="shared" si="1094"/>
        <v>Good Count</v>
      </c>
      <c r="T4719" s="60" t="str">
        <f t="shared" si="1095"/>
        <v>Good Count</v>
      </c>
    </row>
    <row r="4720" spans="1:20" ht="15" customHeight="1">
      <c r="A4720" s="64">
        <v>45267</v>
      </c>
      <c r="B4720" s="65">
        <f t="shared" si="1083"/>
        <v>2023</v>
      </c>
      <c r="C4720" s="58">
        <f t="shared" si="1084"/>
        <v>12</v>
      </c>
      <c r="D4720" s="58" t="str">
        <f t="shared" si="1085"/>
        <v>Dec/2023</v>
      </c>
      <c r="E4720" s="60" t="s">
        <v>79</v>
      </c>
      <c r="F4720" s="60" t="s">
        <v>78</v>
      </c>
      <c r="G4720" s="60" t="s">
        <v>33</v>
      </c>
      <c r="H4720" s="60">
        <v>5</v>
      </c>
      <c r="I4720" s="60">
        <v>5</v>
      </c>
      <c r="J4720" s="60">
        <f t="shared" si="1086"/>
        <v>0</v>
      </c>
      <c r="K4720" s="60" t="str">
        <f t="shared" si="1087"/>
        <v>Ok</v>
      </c>
      <c r="L4720" s="60">
        <f t="shared" si="1088"/>
        <v>0</v>
      </c>
      <c r="M4720" s="85">
        <f>VLOOKUP(E4720,'DAFTAR ITEM'!B:J,9,FALSE)</f>
        <v>3700</v>
      </c>
      <c r="N4720" s="85">
        <f t="shared" si="1089"/>
        <v>18500</v>
      </c>
      <c r="O4720" s="85">
        <f t="shared" si="1090"/>
        <v>0</v>
      </c>
      <c r="P4720" s="85">
        <f t="shared" si="1091"/>
        <v>0</v>
      </c>
      <c r="Q4720" s="59">
        <f t="shared" si="1092"/>
        <v>0</v>
      </c>
      <c r="R4720" s="60" t="str">
        <f t="shared" si="1093"/>
        <v>Good Count</v>
      </c>
      <c r="S4720" s="60" t="str">
        <f t="shared" si="1094"/>
        <v>Good Count</v>
      </c>
      <c r="T4720" s="60" t="str">
        <f t="shared" si="1095"/>
        <v>Good Count</v>
      </c>
    </row>
    <row r="4721" spans="1:20" ht="15" customHeight="1">
      <c r="A4721" s="64">
        <v>45267</v>
      </c>
      <c r="B4721" s="65">
        <f t="shared" si="1083"/>
        <v>2023</v>
      </c>
      <c r="C4721" s="58">
        <f t="shared" si="1084"/>
        <v>12</v>
      </c>
      <c r="D4721" s="58" t="str">
        <f t="shared" si="1085"/>
        <v>Dec/2023</v>
      </c>
      <c r="E4721" s="60" t="s">
        <v>81</v>
      </c>
      <c r="F4721" s="60" t="s">
        <v>80</v>
      </c>
      <c r="G4721" s="60" t="s">
        <v>33</v>
      </c>
      <c r="H4721" s="60">
        <v>11</v>
      </c>
      <c r="I4721" s="60">
        <v>11</v>
      </c>
      <c r="J4721" s="60">
        <f t="shared" si="1086"/>
        <v>0</v>
      </c>
      <c r="K4721" s="60" t="str">
        <f t="shared" si="1087"/>
        <v>Ok</v>
      </c>
      <c r="L4721" s="60">
        <f t="shared" si="1088"/>
        <v>0</v>
      </c>
      <c r="M4721" s="85">
        <f>VLOOKUP(E4721,'DAFTAR ITEM'!B:J,9,FALSE)</f>
        <v>1785</v>
      </c>
      <c r="N4721" s="85">
        <f t="shared" si="1089"/>
        <v>19635</v>
      </c>
      <c r="O4721" s="85">
        <f t="shared" si="1090"/>
        <v>0</v>
      </c>
      <c r="P4721" s="85">
        <f t="shared" si="1091"/>
        <v>0</v>
      </c>
      <c r="Q4721" s="59">
        <f t="shared" si="1092"/>
        <v>0</v>
      </c>
      <c r="R4721" s="60" t="str">
        <f t="shared" si="1093"/>
        <v>Good Count</v>
      </c>
      <c r="S4721" s="60" t="str">
        <f t="shared" si="1094"/>
        <v>Good Count</v>
      </c>
      <c r="T4721" s="60" t="str">
        <f t="shared" si="1095"/>
        <v>Good Count</v>
      </c>
    </row>
    <row r="4722" spans="1:20" ht="15" customHeight="1">
      <c r="A4722" s="64">
        <v>45267</v>
      </c>
      <c r="B4722" s="65">
        <f t="shared" si="1083"/>
        <v>2023</v>
      </c>
      <c r="C4722" s="58">
        <f t="shared" si="1084"/>
        <v>12</v>
      </c>
      <c r="D4722" s="58" t="str">
        <f t="shared" si="1085"/>
        <v>Dec/2023</v>
      </c>
      <c r="E4722" s="60" t="s">
        <v>83</v>
      </c>
      <c r="F4722" s="60" t="s">
        <v>82</v>
      </c>
      <c r="G4722" s="60" t="s">
        <v>33</v>
      </c>
      <c r="H4722" s="60">
        <v>38</v>
      </c>
      <c r="I4722" s="60">
        <v>38</v>
      </c>
      <c r="J4722" s="60">
        <f t="shared" si="1086"/>
        <v>0</v>
      </c>
      <c r="K4722" s="60" t="str">
        <f t="shared" si="1087"/>
        <v>Ok</v>
      </c>
      <c r="L4722" s="60">
        <f t="shared" si="1088"/>
        <v>0</v>
      </c>
      <c r="M4722" s="85">
        <f>VLOOKUP(E4722,'DAFTAR ITEM'!B:J,9,FALSE)</f>
        <v>15000</v>
      </c>
      <c r="N4722" s="85">
        <f t="shared" si="1089"/>
        <v>570000</v>
      </c>
      <c r="O4722" s="85">
        <f t="shared" si="1090"/>
        <v>0</v>
      </c>
      <c r="P4722" s="85">
        <f t="shared" si="1091"/>
        <v>0</v>
      </c>
      <c r="Q4722" s="59">
        <f t="shared" si="1092"/>
        <v>0</v>
      </c>
      <c r="R4722" s="60" t="str">
        <f t="shared" si="1093"/>
        <v>Good Count</v>
      </c>
      <c r="S4722" s="60" t="str">
        <f t="shared" si="1094"/>
        <v>Good Count</v>
      </c>
      <c r="T4722" s="60" t="str">
        <f t="shared" si="1095"/>
        <v>Good Count</v>
      </c>
    </row>
    <row r="4723" spans="1:20" ht="15" customHeight="1">
      <c r="A4723" s="64">
        <v>45267</v>
      </c>
      <c r="B4723" s="65">
        <f t="shared" si="1083"/>
        <v>2023</v>
      </c>
      <c r="C4723" s="58">
        <f t="shared" si="1084"/>
        <v>12</v>
      </c>
      <c r="D4723" s="58" t="str">
        <f t="shared" si="1085"/>
        <v>Dec/2023</v>
      </c>
      <c r="E4723" s="60" t="s">
        <v>85</v>
      </c>
      <c r="F4723" s="60" t="s">
        <v>84</v>
      </c>
      <c r="G4723" s="60" t="s">
        <v>33</v>
      </c>
      <c r="H4723" s="60">
        <v>49</v>
      </c>
      <c r="I4723" s="60">
        <v>49</v>
      </c>
      <c r="J4723" s="60">
        <f t="shared" si="1086"/>
        <v>0</v>
      </c>
      <c r="K4723" s="60" t="str">
        <f t="shared" si="1087"/>
        <v>Ok</v>
      </c>
      <c r="L4723" s="60">
        <f t="shared" si="1088"/>
        <v>0</v>
      </c>
      <c r="M4723" s="85">
        <f>VLOOKUP(E4723,'DAFTAR ITEM'!B:J,9,FALSE)</f>
        <v>9800</v>
      </c>
      <c r="N4723" s="85">
        <f t="shared" si="1089"/>
        <v>480200</v>
      </c>
      <c r="O4723" s="85">
        <f t="shared" si="1090"/>
        <v>0</v>
      </c>
      <c r="P4723" s="85">
        <f t="shared" si="1091"/>
        <v>0</v>
      </c>
      <c r="Q4723" s="59">
        <f t="shared" si="1092"/>
        <v>0</v>
      </c>
      <c r="R4723" s="60" t="str">
        <f t="shared" si="1093"/>
        <v>Good Count</v>
      </c>
      <c r="S4723" s="60" t="str">
        <f t="shared" si="1094"/>
        <v>Good Count</v>
      </c>
      <c r="T4723" s="60" t="str">
        <f t="shared" si="1095"/>
        <v>Good Count</v>
      </c>
    </row>
    <row r="4724" spans="1:20" ht="15" customHeight="1">
      <c r="A4724" s="64">
        <v>45267</v>
      </c>
      <c r="B4724" s="65">
        <f t="shared" si="1083"/>
        <v>2023</v>
      </c>
      <c r="C4724" s="58">
        <f t="shared" si="1084"/>
        <v>12</v>
      </c>
      <c r="D4724" s="58" t="str">
        <f t="shared" si="1085"/>
        <v>Dec/2023</v>
      </c>
      <c r="E4724" s="60" t="s">
        <v>90</v>
      </c>
      <c r="F4724" s="60" t="s">
        <v>89</v>
      </c>
      <c r="G4724" s="60" t="s">
        <v>33</v>
      </c>
      <c r="H4724" s="60">
        <v>4</v>
      </c>
      <c r="I4724" s="60">
        <v>4</v>
      </c>
      <c r="J4724" s="60">
        <f t="shared" si="1086"/>
        <v>0</v>
      </c>
      <c r="K4724" s="60" t="str">
        <f t="shared" si="1087"/>
        <v>Ok</v>
      </c>
      <c r="L4724" s="60">
        <f t="shared" si="1088"/>
        <v>0</v>
      </c>
      <c r="M4724" s="85">
        <f>VLOOKUP(E4724,'DAFTAR ITEM'!B:J,9,FALSE)</f>
        <v>23000</v>
      </c>
      <c r="N4724" s="85">
        <f t="shared" si="1089"/>
        <v>92000</v>
      </c>
      <c r="O4724" s="85">
        <f t="shared" si="1090"/>
        <v>0</v>
      </c>
      <c r="P4724" s="85">
        <f t="shared" si="1091"/>
        <v>0</v>
      </c>
      <c r="Q4724" s="59">
        <f t="shared" si="1092"/>
        <v>0</v>
      </c>
      <c r="R4724" s="60" t="str">
        <f t="shared" si="1093"/>
        <v>Good Count</v>
      </c>
      <c r="S4724" s="60" t="str">
        <f t="shared" si="1094"/>
        <v>Good Count</v>
      </c>
      <c r="T4724" s="60" t="str">
        <f t="shared" si="1095"/>
        <v>Good Count</v>
      </c>
    </row>
    <row r="4725" spans="1:20" ht="15" customHeight="1">
      <c r="A4725" s="64">
        <v>45267</v>
      </c>
      <c r="B4725" s="65">
        <f t="shared" si="1083"/>
        <v>2023</v>
      </c>
      <c r="C4725" s="58">
        <f t="shared" si="1084"/>
        <v>12</v>
      </c>
      <c r="D4725" s="58" t="str">
        <f t="shared" si="1085"/>
        <v>Dec/2023</v>
      </c>
      <c r="E4725" s="60" t="s">
        <v>92</v>
      </c>
      <c r="F4725" s="60" t="s">
        <v>91</v>
      </c>
      <c r="G4725" s="60" t="s">
        <v>88</v>
      </c>
      <c r="H4725" s="60">
        <v>5</v>
      </c>
      <c r="I4725" s="60">
        <v>5</v>
      </c>
      <c r="J4725" s="60">
        <f t="shared" si="1086"/>
        <v>0</v>
      </c>
      <c r="K4725" s="60" t="str">
        <f t="shared" si="1087"/>
        <v>Ok</v>
      </c>
      <c r="L4725" s="60">
        <f t="shared" si="1088"/>
        <v>0</v>
      </c>
      <c r="M4725" s="85">
        <f>VLOOKUP(E4725,'DAFTAR ITEM'!B:J,9,FALSE)</f>
        <v>95000</v>
      </c>
      <c r="N4725" s="85">
        <f t="shared" si="1089"/>
        <v>475000</v>
      </c>
      <c r="O4725" s="85">
        <f t="shared" si="1090"/>
        <v>0</v>
      </c>
      <c r="P4725" s="85">
        <f t="shared" si="1091"/>
        <v>0</v>
      </c>
      <c r="Q4725" s="59">
        <f t="shared" si="1092"/>
        <v>0</v>
      </c>
      <c r="R4725" s="60" t="str">
        <f t="shared" si="1093"/>
        <v>Good Count</v>
      </c>
      <c r="S4725" s="60" t="str">
        <f t="shared" si="1094"/>
        <v>Good Count</v>
      </c>
      <c r="T4725" s="60" t="str">
        <f t="shared" si="1095"/>
        <v>Good Count</v>
      </c>
    </row>
    <row r="4726" spans="1:20" ht="15" customHeight="1">
      <c r="A4726" s="64">
        <v>45267</v>
      </c>
      <c r="B4726" s="65">
        <f t="shared" si="1083"/>
        <v>2023</v>
      </c>
      <c r="C4726" s="58">
        <f t="shared" si="1084"/>
        <v>12</v>
      </c>
      <c r="D4726" s="58" t="str">
        <f t="shared" si="1085"/>
        <v>Dec/2023</v>
      </c>
      <c r="E4726" s="60" t="s">
        <v>94</v>
      </c>
      <c r="F4726" s="60" t="s">
        <v>93</v>
      </c>
      <c r="G4726" s="60" t="s">
        <v>95</v>
      </c>
      <c r="H4726" s="60">
        <v>74</v>
      </c>
      <c r="I4726" s="60">
        <v>74</v>
      </c>
      <c r="J4726" s="60">
        <f t="shared" si="1086"/>
        <v>0</v>
      </c>
      <c r="K4726" s="60" t="str">
        <f t="shared" si="1087"/>
        <v>Ok</v>
      </c>
      <c r="L4726" s="60">
        <f t="shared" si="1088"/>
        <v>0</v>
      </c>
      <c r="M4726" s="85">
        <f>VLOOKUP(E4726,'DAFTAR ITEM'!B:J,9,FALSE)</f>
        <v>5250</v>
      </c>
      <c r="N4726" s="85">
        <f t="shared" si="1089"/>
        <v>388500</v>
      </c>
      <c r="O4726" s="85">
        <f t="shared" si="1090"/>
        <v>0</v>
      </c>
      <c r="P4726" s="85">
        <f t="shared" si="1091"/>
        <v>0</v>
      </c>
      <c r="Q4726" s="59">
        <f t="shared" si="1092"/>
        <v>0</v>
      </c>
      <c r="R4726" s="60" t="str">
        <f t="shared" si="1093"/>
        <v>Good Count</v>
      </c>
      <c r="S4726" s="60" t="str">
        <f t="shared" si="1094"/>
        <v>Good Count</v>
      </c>
      <c r="T4726" s="60" t="str">
        <f t="shared" si="1095"/>
        <v>Good Count</v>
      </c>
    </row>
    <row r="4727" spans="1:20" ht="15" customHeight="1">
      <c r="A4727" s="64">
        <v>45267</v>
      </c>
      <c r="B4727" s="65">
        <f t="shared" si="1083"/>
        <v>2023</v>
      </c>
      <c r="C4727" s="58">
        <f t="shared" si="1084"/>
        <v>12</v>
      </c>
      <c r="D4727" s="58" t="str">
        <f t="shared" si="1085"/>
        <v>Dec/2023</v>
      </c>
      <c r="E4727" s="60" t="s">
        <v>97</v>
      </c>
      <c r="F4727" s="60" t="s">
        <v>96</v>
      </c>
      <c r="G4727" s="60" t="s">
        <v>95</v>
      </c>
      <c r="H4727" s="60">
        <v>16</v>
      </c>
      <c r="I4727" s="60">
        <v>16</v>
      </c>
      <c r="J4727" s="60">
        <f t="shared" si="1086"/>
        <v>0</v>
      </c>
      <c r="K4727" s="60" t="str">
        <f t="shared" si="1087"/>
        <v>Ok</v>
      </c>
      <c r="L4727" s="60">
        <f t="shared" si="1088"/>
        <v>0</v>
      </c>
      <c r="M4727" s="85">
        <f>VLOOKUP(E4727,'DAFTAR ITEM'!B:J,9,FALSE)</f>
        <v>12000</v>
      </c>
      <c r="N4727" s="85">
        <f t="shared" si="1089"/>
        <v>192000</v>
      </c>
      <c r="O4727" s="85">
        <f t="shared" si="1090"/>
        <v>0</v>
      </c>
      <c r="P4727" s="85">
        <f t="shared" si="1091"/>
        <v>0</v>
      </c>
      <c r="Q4727" s="59">
        <f t="shared" si="1092"/>
        <v>0</v>
      </c>
      <c r="R4727" s="60" t="str">
        <f t="shared" si="1093"/>
        <v>Good Count</v>
      </c>
      <c r="S4727" s="60" t="str">
        <f t="shared" si="1094"/>
        <v>Good Count</v>
      </c>
      <c r="T4727" s="60" t="str">
        <f t="shared" si="1095"/>
        <v>Good Count</v>
      </c>
    </row>
    <row r="4728" spans="1:20" ht="15" customHeight="1">
      <c r="A4728" s="64">
        <v>45267</v>
      </c>
      <c r="B4728" s="65">
        <f t="shared" si="1083"/>
        <v>2023</v>
      </c>
      <c r="C4728" s="58">
        <f t="shared" si="1084"/>
        <v>12</v>
      </c>
      <c r="D4728" s="58" t="str">
        <f t="shared" si="1085"/>
        <v>Dec/2023</v>
      </c>
      <c r="E4728" s="60" t="s">
        <v>99</v>
      </c>
      <c r="F4728" s="60" t="s">
        <v>98</v>
      </c>
      <c r="G4728" s="60" t="s">
        <v>95</v>
      </c>
      <c r="H4728" s="60">
        <v>50</v>
      </c>
      <c r="I4728" s="60">
        <v>50</v>
      </c>
      <c r="J4728" s="60">
        <f t="shared" si="1086"/>
        <v>0</v>
      </c>
      <c r="K4728" s="60" t="str">
        <f t="shared" si="1087"/>
        <v>Ok</v>
      </c>
      <c r="L4728" s="60">
        <f t="shared" si="1088"/>
        <v>0</v>
      </c>
      <c r="M4728" s="85">
        <f>VLOOKUP(E4728,'DAFTAR ITEM'!B:J,9,FALSE)</f>
        <v>24150</v>
      </c>
      <c r="N4728" s="85">
        <f t="shared" si="1089"/>
        <v>1207500</v>
      </c>
      <c r="O4728" s="85">
        <f t="shared" si="1090"/>
        <v>0</v>
      </c>
      <c r="P4728" s="85">
        <f t="shared" si="1091"/>
        <v>0</v>
      </c>
      <c r="Q4728" s="59">
        <f t="shared" si="1092"/>
        <v>0</v>
      </c>
      <c r="R4728" s="60" t="str">
        <f t="shared" si="1093"/>
        <v>Good Count</v>
      </c>
      <c r="S4728" s="60" t="str">
        <f t="shared" si="1094"/>
        <v>Good Count</v>
      </c>
      <c r="T4728" s="60" t="str">
        <f t="shared" si="1095"/>
        <v>Good Count</v>
      </c>
    </row>
    <row r="4729" spans="1:20" ht="15" customHeight="1">
      <c r="A4729" s="64">
        <v>45267</v>
      </c>
      <c r="B4729" s="65">
        <f t="shared" si="1083"/>
        <v>2023</v>
      </c>
      <c r="C4729" s="58">
        <f t="shared" si="1084"/>
        <v>12</v>
      </c>
      <c r="D4729" s="58" t="str">
        <f t="shared" si="1085"/>
        <v>Dec/2023</v>
      </c>
      <c r="E4729" s="60" t="s">
        <v>103</v>
      </c>
      <c r="F4729" s="60" t="s">
        <v>102</v>
      </c>
      <c r="G4729" s="60" t="s">
        <v>104</v>
      </c>
      <c r="H4729" s="60">
        <v>5</v>
      </c>
      <c r="I4729" s="60">
        <v>5</v>
      </c>
      <c r="J4729" s="60">
        <f t="shared" si="1086"/>
        <v>0</v>
      </c>
      <c r="K4729" s="60" t="str">
        <f t="shared" si="1087"/>
        <v>Ok</v>
      </c>
      <c r="L4729" s="60">
        <f t="shared" si="1088"/>
        <v>0</v>
      </c>
      <c r="M4729" s="85">
        <f>VLOOKUP(E4729,'DAFTAR ITEM'!B:J,9,FALSE)</f>
        <v>270000</v>
      </c>
      <c r="N4729" s="85">
        <f t="shared" si="1089"/>
        <v>1350000</v>
      </c>
      <c r="O4729" s="85">
        <f t="shared" si="1090"/>
        <v>0</v>
      </c>
      <c r="P4729" s="85">
        <f t="shared" si="1091"/>
        <v>0</v>
      </c>
      <c r="Q4729" s="59">
        <f t="shared" si="1092"/>
        <v>0</v>
      </c>
      <c r="R4729" s="60" t="str">
        <f t="shared" si="1093"/>
        <v>Good Count</v>
      </c>
      <c r="S4729" s="60" t="str">
        <f t="shared" si="1094"/>
        <v>Good Count</v>
      </c>
      <c r="T4729" s="60" t="str">
        <f t="shared" si="1095"/>
        <v>Good Count</v>
      </c>
    </row>
    <row r="4730" spans="1:20" ht="15" customHeight="1">
      <c r="A4730" s="64">
        <v>45267</v>
      </c>
      <c r="B4730" s="65">
        <f t="shared" si="1083"/>
        <v>2023</v>
      </c>
      <c r="C4730" s="58">
        <f t="shared" si="1084"/>
        <v>12</v>
      </c>
      <c r="D4730" s="58" t="str">
        <f t="shared" si="1085"/>
        <v>Dec/2023</v>
      </c>
      <c r="E4730" s="60" t="s">
        <v>106</v>
      </c>
      <c r="F4730" s="60" t="s">
        <v>105</v>
      </c>
      <c r="G4730" s="60" t="s">
        <v>104</v>
      </c>
      <c r="H4730" s="60">
        <v>2</v>
      </c>
      <c r="I4730" s="60">
        <v>2</v>
      </c>
      <c r="J4730" s="60">
        <f t="shared" si="1086"/>
        <v>0</v>
      </c>
      <c r="K4730" s="60" t="str">
        <f t="shared" si="1087"/>
        <v>Ok</v>
      </c>
      <c r="L4730" s="60">
        <f t="shared" si="1088"/>
        <v>0</v>
      </c>
      <c r="M4730" s="85">
        <f>VLOOKUP(E4730,'DAFTAR ITEM'!B:J,9,FALSE)</f>
        <v>337800</v>
      </c>
      <c r="N4730" s="85">
        <f t="shared" si="1089"/>
        <v>675600</v>
      </c>
      <c r="O4730" s="85">
        <f t="shared" si="1090"/>
        <v>0</v>
      </c>
      <c r="P4730" s="85">
        <f t="shared" si="1091"/>
        <v>0</v>
      </c>
      <c r="Q4730" s="59">
        <f t="shared" si="1092"/>
        <v>0</v>
      </c>
      <c r="R4730" s="60" t="str">
        <f t="shared" si="1093"/>
        <v>Good Count</v>
      </c>
      <c r="S4730" s="60" t="str">
        <f t="shared" si="1094"/>
        <v>Good Count</v>
      </c>
      <c r="T4730" s="60" t="str">
        <f t="shared" si="1095"/>
        <v>Good Count</v>
      </c>
    </row>
    <row r="4731" spans="1:20" ht="15" customHeight="1">
      <c r="A4731" s="64">
        <v>45267</v>
      </c>
      <c r="B4731" s="65">
        <f t="shared" si="1083"/>
        <v>2023</v>
      </c>
      <c r="C4731" s="58">
        <f t="shared" si="1084"/>
        <v>12</v>
      </c>
      <c r="D4731" s="58" t="str">
        <f t="shared" si="1085"/>
        <v>Dec/2023</v>
      </c>
      <c r="E4731" s="60" t="s">
        <v>108</v>
      </c>
      <c r="F4731" s="60" t="s">
        <v>107</v>
      </c>
      <c r="G4731" s="60" t="s">
        <v>104</v>
      </c>
      <c r="H4731" s="60">
        <v>9</v>
      </c>
      <c r="I4731" s="60">
        <v>9</v>
      </c>
      <c r="J4731" s="60">
        <f t="shared" si="1086"/>
        <v>0</v>
      </c>
      <c r="K4731" s="60" t="str">
        <f t="shared" si="1087"/>
        <v>Ok</v>
      </c>
      <c r="L4731" s="60">
        <f t="shared" si="1088"/>
        <v>0</v>
      </c>
      <c r="M4731" s="85">
        <f>VLOOKUP(E4731,'DAFTAR ITEM'!B:J,9,FALSE)</f>
        <v>270000</v>
      </c>
      <c r="N4731" s="85">
        <f t="shared" si="1089"/>
        <v>2430000</v>
      </c>
      <c r="O4731" s="85">
        <f t="shared" si="1090"/>
        <v>0</v>
      </c>
      <c r="P4731" s="85">
        <f t="shared" si="1091"/>
        <v>0</v>
      </c>
      <c r="Q4731" s="59">
        <f t="shared" si="1092"/>
        <v>0</v>
      </c>
      <c r="R4731" s="60" t="str">
        <f t="shared" si="1093"/>
        <v>Good Count</v>
      </c>
      <c r="S4731" s="60" t="str">
        <f t="shared" si="1094"/>
        <v>Good Count</v>
      </c>
      <c r="T4731" s="60" t="str">
        <f t="shared" si="1095"/>
        <v>Good Count</v>
      </c>
    </row>
    <row r="4732" spans="1:20" ht="15" customHeight="1">
      <c r="A4732" s="64">
        <v>45267</v>
      </c>
      <c r="B4732" s="65">
        <f t="shared" si="1083"/>
        <v>2023</v>
      </c>
      <c r="C4732" s="58">
        <f t="shared" si="1084"/>
        <v>12</v>
      </c>
      <c r="D4732" s="58" t="str">
        <f t="shared" si="1085"/>
        <v>Dec/2023</v>
      </c>
      <c r="E4732" s="60" t="s">
        <v>112</v>
      </c>
      <c r="F4732" s="60" t="s">
        <v>111</v>
      </c>
      <c r="G4732" s="60" t="s">
        <v>104</v>
      </c>
      <c r="H4732" s="60">
        <v>4</v>
      </c>
      <c r="I4732" s="60">
        <v>4</v>
      </c>
      <c r="J4732" s="60">
        <f t="shared" si="1086"/>
        <v>0</v>
      </c>
      <c r="K4732" s="60" t="str">
        <f t="shared" si="1087"/>
        <v>Ok</v>
      </c>
      <c r="L4732" s="60">
        <f t="shared" si="1088"/>
        <v>0</v>
      </c>
      <c r="M4732" s="85">
        <f>VLOOKUP(E4732,'DAFTAR ITEM'!B:J,9,FALSE)</f>
        <v>270000</v>
      </c>
      <c r="N4732" s="85">
        <f t="shared" si="1089"/>
        <v>1080000</v>
      </c>
      <c r="O4732" s="85">
        <f t="shared" si="1090"/>
        <v>0</v>
      </c>
      <c r="P4732" s="85">
        <f t="shared" si="1091"/>
        <v>0</v>
      </c>
      <c r="Q4732" s="59">
        <f t="shared" si="1092"/>
        <v>0</v>
      </c>
      <c r="R4732" s="60" t="str">
        <f t="shared" si="1093"/>
        <v>Good Count</v>
      </c>
      <c r="S4732" s="60" t="str">
        <f t="shared" si="1094"/>
        <v>Good Count</v>
      </c>
      <c r="T4732" s="60" t="str">
        <f t="shared" si="1095"/>
        <v>Good Count</v>
      </c>
    </row>
    <row r="4733" spans="1:20" ht="15" customHeight="1">
      <c r="A4733" s="64">
        <v>45267</v>
      </c>
      <c r="B4733" s="65">
        <f t="shared" si="1083"/>
        <v>2023</v>
      </c>
      <c r="C4733" s="58">
        <f t="shared" si="1084"/>
        <v>12</v>
      </c>
      <c r="D4733" s="58" t="str">
        <f t="shared" si="1085"/>
        <v>Dec/2023</v>
      </c>
      <c r="E4733" s="60" t="s">
        <v>114</v>
      </c>
      <c r="F4733" s="60" t="s">
        <v>113</v>
      </c>
      <c r="G4733" s="60" t="s">
        <v>104</v>
      </c>
      <c r="H4733" s="60">
        <v>3</v>
      </c>
      <c r="I4733" s="60">
        <v>3</v>
      </c>
      <c r="J4733" s="60">
        <f t="shared" si="1086"/>
        <v>0</v>
      </c>
      <c r="K4733" s="60" t="str">
        <f t="shared" si="1087"/>
        <v>Ok</v>
      </c>
      <c r="L4733" s="60">
        <f t="shared" si="1088"/>
        <v>0</v>
      </c>
      <c r="M4733" s="85">
        <f>VLOOKUP(E4733,'DAFTAR ITEM'!B:J,9,FALSE)</f>
        <v>270000</v>
      </c>
      <c r="N4733" s="85">
        <f t="shared" si="1089"/>
        <v>810000</v>
      </c>
      <c r="O4733" s="85">
        <f t="shared" si="1090"/>
        <v>0</v>
      </c>
      <c r="P4733" s="85">
        <f t="shared" si="1091"/>
        <v>0</v>
      </c>
      <c r="Q4733" s="59">
        <f t="shared" si="1092"/>
        <v>0</v>
      </c>
      <c r="R4733" s="60" t="str">
        <f t="shared" si="1093"/>
        <v>Good Count</v>
      </c>
      <c r="S4733" s="60" t="str">
        <f t="shared" si="1094"/>
        <v>Good Count</v>
      </c>
      <c r="T4733" s="60" t="str">
        <f t="shared" si="1095"/>
        <v>Good Count</v>
      </c>
    </row>
    <row r="4734" spans="1:20" ht="15" customHeight="1">
      <c r="A4734" s="64">
        <v>45267</v>
      </c>
      <c r="B4734" s="65">
        <f t="shared" ref="B4734:B4765" si="1096">YEAR(A4734)</f>
        <v>2023</v>
      </c>
      <c r="C4734" s="58">
        <f t="shared" ref="C4734:C4765" si="1097">MONTH(A4734)</f>
        <v>12</v>
      </c>
      <c r="D4734" s="58" t="str">
        <f t="shared" ref="D4734:D4765" si="1098">TEXT(A4734,"MMM")&amp;"/"&amp;(B4734)</f>
        <v>Dec/2023</v>
      </c>
      <c r="E4734" s="60" t="s">
        <v>116</v>
      </c>
      <c r="F4734" s="60" t="s">
        <v>115</v>
      </c>
      <c r="G4734" s="60" t="s">
        <v>104</v>
      </c>
      <c r="H4734" s="60">
        <v>8</v>
      </c>
      <c r="I4734" s="60">
        <v>8</v>
      </c>
      <c r="J4734" s="60">
        <f t="shared" ref="J4734:J4765" si="1099">I4734-H4734</f>
        <v>0</v>
      </c>
      <c r="K4734" s="60" t="str">
        <f t="shared" ref="K4734:K4765" si="1100">IF(J4734=0,"Ok","Selisih")</f>
        <v>Ok</v>
      </c>
      <c r="L4734" s="60">
        <f t="shared" ref="L4734:L4765" si="1101">ABS(J4734)</f>
        <v>0</v>
      </c>
      <c r="M4734" s="85">
        <f>VLOOKUP(E4734,'DAFTAR ITEM'!B:J,9,FALSE)</f>
        <v>270000</v>
      </c>
      <c r="N4734" s="85">
        <f t="shared" ref="N4734:N4765" si="1102">H4734*M4734</f>
        <v>2160000</v>
      </c>
      <c r="O4734" s="85">
        <f t="shared" ref="O4734:O4765" si="1103">J4734*M4734</f>
        <v>0</v>
      </c>
      <c r="P4734" s="85">
        <f t="shared" ref="P4734:P4765" si="1104">L4734*M4734</f>
        <v>0</v>
      </c>
      <c r="Q4734" s="59">
        <f t="shared" ref="Q4734:Q4765" si="1105">ABS(IF(AND((H4734=0),(J4734=0)),0,J4734/H4734))</f>
        <v>0</v>
      </c>
      <c r="R4734" s="60" t="str">
        <f t="shared" ref="R4734:R4765" si="1106">IF(ISERROR(Q4734),"Bad Count",IF(Q4734&gt;0%,"Bad Count","Good Count"))</f>
        <v>Good Count</v>
      </c>
      <c r="S4734" s="60" t="str">
        <f t="shared" ref="S4734:S4765" si="1107">IF(ISERROR(Q4734),"Bad Count",IF(Q4734&gt;2%,"Bad Count","Good Count"))</f>
        <v>Good Count</v>
      </c>
      <c r="T4734" s="60" t="str">
        <f t="shared" ref="T4734:T4765" si="1108">IF(ISERROR(Q4734),"Bad Count",IF(Q4734&gt;5%,"Bad Count","Good Count"))</f>
        <v>Good Count</v>
      </c>
    </row>
    <row r="4735" spans="1:20" ht="15" customHeight="1">
      <c r="A4735" s="64">
        <v>45267</v>
      </c>
      <c r="B4735" s="65">
        <f t="shared" si="1096"/>
        <v>2023</v>
      </c>
      <c r="C4735" s="58">
        <f t="shared" si="1097"/>
        <v>12</v>
      </c>
      <c r="D4735" s="58" t="str">
        <f t="shared" si="1098"/>
        <v>Dec/2023</v>
      </c>
      <c r="E4735" s="60" t="s">
        <v>124</v>
      </c>
      <c r="F4735" s="60" t="s">
        <v>123</v>
      </c>
      <c r="G4735" s="60" t="s">
        <v>104</v>
      </c>
      <c r="H4735" s="60">
        <v>6</v>
      </c>
      <c r="I4735" s="60">
        <v>6</v>
      </c>
      <c r="J4735" s="60">
        <f t="shared" si="1099"/>
        <v>0</v>
      </c>
      <c r="K4735" s="60" t="str">
        <f t="shared" si="1100"/>
        <v>Ok</v>
      </c>
      <c r="L4735" s="60">
        <f t="shared" si="1101"/>
        <v>0</v>
      </c>
      <c r="M4735" s="85">
        <f>VLOOKUP(E4735,'DAFTAR ITEM'!B:J,9,FALSE)</f>
        <v>0</v>
      </c>
      <c r="N4735" s="85">
        <f t="shared" si="1102"/>
        <v>0</v>
      </c>
      <c r="O4735" s="85">
        <f t="shared" si="1103"/>
        <v>0</v>
      </c>
      <c r="P4735" s="85">
        <f t="shared" si="1104"/>
        <v>0</v>
      </c>
      <c r="Q4735" s="59">
        <f t="shared" si="1105"/>
        <v>0</v>
      </c>
      <c r="R4735" s="60" t="str">
        <f t="shared" si="1106"/>
        <v>Good Count</v>
      </c>
      <c r="S4735" s="60" t="str">
        <f t="shared" si="1107"/>
        <v>Good Count</v>
      </c>
      <c r="T4735" s="60" t="str">
        <f t="shared" si="1108"/>
        <v>Good Count</v>
      </c>
    </row>
    <row r="4736" spans="1:20" ht="15" customHeight="1">
      <c r="A4736" s="64">
        <v>45267</v>
      </c>
      <c r="B4736" s="65">
        <f t="shared" si="1096"/>
        <v>2023</v>
      </c>
      <c r="C4736" s="58">
        <f t="shared" si="1097"/>
        <v>12</v>
      </c>
      <c r="D4736" s="58" t="str">
        <f t="shared" si="1098"/>
        <v>Dec/2023</v>
      </c>
      <c r="E4736" s="60" t="s">
        <v>130</v>
      </c>
      <c r="F4736" s="60" t="s">
        <v>129</v>
      </c>
      <c r="G4736" s="60" t="s">
        <v>104</v>
      </c>
      <c r="H4736" s="60">
        <v>3</v>
      </c>
      <c r="I4736" s="60">
        <v>3</v>
      </c>
      <c r="J4736" s="60">
        <f t="shared" si="1099"/>
        <v>0</v>
      </c>
      <c r="K4736" s="60" t="str">
        <f t="shared" si="1100"/>
        <v>Ok</v>
      </c>
      <c r="L4736" s="60">
        <f t="shared" si="1101"/>
        <v>0</v>
      </c>
      <c r="M4736" s="85">
        <f>VLOOKUP(E4736,'DAFTAR ITEM'!B:J,9,FALSE)</f>
        <v>270000</v>
      </c>
      <c r="N4736" s="85">
        <f t="shared" si="1102"/>
        <v>810000</v>
      </c>
      <c r="O4736" s="85">
        <f t="shared" si="1103"/>
        <v>0</v>
      </c>
      <c r="P4736" s="85">
        <f t="shared" si="1104"/>
        <v>0</v>
      </c>
      <c r="Q4736" s="59">
        <f t="shared" si="1105"/>
        <v>0</v>
      </c>
      <c r="R4736" s="60" t="str">
        <f t="shared" si="1106"/>
        <v>Good Count</v>
      </c>
      <c r="S4736" s="60" t="str">
        <f t="shared" si="1107"/>
        <v>Good Count</v>
      </c>
      <c r="T4736" s="60" t="str">
        <f t="shared" si="1108"/>
        <v>Good Count</v>
      </c>
    </row>
    <row r="4737" spans="1:20" ht="15" customHeight="1">
      <c r="A4737" s="64">
        <v>45267</v>
      </c>
      <c r="B4737" s="65">
        <f t="shared" si="1096"/>
        <v>2023</v>
      </c>
      <c r="C4737" s="58">
        <f t="shared" si="1097"/>
        <v>12</v>
      </c>
      <c r="D4737" s="58" t="str">
        <f t="shared" si="1098"/>
        <v>Dec/2023</v>
      </c>
      <c r="E4737" s="60" t="s">
        <v>134</v>
      </c>
      <c r="F4737" s="60" t="s">
        <v>133</v>
      </c>
      <c r="G4737" s="60" t="s">
        <v>104</v>
      </c>
      <c r="H4737" s="60">
        <v>27</v>
      </c>
      <c r="I4737" s="60">
        <v>27</v>
      </c>
      <c r="J4737" s="60">
        <f t="shared" si="1099"/>
        <v>0</v>
      </c>
      <c r="K4737" s="60" t="str">
        <f t="shared" si="1100"/>
        <v>Ok</v>
      </c>
      <c r="L4737" s="60">
        <f t="shared" si="1101"/>
        <v>0</v>
      </c>
      <c r="M4737" s="85">
        <f>VLOOKUP(E4737,'DAFTAR ITEM'!B:J,9,FALSE)</f>
        <v>270000</v>
      </c>
      <c r="N4737" s="85">
        <f t="shared" si="1102"/>
        <v>7290000</v>
      </c>
      <c r="O4737" s="85">
        <f t="shared" si="1103"/>
        <v>0</v>
      </c>
      <c r="P4737" s="85">
        <f t="shared" si="1104"/>
        <v>0</v>
      </c>
      <c r="Q4737" s="59">
        <f t="shared" si="1105"/>
        <v>0</v>
      </c>
      <c r="R4737" s="60" t="str">
        <f t="shared" si="1106"/>
        <v>Good Count</v>
      </c>
      <c r="S4737" s="60" t="str">
        <f t="shared" si="1107"/>
        <v>Good Count</v>
      </c>
      <c r="T4737" s="60" t="str">
        <f t="shared" si="1108"/>
        <v>Good Count</v>
      </c>
    </row>
    <row r="4738" spans="1:20" ht="15" customHeight="1">
      <c r="A4738" s="64">
        <v>45267</v>
      </c>
      <c r="B4738" s="65">
        <f t="shared" si="1096"/>
        <v>2023</v>
      </c>
      <c r="C4738" s="58">
        <f t="shared" si="1097"/>
        <v>12</v>
      </c>
      <c r="D4738" s="58" t="str">
        <f t="shared" si="1098"/>
        <v>Dec/2023</v>
      </c>
      <c r="E4738" s="60" t="s">
        <v>136</v>
      </c>
      <c r="F4738" s="60" t="s">
        <v>135</v>
      </c>
      <c r="G4738" s="60" t="s">
        <v>16</v>
      </c>
      <c r="H4738" s="60">
        <v>5</v>
      </c>
      <c r="I4738" s="60">
        <v>5</v>
      </c>
      <c r="J4738" s="60">
        <f t="shared" si="1099"/>
        <v>0</v>
      </c>
      <c r="K4738" s="60" t="str">
        <f t="shared" si="1100"/>
        <v>Ok</v>
      </c>
      <c r="L4738" s="60">
        <f t="shared" si="1101"/>
        <v>0</v>
      </c>
      <c r="M4738" s="85">
        <f>VLOOKUP(E4738,'DAFTAR ITEM'!B:J,9,FALSE)</f>
        <v>33600</v>
      </c>
      <c r="N4738" s="85">
        <f t="shared" si="1102"/>
        <v>168000</v>
      </c>
      <c r="O4738" s="85">
        <f t="shared" si="1103"/>
        <v>0</v>
      </c>
      <c r="P4738" s="85">
        <f t="shared" si="1104"/>
        <v>0</v>
      </c>
      <c r="Q4738" s="59">
        <f t="shared" si="1105"/>
        <v>0</v>
      </c>
      <c r="R4738" s="60" t="str">
        <f t="shared" si="1106"/>
        <v>Good Count</v>
      </c>
      <c r="S4738" s="60" t="str">
        <f t="shared" si="1107"/>
        <v>Good Count</v>
      </c>
      <c r="T4738" s="60" t="str">
        <f t="shared" si="1108"/>
        <v>Good Count</v>
      </c>
    </row>
    <row r="4739" spans="1:20" ht="15" customHeight="1">
      <c r="A4739" s="64">
        <v>45267</v>
      </c>
      <c r="B4739" s="65">
        <f t="shared" si="1096"/>
        <v>2023</v>
      </c>
      <c r="C4739" s="58">
        <f t="shared" si="1097"/>
        <v>12</v>
      </c>
      <c r="D4739" s="58" t="str">
        <f t="shared" si="1098"/>
        <v>Dec/2023</v>
      </c>
      <c r="E4739" s="60" t="s">
        <v>138</v>
      </c>
      <c r="F4739" s="60" t="s">
        <v>137</v>
      </c>
      <c r="G4739" s="60" t="s">
        <v>139</v>
      </c>
      <c r="H4739" s="60">
        <v>259</v>
      </c>
      <c r="I4739" s="60">
        <v>259</v>
      </c>
      <c r="J4739" s="60">
        <f t="shared" si="1099"/>
        <v>0</v>
      </c>
      <c r="K4739" s="60" t="str">
        <f t="shared" si="1100"/>
        <v>Ok</v>
      </c>
      <c r="L4739" s="60">
        <f t="shared" si="1101"/>
        <v>0</v>
      </c>
      <c r="M4739" s="85">
        <f>VLOOKUP(E4739,'DAFTAR ITEM'!B:J,9,FALSE)</f>
        <v>1000</v>
      </c>
      <c r="N4739" s="85">
        <f t="shared" si="1102"/>
        <v>259000</v>
      </c>
      <c r="O4739" s="85">
        <f t="shared" si="1103"/>
        <v>0</v>
      </c>
      <c r="P4739" s="85">
        <f t="shared" si="1104"/>
        <v>0</v>
      </c>
      <c r="Q4739" s="59">
        <f t="shared" si="1105"/>
        <v>0</v>
      </c>
      <c r="R4739" s="60" t="str">
        <f t="shared" si="1106"/>
        <v>Good Count</v>
      </c>
      <c r="S4739" s="60" t="str">
        <f t="shared" si="1107"/>
        <v>Good Count</v>
      </c>
      <c r="T4739" s="60" t="str">
        <f t="shared" si="1108"/>
        <v>Good Count</v>
      </c>
    </row>
    <row r="4740" spans="1:20" ht="15" customHeight="1">
      <c r="A4740" s="64">
        <v>45267</v>
      </c>
      <c r="B4740" s="65">
        <f t="shared" si="1096"/>
        <v>2023</v>
      </c>
      <c r="C4740" s="58">
        <f t="shared" si="1097"/>
        <v>12</v>
      </c>
      <c r="D4740" s="58" t="str">
        <f t="shared" si="1098"/>
        <v>Dec/2023</v>
      </c>
      <c r="E4740" s="60" t="s">
        <v>141</v>
      </c>
      <c r="F4740" s="60" t="s">
        <v>140</v>
      </c>
      <c r="G4740" s="60" t="s">
        <v>33</v>
      </c>
      <c r="H4740" s="60">
        <v>5</v>
      </c>
      <c r="I4740" s="60">
        <v>5</v>
      </c>
      <c r="J4740" s="60">
        <f t="shared" si="1099"/>
        <v>0</v>
      </c>
      <c r="K4740" s="60" t="str">
        <f t="shared" si="1100"/>
        <v>Ok</v>
      </c>
      <c r="L4740" s="60">
        <f t="shared" si="1101"/>
        <v>0</v>
      </c>
      <c r="M4740" s="85">
        <f>VLOOKUP(E4740,'DAFTAR ITEM'!B:J,9,FALSE)</f>
        <v>7875</v>
      </c>
      <c r="N4740" s="85">
        <f t="shared" si="1102"/>
        <v>39375</v>
      </c>
      <c r="O4740" s="85">
        <f t="shared" si="1103"/>
        <v>0</v>
      </c>
      <c r="P4740" s="85">
        <f t="shared" si="1104"/>
        <v>0</v>
      </c>
      <c r="Q4740" s="59">
        <f t="shared" si="1105"/>
        <v>0</v>
      </c>
      <c r="R4740" s="60" t="str">
        <f t="shared" si="1106"/>
        <v>Good Count</v>
      </c>
      <c r="S4740" s="60" t="str">
        <f t="shared" si="1107"/>
        <v>Good Count</v>
      </c>
      <c r="T4740" s="60" t="str">
        <f t="shared" si="1108"/>
        <v>Good Count</v>
      </c>
    </row>
    <row r="4741" spans="1:20" ht="15" customHeight="1">
      <c r="A4741" s="64">
        <v>45267</v>
      </c>
      <c r="B4741" s="65">
        <f t="shared" si="1096"/>
        <v>2023</v>
      </c>
      <c r="C4741" s="58">
        <f t="shared" si="1097"/>
        <v>12</v>
      </c>
      <c r="D4741" s="58" t="str">
        <f t="shared" si="1098"/>
        <v>Dec/2023</v>
      </c>
      <c r="E4741" s="60" t="s">
        <v>143</v>
      </c>
      <c r="F4741" s="60" t="s">
        <v>142</v>
      </c>
      <c r="G4741" s="60" t="s">
        <v>88</v>
      </c>
      <c r="H4741" s="60">
        <v>7</v>
      </c>
      <c r="I4741" s="60">
        <v>7</v>
      </c>
      <c r="J4741" s="60">
        <f t="shared" si="1099"/>
        <v>0</v>
      </c>
      <c r="K4741" s="60" t="str">
        <f t="shared" si="1100"/>
        <v>Ok</v>
      </c>
      <c r="L4741" s="60">
        <f t="shared" si="1101"/>
        <v>0</v>
      </c>
      <c r="M4741" s="85">
        <f>VLOOKUP(E4741,'DAFTAR ITEM'!B:J,9,FALSE)</f>
        <v>17300</v>
      </c>
      <c r="N4741" s="85">
        <f t="shared" si="1102"/>
        <v>121100</v>
      </c>
      <c r="O4741" s="85">
        <f t="shared" si="1103"/>
        <v>0</v>
      </c>
      <c r="P4741" s="85">
        <f t="shared" si="1104"/>
        <v>0</v>
      </c>
      <c r="Q4741" s="59">
        <f t="shared" si="1105"/>
        <v>0</v>
      </c>
      <c r="R4741" s="60" t="str">
        <f t="shared" si="1106"/>
        <v>Good Count</v>
      </c>
      <c r="S4741" s="60" t="str">
        <f t="shared" si="1107"/>
        <v>Good Count</v>
      </c>
      <c r="T4741" s="60" t="str">
        <f t="shared" si="1108"/>
        <v>Good Count</v>
      </c>
    </row>
    <row r="4742" spans="1:20" ht="15" customHeight="1">
      <c r="A4742" s="64">
        <v>45267</v>
      </c>
      <c r="B4742" s="65">
        <f t="shared" si="1096"/>
        <v>2023</v>
      </c>
      <c r="C4742" s="58">
        <f t="shared" si="1097"/>
        <v>12</v>
      </c>
      <c r="D4742" s="58" t="str">
        <f t="shared" si="1098"/>
        <v>Dec/2023</v>
      </c>
      <c r="E4742" s="60" t="s">
        <v>145</v>
      </c>
      <c r="F4742" s="60" t="s">
        <v>144</v>
      </c>
      <c r="G4742" s="60" t="s">
        <v>95</v>
      </c>
      <c r="H4742" s="60">
        <v>10</v>
      </c>
      <c r="I4742" s="60">
        <v>10</v>
      </c>
      <c r="J4742" s="60">
        <f t="shared" si="1099"/>
        <v>0</v>
      </c>
      <c r="K4742" s="60" t="str">
        <f t="shared" si="1100"/>
        <v>Ok</v>
      </c>
      <c r="L4742" s="60">
        <f t="shared" si="1101"/>
        <v>0</v>
      </c>
      <c r="M4742" s="85">
        <f>VLOOKUP(E4742,'DAFTAR ITEM'!B:J,9,FALSE)</f>
        <v>5000</v>
      </c>
      <c r="N4742" s="85">
        <f t="shared" si="1102"/>
        <v>50000</v>
      </c>
      <c r="O4742" s="85">
        <f t="shared" si="1103"/>
        <v>0</v>
      </c>
      <c r="P4742" s="85">
        <f t="shared" si="1104"/>
        <v>0</v>
      </c>
      <c r="Q4742" s="59">
        <f t="shared" si="1105"/>
        <v>0</v>
      </c>
      <c r="R4742" s="60" t="str">
        <f t="shared" si="1106"/>
        <v>Good Count</v>
      </c>
      <c r="S4742" s="60" t="str">
        <f t="shared" si="1107"/>
        <v>Good Count</v>
      </c>
      <c r="T4742" s="60" t="str">
        <f t="shared" si="1108"/>
        <v>Good Count</v>
      </c>
    </row>
    <row r="4743" spans="1:20" ht="15" customHeight="1">
      <c r="A4743" s="64">
        <v>45267</v>
      </c>
      <c r="B4743" s="65">
        <f t="shared" si="1096"/>
        <v>2023</v>
      </c>
      <c r="C4743" s="58">
        <f t="shared" si="1097"/>
        <v>12</v>
      </c>
      <c r="D4743" s="58" t="str">
        <f t="shared" si="1098"/>
        <v>Dec/2023</v>
      </c>
      <c r="E4743" s="60" t="s">
        <v>149</v>
      </c>
      <c r="F4743" s="60" t="s">
        <v>148</v>
      </c>
      <c r="G4743" s="60" t="s">
        <v>95</v>
      </c>
      <c r="H4743" s="60">
        <v>24</v>
      </c>
      <c r="I4743" s="60">
        <v>24</v>
      </c>
      <c r="J4743" s="60">
        <f t="shared" si="1099"/>
        <v>0</v>
      </c>
      <c r="K4743" s="60" t="str">
        <f t="shared" si="1100"/>
        <v>Ok</v>
      </c>
      <c r="L4743" s="60">
        <f t="shared" si="1101"/>
        <v>0</v>
      </c>
      <c r="M4743" s="85">
        <f>VLOOKUP(E4743,'DAFTAR ITEM'!B:J,9,FALSE)</f>
        <v>3000</v>
      </c>
      <c r="N4743" s="85">
        <f t="shared" si="1102"/>
        <v>72000</v>
      </c>
      <c r="O4743" s="85">
        <f t="shared" si="1103"/>
        <v>0</v>
      </c>
      <c r="P4743" s="85">
        <f t="shared" si="1104"/>
        <v>0</v>
      </c>
      <c r="Q4743" s="59">
        <f t="shared" si="1105"/>
        <v>0</v>
      </c>
      <c r="R4743" s="60" t="str">
        <f t="shared" si="1106"/>
        <v>Good Count</v>
      </c>
      <c r="S4743" s="60" t="str">
        <f t="shared" si="1107"/>
        <v>Good Count</v>
      </c>
      <c r="T4743" s="60" t="str">
        <f t="shared" si="1108"/>
        <v>Good Count</v>
      </c>
    </row>
    <row r="4744" spans="1:20" ht="15" customHeight="1">
      <c r="A4744" s="64">
        <v>45267</v>
      </c>
      <c r="B4744" s="65">
        <f t="shared" si="1096"/>
        <v>2023</v>
      </c>
      <c r="C4744" s="58">
        <f t="shared" si="1097"/>
        <v>12</v>
      </c>
      <c r="D4744" s="58" t="str">
        <f t="shared" si="1098"/>
        <v>Dec/2023</v>
      </c>
      <c r="E4744" s="60" t="s">
        <v>375</v>
      </c>
      <c r="F4744" s="60" t="s">
        <v>374</v>
      </c>
      <c r="G4744" s="60" t="s">
        <v>171</v>
      </c>
      <c r="H4744" s="60">
        <v>27</v>
      </c>
      <c r="I4744" s="60">
        <v>27</v>
      </c>
      <c r="J4744" s="60">
        <f t="shared" si="1099"/>
        <v>0</v>
      </c>
      <c r="K4744" s="60" t="str">
        <f t="shared" si="1100"/>
        <v>Ok</v>
      </c>
      <c r="L4744" s="60">
        <f t="shared" si="1101"/>
        <v>0</v>
      </c>
      <c r="M4744" s="85">
        <f>VLOOKUP(E4744,'DAFTAR ITEM'!B:J,9,FALSE)</f>
        <v>14300</v>
      </c>
      <c r="N4744" s="85">
        <f t="shared" si="1102"/>
        <v>386100</v>
      </c>
      <c r="O4744" s="85">
        <f t="shared" si="1103"/>
        <v>0</v>
      </c>
      <c r="P4744" s="85">
        <f t="shared" si="1104"/>
        <v>0</v>
      </c>
      <c r="Q4744" s="59">
        <f t="shared" si="1105"/>
        <v>0</v>
      </c>
      <c r="R4744" s="60" t="str">
        <f t="shared" si="1106"/>
        <v>Good Count</v>
      </c>
      <c r="S4744" s="60" t="str">
        <f t="shared" si="1107"/>
        <v>Good Count</v>
      </c>
      <c r="T4744" s="60" t="str">
        <f t="shared" si="1108"/>
        <v>Good Count</v>
      </c>
    </row>
    <row r="4745" spans="1:20" ht="15" customHeight="1">
      <c r="A4745" s="64">
        <v>45267</v>
      </c>
      <c r="B4745" s="65">
        <f t="shared" si="1096"/>
        <v>2023</v>
      </c>
      <c r="C4745" s="58">
        <f t="shared" si="1097"/>
        <v>12</v>
      </c>
      <c r="D4745" s="58" t="str">
        <f t="shared" si="1098"/>
        <v>Dec/2023</v>
      </c>
      <c r="E4745" s="60" t="s">
        <v>164</v>
      </c>
      <c r="F4745" s="60" t="s">
        <v>163</v>
      </c>
      <c r="G4745" s="60" t="s">
        <v>33</v>
      </c>
      <c r="H4745" s="60">
        <v>60</v>
      </c>
      <c r="I4745" s="60">
        <v>60</v>
      </c>
      <c r="J4745" s="60">
        <f t="shared" si="1099"/>
        <v>0</v>
      </c>
      <c r="K4745" s="60" t="str">
        <f t="shared" si="1100"/>
        <v>Ok</v>
      </c>
      <c r="L4745" s="60">
        <f t="shared" si="1101"/>
        <v>0</v>
      </c>
      <c r="M4745" s="85">
        <f>VLOOKUP(E4745,'DAFTAR ITEM'!B:J,9,FALSE)</f>
        <v>18700</v>
      </c>
      <c r="N4745" s="85">
        <f t="shared" si="1102"/>
        <v>1122000</v>
      </c>
      <c r="O4745" s="85">
        <f t="shared" si="1103"/>
        <v>0</v>
      </c>
      <c r="P4745" s="85">
        <f t="shared" si="1104"/>
        <v>0</v>
      </c>
      <c r="Q4745" s="59">
        <f t="shared" si="1105"/>
        <v>0</v>
      </c>
      <c r="R4745" s="60" t="str">
        <f t="shared" si="1106"/>
        <v>Good Count</v>
      </c>
      <c r="S4745" s="60" t="str">
        <f t="shared" si="1107"/>
        <v>Good Count</v>
      </c>
      <c r="T4745" s="60" t="str">
        <f t="shared" si="1108"/>
        <v>Good Count</v>
      </c>
    </row>
    <row r="4746" spans="1:20" ht="15" customHeight="1">
      <c r="A4746" s="64">
        <v>45267</v>
      </c>
      <c r="B4746" s="65">
        <f t="shared" si="1096"/>
        <v>2023</v>
      </c>
      <c r="C4746" s="58">
        <f t="shared" si="1097"/>
        <v>12</v>
      </c>
      <c r="D4746" s="58" t="str">
        <f t="shared" si="1098"/>
        <v>Dec/2023</v>
      </c>
      <c r="E4746" s="60" t="s">
        <v>387</v>
      </c>
      <c r="F4746" s="60" t="s">
        <v>386</v>
      </c>
      <c r="G4746" s="60" t="s">
        <v>171</v>
      </c>
      <c r="H4746" s="60">
        <v>21</v>
      </c>
      <c r="I4746" s="60">
        <v>21</v>
      </c>
      <c r="J4746" s="60">
        <f t="shared" si="1099"/>
        <v>0</v>
      </c>
      <c r="K4746" s="60" t="str">
        <f t="shared" si="1100"/>
        <v>Ok</v>
      </c>
      <c r="L4746" s="60">
        <f t="shared" si="1101"/>
        <v>0</v>
      </c>
      <c r="M4746" s="85">
        <f>VLOOKUP(E4746,'DAFTAR ITEM'!B:J,9,FALSE)</f>
        <v>12800</v>
      </c>
      <c r="N4746" s="85">
        <f t="shared" si="1102"/>
        <v>268800</v>
      </c>
      <c r="O4746" s="85">
        <f t="shared" si="1103"/>
        <v>0</v>
      </c>
      <c r="P4746" s="85">
        <f t="shared" si="1104"/>
        <v>0</v>
      </c>
      <c r="Q4746" s="59">
        <f t="shared" si="1105"/>
        <v>0</v>
      </c>
      <c r="R4746" s="60" t="str">
        <f t="shared" si="1106"/>
        <v>Good Count</v>
      </c>
      <c r="S4746" s="60" t="str">
        <f t="shared" si="1107"/>
        <v>Good Count</v>
      </c>
      <c r="T4746" s="60" t="str">
        <f t="shared" si="1108"/>
        <v>Good Count</v>
      </c>
    </row>
    <row r="4747" spans="1:20" ht="15" customHeight="1">
      <c r="A4747" s="64">
        <v>45267</v>
      </c>
      <c r="B4747" s="65">
        <f t="shared" si="1096"/>
        <v>2023</v>
      </c>
      <c r="C4747" s="58">
        <f t="shared" si="1097"/>
        <v>12</v>
      </c>
      <c r="D4747" s="58" t="str">
        <f t="shared" si="1098"/>
        <v>Dec/2023</v>
      </c>
      <c r="E4747" s="60" t="s">
        <v>173</v>
      </c>
      <c r="F4747" s="60" t="s">
        <v>172</v>
      </c>
      <c r="G4747" s="60" t="s">
        <v>33</v>
      </c>
      <c r="H4747" s="60">
        <v>15</v>
      </c>
      <c r="I4747" s="60">
        <v>15</v>
      </c>
      <c r="J4747" s="60">
        <f t="shared" si="1099"/>
        <v>0</v>
      </c>
      <c r="K4747" s="60" t="str">
        <f t="shared" si="1100"/>
        <v>Ok</v>
      </c>
      <c r="L4747" s="60">
        <f t="shared" si="1101"/>
        <v>0</v>
      </c>
      <c r="M4747" s="85">
        <f>VLOOKUP(E4747,'DAFTAR ITEM'!B:J,9,FALSE)</f>
        <v>5513</v>
      </c>
      <c r="N4747" s="85">
        <f t="shared" si="1102"/>
        <v>82695</v>
      </c>
      <c r="O4747" s="85">
        <f t="shared" si="1103"/>
        <v>0</v>
      </c>
      <c r="P4747" s="85">
        <f t="shared" si="1104"/>
        <v>0</v>
      </c>
      <c r="Q4747" s="59">
        <f t="shared" si="1105"/>
        <v>0</v>
      </c>
      <c r="R4747" s="60" t="str">
        <f t="shared" si="1106"/>
        <v>Good Count</v>
      </c>
      <c r="S4747" s="60" t="str">
        <f t="shared" si="1107"/>
        <v>Good Count</v>
      </c>
      <c r="T4747" s="60" t="str">
        <f t="shared" si="1108"/>
        <v>Good Count</v>
      </c>
    </row>
    <row r="4748" spans="1:20" ht="15" customHeight="1">
      <c r="A4748" s="64">
        <v>45267</v>
      </c>
      <c r="B4748" s="65">
        <f t="shared" si="1096"/>
        <v>2023</v>
      </c>
      <c r="C4748" s="58">
        <f t="shared" si="1097"/>
        <v>12</v>
      </c>
      <c r="D4748" s="58" t="str">
        <f t="shared" si="1098"/>
        <v>Dec/2023</v>
      </c>
      <c r="E4748" s="60" t="s">
        <v>175</v>
      </c>
      <c r="F4748" s="60" t="s">
        <v>174</v>
      </c>
      <c r="G4748" s="60" t="s">
        <v>176</v>
      </c>
      <c r="H4748" s="60">
        <v>6</v>
      </c>
      <c r="I4748" s="60">
        <v>6</v>
      </c>
      <c r="J4748" s="60">
        <f t="shared" si="1099"/>
        <v>0</v>
      </c>
      <c r="K4748" s="60" t="str">
        <f t="shared" si="1100"/>
        <v>Ok</v>
      </c>
      <c r="L4748" s="60">
        <f t="shared" si="1101"/>
        <v>0</v>
      </c>
      <c r="M4748" s="85">
        <f>VLOOKUP(E4748,'DAFTAR ITEM'!B:J,9,FALSE)</f>
        <v>3780</v>
      </c>
      <c r="N4748" s="85">
        <f t="shared" si="1102"/>
        <v>22680</v>
      </c>
      <c r="O4748" s="85">
        <f t="shared" si="1103"/>
        <v>0</v>
      </c>
      <c r="P4748" s="85">
        <f t="shared" si="1104"/>
        <v>0</v>
      </c>
      <c r="Q4748" s="59">
        <f t="shared" si="1105"/>
        <v>0</v>
      </c>
      <c r="R4748" s="60" t="str">
        <f t="shared" si="1106"/>
        <v>Good Count</v>
      </c>
      <c r="S4748" s="60" t="str">
        <f t="shared" si="1107"/>
        <v>Good Count</v>
      </c>
      <c r="T4748" s="60" t="str">
        <f t="shared" si="1108"/>
        <v>Good Count</v>
      </c>
    </row>
    <row r="4749" spans="1:20" ht="15" customHeight="1">
      <c r="A4749" s="64">
        <v>45267</v>
      </c>
      <c r="B4749" s="65">
        <f t="shared" si="1096"/>
        <v>2023</v>
      </c>
      <c r="C4749" s="58">
        <f t="shared" si="1097"/>
        <v>12</v>
      </c>
      <c r="D4749" s="58" t="str">
        <f t="shared" si="1098"/>
        <v>Dec/2023</v>
      </c>
      <c r="E4749" s="60" t="s">
        <v>178</v>
      </c>
      <c r="F4749" s="60" t="s">
        <v>177</v>
      </c>
      <c r="G4749" s="60" t="s">
        <v>176</v>
      </c>
      <c r="H4749" s="60">
        <v>37</v>
      </c>
      <c r="I4749" s="60">
        <v>37</v>
      </c>
      <c r="J4749" s="60">
        <f t="shared" si="1099"/>
        <v>0</v>
      </c>
      <c r="K4749" s="60" t="str">
        <f t="shared" si="1100"/>
        <v>Ok</v>
      </c>
      <c r="L4749" s="60">
        <f t="shared" si="1101"/>
        <v>0</v>
      </c>
      <c r="M4749" s="85">
        <f>VLOOKUP(E4749,'DAFTAR ITEM'!B:J,9,FALSE)</f>
        <v>2625</v>
      </c>
      <c r="N4749" s="85">
        <f t="shared" si="1102"/>
        <v>97125</v>
      </c>
      <c r="O4749" s="85">
        <f t="shared" si="1103"/>
        <v>0</v>
      </c>
      <c r="P4749" s="85">
        <f t="shared" si="1104"/>
        <v>0</v>
      </c>
      <c r="Q4749" s="59">
        <f t="shared" si="1105"/>
        <v>0</v>
      </c>
      <c r="R4749" s="60" t="str">
        <f t="shared" si="1106"/>
        <v>Good Count</v>
      </c>
      <c r="S4749" s="60" t="str">
        <f t="shared" si="1107"/>
        <v>Good Count</v>
      </c>
      <c r="T4749" s="60" t="str">
        <f t="shared" si="1108"/>
        <v>Good Count</v>
      </c>
    </row>
    <row r="4750" spans="1:20" ht="15" customHeight="1">
      <c r="A4750" s="64">
        <v>45267</v>
      </c>
      <c r="B4750" s="65">
        <f t="shared" si="1096"/>
        <v>2023</v>
      </c>
      <c r="C4750" s="58">
        <f t="shared" si="1097"/>
        <v>12</v>
      </c>
      <c r="D4750" s="58" t="str">
        <f t="shared" si="1098"/>
        <v>Dec/2023</v>
      </c>
      <c r="E4750" s="60" t="s">
        <v>180</v>
      </c>
      <c r="F4750" s="60" t="s">
        <v>179</v>
      </c>
      <c r="G4750" s="60" t="s">
        <v>33</v>
      </c>
      <c r="H4750" s="60">
        <v>3</v>
      </c>
      <c r="I4750" s="60">
        <v>3</v>
      </c>
      <c r="J4750" s="60">
        <f t="shared" si="1099"/>
        <v>0</v>
      </c>
      <c r="K4750" s="60" t="str">
        <f t="shared" si="1100"/>
        <v>Ok</v>
      </c>
      <c r="L4750" s="60">
        <f t="shared" si="1101"/>
        <v>0</v>
      </c>
      <c r="M4750" s="85">
        <f>VLOOKUP(E4750,'DAFTAR ITEM'!B:J,9,FALSE)</f>
        <v>20000</v>
      </c>
      <c r="N4750" s="85">
        <f t="shared" si="1102"/>
        <v>60000</v>
      </c>
      <c r="O4750" s="85">
        <f t="shared" si="1103"/>
        <v>0</v>
      </c>
      <c r="P4750" s="85">
        <f t="shared" si="1104"/>
        <v>0</v>
      </c>
      <c r="Q4750" s="59">
        <f t="shared" si="1105"/>
        <v>0</v>
      </c>
      <c r="R4750" s="60" t="str">
        <f t="shared" si="1106"/>
        <v>Good Count</v>
      </c>
      <c r="S4750" s="60" t="str">
        <f t="shared" si="1107"/>
        <v>Good Count</v>
      </c>
      <c r="T4750" s="60" t="str">
        <f t="shared" si="1108"/>
        <v>Good Count</v>
      </c>
    </row>
    <row r="4751" spans="1:20" ht="15" customHeight="1">
      <c r="A4751" s="64">
        <v>45267</v>
      </c>
      <c r="B4751" s="65">
        <f t="shared" si="1096"/>
        <v>2023</v>
      </c>
      <c r="C4751" s="58">
        <f t="shared" si="1097"/>
        <v>12</v>
      </c>
      <c r="D4751" s="58" t="str">
        <f t="shared" si="1098"/>
        <v>Dec/2023</v>
      </c>
      <c r="E4751" s="60" t="s">
        <v>182</v>
      </c>
      <c r="F4751" s="60" t="s">
        <v>181</v>
      </c>
      <c r="G4751" s="60" t="s">
        <v>33</v>
      </c>
      <c r="H4751" s="60">
        <v>6</v>
      </c>
      <c r="I4751" s="60">
        <v>6</v>
      </c>
      <c r="J4751" s="60">
        <f t="shared" si="1099"/>
        <v>0</v>
      </c>
      <c r="K4751" s="60" t="str">
        <f t="shared" si="1100"/>
        <v>Ok</v>
      </c>
      <c r="L4751" s="60">
        <f t="shared" si="1101"/>
        <v>0</v>
      </c>
      <c r="M4751" s="85">
        <f>VLOOKUP(E4751,'DAFTAR ITEM'!B:J,9,FALSE)</f>
        <v>20000</v>
      </c>
      <c r="N4751" s="85">
        <f t="shared" si="1102"/>
        <v>120000</v>
      </c>
      <c r="O4751" s="85">
        <f t="shared" si="1103"/>
        <v>0</v>
      </c>
      <c r="P4751" s="85">
        <f t="shared" si="1104"/>
        <v>0</v>
      </c>
      <c r="Q4751" s="59">
        <f t="shared" si="1105"/>
        <v>0</v>
      </c>
      <c r="R4751" s="60" t="str">
        <f t="shared" si="1106"/>
        <v>Good Count</v>
      </c>
      <c r="S4751" s="60" t="str">
        <f t="shared" si="1107"/>
        <v>Good Count</v>
      </c>
      <c r="T4751" s="60" t="str">
        <f t="shared" si="1108"/>
        <v>Good Count</v>
      </c>
    </row>
    <row r="4752" spans="1:20" ht="15" customHeight="1">
      <c r="A4752" s="64">
        <v>45267</v>
      </c>
      <c r="B4752" s="65">
        <f t="shared" si="1096"/>
        <v>2023</v>
      </c>
      <c r="C4752" s="58">
        <f t="shared" si="1097"/>
        <v>12</v>
      </c>
      <c r="D4752" s="58" t="str">
        <f t="shared" si="1098"/>
        <v>Dec/2023</v>
      </c>
      <c r="E4752" s="60" t="s">
        <v>184</v>
      </c>
      <c r="F4752" s="60" t="s">
        <v>183</v>
      </c>
      <c r="G4752" s="60" t="s">
        <v>33</v>
      </c>
      <c r="H4752" s="60">
        <v>5</v>
      </c>
      <c r="I4752" s="60">
        <v>5</v>
      </c>
      <c r="J4752" s="60">
        <f t="shared" si="1099"/>
        <v>0</v>
      </c>
      <c r="K4752" s="60" t="str">
        <f t="shared" si="1100"/>
        <v>Ok</v>
      </c>
      <c r="L4752" s="60">
        <f t="shared" si="1101"/>
        <v>0</v>
      </c>
      <c r="M4752" s="85">
        <f>VLOOKUP(E4752,'DAFTAR ITEM'!B:J,9,FALSE)</f>
        <v>20000</v>
      </c>
      <c r="N4752" s="85">
        <f t="shared" si="1102"/>
        <v>100000</v>
      </c>
      <c r="O4752" s="85">
        <f t="shared" si="1103"/>
        <v>0</v>
      </c>
      <c r="P4752" s="85">
        <f t="shared" si="1104"/>
        <v>0</v>
      </c>
      <c r="Q4752" s="59">
        <f t="shared" si="1105"/>
        <v>0</v>
      </c>
      <c r="R4752" s="60" t="str">
        <f t="shared" si="1106"/>
        <v>Good Count</v>
      </c>
      <c r="S4752" s="60" t="str">
        <f t="shared" si="1107"/>
        <v>Good Count</v>
      </c>
      <c r="T4752" s="60" t="str">
        <f t="shared" si="1108"/>
        <v>Good Count</v>
      </c>
    </row>
    <row r="4753" spans="1:20" ht="15" customHeight="1">
      <c r="A4753" s="64">
        <v>45267</v>
      </c>
      <c r="B4753" s="65">
        <f t="shared" si="1096"/>
        <v>2023</v>
      </c>
      <c r="C4753" s="58">
        <f t="shared" si="1097"/>
        <v>12</v>
      </c>
      <c r="D4753" s="58" t="str">
        <f t="shared" si="1098"/>
        <v>Dec/2023</v>
      </c>
      <c r="E4753" s="60" t="s">
        <v>186</v>
      </c>
      <c r="F4753" s="60" t="s">
        <v>185</v>
      </c>
      <c r="G4753" s="60" t="s">
        <v>187</v>
      </c>
      <c r="H4753" s="60">
        <v>66</v>
      </c>
      <c r="I4753" s="60">
        <v>66</v>
      </c>
      <c r="J4753" s="60">
        <f t="shared" si="1099"/>
        <v>0</v>
      </c>
      <c r="K4753" s="60" t="str">
        <f t="shared" si="1100"/>
        <v>Ok</v>
      </c>
      <c r="L4753" s="60">
        <f t="shared" si="1101"/>
        <v>0</v>
      </c>
      <c r="M4753" s="85">
        <f>VLOOKUP(E4753,'DAFTAR ITEM'!B:J,9,FALSE)</f>
        <v>1950</v>
      </c>
      <c r="N4753" s="85">
        <f t="shared" si="1102"/>
        <v>128700</v>
      </c>
      <c r="O4753" s="85">
        <f t="shared" si="1103"/>
        <v>0</v>
      </c>
      <c r="P4753" s="85">
        <f t="shared" si="1104"/>
        <v>0</v>
      </c>
      <c r="Q4753" s="59">
        <f t="shared" si="1105"/>
        <v>0</v>
      </c>
      <c r="R4753" s="60" t="str">
        <f t="shared" si="1106"/>
        <v>Good Count</v>
      </c>
      <c r="S4753" s="60" t="str">
        <f t="shared" si="1107"/>
        <v>Good Count</v>
      </c>
      <c r="T4753" s="60" t="str">
        <f t="shared" si="1108"/>
        <v>Good Count</v>
      </c>
    </row>
    <row r="4754" spans="1:20" ht="15" customHeight="1">
      <c r="A4754" s="64">
        <v>45267</v>
      </c>
      <c r="B4754" s="65">
        <f t="shared" si="1096"/>
        <v>2023</v>
      </c>
      <c r="C4754" s="58">
        <f t="shared" si="1097"/>
        <v>12</v>
      </c>
      <c r="D4754" s="58" t="str">
        <f t="shared" si="1098"/>
        <v>Dec/2023</v>
      </c>
      <c r="E4754" s="60" t="s">
        <v>189</v>
      </c>
      <c r="F4754" s="60" t="s">
        <v>188</v>
      </c>
      <c r="G4754" s="60" t="s">
        <v>187</v>
      </c>
      <c r="H4754" s="60">
        <v>16</v>
      </c>
      <c r="I4754" s="60">
        <v>16</v>
      </c>
      <c r="J4754" s="60">
        <f t="shared" si="1099"/>
        <v>0</v>
      </c>
      <c r="K4754" s="60" t="str">
        <f t="shared" si="1100"/>
        <v>Ok</v>
      </c>
      <c r="L4754" s="60">
        <f t="shared" si="1101"/>
        <v>0</v>
      </c>
      <c r="M4754" s="85">
        <f>VLOOKUP(E4754,'DAFTAR ITEM'!B:J,9,FALSE)</f>
        <v>3990</v>
      </c>
      <c r="N4754" s="85">
        <f t="shared" si="1102"/>
        <v>63840</v>
      </c>
      <c r="O4754" s="85">
        <f t="shared" si="1103"/>
        <v>0</v>
      </c>
      <c r="P4754" s="85">
        <f t="shared" si="1104"/>
        <v>0</v>
      </c>
      <c r="Q4754" s="59">
        <f t="shared" si="1105"/>
        <v>0</v>
      </c>
      <c r="R4754" s="60" t="str">
        <f t="shared" si="1106"/>
        <v>Good Count</v>
      </c>
      <c r="S4754" s="60" t="str">
        <f t="shared" si="1107"/>
        <v>Good Count</v>
      </c>
      <c r="T4754" s="60" t="str">
        <f t="shared" si="1108"/>
        <v>Good Count</v>
      </c>
    </row>
    <row r="4755" spans="1:20" ht="15" customHeight="1">
      <c r="A4755" s="64">
        <v>45267</v>
      </c>
      <c r="B4755" s="65">
        <f t="shared" si="1096"/>
        <v>2023</v>
      </c>
      <c r="C4755" s="58">
        <f t="shared" si="1097"/>
        <v>12</v>
      </c>
      <c r="D4755" s="58" t="str">
        <f t="shared" si="1098"/>
        <v>Dec/2023</v>
      </c>
      <c r="E4755" s="60" t="s">
        <v>191</v>
      </c>
      <c r="F4755" s="60" t="s">
        <v>190</v>
      </c>
      <c r="G4755" s="60" t="s">
        <v>16</v>
      </c>
      <c r="H4755" s="60">
        <v>3</v>
      </c>
      <c r="I4755" s="60">
        <v>3</v>
      </c>
      <c r="J4755" s="60">
        <f t="shared" si="1099"/>
        <v>0</v>
      </c>
      <c r="K4755" s="60" t="str">
        <f t="shared" si="1100"/>
        <v>Ok</v>
      </c>
      <c r="L4755" s="60">
        <f t="shared" si="1101"/>
        <v>0</v>
      </c>
      <c r="M4755" s="85">
        <f>VLOOKUP(E4755,'DAFTAR ITEM'!B:J,9,FALSE)</f>
        <v>15000</v>
      </c>
      <c r="N4755" s="85">
        <f t="shared" si="1102"/>
        <v>45000</v>
      </c>
      <c r="O4755" s="85">
        <f t="shared" si="1103"/>
        <v>0</v>
      </c>
      <c r="P4755" s="85">
        <f t="shared" si="1104"/>
        <v>0</v>
      </c>
      <c r="Q4755" s="59">
        <f t="shared" si="1105"/>
        <v>0</v>
      </c>
      <c r="R4755" s="60" t="str">
        <f t="shared" si="1106"/>
        <v>Good Count</v>
      </c>
      <c r="S4755" s="60" t="str">
        <f t="shared" si="1107"/>
        <v>Good Count</v>
      </c>
      <c r="T4755" s="60" t="str">
        <f t="shared" si="1108"/>
        <v>Good Count</v>
      </c>
    </row>
    <row r="4756" spans="1:20" ht="15" customHeight="1">
      <c r="A4756" s="64">
        <v>45267</v>
      </c>
      <c r="B4756" s="65">
        <f t="shared" si="1096"/>
        <v>2023</v>
      </c>
      <c r="C4756" s="58">
        <f t="shared" si="1097"/>
        <v>12</v>
      </c>
      <c r="D4756" s="58" t="str">
        <f t="shared" si="1098"/>
        <v>Dec/2023</v>
      </c>
      <c r="E4756" s="60" t="s">
        <v>193</v>
      </c>
      <c r="F4756" s="60" t="s">
        <v>192</v>
      </c>
      <c r="G4756" s="60" t="s">
        <v>194</v>
      </c>
      <c r="H4756" s="60">
        <v>8</v>
      </c>
      <c r="I4756" s="60">
        <v>8</v>
      </c>
      <c r="J4756" s="60">
        <f t="shared" si="1099"/>
        <v>0</v>
      </c>
      <c r="K4756" s="60" t="str">
        <f t="shared" si="1100"/>
        <v>Ok</v>
      </c>
      <c r="L4756" s="60">
        <f t="shared" si="1101"/>
        <v>0</v>
      </c>
      <c r="M4756" s="85">
        <f>VLOOKUP(E4756,'DAFTAR ITEM'!B:J,9,FALSE)</f>
        <v>81000</v>
      </c>
      <c r="N4756" s="85">
        <f t="shared" si="1102"/>
        <v>648000</v>
      </c>
      <c r="O4756" s="85">
        <f t="shared" si="1103"/>
        <v>0</v>
      </c>
      <c r="P4756" s="85">
        <f t="shared" si="1104"/>
        <v>0</v>
      </c>
      <c r="Q4756" s="59">
        <f t="shared" si="1105"/>
        <v>0</v>
      </c>
      <c r="R4756" s="60" t="str">
        <f t="shared" si="1106"/>
        <v>Good Count</v>
      </c>
      <c r="S4756" s="60" t="str">
        <f t="shared" si="1107"/>
        <v>Good Count</v>
      </c>
      <c r="T4756" s="60" t="str">
        <f t="shared" si="1108"/>
        <v>Good Count</v>
      </c>
    </row>
    <row r="4757" spans="1:20" ht="15" customHeight="1">
      <c r="A4757" s="64">
        <v>45267</v>
      </c>
      <c r="B4757" s="65">
        <f t="shared" si="1096"/>
        <v>2023</v>
      </c>
      <c r="C4757" s="58">
        <f t="shared" si="1097"/>
        <v>12</v>
      </c>
      <c r="D4757" s="58" t="str">
        <f t="shared" si="1098"/>
        <v>Dec/2023</v>
      </c>
      <c r="E4757" s="60" t="s">
        <v>193</v>
      </c>
      <c r="F4757" s="60" t="s">
        <v>192</v>
      </c>
      <c r="G4757" s="60" t="s">
        <v>194</v>
      </c>
      <c r="H4757" s="60">
        <v>8</v>
      </c>
      <c r="I4757" s="60">
        <v>8</v>
      </c>
      <c r="J4757" s="60">
        <f t="shared" si="1099"/>
        <v>0</v>
      </c>
      <c r="K4757" s="60" t="str">
        <f t="shared" si="1100"/>
        <v>Ok</v>
      </c>
      <c r="L4757" s="60">
        <f t="shared" si="1101"/>
        <v>0</v>
      </c>
      <c r="M4757" s="85">
        <f>VLOOKUP(E4757,'DAFTAR ITEM'!B:J,9,FALSE)</f>
        <v>81000</v>
      </c>
      <c r="N4757" s="85">
        <f t="shared" si="1102"/>
        <v>648000</v>
      </c>
      <c r="O4757" s="85">
        <f t="shared" si="1103"/>
        <v>0</v>
      </c>
      <c r="P4757" s="85">
        <f t="shared" si="1104"/>
        <v>0</v>
      </c>
      <c r="Q4757" s="59">
        <f t="shared" si="1105"/>
        <v>0</v>
      </c>
      <c r="R4757" s="60" t="str">
        <f t="shared" si="1106"/>
        <v>Good Count</v>
      </c>
      <c r="S4757" s="60" t="str">
        <f t="shared" si="1107"/>
        <v>Good Count</v>
      </c>
      <c r="T4757" s="60" t="str">
        <f t="shared" si="1108"/>
        <v>Good Count</v>
      </c>
    </row>
    <row r="4758" spans="1:20" ht="15" customHeight="1">
      <c r="A4758" s="64">
        <v>45267</v>
      </c>
      <c r="B4758" s="65">
        <f t="shared" si="1096"/>
        <v>2023</v>
      </c>
      <c r="C4758" s="58">
        <f t="shared" si="1097"/>
        <v>12</v>
      </c>
      <c r="D4758" s="58" t="str">
        <f t="shared" si="1098"/>
        <v>Dec/2023</v>
      </c>
      <c r="E4758" s="60" t="s">
        <v>196</v>
      </c>
      <c r="F4758" s="60" t="s">
        <v>195</v>
      </c>
      <c r="G4758" s="60" t="s">
        <v>194</v>
      </c>
      <c r="H4758" s="60">
        <v>12</v>
      </c>
      <c r="I4758" s="60">
        <v>12</v>
      </c>
      <c r="J4758" s="60">
        <f t="shared" si="1099"/>
        <v>0</v>
      </c>
      <c r="K4758" s="60" t="str">
        <f t="shared" si="1100"/>
        <v>Ok</v>
      </c>
      <c r="L4758" s="60">
        <f t="shared" si="1101"/>
        <v>0</v>
      </c>
      <c r="M4758" s="85">
        <f>VLOOKUP(E4758,'DAFTAR ITEM'!B:J,9,FALSE)</f>
        <v>27050</v>
      </c>
      <c r="N4758" s="85">
        <f t="shared" si="1102"/>
        <v>324600</v>
      </c>
      <c r="O4758" s="85">
        <f t="shared" si="1103"/>
        <v>0</v>
      </c>
      <c r="P4758" s="85">
        <f t="shared" si="1104"/>
        <v>0</v>
      </c>
      <c r="Q4758" s="59">
        <f t="shared" si="1105"/>
        <v>0</v>
      </c>
      <c r="R4758" s="60" t="str">
        <f t="shared" si="1106"/>
        <v>Good Count</v>
      </c>
      <c r="S4758" s="60" t="str">
        <f t="shared" si="1107"/>
        <v>Good Count</v>
      </c>
      <c r="T4758" s="60" t="str">
        <f t="shared" si="1108"/>
        <v>Good Count</v>
      </c>
    </row>
    <row r="4759" spans="1:20" ht="15" customHeight="1">
      <c r="A4759" s="64">
        <v>45267</v>
      </c>
      <c r="B4759" s="65">
        <f t="shared" si="1096"/>
        <v>2023</v>
      </c>
      <c r="C4759" s="58">
        <f t="shared" si="1097"/>
        <v>12</v>
      </c>
      <c r="D4759" s="58" t="str">
        <f t="shared" si="1098"/>
        <v>Dec/2023</v>
      </c>
      <c r="E4759" s="60" t="s">
        <v>198</v>
      </c>
      <c r="F4759" s="60" t="s">
        <v>197</v>
      </c>
      <c r="G4759" s="60" t="s">
        <v>194</v>
      </c>
      <c r="H4759" s="60">
        <v>57</v>
      </c>
      <c r="I4759" s="60">
        <v>57</v>
      </c>
      <c r="J4759" s="60">
        <f t="shared" si="1099"/>
        <v>0</v>
      </c>
      <c r="K4759" s="60" t="str">
        <f t="shared" si="1100"/>
        <v>Ok</v>
      </c>
      <c r="L4759" s="60">
        <f t="shared" si="1101"/>
        <v>0</v>
      </c>
      <c r="M4759" s="85">
        <f>VLOOKUP(E4759,'DAFTAR ITEM'!B:J,9,FALSE)</f>
        <v>41000</v>
      </c>
      <c r="N4759" s="85">
        <f t="shared" si="1102"/>
        <v>2337000</v>
      </c>
      <c r="O4759" s="85">
        <f t="shared" si="1103"/>
        <v>0</v>
      </c>
      <c r="P4759" s="85">
        <f t="shared" si="1104"/>
        <v>0</v>
      </c>
      <c r="Q4759" s="59">
        <f t="shared" si="1105"/>
        <v>0</v>
      </c>
      <c r="R4759" s="60" t="str">
        <f t="shared" si="1106"/>
        <v>Good Count</v>
      </c>
      <c r="S4759" s="60" t="str">
        <f t="shared" si="1107"/>
        <v>Good Count</v>
      </c>
      <c r="T4759" s="60" t="str">
        <f t="shared" si="1108"/>
        <v>Good Count</v>
      </c>
    </row>
    <row r="4760" spans="1:20" ht="15" customHeight="1">
      <c r="A4760" s="64">
        <v>45267</v>
      </c>
      <c r="B4760" s="65">
        <f t="shared" si="1096"/>
        <v>2023</v>
      </c>
      <c r="C4760" s="58">
        <f t="shared" si="1097"/>
        <v>12</v>
      </c>
      <c r="D4760" s="58" t="str">
        <f t="shared" si="1098"/>
        <v>Dec/2023</v>
      </c>
      <c r="E4760" s="60" t="s">
        <v>200</v>
      </c>
      <c r="F4760" s="60" t="s">
        <v>199</v>
      </c>
      <c r="G4760" s="60" t="s">
        <v>194</v>
      </c>
      <c r="H4760" s="60">
        <v>7</v>
      </c>
      <c r="I4760" s="60">
        <v>7</v>
      </c>
      <c r="J4760" s="60">
        <f t="shared" si="1099"/>
        <v>0</v>
      </c>
      <c r="K4760" s="60" t="str">
        <f t="shared" si="1100"/>
        <v>Ok</v>
      </c>
      <c r="L4760" s="60">
        <f t="shared" si="1101"/>
        <v>0</v>
      </c>
      <c r="M4760" s="85">
        <f>VLOOKUP(E4760,'DAFTAR ITEM'!B:J,9,FALSE)</f>
        <v>20000</v>
      </c>
      <c r="N4760" s="85">
        <f t="shared" si="1102"/>
        <v>140000</v>
      </c>
      <c r="O4760" s="85">
        <f t="shared" si="1103"/>
        <v>0</v>
      </c>
      <c r="P4760" s="85">
        <f t="shared" si="1104"/>
        <v>0</v>
      </c>
      <c r="Q4760" s="59">
        <f t="shared" si="1105"/>
        <v>0</v>
      </c>
      <c r="R4760" s="60" t="str">
        <f t="shared" si="1106"/>
        <v>Good Count</v>
      </c>
      <c r="S4760" s="60" t="str">
        <f t="shared" si="1107"/>
        <v>Good Count</v>
      </c>
      <c r="T4760" s="60" t="str">
        <f t="shared" si="1108"/>
        <v>Good Count</v>
      </c>
    </row>
    <row r="4761" spans="1:20" ht="15" customHeight="1">
      <c r="A4761" s="64">
        <v>45267</v>
      </c>
      <c r="B4761" s="65">
        <f t="shared" si="1096"/>
        <v>2023</v>
      </c>
      <c r="C4761" s="58">
        <f t="shared" si="1097"/>
        <v>12</v>
      </c>
      <c r="D4761" s="58" t="str">
        <f t="shared" si="1098"/>
        <v>Dec/2023</v>
      </c>
      <c r="E4761" s="60" t="s">
        <v>202</v>
      </c>
      <c r="F4761" s="60" t="s">
        <v>201</v>
      </c>
      <c r="G4761" s="60" t="s">
        <v>194</v>
      </c>
      <c r="H4761" s="60">
        <v>0</v>
      </c>
      <c r="I4761" s="60">
        <v>0</v>
      </c>
      <c r="J4761" s="60">
        <f t="shared" si="1099"/>
        <v>0</v>
      </c>
      <c r="K4761" s="60" t="str">
        <f t="shared" si="1100"/>
        <v>Ok</v>
      </c>
      <c r="L4761" s="60">
        <f t="shared" si="1101"/>
        <v>0</v>
      </c>
      <c r="M4761" s="85">
        <f>VLOOKUP(E4761,'DAFTAR ITEM'!B:J,9,FALSE)</f>
        <v>23000</v>
      </c>
      <c r="N4761" s="85">
        <f t="shared" si="1102"/>
        <v>0</v>
      </c>
      <c r="O4761" s="85">
        <f t="shared" si="1103"/>
        <v>0</v>
      </c>
      <c r="P4761" s="85">
        <f t="shared" si="1104"/>
        <v>0</v>
      </c>
      <c r="Q4761" s="59">
        <f t="shared" si="1105"/>
        <v>0</v>
      </c>
      <c r="R4761" s="60" t="str">
        <f t="shared" si="1106"/>
        <v>Good Count</v>
      </c>
      <c r="S4761" s="60" t="str">
        <f t="shared" si="1107"/>
        <v>Good Count</v>
      </c>
      <c r="T4761" s="60" t="str">
        <f t="shared" si="1108"/>
        <v>Good Count</v>
      </c>
    </row>
    <row r="4762" spans="1:20" ht="15" customHeight="1">
      <c r="A4762" s="64">
        <v>45267</v>
      </c>
      <c r="B4762" s="65">
        <f t="shared" si="1096"/>
        <v>2023</v>
      </c>
      <c r="C4762" s="58">
        <f t="shared" si="1097"/>
        <v>12</v>
      </c>
      <c r="D4762" s="58" t="str">
        <f t="shared" si="1098"/>
        <v>Dec/2023</v>
      </c>
      <c r="E4762" s="60" t="s">
        <v>206</v>
      </c>
      <c r="F4762" s="60" t="s">
        <v>205</v>
      </c>
      <c r="G4762" s="60" t="s">
        <v>194</v>
      </c>
      <c r="H4762" s="60">
        <v>11</v>
      </c>
      <c r="I4762" s="60">
        <v>11</v>
      </c>
      <c r="J4762" s="60">
        <f t="shared" si="1099"/>
        <v>0</v>
      </c>
      <c r="K4762" s="60" t="str">
        <f t="shared" si="1100"/>
        <v>Ok</v>
      </c>
      <c r="L4762" s="60">
        <f t="shared" si="1101"/>
        <v>0</v>
      </c>
      <c r="M4762" s="85">
        <f>VLOOKUP(E4762,'DAFTAR ITEM'!B:J,9,FALSE)</f>
        <v>39091</v>
      </c>
      <c r="N4762" s="85">
        <f t="shared" si="1102"/>
        <v>430001</v>
      </c>
      <c r="O4762" s="85">
        <f t="shared" si="1103"/>
        <v>0</v>
      </c>
      <c r="P4762" s="85">
        <f t="shared" si="1104"/>
        <v>0</v>
      </c>
      <c r="Q4762" s="59">
        <f t="shared" si="1105"/>
        <v>0</v>
      </c>
      <c r="R4762" s="60" t="str">
        <f t="shared" si="1106"/>
        <v>Good Count</v>
      </c>
      <c r="S4762" s="60" t="str">
        <f t="shared" si="1107"/>
        <v>Good Count</v>
      </c>
      <c r="T4762" s="60" t="str">
        <f t="shared" si="1108"/>
        <v>Good Count</v>
      </c>
    </row>
    <row r="4763" spans="1:20" ht="15" customHeight="1">
      <c r="A4763" s="64">
        <v>45267</v>
      </c>
      <c r="B4763" s="65">
        <f t="shared" si="1096"/>
        <v>2023</v>
      </c>
      <c r="C4763" s="58">
        <f t="shared" si="1097"/>
        <v>12</v>
      </c>
      <c r="D4763" s="58" t="str">
        <f t="shared" si="1098"/>
        <v>Dec/2023</v>
      </c>
      <c r="E4763" s="60" t="s">
        <v>208</v>
      </c>
      <c r="F4763" s="60" t="s">
        <v>207</v>
      </c>
      <c r="G4763" s="60" t="s">
        <v>16</v>
      </c>
      <c r="H4763" s="60">
        <v>1</v>
      </c>
      <c r="I4763" s="60">
        <v>1</v>
      </c>
      <c r="J4763" s="60">
        <f t="shared" si="1099"/>
        <v>0</v>
      </c>
      <c r="K4763" s="60" t="str">
        <f t="shared" si="1100"/>
        <v>Ok</v>
      </c>
      <c r="L4763" s="60">
        <f t="shared" si="1101"/>
        <v>0</v>
      </c>
      <c r="M4763" s="85">
        <f>VLOOKUP(E4763,'DAFTAR ITEM'!B:J,9,FALSE)</f>
        <v>45000</v>
      </c>
      <c r="N4763" s="85">
        <f t="shared" si="1102"/>
        <v>45000</v>
      </c>
      <c r="O4763" s="85">
        <f t="shared" si="1103"/>
        <v>0</v>
      </c>
      <c r="P4763" s="85">
        <f t="shared" si="1104"/>
        <v>0</v>
      </c>
      <c r="Q4763" s="59">
        <f t="shared" si="1105"/>
        <v>0</v>
      </c>
      <c r="R4763" s="60" t="str">
        <f t="shared" si="1106"/>
        <v>Good Count</v>
      </c>
      <c r="S4763" s="60" t="str">
        <f t="shared" si="1107"/>
        <v>Good Count</v>
      </c>
      <c r="T4763" s="60" t="str">
        <f t="shared" si="1108"/>
        <v>Good Count</v>
      </c>
    </row>
    <row r="4764" spans="1:20" ht="15" customHeight="1">
      <c r="A4764" s="64">
        <v>45267</v>
      </c>
      <c r="B4764" s="65">
        <f t="shared" si="1096"/>
        <v>2023</v>
      </c>
      <c r="C4764" s="58">
        <f t="shared" si="1097"/>
        <v>12</v>
      </c>
      <c r="D4764" s="58" t="str">
        <f t="shared" si="1098"/>
        <v>Dec/2023</v>
      </c>
      <c r="E4764" s="60" t="s">
        <v>210</v>
      </c>
      <c r="F4764" s="60" t="s">
        <v>209</v>
      </c>
      <c r="G4764" s="60" t="s">
        <v>95</v>
      </c>
      <c r="H4764" s="60">
        <v>9</v>
      </c>
      <c r="I4764" s="60">
        <v>9</v>
      </c>
      <c r="J4764" s="60">
        <f t="shared" si="1099"/>
        <v>0</v>
      </c>
      <c r="K4764" s="60" t="str">
        <f t="shared" si="1100"/>
        <v>Ok</v>
      </c>
      <c r="L4764" s="60">
        <f t="shared" si="1101"/>
        <v>0</v>
      </c>
      <c r="M4764" s="85">
        <f>VLOOKUP(E4764,'DAFTAR ITEM'!B:J,9,FALSE)</f>
        <v>29200</v>
      </c>
      <c r="N4764" s="85">
        <f t="shared" si="1102"/>
        <v>262800</v>
      </c>
      <c r="O4764" s="85">
        <f t="shared" si="1103"/>
        <v>0</v>
      </c>
      <c r="P4764" s="85">
        <f t="shared" si="1104"/>
        <v>0</v>
      </c>
      <c r="Q4764" s="59">
        <f t="shared" si="1105"/>
        <v>0</v>
      </c>
      <c r="R4764" s="60" t="str">
        <f t="shared" si="1106"/>
        <v>Good Count</v>
      </c>
      <c r="S4764" s="60" t="str">
        <f t="shared" si="1107"/>
        <v>Good Count</v>
      </c>
      <c r="T4764" s="60" t="str">
        <f t="shared" si="1108"/>
        <v>Good Count</v>
      </c>
    </row>
    <row r="4765" spans="1:20" ht="15" customHeight="1">
      <c r="A4765" s="64">
        <v>45267</v>
      </c>
      <c r="B4765" s="65">
        <f t="shared" si="1096"/>
        <v>2023</v>
      </c>
      <c r="C4765" s="58">
        <f t="shared" si="1097"/>
        <v>12</v>
      </c>
      <c r="D4765" s="58" t="str">
        <f t="shared" si="1098"/>
        <v>Dec/2023</v>
      </c>
      <c r="E4765" s="60" t="s">
        <v>389</v>
      </c>
      <c r="F4765" s="60" t="s">
        <v>388</v>
      </c>
      <c r="G4765" s="60" t="s">
        <v>194</v>
      </c>
      <c r="H4765" s="60">
        <v>59</v>
      </c>
      <c r="I4765" s="60">
        <v>59</v>
      </c>
      <c r="J4765" s="60">
        <f t="shared" si="1099"/>
        <v>0</v>
      </c>
      <c r="K4765" s="60" t="str">
        <f t="shared" si="1100"/>
        <v>Ok</v>
      </c>
      <c r="L4765" s="60">
        <f t="shared" si="1101"/>
        <v>0</v>
      </c>
      <c r="M4765" s="85">
        <f>VLOOKUP(E4765,'DAFTAR ITEM'!B:J,9,FALSE)</f>
        <v>67500</v>
      </c>
      <c r="N4765" s="85">
        <f t="shared" si="1102"/>
        <v>3982500</v>
      </c>
      <c r="O4765" s="85">
        <f t="shared" si="1103"/>
        <v>0</v>
      </c>
      <c r="P4765" s="85">
        <f t="shared" si="1104"/>
        <v>0</v>
      </c>
      <c r="Q4765" s="59">
        <f t="shared" si="1105"/>
        <v>0</v>
      </c>
      <c r="R4765" s="60" t="str">
        <f t="shared" si="1106"/>
        <v>Good Count</v>
      </c>
      <c r="S4765" s="60" t="str">
        <f t="shared" si="1107"/>
        <v>Good Count</v>
      </c>
      <c r="T4765" s="60" t="str">
        <f t="shared" si="1108"/>
        <v>Good Count</v>
      </c>
    </row>
    <row r="4766" spans="1:20" ht="15" customHeight="1">
      <c r="A4766" s="64">
        <v>45267</v>
      </c>
      <c r="B4766" s="65">
        <f t="shared" ref="B4766:B4797" si="1109">YEAR(A4766)</f>
        <v>2023</v>
      </c>
      <c r="C4766" s="58">
        <f t="shared" ref="C4766:C4797" si="1110">MONTH(A4766)</f>
        <v>12</v>
      </c>
      <c r="D4766" s="58" t="str">
        <f t="shared" ref="D4766:D4797" si="1111">TEXT(A4766,"MMM")&amp;"/"&amp;(B4766)</f>
        <v>Dec/2023</v>
      </c>
      <c r="E4766" s="60" t="s">
        <v>212</v>
      </c>
      <c r="F4766" s="60" t="s">
        <v>211</v>
      </c>
      <c r="G4766" s="60" t="s">
        <v>95</v>
      </c>
      <c r="H4766" s="60">
        <v>55</v>
      </c>
      <c r="I4766" s="60">
        <v>55</v>
      </c>
      <c r="J4766" s="60">
        <f t="shared" ref="J4766:J4797" si="1112">I4766-H4766</f>
        <v>0</v>
      </c>
      <c r="K4766" s="60" t="str">
        <f t="shared" ref="K4766:K4797" si="1113">IF(J4766=0,"Ok","Selisih")</f>
        <v>Ok</v>
      </c>
      <c r="L4766" s="60">
        <f t="shared" ref="L4766:L4797" si="1114">ABS(J4766)</f>
        <v>0</v>
      </c>
      <c r="M4766" s="85">
        <f>VLOOKUP(E4766,'DAFTAR ITEM'!B:J,9,FALSE)</f>
        <v>7400</v>
      </c>
      <c r="N4766" s="85">
        <f t="shared" ref="N4766:N4797" si="1115">H4766*M4766</f>
        <v>407000</v>
      </c>
      <c r="O4766" s="85">
        <f t="shared" ref="O4766:O4797" si="1116">J4766*M4766</f>
        <v>0</v>
      </c>
      <c r="P4766" s="85">
        <f t="shared" ref="P4766:P4797" si="1117">L4766*M4766</f>
        <v>0</v>
      </c>
      <c r="Q4766" s="59">
        <f t="shared" ref="Q4766:Q4797" si="1118">ABS(IF(AND((H4766=0),(J4766=0)),0,J4766/H4766))</f>
        <v>0</v>
      </c>
      <c r="R4766" s="60" t="str">
        <f t="shared" ref="R4766:R4797" si="1119">IF(ISERROR(Q4766),"Bad Count",IF(Q4766&gt;0%,"Bad Count","Good Count"))</f>
        <v>Good Count</v>
      </c>
      <c r="S4766" s="60" t="str">
        <f t="shared" ref="S4766:S4797" si="1120">IF(ISERROR(Q4766),"Bad Count",IF(Q4766&gt;2%,"Bad Count","Good Count"))</f>
        <v>Good Count</v>
      </c>
      <c r="T4766" s="60" t="str">
        <f t="shared" ref="T4766:T4797" si="1121">IF(ISERROR(Q4766),"Bad Count",IF(Q4766&gt;5%,"Bad Count","Good Count"))</f>
        <v>Good Count</v>
      </c>
    </row>
    <row r="4767" spans="1:20" ht="15" customHeight="1">
      <c r="A4767" s="64">
        <v>45267</v>
      </c>
      <c r="B4767" s="65">
        <f t="shared" si="1109"/>
        <v>2023</v>
      </c>
      <c r="C4767" s="58">
        <f t="shared" si="1110"/>
        <v>12</v>
      </c>
      <c r="D4767" s="58" t="str">
        <f t="shared" si="1111"/>
        <v>Dec/2023</v>
      </c>
      <c r="E4767" s="60" t="s">
        <v>214</v>
      </c>
      <c r="F4767" s="60" t="s">
        <v>213</v>
      </c>
      <c r="G4767" s="60" t="s">
        <v>95</v>
      </c>
      <c r="H4767" s="60">
        <v>47</v>
      </c>
      <c r="I4767" s="60">
        <v>47</v>
      </c>
      <c r="J4767" s="60">
        <f t="shared" si="1112"/>
        <v>0</v>
      </c>
      <c r="K4767" s="60" t="str">
        <f t="shared" si="1113"/>
        <v>Ok</v>
      </c>
      <c r="L4767" s="60">
        <f t="shared" si="1114"/>
        <v>0</v>
      </c>
      <c r="M4767" s="85">
        <f>VLOOKUP(E4767,'DAFTAR ITEM'!B:J,9,FALSE)</f>
        <v>13700</v>
      </c>
      <c r="N4767" s="85">
        <f t="shared" si="1115"/>
        <v>643900</v>
      </c>
      <c r="O4767" s="85">
        <f t="shared" si="1116"/>
        <v>0</v>
      </c>
      <c r="P4767" s="85">
        <f t="shared" si="1117"/>
        <v>0</v>
      </c>
      <c r="Q4767" s="59">
        <f t="shared" si="1118"/>
        <v>0</v>
      </c>
      <c r="R4767" s="60" t="str">
        <f t="shared" si="1119"/>
        <v>Good Count</v>
      </c>
      <c r="S4767" s="60" t="str">
        <f t="shared" si="1120"/>
        <v>Good Count</v>
      </c>
      <c r="T4767" s="60" t="str">
        <f t="shared" si="1121"/>
        <v>Good Count</v>
      </c>
    </row>
    <row r="4768" spans="1:20" ht="15" customHeight="1">
      <c r="A4768" s="64">
        <v>45267</v>
      </c>
      <c r="B4768" s="65">
        <f t="shared" si="1109"/>
        <v>2023</v>
      </c>
      <c r="C4768" s="58">
        <f t="shared" si="1110"/>
        <v>12</v>
      </c>
      <c r="D4768" s="58" t="str">
        <f t="shared" si="1111"/>
        <v>Dec/2023</v>
      </c>
      <c r="E4768" s="60" t="s">
        <v>216</v>
      </c>
      <c r="F4768" s="60" t="s">
        <v>215</v>
      </c>
      <c r="G4768" s="60" t="s">
        <v>95</v>
      </c>
      <c r="H4768" s="60">
        <v>7</v>
      </c>
      <c r="I4768" s="60">
        <v>7</v>
      </c>
      <c r="J4768" s="60">
        <f t="shared" si="1112"/>
        <v>0</v>
      </c>
      <c r="K4768" s="60" t="str">
        <f t="shared" si="1113"/>
        <v>Ok</v>
      </c>
      <c r="L4768" s="60">
        <f t="shared" si="1114"/>
        <v>0</v>
      </c>
      <c r="M4768" s="85">
        <f>VLOOKUP(E4768,'DAFTAR ITEM'!B:J,9,FALSE)</f>
        <v>10750</v>
      </c>
      <c r="N4768" s="85">
        <f t="shared" si="1115"/>
        <v>75250</v>
      </c>
      <c r="O4768" s="85">
        <f t="shared" si="1116"/>
        <v>0</v>
      </c>
      <c r="P4768" s="85">
        <f t="shared" si="1117"/>
        <v>0</v>
      </c>
      <c r="Q4768" s="59">
        <f t="shared" si="1118"/>
        <v>0</v>
      </c>
      <c r="R4768" s="60" t="str">
        <f t="shared" si="1119"/>
        <v>Good Count</v>
      </c>
      <c r="S4768" s="60" t="str">
        <f t="shared" si="1120"/>
        <v>Good Count</v>
      </c>
      <c r="T4768" s="60" t="str">
        <f t="shared" si="1121"/>
        <v>Good Count</v>
      </c>
    </row>
    <row r="4769" spans="1:20" ht="15" customHeight="1">
      <c r="A4769" s="64">
        <v>45267</v>
      </c>
      <c r="B4769" s="65">
        <f t="shared" si="1109"/>
        <v>2023</v>
      </c>
      <c r="C4769" s="58">
        <f t="shared" si="1110"/>
        <v>12</v>
      </c>
      <c r="D4769" s="58" t="str">
        <f t="shared" si="1111"/>
        <v>Dec/2023</v>
      </c>
      <c r="E4769" s="60" t="s">
        <v>218</v>
      </c>
      <c r="F4769" s="60" t="s">
        <v>217</v>
      </c>
      <c r="G4769" s="60" t="s">
        <v>33</v>
      </c>
      <c r="H4769" s="60">
        <v>20</v>
      </c>
      <c r="I4769" s="60">
        <v>20</v>
      </c>
      <c r="J4769" s="60">
        <f t="shared" si="1112"/>
        <v>0</v>
      </c>
      <c r="K4769" s="60" t="str">
        <f t="shared" si="1113"/>
        <v>Ok</v>
      </c>
      <c r="L4769" s="60">
        <f t="shared" si="1114"/>
        <v>0</v>
      </c>
      <c r="M4769" s="85">
        <f>VLOOKUP(E4769,'DAFTAR ITEM'!B:J,9,FALSE)</f>
        <v>5000</v>
      </c>
      <c r="N4769" s="85">
        <f t="shared" si="1115"/>
        <v>100000</v>
      </c>
      <c r="O4769" s="85">
        <f t="shared" si="1116"/>
        <v>0</v>
      </c>
      <c r="P4769" s="85">
        <f t="shared" si="1117"/>
        <v>0</v>
      </c>
      <c r="Q4769" s="59">
        <f t="shared" si="1118"/>
        <v>0</v>
      </c>
      <c r="R4769" s="60" t="str">
        <f t="shared" si="1119"/>
        <v>Good Count</v>
      </c>
      <c r="S4769" s="60" t="str">
        <f t="shared" si="1120"/>
        <v>Good Count</v>
      </c>
      <c r="T4769" s="60" t="str">
        <f t="shared" si="1121"/>
        <v>Good Count</v>
      </c>
    </row>
    <row r="4770" spans="1:20" ht="15" customHeight="1">
      <c r="A4770" s="64">
        <v>45267</v>
      </c>
      <c r="B4770" s="65">
        <f t="shared" si="1109"/>
        <v>2023</v>
      </c>
      <c r="C4770" s="58">
        <f t="shared" si="1110"/>
        <v>12</v>
      </c>
      <c r="D4770" s="58" t="str">
        <f t="shared" si="1111"/>
        <v>Dec/2023</v>
      </c>
      <c r="E4770" s="60" t="s">
        <v>222</v>
      </c>
      <c r="F4770" s="60" t="s">
        <v>221</v>
      </c>
      <c r="G4770" s="60" t="s">
        <v>33</v>
      </c>
      <c r="H4770" s="60">
        <v>8</v>
      </c>
      <c r="I4770" s="60">
        <v>8</v>
      </c>
      <c r="J4770" s="60">
        <f t="shared" si="1112"/>
        <v>0</v>
      </c>
      <c r="K4770" s="60" t="str">
        <f t="shared" si="1113"/>
        <v>Ok</v>
      </c>
      <c r="L4770" s="60">
        <f t="shared" si="1114"/>
        <v>0</v>
      </c>
      <c r="M4770" s="85">
        <f>VLOOKUP(E4770,'DAFTAR ITEM'!B:J,9,FALSE)</f>
        <v>3000</v>
      </c>
      <c r="N4770" s="85">
        <f t="shared" si="1115"/>
        <v>24000</v>
      </c>
      <c r="O4770" s="85">
        <f t="shared" si="1116"/>
        <v>0</v>
      </c>
      <c r="P4770" s="85">
        <f t="shared" si="1117"/>
        <v>0</v>
      </c>
      <c r="Q4770" s="59">
        <f t="shared" si="1118"/>
        <v>0</v>
      </c>
      <c r="R4770" s="60" t="str">
        <f t="shared" si="1119"/>
        <v>Good Count</v>
      </c>
      <c r="S4770" s="60" t="str">
        <f t="shared" si="1120"/>
        <v>Good Count</v>
      </c>
      <c r="T4770" s="60" t="str">
        <f t="shared" si="1121"/>
        <v>Good Count</v>
      </c>
    </row>
    <row r="4771" spans="1:20" ht="15" customHeight="1">
      <c r="A4771" s="64">
        <v>45267</v>
      </c>
      <c r="B4771" s="65">
        <f t="shared" si="1109"/>
        <v>2023</v>
      </c>
      <c r="C4771" s="58">
        <f t="shared" si="1110"/>
        <v>12</v>
      </c>
      <c r="D4771" s="58" t="str">
        <f t="shared" si="1111"/>
        <v>Dec/2023</v>
      </c>
      <c r="E4771" s="60" t="s">
        <v>224</v>
      </c>
      <c r="F4771" s="60" t="s">
        <v>223</v>
      </c>
      <c r="G4771" s="60" t="s">
        <v>33</v>
      </c>
      <c r="H4771" s="60">
        <v>30</v>
      </c>
      <c r="I4771" s="60">
        <v>30</v>
      </c>
      <c r="J4771" s="60">
        <f t="shared" si="1112"/>
        <v>0</v>
      </c>
      <c r="K4771" s="60" t="str">
        <f t="shared" si="1113"/>
        <v>Ok</v>
      </c>
      <c r="L4771" s="60">
        <f t="shared" si="1114"/>
        <v>0</v>
      </c>
      <c r="M4771" s="85">
        <f>VLOOKUP(E4771,'DAFTAR ITEM'!B:J,9,FALSE)</f>
        <v>5775</v>
      </c>
      <c r="N4771" s="85">
        <f t="shared" si="1115"/>
        <v>173250</v>
      </c>
      <c r="O4771" s="85">
        <f t="shared" si="1116"/>
        <v>0</v>
      </c>
      <c r="P4771" s="85">
        <f t="shared" si="1117"/>
        <v>0</v>
      </c>
      <c r="Q4771" s="59">
        <f t="shared" si="1118"/>
        <v>0</v>
      </c>
      <c r="R4771" s="60" t="str">
        <f t="shared" si="1119"/>
        <v>Good Count</v>
      </c>
      <c r="S4771" s="60" t="str">
        <f t="shared" si="1120"/>
        <v>Good Count</v>
      </c>
      <c r="T4771" s="60" t="str">
        <f t="shared" si="1121"/>
        <v>Good Count</v>
      </c>
    </row>
    <row r="4772" spans="1:20" ht="15" customHeight="1">
      <c r="A4772" s="64">
        <v>45267</v>
      </c>
      <c r="B4772" s="65">
        <f t="shared" si="1109"/>
        <v>2023</v>
      </c>
      <c r="C4772" s="58">
        <f t="shared" si="1110"/>
        <v>12</v>
      </c>
      <c r="D4772" s="58" t="str">
        <f t="shared" si="1111"/>
        <v>Dec/2023</v>
      </c>
      <c r="E4772" s="60" t="s">
        <v>226</v>
      </c>
      <c r="F4772" s="60" t="s">
        <v>225</v>
      </c>
      <c r="G4772" s="60" t="s">
        <v>33</v>
      </c>
      <c r="H4772" s="60">
        <v>48</v>
      </c>
      <c r="I4772" s="60">
        <v>48</v>
      </c>
      <c r="J4772" s="60">
        <f t="shared" si="1112"/>
        <v>0</v>
      </c>
      <c r="K4772" s="60" t="str">
        <f t="shared" si="1113"/>
        <v>Ok</v>
      </c>
      <c r="L4772" s="60">
        <f t="shared" si="1114"/>
        <v>0</v>
      </c>
      <c r="M4772" s="85">
        <f>VLOOKUP(E4772,'DAFTAR ITEM'!B:J,9,FALSE)</f>
        <v>2000</v>
      </c>
      <c r="N4772" s="85">
        <f t="shared" si="1115"/>
        <v>96000</v>
      </c>
      <c r="O4772" s="85">
        <f t="shared" si="1116"/>
        <v>0</v>
      </c>
      <c r="P4772" s="85">
        <f t="shared" si="1117"/>
        <v>0</v>
      </c>
      <c r="Q4772" s="59">
        <f t="shared" si="1118"/>
        <v>0</v>
      </c>
      <c r="R4772" s="60" t="str">
        <f t="shared" si="1119"/>
        <v>Good Count</v>
      </c>
      <c r="S4772" s="60" t="str">
        <f t="shared" si="1120"/>
        <v>Good Count</v>
      </c>
      <c r="T4772" s="60" t="str">
        <f t="shared" si="1121"/>
        <v>Good Count</v>
      </c>
    </row>
    <row r="4773" spans="1:20" ht="15" customHeight="1">
      <c r="A4773" s="64">
        <v>45267</v>
      </c>
      <c r="B4773" s="65">
        <f t="shared" si="1109"/>
        <v>2023</v>
      </c>
      <c r="C4773" s="58">
        <f t="shared" si="1110"/>
        <v>12</v>
      </c>
      <c r="D4773" s="58" t="str">
        <f t="shared" si="1111"/>
        <v>Dec/2023</v>
      </c>
      <c r="E4773" s="60" t="s">
        <v>230</v>
      </c>
      <c r="F4773" s="60" t="s">
        <v>229</v>
      </c>
      <c r="G4773" s="60" t="s">
        <v>16</v>
      </c>
      <c r="H4773" s="60">
        <v>12</v>
      </c>
      <c r="I4773" s="60">
        <v>12</v>
      </c>
      <c r="J4773" s="60">
        <f t="shared" si="1112"/>
        <v>0</v>
      </c>
      <c r="K4773" s="60" t="str">
        <f t="shared" si="1113"/>
        <v>Ok</v>
      </c>
      <c r="L4773" s="60">
        <f t="shared" si="1114"/>
        <v>0</v>
      </c>
      <c r="M4773" s="85">
        <f>VLOOKUP(E4773,'DAFTAR ITEM'!B:J,9,FALSE)</f>
        <v>2000</v>
      </c>
      <c r="N4773" s="85">
        <f t="shared" si="1115"/>
        <v>24000</v>
      </c>
      <c r="O4773" s="85">
        <f t="shared" si="1116"/>
        <v>0</v>
      </c>
      <c r="P4773" s="85">
        <f t="shared" si="1117"/>
        <v>0</v>
      </c>
      <c r="Q4773" s="59">
        <f t="shared" si="1118"/>
        <v>0</v>
      </c>
      <c r="R4773" s="60" t="str">
        <f t="shared" si="1119"/>
        <v>Good Count</v>
      </c>
      <c r="S4773" s="60" t="str">
        <f t="shared" si="1120"/>
        <v>Good Count</v>
      </c>
      <c r="T4773" s="60" t="str">
        <f t="shared" si="1121"/>
        <v>Good Count</v>
      </c>
    </row>
    <row r="4774" spans="1:20" ht="15" customHeight="1">
      <c r="A4774" s="64">
        <v>45267</v>
      </c>
      <c r="B4774" s="65">
        <f t="shared" si="1109"/>
        <v>2023</v>
      </c>
      <c r="C4774" s="58">
        <f t="shared" si="1110"/>
        <v>12</v>
      </c>
      <c r="D4774" s="58" t="str">
        <f t="shared" si="1111"/>
        <v>Dec/2023</v>
      </c>
      <c r="E4774" s="60" t="s">
        <v>232</v>
      </c>
      <c r="F4774" s="60" t="s">
        <v>231</v>
      </c>
      <c r="G4774" s="60" t="s">
        <v>33</v>
      </c>
      <c r="H4774" s="60">
        <v>23</v>
      </c>
      <c r="I4774" s="60">
        <v>23</v>
      </c>
      <c r="J4774" s="60">
        <f t="shared" si="1112"/>
        <v>0</v>
      </c>
      <c r="K4774" s="60" t="str">
        <f t="shared" si="1113"/>
        <v>Ok</v>
      </c>
      <c r="L4774" s="60">
        <f t="shared" si="1114"/>
        <v>0</v>
      </c>
      <c r="M4774" s="85">
        <f>VLOOKUP(E4774,'DAFTAR ITEM'!B:J,9,FALSE)</f>
        <v>3500</v>
      </c>
      <c r="N4774" s="85">
        <f t="shared" si="1115"/>
        <v>80500</v>
      </c>
      <c r="O4774" s="85">
        <f t="shared" si="1116"/>
        <v>0</v>
      </c>
      <c r="P4774" s="85">
        <f t="shared" si="1117"/>
        <v>0</v>
      </c>
      <c r="Q4774" s="59">
        <f t="shared" si="1118"/>
        <v>0</v>
      </c>
      <c r="R4774" s="60" t="str">
        <f t="shared" si="1119"/>
        <v>Good Count</v>
      </c>
      <c r="S4774" s="60" t="str">
        <f t="shared" si="1120"/>
        <v>Good Count</v>
      </c>
      <c r="T4774" s="60" t="str">
        <f t="shared" si="1121"/>
        <v>Good Count</v>
      </c>
    </row>
    <row r="4775" spans="1:20" ht="15" customHeight="1">
      <c r="A4775" s="64">
        <v>45267</v>
      </c>
      <c r="B4775" s="65">
        <f t="shared" si="1109"/>
        <v>2023</v>
      </c>
      <c r="C4775" s="58">
        <f t="shared" si="1110"/>
        <v>12</v>
      </c>
      <c r="D4775" s="58" t="str">
        <f t="shared" si="1111"/>
        <v>Dec/2023</v>
      </c>
      <c r="E4775" s="60" t="s">
        <v>236</v>
      </c>
      <c r="F4775" s="60" t="s">
        <v>235</v>
      </c>
      <c r="G4775" s="60" t="s">
        <v>33</v>
      </c>
      <c r="H4775" s="60">
        <v>34</v>
      </c>
      <c r="I4775" s="60">
        <v>34</v>
      </c>
      <c r="J4775" s="60">
        <f t="shared" si="1112"/>
        <v>0</v>
      </c>
      <c r="K4775" s="60" t="str">
        <f t="shared" si="1113"/>
        <v>Ok</v>
      </c>
      <c r="L4775" s="60">
        <f t="shared" si="1114"/>
        <v>0</v>
      </c>
      <c r="M4775" s="85">
        <f>VLOOKUP(E4775,'DAFTAR ITEM'!B:J,9,FALSE)</f>
        <v>3833</v>
      </c>
      <c r="N4775" s="85">
        <f t="shared" si="1115"/>
        <v>130322</v>
      </c>
      <c r="O4775" s="85">
        <f t="shared" si="1116"/>
        <v>0</v>
      </c>
      <c r="P4775" s="85">
        <f t="shared" si="1117"/>
        <v>0</v>
      </c>
      <c r="Q4775" s="59">
        <f t="shared" si="1118"/>
        <v>0</v>
      </c>
      <c r="R4775" s="60" t="str">
        <f t="shared" si="1119"/>
        <v>Good Count</v>
      </c>
      <c r="S4775" s="60" t="str">
        <f t="shared" si="1120"/>
        <v>Good Count</v>
      </c>
      <c r="T4775" s="60" t="str">
        <f t="shared" si="1121"/>
        <v>Good Count</v>
      </c>
    </row>
    <row r="4776" spans="1:20" ht="15" customHeight="1">
      <c r="A4776" s="64">
        <v>45267</v>
      </c>
      <c r="B4776" s="65">
        <f t="shared" si="1109"/>
        <v>2023</v>
      </c>
      <c r="C4776" s="58">
        <f t="shared" si="1110"/>
        <v>12</v>
      </c>
      <c r="D4776" s="58" t="str">
        <f t="shared" si="1111"/>
        <v>Dec/2023</v>
      </c>
      <c r="E4776" s="60" t="s">
        <v>238</v>
      </c>
      <c r="F4776" s="60" t="s">
        <v>237</v>
      </c>
      <c r="G4776" s="60" t="s">
        <v>16</v>
      </c>
      <c r="H4776" s="60">
        <v>12</v>
      </c>
      <c r="I4776" s="60">
        <v>12</v>
      </c>
      <c r="J4776" s="60">
        <f t="shared" si="1112"/>
        <v>0</v>
      </c>
      <c r="K4776" s="60" t="str">
        <f t="shared" si="1113"/>
        <v>Ok</v>
      </c>
      <c r="L4776" s="60">
        <f t="shared" si="1114"/>
        <v>0</v>
      </c>
      <c r="M4776" s="85">
        <f>VLOOKUP(E4776,'DAFTAR ITEM'!B:J,9,FALSE)</f>
        <v>2000</v>
      </c>
      <c r="N4776" s="85">
        <f t="shared" si="1115"/>
        <v>24000</v>
      </c>
      <c r="O4776" s="85">
        <f t="shared" si="1116"/>
        <v>0</v>
      </c>
      <c r="P4776" s="85">
        <f t="shared" si="1117"/>
        <v>0</v>
      </c>
      <c r="Q4776" s="59">
        <f t="shared" si="1118"/>
        <v>0</v>
      </c>
      <c r="R4776" s="60" t="str">
        <f t="shared" si="1119"/>
        <v>Good Count</v>
      </c>
      <c r="S4776" s="60" t="str">
        <f t="shared" si="1120"/>
        <v>Good Count</v>
      </c>
      <c r="T4776" s="60" t="str">
        <f t="shared" si="1121"/>
        <v>Good Count</v>
      </c>
    </row>
    <row r="4777" spans="1:20" ht="15" customHeight="1">
      <c r="A4777" s="64">
        <v>45267</v>
      </c>
      <c r="B4777" s="65">
        <f t="shared" si="1109"/>
        <v>2023</v>
      </c>
      <c r="C4777" s="58">
        <f t="shared" si="1110"/>
        <v>12</v>
      </c>
      <c r="D4777" s="58" t="str">
        <f t="shared" si="1111"/>
        <v>Dec/2023</v>
      </c>
      <c r="E4777" s="60" t="s">
        <v>246</v>
      </c>
      <c r="F4777" s="60" t="s">
        <v>245</v>
      </c>
      <c r="G4777" s="60" t="s">
        <v>33</v>
      </c>
      <c r="H4777" s="60">
        <v>6</v>
      </c>
      <c r="I4777" s="60">
        <v>6</v>
      </c>
      <c r="J4777" s="60">
        <f t="shared" si="1112"/>
        <v>0</v>
      </c>
      <c r="K4777" s="60" t="str">
        <f t="shared" si="1113"/>
        <v>Ok</v>
      </c>
      <c r="L4777" s="60">
        <f t="shared" si="1114"/>
        <v>0</v>
      </c>
      <c r="M4777" s="85">
        <f>VLOOKUP(E4777,'DAFTAR ITEM'!B:J,9,FALSE)</f>
        <v>18900</v>
      </c>
      <c r="N4777" s="85">
        <f t="shared" si="1115"/>
        <v>113400</v>
      </c>
      <c r="O4777" s="85">
        <f t="shared" si="1116"/>
        <v>0</v>
      </c>
      <c r="P4777" s="85">
        <f t="shared" si="1117"/>
        <v>0</v>
      </c>
      <c r="Q4777" s="59">
        <f t="shared" si="1118"/>
        <v>0</v>
      </c>
      <c r="R4777" s="60" t="str">
        <f t="shared" si="1119"/>
        <v>Good Count</v>
      </c>
      <c r="S4777" s="60" t="str">
        <f t="shared" si="1120"/>
        <v>Good Count</v>
      </c>
      <c r="T4777" s="60" t="str">
        <f t="shared" si="1121"/>
        <v>Good Count</v>
      </c>
    </row>
    <row r="4778" spans="1:20" ht="15" customHeight="1">
      <c r="A4778" s="64">
        <v>45267</v>
      </c>
      <c r="B4778" s="65">
        <f t="shared" si="1109"/>
        <v>2023</v>
      </c>
      <c r="C4778" s="58">
        <f t="shared" si="1110"/>
        <v>12</v>
      </c>
      <c r="D4778" s="58" t="str">
        <f t="shared" si="1111"/>
        <v>Dec/2023</v>
      </c>
      <c r="E4778" s="60" t="s">
        <v>248</v>
      </c>
      <c r="F4778" s="60" t="s">
        <v>247</v>
      </c>
      <c r="G4778" s="60" t="s">
        <v>33</v>
      </c>
      <c r="H4778" s="60">
        <v>5</v>
      </c>
      <c r="I4778" s="60">
        <v>5</v>
      </c>
      <c r="J4778" s="60">
        <f t="shared" si="1112"/>
        <v>0</v>
      </c>
      <c r="K4778" s="60" t="str">
        <f t="shared" si="1113"/>
        <v>Ok</v>
      </c>
      <c r="L4778" s="60">
        <f t="shared" si="1114"/>
        <v>0</v>
      </c>
      <c r="M4778" s="85">
        <f>VLOOKUP(E4778,'DAFTAR ITEM'!B:J,9,FALSE)</f>
        <v>40000</v>
      </c>
      <c r="N4778" s="85">
        <f t="shared" si="1115"/>
        <v>200000</v>
      </c>
      <c r="O4778" s="85">
        <f t="shared" si="1116"/>
        <v>0</v>
      </c>
      <c r="P4778" s="85">
        <f t="shared" si="1117"/>
        <v>0</v>
      </c>
      <c r="Q4778" s="59">
        <f t="shared" si="1118"/>
        <v>0</v>
      </c>
      <c r="R4778" s="60" t="str">
        <f t="shared" si="1119"/>
        <v>Good Count</v>
      </c>
      <c r="S4778" s="60" t="str">
        <f t="shared" si="1120"/>
        <v>Good Count</v>
      </c>
      <c r="T4778" s="60" t="str">
        <f t="shared" si="1121"/>
        <v>Good Count</v>
      </c>
    </row>
    <row r="4779" spans="1:20" ht="15" customHeight="1">
      <c r="A4779" s="64">
        <v>45267</v>
      </c>
      <c r="B4779" s="65">
        <f t="shared" si="1109"/>
        <v>2023</v>
      </c>
      <c r="C4779" s="58">
        <f t="shared" si="1110"/>
        <v>12</v>
      </c>
      <c r="D4779" s="58" t="str">
        <f t="shared" si="1111"/>
        <v>Dec/2023</v>
      </c>
      <c r="E4779" s="60" t="s">
        <v>250</v>
      </c>
      <c r="F4779" s="60" t="s">
        <v>249</v>
      </c>
      <c r="G4779" s="60" t="s">
        <v>33</v>
      </c>
      <c r="H4779" s="60">
        <v>13</v>
      </c>
      <c r="I4779" s="60">
        <v>13</v>
      </c>
      <c r="J4779" s="60">
        <f t="shared" si="1112"/>
        <v>0</v>
      </c>
      <c r="K4779" s="60" t="str">
        <f t="shared" si="1113"/>
        <v>Ok</v>
      </c>
      <c r="L4779" s="60">
        <f t="shared" si="1114"/>
        <v>0</v>
      </c>
      <c r="M4779" s="85">
        <f>VLOOKUP(E4779,'DAFTAR ITEM'!B:J,9,FALSE)</f>
        <v>19792</v>
      </c>
      <c r="N4779" s="85">
        <f t="shared" si="1115"/>
        <v>257296</v>
      </c>
      <c r="O4779" s="85">
        <f t="shared" si="1116"/>
        <v>0</v>
      </c>
      <c r="P4779" s="85">
        <f t="shared" si="1117"/>
        <v>0</v>
      </c>
      <c r="Q4779" s="59">
        <f t="shared" si="1118"/>
        <v>0</v>
      </c>
      <c r="R4779" s="60" t="str">
        <f t="shared" si="1119"/>
        <v>Good Count</v>
      </c>
      <c r="S4779" s="60" t="str">
        <f t="shared" si="1120"/>
        <v>Good Count</v>
      </c>
      <c r="T4779" s="60" t="str">
        <f t="shared" si="1121"/>
        <v>Good Count</v>
      </c>
    </row>
    <row r="4780" spans="1:20" ht="15" customHeight="1">
      <c r="A4780" s="64">
        <v>45267</v>
      </c>
      <c r="B4780" s="65">
        <f t="shared" si="1109"/>
        <v>2023</v>
      </c>
      <c r="C4780" s="58">
        <f t="shared" si="1110"/>
        <v>12</v>
      </c>
      <c r="D4780" s="58" t="str">
        <f t="shared" si="1111"/>
        <v>Dec/2023</v>
      </c>
      <c r="E4780" s="60" t="s">
        <v>252</v>
      </c>
      <c r="F4780" s="60" t="s">
        <v>251</v>
      </c>
      <c r="G4780" s="60" t="s">
        <v>33</v>
      </c>
      <c r="H4780" s="60">
        <v>35</v>
      </c>
      <c r="I4780" s="60">
        <v>35</v>
      </c>
      <c r="J4780" s="60">
        <f t="shared" si="1112"/>
        <v>0</v>
      </c>
      <c r="K4780" s="60" t="str">
        <f t="shared" si="1113"/>
        <v>Ok</v>
      </c>
      <c r="L4780" s="60">
        <f t="shared" si="1114"/>
        <v>0</v>
      </c>
      <c r="M4780" s="85">
        <f>VLOOKUP(E4780,'DAFTAR ITEM'!B:J,9,FALSE)</f>
        <v>30000</v>
      </c>
      <c r="N4780" s="85">
        <f t="shared" si="1115"/>
        <v>1050000</v>
      </c>
      <c r="O4780" s="85">
        <f t="shared" si="1116"/>
        <v>0</v>
      </c>
      <c r="P4780" s="85">
        <f t="shared" si="1117"/>
        <v>0</v>
      </c>
      <c r="Q4780" s="59">
        <f t="shared" si="1118"/>
        <v>0</v>
      </c>
      <c r="R4780" s="60" t="str">
        <f t="shared" si="1119"/>
        <v>Good Count</v>
      </c>
      <c r="S4780" s="60" t="str">
        <f t="shared" si="1120"/>
        <v>Good Count</v>
      </c>
      <c r="T4780" s="60" t="str">
        <f t="shared" si="1121"/>
        <v>Good Count</v>
      </c>
    </row>
    <row r="4781" spans="1:20" ht="15" customHeight="1">
      <c r="A4781" s="64">
        <v>45267</v>
      </c>
      <c r="B4781" s="65">
        <f t="shared" si="1109"/>
        <v>2023</v>
      </c>
      <c r="C4781" s="58">
        <f t="shared" si="1110"/>
        <v>12</v>
      </c>
      <c r="D4781" s="58" t="str">
        <f t="shared" si="1111"/>
        <v>Dec/2023</v>
      </c>
      <c r="E4781" s="60" t="s">
        <v>254</v>
      </c>
      <c r="F4781" s="60" t="s">
        <v>253</v>
      </c>
      <c r="G4781" s="60" t="s">
        <v>187</v>
      </c>
      <c r="H4781" s="60">
        <v>41</v>
      </c>
      <c r="I4781" s="60">
        <v>41</v>
      </c>
      <c r="J4781" s="60">
        <f t="shared" si="1112"/>
        <v>0</v>
      </c>
      <c r="K4781" s="60" t="str">
        <f t="shared" si="1113"/>
        <v>Ok</v>
      </c>
      <c r="L4781" s="60">
        <f t="shared" si="1114"/>
        <v>0</v>
      </c>
      <c r="M4781" s="85">
        <f>VLOOKUP(E4781,'DAFTAR ITEM'!B:J,9,FALSE)</f>
        <v>3360</v>
      </c>
      <c r="N4781" s="85">
        <f t="shared" si="1115"/>
        <v>137760</v>
      </c>
      <c r="O4781" s="85">
        <f t="shared" si="1116"/>
        <v>0</v>
      </c>
      <c r="P4781" s="85">
        <f t="shared" si="1117"/>
        <v>0</v>
      </c>
      <c r="Q4781" s="59">
        <f t="shared" si="1118"/>
        <v>0</v>
      </c>
      <c r="R4781" s="60" t="str">
        <f t="shared" si="1119"/>
        <v>Good Count</v>
      </c>
      <c r="S4781" s="60" t="str">
        <f t="shared" si="1120"/>
        <v>Good Count</v>
      </c>
      <c r="T4781" s="60" t="str">
        <f t="shared" si="1121"/>
        <v>Good Count</v>
      </c>
    </row>
    <row r="4782" spans="1:20" ht="15" customHeight="1">
      <c r="A4782" s="64">
        <v>45267</v>
      </c>
      <c r="B4782" s="65">
        <f t="shared" si="1109"/>
        <v>2023</v>
      </c>
      <c r="C4782" s="58">
        <f t="shared" si="1110"/>
        <v>12</v>
      </c>
      <c r="D4782" s="58" t="str">
        <f t="shared" si="1111"/>
        <v>Dec/2023</v>
      </c>
      <c r="E4782" s="60" t="s">
        <v>256</v>
      </c>
      <c r="F4782" s="60" t="s">
        <v>255</v>
      </c>
      <c r="G4782" s="60" t="s">
        <v>95</v>
      </c>
      <c r="H4782" s="60">
        <v>10</v>
      </c>
      <c r="I4782" s="60">
        <v>10</v>
      </c>
      <c r="J4782" s="60">
        <f t="shared" si="1112"/>
        <v>0</v>
      </c>
      <c r="K4782" s="60" t="str">
        <f t="shared" si="1113"/>
        <v>Ok</v>
      </c>
      <c r="L4782" s="60">
        <f t="shared" si="1114"/>
        <v>0</v>
      </c>
      <c r="M4782" s="85">
        <f>VLOOKUP(E4782,'DAFTAR ITEM'!B:J,9,FALSE)</f>
        <v>38000</v>
      </c>
      <c r="N4782" s="85">
        <f t="shared" si="1115"/>
        <v>380000</v>
      </c>
      <c r="O4782" s="85">
        <f t="shared" si="1116"/>
        <v>0</v>
      </c>
      <c r="P4782" s="85">
        <f t="shared" si="1117"/>
        <v>0</v>
      </c>
      <c r="Q4782" s="59">
        <f t="shared" si="1118"/>
        <v>0</v>
      </c>
      <c r="R4782" s="60" t="str">
        <f t="shared" si="1119"/>
        <v>Good Count</v>
      </c>
      <c r="S4782" s="60" t="str">
        <f t="shared" si="1120"/>
        <v>Good Count</v>
      </c>
      <c r="T4782" s="60" t="str">
        <f t="shared" si="1121"/>
        <v>Good Count</v>
      </c>
    </row>
    <row r="4783" spans="1:20" ht="15" customHeight="1">
      <c r="A4783" s="64">
        <v>45267</v>
      </c>
      <c r="B4783" s="65">
        <f t="shared" si="1109"/>
        <v>2023</v>
      </c>
      <c r="C4783" s="58">
        <f t="shared" si="1110"/>
        <v>12</v>
      </c>
      <c r="D4783" s="58" t="str">
        <f t="shared" si="1111"/>
        <v>Dec/2023</v>
      </c>
      <c r="E4783" s="60" t="s">
        <v>258</v>
      </c>
      <c r="F4783" s="60" t="s">
        <v>257</v>
      </c>
      <c r="G4783" s="60" t="s">
        <v>259</v>
      </c>
      <c r="H4783" s="60">
        <v>7</v>
      </c>
      <c r="I4783" s="60">
        <v>7</v>
      </c>
      <c r="J4783" s="60">
        <f t="shared" si="1112"/>
        <v>0</v>
      </c>
      <c r="K4783" s="60" t="str">
        <f t="shared" si="1113"/>
        <v>Ok</v>
      </c>
      <c r="L4783" s="60">
        <f t="shared" si="1114"/>
        <v>0</v>
      </c>
      <c r="M4783" s="85">
        <f>VLOOKUP(E4783,'DAFTAR ITEM'!B:J,9,FALSE)</f>
        <v>10000</v>
      </c>
      <c r="N4783" s="85">
        <f t="shared" si="1115"/>
        <v>70000</v>
      </c>
      <c r="O4783" s="85">
        <f t="shared" si="1116"/>
        <v>0</v>
      </c>
      <c r="P4783" s="85">
        <f t="shared" si="1117"/>
        <v>0</v>
      </c>
      <c r="Q4783" s="59">
        <f t="shared" si="1118"/>
        <v>0</v>
      </c>
      <c r="R4783" s="60" t="str">
        <f t="shared" si="1119"/>
        <v>Good Count</v>
      </c>
      <c r="S4783" s="60" t="str">
        <f t="shared" si="1120"/>
        <v>Good Count</v>
      </c>
      <c r="T4783" s="60" t="str">
        <f t="shared" si="1121"/>
        <v>Good Count</v>
      </c>
    </row>
    <row r="4784" spans="1:20" ht="15" customHeight="1">
      <c r="A4784" s="64">
        <v>45267</v>
      </c>
      <c r="B4784" s="65">
        <f t="shared" si="1109"/>
        <v>2023</v>
      </c>
      <c r="C4784" s="58">
        <f t="shared" si="1110"/>
        <v>12</v>
      </c>
      <c r="D4784" s="58" t="str">
        <f t="shared" si="1111"/>
        <v>Dec/2023</v>
      </c>
      <c r="E4784" s="60" t="s">
        <v>261</v>
      </c>
      <c r="F4784" s="60" t="s">
        <v>260</v>
      </c>
      <c r="G4784" s="60" t="s">
        <v>16</v>
      </c>
      <c r="H4784" s="60">
        <v>10</v>
      </c>
      <c r="I4784" s="60">
        <v>10</v>
      </c>
      <c r="J4784" s="60">
        <f t="shared" si="1112"/>
        <v>0</v>
      </c>
      <c r="K4784" s="60" t="str">
        <f t="shared" si="1113"/>
        <v>Ok</v>
      </c>
      <c r="L4784" s="60">
        <f t="shared" si="1114"/>
        <v>0</v>
      </c>
      <c r="M4784" s="85">
        <f>VLOOKUP(E4784,'DAFTAR ITEM'!B:J,9,FALSE)</f>
        <v>11550</v>
      </c>
      <c r="N4784" s="85">
        <f t="shared" si="1115"/>
        <v>115500</v>
      </c>
      <c r="O4784" s="85">
        <f t="shared" si="1116"/>
        <v>0</v>
      </c>
      <c r="P4784" s="85">
        <f t="shared" si="1117"/>
        <v>0</v>
      </c>
      <c r="Q4784" s="59">
        <f t="shared" si="1118"/>
        <v>0</v>
      </c>
      <c r="R4784" s="60" t="str">
        <f t="shared" si="1119"/>
        <v>Good Count</v>
      </c>
      <c r="S4784" s="60" t="str">
        <f t="shared" si="1120"/>
        <v>Good Count</v>
      </c>
      <c r="T4784" s="60" t="str">
        <f t="shared" si="1121"/>
        <v>Good Count</v>
      </c>
    </row>
    <row r="4785" spans="1:20" ht="15" customHeight="1">
      <c r="A4785" s="64">
        <v>45267</v>
      </c>
      <c r="B4785" s="65">
        <f t="shared" si="1109"/>
        <v>2023</v>
      </c>
      <c r="C4785" s="58">
        <f t="shared" si="1110"/>
        <v>12</v>
      </c>
      <c r="D4785" s="58" t="str">
        <f t="shared" si="1111"/>
        <v>Dec/2023</v>
      </c>
      <c r="E4785" s="60" t="s">
        <v>265</v>
      </c>
      <c r="F4785" s="60" t="s">
        <v>264</v>
      </c>
      <c r="G4785" s="60" t="s">
        <v>33</v>
      </c>
      <c r="H4785" s="60">
        <v>13</v>
      </c>
      <c r="I4785" s="60">
        <v>13</v>
      </c>
      <c r="J4785" s="60">
        <f t="shared" si="1112"/>
        <v>0</v>
      </c>
      <c r="K4785" s="60" t="str">
        <f t="shared" si="1113"/>
        <v>Ok</v>
      </c>
      <c r="L4785" s="60">
        <f t="shared" si="1114"/>
        <v>0</v>
      </c>
      <c r="M4785" s="85">
        <f>VLOOKUP(E4785,'DAFTAR ITEM'!B:J,9,FALSE)</f>
        <v>3000</v>
      </c>
      <c r="N4785" s="85">
        <f t="shared" si="1115"/>
        <v>39000</v>
      </c>
      <c r="O4785" s="85">
        <f t="shared" si="1116"/>
        <v>0</v>
      </c>
      <c r="P4785" s="85">
        <f t="shared" si="1117"/>
        <v>0</v>
      </c>
      <c r="Q4785" s="59">
        <f t="shared" si="1118"/>
        <v>0</v>
      </c>
      <c r="R4785" s="60" t="str">
        <f t="shared" si="1119"/>
        <v>Good Count</v>
      </c>
      <c r="S4785" s="60" t="str">
        <f t="shared" si="1120"/>
        <v>Good Count</v>
      </c>
      <c r="T4785" s="60" t="str">
        <f t="shared" si="1121"/>
        <v>Good Count</v>
      </c>
    </row>
    <row r="4786" spans="1:20" ht="15" customHeight="1">
      <c r="A4786" s="64">
        <v>45267</v>
      </c>
      <c r="B4786" s="65">
        <f t="shared" si="1109"/>
        <v>2023</v>
      </c>
      <c r="C4786" s="58">
        <f t="shared" si="1110"/>
        <v>12</v>
      </c>
      <c r="D4786" s="58" t="str">
        <f t="shared" si="1111"/>
        <v>Dec/2023</v>
      </c>
      <c r="E4786" s="60" t="s">
        <v>267</v>
      </c>
      <c r="F4786" s="60" t="s">
        <v>266</v>
      </c>
      <c r="G4786" s="60" t="s">
        <v>33</v>
      </c>
      <c r="H4786" s="60">
        <v>21</v>
      </c>
      <c r="I4786" s="60">
        <v>21</v>
      </c>
      <c r="J4786" s="60">
        <f t="shared" si="1112"/>
        <v>0</v>
      </c>
      <c r="K4786" s="60" t="str">
        <f t="shared" si="1113"/>
        <v>Ok</v>
      </c>
      <c r="L4786" s="60">
        <f t="shared" si="1114"/>
        <v>0</v>
      </c>
      <c r="M4786" s="85">
        <f>VLOOKUP(E4786,'DAFTAR ITEM'!B:J,9,FALSE)</f>
        <v>1575</v>
      </c>
      <c r="N4786" s="85">
        <f t="shared" si="1115"/>
        <v>33075</v>
      </c>
      <c r="O4786" s="85">
        <f t="shared" si="1116"/>
        <v>0</v>
      </c>
      <c r="P4786" s="85">
        <f t="shared" si="1117"/>
        <v>0</v>
      </c>
      <c r="Q4786" s="59">
        <f t="shared" si="1118"/>
        <v>0</v>
      </c>
      <c r="R4786" s="60" t="str">
        <f t="shared" si="1119"/>
        <v>Good Count</v>
      </c>
      <c r="S4786" s="60" t="str">
        <f t="shared" si="1120"/>
        <v>Good Count</v>
      </c>
      <c r="T4786" s="60" t="str">
        <f t="shared" si="1121"/>
        <v>Good Count</v>
      </c>
    </row>
    <row r="4787" spans="1:20" ht="15" customHeight="1">
      <c r="A4787" s="64">
        <v>45267</v>
      </c>
      <c r="B4787" s="65">
        <f t="shared" si="1109"/>
        <v>2023</v>
      </c>
      <c r="C4787" s="58">
        <f t="shared" si="1110"/>
        <v>12</v>
      </c>
      <c r="D4787" s="58" t="str">
        <f t="shared" si="1111"/>
        <v>Dec/2023</v>
      </c>
      <c r="E4787" s="60" t="s">
        <v>269</v>
      </c>
      <c r="F4787" s="60" t="s">
        <v>268</v>
      </c>
      <c r="G4787" s="60" t="s">
        <v>33</v>
      </c>
      <c r="H4787" s="60">
        <v>0</v>
      </c>
      <c r="I4787" s="60">
        <v>0</v>
      </c>
      <c r="J4787" s="60">
        <f t="shared" si="1112"/>
        <v>0</v>
      </c>
      <c r="K4787" s="60" t="str">
        <f t="shared" si="1113"/>
        <v>Ok</v>
      </c>
      <c r="L4787" s="60">
        <f t="shared" si="1114"/>
        <v>0</v>
      </c>
      <c r="M4787" s="85">
        <f>VLOOKUP(E4787,'DAFTAR ITEM'!B:J,9,FALSE)</f>
        <v>9500</v>
      </c>
      <c r="N4787" s="85">
        <f t="shared" si="1115"/>
        <v>0</v>
      </c>
      <c r="O4787" s="85">
        <f t="shared" si="1116"/>
        <v>0</v>
      </c>
      <c r="P4787" s="85">
        <f t="shared" si="1117"/>
        <v>0</v>
      </c>
      <c r="Q4787" s="59">
        <f t="shared" si="1118"/>
        <v>0</v>
      </c>
      <c r="R4787" s="60" t="str">
        <f t="shared" si="1119"/>
        <v>Good Count</v>
      </c>
      <c r="S4787" s="60" t="str">
        <f t="shared" si="1120"/>
        <v>Good Count</v>
      </c>
      <c r="T4787" s="60" t="str">
        <f t="shared" si="1121"/>
        <v>Good Count</v>
      </c>
    </row>
    <row r="4788" spans="1:20" ht="15" customHeight="1">
      <c r="A4788" s="64">
        <v>45267</v>
      </c>
      <c r="B4788" s="65">
        <f t="shared" si="1109"/>
        <v>2023</v>
      </c>
      <c r="C4788" s="58">
        <f t="shared" si="1110"/>
        <v>12</v>
      </c>
      <c r="D4788" s="58" t="str">
        <f t="shared" si="1111"/>
        <v>Dec/2023</v>
      </c>
      <c r="E4788" s="60" t="s">
        <v>271</v>
      </c>
      <c r="F4788" s="60" t="s">
        <v>270</v>
      </c>
      <c r="G4788" s="60" t="s">
        <v>33</v>
      </c>
      <c r="H4788" s="60">
        <v>11</v>
      </c>
      <c r="I4788" s="60">
        <v>11</v>
      </c>
      <c r="J4788" s="60">
        <f t="shared" si="1112"/>
        <v>0</v>
      </c>
      <c r="K4788" s="60" t="str">
        <f t="shared" si="1113"/>
        <v>Ok</v>
      </c>
      <c r="L4788" s="60">
        <f t="shared" si="1114"/>
        <v>0</v>
      </c>
      <c r="M4788" s="85">
        <f>VLOOKUP(E4788,'DAFTAR ITEM'!B:J,9,FALSE)</f>
        <v>5000</v>
      </c>
      <c r="N4788" s="85">
        <f t="shared" si="1115"/>
        <v>55000</v>
      </c>
      <c r="O4788" s="85">
        <f t="shared" si="1116"/>
        <v>0</v>
      </c>
      <c r="P4788" s="85">
        <f t="shared" si="1117"/>
        <v>0</v>
      </c>
      <c r="Q4788" s="59">
        <f t="shared" si="1118"/>
        <v>0</v>
      </c>
      <c r="R4788" s="60" t="str">
        <f t="shared" si="1119"/>
        <v>Good Count</v>
      </c>
      <c r="S4788" s="60" t="str">
        <f t="shared" si="1120"/>
        <v>Good Count</v>
      </c>
      <c r="T4788" s="60" t="str">
        <f t="shared" si="1121"/>
        <v>Good Count</v>
      </c>
    </row>
    <row r="4789" spans="1:20" ht="15" customHeight="1">
      <c r="A4789" s="64">
        <v>45267</v>
      </c>
      <c r="B4789" s="65">
        <f t="shared" si="1109"/>
        <v>2023</v>
      </c>
      <c r="C4789" s="58">
        <f t="shared" si="1110"/>
        <v>12</v>
      </c>
      <c r="D4789" s="58" t="str">
        <f t="shared" si="1111"/>
        <v>Dec/2023</v>
      </c>
      <c r="E4789" s="60" t="s">
        <v>273</v>
      </c>
      <c r="F4789" s="60" t="s">
        <v>272</v>
      </c>
      <c r="G4789" s="60" t="s">
        <v>33</v>
      </c>
      <c r="H4789" s="60">
        <v>48</v>
      </c>
      <c r="I4789" s="60">
        <v>48</v>
      </c>
      <c r="J4789" s="60">
        <f t="shared" si="1112"/>
        <v>0</v>
      </c>
      <c r="K4789" s="60" t="str">
        <f t="shared" si="1113"/>
        <v>Ok</v>
      </c>
      <c r="L4789" s="60">
        <f t="shared" si="1114"/>
        <v>0</v>
      </c>
      <c r="M4789" s="85">
        <f>VLOOKUP(E4789,'DAFTAR ITEM'!B:J,9,FALSE)</f>
        <v>5000</v>
      </c>
      <c r="N4789" s="85">
        <f t="shared" si="1115"/>
        <v>240000</v>
      </c>
      <c r="O4789" s="85">
        <f t="shared" si="1116"/>
        <v>0</v>
      </c>
      <c r="P4789" s="85">
        <f t="shared" si="1117"/>
        <v>0</v>
      </c>
      <c r="Q4789" s="59">
        <f t="shared" si="1118"/>
        <v>0</v>
      </c>
      <c r="R4789" s="60" t="str">
        <f t="shared" si="1119"/>
        <v>Good Count</v>
      </c>
      <c r="S4789" s="60" t="str">
        <f t="shared" si="1120"/>
        <v>Good Count</v>
      </c>
      <c r="T4789" s="60" t="str">
        <f t="shared" si="1121"/>
        <v>Good Count</v>
      </c>
    </row>
    <row r="4790" spans="1:20" ht="15" customHeight="1">
      <c r="A4790" s="64">
        <v>45267</v>
      </c>
      <c r="B4790" s="65">
        <f t="shared" si="1109"/>
        <v>2023</v>
      </c>
      <c r="C4790" s="58">
        <f t="shared" si="1110"/>
        <v>12</v>
      </c>
      <c r="D4790" s="58" t="str">
        <f t="shared" si="1111"/>
        <v>Dec/2023</v>
      </c>
      <c r="E4790" s="60" t="s">
        <v>275</v>
      </c>
      <c r="F4790" s="60" t="s">
        <v>274</v>
      </c>
      <c r="G4790" s="60" t="s">
        <v>33</v>
      </c>
      <c r="H4790" s="60">
        <v>32</v>
      </c>
      <c r="I4790" s="60">
        <v>32</v>
      </c>
      <c r="J4790" s="60">
        <f t="shared" si="1112"/>
        <v>0</v>
      </c>
      <c r="K4790" s="60" t="str">
        <f t="shared" si="1113"/>
        <v>Ok</v>
      </c>
      <c r="L4790" s="60">
        <f t="shared" si="1114"/>
        <v>0</v>
      </c>
      <c r="M4790" s="85">
        <f>VLOOKUP(E4790,'DAFTAR ITEM'!B:J,9,FALSE)</f>
        <v>15000</v>
      </c>
      <c r="N4790" s="85">
        <f t="shared" si="1115"/>
        <v>480000</v>
      </c>
      <c r="O4790" s="85">
        <f t="shared" si="1116"/>
        <v>0</v>
      </c>
      <c r="P4790" s="85">
        <f t="shared" si="1117"/>
        <v>0</v>
      </c>
      <c r="Q4790" s="59">
        <f t="shared" si="1118"/>
        <v>0</v>
      </c>
      <c r="R4790" s="60" t="str">
        <f t="shared" si="1119"/>
        <v>Good Count</v>
      </c>
      <c r="S4790" s="60" t="str">
        <f t="shared" si="1120"/>
        <v>Good Count</v>
      </c>
      <c r="T4790" s="60" t="str">
        <f t="shared" si="1121"/>
        <v>Good Count</v>
      </c>
    </row>
    <row r="4791" spans="1:20" ht="15" customHeight="1">
      <c r="A4791" s="64">
        <v>45267</v>
      </c>
      <c r="B4791" s="65">
        <f t="shared" si="1109"/>
        <v>2023</v>
      </c>
      <c r="C4791" s="58">
        <f t="shared" si="1110"/>
        <v>12</v>
      </c>
      <c r="D4791" s="58" t="str">
        <f t="shared" si="1111"/>
        <v>Dec/2023</v>
      </c>
      <c r="E4791" s="60" t="s">
        <v>281</v>
      </c>
      <c r="F4791" s="60" t="s">
        <v>280</v>
      </c>
      <c r="G4791" s="60" t="s">
        <v>139</v>
      </c>
      <c r="H4791" s="60">
        <v>248</v>
      </c>
      <c r="I4791" s="60">
        <v>248</v>
      </c>
      <c r="J4791" s="60">
        <f t="shared" si="1112"/>
        <v>0</v>
      </c>
      <c r="K4791" s="60" t="str">
        <f t="shared" si="1113"/>
        <v>Ok</v>
      </c>
      <c r="L4791" s="60">
        <f t="shared" si="1114"/>
        <v>0</v>
      </c>
      <c r="M4791" s="85">
        <f>VLOOKUP(E4791,'DAFTAR ITEM'!B:J,9,FALSE)</f>
        <v>5000</v>
      </c>
      <c r="N4791" s="85">
        <f t="shared" si="1115"/>
        <v>1240000</v>
      </c>
      <c r="O4791" s="85">
        <f t="shared" si="1116"/>
        <v>0</v>
      </c>
      <c r="P4791" s="85">
        <f t="shared" si="1117"/>
        <v>0</v>
      </c>
      <c r="Q4791" s="59">
        <f t="shared" si="1118"/>
        <v>0</v>
      </c>
      <c r="R4791" s="60" t="str">
        <f t="shared" si="1119"/>
        <v>Good Count</v>
      </c>
      <c r="S4791" s="60" t="str">
        <f t="shared" si="1120"/>
        <v>Good Count</v>
      </c>
      <c r="T4791" s="60" t="str">
        <f t="shared" si="1121"/>
        <v>Good Count</v>
      </c>
    </row>
    <row r="4792" spans="1:20" ht="15" customHeight="1">
      <c r="A4792" s="64">
        <v>45267</v>
      </c>
      <c r="B4792" s="65">
        <f t="shared" si="1109"/>
        <v>2023</v>
      </c>
      <c r="C4792" s="58">
        <f t="shared" si="1110"/>
        <v>12</v>
      </c>
      <c r="D4792" s="58" t="str">
        <f t="shared" si="1111"/>
        <v>Dec/2023</v>
      </c>
      <c r="E4792" s="60" t="s">
        <v>283</v>
      </c>
      <c r="F4792" s="60" t="s">
        <v>282</v>
      </c>
      <c r="G4792" s="60" t="s">
        <v>16</v>
      </c>
      <c r="H4792" s="60">
        <v>6</v>
      </c>
      <c r="I4792" s="60">
        <v>6</v>
      </c>
      <c r="J4792" s="60">
        <f t="shared" si="1112"/>
        <v>0</v>
      </c>
      <c r="K4792" s="60" t="str">
        <f t="shared" si="1113"/>
        <v>Ok</v>
      </c>
      <c r="L4792" s="60">
        <f t="shared" si="1114"/>
        <v>0</v>
      </c>
      <c r="M4792" s="85">
        <f>VLOOKUP(E4792,'DAFTAR ITEM'!B:J,9,FALSE)</f>
        <v>131250</v>
      </c>
      <c r="N4792" s="85">
        <f t="shared" si="1115"/>
        <v>787500</v>
      </c>
      <c r="O4792" s="85">
        <f t="shared" si="1116"/>
        <v>0</v>
      </c>
      <c r="P4792" s="85">
        <f t="shared" si="1117"/>
        <v>0</v>
      </c>
      <c r="Q4792" s="59">
        <f t="shared" si="1118"/>
        <v>0</v>
      </c>
      <c r="R4792" s="60" t="str">
        <f t="shared" si="1119"/>
        <v>Good Count</v>
      </c>
      <c r="S4792" s="60" t="str">
        <f t="shared" si="1120"/>
        <v>Good Count</v>
      </c>
      <c r="T4792" s="60" t="str">
        <f t="shared" si="1121"/>
        <v>Good Count</v>
      </c>
    </row>
    <row r="4793" spans="1:20" ht="15" customHeight="1">
      <c r="A4793" s="64">
        <v>45267</v>
      </c>
      <c r="B4793" s="65">
        <f t="shared" si="1109"/>
        <v>2023</v>
      </c>
      <c r="C4793" s="58">
        <f t="shared" si="1110"/>
        <v>12</v>
      </c>
      <c r="D4793" s="58" t="str">
        <f t="shared" si="1111"/>
        <v>Dec/2023</v>
      </c>
      <c r="E4793" s="60" t="s">
        <v>285</v>
      </c>
      <c r="F4793" s="60" t="s">
        <v>284</v>
      </c>
      <c r="G4793" s="60" t="s">
        <v>33</v>
      </c>
      <c r="H4793" s="60">
        <v>23</v>
      </c>
      <c r="I4793" s="60">
        <v>23</v>
      </c>
      <c r="J4793" s="60">
        <f t="shared" si="1112"/>
        <v>0</v>
      </c>
      <c r="K4793" s="60" t="str">
        <f t="shared" si="1113"/>
        <v>Ok</v>
      </c>
      <c r="L4793" s="60">
        <f t="shared" si="1114"/>
        <v>0</v>
      </c>
      <c r="M4793" s="85">
        <f>VLOOKUP(E4793,'DAFTAR ITEM'!B:J,9,FALSE)</f>
        <v>2625</v>
      </c>
      <c r="N4793" s="85">
        <f t="shared" si="1115"/>
        <v>60375</v>
      </c>
      <c r="O4793" s="85">
        <f t="shared" si="1116"/>
        <v>0</v>
      </c>
      <c r="P4793" s="85">
        <f t="shared" si="1117"/>
        <v>0</v>
      </c>
      <c r="Q4793" s="59">
        <f t="shared" si="1118"/>
        <v>0</v>
      </c>
      <c r="R4793" s="60" t="str">
        <f t="shared" si="1119"/>
        <v>Good Count</v>
      </c>
      <c r="S4793" s="60" t="str">
        <f t="shared" si="1120"/>
        <v>Good Count</v>
      </c>
      <c r="T4793" s="60" t="str">
        <f t="shared" si="1121"/>
        <v>Good Count</v>
      </c>
    </row>
    <row r="4794" spans="1:20" ht="15" customHeight="1">
      <c r="A4794" s="64">
        <v>45267</v>
      </c>
      <c r="B4794" s="65">
        <f t="shared" si="1109"/>
        <v>2023</v>
      </c>
      <c r="C4794" s="58">
        <f t="shared" si="1110"/>
        <v>12</v>
      </c>
      <c r="D4794" s="58" t="str">
        <f t="shared" si="1111"/>
        <v>Dec/2023</v>
      </c>
      <c r="E4794" s="60" t="s">
        <v>287</v>
      </c>
      <c r="F4794" s="60" t="s">
        <v>286</v>
      </c>
      <c r="G4794" s="60" t="s">
        <v>33</v>
      </c>
      <c r="H4794" s="60">
        <v>23</v>
      </c>
      <c r="I4794" s="60">
        <v>23</v>
      </c>
      <c r="J4794" s="60">
        <f t="shared" si="1112"/>
        <v>0</v>
      </c>
      <c r="K4794" s="60" t="str">
        <f t="shared" si="1113"/>
        <v>Ok</v>
      </c>
      <c r="L4794" s="60">
        <f t="shared" si="1114"/>
        <v>0</v>
      </c>
      <c r="M4794" s="85">
        <f>VLOOKUP(E4794,'DAFTAR ITEM'!B:J,9,FALSE)</f>
        <v>6825</v>
      </c>
      <c r="N4794" s="85">
        <f t="shared" si="1115"/>
        <v>156975</v>
      </c>
      <c r="O4794" s="85">
        <f t="shared" si="1116"/>
        <v>0</v>
      </c>
      <c r="P4794" s="85">
        <f t="shared" si="1117"/>
        <v>0</v>
      </c>
      <c r="Q4794" s="59">
        <f t="shared" si="1118"/>
        <v>0</v>
      </c>
      <c r="R4794" s="60" t="str">
        <f t="shared" si="1119"/>
        <v>Good Count</v>
      </c>
      <c r="S4794" s="60" t="str">
        <f t="shared" si="1120"/>
        <v>Good Count</v>
      </c>
      <c r="T4794" s="60" t="str">
        <f t="shared" si="1121"/>
        <v>Good Count</v>
      </c>
    </row>
    <row r="4795" spans="1:20" ht="15" customHeight="1">
      <c r="A4795" s="64">
        <v>45267</v>
      </c>
      <c r="B4795" s="65">
        <f t="shared" si="1109"/>
        <v>2023</v>
      </c>
      <c r="C4795" s="58">
        <f t="shared" si="1110"/>
        <v>12</v>
      </c>
      <c r="D4795" s="58" t="str">
        <f t="shared" si="1111"/>
        <v>Dec/2023</v>
      </c>
      <c r="E4795" s="60" t="s">
        <v>391</v>
      </c>
      <c r="F4795" s="60" t="s">
        <v>390</v>
      </c>
      <c r="G4795" s="60" t="s">
        <v>16</v>
      </c>
      <c r="H4795" s="60">
        <v>5</v>
      </c>
      <c r="I4795" s="60">
        <v>5</v>
      </c>
      <c r="J4795" s="60">
        <f t="shared" si="1112"/>
        <v>0</v>
      </c>
      <c r="K4795" s="60" t="str">
        <f t="shared" si="1113"/>
        <v>Ok</v>
      </c>
      <c r="L4795" s="60">
        <f t="shared" si="1114"/>
        <v>0</v>
      </c>
      <c r="M4795" s="85">
        <f>VLOOKUP(E4795,'DAFTAR ITEM'!B:J,9,FALSE)</f>
        <v>9240</v>
      </c>
      <c r="N4795" s="85">
        <f t="shared" si="1115"/>
        <v>46200</v>
      </c>
      <c r="O4795" s="85">
        <f t="shared" si="1116"/>
        <v>0</v>
      </c>
      <c r="P4795" s="85">
        <f t="shared" si="1117"/>
        <v>0</v>
      </c>
      <c r="Q4795" s="59">
        <f t="shared" si="1118"/>
        <v>0</v>
      </c>
      <c r="R4795" s="60" t="str">
        <f t="shared" si="1119"/>
        <v>Good Count</v>
      </c>
      <c r="S4795" s="60" t="str">
        <f t="shared" si="1120"/>
        <v>Good Count</v>
      </c>
      <c r="T4795" s="60" t="str">
        <f t="shared" si="1121"/>
        <v>Good Count</v>
      </c>
    </row>
    <row r="4796" spans="1:20" ht="15" customHeight="1">
      <c r="A4796" s="64">
        <v>45267</v>
      </c>
      <c r="B4796" s="65">
        <f t="shared" si="1109"/>
        <v>2023</v>
      </c>
      <c r="C4796" s="58">
        <f t="shared" si="1110"/>
        <v>12</v>
      </c>
      <c r="D4796" s="58" t="str">
        <f t="shared" si="1111"/>
        <v>Dec/2023</v>
      </c>
      <c r="E4796" s="60" t="s">
        <v>293</v>
      </c>
      <c r="F4796" s="60" t="s">
        <v>292</v>
      </c>
      <c r="G4796" s="60" t="s">
        <v>33</v>
      </c>
      <c r="H4796" s="60">
        <v>2</v>
      </c>
      <c r="I4796" s="60">
        <v>2</v>
      </c>
      <c r="J4796" s="60">
        <f t="shared" si="1112"/>
        <v>0</v>
      </c>
      <c r="K4796" s="60" t="str">
        <f t="shared" si="1113"/>
        <v>Ok</v>
      </c>
      <c r="L4796" s="60">
        <f t="shared" si="1114"/>
        <v>0</v>
      </c>
      <c r="M4796" s="85">
        <f>VLOOKUP(E4796,'DAFTAR ITEM'!B:J,9,FALSE)</f>
        <v>5000</v>
      </c>
      <c r="N4796" s="85">
        <f t="shared" si="1115"/>
        <v>10000</v>
      </c>
      <c r="O4796" s="85">
        <f t="shared" si="1116"/>
        <v>0</v>
      </c>
      <c r="P4796" s="85">
        <f t="shared" si="1117"/>
        <v>0</v>
      </c>
      <c r="Q4796" s="59">
        <f t="shared" si="1118"/>
        <v>0</v>
      </c>
      <c r="R4796" s="60" t="str">
        <f t="shared" si="1119"/>
        <v>Good Count</v>
      </c>
      <c r="S4796" s="60" t="str">
        <f t="shared" si="1120"/>
        <v>Good Count</v>
      </c>
      <c r="T4796" s="60" t="str">
        <f t="shared" si="1121"/>
        <v>Good Count</v>
      </c>
    </row>
    <row r="4797" spans="1:20" ht="15" customHeight="1">
      <c r="A4797" s="64">
        <v>45267</v>
      </c>
      <c r="B4797" s="65">
        <f t="shared" si="1109"/>
        <v>2023</v>
      </c>
      <c r="C4797" s="58">
        <f t="shared" si="1110"/>
        <v>12</v>
      </c>
      <c r="D4797" s="58" t="str">
        <f t="shared" si="1111"/>
        <v>Dec/2023</v>
      </c>
      <c r="E4797" s="60" t="s">
        <v>297</v>
      </c>
      <c r="F4797" s="60" t="s">
        <v>296</v>
      </c>
      <c r="G4797" s="60" t="s">
        <v>33</v>
      </c>
      <c r="H4797" s="60">
        <v>14</v>
      </c>
      <c r="I4797" s="60">
        <v>14</v>
      </c>
      <c r="J4797" s="60">
        <f t="shared" si="1112"/>
        <v>0</v>
      </c>
      <c r="K4797" s="60" t="str">
        <f t="shared" si="1113"/>
        <v>Ok</v>
      </c>
      <c r="L4797" s="60">
        <f t="shared" si="1114"/>
        <v>0</v>
      </c>
      <c r="M4797" s="85">
        <f>VLOOKUP(E4797,'DAFTAR ITEM'!B:J,9,FALSE)</f>
        <v>8138</v>
      </c>
      <c r="N4797" s="85">
        <f t="shared" si="1115"/>
        <v>113932</v>
      </c>
      <c r="O4797" s="85">
        <f t="shared" si="1116"/>
        <v>0</v>
      </c>
      <c r="P4797" s="85">
        <f t="shared" si="1117"/>
        <v>0</v>
      </c>
      <c r="Q4797" s="59">
        <f t="shared" si="1118"/>
        <v>0</v>
      </c>
      <c r="R4797" s="60" t="str">
        <f t="shared" si="1119"/>
        <v>Good Count</v>
      </c>
      <c r="S4797" s="60" t="str">
        <f t="shared" si="1120"/>
        <v>Good Count</v>
      </c>
      <c r="T4797" s="60" t="str">
        <f t="shared" si="1121"/>
        <v>Good Count</v>
      </c>
    </row>
    <row r="4798" spans="1:20" ht="15" customHeight="1">
      <c r="A4798" s="64">
        <v>45267</v>
      </c>
      <c r="B4798" s="65">
        <f t="shared" ref="B4798:B4829" si="1122">YEAR(A4798)</f>
        <v>2023</v>
      </c>
      <c r="C4798" s="58">
        <f t="shared" ref="C4798:C4826" si="1123">MONTH(A4798)</f>
        <v>12</v>
      </c>
      <c r="D4798" s="58" t="str">
        <f t="shared" ref="D4798:D4826" si="1124">TEXT(A4798,"MMM")&amp;"/"&amp;(B4798)</f>
        <v>Dec/2023</v>
      </c>
      <c r="E4798" s="60" t="s">
        <v>299</v>
      </c>
      <c r="F4798" s="60" t="s">
        <v>298</v>
      </c>
      <c r="G4798" s="60" t="s">
        <v>33</v>
      </c>
      <c r="H4798" s="60">
        <v>21</v>
      </c>
      <c r="I4798" s="60">
        <v>21</v>
      </c>
      <c r="J4798" s="60">
        <f t="shared" ref="J4798:J4829" si="1125">I4798-H4798</f>
        <v>0</v>
      </c>
      <c r="K4798" s="60" t="str">
        <f t="shared" ref="K4798:K4829" si="1126">IF(J4798=0,"Ok","Selisih")</f>
        <v>Ok</v>
      </c>
      <c r="L4798" s="60">
        <f t="shared" ref="L4798:L4826" si="1127">ABS(J4798)</f>
        <v>0</v>
      </c>
      <c r="M4798" s="85">
        <f>VLOOKUP(E4798,'DAFTAR ITEM'!B:J,9,FALSE)</f>
        <v>8138</v>
      </c>
      <c r="N4798" s="85">
        <f t="shared" ref="N4798:N4829" si="1128">H4798*M4798</f>
        <v>170898</v>
      </c>
      <c r="O4798" s="85">
        <f t="shared" ref="O4798:O4826" si="1129">J4798*M4798</f>
        <v>0</v>
      </c>
      <c r="P4798" s="85">
        <f t="shared" ref="P4798:P4826" si="1130">L4798*M4798</f>
        <v>0</v>
      </c>
      <c r="Q4798" s="59">
        <f t="shared" ref="Q4798:Q4826" si="1131">ABS(IF(AND((H4798=0),(J4798=0)),0,J4798/H4798))</f>
        <v>0</v>
      </c>
      <c r="R4798" s="60" t="str">
        <f t="shared" ref="R4798:R4829" si="1132">IF(ISERROR(Q4798),"Bad Count",IF(Q4798&gt;0%,"Bad Count","Good Count"))</f>
        <v>Good Count</v>
      </c>
      <c r="S4798" s="60" t="str">
        <f t="shared" ref="S4798:S4826" si="1133">IF(ISERROR(Q4798),"Bad Count",IF(Q4798&gt;2%,"Bad Count","Good Count"))</f>
        <v>Good Count</v>
      </c>
      <c r="T4798" s="60" t="str">
        <f t="shared" ref="T4798:T4826" si="1134">IF(ISERROR(Q4798),"Bad Count",IF(Q4798&gt;5%,"Bad Count","Good Count"))</f>
        <v>Good Count</v>
      </c>
    </row>
    <row r="4799" spans="1:20" ht="15" customHeight="1">
      <c r="A4799" s="64">
        <v>45267</v>
      </c>
      <c r="B4799" s="65">
        <f t="shared" si="1122"/>
        <v>2023</v>
      </c>
      <c r="C4799" s="58">
        <f t="shared" si="1123"/>
        <v>12</v>
      </c>
      <c r="D4799" s="58" t="str">
        <f t="shared" si="1124"/>
        <v>Dec/2023</v>
      </c>
      <c r="E4799" s="60" t="s">
        <v>301</v>
      </c>
      <c r="F4799" s="60" t="s">
        <v>300</v>
      </c>
      <c r="G4799" s="60" t="s">
        <v>33</v>
      </c>
      <c r="H4799" s="60">
        <v>35</v>
      </c>
      <c r="I4799" s="60">
        <v>35</v>
      </c>
      <c r="J4799" s="60">
        <f t="shared" si="1125"/>
        <v>0</v>
      </c>
      <c r="K4799" s="60" t="str">
        <f t="shared" si="1126"/>
        <v>Ok</v>
      </c>
      <c r="L4799" s="60">
        <f t="shared" si="1127"/>
        <v>0</v>
      </c>
      <c r="M4799" s="85">
        <f>VLOOKUP(E4799,'DAFTAR ITEM'!B:J,9,FALSE)</f>
        <v>10000</v>
      </c>
      <c r="N4799" s="85">
        <f t="shared" si="1128"/>
        <v>350000</v>
      </c>
      <c r="O4799" s="85">
        <f t="shared" si="1129"/>
        <v>0</v>
      </c>
      <c r="P4799" s="85">
        <f t="shared" si="1130"/>
        <v>0</v>
      </c>
      <c r="Q4799" s="59">
        <f t="shared" si="1131"/>
        <v>0</v>
      </c>
      <c r="R4799" s="60" t="str">
        <f t="shared" si="1132"/>
        <v>Good Count</v>
      </c>
      <c r="S4799" s="60" t="str">
        <f t="shared" si="1133"/>
        <v>Good Count</v>
      </c>
      <c r="T4799" s="60" t="str">
        <f t="shared" si="1134"/>
        <v>Good Count</v>
      </c>
    </row>
    <row r="4800" spans="1:20" ht="15" customHeight="1">
      <c r="A4800" s="64">
        <v>45267</v>
      </c>
      <c r="B4800" s="65">
        <f t="shared" si="1122"/>
        <v>2023</v>
      </c>
      <c r="C4800" s="58">
        <f t="shared" si="1123"/>
        <v>12</v>
      </c>
      <c r="D4800" s="58" t="str">
        <f t="shared" si="1124"/>
        <v>Dec/2023</v>
      </c>
      <c r="E4800" s="60" t="s">
        <v>303</v>
      </c>
      <c r="F4800" s="60" t="s">
        <v>302</v>
      </c>
      <c r="G4800" s="60" t="s">
        <v>33</v>
      </c>
      <c r="H4800" s="60">
        <v>9</v>
      </c>
      <c r="I4800" s="60">
        <v>9</v>
      </c>
      <c r="J4800" s="60">
        <f t="shared" si="1125"/>
        <v>0</v>
      </c>
      <c r="K4800" s="60" t="str">
        <f t="shared" si="1126"/>
        <v>Ok</v>
      </c>
      <c r="L4800" s="60">
        <f t="shared" si="1127"/>
        <v>0</v>
      </c>
      <c r="M4800" s="85">
        <f>VLOOKUP(E4800,'DAFTAR ITEM'!B:J,9,FALSE)</f>
        <v>9000</v>
      </c>
      <c r="N4800" s="85">
        <f t="shared" si="1128"/>
        <v>81000</v>
      </c>
      <c r="O4800" s="85">
        <f t="shared" si="1129"/>
        <v>0</v>
      </c>
      <c r="P4800" s="85">
        <f t="shared" si="1130"/>
        <v>0</v>
      </c>
      <c r="Q4800" s="59">
        <f t="shared" si="1131"/>
        <v>0</v>
      </c>
      <c r="R4800" s="60" t="str">
        <f t="shared" si="1132"/>
        <v>Good Count</v>
      </c>
      <c r="S4800" s="60" t="str">
        <f t="shared" si="1133"/>
        <v>Good Count</v>
      </c>
      <c r="T4800" s="60" t="str">
        <f t="shared" si="1134"/>
        <v>Good Count</v>
      </c>
    </row>
    <row r="4801" spans="1:20" ht="15" customHeight="1">
      <c r="A4801" s="64">
        <v>45267</v>
      </c>
      <c r="B4801" s="65">
        <f t="shared" si="1122"/>
        <v>2023</v>
      </c>
      <c r="C4801" s="58">
        <f t="shared" si="1123"/>
        <v>12</v>
      </c>
      <c r="D4801" s="58" t="str">
        <f t="shared" si="1124"/>
        <v>Dec/2023</v>
      </c>
      <c r="E4801" s="60" t="s">
        <v>305</v>
      </c>
      <c r="F4801" s="60" t="s">
        <v>304</v>
      </c>
      <c r="G4801" s="60" t="s">
        <v>33</v>
      </c>
      <c r="H4801" s="60">
        <v>6</v>
      </c>
      <c r="I4801" s="60">
        <v>6</v>
      </c>
      <c r="J4801" s="60">
        <f t="shared" si="1125"/>
        <v>0</v>
      </c>
      <c r="K4801" s="60" t="str">
        <f t="shared" si="1126"/>
        <v>Ok</v>
      </c>
      <c r="L4801" s="60">
        <f t="shared" si="1127"/>
        <v>0</v>
      </c>
      <c r="M4801" s="85">
        <f>VLOOKUP(E4801,'DAFTAR ITEM'!B:J,9,FALSE)</f>
        <v>6720</v>
      </c>
      <c r="N4801" s="85">
        <f t="shared" si="1128"/>
        <v>40320</v>
      </c>
      <c r="O4801" s="85">
        <f t="shared" si="1129"/>
        <v>0</v>
      </c>
      <c r="P4801" s="85">
        <f t="shared" si="1130"/>
        <v>0</v>
      </c>
      <c r="Q4801" s="59">
        <f t="shared" si="1131"/>
        <v>0</v>
      </c>
      <c r="R4801" s="60" t="str">
        <f t="shared" si="1132"/>
        <v>Good Count</v>
      </c>
      <c r="S4801" s="60" t="str">
        <f t="shared" si="1133"/>
        <v>Good Count</v>
      </c>
      <c r="T4801" s="60" t="str">
        <f t="shared" si="1134"/>
        <v>Good Count</v>
      </c>
    </row>
    <row r="4802" spans="1:20" ht="15" customHeight="1">
      <c r="A4802" s="64">
        <v>45267</v>
      </c>
      <c r="B4802" s="65">
        <f t="shared" si="1122"/>
        <v>2023</v>
      </c>
      <c r="C4802" s="58">
        <f t="shared" si="1123"/>
        <v>12</v>
      </c>
      <c r="D4802" s="58" t="str">
        <f t="shared" si="1124"/>
        <v>Dec/2023</v>
      </c>
      <c r="E4802" s="60" t="s">
        <v>307</v>
      </c>
      <c r="F4802" s="60" t="s">
        <v>306</v>
      </c>
      <c r="G4802" s="60" t="s">
        <v>33</v>
      </c>
      <c r="H4802" s="60">
        <v>59</v>
      </c>
      <c r="I4802" s="60">
        <v>59</v>
      </c>
      <c r="J4802" s="60">
        <f t="shared" si="1125"/>
        <v>0</v>
      </c>
      <c r="K4802" s="60" t="str">
        <f t="shared" si="1126"/>
        <v>Ok</v>
      </c>
      <c r="L4802" s="60">
        <f t="shared" si="1127"/>
        <v>0</v>
      </c>
      <c r="M4802" s="85">
        <f>VLOOKUP(E4802,'DAFTAR ITEM'!B:J,9,FALSE)</f>
        <v>9000</v>
      </c>
      <c r="N4802" s="85">
        <f t="shared" si="1128"/>
        <v>531000</v>
      </c>
      <c r="O4802" s="85">
        <f t="shared" si="1129"/>
        <v>0</v>
      </c>
      <c r="P4802" s="85">
        <f t="shared" si="1130"/>
        <v>0</v>
      </c>
      <c r="Q4802" s="59">
        <f t="shared" si="1131"/>
        <v>0</v>
      </c>
      <c r="R4802" s="60" t="str">
        <f t="shared" si="1132"/>
        <v>Good Count</v>
      </c>
      <c r="S4802" s="60" t="str">
        <f t="shared" si="1133"/>
        <v>Good Count</v>
      </c>
      <c r="T4802" s="60" t="str">
        <f t="shared" si="1134"/>
        <v>Good Count</v>
      </c>
    </row>
    <row r="4803" spans="1:20" ht="15" customHeight="1">
      <c r="A4803" s="64">
        <v>45267</v>
      </c>
      <c r="B4803" s="65">
        <f t="shared" si="1122"/>
        <v>2023</v>
      </c>
      <c r="C4803" s="58">
        <f t="shared" si="1123"/>
        <v>12</v>
      </c>
      <c r="D4803" s="58" t="str">
        <f t="shared" si="1124"/>
        <v>Dec/2023</v>
      </c>
      <c r="E4803" s="60" t="s">
        <v>309</v>
      </c>
      <c r="F4803" s="60" t="s">
        <v>308</v>
      </c>
      <c r="G4803" s="60" t="s">
        <v>33</v>
      </c>
      <c r="H4803" s="60">
        <v>19</v>
      </c>
      <c r="I4803" s="60">
        <v>19</v>
      </c>
      <c r="J4803" s="60">
        <f t="shared" si="1125"/>
        <v>0</v>
      </c>
      <c r="K4803" s="60" t="str">
        <f t="shared" si="1126"/>
        <v>Ok</v>
      </c>
      <c r="L4803" s="60">
        <f t="shared" si="1127"/>
        <v>0</v>
      </c>
      <c r="M4803" s="85">
        <f>VLOOKUP(E4803,'DAFTAR ITEM'!B:J,9,FALSE)</f>
        <v>840</v>
      </c>
      <c r="N4803" s="85">
        <f t="shared" si="1128"/>
        <v>15960</v>
      </c>
      <c r="O4803" s="85">
        <f t="shared" si="1129"/>
        <v>0</v>
      </c>
      <c r="P4803" s="85">
        <f t="shared" si="1130"/>
        <v>0</v>
      </c>
      <c r="Q4803" s="59">
        <f t="shared" si="1131"/>
        <v>0</v>
      </c>
      <c r="R4803" s="60" t="str">
        <f t="shared" si="1132"/>
        <v>Good Count</v>
      </c>
      <c r="S4803" s="60" t="str">
        <f t="shared" si="1133"/>
        <v>Good Count</v>
      </c>
      <c r="T4803" s="60" t="str">
        <f t="shared" si="1134"/>
        <v>Good Count</v>
      </c>
    </row>
    <row r="4804" spans="1:20" ht="15" customHeight="1">
      <c r="A4804" s="64">
        <v>45267</v>
      </c>
      <c r="B4804" s="65">
        <f t="shared" si="1122"/>
        <v>2023</v>
      </c>
      <c r="C4804" s="58">
        <f t="shared" si="1123"/>
        <v>12</v>
      </c>
      <c r="D4804" s="58" t="str">
        <f t="shared" si="1124"/>
        <v>Dec/2023</v>
      </c>
      <c r="E4804" s="60" t="s">
        <v>311</v>
      </c>
      <c r="F4804" s="60" t="s">
        <v>310</v>
      </c>
      <c r="G4804" s="60" t="s">
        <v>33</v>
      </c>
      <c r="H4804" s="60">
        <v>25</v>
      </c>
      <c r="I4804" s="60">
        <v>25</v>
      </c>
      <c r="J4804" s="60">
        <f t="shared" si="1125"/>
        <v>0</v>
      </c>
      <c r="K4804" s="60" t="str">
        <f t="shared" si="1126"/>
        <v>Ok</v>
      </c>
      <c r="L4804" s="60">
        <f t="shared" si="1127"/>
        <v>0</v>
      </c>
      <c r="M4804" s="85">
        <f>VLOOKUP(E4804,'DAFTAR ITEM'!B:J,9,FALSE)</f>
        <v>2000</v>
      </c>
      <c r="N4804" s="85">
        <f t="shared" si="1128"/>
        <v>50000</v>
      </c>
      <c r="O4804" s="85">
        <f t="shared" si="1129"/>
        <v>0</v>
      </c>
      <c r="P4804" s="85">
        <f t="shared" si="1130"/>
        <v>0</v>
      </c>
      <c r="Q4804" s="59">
        <f t="shared" si="1131"/>
        <v>0</v>
      </c>
      <c r="R4804" s="60" t="str">
        <f t="shared" si="1132"/>
        <v>Good Count</v>
      </c>
      <c r="S4804" s="60" t="str">
        <f t="shared" si="1133"/>
        <v>Good Count</v>
      </c>
      <c r="T4804" s="60" t="str">
        <f t="shared" si="1134"/>
        <v>Good Count</v>
      </c>
    </row>
    <row r="4805" spans="1:20" ht="15" customHeight="1">
      <c r="A4805" s="64">
        <v>45267</v>
      </c>
      <c r="B4805" s="65">
        <f t="shared" si="1122"/>
        <v>2023</v>
      </c>
      <c r="C4805" s="58">
        <f t="shared" si="1123"/>
        <v>12</v>
      </c>
      <c r="D4805" s="58" t="str">
        <f t="shared" si="1124"/>
        <v>Dec/2023</v>
      </c>
      <c r="E4805" s="60" t="s">
        <v>313</v>
      </c>
      <c r="F4805" s="60" t="s">
        <v>312</v>
      </c>
      <c r="G4805" s="60" t="s">
        <v>33</v>
      </c>
      <c r="H4805" s="60">
        <v>38</v>
      </c>
      <c r="I4805" s="60">
        <v>38</v>
      </c>
      <c r="J4805" s="60">
        <f t="shared" si="1125"/>
        <v>0</v>
      </c>
      <c r="K4805" s="60" t="str">
        <f t="shared" si="1126"/>
        <v>Ok</v>
      </c>
      <c r="L4805" s="60">
        <f t="shared" si="1127"/>
        <v>0</v>
      </c>
      <c r="M4805" s="85">
        <f>VLOOKUP(E4805,'DAFTAR ITEM'!B:J,9,FALSE)</f>
        <v>2000</v>
      </c>
      <c r="N4805" s="85">
        <f t="shared" si="1128"/>
        <v>76000</v>
      </c>
      <c r="O4805" s="85">
        <f t="shared" si="1129"/>
        <v>0</v>
      </c>
      <c r="P4805" s="85">
        <f t="shared" si="1130"/>
        <v>0</v>
      </c>
      <c r="Q4805" s="59">
        <f t="shared" si="1131"/>
        <v>0</v>
      </c>
      <c r="R4805" s="60" t="str">
        <f t="shared" si="1132"/>
        <v>Good Count</v>
      </c>
      <c r="S4805" s="60" t="str">
        <f t="shared" si="1133"/>
        <v>Good Count</v>
      </c>
      <c r="T4805" s="60" t="str">
        <f t="shared" si="1134"/>
        <v>Good Count</v>
      </c>
    </row>
    <row r="4806" spans="1:20" ht="15" customHeight="1">
      <c r="A4806" s="64">
        <v>45267</v>
      </c>
      <c r="B4806" s="65">
        <f t="shared" si="1122"/>
        <v>2023</v>
      </c>
      <c r="C4806" s="58">
        <f t="shared" si="1123"/>
        <v>12</v>
      </c>
      <c r="D4806" s="58" t="str">
        <f t="shared" si="1124"/>
        <v>Dec/2023</v>
      </c>
      <c r="E4806" s="60" t="s">
        <v>315</v>
      </c>
      <c r="F4806" s="60" t="s">
        <v>314</v>
      </c>
      <c r="G4806" s="60" t="s">
        <v>33</v>
      </c>
      <c r="H4806" s="60">
        <v>30</v>
      </c>
      <c r="I4806" s="60">
        <v>30</v>
      </c>
      <c r="J4806" s="60">
        <f t="shared" si="1125"/>
        <v>0</v>
      </c>
      <c r="K4806" s="60" t="str">
        <f t="shared" si="1126"/>
        <v>Ok</v>
      </c>
      <c r="L4806" s="60">
        <f t="shared" si="1127"/>
        <v>0</v>
      </c>
      <c r="M4806" s="85">
        <f>VLOOKUP(E4806,'DAFTAR ITEM'!B:J,9,FALSE)</f>
        <v>900</v>
      </c>
      <c r="N4806" s="85">
        <f t="shared" si="1128"/>
        <v>27000</v>
      </c>
      <c r="O4806" s="85">
        <f t="shared" si="1129"/>
        <v>0</v>
      </c>
      <c r="P4806" s="85">
        <f t="shared" si="1130"/>
        <v>0</v>
      </c>
      <c r="Q4806" s="59">
        <f t="shared" si="1131"/>
        <v>0</v>
      </c>
      <c r="R4806" s="60" t="str">
        <f t="shared" si="1132"/>
        <v>Good Count</v>
      </c>
      <c r="S4806" s="60" t="str">
        <f t="shared" si="1133"/>
        <v>Good Count</v>
      </c>
      <c r="T4806" s="60" t="str">
        <f t="shared" si="1134"/>
        <v>Good Count</v>
      </c>
    </row>
    <row r="4807" spans="1:20" ht="15" customHeight="1">
      <c r="A4807" s="64">
        <v>45267</v>
      </c>
      <c r="B4807" s="65">
        <f t="shared" si="1122"/>
        <v>2023</v>
      </c>
      <c r="C4807" s="58">
        <f t="shared" si="1123"/>
        <v>12</v>
      </c>
      <c r="D4807" s="58" t="str">
        <f t="shared" si="1124"/>
        <v>Dec/2023</v>
      </c>
      <c r="E4807" s="60" t="s">
        <v>317</v>
      </c>
      <c r="F4807" s="60" t="s">
        <v>316</v>
      </c>
      <c r="G4807" s="60" t="s">
        <v>33</v>
      </c>
      <c r="H4807" s="60">
        <v>4</v>
      </c>
      <c r="I4807" s="60">
        <v>4</v>
      </c>
      <c r="J4807" s="60">
        <f t="shared" si="1125"/>
        <v>0</v>
      </c>
      <c r="K4807" s="60" t="str">
        <f t="shared" si="1126"/>
        <v>Ok</v>
      </c>
      <c r="L4807" s="60">
        <f t="shared" si="1127"/>
        <v>0</v>
      </c>
      <c r="M4807" s="85">
        <f>VLOOKUP(E4807,'DAFTAR ITEM'!B:J,9,FALSE)</f>
        <v>10000</v>
      </c>
      <c r="N4807" s="85">
        <f t="shared" si="1128"/>
        <v>40000</v>
      </c>
      <c r="O4807" s="85">
        <f t="shared" si="1129"/>
        <v>0</v>
      </c>
      <c r="P4807" s="85">
        <f t="shared" si="1130"/>
        <v>0</v>
      </c>
      <c r="Q4807" s="59">
        <f t="shared" si="1131"/>
        <v>0</v>
      </c>
      <c r="R4807" s="60" t="str">
        <f t="shared" si="1132"/>
        <v>Good Count</v>
      </c>
      <c r="S4807" s="60" t="str">
        <f t="shared" si="1133"/>
        <v>Good Count</v>
      </c>
      <c r="T4807" s="60" t="str">
        <f t="shared" si="1134"/>
        <v>Good Count</v>
      </c>
    </row>
    <row r="4808" spans="1:20" ht="15" customHeight="1">
      <c r="A4808" s="64">
        <v>45267</v>
      </c>
      <c r="B4808" s="65">
        <f t="shared" si="1122"/>
        <v>2023</v>
      </c>
      <c r="C4808" s="58">
        <f t="shared" si="1123"/>
        <v>12</v>
      </c>
      <c r="D4808" s="58" t="str">
        <f t="shared" si="1124"/>
        <v>Dec/2023</v>
      </c>
      <c r="E4808" s="60" t="s">
        <v>319</v>
      </c>
      <c r="F4808" s="60" t="s">
        <v>318</v>
      </c>
      <c r="G4808" s="60" t="s">
        <v>33</v>
      </c>
      <c r="H4808" s="60">
        <v>4</v>
      </c>
      <c r="I4808" s="60">
        <v>4</v>
      </c>
      <c r="J4808" s="60">
        <f t="shared" si="1125"/>
        <v>0</v>
      </c>
      <c r="K4808" s="60" t="str">
        <f t="shared" si="1126"/>
        <v>Ok</v>
      </c>
      <c r="L4808" s="60">
        <f t="shared" si="1127"/>
        <v>0</v>
      </c>
      <c r="M4808" s="85">
        <f>VLOOKUP(E4808,'DAFTAR ITEM'!B:J,9,FALSE)</f>
        <v>10080</v>
      </c>
      <c r="N4808" s="85">
        <f t="shared" si="1128"/>
        <v>40320</v>
      </c>
      <c r="O4808" s="85">
        <f t="shared" si="1129"/>
        <v>0</v>
      </c>
      <c r="P4808" s="85">
        <f t="shared" si="1130"/>
        <v>0</v>
      </c>
      <c r="Q4808" s="59">
        <f t="shared" si="1131"/>
        <v>0</v>
      </c>
      <c r="R4808" s="60" t="str">
        <f t="shared" si="1132"/>
        <v>Good Count</v>
      </c>
      <c r="S4808" s="60" t="str">
        <f t="shared" si="1133"/>
        <v>Good Count</v>
      </c>
      <c r="T4808" s="60" t="str">
        <f t="shared" si="1134"/>
        <v>Good Count</v>
      </c>
    </row>
    <row r="4809" spans="1:20" ht="15" customHeight="1">
      <c r="A4809" s="64">
        <v>45267</v>
      </c>
      <c r="B4809" s="65">
        <f t="shared" si="1122"/>
        <v>2023</v>
      </c>
      <c r="C4809" s="58">
        <f t="shared" si="1123"/>
        <v>12</v>
      </c>
      <c r="D4809" s="58" t="str">
        <f t="shared" si="1124"/>
        <v>Dec/2023</v>
      </c>
      <c r="E4809" s="60" t="s">
        <v>321</v>
      </c>
      <c r="F4809" s="60" t="s">
        <v>320</v>
      </c>
      <c r="G4809" s="60" t="s">
        <v>33</v>
      </c>
      <c r="H4809" s="60">
        <v>0</v>
      </c>
      <c r="I4809" s="60">
        <v>0</v>
      </c>
      <c r="J4809" s="60">
        <f t="shared" si="1125"/>
        <v>0</v>
      </c>
      <c r="K4809" s="60" t="str">
        <f t="shared" si="1126"/>
        <v>Ok</v>
      </c>
      <c r="L4809" s="60">
        <f t="shared" si="1127"/>
        <v>0</v>
      </c>
      <c r="M4809" s="85">
        <f>VLOOKUP(E4809,'DAFTAR ITEM'!B:J,9,FALSE)</f>
        <v>7500</v>
      </c>
      <c r="N4809" s="85">
        <f t="shared" si="1128"/>
        <v>0</v>
      </c>
      <c r="O4809" s="85">
        <f t="shared" si="1129"/>
        <v>0</v>
      </c>
      <c r="P4809" s="85">
        <f t="shared" si="1130"/>
        <v>0</v>
      </c>
      <c r="Q4809" s="59">
        <f t="shared" si="1131"/>
        <v>0</v>
      </c>
      <c r="R4809" s="60" t="str">
        <f t="shared" si="1132"/>
        <v>Good Count</v>
      </c>
      <c r="S4809" s="60" t="str">
        <f t="shared" si="1133"/>
        <v>Good Count</v>
      </c>
      <c r="T4809" s="60" t="str">
        <f t="shared" si="1134"/>
        <v>Good Count</v>
      </c>
    </row>
    <row r="4810" spans="1:20" ht="15" customHeight="1">
      <c r="A4810" s="64">
        <v>45267</v>
      </c>
      <c r="B4810" s="65">
        <f t="shared" si="1122"/>
        <v>2023</v>
      </c>
      <c r="C4810" s="58">
        <f t="shared" si="1123"/>
        <v>12</v>
      </c>
      <c r="D4810" s="58" t="str">
        <f t="shared" si="1124"/>
        <v>Dec/2023</v>
      </c>
      <c r="E4810" s="60" t="s">
        <v>323</v>
      </c>
      <c r="F4810" s="60" t="s">
        <v>322</v>
      </c>
      <c r="G4810" s="60" t="s">
        <v>33</v>
      </c>
      <c r="H4810" s="60">
        <v>14</v>
      </c>
      <c r="I4810" s="60">
        <v>14</v>
      </c>
      <c r="J4810" s="60">
        <f t="shared" si="1125"/>
        <v>0</v>
      </c>
      <c r="K4810" s="60" t="str">
        <f t="shared" si="1126"/>
        <v>Ok</v>
      </c>
      <c r="L4810" s="60">
        <f t="shared" si="1127"/>
        <v>0</v>
      </c>
      <c r="M4810" s="85">
        <f>VLOOKUP(E4810,'DAFTAR ITEM'!B:J,9,FALSE)</f>
        <v>15000</v>
      </c>
      <c r="N4810" s="85">
        <f t="shared" si="1128"/>
        <v>210000</v>
      </c>
      <c r="O4810" s="85">
        <f t="shared" si="1129"/>
        <v>0</v>
      </c>
      <c r="P4810" s="85">
        <f t="shared" si="1130"/>
        <v>0</v>
      </c>
      <c r="Q4810" s="59">
        <f t="shared" si="1131"/>
        <v>0</v>
      </c>
      <c r="R4810" s="60" t="str">
        <f t="shared" si="1132"/>
        <v>Good Count</v>
      </c>
      <c r="S4810" s="60" t="str">
        <f t="shared" si="1133"/>
        <v>Good Count</v>
      </c>
      <c r="T4810" s="60" t="str">
        <f t="shared" si="1134"/>
        <v>Good Count</v>
      </c>
    </row>
    <row r="4811" spans="1:20" ht="15" customHeight="1">
      <c r="A4811" s="64">
        <v>45267</v>
      </c>
      <c r="B4811" s="65">
        <f t="shared" si="1122"/>
        <v>2023</v>
      </c>
      <c r="C4811" s="58">
        <f t="shared" si="1123"/>
        <v>12</v>
      </c>
      <c r="D4811" s="58" t="str">
        <f t="shared" si="1124"/>
        <v>Dec/2023</v>
      </c>
      <c r="E4811" s="60" t="s">
        <v>325</v>
      </c>
      <c r="F4811" s="60" t="s">
        <v>324</v>
      </c>
      <c r="G4811" s="60" t="s">
        <v>33</v>
      </c>
      <c r="H4811" s="60">
        <v>2</v>
      </c>
      <c r="I4811" s="60">
        <v>2</v>
      </c>
      <c r="J4811" s="60">
        <f t="shared" si="1125"/>
        <v>0</v>
      </c>
      <c r="K4811" s="60" t="str">
        <f t="shared" si="1126"/>
        <v>Ok</v>
      </c>
      <c r="L4811" s="60">
        <f t="shared" si="1127"/>
        <v>0</v>
      </c>
      <c r="M4811" s="85">
        <f>VLOOKUP(E4811,'DAFTAR ITEM'!B:J,9,FALSE)</f>
        <v>5000</v>
      </c>
      <c r="N4811" s="85">
        <f t="shared" si="1128"/>
        <v>10000</v>
      </c>
      <c r="O4811" s="85">
        <f t="shared" si="1129"/>
        <v>0</v>
      </c>
      <c r="P4811" s="85">
        <f t="shared" si="1130"/>
        <v>0</v>
      </c>
      <c r="Q4811" s="59">
        <f t="shared" si="1131"/>
        <v>0</v>
      </c>
      <c r="R4811" s="60" t="str">
        <f t="shared" si="1132"/>
        <v>Good Count</v>
      </c>
      <c r="S4811" s="60" t="str">
        <f t="shared" si="1133"/>
        <v>Good Count</v>
      </c>
      <c r="T4811" s="60" t="str">
        <f t="shared" si="1134"/>
        <v>Good Count</v>
      </c>
    </row>
    <row r="4812" spans="1:20" ht="15" customHeight="1">
      <c r="A4812" s="64">
        <v>45267</v>
      </c>
      <c r="B4812" s="65">
        <f t="shared" si="1122"/>
        <v>2023</v>
      </c>
      <c r="C4812" s="58">
        <f t="shared" si="1123"/>
        <v>12</v>
      </c>
      <c r="D4812" s="58" t="str">
        <f t="shared" si="1124"/>
        <v>Dec/2023</v>
      </c>
      <c r="E4812" s="60" t="s">
        <v>327</v>
      </c>
      <c r="F4812" s="60" t="s">
        <v>326</v>
      </c>
      <c r="G4812" s="60" t="s">
        <v>33</v>
      </c>
      <c r="H4812" s="60">
        <v>4</v>
      </c>
      <c r="I4812" s="60">
        <v>4</v>
      </c>
      <c r="J4812" s="60">
        <f t="shared" si="1125"/>
        <v>0</v>
      </c>
      <c r="K4812" s="60" t="str">
        <f t="shared" si="1126"/>
        <v>Ok</v>
      </c>
      <c r="L4812" s="60">
        <f t="shared" si="1127"/>
        <v>0</v>
      </c>
      <c r="M4812" s="85">
        <f>VLOOKUP(E4812,'DAFTAR ITEM'!B:J,9,FALSE)</f>
        <v>7000</v>
      </c>
      <c r="N4812" s="85">
        <f t="shared" si="1128"/>
        <v>28000</v>
      </c>
      <c r="O4812" s="85">
        <f t="shared" si="1129"/>
        <v>0</v>
      </c>
      <c r="P4812" s="85">
        <f t="shared" si="1130"/>
        <v>0</v>
      </c>
      <c r="Q4812" s="59">
        <f t="shared" si="1131"/>
        <v>0</v>
      </c>
      <c r="R4812" s="60" t="str">
        <f t="shared" si="1132"/>
        <v>Good Count</v>
      </c>
      <c r="S4812" s="60" t="str">
        <f t="shared" si="1133"/>
        <v>Good Count</v>
      </c>
      <c r="T4812" s="60" t="str">
        <f t="shared" si="1134"/>
        <v>Good Count</v>
      </c>
    </row>
    <row r="4813" spans="1:20" ht="15" customHeight="1">
      <c r="A4813" s="64">
        <v>45267</v>
      </c>
      <c r="B4813" s="65">
        <f t="shared" si="1122"/>
        <v>2023</v>
      </c>
      <c r="C4813" s="58">
        <f t="shared" si="1123"/>
        <v>12</v>
      </c>
      <c r="D4813" s="58" t="str">
        <f t="shared" si="1124"/>
        <v>Dec/2023</v>
      </c>
      <c r="E4813" s="60" t="s">
        <v>329</v>
      </c>
      <c r="F4813" s="60" t="s">
        <v>328</v>
      </c>
      <c r="G4813" s="60" t="s">
        <v>33</v>
      </c>
      <c r="H4813" s="60">
        <v>13</v>
      </c>
      <c r="I4813" s="60">
        <v>13</v>
      </c>
      <c r="J4813" s="60">
        <f t="shared" si="1125"/>
        <v>0</v>
      </c>
      <c r="K4813" s="60" t="str">
        <f t="shared" si="1126"/>
        <v>Ok</v>
      </c>
      <c r="L4813" s="60">
        <f t="shared" si="1127"/>
        <v>0</v>
      </c>
      <c r="M4813" s="85">
        <f>VLOOKUP(E4813,'DAFTAR ITEM'!B:J,9,FALSE)</f>
        <v>12000</v>
      </c>
      <c r="N4813" s="85">
        <f t="shared" si="1128"/>
        <v>156000</v>
      </c>
      <c r="O4813" s="85">
        <f t="shared" si="1129"/>
        <v>0</v>
      </c>
      <c r="P4813" s="85">
        <f t="shared" si="1130"/>
        <v>0</v>
      </c>
      <c r="Q4813" s="59">
        <f t="shared" si="1131"/>
        <v>0</v>
      </c>
      <c r="R4813" s="60" t="str">
        <f t="shared" si="1132"/>
        <v>Good Count</v>
      </c>
      <c r="S4813" s="60" t="str">
        <f t="shared" si="1133"/>
        <v>Good Count</v>
      </c>
      <c r="T4813" s="60" t="str">
        <f t="shared" si="1134"/>
        <v>Good Count</v>
      </c>
    </row>
    <row r="4814" spans="1:20" ht="15" customHeight="1">
      <c r="A4814" s="64">
        <v>45267</v>
      </c>
      <c r="B4814" s="65">
        <f t="shared" si="1122"/>
        <v>2023</v>
      </c>
      <c r="C4814" s="58">
        <f t="shared" si="1123"/>
        <v>12</v>
      </c>
      <c r="D4814" s="58" t="str">
        <f t="shared" si="1124"/>
        <v>Dec/2023</v>
      </c>
      <c r="E4814" s="60" t="s">
        <v>331</v>
      </c>
      <c r="F4814" s="60" t="s">
        <v>330</v>
      </c>
      <c r="G4814" s="60" t="s">
        <v>33</v>
      </c>
      <c r="H4814" s="60">
        <v>4</v>
      </c>
      <c r="I4814" s="60">
        <v>4</v>
      </c>
      <c r="J4814" s="60">
        <f t="shared" si="1125"/>
        <v>0</v>
      </c>
      <c r="K4814" s="60" t="str">
        <f t="shared" si="1126"/>
        <v>Ok</v>
      </c>
      <c r="L4814" s="60">
        <f t="shared" si="1127"/>
        <v>0</v>
      </c>
      <c r="M4814" s="85">
        <f>VLOOKUP(E4814,'DAFTAR ITEM'!B:J,9,FALSE)</f>
        <v>25000</v>
      </c>
      <c r="N4814" s="85">
        <f t="shared" si="1128"/>
        <v>100000</v>
      </c>
      <c r="O4814" s="85">
        <f t="shared" si="1129"/>
        <v>0</v>
      </c>
      <c r="P4814" s="85">
        <f t="shared" si="1130"/>
        <v>0</v>
      </c>
      <c r="Q4814" s="59">
        <f t="shared" si="1131"/>
        <v>0</v>
      </c>
      <c r="R4814" s="60" t="str">
        <f t="shared" si="1132"/>
        <v>Good Count</v>
      </c>
      <c r="S4814" s="60" t="str">
        <f t="shared" si="1133"/>
        <v>Good Count</v>
      </c>
      <c r="T4814" s="60" t="str">
        <f t="shared" si="1134"/>
        <v>Good Count</v>
      </c>
    </row>
    <row r="4815" spans="1:20" ht="15" customHeight="1">
      <c r="A4815" s="64">
        <v>45267</v>
      </c>
      <c r="B4815" s="65">
        <f t="shared" si="1122"/>
        <v>2023</v>
      </c>
      <c r="C4815" s="58">
        <f t="shared" si="1123"/>
        <v>12</v>
      </c>
      <c r="D4815" s="58" t="str">
        <f t="shared" si="1124"/>
        <v>Dec/2023</v>
      </c>
      <c r="E4815" s="60" t="s">
        <v>333</v>
      </c>
      <c r="F4815" s="60" t="s">
        <v>332</v>
      </c>
      <c r="G4815" s="60" t="s">
        <v>334</v>
      </c>
      <c r="H4815" s="60">
        <v>4</v>
      </c>
      <c r="I4815" s="60">
        <v>4</v>
      </c>
      <c r="J4815" s="60">
        <f t="shared" si="1125"/>
        <v>0</v>
      </c>
      <c r="K4815" s="60" t="str">
        <f t="shared" si="1126"/>
        <v>Ok</v>
      </c>
      <c r="L4815" s="60">
        <f t="shared" si="1127"/>
        <v>0</v>
      </c>
      <c r="M4815" s="85">
        <f>VLOOKUP(E4815,'DAFTAR ITEM'!B:J,9,FALSE)</f>
        <v>4500</v>
      </c>
      <c r="N4815" s="85">
        <f t="shared" si="1128"/>
        <v>18000</v>
      </c>
      <c r="O4815" s="85">
        <f t="shared" si="1129"/>
        <v>0</v>
      </c>
      <c r="P4815" s="85">
        <f t="shared" si="1130"/>
        <v>0</v>
      </c>
      <c r="Q4815" s="59">
        <f t="shared" si="1131"/>
        <v>0</v>
      </c>
      <c r="R4815" s="60" t="str">
        <f t="shared" si="1132"/>
        <v>Good Count</v>
      </c>
      <c r="S4815" s="60" t="str">
        <f t="shared" si="1133"/>
        <v>Good Count</v>
      </c>
      <c r="T4815" s="60" t="str">
        <f t="shared" si="1134"/>
        <v>Good Count</v>
      </c>
    </row>
    <row r="4816" spans="1:20" ht="15" customHeight="1">
      <c r="A4816" s="64">
        <v>45267</v>
      </c>
      <c r="B4816" s="65">
        <f t="shared" si="1122"/>
        <v>2023</v>
      </c>
      <c r="C4816" s="58">
        <f t="shared" si="1123"/>
        <v>12</v>
      </c>
      <c r="D4816" s="58" t="str">
        <f t="shared" si="1124"/>
        <v>Dec/2023</v>
      </c>
      <c r="E4816" s="60" t="s">
        <v>336</v>
      </c>
      <c r="F4816" s="60" t="s">
        <v>335</v>
      </c>
      <c r="G4816" s="60" t="s">
        <v>334</v>
      </c>
      <c r="H4816" s="60">
        <v>3</v>
      </c>
      <c r="I4816" s="60">
        <v>3</v>
      </c>
      <c r="J4816" s="60">
        <f t="shared" si="1125"/>
        <v>0</v>
      </c>
      <c r="K4816" s="60" t="str">
        <f t="shared" si="1126"/>
        <v>Ok</v>
      </c>
      <c r="L4816" s="60">
        <f t="shared" si="1127"/>
        <v>0</v>
      </c>
      <c r="M4816" s="85">
        <f>VLOOKUP(E4816,'DAFTAR ITEM'!B:J,9,FALSE)</f>
        <v>4500</v>
      </c>
      <c r="N4816" s="85">
        <f t="shared" si="1128"/>
        <v>13500</v>
      </c>
      <c r="O4816" s="85">
        <f t="shared" si="1129"/>
        <v>0</v>
      </c>
      <c r="P4816" s="85">
        <f t="shared" si="1130"/>
        <v>0</v>
      </c>
      <c r="Q4816" s="59">
        <f t="shared" si="1131"/>
        <v>0</v>
      </c>
      <c r="R4816" s="60" t="str">
        <f t="shared" si="1132"/>
        <v>Good Count</v>
      </c>
      <c r="S4816" s="60" t="str">
        <f t="shared" si="1133"/>
        <v>Good Count</v>
      </c>
      <c r="T4816" s="60" t="str">
        <f t="shared" si="1134"/>
        <v>Good Count</v>
      </c>
    </row>
    <row r="4817" spans="1:20" ht="15" customHeight="1">
      <c r="A4817" s="64">
        <v>45267</v>
      </c>
      <c r="B4817" s="65">
        <f t="shared" si="1122"/>
        <v>2023</v>
      </c>
      <c r="C4817" s="58">
        <f t="shared" si="1123"/>
        <v>12</v>
      </c>
      <c r="D4817" s="58" t="str">
        <f t="shared" si="1124"/>
        <v>Dec/2023</v>
      </c>
      <c r="E4817" s="60" t="s">
        <v>338</v>
      </c>
      <c r="F4817" s="60" t="s">
        <v>337</v>
      </c>
      <c r="G4817" s="60" t="s">
        <v>334</v>
      </c>
      <c r="H4817" s="60">
        <v>24</v>
      </c>
      <c r="I4817" s="60">
        <v>24</v>
      </c>
      <c r="J4817" s="60">
        <f t="shared" si="1125"/>
        <v>0</v>
      </c>
      <c r="K4817" s="60" t="str">
        <f t="shared" si="1126"/>
        <v>Ok</v>
      </c>
      <c r="L4817" s="60">
        <f t="shared" si="1127"/>
        <v>0</v>
      </c>
      <c r="M4817" s="85">
        <f>VLOOKUP(E4817,'DAFTAR ITEM'!B:J,9,FALSE)</f>
        <v>5775</v>
      </c>
      <c r="N4817" s="85">
        <f t="shared" si="1128"/>
        <v>138600</v>
      </c>
      <c r="O4817" s="85">
        <f t="shared" si="1129"/>
        <v>0</v>
      </c>
      <c r="P4817" s="85">
        <f t="shared" si="1130"/>
        <v>0</v>
      </c>
      <c r="Q4817" s="59">
        <f t="shared" si="1131"/>
        <v>0</v>
      </c>
      <c r="R4817" s="60" t="str">
        <f t="shared" si="1132"/>
        <v>Good Count</v>
      </c>
      <c r="S4817" s="60" t="str">
        <f t="shared" si="1133"/>
        <v>Good Count</v>
      </c>
      <c r="T4817" s="60" t="str">
        <f t="shared" si="1134"/>
        <v>Good Count</v>
      </c>
    </row>
    <row r="4818" spans="1:20" ht="15" customHeight="1">
      <c r="A4818" s="64">
        <v>45267</v>
      </c>
      <c r="B4818" s="65">
        <f t="shared" si="1122"/>
        <v>2023</v>
      </c>
      <c r="C4818" s="58">
        <f t="shared" si="1123"/>
        <v>12</v>
      </c>
      <c r="D4818" s="58" t="str">
        <f t="shared" si="1124"/>
        <v>Dec/2023</v>
      </c>
      <c r="E4818" s="60" t="s">
        <v>340</v>
      </c>
      <c r="F4818" s="60" t="s">
        <v>339</v>
      </c>
      <c r="G4818" s="60" t="s">
        <v>33</v>
      </c>
      <c r="H4818" s="60">
        <v>10</v>
      </c>
      <c r="I4818" s="60">
        <v>10</v>
      </c>
      <c r="J4818" s="60">
        <f t="shared" si="1125"/>
        <v>0</v>
      </c>
      <c r="K4818" s="60" t="str">
        <f t="shared" si="1126"/>
        <v>Ok</v>
      </c>
      <c r="L4818" s="60">
        <f t="shared" si="1127"/>
        <v>0</v>
      </c>
      <c r="M4818" s="85">
        <f>VLOOKUP(E4818,'DAFTAR ITEM'!B:J,9,FALSE)</f>
        <v>11550</v>
      </c>
      <c r="N4818" s="85">
        <f t="shared" si="1128"/>
        <v>115500</v>
      </c>
      <c r="O4818" s="85">
        <f t="shared" si="1129"/>
        <v>0</v>
      </c>
      <c r="P4818" s="85">
        <f t="shared" si="1130"/>
        <v>0</v>
      </c>
      <c r="Q4818" s="59">
        <f t="shared" si="1131"/>
        <v>0</v>
      </c>
      <c r="R4818" s="60" t="str">
        <f t="shared" si="1132"/>
        <v>Good Count</v>
      </c>
      <c r="S4818" s="60" t="str">
        <f t="shared" si="1133"/>
        <v>Good Count</v>
      </c>
      <c r="T4818" s="60" t="str">
        <f t="shared" si="1134"/>
        <v>Good Count</v>
      </c>
    </row>
    <row r="4819" spans="1:20" ht="15" customHeight="1">
      <c r="A4819" s="64">
        <v>45267</v>
      </c>
      <c r="B4819" s="65">
        <f t="shared" si="1122"/>
        <v>2023</v>
      </c>
      <c r="C4819" s="58">
        <f t="shared" si="1123"/>
        <v>12</v>
      </c>
      <c r="D4819" s="58" t="str">
        <f t="shared" si="1124"/>
        <v>Dec/2023</v>
      </c>
      <c r="E4819" s="60" t="s">
        <v>342</v>
      </c>
      <c r="F4819" s="60" t="s">
        <v>341</v>
      </c>
      <c r="G4819" s="60" t="s">
        <v>33</v>
      </c>
      <c r="H4819" s="60">
        <v>6</v>
      </c>
      <c r="I4819" s="60">
        <v>6</v>
      </c>
      <c r="J4819" s="60">
        <f t="shared" si="1125"/>
        <v>0</v>
      </c>
      <c r="K4819" s="60" t="str">
        <f t="shared" si="1126"/>
        <v>Ok</v>
      </c>
      <c r="L4819" s="60">
        <f t="shared" si="1127"/>
        <v>0</v>
      </c>
      <c r="M4819" s="85">
        <f>VLOOKUP(E4819,'DAFTAR ITEM'!B:J,9,FALSE)</f>
        <v>30000</v>
      </c>
      <c r="N4819" s="85">
        <f t="shared" si="1128"/>
        <v>180000</v>
      </c>
      <c r="O4819" s="85">
        <f t="shared" si="1129"/>
        <v>0</v>
      </c>
      <c r="P4819" s="85">
        <f t="shared" si="1130"/>
        <v>0</v>
      </c>
      <c r="Q4819" s="59">
        <f t="shared" si="1131"/>
        <v>0</v>
      </c>
      <c r="R4819" s="60" t="str">
        <f t="shared" si="1132"/>
        <v>Good Count</v>
      </c>
      <c r="S4819" s="60" t="str">
        <f t="shared" si="1133"/>
        <v>Good Count</v>
      </c>
      <c r="T4819" s="60" t="str">
        <f t="shared" si="1134"/>
        <v>Good Count</v>
      </c>
    </row>
    <row r="4820" spans="1:20" ht="15" customHeight="1">
      <c r="A4820" s="64">
        <v>45267</v>
      </c>
      <c r="B4820" s="65">
        <f t="shared" si="1122"/>
        <v>2023</v>
      </c>
      <c r="C4820" s="58">
        <f t="shared" si="1123"/>
        <v>12</v>
      </c>
      <c r="D4820" s="58" t="str">
        <f t="shared" si="1124"/>
        <v>Dec/2023</v>
      </c>
      <c r="E4820" s="60" t="s">
        <v>344</v>
      </c>
      <c r="F4820" s="60" t="s">
        <v>343</v>
      </c>
      <c r="G4820" s="60" t="s">
        <v>345</v>
      </c>
      <c r="H4820" s="60">
        <v>5</v>
      </c>
      <c r="I4820" s="60">
        <v>5</v>
      </c>
      <c r="J4820" s="60">
        <f t="shared" si="1125"/>
        <v>0</v>
      </c>
      <c r="K4820" s="60" t="str">
        <f t="shared" si="1126"/>
        <v>Ok</v>
      </c>
      <c r="L4820" s="60">
        <f t="shared" si="1127"/>
        <v>0</v>
      </c>
      <c r="M4820" s="85">
        <f>VLOOKUP(E4820,'DAFTAR ITEM'!B:J,9,FALSE)</f>
        <v>8500</v>
      </c>
      <c r="N4820" s="85">
        <f t="shared" si="1128"/>
        <v>42500</v>
      </c>
      <c r="O4820" s="85">
        <f t="shared" si="1129"/>
        <v>0</v>
      </c>
      <c r="P4820" s="85">
        <f t="shared" si="1130"/>
        <v>0</v>
      </c>
      <c r="Q4820" s="59">
        <f t="shared" si="1131"/>
        <v>0</v>
      </c>
      <c r="R4820" s="60" t="str">
        <f t="shared" si="1132"/>
        <v>Good Count</v>
      </c>
      <c r="S4820" s="60" t="str">
        <f t="shared" si="1133"/>
        <v>Good Count</v>
      </c>
      <c r="T4820" s="60" t="str">
        <f t="shared" si="1134"/>
        <v>Good Count</v>
      </c>
    </row>
    <row r="4821" spans="1:20" ht="15" customHeight="1">
      <c r="A4821" s="64">
        <v>45267</v>
      </c>
      <c r="B4821" s="65">
        <f t="shared" si="1122"/>
        <v>2023</v>
      </c>
      <c r="C4821" s="58">
        <f t="shared" si="1123"/>
        <v>12</v>
      </c>
      <c r="D4821" s="58" t="str">
        <f t="shared" si="1124"/>
        <v>Dec/2023</v>
      </c>
      <c r="E4821" s="60" t="s">
        <v>347</v>
      </c>
      <c r="F4821" s="60" t="s">
        <v>346</v>
      </c>
      <c r="G4821" s="60" t="s">
        <v>345</v>
      </c>
      <c r="H4821" s="60">
        <v>4</v>
      </c>
      <c r="I4821" s="60">
        <v>4</v>
      </c>
      <c r="J4821" s="60">
        <f t="shared" si="1125"/>
        <v>0</v>
      </c>
      <c r="K4821" s="60" t="str">
        <f t="shared" si="1126"/>
        <v>Ok</v>
      </c>
      <c r="L4821" s="60">
        <f t="shared" si="1127"/>
        <v>0</v>
      </c>
      <c r="M4821" s="85">
        <f>VLOOKUP(E4821,'DAFTAR ITEM'!B:J,9,FALSE)</f>
        <v>8000</v>
      </c>
      <c r="N4821" s="85">
        <f t="shared" si="1128"/>
        <v>32000</v>
      </c>
      <c r="O4821" s="85">
        <f t="shared" si="1129"/>
        <v>0</v>
      </c>
      <c r="P4821" s="85">
        <f t="shared" si="1130"/>
        <v>0</v>
      </c>
      <c r="Q4821" s="59">
        <f t="shared" si="1131"/>
        <v>0</v>
      </c>
      <c r="R4821" s="60" t="str">
        <f t="shared" si="1132"/>
        <v>Good Count</v>
      </c>
      <c r="S4821" s="60" t="str">
        <f t="shared" si="1133"/>
        <v>Good Count</v>
      </c>
      <c r="T4821" s="60" t="str">
        <f t="shared" si="1134"/>
        <v>Good Count</v>
      </c>
    </row>
    <row r="4822" spans="1:20" ht="15" customHeight="1">
      <c r="A4822" s="64">
        <v>45267</v>
      </c>
      <c r="B4822" s="65">
        <f t="shared" si="1122"/>
        <v>2023</v>
      </c>
      <c r="C4822" s="58">
        <f t="shared" si="1123"/>
        <v>12</v>
      </c>
      <c r="D4822" s="58" t="str">
        <f t="shared" si="1124"/>
        <v>Dec/2023</v>
      </c>
      <c r="E4822" s="60" t="s">
        <v>349</v>
      </c>
      <c r="F4822" s="60" t="s">
        <v>348</v>
      </c>
      <c r="G4822" s="60" t="s">
        <v>345</v>
      </c>
      <c r="H4822" s="60">
        <v>3</v>
      </c>
      <c r="I4822" s="60">
        <v>3</v>
      </c>
      <c r="J4822" s="60">
        <f t="shared" si="1125"/>
        <v>0</v>
      </c>
      <c r="K4822" s="60" t="str">
        <f t="shared" si="1126"/>
        <v>Ok</v>
      </c>
      <c r="L4822" s="60">
        <f t="shared" si="1127"/>
        <v>0</v>
      </c>
      <c r="M4822" s="85">
        <f>VLOOKUP(E4822,'DAFTAR ITEM'!B:J,9,FALSE)</f>
        <v>15000</v>
      </c>
      <c r="N4822" s="85">
        <f t="shared" si="1128"/>
        <v>45000</v>
      </c>
      <c r="O4822" s="85">
        <f t="shared" si="1129"/>
        <v>0</v>
      </c>
      <c r="P4822" s="85">
        <f t="shared" si="1130"/>
        <v>0</v>
      </c>
      <c r="Q4822" s="59">
        <f t="shared" si="1131"/>
        <v>0</v>
      </c>
      <c r="R4822" s="60" t="str">
        <f t="shared" si="1132"/>
        <v>Good Count</v>
      </c>
      <c r="S4822" s="60" t="str">
        <f t="shared" si="1133"/>
        <v>Good Count</v>
      </c>
      <c r="T4822" s="60" t="str">
        <f t="shared" si="1134"/>
        <v>Good Count</v>
      </c>
    </row>
    <row r="4823" spans="1:20" ht="15" customHeight="1">
      <c r="A4823" s="64">
        <v>45267</v>
      </c>
      <c r="B4823" s="65">
        <f t="shared" si="1122"/>
        <v>2023</v>
      </c>
      <c r="C4823" s="58">
        <f t="shared" si="1123"/>
        <v>12</v>
      </c>
      <c r="D4823" s="58" t="str">
        <f t="shared" si="1124"/>
        <v>Dec/2023</v>
      </c>
      <c r="E4823" s="60" t="s">
        <v>351</v>
      </c>
      <c r="F4823" s="60" t="s">
        <v>350</v>
      </c>
      <c r="G4823" s="60" t="s">
        <v>33</v>
      </c>
      <c r="H4823" s="60">
        <v>9</v>
      </c>
      <c r="I4823" s="60">
        <v>9</v>
      </c>
      <c r="J4823" s="60">
        <f t="shared" si="1125"/>
        <v>0</v>
      </c>
      <c r="K4823" s="60" t="str">
        <f t="shared" si="1126"/>
        <v>Ok</v>
      </c>
      <c r="L4823" s="60">
        <f t="shared" si="1127"/>
        <v>0</v>
      </c>
      <c r="M4823" s="85">
        <f>VLOOKUP(E4823,'DAFTAR ITEM'!B:J,9,FALSE)</f>
        <v>8925</v>
      </c>
      <c r="N4823" s="85">
        <f t="shared" si="1128"/>
        <v>80325</v>
      </c>
      <c r="O4823" s="85">
        <f t="shared" si="1129"/>
        <v>0</v>
      </c>
      <c r="P4823" s="85">
        <f t="shared" si="1130"/>
        <v>0</v>
      </c>
      <c r="Q4823" s="59">
        <f t="shared" si="1131"/>
        <v>0</v>
      </c>
      <c r="R4823" s="60" t="str">
        <f t="shared" si="1132"/>
        <v>Good Count</v>
      </c>
      <c r="S4823" s="60" t="str">
        <f t="shared" si="1133"/>
        <v>Good Count</v>
      </c>
      <c r="T4823" s="60" t="str">
        <f t="shared" si="1134"/>
        <v>Good Count</v>
      </c>
    </row>
    <row r="4824" spans="1:20" ht="15" customHeight="1">
      <c r="A4824" s="64">
        <v>45267</v>
      </c>
      <c r="B4824" s="65">
        <f t="shared" si="1122"/>
        <v>2023</v>
      </c>
      <c r="C4824" s="58">
        <f t="shared" si="1123"/>
        <v>12</v>
      </c>
      <c r="D4824" s="58" t="str">
        <f t="shared" si="1124"/>
        <v>Dec/2023</v>
      </c>
      <c r="E4824" s="60" t="s">
        <v>353</v>
      </c>
      <c r="F4824" s="60" t="s">
        <v>352</v>
      </c>
      <c r="G4824" s="60" t="s">
        <v>33</v>
      </c>
      <c r="H4824" s="60">
        <v>6</v>
      </c>
      <c r="I4824" s="60">
        <v>6</v>
      </c>
      <c r="J4824" s="60">
        <f t="shared" si="1125"/>
        <v>0</v>
      </c>
      <c r="K4824" s="60" t="str">
        <f t="shared" si="1126"/>
        <v>Ok</v>
      </c>
      <c r="L4824" s="60">
        <f t="shared" si="1127"/>
        <v>0</v>
      </c>
      <c r="M4824" s="85">
        <f>VLOOKUP(E4824,'DAFTAR ITEM'!B:J,9,FALSE)</f>
        <v>3938</v>
      </c>
      <c r="N4824" s="85">
        <f t="shared" si="1128"/>
        <v>23628</v>
      </c>
      <c r="O4824" s="85">
        <f t="shared" si="1129"/>
        <v>0</v>
      </c>
      <c r="P4824" s="85">
        <f t="shared" si="1130"/>
        <v>0</v>
      </c>
      <c r="Q4824" s="59">
        <f t="shared" si="1131"/>
        <v>0</v>
      </c>
      <c r="R4824" s="60" t="str">
        <f t="shared" si="1132"/>
        <v>Good Count</v>
      </c>
      <c r="S4824" s="60" t="str">
        <f t="shared" si="1133"/>
        <v>Good Count</v>
      </c>
      <c r="T4824" s="60" t="str">
        <f t="shared" si="1134"/>
        <v>Good Count</v>
      </c>
    </row>
    <row r="4825" spans="1:20" ht="15" customHeight="1">
      <c r="A4825" s="64">
        <v>45267</v>
      </c>
      <c r="B4825" s="65">
        <f t="shared" si="1122"/>
        <v>2023</v>
      </c>
      <c r="C4825" s="58">
        <f t="shared" si="1123"/>
        <v>12</v>
      </c>
      <c r="D4825" s="58" t="str">
        <f t="shared" si="1124"/>
        <v>Dec/2023</v>
      </c>
      <c r="E4825" s="60" t="s">
        <v>355</v>
      </c>
      <c r="F4825" s="60" t="s">
        <v>354</v>
      </c>
      <c r="G4825" s="60" t="s">
        <v>187</v>
      </c>
      <c r="H4825" s="60">
        <v>48</v>
      </c>
      <c r="I4825" s="60">
        <v>48</v>
      </c>
      <c r="J4825" s="60">
        <f t="shared" si="1125"/>
        <v>0</v>
      </c>
      <c r="K4825" s="60" t="str">
        <f t="shared" si="1126"/>
        <v>Ok</v>
      </c>
      <c r="L4825" s="60">
        <f t="shared" si="1127"/>
        <v>0</v>
      </c>
      <c r="M4825" s="85">
        <f>VLOOKUP(E4825,'DAFTAR ITEM'!B:J,9,FALSE)</f>
        <v>1400</v>
      </c>
      <c r="N4825" s="85">
        <f t="shared" si="1128"/>
        <v>67200</v>
      </c>
      <c r="O4825" s="85">
        <f t="shared" si="1129"/>
        <v>0</v>
      </c>
      <c r="P4825" s="85">
        <f t="shared" si="1130"/>
        <v>0</v>
      </c>
      <c r="Q4825" s="59">
        <f t="shared" si="1131"/>
        <v>0</v>
      </c>
      <c r="R4825" s="60" t="str">
        <f t="shared" si="1132"/>
        <v>Good Count</v>
      </c>
      <c r="S4825" s="60" t="str">
        <f t="shared" si="1133"/>
        <v>Good Count</v>
      </c>
      <c r="T4825" s="60" t="str">
        <f t="shared" si="1134"/>
        <v>Good Count</v>
      </c>
    </row>
    <row r="4826" spans="1:20" ht="15" customHeight="1">
      <c r="A4826" s="64">
        <v>45267</v>
      </c>
      <c r="B4826" s="65">
        <f t="shared" si="1122"/>
        <v>2023</v>
      </c>
      <c r="C4826" s="58">
        <f t="shared" si="1123"/>
        <v>12</v>
      </c>
      <c r="D4826" s="58" t="str">
        <f t="shared" si="1124"/>
        <v>Dec/2023</v>
      </c>
      <c r="E4826" s="60" t="s">
        <v>357</v>
      </c>
      <c r="F4826" s="60" t="s">
        <v>356</v>
      </c>
      <c r="G4826" s="60" t="s">
        <v>358</v>
      </c>
      <c r="H4826" s="60">
        <v>150</v>
      </c>
      <c r="I4826" s="60">
        <v>150</v>
      </c>
      <c r="J4826" s="60">
        <f t="shared" si="1125"/>
        <v>0</v>
      </c>
      <c r="K4826" s="60" t="str">
        <f t="shared" si="1126"/>
        <v>Ok</v>
      </c>
      <c r="L4826" s="60">
        <f t="shared" si="1127"/>
        <v>0</v>
      </c>
      <c r="M4826" s="85">
        <f>VLOOKUP(E4826,'DAFTAR ITEM'!B:J,9,FALSE)</f>
        <v>10000</v>
      </c>
      <c r="N4826" s="85">
        <f t="shared" si="1128"/>
        <v>1500000</v>
      </c>
      <c r="O4826" s="85">
        <f t="shared" si="1129"/>
        <v>0</v>
      </c>
      <c r="P4826" s="85">
        <f t="shared" si="1130"/>
        <v>0</v>
      </c>
      <c r="Q4826" s="59">
        <f t="shared" si="1131"/>
        <v>0</v>
      </c>
      <c r="R4826" s="60" t="str">
        <f t="shared" si="1132"/>
        <v>Good Count</v>
      </c>
      <c r="S4826" s="60" t="str">
        <f t="shared" si="1133"/>
        <v>Good Count</v>
      </c>
      <c r="T4826" s="60" t="str">
        <f t="shared" si="1134"/>
        <v>Good Count</v>
      </c>
    </row>
  </sheetData>
  <pageMargins left="0" right="0" top="0" bottom="0" header="0" footer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428AC-C407-4529-8663-EF30B45100F2}">
  <dimension ref="A1:AY18"/>
  <sheetViews>
    <sheetView topLeftCell="D6" workbookViewId="0">
      <selection activeCell="AW10" sqref="AW10"/>
    </sheetView>
  </sheetViews>
  <sheetFormatPr defaultRowHeight="15"/>
  <cols>
    <col min="1" max="1" width="15.28515625" style="34" hidden="1" customWidth="1"/>
    <col min="2" max="2" width="11.28515625" style="82" customWidth="1"/>
    <col min="3" max="3" width="12.85546875" style="34" customWidth="1"/>
    <col min="4" max="4" width="12.28515625" style="34" customWidth="1"/>
    <col min="5" max="5" width="19.28515625" style="83" hidden="1" customWidth="1"/>
    <col min="6" max="6" width="18.42578125" style="34" customWidth="1"/>
    <col min="7" max="7" width="14.28515625" style="34" hidden="1" customWidth="1"/>
    <col min="8" max="8" width="20.28515625" style="34" hidden="1" customWidth="1"/>
    <col min="9" max="9" width="13.140625" style="50" hidden="1" customWidth="1"/>
    <col min="10" max="10" width="14.28515625" style="50" hidden="1" customWidth="1"/>
    <col min="11" max="11" width="12.5703125" style="34" hidden="1" customWidth="1"/>
    <col min="12" max="14" width="14.28515625" style="34" hidden="1" customWidth="1"/>
    <col min="15" max="15" width="13" style="34" customWidth="1"/>
    <col min="16" max="16" width="17.42578125" style="50" customWidth="1"/>
    <col min="17" max="17" width="15.5703125" style="50" customWidth="1"/>
    <col min="18" max="19" width="16.42578125" style="50" hidden="1" customWidth="1"/>
    <col min="20" max="20" width="18.140625" style="50" customWidth="1"/>
    <col min="21" max="21" width="15.85546875" style="50" hidden="1" customWidth="1"/>
    <col min="22" max="22" width="15.42578125" style="50" hidden="1" customWidth="1"/>
    <col min="23" max="23" width="17" style="50" customWidth="1"/>
    <col min="24" max="24" width="16.42578125" style="34" customWidth="1"/>
    <col min="25" max="25" width="20.7109375" style="34" hidden="1" customWidth="1"/>
    <col min="26" max="26" width="9.140625" style="34"/>
    <col min="27" max="27" width="0" style="34" hidden="1" customWidth="1"/>
    <col min="28" max="28" width="14" style="34" customWidth="1"/>
    <col min="29" max="29" width="14.28515625" style="34" customWidth="1"/>
    <col min="30" max="30" width="13.28515625" style="34" customWidth="1"/>
    <col min="31" max="31" width="14.42578125" style="34" hidden="1" customWidth="1"/>
    <col min="32" max="32" width="14.140625" style="34" customWidth="1"/>
    <col min="33" max="33" width="14.140625" style="34" hidden="1" customWidth="1"/>
    <col min="34" max="34" width="13.5703125" style="34" hidden="1" customWidth="1"/>
    <col min="35" max="40" width="0" style="34" hidden="1" customWidth="1"/>
    <col min="41" max="41" width="9.140625" style="34"/>
    <col min="42" max="42" width="15.5703125" style="34" customWidth="1"/>
    <col min="43" max="43" width="11.85546875" style="34" hidden="1" customWidth="1"/>
    <col min="44" max="45" width="0" style="34" hidden="1" customWidth="1"/>
    <col min="46" max="46" width="12.7109375" style="34" customWidth="1"/>
    <col min="47" max="47" width="13" style="34" hidden="1" customWidth="1"/>
    <col min="48" max="48" width="3" style="34" hidden="1" customWidth="1"/>
    <col min="49" max="49" width="17" style="34" customWidth="1"/>
    <col min="50" max="50" width="17.7109375" style="34" customWidth="1"/>
    <col min="51" max="51" width="7.7109375" style="34" hidden="1" customWidth="1"/>
    <col min="52" max="16384" width="9.140625" style="34"/>
  </cols>
  <sheetData>
    <row r="1" spans="1:51" s="51" customFormat="1" ht="29.25" customHeight="1">
      <c r="A1" s="89" t="s">
        <v>5110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AA1" s="89" t="s">
        <v>5111</v>
      </c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</row>
    <row r="2" spans="1:51" s="35" customFormat="1" ht="56.25" customHeight="1">
      <c r="A2" s="35" t="s">
        <v>402</v>
      </c>
      <c r="B2" s="81" t="s">
        <v>5093</v>
      </c>
      <c r="C2" s="35" t="s">
        <v>5112</v>
      </c>
      <c r="D2" s="35" t="s">
        <v>5113</v>
      </c>
      <c r="E2" s="46" t="s">
        <v>5114</v>
      </c>
      <c r="F2" s="35" t="s">
        <v>5115</v>
      </c>
      <c r="G2" s="35" t="s">
        <v>5116</v>
      </c>
      <c r="H2" s="35" t="s">
        <v>5117</v>
      </c>
      <c r="I2" s="35" t="s">
        <v>5118</v>
      </c>
      <c r="J2" s="35" t="s">
        <v>5119</v>
      </c>
      <c r="K2" s="35" t="s">
        <v>5120</v>
      </c>
      <c r="L2" s="35" t="s">
        <v>5121</v>
      </c>
      <c r="M2" s="35" t="s">
        <v>5122</v>
      </c>
      <c r="N2" s="35" t="s">
        <v>5123</v>
      </c>
      <c r="O2" s="35" t="s">
        <v>5124</v>
      </c>
      <c r="P2" s="35" t="s">
        <v>5125</v>
      </c>
      <c r="Q2" s="35" t="s">
        <v>5126</v>
      </c>
      <c r="R2" s="35" t="s">
        <v>5127</v>
      </c>
      <c r="S2" s="35" t="s">
        <v>5128</v>
      </c>
      <c r="T2" s="35" t="s">
        <v>5129</v>
      </c>
      <c r="U2" s="35" t="s">
        <v>5130</v>
      </c>
      <c r="V2" s="35" t="s">
        <v>5131</v>
      </c>
      <c r="W2" s="35" t="s">
        <v>5132</v>
      </c>
      <c r="X2" s="35" t="s">
        <v>5133</v>
      </c>
      <c r="Y2" s="35" t="s">
        <v>5134</v>
      </c>
      <c r="AA2" s="35" t="s">
        <v>402</v>
      </c>
      <c r="AB2" s="35" t="s">
        <v>5093</v>
      </c>
      <c r="AC2" s="35" t="s">
        <v>5112</v>
      </c>
      <c r="AD2" s="35" t="s">
        <v>5113</v>
      </c>
      <c r="AE2" s="35" t="s">
        <v>5114</v>
      </c>
      <c r="AF2" s="35" t="s">
        <v>5115</v>
      </c>
      <c r="AG2" s="35" t="s">
        <v>5116</v>
      </c>
      <c r="AH2" s="35" t="s">
        <v>5117</v>
      </c>
      <c r="AI2" s="35" t="s">
        <v>5118</v>
      </c>
      <c r="AJ2" s="35" t="s">
        <v>5119</v>
      </c>
      <c r="AK2" s="35" t="s">
        <v>5120</v>
      </c>
      <c r="AL2" s="35" t="s">
        <v>5121</v>
      </c>
      <c r="AM2" s="35" t="s">
        <v>5122</v>
      </c>
      <c r="AN2" s="35" t="s">
        <v>5123</v>
      </c>
      <c r="AO2" s="35" t="s">
        <v>5124</v>
      </c>
      <c r="AP2" s="35" t="s">
        <v>5125</v>
      </c>
      <c r="AQ2" s="35" t="s">
        <v>5126</v>
      </c>
      <c r="AR2" s="35" t="s">
        <v>5127</v>
      </c>
      <c r="AS2" s="35" t="s">
        <v>5128</v>
      </c>
      <c r="AT2" s="35" t="s">
        <v>5129</v>
      </c>
      <c r="AU2" s="35" t="s">
        <v>5130</v>
      </c>
      <c r="AV2" s="35" t="s">
        <v>5131</v>
      </c>
      <c r="AW2" s="35" t="s">
        <v>5132</v>
      </c>
      <c r="AX2" s="35" t="s">
        <v>5133</v>
      </c>
      <c r="AY2" s="35" t="s">
        <v>5134</v>
      </c>
    </row>
    <row r="3" spans="1:51" s="39" customFormat="1">
      <c r="A3" s="37" t="s">
        <v>5135</v>
      </c>
      <c r="B3" s="87" t="s">
        <v>5136</v>
      </c>
      <c r="C3" s="39">
        <f>SUMIF('STOCK OPNAME'!D:D,'Skor SO'!B3,'STOCK OPNAME'!H:H)</f>
        <v>0</v>
      </c>
      <c r="D3" s="40">
        <f>SUMIF('STOCK OPNAME'!D:D,'Skor SO'!B3,'STOCK OPNAME'!J:J)</f>
        <v>0</v>
      </c>
      <c r="E3" s="86">
        <f>SUMIF('STOCK OPNAME'!D:D,SkorInventoryATK[[#This Row],[Kode Periode]],'STOCK OPNAME'!N:N)</f>
        <v>0</v>
      </c>
      <c r="F3" s="42">
        <f>SUMIF('STOCK OPNAME'!D:D,'Skor SO'!B3,'STOCK OPNAME'!O:O)</f>
        <v>0</v>
      </c>
      <c r="G3" s="43">
        <f>SUMIF('STOCK OPNAME'!D:D,'Skor SO'!B3,'STOCK OPNAME'!L:L)</f>
        <v>0</v>
      </c>
      <c r="H3" s="42">
        <f>SUMIF('STOCK OPNAME'!D:D,'Skor SO'!B3,'STOCK OPNAME'!P:P)</f>
        <v>0</v>
      </c>
      <c r="I3" s="39">
        <f>COUNTIFS('STOCK OPNAME'!R:R,"Good Count",'STOCK OPNAME'!D:D,'Skor SO'!B3)</f>
        <v>0</v>
      </c>
      <c r="J3" s="39">
        <f>COUNTIFS('STOCK OPNAME'!R:R,"Bad Count",'STOCK OPNAME'!D:D,'Skor SO'!B3)</f>
        <v>0</v>
      </c>
      <c r="K3" s="39">
        <f>COUNTIFS('STOCK OPNAME'!S:S,"Good Count",'STOCK OPNAME'!D:D,'Skor SO'!B3)</f>
        <v>0</v>
      </c>
      <c r="L3" s="39">
        <f>COUNTIFS('STOCK OPNAME'!S:S,"Bad Count",'STOCK OPNAME'!D:D,'Skor SO'!B3)</f>
        <v>0</v>
      </c>
      <c r="M3" s="33">
        <f>COUNTIFS('STOCK OPNAME'!T:T,"Good Count",'STOCK OPNAME'!D:D,'Skor SO'!B3)</f>
        <v>0</v>
      </c>
      <c r="N3" s="39">
        <f>COUNTIFS('STOCK OPNAME'!T:T,"Bad Count",'STOCK OPNAME'!D:D,'Skor SO'!B3)</f>
        <v>0</v>
      </c>
      <c r="O3" s="39">
        <f>M3+N3</f>
        <v>0</v>
      </c>
      <c r="P3" s="44" t="e">
        <f t="shared" ref="P3:P14" si="0">K3/O3</f>
        <v>#DIV/0!</v>
      </c>
      <c r="Q3" s="44" t="str">
        <f t="shared" ref="Q3:Q15" si="1">IFERROR((C3-D3)/C3,"Tidak ada SO")</f>
        <v>Tidak ada SO</v>
      </c>
      <c r="R3" s="44" t="e">
        <f t="shared" ref="R3:R15" si="2">(C3-G3)/C3</f>
        <v>#DIV/0!</v>
      </c>
      <c r="S3" s="44" t="e">
        <f t="shared" ref="S3:S14" si="3">(E3-H3)/E3</f>
        <v>#DIV/0!</v>
      </c>
      <c r="T3" s="44" t="str">
        <f t="shared" ref="T3:T15" si="4">IFERROR((50%*S3)+(30%*R3)+(20%*P3),"Tidak Ada SO")</f>
        <v>Tidak Ada SO</v>
      </c>
      <c r="U3" s="39" t="str">
        <f>IFERROR(IF(S3=100%,4,IF(S3&gt;=97.5%,3,IF(S3&gt;=95%,2,1))),"Tidak Ada SO")</f>
        <v>Tidak Ada SO</v>
      </c>
      <c r="V3" s="39" t="str">
        <f t="shared" ref="V3:V15" si="5">IFERROR(IF(R3=100%,4,IF(R3&gt;=97.5%,3,IF(R3&gt;=95%,2,1))),"Tidak Ada SO")</f>
        <v>Tidak Ada SO</v>
      </c>
      <c r="W3" s="33" t="str">
        <f t="shared" ref="W3:W15" si="6">IFERROR(IF(P3=100%,4,IF(P3&gt;=97.5%,3,IF(P3&gt;=95%,2,1))),"Tidak Ada SO")</f>
        <v>Tidak Ada SO</v>
      </c>
      <c r="X3" s="39" t="str">
        <f t="shared" ref="X3:X15" si="7">IFERROR((50%*U3)+(30%*V3)+(20%*W3),"Tidak Ada SO")</f>
        <v>Tidak Ada SO</v>
      </c>
      <c r="Y3" s="39" t="str">
        <f t="shared" ref="Y3:Y14" si="8">IFERROR(X3*80%," Tidak Ada SO")</f>
        <v xml:space="preserve"> Tidak Ada SO</v>
      </c>
      <c r="AA3" s="37" t="s">
        <v>5135</v>
      </c>
      <c r="AB3" s="38" t="s">
        <v>5137</v>
      </c>
      <c r="AC3" s="33">
        <f>SUMIF('STOCK OPNAME'!D:D,'Skor SO'!AB3,'STOCK OPNAME'!H:H)</f>
        <v>2938</v>
      </c>
      <c r="AD3" s="40">
        <f>SUMIF('STOCK OPNAME'!D:D,'Skor SO'!AB3,'STOCK OPNAME'!J:J)</f>
        <v>0</v>
      </c>
      <c r="AE3" s="41">
        <f>SUMIF('STOCK OPNAME'!D:D,'Skor SO'!AB3,'STOCK OPNAME'!N:N)</f>
        <v>35772495</v>
      </c>
      <c r="AF3" s="42">
        <f>SUMIF('STOCK OPNAME'!D:D,'Skor SO'!AB3,'STOCK OPNAME'!O:O)</f>
        <v>0</v>
      </c>
      <c r="AG3" s="43">
        <f>SUMIF('STOCK OPNAME'!D:D,'Skor SO'!AB3,'STOCK OPNAME'!L:L)</f>
        <v>0</v>
      </c>
      <c r="AH3" s="42">
        <f>SUMIF('STOCK OPNAME'!D:D,'Skor SO'!AB3,'STOCK OPNAME'!P:P)</f>
        <v>0</v>
      </c>
      <c r="AI3" s="39">
        <f>COUNTIFS('STOCK OPNAME'!R:R,"Good Count",'STOCK OPNAME'!D:D,'Skor SO'!AB3)</f>
        <v>124</v>
      </c>
      <c r="AJ3" s="39">
        <f>COUNTIFS('STOCK OPNAME'!R:R,"Bad Count",'STOCK OPNAME'!D:D,'Skor SO'!AB3)</f>
        <v>0</v>
      </c>
      <c r="AK3" s="39">
        <f>COUNTIFS('STOCK OPNAME'!S:S,"Good Count",'STOCK OPNAME'!D:D,'Skor SO'!AB3)</f>
        <v>124</v>
      </c>
      <c r="AL3" s="39">
        <f>COUNTIFS('STOCK OPNAME'!S:S,"Bad Count",'STOCK OPNAME'!D:D,'Skor SO'!AB3)</f>
        <v>0</v>
      </c>
      <c r="AM3" s="33">
        <f>COUNTIFS('STOCK OPNAME'!T:T,"Good Count",'STOCK OPNAME'!D:D,'Skor SO'!AB3)</f>
        <v>124</v>
      </c>
      <c r="AN3" s="39">
        <f>COUNTIFS('STOCK OPNAME'!T:T,"Bad Count",'STOCK OPNAME'!D:D,'Skor SO'!AB3)</f>
        <v>0</v>
      </c>
      <c r="AO3" s="39">
        <f>AM3+AN3</f>
        <v>124</v>
      </c>
      <c r="AP3" s="44">
        <f t="shared" ref="AP3:AP5" si="9">AK3/AO3</f>
        <v>1</v>
      </c>
      <c r="AQ3" s="44">
        <f t="shared" ref="AQ3:AQ15" si="10">IFERROR((AC3-AD3)/AC3,"Tidak ada SO")</f>
        <v>1</v>
      </c>
      <c r="AR3" s="44">
        <f t="shared" ref="AR3:AR5" si="11">(AC3-AG3)/AC3</f>
        <v>1</v>
      </c>
      <c r="AS3" s="44">
        <f t="shared" ref="AS3:AS5" si="12">(AE3-AH3)/AE3</f>
        <v>1</v>
      </c>
      <c r="AT3" s="44">
        <f t="shared" ref="AT3:AT15" si="13">IFERROR((50%*AS3)+(30%*AR3)+(20%*AP3),"Tidak Ada SO")</f>
        <v>1</v>
      </c>
      <c r="AU3" s="39">
        <f t="shared" ref="AU3:AU15" si="14">IFERROR(IF(AS3=100%,4,IF(AS3&gt;=97.5%,3,IF(AS3&gt;=95%,2,1))),"Tidak Ada SO")</f>
        <v>4</v>
      </c>
      <c r="AV3" s="39">
        <f t="shared" ref="AV3:AV15" si="15">IFERROR(IF(AR3=100%,4,IF(AR3&gt;=97.5%,3,IF(AR3&gt;=95%,2,1))),"Tidak Ada SO")</f>
        <v>4</v>
      </c>
      <c r="AW3" s="33">
        <f t="shared" ref="AW3:AW15" si="16">IFERROR(IF(AP3=100%,4,IF(AP3&gt;=97.5%,3,IF(AP3&gt;=95%,2,1))),"Tidak Ada SO")</f>
        <v>4</v>
      </c>
      <c r="AX3" s="39">
        <f t="shared" ref="AX3:AX15" si="17">IFERROR((50%*AU3)+(30%*AV3)+(20%*AW3),"Tidak Ada SO")</f>
        <v>4</v>
      </c>
      <c r="AY3" s="39">
        <f t="shared" ref="AY3:AY15" si="18">IFERROR(AX3*80%," Tidak Ada SO")</f>
        <v>3.2</v>
      </c>
    </row>
    <row r="4" spans="1:51" s="39" customFormat="1" ht="120">
      <c r="A4" s="37" t="s">
        <v>5138</v>
      </c>
      <c r="B4" s="87" t="s">
        <v>5139</v>
      </c>
      <c r="C4" s="39">
        <f>SUMIF('STOCK OPNAME'!D:D,'Skor SO'!B4,'STOCK OPNAME'!H:H)</f>
        <v>3179</v>
      </c>
      <c r="D4" s="40">
        <f>SUMIF('STOCK OPNAME'!D:D,'Skor SO'!B4,'STOCK OPNAME'!J:J)</f>
        <v>-5</v>
      </c>
      <c r="E4" s="86">
        <f>SUMIF('STOCK OPNAME'!D:D,SkorInventoryATK[[#This Row],[Kode Periode]],'STOCK OPNAME'!N:N)</f>
        <v>49993847</v>
      </c>
      <c r="F4" s="42">
        <f>SUMIF('STOCK OPNAME'!D:D,'Skor SO'!B4,'STOCK OPNAME'!O:O)</f>
        <v>6763050</v>
      </c>
      <c r="G4" s="43">
        <f>SUMIF('STOCK OPNAME'!D:D,'Skor SO'!B4,'STOCK OPNAME'!L:L)</f>
        <v>63</v>
      </c>
      <c r="H4" s="42">
        <f>SUMIF('STOCK OPNAME'!D:D,'Skor SO'!B4,'STOCK OPNAME'!P:P)</f>
        <v>7864950</v>
      </c>
      <c r="I4" s="39">
        <f>COUNTIFS('STOCK OPNAME'!R:R,"Good Count",'STOCK OPNAME'!D:D,'Skor SO'!B4)</f>
        <v>144</v>
      </c>
      <c r="J4" s="39">
        <f>COUNTIFS('STOCK OPNAME'!R:R,"Bad Count",'STOCK OPNAME'!D:D,'Skor SO'!B4)</f>
        <v>8</v>
      </c>
      <c r="K4" s="39">
        <f>COUNTIFS('STOCK OPNAME'!S:S,"Good Count",'STOCK OPNAME'!D:D,'Skor SO'!B4)</f>
        <v>144</v>
      </c>
      <c r="L4" s="39">
        <f>COUNTIFS('STOCK OPNAME'!S:S,"Bad Count",'STOCK OPNAME'!D:D,'Skor SO'!B4)</f>
        <v>8</v>
      </c>
      <c r="M4" s="33">
        <f>COUNTIFS('STOCK OPNAME'!T:T,"Good Count",'STOCK OPNAME'!D:D,'Skor SO'!B4)</f>
        <v>145</v>
      </c>
      <c r="N4" s="39">
        <f>COUNTIFS('STOCK OPNAME'!T:T,"Bad Count",'STOCK OPNAME'!D:D,'Skor SO'!B4)</f>
        <v>7</v>
      </c>
      <c r="O4" s="39">
        <f t="shared" ref="O4:O14" si="19">M4+N4</f>
        <v>152</v>
      </c>
      <c r="P4" s="44">
        <f t="shared" si="0"/>
        <v>0.94736842105263153</v>
      </c>
      <c r="Q4" s="44">
        <f t="shared" si="1"/>
        <v>1.0015728216420259</v>
      </c>
      <c r="R4" s="44">
        <f t="shared" si="2"/>
        <v>0.98018244731047499</v>
      </c>
      <c r="S4" s="44" t="e">
        <f>(#REF!-H4)/#REF!</f>
        <v>#REF!</v>
      </c>
      <c r="T4" s="44" t="str">
        <f t="shared" si="4"/>
        <v>Tidak Ada SO</v>
      </c>
      <c r="U4" s="39" t="str">
        <f t="shared" ref="U4:U15" si="20">IFERROR(IF(S4=100%,4,IF(S4&gt;=97.5%,3,IF(S4&gt;=95%,2,1))),"Tidak Ada SO")</f>
        <v>Tidak Ada SO</v>
      </c>
      <c r="V4" s="39">
        <f t="shared" si="5"/>
        <v>3</v>
      </c>
      <c r="W4" s="39">
        <f>IFERROR(IF(P4=100%,4,IF(P4&gt;=97.5%,3,IF(P4&gt;=95%,2,1))),"Tidak Ada SO")</f>
        <v>1</v>
      </c>
      <c r="X4" s="39" t="str">
        <f>IFERROR((50%*U4)+(30%*V4)+(20%*W4),"Tidak Ada SO")</f>
        <v>Tidak Ada SO</v>
      </c>
      <c r="Y4" s="39" t="str">
        <f>IFERROR(X4*80%," Tidak Ada SO")</f>
        <v xml:space="preserve"> Tidak Ada SO</v>
      </c>
      <c r="AA4" s="37" t="s">
        <v>5138</v>
      </c>
      <c r="AB4" s="45" t="s">
        <v>5140</v>
      </c>
      <c r="AC4" s="33">
        <f>SUMIF('STOCK OPNAME'!D:D,'Skor SO'!AB4,'STOCK OPNAME'!H:H)</f>
        <v>0</v>
      </c>
      <c r="AD4" s="40">
        <f>SUMIF('STOCK OPNAME'!D:D,'Skor SO'!AB4,'STOCK OPNAME'!J:J)</f>
        <v>0</v>
      </c>
      <c r="AE4" s="41">
        <f>SUMIF('STOCK OPNAME'!D:D,'Skor SO'!AB4,'STOCK OPNAME'!N:N)</f>
        <v>0</v>
      </c>
      <c r="AF4" s="42">
        <f>SUMIF('STOCK OPNAME'!D:D,'Skor SO'!AB4,'STOCK OPNAME'!O:O)</f>
        <v>0</v>
      </c>
      <c r="AG4" s="43">
        <f>SUMIF('STOCK OPNAME'!D:D,'Skor SO'!AB4,'STOCK OPNAME'!L:L)</f>
        <v>0</v>
      </c>
      <c r="AH4" s="42">
        <f>SUMIF('STOCK OPNAME'!D:D,'Skor SO'!AB4,'STOCK OPNAME'!P:P)</f>
        <v>0</v>
      </c>
      <c r="AI4" s="39">
        <f>COUNTIFS('STOCK OPNAME'!R:R,"Good Count",'STOCK OPNAME'!D:D,'Skor SO'!AB4)</f>
        <v>0</v>
      </c>
      <c r="AJ4" s="39">
        <f>COUNTIFS('STOCK OPNAME'!R:R,"Bad Count",'STOCK OPNAME'!D:D,'Skor SO'!AB4)</f>
        <v>0</v>
      </c>
      <c r="AK4" s="39">
        <f>COUNTIFS('STOCK OPNAME'!S:S,"Good Count",'STOCK OPNAME'!D:D,'Skor SO'!AB4)</f>
        <v>0</v>
      </c>
      <c r="AL4" s="39">
        <f>COUNTIFS('STOCK OPNAME'!S:S,"Bad Count",'STOCK OPNAME'!D:D,'Skor SO'!AB4)</f>
        <v>0</v>
      </c>
      <c r="AM4" s="33">
        <f>COUNTIFS('STOCK OPNAME'!T:T,"Good Count",'STOCK OPNAME'!D:D,'Skor SO'!AB4)</f>
        <v>0</v>
      </c>
      <c r="AN4" s="39">
        <f>COUNTIFS('STOCK OPNAME'!T:T,"Bad Count",'STOCK OPNAME'!D:D,'Skor SO'!AB4)</f>
        <v>0</v>
      </c>
      <c r="AO4" s="39">
        <f t="shared" ref="AO4:AO5" si="21">AM4+AN4</f>
        <v>0</v>
      </c>
      <c r="AP4" s="44" t="e">
        <f t="shared" si="9"/>
        <v>#DIV/0!</v>
      </c>
      <c r="AQ4" s="44" t="str">
        <f t="shared" si="10"/>
        <v>Tidak ada SO</v>
      </c>
      <c r="AR4" s="44" t="e">
        <f t="shared" si="11"/>
        <v>#DIV/0!</v>
      </c>
      <c r="AS4" s="44" t="e">
        <f t="shared" si="12"/>
        <v>#DIV/0!</v>
      </c>
      <c r="AT4" s="44" t="str">
        <f t="shared" si="13"/>
        <v>Tidak Ada SO</v>
      </c>
      <c r="AU4" s="39" t="str">
        <f t="shared" si="14"/>
        <v>Tidak Ada SO</v>
      </c>
      <c r="AV4" s="39" t="str">
        <f t="shared" si="15"/>
        <v>Tidak Ada SO</v>
      </c>
      <c r="AW4" s="37" t="str">
        <f t="shared" si="16"/>
        <v>Tidak Ada SO</v>
      </c>
      <c r="AX4" s="39" t="str">
        <f t="shared" si="17"/>
        <v>Tidak Ada SO</v>
      </c>
      <c r="AY4" s="39" t="str">
        <f t="shared" si="18"/>
        <v xml:space="preserve"> Tidak Ada SO</v>
      </c>
    </row>
    <row r="5" spans="1:51">
      <c r="A5" s="37" t="s">
        <v>5141</v>
      </c>
      <c r="B5" s="87" t="s">
        <v>5142</v>
      </c>
      <c r="C5" s="39">
        <f>SUMIF('STOCK OPNAME'!D:D,'Skor SO'!B5,'STOCK OPNAME'!H:H)</f>
        <v>5573</v>
      </c>
      <c r="D5" s="40">
        <f>SUMIF('STOCK OPNAME'!D:D,'Skor SO'!B5,'STOCK OPNAME'!J:J)</f>
        <v>-198</v>
      </c>
      <c r="E5" s="86">
        <f>SUMIF('STOCK OPNAME'!D:D,SkorInventoryATK[[#This Row],[Kode Periode]],'STOCK OPNAME'!N:N)</f>
        <v>115180296</v>
      </c>
      <c r="F5" s="42">
        <f>SUMIF('STOCK OPNAME'!D:D,'Skor SO'!B5,'STOCK OPNAME'!O:O)</f>
        <v>-46099723</v>
      </c>
      <c r="G5" s="43">
        <f>SUMIF('STOCK OPNAME'!D:D,'Skor SO'!B5,'STOCK OPNAME'!L:L)</f>
        <v>206</v>
      </c>
      <c r="H5" s="42">
        <f>SUMIF('STOCK OPNAME'!D:D,'Skor SO'!B5,'STOCK OPNAME'!P:P)</f>
        <v>46119723</v>
      </c>
      <c r="I5" s="39">
        <f>COUNTIFS('STOCK OPNAME'!R:R,"Good Count",'STOCK OPNAME'!D:D,'Skor SO'!B5)</f>
        <v>157</v>
      </c>
      <c r="J5" s="39">
        <f>COUNTIFS('STOCK OPNAME'!R:R,"Bad Count",'STOCK OPNAME'!D:D,'Skor SO'!B5)</f>
        <v>11</v>
      </c>
      <c r="K5" s="39">
        <f>COUNTIFS('STOCK OPNAME'!S:S,"Good Count",'STOCK OPNAME'!D:D,'Skor SO'!B5)</f>
        <v>158</v>
      </c>
      <c r="L5" s="39">
        <f>COUNTIFS('STOCK OPNAME'!S:S,"Bad Count",'STOCK OPNAME'!D:D,'Skor SO'!B5)</f>
        <v>10</v>
      </c>
      <c r="M5" s="33">
        <f>COUNTIFS('STOCK OPNAME'!T:T,"Good Count",'STOCK OPNAME'!D:D,'Skor SO'!B5)</f>
        <v>159</v>
      </c>
      <c r="N5" s="39">
        <f>COUNTIFS('STOCK OPNAME'!T:T,"Bad Count",'STOCK OPNAME'!D:D,'Skor SO'!B5)</f>
        <v>9</v>
      </c>
      <c r="O5" s="39">
        <f t="shared" si="19"/>
        <v>168</v>
      </c>
      <c r="P5" s="44">
        <f t="shared" si="0"/>
        <v>0.94047619047619047</v>
      </c>
      <c r="Q5" s="44">
        <f>IFERROR((C5-D5)/C5,"Tidak ada SO")</f>
        <v>1.035528440696214</v>
      </c>
      <c r="R5" s="44">
        <f t="shared" si="2"/>
        <v>0.96303606675040376</v>
      </c>
      <c r="S5" s="44">
        <f>(E4-H5)/E4</f>
        <v>7.7492016167509573E-2</v>
      </c>
      <c r="T5" s="44">
        <f>IFERROR((50%*S5)+(30%*R5)+(20%*P5),"Tidak Ada SO")</f>
        <v>0.51575206620411396</v>
      </c>
      <c r="U5" s="39">
        <f>IFERROR(IF(S5=100%,4,IF(S5&gt;=97.5%,3,IF(S5&gt;=95%,2,1))),"Tidak Ada SO")</f>
        <v>1</v>
      </c>
      <c r="V5" s="39">
        <f t="shared" si="5"/>
        <v>2</v>
      </c>
      <c r="W5" s="39">
        <f t="shared" si="6"/>
        <v>1</v>
      </c>
      <c r="X5" s="39">
        <f t="shared" si="7"/>
        <v>1.3</v>
      </c>
      <c r="Y5" s="39">
        <f t="shared" si="8"/>
        <v>1.04</v>
      </c>
      <c r="AA5" s="37" t="s">
        <v>5141</v>
      </c>
      <c r="AB5" s="45" t="s">
        <v>5143</v>
      </c>
      <c r="AC5" s="33">
        <f>SUMIF('STOCK OPNAME'!D:D,'Skor SO'!AB5,'STOCK OPNAME'!H:H)</f>
        <v>2919</v>
      </c>
      <c r="AD5" s="40">
        <f>SUMIF('STOCK OPNAME'!D:D,'Skor SO'!AB5,'STOCK OPNAME'!J:J)</f>
        <v>0</v>
      </c>
      <c r="AE5" s="41">
        <f>SUMIF('STOCK OPNAME'!D:D,'Skor SO'!AB5,'STOCK OPNAME'!N:N)</f>
        <v>45916317</v>
      </c>
      <c r="AF5" s="42">
        <f>SUMIF('STOCK OPNAME'!D:D,'Skor SO'!AB5,'STOCK OPNAME'!O:O)</f>
        <v>0</v>
      </c>
      <c r="AG5" s="43">
        <f>SUMIF('STOCK OPNAME'!D:D,'Skor SO'!AB5,'STOCK OPNAME'!L:L)</f>
        <v>0</v>
      </c>
      <c r="AH5" s="42">
        <f>SUMIF('STOCK OPNAME'!D:D,'Skor SO'!AB5,'STOCK OPNAME'!P:P)</f>
        <v>0</v>
      </c>
      <c r="AI5" s="39">
        <f>COUNTIFS('STOCK OPNAME'!R:R,"Good Count",'STOCK OPNAME'!D:D,'Skor SO'!AB5)</f>
        <v>152</v>
      </c>
      <c r="AJ5" s="39">
        <f>COUNTIFS('STOCK OPNAME'!R:R,"Bad Count",'STOCK OPNAME'!D:D,'Skor SO'!AB5)</f>
        <v>0</v>
      </c>
      <c r="AK5" s="39">
        <f>COUNTIFS('STOCK OPNAME'!S:S,"Good Count",'STOCK OPNAME'!D:D,'Skor SO'!AB5)</f>
        <v>152</v>
      </c>
      <c r="AL5" s="39">
        <f>COUNTIFS('STOCK OPNAME'!S:S,"Bad Count",'STOCK OPNAME'!D:D,'Skor SO'!AB5)</f>
        <v>0</v>
      </c>
      <c r="AM5" s="33">
        <f>COUNTIFS('STOCK OPNAME'!T:T,"Good Count",'STOCK OPNAME'!D:D,'Skor SO'!AB5)</f>
        <v>152</v>
      </c>
      <c r="AN5" s="39">
        <f>COUNTIFS('STOCK OPNAME'!T:T,"Bad Count",'STOCK OPNAME'!D:D,'Skor SO'!AB5)</f>
        <v>0</v>
      </c>
      <c r="AO5" s="39">
        <f t="shared" si="21"/>
        <v>152</v>
      </c>
      <c r="AP5" s="44">
        <f t="shared" si="9"/>
        <v>1</v>
      </c>
      <c r="AQ5" s="44">
        <f t="shared" si="10"/>
        <v>1</v>
      </c>
      <c r="AR5" s="44">
        <f t="shared" si="11"/>
        <v>1</v>
      </c>
      <c r="AS5" s="44">
        <f t="shared" si="12"/>
        <v>1</v>
      </c>
      <c r="AT5" s="44">
        <f t="shared" si="13"/>
        <v>1</v>
      </c>
      <c r="AU5" s="39">
        <f t="shared" si="14"/>
        <v>4</v>
      </c>
      <c r="AV5" s="39">
        <f t="shared" si="15"/>
        <v>4</v>
      </c>
      <c r="AW5" s="37">
        <f t="shared" si="16"/>
        <v>4</v>
      </c>
      <c r="AX5" s="39">
        <f t="shared" si="17"/>
        <v>4</v>
      </c>
      <c r="AY5" s="39">
        <f t="shared" si="18"/>
        <v>3.2</v>
      </c>
    </row>
    <row r="6" spans="1:51">
      <c r="A6" s="37" t="s">
        <v>5144</v>
      </c>
      <c r="B6" s="87" t="s">
        <v>5145</v>
      </c>
      <c r="C6" s="39">
        <f>SUMIF('STOCK OPNAME'!D:D,'Skor SO'!B6,'STOCK OPNAME'!H:H)</f>
        <v>0</v>
      </c>
      <c r="D6" s="40">
        <f>SUMIF('STOCK OPNAME'!D:D,'Skor SO'!B6,'STOCK OPNAME'!J:J)</f>
        <v>0</v>
      </c>
      <c r="E6" s="86">
        <f>SUMIF('STOCK OPNAME'!D:D,SkorInventoryATK[[#This Row],[Kode Periode]],'STOCK OPNAME'!N:N)</f>
        <v>0</v>
      </c>
      <c r="F6" s="42">
        <f>SUMIF('STOCK OPNAME'!D:D,'Skor SO'!B6,'STOCK OPNAME'!O:O)</f>
        <v>0</v>
      </c>
      <c r="G6" s="43">
        <f>SUMIF('STOCK OPNAME'!D:D,'Skor SO'!B6,'STOCK OPNAME'!L:L)</f>
        <v>0</v>
      </c>
      <c r="H6" s="42">
        <f>SUMIF('STOCK OPNAME'!D:D,'Skor SO'!B6,'STOCK OPNAME'!P:P)</f>
        <v>0</v>
      </c>
      <c r="I6" s="39">
        <f>COUNTIFS('STOCK OPNAME'!R:R,"Good Count",'STOCK OPNAME'!D:D,'Skor SO'!B6)</f>
        <v>0</v>
      </c>
      <c r="J6" s="39">
        <f>COUNTIFS('STOCK OPNAME'!R:R,"Bad Count",'STOCK OPNAME'!D:D,'Skor SO'!B6)</f>
        <v>0</v>
      </c>
      <c r="K6" s="39">
        <f>COUNTIFS('STOCK OPNAME'!S:S,"Good Count",'STOCK OPNAME'!D:D,'Skor SO'!B6)</f>
        <v>0</v>
      </c>
      <c r="L6" s="39">
        <f>COUNTIFS('STOCK OPNAME'!S:S,"Bad Count",'STOCK OPNAME'!D:D,'Skor SO'!B6)</f>
        <v>0</v>
      </c>
      <c r="M6" s="33">
        <f>COUNTIFS('STOCK OPNAME'!T:T,"Good Count",'STOCK OPNAME'!D:D,'Skor SO'!B6)</f>
        <v>0</v>
      </c>
      <c r="N6" s="39">
        <f>COUNTIFS('STOCK OPNAME'!T:T,"Bad Count",'STOCK OPNAME'!D:D,'Skor SO'!B6)</f>
        <v>0</v>
      </c>
      <c r="O6" s="39">
        <f t="shared" si="19"/>
        <v>0</v>
      </c>
      <c r="P6" s="44" t="e">
        <f>K6/O6</f>
        <v>#DIV/0!</v>
      </c>
      <c r="Q6" s="44" t="str">
        <f>IFERROR((C6-D6)/C6,"Tidak ada SO")</f>
        <v>Tidak ada SO</v>
      </c>
      <c r="R6" s="44" t="e">
        <f t="shared" si="2"/>
        <v>#DIV/0!</v>
      </c>
      <c r="S6" s="44" t="e">
        <f t="shared" si="3"/>
        <v>#DIV/0!</v>
      </c>
      <c r="T6" s="44" t="str">
        <f t="shared" si="4"/>
        <v>Tidak Ada SO</v>
      </c>
      <c r="U6" s="39" t="str">
        <f t="shared" si="20"/>
        <v>Tidak Ada SO</v>
      </c>
      <c r="V6" s="39" t="str">
        <f t="shared" si="5"/>
        <v>Tidak Ada SO</v>
      </c>
      <c r="W6" s="39" t="str">
        <f t="shared" si="6"/>
        <v>Tidak Ada SO</v>
      </c>
      <c r="X6" s="39" t="str">
        <f t="shared" si="7"/>
        <v>Tidak Ada SO</v>
      </c>
      <c r="Y6" s="39" t="str">
        <f t="shared" si="8"/>
        <v xml:space="preserve"> Tidak Ada SO</v>
      </c>
      <c r="AA6" s="37" t="s">
        <v>5144</v>
      </c>
      <c r="AB6" s="45" t="s">
        <v>5146</v>
      </c>
      <c r="AC6" s="33">
        <f>SUMIF('STOCK OPNAME'!D:D,'Skor SO'!AB6,'STOCK OPNAME'!H:H)</f>
        <v>3630</v>
      </c>
      <c r="AD6" s="40">
        <f>SUMIF('STOCK OPNAME'!D:D,'Skor SO'!AB6,'STOCK OPNAME'!J:J)</f>
        <v>0</v>
      </c>
      <c r="AE6" s="41">
        <f>SUMIF('STOCK OPNAME'!D:D,'Skor SO'!AB6,'STOCK OPNAME'!N:N)</f>
        <v>58521942</v>
      </c>
      <c r="AF6" s="42">
        <f>SUMIF('STOCK OPNAME'!D:D,'Skor SO'!AB6,'STOCK OPNAME'!O:O)</f>
        <v>0</v>
      </c>
      <c r="AG6" s="43">
        <f>SUMIF('STOCK OPNAME'!D:D,'Skor SO'!AB6,'STOCK OPNAME'!L:L)</f>
        <v>0</v>
      </c>
      <c r="AH6" s="42">
        <f>SUMIF('STOCK OPNAME'!D:D,'Skor SO'!AB6,'STOCK OPNAME'!P:P)</f>
        <v>0</v>
      </c>
      <c r="AI6" s="39">
        <f>COUNTIFS('STOCK OPNAME'!R:R,"Good Count",'STOCK OPNAME'!D:D,'Skor SO'!AB6)</f>
        <v>135</v>
      </c>
      <c r="AJ6" s="39">
        <f>COUNTIFS('STOCK OPNAME'!R:R,"Bad Count",'STOCK OPNAME'!D:D,'Skor SO'!AB6)</f>
        <v>0</v>
      </c>
      <c r="AK6" s="39">
        <f>COUNTIFS('STOCK OPNAME'!S:S,"Good Count",'STOCK OPNAME'!D:D,'Skor SO'!AB6)</f>
        <v>135</v>
      </c>
      <c r="AL6" s="39">
        <f>COUNTIFS('STOCK OPNAME'!S:S,"Bad Count",'STOCK OPNAME'!D:D,'Skor SO'!AB6)</f>
        <v>0</v>
      </c>
      <c r="AM6" s="33">
        <f>COUNTIFS('STOCK OPNAME'!T:T,"Good Count",'STOCK OPNAME'!D:D,'Skor SO'!AB6)</f>
        <v>135</v>
      </c>
      <c r="AN6" s="39">
        <f>COUNTIFS('STOCK OPNAME'!T:T,"Bad Count",'STOCK OPNAME'!D:D,'Skor SO'!AB6)</f>
        <v>0</v>
      </c>
      <c r="AO6" s="39">
        <f t="shared" ref="AO6:AO14" si="22">AM6+AN6</f>
        <v>135</v>
      </c>
      <c r="AP6" s="44">
        <f t="shared" ref="AP6:AP14" si="23">AK6/AO6</f>
        <v>1</v>
      </c>
      <c r="AQ6" s="44">
        <f t="shared" si="10"/>
        <v>1</v>
      </c>
      <c r="AR6" s="44">
        <f t="shared" ref="AR6:AR14" si="24">(AC6-AG6)/AC6</f>
        <v>1</v>
      </c>
      <c r="AS6" s="44">
        <f t="shared" ref="AS6:AS14" si="25">(AE6-AH6)/AE6</f>
        <v>1</v>
      </c>
      <c r="AT6" s="44">
        <f t="shared" si="13"/>
        <v>1</v>
      </c>
      <c r="AU6" s="39">
        <f t="shared" si="14"/>
        <v>4</v>
      </c>
      <c r="AV6" s="39">
        <f t="shared" si="15"/>
        <v>4</v>
      </c>
      <c r="AW6" s="37">
        <f t="shared" si="16"/>
        <v>4</v>
      </c>
      <c r="AX6" s="39">
        <f t="shared" si="17"/>
        <v>4</v>
      </c>
      <c r="AY6" s="39">
        <f t="shared" si="18"/>
        <v>3.2</v>
      </c>
    </row>
    <row r="7" spans="1:51" ht="120">
      <c r="A7" s="37" t="s">
        <v>5147</v>
      </c>
      <c r="B7" s="87" t="s">
        <v>5148</v>
      </c>
      <c r="C7" s="39">
        <f>SUMIF('STOCK OPNAME'!D:D,'Skor SO'!B7,'STOCK OPNAME'!H:H)</f>
        <v>3953</v>
      </c>
      <c r="D7" s="40">
        <f>SUMIF('STOCK OPNAME'!D:D,'Skor SO'!B7,'STOCK OPNAME'!J:J)</f>
        <v>-200</v>
      </c>
      <c r="E7" s="86">
        <f>SUMIF('STOCK OPNAME'!D:D,SkorInventoryATK[[#This Row],[Kode Periode]],'STOCK OPNAME'!N:N)</f>
        <v>68172411</v>
      </c>
      <c r="F7" s="42">
        <f>SUMIF('STOCK OPNAME'!D:D,'Skor SO'!B7,'STOCK OPNAME'!O:O)</f>
        <v>-8200000</v>
      </c>
      <c r="G7" s="43">
        <f>SUMIF('STOCK OPNAME'!D:D,'Skor SO'!B7,'STOCK OPNAME'!L:L)</f>
        <v>200</v>
      </c>
      <c r="H7" s="42">
        <f>SUMIF('STOCK OPNAME'!D:D,'Skor SO'!B7,'STOCK OPNAME'!P:P)</f>
        <v>8200000</v>
      </c>
      <c r="I7" s="39">
        <f>COUNTIFS('STOCK OPNAME'!R:R,"Good Count",'STOCK OPNAME'!D:D,'Skor SO'!B7)</f>
        <v>144</v>
      </c>
      <c r="J7" s="39">
        <f>COUNTIFS('STOCK OPNAME'!R:R,"Bad Count",'STOCK OPNAME'!D:D,'Skor SO'!B7)</f>
        <v>1</v>
      </c>
      <c r="K7" s="39">
        <f>COUNTIFS('STOCK OPNAME'!S:S,"Good Count",'STOCK OPNAME'!D:D,'Skor SO'!B7)</f>
        <v>144</v>
      </c>
      <c r="L7" s="39">
        <f>COUNTIFS('STOCK OPNAME'!S:S,"Bad Count",'STOCK OPNAME'!D:D,'Skor SO'!B7)</f>
        <v>1</v>
      </c>
      <c r="M7" s="33">
        <f>COUNTIFS('STOCK OPNAME'!T:T,"Good Count",'STOCK OPNAME'!D:D,'Skor SO'!B7)</f>
        <v>144</v>
      </c>
      <c r="N7" s="39">
        <f>COUNTIFS('STOCK OPNAME'!T:T,"Bad Count",'STOCK OPNAME'!D:D,'Skor SO'!B7)</f>
        <v>1</v>
      </c>
      <c r="O7" s="39">
        <f>M7+N7</f>
        <v>145</v>
      </c>
      <c r="P7" s="44">
        <f t="shared" si="0"/>
        <v>0.99310344827586206</v>
      </c>
      <c r="Q7" s="44">
        <f t="shared" si="1"/>
        <v>1.0505944852011131</v>
      </c>
      <c r="R7" s="44">
        <f t="shared" si="2"/>
        <v>0.94940551479888691</v>
      </c>
      <c r="S7" s="44">
        <f t="shared" si="3"/>
        <v>0.87971673761105496</v>
      </c>
      <c r="T7" s="44">
        <f t="shared" si="4"/>
        <v>0.92330071290036597</v>
      </c>
      <c r="U7" s="39">
        <f t="shared" si="20"/>
        <v>1</v>
      </c>
      <c r="V7" s="39">
        <f t="shared" si="5"/>
        <v>1</v>
      </c>
      <c r="W7" s="39">
        <f t="shared" si="6"/>
        <v>3</v>
      </c>
      <c r="X7" s="39">
        <f t="shared" si="7"/>
        <v>1.4000000000000001</v>
      </c>
      <c r="Y7" s="39">
        <f t="shared" si="8"/>
        <v>1.1200000000000001</v>
      </c>
      <c r="AA7" s="37" t="s">
        <v>5147</v>
      </c>
      <c r="AB7" s="45" t="s">
        <v>5149</v>
      </c>
      <c r="AC7" s="33">
        <f>SUMIF('STOCK OPNAME'!D:D,'Skor SO'!AB7,'STOCK OPNAME'!H:H)</f>
        <v>0</v>
      </c>
      <c r="AD7" s="40">
        <f>SUMIF('STOCK OPNAME'!D:D,'Skor SO'!AB7,'STOCK OPNAME'!J:J)</f>
        <v>0</v>
      </c>
      <c r="AE7" s="41">
        <f>SUMIF('STOCK OPNAME'!D:D,'Skor SO'!AB7,'STOCK OPNAME'!N:N)</f>
        <v>0</v>
      </c>
      <c r="AF7" s="42">
        <f>SUMIF('STOCK OPNAME'!D:D,'Skor SO'!AB7,'STOCK OPNAME'!O:O)</f>
        <v>0</v>
      </c>
      <c r="AG7" s="43">
        <f>SUMIF('STOCK OPNAME'!D:D,'Skor SO'!AB7,'STOCK OPNAME'!L:L)</f>
        <v>0</v>
      </c>
      <c r="AH7" s="42">
        <f>SUMIF('STOCK OPNAME'!D:D,'Skor SO'!AB7,'STOCK OPNAME'!P:P)</f>
        <v>0</v>
      </c>
      <c r="AI7" s="39">
        <f>COUNTIFS('STOCK OPNAME'!R:R,"Good Count",'STOCK OPNAME'!D:D,'Skor SO'!AB7)</f>
        <v>0</v>
      </c>
      <c r="AJ7" s="39">
        <f>COUNTIFS('STOCK OPNAME'!R:R,"Bad Count",'STOCK OPNAME'!D:D,'Skor SO'!AB7)</f>
        <v>0</v>
      </c>
      <c r="AK7" s="39">
        <f>COUNTIFS('STOCK OPNAME'!S:S,"Good Count",'STOCK OPNAME'!D:D,'Skor SO'!AB7)</f>
        <v>0</v>
      </c>
      <c r="AL7" s="39">
        <f>COUNTIFS('STOCK OPNAME'!S:S,"Bad Count",'STOCK OPNAME'!D:D,'Skor SO'!AB7)</f>
        <v>0</v>
      </c>
      <c r="AM7" s="33">
        <f>COUNTIFS('STOCK OPNAME'!T:T,"Good Count",'STOCK OPNAME'!D:D,'Skor SO'!AB7)</f>
        <v>0</v>
      </c>
      <c r="AN7" s="39">
        <f>COUNTIFS('STOCK OPNAME'!T:T,"Bad Count",'STOCK OPNAME'!D:D,'Skor SO'!AB7)</f>
        <v>0</v>
      </c>
      <c r="AO7" s="39">
        <f t="shared" si="22"/>
        <v>0</v>
      </c>
      <c r="AP7" s="44" t="e">
        <f t="shared" si="23"/>
        <v>#DIV/0!</v>
      </c>
      <c r="AQ7" s="44" t="str">
        <f t="shared" si="10"/>
        <v>Tidak ada SO</v>
      </c>
      <c r="AR7" s="44" t="e">
        <f t="shared" si="24"/>
        <v>#DIV/0!</v>
      </c>
      <c r="AS7" s="44" t="e">
        <f t="shared" si="25"/>
        <v>#DIV/0!</v>
      </c>
      <c r="AT7" s="44" t="str">
        <f t="shared" si="13"/>
        <v>Tidak Ada SO</v>
      </c>
      <c r="AU7" s="39" t="str">
        <f t="shared" si="14"/>
        <v>Tidak Ada SO</v>
      </c>
      <c r="AV7" s="39" t="str">
        <f t="shared" si="15"/>
        <v>Tidak Ada SO</v>
      </c>
      <c r="AW7" s="37" t="str">
        <f t="shared" si="16"/>
        <v>Tidak Ada SO</v>
      </c>
      <c r="AX7" s="39" t="str">
        <f t="shared" si="17"/>
        <v>Tidak Ada SO</v>
      </c>
      <c r="AY7" s="39" t="str">
        <f t="shared" si="18"/>
        <v xml:space="preserve"> Tidak Ada SO</v>
      </c>
    </row>
    <row r="8" spans="1:51">
      <c r="A8" s="37" t="s">
        <v>5150</v>
      </c>
      <c r="B8" s="87" t="s">
        <v>5151</v>
      </c>
      <c r="C8" s="39">
        <f>SUMIF('STOCK OPNAME'!D:D,'Skor SO'!B8,'STOCK OPNAME'!H:H)</f>
        <v>3740</v>
      </c>
      <c r="D8" s="40">
        <f>SUMIF('STOCK OPNAME'!D:D,'Skor SO'!B8,'STOCK OPNAME'!J:J)</f>
        <v>8</v>
      </c>
      <c r="E8" s="86">
        <f>SUMIF('STOCK OPNAME'!D:D,SkorInventoryATK[[#This Row],[Kode Periode]],'STOCK OPNAME'!N:N)</f>
        <v>65352889</v>
      </c>
      <c r="F8" s="42">
        <f>SUMIF('STOCK OPNAME'!D:D,'Skor SO'!B8,'STOCK OPNAME'!O:O)</f>
        <v>41160</v>
      </c>
      <c r="G8" s="43">
        <f>SUMIF('STOCK OPNAME'!D:D,'Skor SO'!B8,'STOCK OPNAME'!L:L)</f>
        <v>8</v>
      </c>
      <c r="H8" s="42">
        <f>SUMIF('STOCK OPNAME'!D:D,'Skor SO'!B8,'STOCK OPNAME'!P:P)</f>
        <v>41160</v>
      </c>
      <c r="I8" s="39">
        <f>COUNTIFS('STOCK OPNAME'!R:R,"Good Count",'STOCK OPNAME'!D:D,'Skor SO'!B8)</f>
        <v>135</v>
      </c>
      <c r="J8" s="39">
        <f>COUNTIFS('STOCK OPNAME'!R:R,"Bad Count",'STOCK OPNAME'!D:D,'Skor SO'!B8)</f>
        <v>1</v>
      </c>
      <c r="K8" s="39">
        <f>COUNTIFS('STOCK OPNAME'!S:S,"Good Count",'STOCK OPNAME'!D:D,'Skor SO'!B8)</f>
        <v>135</v>
      </c>
      <c r="L8" s="39">
        <f>COUNTIFS('STOCK OPNAME'!S:S,"Bad Count",'STOCK OPNAME'!D:D,'Skor SO'!B8)</f>
        <v>1</v>
      </c>
      <c r="M8" s="33">
        <f>COUNTIFS('STOCK OPNAME'!T:T,"Good Count",'STOCK OPNAME'!D:D,'Skor SO'!B8)</f>
        <v>135</v>
      </c>
      <c r="N8" s="39">
        <f>COUNTIFS('STOCK OPNAME'!T:T,"Bad Count",'STOCK OPNAME'!D:D,'Skor SO'!B8)</f>
        <v>1</v>
      </c>
      <c r="O8" s="39">
        <f t="shared" si="19"/>
        <v>136</v>
      </c>
      <c r="P8" s="44">
        <f t="shared" si="0"/>
        <v>0.99264705882352944</v>
      </c>
      <c r="Q8" s="44">
        <f t="shared" si="1"/>
        <v>0.99786096256684487</v>
      </c>
      <c r="R8" s="44">
        <f t="shared" si="2"/>
        <v>0.99786096256684487</v>
      </c>
      <c r="S8" s="44">
        <f t="shared" si="3"/>
        <v>0.99937018851607307</v>
      </c>
      <c r="T8" s="44">
        <f t="shared" si="4"/>
        <v>0.99757279479279592</v>
      </c>
      <c r="U8" s="39">
        <f t="shared" si="20"/>
        <v>3</v>
      </c>
      <c r="V8" s="39">
        <f t="shared" si="5"/>
        <v>3</v>
      </c>
      <c r="W8" s="39">
        <f t="shared" si="6"/>
        <v>3</v>
      </c>
      <c r="X8" s="39">
        <f t="shared" si="7"/>
        <v>3</v>
      </c>
      <c r="Y8" s="39">
        <f t="shared" si="8"/>
        <v>2.4000000000000004</v>
      </c>
      <c r="AA8" s="37" t="s">
        <v>5150</v>
      </c>
      <c r="AB8" s="45" t="s">
        <v>5152</v>
      </c>
      <c r="AC8" s="33">
        <f>SUMIF('STOCK OPNAME'!D:D,'Skor SO'!AB8,'STOCK OPNAME'!H:H)</f>
        <v>3994</v>
      </c>
      <c r="AD8" s="40">
        <f>SUMIF('STOCK OPNAME'!D:D,'Skor SO'!AB8,'STOCK OPNAME'!J:J)</f>
        <v>0</v>
      </c>
      <c r="AE8" s="41">
        <f>SUMIF('STOCK OPNAME'!D:D,'Skor SO'!AB8,'STOCK OPNAME'!N:N)</f>
        <v>61450824</v>
      </c>
      <c r="AF8" s="42">
        <f>SUMIF('STOCK OPNAME'!D:D,'Skor SO'!AB8,'STOCK OPNAME'!O:O)</f>
        <v>0</v>
      </c>
      <c r="AG8" s="43">
        <f>SUMIF('STOCK OPNAME'!D:D,'Skor SO'!AB8,'STOCK OPNAME'!L:L)</f>
        <v>0</v>
      </c>
      <c r="AH8" s="42">
        <f>SUMIF('STOCK OPNAME'!D:D,'Skor SO'!AB8,'STOCK OPNAME'!P:P)</f>
        <v>0</v>
      </c>
      <c r="AI8" s="39">
        <f>COUNTIFS('STOCK OPNAME'!R:R,"Good Count",'STOCK OPNAME'!D:D,'Skor SO'!AB8)</f>
        <v>175</v>
      </c>
      <c r="AJ8" s="39">
        <f>COUNTIFS('STOCK OPNAME'!R:R,"Bad Count",'STOCK OPNAME'!D:D,'Skor SO'!AB8)</f>
        <v>0</v>
      </c>
      <c r="AK8" s="39">
        <f>COUNTIFS('STOCK OPNAME'!S:S,"Good Count",'STOCK OPNAME'!D:D,'Skor SO'!AB8)</f>
        <v>175</v>
      </c>
      <c r="AL8" s="39">
        <f>COUNTIFS('STOCK OPNAME'!S:S,"Bad Count",'STOCK OPNAME'!D:D,'Skor SO'!AB8)</f>
        <v>0</v>
      </c>
      <c r="AM8" s="33">
        <f>COUNTIFS('STOCK OPNAME'!T:T,"Good Count",'STOCK OPNAME'!D:D,'Skor SO'!AB8)</f>
        <v>175</v>
      </c>
      <c r="AN8" s="39">
        <f>COUNTIFS('STOCK OPNAME'!T:T,"Bad Count",'STOCK OPNAME'!D:D,'Skor SO'!AB8)</f>
        <v>0</v>
      </c>
      <c r="AO8" s="39">
        <f t="shared" si="22"/>
        <v>175</v>
      </c>
      <c r="AP8" s="44">
        <f t="shared" si="23"/>
        <v>1</v>
      </c>
      <c r="AQ8" s="44">
        <f t="shared" si="10"/>
        <v>1</v>
      </c>
      <c r="AR8" s="44">
        <f t="shared" si="24"/>
        <v>1</v>
      </c>
      <c r="AS8" s="44">
        <f t="shared" si="25"/>
        <v>1</v>
      </c>
      <c r="AT8" s="44">
        <f t="shared" si="13"/>
        <v>1</v>
      </c>
      <c r="AU8" s="39">
        <f t="shared" si="14"/>
        <v>4</v>
      </c>
      <c r="AV8" s="39">
        <f t="shared" si="15"/>
        <v>4</v>
      </c>
      <c r="AW8" s="37">
        <f t="shared" si="16"/>
        <v>4</v>
      </c>
      <c r="AX8" s="39">
        <f t="shared" si="17"/>
        <v>4</v>
      </c>
      <c r="AY8" s="39">
        <f t="shared" si="18"/>
        <v>3.2</v>
      </c>
    </row>
    <row r="9" spans="1:51">
      <c r="A9" s="37" t="s">
        <v>5153</v>
      </c>
      <c r="B9" s="87" t="s">
        <v>5154</v>
      </c>
      <c r="C9" s="39">
        <f>SUMIF('STOCK OPNAME'!D:D,'Skor SO'!B9,'STOCK OPNAME'!H:H)</f>
        <v>0</v>
      </c>
      <c r="D9" s="40">
        <f>SUMIF('STOCK OPNAME'!D:D,'Skor SO'!B9,'STOCK OPNAME'!J:J)</f>
        <v>0</v>
      </c>
      <c r="E9" s="86">
        <f>SUMIF('STOCK OPNAME'!D:D,SkorInventoryATK[[#This Row],[Kode Periode]],'STOCK OPNAME'!N:N)</f>
        <v>0</v>
      </c>
      <c r="F9" s="42">
        <f>SUMIF('STOCK OPNAME'!D:D,'Skor SO'!B9,'STOCK OPNAME'!O:O)</f>
        <v>0</v>
      </c>
      <c r="G9" s="43">
        <f>SUMIF('STOCK OPNAME'!D:D,'Skor SO'!B9,'STOCK OPNAME'!L:L)</f>
        <v>0</v>
      </c>
      <c r="H9" s="42">
        <f>SUMIF('STOCK OPNAME'!D:D,'Skor SO'!B9,'STOCK OPNAME'!P:P)</f>
        <v>0</v>
      </c>
      <c r="I9" s="39">
        <f>COUNTIFS('STOCK OPNAME'!R:R,"Good Count",'STOCK OPNAME'!D:D,'Skor SO'!B9)</f>
        <v>0</v>
      </c>
      <c r="J9" s="39">
        <f>COUNTIFS('STOCK OPNAME'!R:R,"Bad Count",'STOCK OPNAME'!D:D,'Skor SO'!B9)</f>
        <v>0</v>
      </c>
      <c r="K9" s="39">
        <f>COUNTIFS('STOCK OPNAME'!S:S,"Good Count",'STOCK OPNAME'!D:D,'Skor SO'!B9)</f>
        <v>0</v>
      </c>
      <c r="L9" s="39">
        <f>COUNTIFS('STOCK OPNAME'!S:S,"Bad Count",'STOCK OPNAME'!D:D,'Skor SO'!B9)</f>
        <v>0</v>
      </c>
      <c r="M9" s="33">
        <f>COUNTIFS('STOCK OPNAME'!T:T,"Good Count",'STOCK OPNAME'!D:D,'Skor SO'!B9)</f>
        <v>0</v>
      </c>
      <c r="N9" s="39">
        <f>COUNTIFS('STOCK OPNAME'!T:T,"Bad Count",'STOCK OPNAME'!D:D,'Skor SO'!B9)</f>
        <v>0</v>
      </c>
      <c r="O9" s="39">
        <f t="shared" si="19"/>
        <v>0</v>
      </c>
      <c r="P9" s="44" t="e">
        <f t="shared" si="0"/>
        <v>#DIV/0!</v>
      </c>
      <c r="Q9" s="44" t="str">
        <f t="shared" si="1"/>
        <v>Tidak ada SO</v>
      </c>
      <c r="R9" s="44" t="e">
        <f t="shared" si="2"/>
        <v>#DIV/0!</v>
      </c>
      <c r="S9" s="44" t="e">
        <f t="shared" si="3"/>
        <v>#DIV/0!</v>
      </c>
      <c r="T9" s="44" t="str">
        <f t="shared" si="4"/>
        <v>Tidak Ada SO</v>
      </c>
      <c r="U9" s="39" t="str">
        <f t="shared" si="20"/>
        <v>Tidak Ada SO</v>
      </c>
      <c r="V9" s="39" t="str">
        <f t="shared" si="5"/>
        <v>Tidak Ada SO</v>
      </c>
      <c r="W9" s="39" t="str">
        <f t="shared" si="6"/>
        <v>Tidak Ada SO</v>
      </c>
      <c r="X9" s="39" t="str">
        <f t="shared" si="7"/>
        <v>Tidak Ada SO</v>
      </c>
      <c r="Y9" s="39" t="str">
        <f t="shared" si="8"/>
        <v xml:space="preserve"> Tidak Ada SO</v>
      </c>
      <c r="AA9" s="37" t="s">
        <v>5153</v>
      </c>
      <c r="AB9" s="45" t="s">
        <v>5155</v>
      </c>
      <c r="AC9" s="33">
        <f>SUMIF('STOCK OPNAME'!D:D,'Skor SO'!AB9,'STOCK OPNAME'!H:H)</f>
        <v>2748</v>
      </c>
      <c r="AD9" s="40">
        <f>SUMIF('STOCK OPNAME'!D:D,'Skor SO'!AB9,'STOCK OPNAME'!J:J)</f>
        <v>0</v>
      </c>
      <c r="AE9" s="41">
        <f>SUMIF('STOCK OPNAME'!D:D,'Skor SO'!AB9,'STOCK OPNAME'!N:N)</f>
        <v>52570908</v>
      </c>
      <c r="AF9" s="42">
        <f>SUMIF('STOCK OPNAME'!D:D,'Skor SO'!AB9,'STOCK OPNAME'!O:O)</f>
        <v>0</v>
      </c>
      <c r="AG9" s="43">
        <f>SUMIF('STOCK OPNAME'!D:D,'Skor SO'!AB9,'STOCK OPNAME'!L:L)</f>
        <v>0</v>
      </c>
      <c r="AH9" s="42">
        <f>SUMIF('STOCK OPNAME'!D:D,'Skor SO'!AB9,'STOCK OPNAME'!P:P)</f>
        <v>0</v>
      </c>
      <c r="AI9" s="39">
        <f>COUNTIFS('STOCK OPNAME'!R:R,"Good Count",'STOCK OPNAME'!D:D,'Skor SO'!AB9)</f>
        <v>179</v>
      </c>
      <c r="AJ9" s="39">
        <f>COUNTIFS('STOCK OPNAME'!R:R,"Bad Count",'STOCK OPNAME'!D:D,'Skor SO'!AB9)</f>
        <v>0</v>
      </c>
      <c r="AK9" s="39">
        <f>COUNTIFS('STOCK OPNAME'!S:S,"Good Count",'STOCK OPNAME'!D:D,'Skor SO'!AB9)</f>
        <v>179</v>
      </c>
      <c r="AL9" s="39">
        <f>COUNTIFS('STOCK OPNAME'!S:S,"Bad Count",'STOCK OPNAME'!D:D,'Skor SO'!AB9)</f>
        <v>0</v>
      </c>
      <c r="AM9" s="33">
        <f>COUNTIFS('STOCK OPNAME'!T:T,"Good Count",'STOCK OPNAME'!D:D,'Skor SO'!AB9)</f>
        <v>179</v>
      </c>
      <c r="AN9" s="39">
        <f>COUNTIFS('STOCK OPNAME'!T:T,"Bad Count",'STOCK OPNAME'!D:D,'Skor SO'!AB9)</f>
        <v>0</v>
      </c>
      <c r="AO9" s="39">
        <f t="shared" si="22"/>
        <v>179</v>
      </c>
      <c r="AP9" s="44">
        <f t="shared" si="23"/>
        <v>1</v>
      </c>
      <c r="AQ9" s="44">
        <f t="shared" si="10"/>
        <v>1</v>
      </c>
      <c r="AR9" s="44">
        <f t="shared" si="24"/>
        <v>1</v>
      </c>
      <c r="AS9" s="44">
        <f t="shared" si="25"/>
        <v>1</v>
      </c>
      <c r="AT9" s="44">
        <f t="shared" si="13"/>
        <v>1</v>
      </c>
      <c r="AU9" s="39">
        <f t="shared" si="14"/>
        <v>4</v>
      </c>
      <c r="AV9" s="39">
        <f t="shared" si="15"/>
        <v>4</v>
      </c>
      <c r="AW9" s="37">
        <f t="shared" si="16"/>
        <v>4</v>
      </c>
      <c r="AX9" s="39">
        <f t="shared" si="17"/>
        <v>4</v>
      </c>
      <c r="AY9" s="39">
        <f t="shared" si="18"/>
        <v>3.2</v>
      </c>
    </row>
    <row r="10" spans="1:51">
      <c r="A10" s="37" t="s">
        <v>5156</v>
      </c>
      <c r="B10" s="87" t="s">
        <v>5157</v>
      </c>
      <c r="C10" s="39">
        <f>SUMIF('STOCK OPNAME'!D:D,'Skor SO'!B10,'STOCK OPNAME'!H:H)</f>
        <v>8915</v>
      </c>
      <c r="D10" s="40">
        <f>SUMIF('STOCK OPNAME'!D:D,'Skor SO'!B10,'STOCK OPNAME'!J:J)</f>
        <v>-8</v>
      </c>
      <c r="E10" s="86">
        <f>SUMIF('STOCK OPNAME'!D:D,SkorInventoryATK[[#This Row],[Kode Periode]],'STOCK OPNAME'!N:N)</f>
        <v>128496254</v>
      </c>
      <c r="F10" s="42">
        <f>SUMIF('STOCK OPNAME'!D:D,'Skor SO'!B10,'STOCK OPNAME'!O:O)</f>
        <v>-69150</v>
      </c>
      <c r="G10" s="43">
        <f>SUMIF('STOCK OPNAME'!D:D,'Skor SO'!B10,'STOCK OPNAME'!L:L)</f>
        <v>8</v>
      </c>
      <c r="H10" s="42">
        <f>SUMIF('STOCK OPNAME'!D:D,'Skor SO'!B10,'STOCK OPNAME'!P:P)</f>
        <v>69150</v>
      </c>
      <c r="I10" s="39">
        <f>COUNTIFS('STOCK OPNAME'!R:R,"Good Count",'STOCK OPNAME'!D:D,'Skor SO'!B10)</f>
        <v>270</v>
      </c>
      <c r="J10" s="39">
        <f>COUNTIFS('STOCK OPNAME'!R:R,"Bad Count",'STOCK OPNAME'!D:D,'Skor SO'!B10)</f>
        <v>2</v>
      </c>
      <c r="K10" s="39">
        <f>COUNTIFS('STOCK OPNAME'!S:S,"Good Count",'STOCK OPNAME'!D:D,'Skor SO'!B10)</f>
        <v>270</v>
      </c>
      <c r="L10" s="39">
        <f>COUNTIFS('STOCK OPNAME'!S:S,"Bad Count",'STOCK OPNAME'!D:D,'Skor SO'!B10)</f>
        <v>2</v>
      </c>
      <c r="M10" s="33">
        <f>COUNTIFS('STOCK OPNAME'!T:T,"Good Count",'STOCK OPNAME'!D:D,'Skor SO'!B10)</f>
        <v>270</v>
      </c>
      <c r="N10" s="39">
        <f>COUNTIFS('STOCK OPNAME'!T:T,"Bad Count",'STOCK OPNAME'!D:D,'Skor SO'!B10)</f>
        <v>2</v>
      </c>
      <c r="O10" s="39">
        <f t="shared" si="19"/>
        <v>272</v>
      </c>
      <c r="P10" s="44">
        <f t="shared" si="0"/>
        <v>0.99264705882352944</v>
      </c>
      <c r="Q10" s="44">
        <f t="shared" si="1"/>
        <v>1.0008973639932697</v>
      </c>
      <c r="R10" s="44">
        <f t="shared" si="2"/>
        <v>0.99910263600673022</v>
      </c>
      <c r="S10" s="44">
        <f t="shared" si="3"/>
        <v>0.9994618520163242</v>
      </c>
      <c r="T10" s="44">
        <f t="shared" si="4"/>
        <v>0.99799112857488703</v>
      </c>
      <c r="U10" s="39">
        <f t="shared" si="20"/>
        <v>3</v>
      </c>
      <c r="V10" s="39">
        <f t="shared" si="5"/>
        <v>3</v>
      </c>
      <c r="W10" s="39">
        <f t="shared" si="6"/>
        <v>3</v>
      </c>
      <c r="X10" s="39">
        <f t="shared" si="7"/>
        <v>3</v>
      </c>
      <c r="Y10" s="39">
        <f t="shared" si="8"/>
        <v>2.4000000000000004</v>
      </c>
      <c r="AA10" s="37" t="s">
        <v>5156</v>
      </c>
      <c r="AB10" s="45" t="s">
        <v>5158</v>
      </c>
      <c r="AC10" s="33">
        <f>SUMIF('STOCK OPNAME'!D:D,'Skor SO'!AB10,'STOCK OPNAME'!H:H)</f>
        <v>2635</v>
      </c>
      <c r="AD10" s="40">
        <f>SUMIF('STOCK OPNAME'!D:D,'Skor SO'!AB10,'STOCK OPNAME'!J:J)</f>
        <v>0</v>
      </c>
      <c r="AE10" s="41">
        <f>SUMIF('STOCK OPNAME'!D:D,'Skor SO'!AB10,'STOCK OPNAME'!N:N)</f>
        <v>48151344</v>
      </c>
      <c r="AF10" s="42">
        <f>SUMIF('STOCK OPNAME'!D:D,'Skor SO'!AB10,'STOCK OPNAME'!O:O)</f>
        <v>0</v>
      </c>
      <c r="AG10" s="43">
        <f>SUMIF('STOCK OPNAME'!D:D,'Skor SO'!AB10,'STOCK OPNAME'!L:L)</f>
        <v>0</v>
      </c>
      <c r="AH10" s="42">
        <f>SUMIF('STOCK OPNAME'!D:D,'Skor SO'!AB10,'STOCK OPNAME'!P:P)</f>
        <v>0</v>
      </c>
      <c r="AI10" s="39">
        <f>COUNTIFS('STOCK OPNAME'!R:R,"Good Count",'STOCK OPNAME'!D:D,'Skor SO'!AB10)</f>
        <v>175</v>
      </c>
      <c r="AJ10" s="39">
        <f>COUNTIFS('STOCK OPNAME'!R:R,"Bad Count",'STOCK OPNAME'!D:D,'Skor SO'!AB10)</f>
        <v>0</v>
      </c>
      <c r="AK10" s="39">
        <f>COUNTIFS('STOCK OPNAME'!S:S,"Good Count",'STOCK OPNAME'!D:D,'Skor SO'!AB10)</f>
        <v>175</v>
      </c>
      <c r="AL10" s="39">
        <f>COUNTIFS('STOCK OPNAME'!S:S,"Bad Count",'STOCK OPNAME'!D:D,'Skor SO'!AB10)</f>
        <v>0</v>
      </c>
      <c r="AM10" s="33">
        <f>COUNTIFS('STOCK OPNAME'!T:T,"Good Count",'STOCK OPNAME'!D:D,'Skor SO'!AB10)</f>
        <v>175</v>
      </c>
      <c r="AN10" s="39">
        <f>COUNTIFS('STOCK OPNAME'!T:T,"Bad Count",'STOCK OPNAME'!D:D,'Skor SO'!AB10)</f>
        <v>0</v>
      </c>
      <c r="AO10" s="39">
        <f t="shared" si="22"/>
        <v>175</v>
      </c>
      <c r="AP10" s="44">
        <f t="shared" si="23"/>
        <v>1</v>
      </c>
      <c r="AQ10" s="44">
        <f t="shared" si="10"/>
        <v>1</v>
      </c>
      <c r="AR10" s="44">
        <f t="shared" si="24"/>
        <v>1</v>
      </c>
      <c r="AS10" s="44">
        <f t="shared" si="25"/>
        <v>1</v>
      </c>
      <c r="AT10" s="44">
        <f t="shared" si="13"/>
        <v>1</v>
      </c>
      <c r="AU10" s="39">
        <f t="shared" si="14"/>
        <v>4</v>
      </c>
      <c r="AV10" s="39">
        <f t="shared" si="15"/>
        <v>4</v>
      </c>
      <c r="AW10" s="37">
        <f t="shared" si="16"/>
        <v>4</v>
      </c>
      <c r="AX10" s="39">
        <f t="shared" si="17"/>
        <v>4</v>
      </c>
      <c r="AY10" s="39">
        <f t="shared" si="18"/>
        <v>3.2</v>
      </c>
    </row>
    <row r="11" spans="1:51" ht="30">
      <c r="A11" s="37" t="s">
        <v>5159</v>
      </c>
      <c r="B11" s="87" t="s">
        <v>5160</v>
      </c>
      <c r="C11" s="39">
        <f>SUMIF('STOCK OPNAME'!D:D,'Skor SO'!B11,'STOCK OPNAME'!H:H)</f>
        <v>2626</v>
      </c>
      <c r="D11" s="40">
        <f>SUMIF('STOCK OPNAME'!D:D,'Skor SO'!B11,'STOCK OPNAME'!J:J)</f>
        <v>0</v>
      </c>
      <c r="E11" s="86">
        <f>SUMIF('STOCK OPNAME'!D:D,SkorInventoryATK[[#This Row],[Kode Periode]],'STOCK OPNAME'!N:N)</f>
        <v>47844735</v>
      </c>
      <c r="F11" s="42">
        <f>SUMIF('STOCK OPNAME'!D:D,'Skor SO'!B11,'STOCK OPNAME'!O:O)</f>
        <v>0</v>
      </c>
      <c r="G11" s="43">
        <f>SUMIF('STOCK OPNAME'!D:D,'Skor SO'!B11,'STOCK OPNAME'!L:L)</f>
        <v>0</v>
      </c>
      <c r="H11" s="42">
        <f>SUMIF('STOCK OPNAME'!D:D,'Skor SO'!B11,'STOCK OPNAME'!P:P)</f>
        <v>0</v>
      </c>
      <c r="I11" s="39">
        <f>COUNTIFS('STOCK OPNAME'!R:R,"Good Count",'STOCK OPNAME'!D:D,'Skor SO'!B11)</f>
        <v>139</v>
      </c>
      <c r="J11" s="39">
        <f>COUNTIFS('STOCK OPNAME'!R:R,"Bad Count",'STOCK OPNAME'!D:D,'Skor SO'!B11)</f>
        <v>0</v>
      </c>
      <c r="K11" s="39">
        <f>COUNTIFS('STOCK OPNAME'!S:S,"Good Count",'STOCK OPNAME'!D:D,'Skor SO'!B11)</f>
        <v>139</v>
      </c>
      <c r="L11" s="39">
        <f>COUNTIFS('STOCK OPNAME'!S:S,"Bad Count",'STOCK OPNAME'!D:D,'Skor SO'!B11)</f>
        <v>0</v>
      </c>
      <c r="M11" s="33">
        <f>COUNTIFS('STOCK OPNAME'!T:T,"Good Count",'STOCK OPNAME'!D:D,'Skor SO'!B11)</f>
        <v>139</v>
      </c>
      <c r="N11" s="39">
        <f>COUNTIFS('STOCK OPNAME'!T:T,"Bad Count",'STOCK OPNAME'!D:D,'Skor SO'!B11)</f>
        <v>0</v>
      </c>
      <c r="O11" s="39">
        <f t="shared" si="19"/>
        <v>139</v>
      </c>
      <c r="P11" s="44">
        <f t="shared" si="0"/>
        <v>1</v>
      </c>
      <c r="Q11" s="44">
        <f t="shared" si="1"/>
        <v>1</v>
      </c>
      <c r="R11" s="44">
        <f t="shared" si="2"/>
        <v>1</v>
      </c>
      <c r="S11" s="44">
        <f t="shared" si="3"/>
        <v>1</v>
      </c>
      <c r="T11" s="44">
        <f t="shared" si="4"/>
        <v>1</v>
      </c>
      <c r="U11" s="39">
        <f t="shared" si="20"/>
        <v>4</v>
      </c>
      <c r="V11" s="39">
        <f t="shared" si="5"/>
        <v>4</v>
      </c>
      <c r="W11" s="39">
        <f t="shared" si="6"/>
        <v>4</v>
      </c>
      <c r="X11" s="39">
        <f t="shared" si="7"/>
        <v>4</v>
      </c>
      <c r="Y11" s="39">
        <f t="shared" si="8"/>
        <v>3.2</v>
      </c>
      <c r="AA11" s="37" t="s">
        <v>5159</v>
      </c>
      <c r="AB11" s="45" t="s">
        <v>5161</v>
      </c>
      <c r="AC11" s="33">
        <f>SUMIF('STOCK OPNAME'!D:D,'Skor SO'!AB11,'STOCK OPNAME'!H:H)</f>
        <v>3373</v>
      </c>
      <c r="AD11" s="40">
        <f>SUMIF('STOCK OPNAME'!D:D,'Skor SO'!AB11,'STOCK OPNAME'!J:J)</f>
        <v>20</v>
      </c>
      <c r="AE11" s="41">
        <f>SUMIF('STOCK OPNAME'!D:D,'Skor SO'!AB11,'STOCK OPNAME'!N:N)</f>
        <v>52024368</v>
      </c>
      <c r="AF11" s="42">
        <f>SUMIF('STOCK OPNAME'!D:D,'Skor SO'!AB11,'STOCK OPNAME'!O:O)</f>
        <v>891700</v>
      </c>
      <c r="AG11" s="43">
        <f>SUMIF('STOCK OPNAME'!D:D,'Skor SO'!AB11,'STOCK OPNAME'!L:L)</f>
        <v>22</v>
      </c>
      <c r="AH11" s="42">
        <f>SUMIF('STOCK OPNAME'!D:D,'Skor SO'!AB11,'STOCK OPNAME'!P:P)</f>
        <v>914800</v>
      </c>
      <c r="AI11" s="39">
        <f>COUNTIFS('STOCK OPNAME'!R:R,"Good Count",'STOCK OPNAME'!D:D,'Skor SO'!AB11)</f>
        <v>172</v>
      </c>
      <c r="AJ11" s="39">
        <f>COUNTIFS('STOCK OPNAME'!R:R,"Bad Count",'STOCK OPNAME'!D:D,'Skor SO'!AB11)</f>
        <v>4</v>
      </c>
      <c r="AK11" s="39">
        <f>COUNTIFS('STOCK OPNAME'!S:S,"Good Count",'STOCK OPNAME'!D:D,'Skor SO'!AB11)</f>
        <v>173</v>
      </c>
      <c r="AL11" s="39">
        <f>COUNTIFS('STOCK OPNAME'!S:S,"Bad Count",'STOCK OPNAME'!D:D,'Skor SO'!AB11)</f>
        <v>3</v>
      </c>
      <c r="AM11" s="33">
        <f>COUNTIFS('STOCK OPNAME'!T:T,"Good Count",'STOCK OPNAME'!D:D,'Skor SO'!AB11)</f>
        <v>173</v>
      </c>
      <c r="AN11" s="39">
        <f>COUNTIFS('STOCK OPNAME'!T:T,"Bad Count",'STOCK OPNAME'!D:D,'Skor SO'!AB11)</f>
        <v>3</v>
      </c>
      <c r="AO11" s="39">
        <f t="shared" si="22"/>
        <v>176</v>
      </c>
      <c r="AP11" s="44">
        <f t="shared" si="23"/>
        <v>0.98295454545454541</v>
      </c>
      <c r="AQ11" s="44">
        <f t="shared" si="10"/>
        <v>0.99407056033204866</v>
      </c>
      <c r="AR11" s="44">
        <f t="shared" si="24"/>
        <v>0.99347761636525345</v>
      </c>
      <c r="AS11" s="44">
        <f t="shared" si="25"/>
        <v>0.98241593247225989</v>
      </c>
      <c r="AT11" s="44">
        <f t="shared" si="13"/>
        <v>0.98584216023661497</v>
      </c>
      <c r="AU11" s="39">
        <f t="shared" si="14"/>
        <v>3</v>
      </c>
      <c r="AV11" s="39">
        <f t="shared" si="15"/>
        <v>3</v>
      </c>
      <c r="AW11" s="37">
        <f t="shared" si="16"/>
        <v>3</v>
      </c>
      <c r="AX11" s="39">
        <f t="shared" si="17"/>
        <v>3</v>
      </c>
      <c r="AY11" s="39">
        <f t="shared" si="18"/>
        <v>2.4000000000000004</v>
      </c>
    </row>
    <row r="12" spans="1:51">
      <c r="A12" s="37" t="s">
        <v>5162</v>
      </c>
      <c r="B12" s="87" t="s">
        <v>5163</v>
      </c>
      <c r="C12" s="39">
        <f>SUMIF('STOCK OPNAME'!D:D,'Skor SO'!B12,'STOCK OPNAME'!H:H)</f>
        <v>3844</v>
      </c>
      <c r="D12" s="40">
        <f>SUMIF('STOCK OPNAME'!D:D,'Skor SO'!B12,'STOCK OPNAME'!J:J)</f>
        <v>5</v>
      </c>
      <c r="E12" s="86">
        <f>SUMIF('STOCK OPNAME'!D:D,SkorInventoryATK[[#This Row],[Kode Periode]],'STOCK OPNAME'!N:N)</f>
        <v>59971258</v>
      </c>
      <c r="F12" s="42">
        <f>SUMIF('STOCK OPNAME'!D:D,'Skor SO'!B12,'STOCK OPNAME'!O:O)</f>
        <v>34125</v>
      </c>
      <c r="G12" s="43">
        <f>SUMIF('STOCK OPNAME'!D:D,'Skor SO'!B12,'STOCK OPNAME'!L:L)</f>
        <v>5</v>
      </c>
      <c r="H12" s="42">
        <f>SUMIF('STOCK OPNAME'!D:D,'Skor SO'!B12,'STOCK OPNAME'!P:P)</f>
        <v>34125</v>
      </c>
      <c r="I12" s="39">
        <f>COUNTIFS('STOCK OPNAME'!R:R,"Good Count",'STOCK OPNAME'!D:D,'Skor SO'!B12)</f>
        <v>156</v>
      </c>
      <c r="J12" s="39">
        <f>COUNTIFS('STOCK OPNAME'!R:R,"Bad Count",'STOCK OPNAME'!D:D,'Skor SO'!B12)</f>
        <v>1</v>
      </c>
      <c r="K12" s="39">
        <f>COUNTIFS('STOCK OPNAME'!S:S,"Good Count",'STOCK OPNAME'!D:D,'Skor SO'!B12)</f>
        <v>156</v>
      </c>
      <c r="L12" s="39">
        <f>COUNTIFS('STOCK OPNAME'!S:S,"Bad Count",'STOCK OPNAME'!D:D,'Skor SO'!B12)</f>
        <v>1</v>
      </c>
      <c r="M12" s="33">
        <f>COUNTIFS('STOCK OPNAME'!T:T,"Good Count",'STOCK OPNAME'!D:D,'Skor SO'!B12)</f>
        <v>156</v>
      </c>
      <c r="N12" s="39">
        <f>COUNTIFS('STOCK OPNAME'!T:T,"Bad Count",'STOCK OPNAME'!D:D,'Skor SO'!B12)</f>
        <v>1</v>
      </c>
      <c r="O12" s="39">
        <f t="shared" si="19"/>
        <v>157</v>
      </c>
      <c r="P12" s="44">
        <f t="shared" si="0"/>
        <v>0.99363057324840764</v>
      </c>
      <c r="Q12" s="44">
        <f t="shared" si="1"/>
        <v>0.9986992715920916</v>
      </c>
      <c r="R12" s="44">
        <f t="shared" si="2"/>
        <v>0.9986992715920916</v>
      </c>
      <c r="S12" s="44">
        <f t="shared" si="3"/>
        <v>0.99943097741921638</v>
      </c>
      <c r="T12" s="44">
        <f t="shared" si="4"/>
        <v>0.99805138483691724</v>
      </c>
      <c r="U12" s="39">
        <f t="shared" si="20"/>
        <v>3</v>
      </c>
      <c r="V12" s="39">
        <f t="shared" si="5"/>
        <v>3</v>
      </c>
      <c r="W12" s="39">
        <f t="shared" si="6"/>
        <v>3</v>
      </c>
      <c r="X12" s="39">
        <f t="shared" si="7"/>
        <v>3</v>
      </c>
      <c r="Y12" s="39">
        <f t="shared" si="8"/>
        <v>2.4000000000000004</v>
      </c>
      <c r="AA12" s="37" t="s">
        <v>5162</v>
      </c>
      <c r="AB12" s="45" t="s">
        <v>5164</v>
      </c>
      <c r="AC12" s="33">
        <f>SUMIF('STOCK OPNAME'!D:D,'Skor SO'!AB12,'STOCK OPNAME'!H:H)</f>
        <v>3752</v>
      </c>
      <c r="AD12" s="40">
        <f>SUMIF('STOCK OPNAME'!D:D,'Skor SO'!AB12,'STOCK OPNAME'!J:J)</f>
        <v>0</v>
      </c>
      <c r="AE12" s="41">
        <f>SUMIF('STOCK OPNAME'!D:D,'Skor SO'!AB12,'STOCK OPNAME'!N:N)</f>
        <v>58270794</v>
      </c>
      <c r="AF12" s="42">
        <f>SUMIF('STOCK OPNAME'!D:D,'Skor SO'!AB12,'STOCK OPNAME'!O:O)</f>
        <v>0</v>
      </c>
      <c r="AG12" s="43">
        <f>SUMIF('STOCK OPNAME'!D:D,'Skor SO'!AB12,'STOCK OPNAME'!L:L)</f>
        <v>0</v>
      </c>
      <c r="AH12" s="42">
        <f>SUMIF('STOCK OPNAME'!D:D,'Skor SO'!AB12,'STOCK OPNAME'!P:P)</f>
        <v>0</v>
      </c>
      <c r="AI12" s="39">
        <f>COUNTIFS('STOCK OPNAME'!R:R,"Good Count",'STOCK OPNAME'!D:D,'Skor SO'!AB12)</f>
        <v>174</v>
      </c>
      <c r="AJ12" s="39">
        <f>COUNTIFS('STOCK OPNAME'!R:R,"Bad Count",'STOCK OPNAME'!D:D,'Skor SO'!AB12)</f>
        <v>0</v>
      </c>
      <c r="AK12" s="39">
        <f>COUNTIFS('STOCK OPNAME'!S:S,"Good Count",'STOCK OPNAME'!D:D,'Skor SO'!AB12)</f>
        <v>174</v>
      </c>
      <c r="AL12" s="39">
        <f>COUNTIFS('STOCK OPNAME'!S:S,"Bad Count",'STOCK OPNAME'!D:D,'Skor SO'!AB12)</f>
        <v>0</v>
      </c>
      <c r="AM12" s="33">
        <f>COUNTIFS('STOCK OPNAME'!T:T,"Good Count",'STOCK OPNAME'!D:D,'Skor SO'!AB12)</f>
        <v>174</v>
      </c>
      <c r="AN12" s="39">
        <f>COUNTIFS('STOCK OPNAME'!T:T,"Bad Count",'STOCK OPNAME'!D:D,'Skor SO'!AB12)</f>
        <v>0</v>
      </c>
      <c r="AO12" s="39">
        <f t="shared" si="22"/>
        <v>174</v>
      </c>
      <c r="AP12" s="44">
        <f t="shared" si="23"/>
        <v>1</v>
      </c>
      <c r="AQ12" s="44">
        <f t="shared" si="10"/>
        <v>1</v>
      </c>
      <c r="AR12" s="44">
        <f t="shared" si="24"/>
        <v>1</v>
      </c>
      <c r="AS12" s="44">
        <f t="shared" si="25"/>
        <v>1</v>
      </c>
      <c r="AT12" s="44">
        <f t="shared" si="13"/>
        <v>1</v>
      </c>
      <c r="AU12" s="39">
        <f t="shared" si="14"/>
        <v>4</v>
      </c>
      <c r="AV12" s="39">
        <f t="shared" si="15"/>
        <v>4</v>
      </c>
      <c r="AW12" s="37">
        <f t="shared" si="16"/>
        <v>4</v>
      </c>
      <c r="AX12" s="39">
        <f t="shared" si="17"/>
        <v>4</v>
      </c>
      <c r="AY12" s="39">
        <f t="shared" si="18"/>
        <v>3.2</v>
      </c>
    </row>
    <row r="13" spans="1:51" ht="120">
      <c r="A13" s="37" t="s">
        <v>5165</v>
      </c>
      <c r="B13" s="87" t="s">
        <v>5166</v>
      </c>
      <c r="C13" s="39">
        <f>SUMIF('STOCK OPNAME'!D:D,'Skor SO'!B13,'STOCK OPNAME'!H:H)</f>
        <v>2925</v>
      </c>
      <c r="D13" s="40">
        <f>SUMIF('STOCK OPNAME'!D:D,'Skor SO'!B13,'STOCK OPNAME'!J:J)</f>
        <v>192</v>
      </c>
      <c r="E13" s="86">
        <f>SUMIF('STOCK OPNAME'!D:D,SkorInventoryATK[[#This Row],[Kode Periode]],'STOCK OPNAME'!N:N)</f>
        <v>48764542</v>
      </c>
      <c r="F13" s="42">
        <f>SUMIF('STOCK OPNAME'!D:D,'Skor SO'!B13,'STOCK OPNAME'!O:O)</f>
        <v>1332836</v>
      </c>
      <c r="G13" s="43">
        <f>SUMIF('STOCK OPNAME'!D:D,'Skor SO'!B13,'STOCK OPNAME'!L:L)</f>
        <v>192</v>
      </c>
      <c r="H13" s="42">
        <f>SUMIF('STOCK OPNAME'!D:D,'Skor SO'!B13,'STOCK OPNAME'!P:P)</f>
        <v>1332836</v>
      </c>
      <c r="I13" s="39">
        <f>COUNTIFS('STOCK OPNAME'!R:R,"Good Count",'STOCK OPNAME'!D:D,'Skor SO'!B13)</f>
        <v>131</v>
      </c>
      <c r="J13" s="39">
        <f>COUNTIFS('STOCK OPNAME'!R:R,"Bad Count",'STOCK OPNAME'!D:D,'Skor SO'!B13)</f>
        <v>9</v>
      </c>
      <c r="K13" s="39">
        <f>COUNTIFS('STOCK OPNAME'!S:S,"Good Count",'STOCK OPNAME'!D:D,'Skor SO'!B13)</f>
        <v>131</v>
      </c>
      <c r="L13" s="39">
        <f>COUNTIFS('STOCK OPNAME'!S:S,"Bad Count",'STOCK OPNAME'!D:D,'Skor SO'!B13)</f>
        <v>9</v>
      </c>
      <c r="M13" s="33">
        <f>COUNTIFS('STOCK OPNAME'!T:T,"Good Count",'STOCK OPNAME'!D:D,'Skor SO'!B13)</f>
        <v>131</v>
      </c>
      <c r="N13" s="39">
        <f>COUNTIFS('STOCK OPNAME'!T:T,"Bad Count",'STOCK OPNAME'!D:D,'Skor SO'!B13)</f>
        <v>9</v>
      </c>
      <c r="O13" s="39">
        <f t="shared" si="19"/>
        <v>140</v>
      </c>
      <c r="P13" s="44">
        <f t="shared" si="0"/>
        <v>0.93571428571428572</v>
      </c>
      <c r="Q13" s="44">
        <f t="shared" si="1"/>
        <v>0.9343589743589743</v>
      </c>
      <c r="R13" s="44">
        <f t="shared" si="2"/>
        <v>0.9343589743589743</v>
      </c>
      <c r="S13" s="44">
        <f t="shared" si="3"/>
        <v>0.97266792744613495</v>
      </c>
      <c r="T13" s="44">
        <f t="shared" si="4"/>
        <v>0.9537845131736169</v>
      </c>
      <c r="U13" s="39">
        <f t="shared" si="20"/>
        <v>2</v>
      </c>
      <c r="V13" s="39">
        <f t="shared" si="5"/>
        <v>1</v>
      </c>
      <c r="W13" s="39">
        <f t="shared" si="6"/>
        <v>1</v>
      </c>
      <c r="X13" s="39">
        <f t="shared" si="7"/>
        <v>1.5</v>
      </c>
      <c r="Y13" s="39">
        <f t="shared" si="8"/>
        <v>1.2000000000000002</v>
      </c>
      <c r="AA13" s="37" t="s">
        <v>5165</v>
      </c>
      <c r="AB13" s="45" t="s">
        <v>5167</v>
      </c>
      <c r="AC13" s="33">
        <f>SUMIF('STOCK OPNAME'!D:D,'Skor SO'!AB13,'STOCK OPNAME'!H:H)</f>
        <v>0</v>
      </c>
      <c r="AD13" s="40">
        <f>SUMIF('STOCK OPNAME'!D:D,'Skor SO'!AB13,'STOCK OPNAME'!J:J)</f>
        <v>0</v>
      </c>
      <c r="AE13" s="41">
        <f>SUMIF('STOCK OPNAME'!D:D,'Skor SO'!AB13,'STOCK OPNAME'!N:N)</f>
        <v>0</v>
      </c>
      <c r="AF13" s="42">
        <f>SUMIF('STOCK OPNAME'!D:D,'Skor SO'!AB13,'STOCK OPNAME'!O:O)</f>
        <v>0</v>
      </c>
      <c r="AG13" s="43">
        <f>SUMIF('STOCK OPNAME'!D:D,'Skor SO'!AB13,'STOCK OPNAME'!L:L)</f>
        <v>0</v>
      </c>
      <c r="AH13" s="42">
        <f>SUMIF('STOCK OPNAME'!D:D,'Skor SO'!AB13,'STOCK OPNAME'!P:P)</f>
        <v>0</v>
      </c>
      <c r="AI13" s="39">
        <f>COUNTIFS('STOCK OPNAME'!R:R,"Good Count",'STOCK OPNAME'!D:D,'Skor SO'!AB13)</f>
        <v>0</v>
      </c>
      <c r="AJ13" s="39">
        <f>COUNTIFS('STOCK OPNAME'!R:R,"Bad Count",'STOCK OPNAME'!D:D,'Skor SO'!AB13)</f>
        <v>0</v>
      </c>
      <c r="AK13" s="39">
        <f>COUNTIFS('STOCK OPNAME'!S:S,"Good Count",'STOCK OPNAME'!D:D,'Skor SO'!AB13)</f>
        <v>0</v>
      </c>
      <c r="AL13" s="39">
        <f>COUNTIFS('STOCK OPNAME'!S:S,"Bad Count",'STOCK OPNAME'!D:D,'Skor SO'!AB13)</f>
        <v>0</v>
      </c>
      <c r="AM13" s="33">
        <f>COUNTIFS('STOCK OPNAME'!T:T,"Good Count",'STOCK OPNAME'!D:D,'Skor SO'!AB13)</f>
        <v>0</v>
      </c>
      <c r="AN13" s="39">
        <f>COUNTIFS('STOCK OPNAME'!T:T,"Bad Count",'STOCK OPNAME'!D:D,'Skor SO'!AB13)</f>
        <v>0</v>
      </c>
      <c r="AO13" s="39">
        <f t="shared" si="22"/>
        <v>0</v>
      </c>
      <c r="AP13" s="44" t="e">
        <f t="shared" si="23"/>
        <v>#DIV/0!</v>
      </c>
      <c r="AQ13" s="44" t="str">
        <f t="shared" si="10"/>
        <v>Tidak ada SO</v>
      </c>
      <c r="AR13" s="44" t="e">
        <f t="shared" si="24"/>
        <v>#DIV/0!</v>
      </c>
      <c r="AS13" s="44" t="e">
        <f t="shared" si="25"/>
        <v>#DIV/0!</v>
      </c>
      <c r="AT13" s="44" t="str">
        <f t="shared" si="13"/>
        <v>Tidak Ada SO</v>
      </c>
      <c r="AU13" s="39" t="str">
        <f t="shared" si="14"/>
        <v>Tidak Ada SO</v>
      </c>
      <c r="AV13" s="39" t="str">
        <f t="shared" si="15"/>
        <v>Tidak Ada SO</v>
      </c>
      <c r="AW13" s="37" t="str">
        <f t="shared" si="16"/>
        <v>Tidak Ada SO</v>
      </c>
      <c r="AX13" s="39" t="str">
        <f t="shared" si="17"/>
        <v>Tidak Ada SO</v>
      </c>
      <c r="AY13" s="39" t="str">
        <f t="shared" si="18"/>
        <v xml:space="preserve"> Tidak Ada SO</v>
      </c>
    </row>
    <row r="14" spans="1:51" ht="30">
      <c r="A14" s="37" t="s">
        <v>5168</v>
      </c>
      <c r="B14" s="87" t="s">
        <v>5169</v>
      </c>
      <c r="C14" s="39">
        <f>SUMIF('STOCK OPNAME'!D:D,'Skor SO'!B14,'STOCK OPNAME'!H:H)</f>
        <v>2264</v>
      </c>
      <c r="D14" s="40">
        <f>SUMIF('STOCK OPNAME'!D:D,'Skor SO'!B14,'STOCK OPNAME'!J:J)</f>
        <v>851</v>
      </c>
      <c r="E14" s="86">
        <f>SUMIF('STOCK OPNAME'!D:D,SkorInventoryATK[[#This Row],[Kode Periode]],'STOCK OPNAME'!N:N)</f>
        <v>40977136</v>
      </c>
      <c r="F14" s="42">
        <f>SUMIF('STOCK OPNAME'!D:D,'Skor SO'!B14,'STOCK OPNAME'!O:O)</f>
        <v>7112311</v>
      </c>
      <c r="G14" s="43">
        <f>SUMIF('STOCK OPNAME'!D:D,'Skor SO'!B14,'STOCK OPNAME'!L:L)</f>
        <v>859</v>
      </c>
      <c r="H14" s="42">
        <f>SUMIF('STOCK OPNAME'!D:D,'Skor SO'!B14,'STOCK OPNAME'!P:P)</f>
        <v>7214711</v>
      </c>
      <c r="I14" s="39">
        <f>COUNTIFS('STOCK OPNAME'!R:R,"Good Count",'STOCK OPNAME'!D:D,'Skor SO'!B14)</f>
        <v>118</v>
      </c>
      <c r="J14" s="39">
        <f>COUNTIFS('STOCK OPNAME'!R:R,"Bad Count",'STOCK OPNAME'!D:D,'Skor SO'!B14)</f>
        <v>21</v>
      </c>
      <c r="K14" s="39">
        <f>COUNTIFS('STOCK OPNAME'!S:S,"Good Count",'STOCK OPNAME'!D:D,'Skor SO'!B14)</f>
        <v>118</v>
      </c>
      <c r="L14" s="39">
        <f>COUNTIFS('STOCK OPNAME'!S:S,"Bad Count",'STOCK OPNAME'!D:D,'Skor SO'!B14)</f>
        <v>21</v>
      </c>
      <c r="M14" s="33">
        <f>COUNTIFS('STOCK OPNAME'!T:T,"Good Count",'STOCK OPNAME'!D:D,'Skor SO'!B14)</f>
        <v>118</v>
      </c>
      <c r="N14" s="39">
        <f>COUNTIFS('STOCK OPNAME'!T:T,"Bad Count",'STOCK OPNAME'!D:D,'Skor SO'!B14)</f>
        <v>21</v>
      </c>
      <c r="O14" s="39">
        <f t="shared" si="19"/>
        <v>139</v>
      </c>
      <c r="P14" s="44">
        <f t="shared" si="0"/>
        <v>0.84892086330935257</v>
      </c>
      <c r="Q14" s="44">
        <f t="shared" si="1"/>
        <v>0.62411660777385158</v>
      </c>
      <c r="R14" s="44">
        <f t="shared" si="2"/>
        <v>0.62058303886925792</v>
      </c>
      <c r="S14" s="44">
        <f t="shared" si="3"/>
        <v>0.82393325390041905</v>
      </c>
      <c r="T14" s="44">
        <f t="shared" si="4"/>
        <v>0.76792571127285747</v>
      </c>
      <c r="U14" s="39">
        <f t="shared" si="20"/>
        <v>1</v>
      </c>
      <c r="V14" s="39">
        <f t="shared" si="5"/>
        <v>1</v>
      </c>
      <c r="W14" s="39">
        <f t="shared" si="6"/>
        <v>1</v>
      </c>
      <c r="X14" s="39">
        <f t="shared" si="7"/>
        <v>1</v>
      </c>
      <c r="Y14" s="39">
        <f t="shared" si="8"/>
        <v>0.8</v>
      </c>
      <c r="AA14" s="37" t="s">
        <v>5168</v>
      </c>
      <c r="AB14" s="45" t="s">
        <v>5170</v>
      </c>
      <c r="AC14" s="33">
        <f>SUMIF('STOCK OPNAME'!D:D,'Skor SO'!AB14,'STOCK OPNAME'!H:H)</f>
        <v>3541</v>
      </c>
      <c r="AD14" s="40">
        <f>SUMIF('STOCK OPNAME'!D:D,'Skor SO'!AB14,'STOCK OPNAME'!J:J)</f>
        <v>-1</v>
      </c>
      <c r="AE14" s="41">
        <f>SUMIF('STOCK OPNAME'!D:D,'Skor SO'!AB14,'STOCK OPNAME'!N:N)</f>
        <v>57905425</v>
      </c>
      <c r="AF14" s="42">
        <f>SUMIF('STOCK OPNAME'!D:D,'Skor SO'!AB14,'STOCK OPNAME'!O:O)</f>
        <v>1780</v>
      </c>
      <c r="AG14" s="43">
        <f>SUMIF('STOCK OPNAME'!D:D,'Skor SO'!AB14,'STOCK OPNAME'!L:L)</f>
        <v>3</v>
      </c>
      <c r="AH14" s="42">
        <f>SUMIF('STOCK OPNAME'!D:D,'Skor SO'!AB14,'STOCK OPNAME'!P:P)</f>
        <v>15220</v>
      </c>
      <c r="AI14" s="39">
        <f>COUNTIFS('STOCK OPNAME'!R:R,"Good Count",'STOCK OPNAME'!D:D,'Skor SO'!AB14)</f>
        <v>150</v>
      </c>
      <c r="AJ14" s="39">
        <f>COUNTIFS('STOCK OPNAME'!R:R,"Bad Count",'STOCK OPNAME'!D:D,'Skor SO'!AB14)</f>
        <v>2</v>
      </c>
      <c r="AK14" s="39">
        <f>COUNTIFS('STOCK OPNAME'!S:S,"Good Count",'STOCK OPNAME'!D:D,'Skor SO'!AB14)</f>
        <v>150</v>
      </c>
      <c r="AL14" s="39">
        <f>COUNTIFS('STOCK OPNAME'!S:S,"Bad Count",'STOCK OPNAME'!D:D,'Skor SO'!AB14)</f>
        <v>2</v>
      </c>
      <c r="AM14" s="33">
        <f>COUNTIFS('STOCK OPNAME'!T:T,"Good Count",'STOCK OPNAME'!D:D,'Skor SO'!AB14)</f>
        <v>150</v>
      </c>
      <c r="AN14" s="39">
        <f>COUNTIFS('STOCK OPNAME'!T:T,"Bad Count",'STOCK OPNAME'!D:D,'Skor SO'!AB14)</f>
        <v>2</v>
      </c>
      <c r="AO14" s="39">
        <f t="shared" si="22"/>
        <v>152</v>
      </c>
      <c r="AP14" s="44">
        <f t="shared" si="23"/>
        <v>0.98684210526315785</v>
      </c>
      <c r="AQ14" s="44">
        <f t="shared" si="10"/>
        <v>1.0002824060999718</v>
      </c>
      <c r="AR14" s="44">
        <f t="shared" si="24"/>
        <v>0.9991527817000847</v>
      </c>
      <c r="AS14" s="44">
        <f t="shared" si="25"/>
        <v>0.99973715761519755</v>
      </c>
      <c r="AT14" s="44">
        <f t="shared" si="13"/>
        <v>0.99698283437025581</v>
      </c>
      <c r="AU14" s="39">
        <f t="shared" si="14"/>
        <v>3</v>
      </c>
      <c r="AV14" s="39">
        <f t="shared" si="15"/>
        <v>3</v>
      </c>
      <c r="AW14" s="37">
        <f t="shared" si="16"/>
        <v>3</v>
      </c>
      <c r="AX14" s="39">
        <f t="shared" si="17"/>
        <v>3</v>
      </c>
      <c r="AY14" s="39">
        <f t="shared" si="18"/>
        <v>2.4000000000000004</v>
      </c>
    </row>
    <row r="15" spans="1:51" s="48" customFormat="1">
      <c r="A15" s="35" t="s">
        <v>5171</v>
      </c>
      <c r="B15" s="81"/>
      <c r="C15" s="35">
        <f>SUM(C3:C14)</f>
        <v>37019</v>
      </c>
      <c r="D15" s="35">
        <f t="shared" ref="D15:O15" si="26">SUM(D3:D14)</f>
        <v>645</v>
      </c>
      <c r="E15" s="46">
        <f t="shared" si="26"/>
        <v>624753368</v>
      </c>
      <c r="F15" s="46">
        <f t="shared" si="26"/>
        <v>-39085391</v>
      </c>
      <c r="G15" s="35">
        <f t="shared" si="26"/>
        <v>1541</v>
      </c>
      <c r="H15" s="46">
        <f t="shared" si="26"/>
        <v>70876655</v>
      </c>
      <c r="I15" s="35">
        <f t="shared" si="26"/>
        <v>1394</v>
      </c>
      <c r="J15" s="35">
        <f t="shared" si="26"/>
        <v>54</v>
      </c>
      <c r="K15" s="35">
        <f t="shared" si="26"/>
        <v>1395</v>
      </c>
      <c r="L15" s="35">
        <f t="shared" si="26"/>
        <v>53</v>
      </c>
      <c r="M15" s="35">
        <f t="shared" si="26"/>
        <v>1397</v>
      </c>
      <c r="N15" s="35">
        <f t="shared" si="26"/>
        <v>51</v>
      </c>
      <c r="O15" s="35">
        <f t="shared" si="26"/>
        <v>1448</v>
      </c>
      <c r="P15" s="47">
        <f>K15/O15</f>
        <v>0.96339779005524862</v>
      </c>
      <c r="Q15" s="47">
        <f t="shared" si="1"/>
        <v>0.98257651476268948</v>
      </c>
      <c r="R15" s="47">
        <f t="shared" si="2"/>
        <v>0.95837272751830138</v>
      </c>
      <c r="S15" s="47">
        <f>(E15-H15)/E15</f>
        <v>0.88655258437918494</v>
      </c>
      <c r="T15" s="47">
        <f t="shared" si="4"/>
        <v>0.9234676684561326</v>
      </c>
      <c r="U15" s="35">
        <f t="shared" si="20"/>
        <v>1</v>
      </c>
      <c r="V15" s="35">
        <f t="shared" si="5"/>
        <v>2</v>
      </c>
      <c r="W15" s="35">
        <f t="shared" si="6"/>
        <v>2</v>
      </c>
      <c r="X15" s="35">
        <f t="shared" si="7"/>
        <v>1.5</v>
      </c>
      <c r="Y15" s="35">
        <f>IFERROR(X15*80%," Tidak Ada SO")</f>
        <v>1.2000000000000002</v>
      </c>
      <c r="AA15" s="35" t="s">
        <v>5171</v>
      </c>
      <c r="AB15" s="35"/>
      <c r="AC15" s="35">
        <f>SUM(AC3:AC14)</f>
        <v>29530</v>
      </c>
      <c r="AD15" s="35">
        <f t="shared" ref="AD15" si="27">SUM(AD3:AD14)</f>
        <v>19</v>
      </c>
      <c r="AE15" s="46">
        <f t="shared" ref="AE15" si="28">SUM(AE3:AE14)</f>
        <v>470584417</v>
      </c>
      <c r="AF15" s="46">
        <f t="shared" ref="AF15" si="29">SUM(AF3:AF14)</f>
        <v>893480</v>
      </c>
      <c r="AG15" s="35">
        <f t="shared" ref="AG15" si="30">SUM(AG3:AG14)</f>
        <v>25</v>
      </c>
      <c r="AH15" s="46">
        <f t="shared" ref="AH15" si="31">SUM(AH3:AH14)</f>
        <v>930020</v>
      </c>
      <c r="AI15" s="35">
        <f t="shared" ref="AI15" si="32">SUM(AI3:AI14)</f>
        <v>1436</v>
      </c>
      <c r="AJ15" s="35">
        <f t="shared" ref="AJ15" si="33">SUM(AJ3:AJ14)</f>
        <v>6</v>
      </c>
      <c r="AK15" s="35">
        <f t="shared" ref="AK15" si="34">SUM(AK3:AK14)</f>
        <v>1437</v>
      </c>
      <c r="AL15" s="35">
        <f t="shared" ref="AL15" si="35">SUM(AL3:AL14)</f>
        <v>5</v>
      </c>
      <c r="AM15" s="35">
        <f t="shared" ref="AM15" si="36">SUM(AM3:AM14)</f>
        <v>1437</v>
      </c>
      <c r="AN15" s="35">
        <f t="shared" ref="AN15" si="37">SUM(AN3:AN14)</f>
        <v>5</v>
      </c>
      <c r="AO15" s="35">
        <f t="shared" ref="AO15" si="38">SUM(AO3:AO14)</f>
        <v>1442</v>
      </c>
      <c r="AP15" s="47">
        <f>AK15/AO15</f>
        <v>0.99653259361997226</v>
      </c>
      <c r="AQ15" s="47">
        <f t="shared" si="10"/>
        <v>0.99935658652218085</v>
      </c>
      <c r="AR15" s="47">
        <f>(AC15-AG15)/AC15</f>
        <v>0.99915340331865898</v>
      </c>
      <c r="AS15" s="47">
        <f>(AE15-AH15)/AE15</f>
        <v>0.99802369146447956</v>
      </c>
      <c r="AT15" s="47">
        <f t="shared" si="13"/>
        <v>0.99806438545183185</v>
      </c>
      <c r="AU15" s="35">
        <f t="shared" si="14"/>
        <v>3</v>
      </c>
      <c r="AV15" s="35">
        <f t="shared" si="15"/>
        <v>3</v>
      </c>
      <c r="AW15" s="36">
        <f t="shared" si="16"/>
        <v>3</v>
      </c>
      <c r="AX15" s="35">
        <f t="shared" si="17"/>
        <v>3</v>
      </c>
      <c r="AY15" s="35">
        <f t="shared" si="18"/>
        <v>2.4000000000000004</v>
      </c>
    </row>
    <row r="17" spans="5:7">
      <c r="G17" s="49"/>
    </row>
    <row r="18" spans="5:7">
      <c r="E18" s="83">
        <f>SUMIF('STOCK OPNAME'!D:D,"Feb/2021",'STOCK OPNAME'!N:N)</f>
        <v>49993847</v>
      </c>
    </row>
  </sheetData>
  <mergeCells count="2">
    <mergeCell ref="A1:Y1"/>
    <mergeCell ref="AA1:AY1"/>
  </mergeCells>
  <conditionalFormatting sqref="F15">
    <cfRule type="cellIs" dxfId="54" priority="1" operator="lessThan">
      <formula>0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999"/>
  <sheetViews>
    <sheetView topLeftCell="A366" workbookViewId="0">
      <selection activeCell="G380" sqref="G380:G381"/>
    </sheetView>
  </sheetViews>
  <sheetFormatPr defaultColWidth="14.42578125" defaultRowHeight="15" customHeight="1"/>
  <cols>
    <col min="1" max="1" width="20.42578125" customWidth="1"/>
    <col min="2" max="4" width="14.42578125" customWidth="1"/>
  </cols>
  <sheetData>
    <row r="1" spans="1:2" ht="15.75" customHeight="1">
      <c r="A1" s="1" t="s">
        <v>1044</v>
      </c>
      <c r="B1" s="1" t="s">
        <v>5172</v>
      </c>
    </row>
    <row r="2" spans="1:2" ht="15.75" customHeight="1">
      <c r="A2" s="1" t="s">
        <v>1060</v>
      </c>
      <c r="B2" s="1" t="s">
        <v>1061</v>
      </c>
    </row>
    <row r="3" spans="1:2" ht="15.75" customHeight="1">
      <c r="A3" s="1" t="s">
        <v>5173</v>
      </c>
      <c r="B3" s="1" t="s">
        <v>1073</v>
      </c>
    </row>
    <row r="4" spans="1:2" ht="15.75" customHeight="1">
      <c r="A4" s="1" t="s">
        <v>5174</v>
      </c>
      <c r="B4" s="1" t="s">
        <v>1164</v>
      </c>
    </row>
    <row r="5" spans="1:2" ht="15.75" customHeight="1">
      <c r="A5" s="1" t="s">
        <v>5175</v>
      </c>
      <c r="B5" s="1" t="s">
        <v>1061</v>
      </c>
    </row>
    <row r="6" spans="1:2" ht="15.75" customHeight="1">
      <c r="A6" s="1" t="s">
        <v>1205</v>
      </c>
      <c r="B6" s="1" t="s">
        <v>1061</v>
      </c>
    </row>
    <row r="7" spans="1:2" ht="15.75" customHeight="1">
      <c r="A7" s="1"/>
      <c r="B7" s="1"/>
    </row>
    <row r="8" spans="1:2" ht="15.75" customHeight="1">
      <c r="A8" s="1" t="s">
        <v>5176</v>
      </c>
      <c r="B8" s="1" t="s">
        <v>1061</v>
      </c>
    </row>
    <row r="9" spans="1:2" ht="15.75" customHeight="1">
      <c r="A9" s="1" t="s">
        <v>5177</v>
      </c>
      <c r="B9" s="1" t="s">
        <v>1061</v>
      </c>
    </row>
    <row r="10" spans="1:2" ht="15.75" customHeight="1">
      <c r="A10" s="1" t="s">
        <v>1144</v>
      </c>
      <c r="B10" s="1" t="s">
        <v>1145</v>
      </c>
    </row>
    <row r="11" spans="1:2" ht="15.75" customHeight="1">
      <c r="A11" s="1" t="s">
        <v>5178</v>
      </c>
      <c r="B11" s="1" t="s">
        <v>1576</v>
      </c>
    </row>
    <row r="12" spans="1:2" ht="15.75" customHeight="1">
      <c r="A12" s="1" t="s">
        <v>1246</v>
      </c>
      <c r="B12" s="1" t="s">
        <v>1145</v>
      </c>
    </row>
    <row r="13" spans="1:2" ht="15.75" customHeight="1">
      <c r="A13" s="1" t="s">
        <v>5179</v>
      </c>
      <c r="B13" s="1" t="s">
        <v>1164</v>
      </c>
    </row>
    <row r="14" spans="1:2" ht="15.75" customHeight="1">
      <c r="A14" s="1" t="s">
        <v>5180</v>
      </c>
      <c r="B14" s="1" t="s">
        <v>1491</v>
      </c>
    </row>
    <row r="15" spans="1:2" ht="15.75" customHeight="1">
      <c r="A15" s="1" t="s">
        <v>5181</v>
      </c>
      <c r="B15" s="1" t="s">
        <v>3247</v>
      </c>
    </row>
    <row r="16" spans="1:2" ht="15.75" customHeight="1">
      <c r="A16" s="1" t="s">
        <v>5182</v>
      </c>
      <c r="B16" s="1" t="s">
        <v>1090</v>
      </c>
    </row>
    <row r="17" spans="1:2" ht="15.75" customHeight="1">
      <c r="A17" s="1" t="s">
        <v>5183</v>
      </c>
      <c r="B17" s="1" t="s">
        <v>2272</v>
      </c>
    </row>
    <row r="18" spans="1:2" ht="15.75" customHeight="1">
      <c r="A18" s="1" t="s">
        <v>5184</v>
      </c>
      <c r="B18" s="1" t="s">
        <v>1061</v>
      </c>
    </row>
    <row r="19" spans="1:2" ht="15.75" customHeight="1">
      <c r="A19" s="1" t="s">
        <v>5185</v>
      </c>
      <c r="B19" s="1" t="s">
        <v>5186</v>
      </c>
    </row>
    <row r="20" spans="1:2" ht="15.75" customHeight="1">
      <c r="A20" s="1" t="s">
        <v>5187</v>
      </c>
      <c r="B20" s="1" t="s">
        <v>1145</v>
      </c>
    </row>
    <row r="21" spans="1:2" ht="15.75" customHeight="1">
      <c r="A21" s="1" t="s">
        <v>1862</v>
      </c>
      <c r="B21" s="1" t="s">
        <v>1145</v>
      </c>
    </row>
    <row r="22" spans="1:2" ht="15.75" customHeight="1">
      <c r="A22" s="1" t="s">
        <v>5188</v>
      </c>
      <c r="B22" s="1" t="s">
        <v>1134</v>
      </c>
    </row>
    <row r="23" spans="1:2" ht="15.75" customHeight="1">
      <c r="A23" s="1" t="s">
        <v>5189</v>
      </c>
      <c r="B23" s="1" t="s">
        <v>1061</v>
      </c>
    </row>
    <row r="24" spans="1:2" ht="15.75" customHeight="1">
      <c r="A24" s="1" t="s">
        <v>1914</v>
      </c>
      <c r="B24" s="1" t="s">
        <v>1576</v>
      </c>
    </row>
    <row r="25" spans="1:2" ht="15.75" customHeight="1">
      <c r="A25" s="1" t="s">
        <v>5190</v>
      </c>
      <c r="B25" s="1" t="s">
        <v>1073</v>
      </c>
    </row>
    <row r="26" spans="1:2" ht="15.75" customHeight="1">
      <c r="A26" s="1" t="s">
        <v>5191</v>
      </c>
      <c r="B26" s="1" t="s">
        <v>1110</v>
      </c>
    </row>
    <row r="27" spans="1:2" ht="15.75" customHeight="1">
      <c r="A27" s="1" t="s">
        <v>5192</v>
      </c>
      <c r="B27" s="1" t="s">
        <v>1061</v>
      </c>
    </row>
    <row r="28" spans="1:2" ht="15.75" customHeight="1">
      <c r="A28" s="1" t="s">
        <v>5193</v>
      </c>
      <c r="B28" s="1" t="s">
        <v>1381</v>
      </c>
    </row>
    <row r="29" spans="1:2" ht="15.75" customHeight="1">
      <c r="A29" s="1" t="s">
        <v>5194</v>
      </c>
      <c r="B29" s="1" t="s">
        <v>1090</v>
      </c>
    </row>
    <row r="30" spans="1:2" ht="15.75" customHeight="1">
      <c r="A30" s="1" t="s">
        <v>5195</v>
      </c>
      <c r="B30" s="1" t="s">
        <v>1134</v>
      </c>
    </row>
    <row r="31" spans="1:2" ht="15.75" customHeight="1">
      <c r="A31" s="1" t="s">
        <v>5196</v>
      </c>
      <c r="B31" s="1" t="s">
        <v>1061</v>
      </c>
    </row>
    <row r="32" spans="1:2" ht="15.75" customHeight="1">
      <c r="A32" s="1" t="s">
        <v>5197</v>
      </c>
      <c r="B32" s="1" t="s">
        <v>5198</v>
      </c>
    </row>
    <row r="33" spans="1:2" ht="15.75" customHeight="1">
      <c r="A33" s="1" t="s">
        <v>1620</v>
      </c>
      <c r="B33" s="1" t="s">
        <v>1381</v>
      </c>
    </row>
    <row r="34" spans="1:2" ht="15.75" customHeight="1">
      <c r="A34" s="1" t="s">
        <v>5199</v>
      </c>
      <c r="B34" s="1" t="s">
        <v>1099</v>
      </c>
    </row>
    <row r="35" spans="1:2" ht="15.75" customHeight="1">
      <c r="A35" s="1" t="s">
        <v>5200</v>
      </c>
      <c r="B35" s="1" t="s">
        <v>1328</v>
      </c>
    </row>
    <row r="36" spans="1:2" ht="15.75" customHeight="1">
      <c r="A36" s="1" t="s">
        <v>1609</v>
      </c>
      <c r="B36" s="1" t="s">
        <v>1090</v>
      </c>
    </row>
    <row r="37" spans="1:2" ht="15.75" customHeight="1">
      <c r="A37" s="1" t="s">
        <v>1816</v>
      </c>
      <c r="B37" s="1" t="s">
        <v>1054</v>
      </c>
    </row>
    <row r="38" spans="1:2" ht="15.75" customHeight="1">
      <c r="A38" s="1" t="s">
        <v>1380</v>
      </c>
      <c r="B38" s="1" t="s">
        <v>1381</v>
      </c>
    </row>
    <row r="39" spans="1:2" ht="15.75" customHeight="1">
      <c r="A39" s="1" t="s">
        <v>5201</v>
      </c>
      <c r="B39" s="1" t="s">
        <v>5202</v>
      </c>
    </row>
    <row r="40" spans="1:2" ht="15.75" customHeight="1">
      <c r="A40" s="1" t="s">
        <v>5203</v>
      </c>
      <c r="B40" s="1" t="s">
        <v>5204</v>
      </c>
    </row>
    <row r="41" spans="1:2" ht="15.75" customHeight="1">
      <c r="A41" s="1" t="s">
        <v>5205</v>
      </c>
      <c r="B41" s="1" t="s">
        <v>1134</v>
      </c>
    </row>
    <row r="42" spans="1:2" ht="15.75" customHeight="1">
      <c r="A42" s="1" t="s">
        <v>5206</v>
      </c>
      <c r="B42" s="1" t="s">
        <v>5207</v>
      </c>
    </row>
    <row r="43" spans="1:2" ht="15.75" customHeight="1">
      <c r="A43" s="1" t="s">
        <v>1404</v>
      </c>
      <c r="B43" s="1" t="s">
        <v>1238</v>
      </c>
    </row>
    <row r="44" spans="1:2" ht="15.75" customHeight="1">
      <c r="A44" s="1" t="s">
        <v>5208</v>
      </c>
      <c r="B44" s="1" t="s">
        <v>1090</v>
      </c>
    </row>
    <row r="45" spans="1:2" ht="15.75" customHeight="1">
      <c r="A45" s="1" t="s">
        <v>5209</v>
      </c>
      <c r="B45" s="1" t="s">
        <v>1061</v>
      </c>
    </row>
    <row r="46" spans="1:2" ht="15.75" customHeight="1">
      <c r="A46" s="1" t="s">
        <v>5210</v>
      </c>
      <c r="B46" s="1" t="s">
        <v>1548</v>
      </c>
    </row>
    <row r="47" spans="1:2" ht="15.75" customHeight="1">
      <c r="A47" s="1" t="s">
        <v>4232</v>
      </c>
      <c r="B47" s="1" t="s">
        <v>1164</v>
      </c>
    </row>
    <row r="48" spans="1:2" ht="15.75" customHeight="1">
      <c r="A48" s="1" t="s">
        <v>5211</v>
      </c>
      <c r="B48" s="1" t="s">
        <v>5212</v>
      </c>
    </row>
    <row r="49" spans="1:2" ht="15.75" customHeight="1">
      <c r="A49" s="1" t="s">
        <v>5213</v>
      </c>
      <c r="B49" s="1" t="s">
        <v>5214</v>
      </c>
    </row>
    <row r="50" spans="1:2" ht="15.75" customHeight="1">
      <c r="A50" s="1" t="s">
        <v>4861</v>
      </c>
      <c r="B50" s="1" t="s">
        <v>1164</v>
      </c>
    </row>
    <row r="51" spans="1:2" ht="15.75" customHeight="1">
      <c r="A51" s="1" t="s">
        <v>1081</v>
      </c>
      <c r="B51" s="1" t="s">
        <v>1160</v>
      </c>
    </row>
    <row r="52" spans="1:2" ht="15.75" customHeight="1">
      <c r="A52" s="1" t="s">
        <v>4466</v>
      </c>
      <c r="B52" s="1" t="s">
        <v>1328</v>
      </c>
    </row>
    <row r="53" spans="1:2" ht="15.75" customHeight="1">
      <c r="A53" s="1" t="s">
        <v>5215</v>
      </c>
      <c r="B53" s="1" t="s">
        <v>1134</v>
      </c>
    </row>
    <row r="54" spans="1:2" ht="15.75" customHeight="1">
      <c r="A54" s="1" t="s">
        <v>5216</v>
      </c>
      <c r="B54" s="1" t="s">
        <v>1736</v>
      </c>
    </row>
    <row r="55" spans="1:2" ht="15.75" customHeight="1">
      <c r="A55" s="1" t="s">
        <v>5217</v>
      </c>
      <c r="B55" s="1" t="s">
        <v>1090</v>
      </c>
    </row>
    <row r="56" spans="1:2" ht="15.75" customHeight="1">
      <c r="A56" s="1" t="s">
        <v>5218</v>
      </c>
      <c r="B56" s="1" t="s">
        <v>2272</v>
      </c>
    </row>
    <row r="57" spans="1:2" ht="15.75" customHeight="1">
      <c r="A57" s="1" t="s">
        <v>2216</v>
      </c>
      <c r="B57" s="1" t="s">
        <v>1160</v>
      </c>
    </row>
    <row r="58" spans="1:2" ht="15.75" customHeight="1">
      <c r="A58" s="1" t="s">
        <v>5219</v>
      </c>
      <c r="B58" s="1" t="s">
        <v>1090</v>
      </c>
    </row>
    <row r="59" spans="1:2" ht="15.75" customHeight="1">
      <c r="A59" s="1" t="s">
        <v>5220</v>
      </c>
      <c r="B59" s="1" t="s">
        <v>1082</v>
      </c>
    </row>
    <row r="60" spans="1:2" ht="15.75" customHeight="1">
      <c r="A60" s="1"/>
      <c r="B60" s="1"/>
    </row>
    <row r="61" spans="1:2" ht="15.75" customHeight="1">
      <c r="A61" s="1" t="s">
        <v>5221</v>
      </c>
      <c r="B61" s="1" t="s">
        <v>2272</v>
      </c>
    </row>
    <row r="62" spans="1:2" ht="15.75" customHeight="1">
      <c r="A62" s="1" t="s">
        <v>5222</v>
      </c>
      <c r="B62" s="1" t="s">
        <v>1164</v>
      </c>
    </row>
    <row r="63" spans="1:2" ht="15.75" customHeight="1">
      <c r="A63" s="1" t="s">
        <v>1503</v>
      </c>
      <c r="B63" s="1" t="s">
        <v>1164</v>
      </c>
    </row>
    <row r="64" spans="1:2" ht="15.75" customHeight="1">
      <c r="A64" s="1" t="s">
        <v>5223</v>
      </c>
      <c r="B64" s="1" t="s">
        <v>1164</v>
      </c>
    </row>
    <row r="65" spans="1:2" ht="15.75" customHeight="1">
      <c r="A65" s="1" t="s">
        <v>4237</v>
      </c>
      <c r="B65" s="1" t="s">
        <v>1750</v>
      </c>
    </row>
    <row r="66" spans="1:2" ht="15.75" customHeight="1">
      <c r="A66" s="1" t="s">
        <v>5224</v>
      </c>
      <c r="B66" s="1" t="s">
        <v>1090</v>
      </c>
    </row>
    <row r="67" spans="1:2" ht="15.75" customHeight="1">
      <c r="A67" s="1" t="s">
        <v>5225</v>
      </c>
      <c r="B67" s="1" t="s">
        <v>2029</v>
      </c>
    </row>
    <row r="68" spans="1:2" ht="15.75" customHeight="1">
      <c r="A68" s="1" t="s">
        <v>5226</v>
      </c>
      <c r="B68" s="1" t="s">
        <v>5214</v>
      </c>
    </row>
    <row r="69" spans="1:2" ht="15.75" customHeight="1">
      <c r="A69" s="1" t="s">
        <v>1089</v>
      </c>
      <c r="B69" s="1" t="s">
        <v>1090</v>
      </c>
    </row>
    <row r="70" spans="1:2" ht="15.75" customHeight="1">
      <c r="A70" s="1" t="s">
        <v>5227</v>
      </c>
      <c r="B70" s="1" t="s">
        <v>1145</v>
      </c>
    </row>
    <row r="71" spans="1:2" ht="15.75" customHeight="1">
      <c r="A71" s="1" t="s">
        <v>5228</v>
      </c>
      <c r="B71" s="1" t="s">
        <v>1061</v>
      </c>
    </row>
    <row r="72" spans="1:2" ht="15.75" customHeight="1">
      <c r="A72" s="1" t="s">
        <v>5229</v>
      </c>
      <c r="B72" s="1" t="s">
        <v>1073</v>
      </c>
    </row>
    <row r="73" spans="1:2" ht="15.75" customHeight="1">
      <c r="A73" s="1" t="s">
        <v>1049</v>
      </c>
      <c r="B73" s="1" t="s">
        <v>1050</v>
      </c>
    </row>
    <row r="74" spans="1:2" ht="15.75" customHeight="1">
      <c r="A74" s="1" t="s">
        <v>5230</v>
      </c>
      <c r="B74" s="1" t="s">
        <v>5231</v>
      </c>
    </row>
    <row r="75" spans="1:2" ht="15.75" customHeight="1">
      <c r="A75" s="1" t="s">
        <v>5232</v>
      </c>
      <c r="B75" s="1" t="s">
        <v>1073</v>
      </c>
    </row>
    <row r="76" spans="1:2" ht="15.75" customHeight="1">
      <c r="A76" s="1" t="s">
        <v>5233</v>
      </c>
      <c r="B76" s="1" t="s">
        <v>1145</v>
      </c>
    </row>
    <row r="77" spans="1:2" ht="15.75" customHeight="1">
      <c r="A77" s="1" t="s">
        <v>2686</v>
      </c>
      <c r="B77" s="1" t="s">
        <v>1164</v>
      </c>
    </row>
    <row r="78" spans="1:2" ht="15.75" customHeight="1">
      <c r="A78" s="1" t="s">
        <v>5234</v>
      </c>
      <c r="B78" s="1" t="s">
        <v>3305</v>
      </c>
    </row>
    <row r="79" spans="1:2" ht="15.75" customHeight="1">
      <c r="A79" s="1" t="s">
        <v>5235</v>
      </c>
      <c r="B79" s="1" t="s">
        <v>5212</v>
      </c>
    </row>
    <row r="80" spans="1:2" ht="15.75" customHeight="1">
      <c r="A80" s="1" t="s">
        <v>5236</v>
      </c>
      <c r="B80" s="1" t="s">
        <v>1090</v>
      </c>
    </row>
    <row r="81" spans="1:2" ht="15.75" customHeight="1">
      <c r="A81" s="1" t="s">
        <v>1109</v>
      </c>
      <c r="B81" s="1" t="s">
        <v>1157</v>
      </c>
    </row>
    <row r="82" spans="1:2" ht="15.75" customHeight="1">
      <c r="A82" s="1" t="s">
        <v>5237</v>
      </c>
      <c r="B82" s="1" t="s">
        <v>1082</v>
      </c>
    </row>
    <row r="83" spans="1:2" ht="15.75" customHeight="1">
      <c r="A83" s="1" t="s">
        <v>5238</v>
      </c>
      <c r="B83" s="1" t="s">
        <v>1061</v>
      </c>
    </row>
    <row r="84" spans="1:2" ht="15.75" customHeight="1">
      <c r="A84" s="1" t="s">
        <v>5239</v>
      </c>
      <c r="B84" s="1" t="s">
        <v>1061</v>
      </c>
    </row>
    <row r="85" spans="1:2" ht="15.75" customHeight="1">
      <c r="A85" s="1" t="s">
        <v>5240</v>
      </c>
      <c r="B85" s="1" t="s">
        <v>1090</v>
      </c>
    </row>
    <row r="86" spans="1:2" ht="15.75" customHeight="1">
      <c r="A86" s="1" t="s">
        <v>5241</v>
      </c>
      <c r="B86" s="1" t="s">
        <v>1134</v>
      </c>
    </row>
    <row r="87" spans="1:2" ht="15.75" customHeight="1">
      <c r="A87" s="1" t="s">
        <v>5242</v>
      </c>
      <c r="B87" s="1" t="s">
        <v>1145</v>
      </c>
    </row>
    <row r="88" spans="1:2" ht="15.75" customHeight="1">
      <c r="A88" s="1" t="s">
        <v>5243</v>
      </c>
      <c r="B88" s="1" t="s">
        <v>1160</v>
      </c>
    </row>
    <row r="89" spans="1:2" ht="15.75" customHeight="1">
      <c r="A89" s="1" t="s">
        <v>5244</v>
      </c>
      <c r="B89" s="1" t="s">
        <v>5198</v>
      </c>
    </row>
    <row r="90" spans="1:2" ht="15.75" customHeight="1">
      <c r="A90" s="1" t="s">
        <v>5245</v>
      </c>
      <c r="B90" s="1" t="s">
        <v>1090</v>
      </c>
    </row>
    <row r="91" spans="1:2" ht="15.75" customHeight="1">
      <c r="A91" s="1" t="s">
        <v>5246</v>
      </c>
      <c r="B91" s="1" t="s">
        <v>5247</v>
      </c>
    </row>
    <row r="92" spans="1:2" ht="15.75" customHeight="1">
      <c r="A92" s="1" t="s">
        <v>1098</v>
      </c>
      <c r="B92" s="1" t="s">
        <v>1099</v>
      </c>
    </row>
    <row r="93" spans="1:2" ht="15.75" customHeight="1">
      <c r="A93" s="1" t="s">
        <v>5248</v>
      </c>
      <c r="B93" s="1" t="s">
        <v>5249</v>
      </c>
    </row>
    <row r="94" spans="1:2" ht="15.75" customHeight="1">
      <c r="A94" s="1" t="s">
        <v>5250</v>
      </c>
      <c r="B94" s="1" t="s">
        <v>1061</v>
      </c>
    </row>
    <row r="95" spans="1:2" ht="15.75" customHeight="1">
      <c r="A95" s="1" t="s">
        <v>5251</v>
      </c>
      <c r="B95" s="1" t="s">
        <v>2029</v>
      </c>
    </row>
    <row r="96" spans="1:2" ht="15.75" customHeight="1">
      <c r="A96" s="1" t="s">
        <v>5252</v>
      </c>
      <c r="B96" s="1" t="s">
        <v>1134</v>
      </c>
    </row>
    <row r="97" spans="1:2" ht="15.75" customHeight="1">
      <c r="A97" s="1" t="s">
        <v>5253</v>
      </c>
      <c r="B97" s="1" t="s">
        <v>1381</v>
      </c>
    </row>
    <row r="98" spans="1:2" ht="15.75" customHeight="1">
      <c r="A98" s="1" t="s">
        <v>5254</v>
      </c>
      <c r="B98" s="1" t="s">
        <v>5255</v>
      </c>
    </row>
    <row r="99" spans="1:2" ht="15.75" customHeight="1">
      <c r="A99" s="1" t="s">
        <v>5256</v>
      </c>
      <c r="B99" s="1" t="s">
        <v>1090</v>
      </c>
    </row>
    <row r="100" spans="1:2" ht="15.75" customHeight="1">
      <c r="A100" s="1" t="s">
        <v>5257</v>
      </c>
      <c r="B100" s="1" t="s">
        <v>1110</v>
      </c>
    </row>
    <row r="101" spans="1:2" ht="15.75" customHeight="1">
      <c r="A101" s="1" t="s">
        <v>5258</v>
      </c>
      <c r="B101" s="1" t="s">
        <v>1164</v>
      </c>
    </row>
    <row r="102" spans="1:2" ht="15.75" customHeight="1">
      <c r="A102" s="1" t="s">
        <v>5259</v>
      </c>
      <c r="B102" s="1" t="s">
        <v>5214</v>
      </c>
    </row>
    <row r="103" spans="1:2" ht="15.75" customHeight="1">
      <c r="A103" s="1" t="s">
        <v>1373</v>
      </c>
      <c r="B103" s="1" t="s">
        <v>1090</v>
      </c>
    </row>
    <row r="104" spans="1:2" ht="15.75" customHeight="1">
      <c r="A104" s="1" t="s">
        <v>5260</v>
      </c>
      <c r="B104" s="1" t="s">
        <v>1164</v>
      </c>
    </row>
    <row r="105" spans="1:2" ht="15.75" customHeight="1">
      <c r="A105" s="1" t="s">
        <v>5261</v>
      </c>
      <c r="B105" s="1" t="s">
        <v>1145</v>
      </c>
    </row>
    <row r="106" spans="1:2" ht="15.75" customHeight="1">
      <c r="A106" s="1" t="s">
        <v>5262</v>
      </c>
      <c r="B106" s="1" t="s">
        <v>5186</v>
      </c>
    </row>
    <row r="107" spans="1:2" ht="15.75" customHeight="1">
      <c r="A107" s="1" t="s">
        <v>5263</v>
      </c>
      <c r="B107" s="1" t="s">
        <v>1164</v>
      </c>
    </row>
    <row r="108" spans="1:2" ht="15.75" customHeight="1">
      <c r="A108" s="1" t="s">
        <v>5264</v>
      </c>
      <c r="B108" s="1" t="s">
        <v>1134</v>
      </c>
    </row>
    <row r="109" spans="1:2" ht="15.75" customHeight="1">
      <c r="A109" s="1" t="s">
        <v>5265</v>
      </c>
      <c r="B109" s="1" t="s">
        <v>2272</v>
      </c>
    </row>
    <row r="110" spans="1:2" ht="15.75" customHeight="1">
      <c r="A110" s="1" t="s">
        <v>5266</v>
      </c>
      <c r="B110" s="1" t="s">
        <v>1328</v>
      </c>
    </row>
    <row r="111" spans="1:2" ht="15.75" customHeight="1">
      <c r="A111" s="1" t="s">
        <v>5267</v>
      </c>
      <c r="B111" s="1" t="s">
        <v>1328</v>
      </c>
    </row>
    <row r="112" spans="1:2" ht="15.75" customHeight="1">
      <c r="A112" s="1" t="s">
        <v>5268</v>
      </c>
      <c r="B112" s="1" t="s">
        <v>1491</v>
      </c>
    </row>
    <row r="113" spans="1:2" ht="15.75" customHeight="1">
      <c r="A113" s="1" t="s">
        <v>5269</v>
      </c>
      <c r="B113" s="1" t="s">
        <v>1160</v>
      </c>
    </row>
    <row r="114" spans="1:2" ht="15.75" customHeight="1">
      <c r="A114" s="1" t="s">
        <v>5270</v>
      </c>
      <c r="B114" s="1" t="s">
        <v>1145</v>
      </c>
    </row>
    <row r="115" spans="1:2" ht="15.75" customHeight="1">
      <c r="A115" s="1" t="s">
        <v>5271</v>
      </c>
      <c r="B115" s="1" t="s">
        <v>1110</v>
      </c>
    </row>
    <row r="116" spans="1:2" ht="15.75" customHeight="1">
      <c r="A116" s="1" t="s">
        <v>5272</v>
      </c>
      <c r="B116" s="1" t="s">
        <v>4790</v>
      </c>
    </row>
    <row r="117" spans="1:2" ht="15.75" customHeight="1">
      <c r="A117" s="1" t="s">
        <v>5273</v>
      </c>
      <c r="B117" s="1" t="s">
        <v>1736</v>
      </c>
    </row>
    <row r="118" spans="1:2" ht="15.75" customHeight="1">
      <c r="A118" s="1" t="s">
        <v>5274</v>
      </c>
      <c r="B118" s="1" t="s">
        <v>5275</v>
      </c>
    </row>
    <row r="119" spans="1:2" ht="15.75" customHeight="1">
      <c r="A119" s="1" t="s">
        <v>5276</v>
      </c>
      <c r="B119" s="1" t="s">
        <v>1145</v>
      </c>
    </row>
    <row r="120" spans="1:2" ht="15.75" customHeight="1">
      <c r="A120" s="1" t="s">
        <v>5277</v>
      </c>
      <c r="B120" s="1" t="s">
        <v>5278</v>
      </c>
    </row>
    <row r="121" spans="1:2" ht="15.75" customHeight="1">
      <c r="A121" s="1" t="s">
        <v>5279</v>
      </c>
      <c r="B121" s="1" t="s">
        <v>1050</v>
      </c>
    </row>
    <row r="122" spans="1:2" ht="15.75" customHeight="1">
      <c r="A122" s="1" t="s">
        <v>5280</v>
      </c>
      <c r="B122" s="1" t="s">
        <v>1160</v>
      </c>
    </row>
    <row r="123" spans="1:2" ht="15.75" customHeight="1">
      <c r="A123" s="1" t="s">
        <v>1053</v>
      </c>
      <c r="B123" s="1" t="s">
        <v>1054</v>
      </c>
    </row>
    <row r="124" spans="1:2" ht="15.75" customHeight="1">
      <c r="A124" s="1" t="s">
        <v>1068</v>
      </c>
      <c r="B124" s="1" t="s">
        <v>1069</v>
      </c>
    </row>
    <row r="125" spans="1:2" ht="15.75" customHeight="1">
      <c r="A125" s="1" t="s">
        <v>5281</v>
      </c>
      <c r="B125" s="1" t="s">
        <v>1548</v>
      </c>
    </row>
    <row r="126" spans="1:2" ht="15.75" customHeight="1">
      <c r="A126" s="1" t="s">
        <v>5282</v>
      </c>
      <c r="B126" s="1" t="s">
        <v>5214</v>
      </c>
    </row>
    <row r="127" spans="1:2" ht="15.75" customHeight="1">
      <c r="A127" s="1" t="s">
        <v>5283</v>
      </c>
      <c r="B127" s="1" t="s">
        <v>1164</v>
      </c>
    </row>
    <row r="128" spans="1:2" ht="15.75" customHeight="1">
      <c r="A128" s="1" t="s">
        <v>5284</v>
      </c>
      <c r="B128" s="1" t="s">
        <v>1157</v>
      </c>
    </row>
    <row r="129" spans="1:2" ht="15.75" customHeight="1">
      <c r="A129" s="1" t="s">
        <v>5285</v>
      </c>
      <c r="B129" s="1" t="s">
        <v>1134</v>
      </c>
    </row>
    <row r="130" spans="1:2" ht="15.75" customHeight="1">
      <c r="A130" s="1" t="s">
        <v>5286</v>
      </c>
      <c r="B130" s="1" t="s">
        <v>1061</v>
      </c>
    </row>
    <row r="131" spans="1:2" ht="15.75" customHeight="1">
      <c r="A131" s="1" t="s">
        <v>5287</v>
      </c>
      <c r="B131" s="1" t="s">
        <v>1099</v>
      </c>
    </row>
    <row r="132" spans="1:2" ht="15.75" customHeight="1">
      <c r="A132" s="1" t="s">
        <v>5288</v>
      </c>
      <c r="B132" s="1" t="s">
        <v>5275</v>
      </c>
    </row>
    <row r="133" spans="1:2" ht="15.75" customHeight="1">
      <c r="A133" s="1" t="s">
        <v>5289</v>
      </c>
      <c r="B133" s="1" t="s">
        <v>5255</v>
      </c>
    </row>
    <row r="134" spans="1:2" ht="15.75" customHeight="1">
      <c r="A134" s="1" t="s">
        <v>1209</v>
      </c>
      <c r="B134" s="1" t="s">
        <v>1073</v>
      </c>
    </row>
    <row r="135" spans="1:2" ht="15.75" customHeight="1">
      <c r="A135" s="1" t="s">
        <v>5290</v>
      </c>
      <c r="B135" s="1" t="s">
        <v>1110</v>
      </c>
    </row>
    <row r="136" spans="1:2" ht="15.75" customHeight="1">
      <c r="A136" s="1" t="s">
        <v>5291</v>
      </c>
      <c r="B136" s="1" t="s">
        <v>5186</v>
      </c>
    </row>
    <row r="137" spans="1:2" ht="15.75" customHeight="1">
      <c r="A137" s="1" t="s">
        <v>5292</v>
      </c>
      <c r="B137" s="1" t="s">
        <v>5204</v>
      </c>
    </row>
    <row r="138" spans="1:2" ht="15.75" customHeight="1">
      <c r="A138" s="1" t="s">
        <v>5293</v>
      </c>
      <c r="B138" s="1" t="s">
        <v>1145</v>
      </c>
    </row>
    <row r="139" spans="1:2" ht="15.75" customHeight="1">
      <c r="A139" s="1" t="s">
        <v>5294</v>
      </c>
      <c r="B139" s="1" t="s">
        <v>1090</v>
      </c>
    </row>
    <row r="140" spans="1:2" ht="15.75" customHeight="1">
      <c r="A140" s="1" t="s">
        <v>5295</v>
      </c>
      <c r="B140" s="1" t="s">
        <v>5296</v>
      </c>
    </row>
    <row r="141" spans="1:2" ht="15.75" customHeight="1">
      <c r="A141" s="1" t="s">
        <v>5297</v>
      </c>
      <c r="B141" s="1" t="s">
        <v>1054</v>
      </c>
    </row>
    <row r="142" spans="1:2" ht="15.75" customHeight="1">
      <c r="A142" s="1" t="s">
        <v>5298</v>
      </c>
      <c r="B142" s="1" t="s">
        <v>1090</v>
      </c>
    </row>
    <row r="143" spans="1:2" ht="15.75" customHeight="1">
      <c r="A143" s="1" t="s">
        <v>2970</v>
      </c>
      <c r="B143" s="1" t="s">
        <v>1090</v>
      </c>
    </row>
    <row r="144" spans="1:2" ht="15.75" customHeight="1">
      <c r="A144" s="1" t="s">
        <v>5299</v>
      </c>
      <c r="B144" s="1" t="s">
        <v>1145</v>
      </c>
    </row>
    <row r="145" spans="1:2" ht="15.75" customHeight="1">
      <c r="A145" s="1" t="s">
        <v>5300</v>
      </c>
      <c r="B145" s="1" t="s">
        <v>1090</v>
      </c>
    </row>
    <row r="146" spans="1:2" ht="15.75" customHeight="1">
      <c r="A146" s="1" t="s">
        <v>5301</v>
      </c>
      <c r="B146" s="1" t="s">
        <v>1290</v>
      </c>
    </row>
    <row r="147" spans="1:2" ht="15.75" customHeight="1">
      <c r="A147" s="1" t="s">
        <v>5302</v>
      </c>
      <c r="B147" s="1" t="s">
        <v>5214</v>
      </c>
    </row>
    <row r="148" spans="1:2" ht="15.75" customHeight="1">
      <c r="A148" s="1" t="s">
        <v>1303</v>
      </c>
      <c r="B148" s="1" t="s">
        <v>1073</v>
      </c>
    </row>
    <row r="149" spans="1:2" ht="15.75" customHeight="1">
      <c r="A149" s="1" t="s">
        <v>4651</v>
      </c>
      <c r="B149" s="1" t="s">
        <v>1145</v>
      </c>
    </row>
    <row r="150" spans="1:2" ht="15.75" customHeight="1">
      <c r="A150" s="1" t="s">
        <v>5303</v>
      </c>
      <c r="B150" s="1" t="s">
        <v>3247</v>
      </c>
    </row>
    <row r="151" spans="1:2" ht="15.75" customHeight="1">
      <c r="A151" s="1" t="s">
        <v>5304</v>
      </c>
      <c r="B151" s="1" t="s">
        <v>1090</v>
      </c>
    </row>
    <row r="152" spans="1:2" ht="15.75" customHeight="1">
      <c r="A152" s="1" t="s">
        <v>5305</v>
      </c>
      <c r="B152" s="1" t="s">
        <v>1054</v>
      </c>
    </row>
    <row r="153" spans="1:2" ht="15.75" customHeight="1">
      <c r="A153" s="1" t="s">
        <v>5306</v>
      </c>
      <c r="B153" s="1" t="s">
        <v>1381</v>
      </c>
    </row>
    <row r="154" spans="1:2" ht="15.75" customHeight="1">
      <c r="A154" s="1" t="s">
        <v>5307</v>
      </c>
      <c r="B154" s="1" t="s">
        <v>1164</v>
      </c>
    </row>
    <row r="155" spans="1:2" ht="15.75" customHeight="1">
      <c r="A155" s="1" t="s">
        <v>5308</v>
      </c>
      <c r="B155" s="1" t="s">
        <v>1328</v>
      </c>
    </row>
    <row r="156" spans="1:2" ht="15.75" customHeight="1">
      <c r="A156" s="1" t="s">
        <v>1547</v>
      </c>
      <c r="B156" s="1" t="s">
        <v>1548</v>
      </c>
    </row>
    <row r="157" spans="1:2" ht="15.75" customHeight="1">
      <c r="A157" s="1" t="s">
        <v>5309</v>
      </c>
      <c r="B157" s="1" t="s">
        <v>1157</v>
      </c>
    </row>
    <row r="158" spans="1:2" ht="15.75" customHeight="1">
      <c r="A158" s="1" t="s">
        <v>5310</v>
      </c>
      <c r="B158" s="1" t="s">
        <v>5311</v>
      </c>
    </row>
    <row r="159" spans="1:2" ht="15.75" customHeight="1">
      <c r="A159" s="1" t="s">
        <v>5312</v>
      </c>
      <c r="B159" s="1" t="s">
        <v>5313</v>
      </c>
    </row>
    <row r="160" spans="1:2" ht="15.75" customHeight="1">
      <c r="A160" s="1" t="s">
        <v>5314</v>
      </c>
      <c r="B160" s="1" t="s">
        <v>1090</v>
      </c>
    </row>
    <row r="161" spans="1:2" ht="15.75" customHeight="1">
      <c r="A161" s="1" t="s">
        <v>5315</v>
      </c>
      <c r="B161" s="1" t="s">
        <v>1090</v>
      </c>
    </row>
    <row r="162" spans="1:2" ht="15.75" customHeight="1">
      <c r="A162" s="1" t="s">
        <v>5316</v>
      </c>
      <c r="B162" s="1" t="s">
        <v>1110</v>
      </c>
    </row>
    <row r="163" spans="1:2" ht="15.75" customHeight="1">
      <c r="A163" s="1" t="s">
        <v>5317</v>
      </c>
      <c r="B163" s="1" t="s">
        <v>1160</v>
      </c>
    </row>
    <row r="164" spans="1:2" ht="15.75" customHeight="1">
      <c r="A164" s="1" t="s">
        <v>5318</v>
      </c>
      <c r="B164" s="1" t="s">
        <v>2029</v>
      </c>
    </row>
    <row r="165" spans="1:2" ht="15.75" customHeight="1">
      <c r="A165" s="1" t="s">
        <v>5319</v>
      </c>
      <c r="B165" s="1" t="s">
        <v>5198</v>
      </c>
    </row>
    <row r="166" spans="1:2" ht="15.75" customHeight="1">
      <c r="A166" s="1" t="s">
        <v>2271</v>
      </c>
      <c r="B166" s="1" t="s">
        <v>2272</v>
      </c>
    </row>
    <row r="167" spans="1:2" ht="15.75" customHeight="1">
      <c r="A167" s="1" t="s">
        <v>5320</v>
      </c>
      <c r="B167" s="1" t="s">
        <v>1110</v>
      </c>
    </row>
    <row r="168" spans="1:2" ht="15.75" customHeight="1">
      <c r="A168" s="1" t="s">
        <v>5321</v>
      </c>
      <c r="B168" s="1" t="s">
        <v>1157</v>
      </c>
    </row>
    <row r="169" spans="1:2" ht="15.75" customHeight="1">
      <c r="A169" s="1" t="s">
        <v>5322</v>
      </c>
      <c r="B169" s="1" t="s">
        <v>1134</v>
      </c>
    </row>
    <row r="170" spans="1:2" ht="15.75" customHeight="1">
      <c r="A170" s="1" t="s">
        <v>1133</v>
      </c>
      <c r="B170" s="1" t="s">
        <v>1134</v>
      </c>
    </row>
    <row r="171" spans="1:2" ht="15.75" customHeight="1">
      <c r="A171" s="1" t="s">
        <v>5323</v>
      </c>
      <c r="B171" s="1" t="s">
        <v>2272</v>
      </c>
    </row>
    <row r="172" spans="1:2" ht="15.75" customHeight="1">
      <c r="A172" s="1" t="s">
        <v>5324</v>
      </c>
      <c r="B172" s="1" t="s">
        <v>2272</v>
      </c>
    </row>
    <row r="173" spans="1:2" ht="15.75" customHeight="1">
      <c r="A173" s="1" t="s">
        <v>1575</v>
      </c>
      <c r="B173" s="1" t="s">
        <v>1576</v>
      </c>
    </row>
    <row r="174" spans="1:2" ht="15.75" customHeight="1">
      <c r="A174" s="1" t="s">
        <v>5325</v>
      </c>
      <c r="B174" s="1" t="s">
        <v>5249</v>
      </c>
    </row>
    <row r="175" spans="1:2" ht="15.75" customHeight="1">
      <c r="A175" s="1" t="s">
        <v>5326</v>
      </c>
      <c r="B175" s="1" t="s">
        <v>1134</v>
      </c>
    </row>
    <row r="176" spans="1:2" ht="15.75" customHeight="1">
      <c r="A176" s="1" t="s">
        <v>5327</v>
      </c>
      <c r="B176" s="1" t="s">
        <v>1548</v>
      </c>
    </row>
    <row r="177" spans="1:2" ht="15.75" customHeight="1">
      <c r="A177" s="1" t="s">
        <v>3281</v>
      </c>
      <c r="B177" s="1" t="s">
        <v>1061</v>
      </c>
    </row>
    <row r="178" spans="1:2" ht="15.75" customHeight="1">
      <c r="A178" s="1" t="s">
        <v>5328</v>
      </c>
      <c r="B178" s="1" t="s">
        <v>1054</v>
      </c>
    </row>
    <row r="179" spans="1:2" ht="15.75" customHeight="1">
      <c r="A179" s="1" t="s">
        <v>3304</v>
      </c>
      <c r="B179" s="1" t="s">
        <v>3305</v>
      </c>
    </row>
    <row r="180" spans="1:2" ht="15.75" customHeight="1">
      <c r="A180" s="1" t="s">
        <v>1490</v>
      </c>
      <c r="B180" s="1" t="s">
        <v>1491</v>
      </c>
    </row>
    <row r="181" spans="1:2" ht="15.75" customHeight="1">
      <c r="A181" s="1" t="s">
        <v>5329</v>
      </c>
      <c r="B181" s="1" t="s">
        <v>1145</v>
      </c>
    </row>
    <row r="182" spans="1:2" ht="15.75" customHeight="1">
      <c r="A182" s="1" t="s">
        <v>5330</v>
      </c>
      <c r="B182" s="1" t="s">
        <v>1069</v>
      </c>
    </row>
    <row r="183" spans="1:2" ht="15.75" customHeight="1">
      <c r="A183" s="1" t="s">
        <v>5331</v>
      </c>
      <c r="B183" s="1" t="s">
        <v>5207</v>
      </c>
    </row>
    <row r="184" spans="1:2" ht="15.75" customHeight="1">
      <c r="A184" s="1" t="s">
        <v>5332</v>
      </c>
      <c r="B184" s="1" t="s">
        <v>5333</v>
      </c>
    </row>
    <row r="185" spans="1:2" ht="15.75" customHeight="1">
      <c r="A185" s="1" t="s">
        <v>5334</v>
      </c>
      <c r="B185" s="1" t="s">
        <v>5335</v>
      </c>
    </row>
    <row r="186" spans="1:2" ht="15.75" customHeight="1">
      <c r="A186" s="1" t="s">
        <v>5336</v>
      </c>
      <c r="B186" s="1" t="s">
        <v>1061</v>
      </c>
    </row>
    <row r="187" spans="1:2" ht="15.75" customHeight="1">
      <c r="A187" s="1" t="s">
        <v>5337</v>
      </c>
      <c r="B187" s="1" t="s">
        <v>1090</v>
      </c>
    </row>
    <row r="188" spans="1:2" ht="15.75" customHeight="1">
      <c r="A188" s="1" t="s">
        <v>5338</v>
      </c>
      <c r="B188" s="1" t="s">
        <v>1328</v>
      </c>
    </row>
    <row r="189" spans="1:2" ht="15.75" customHeight="1">
      <c r="A189" s="1" t="s">
        <v>5339</v>
      </c>
      <c r="B189" s="1" t="s">
        <v>1090</v>
      </c>
    </row>
    <row r="190" spans="1:2" ht="15.75" customHeight="1">
      <c r="A190" s="1" t="s">
        <v>5340</v>
      </c>
      <c r="B190" s="1" t="s">
        <v>5341</v>
      </c>
    </row>
    <row r="191" spans="1:2" ht="15.75" customHeight="1">
      <c r="A191" s="1" t="s">
        <v>5342</v>
      </c>
      <c r="B191" s="1" t="s">
        <v>1328</v>
      </c>
    </row>
    <row r="192" spans="1:2" ht="15.75" customHeight="1">
      <c r="A192" s="1" t="s">
        <v>5343</v>
      </c>
      <c r="B192" s="1" t="s">
        <v>1090</v>
      </c>
    </row>
    <row r="193" spans="1:2" ht="15.75" customHeight="1">
      <c r="A193" s="1" t="s">
        <v>1263</v>
      </c>
      <c r="B193" s="1" t="s">
        <v>1090</v>
      </c>
    </row>
    <row r="194" spans="1:2" ht="15.75" customHeight="1">
      <c r="A194" s="1" t="s">
        <v>5344</v>
      </c>
      <c r="B194" s="1" t="s">
        <v>1491</v>
      </c>
    </row>
    <row r="195" spans="1:2" ht="15.75" customHeight="1">
      <c r="A195" s="1" t="s">
        <v>5345</v>
      </c>
      <c r="B195" s="1" t="s">
        <v>1145</v>
      </c>
    </row>
    <row r="196" spans="1:2" ht="15.75" customHeight="1">
      <c r="A196" s="1" t="s">
        <v>5346</v>
      </c>
      <c r="B196" s="1" t="s">
        <v>1090</v>
      </c>
    </row>
    <row r="197" spans="1:2" ht="15.75" customHeight="1">
      <c r="A197" s="1" t="s">
        <v>1289</v>
      </c>
      <c r="B197" s="1" t="s">
        <v>1290</v>
      </c>
    </row>
    <row r="198" spans="1:2" ht="15.75" customHeight="1">
      <c r="A198" s="1" t="s">
        <v>1182</v>
      </c>
      <c r="B198" s="1" t="s">
        <v>1073</v>
      </c>
    </row>
    <row r="199" spans="1:2" ht="15.75" customHeight="1">
      <c r="A199" s="1" t="s">
        <v>5347</v>
      </c>
      <c r="B199" s="1" t="s">
        <v>5348</v>
      </c>
    </row>
    <row r="200" spans="1:2" ht="15.75" customHeight="1">
      <c r="A200" s="1" t="s">
        <v>5349</v>
      </c>
      <c r="B200" s="1" t="s">
        <v>2272</v>
      </c>
    </row>
    <row r="201" spans="1:2" ht="15.75" customHeight="1">
      <c r="A201" s="1" t="s">
        <v>5350</v>
      </c>
      <c r="B201" s="1" t="s">
        <v>2272</v>
      </c>
    </row>
    <row r="202" spans="1:2" ht="15.75" customHeight="1">
      <c r="A202" s="1" t="s">
        <v>5351</v>
      </c>
      <c r="B202" s="1" t="s">
        <v>1110</v>
      </c>
    </row>
    <row r="203" spans="1:2" ht="15.75" customHeight="1">
      <c r="A203" s="1" t="s">
        <v>1185</v>
      </c>
      <c r="B203" s="1" t="s">
        <v>1186</v>
      </c>
    </row>
    <row r="204" spans="1:2" ht="15.75" customHeight="1">
      <c r="A204" s="1" t="s">
        <v>2028</v>
      </c>
      <c r="B204" s="1" t="s">
        <v>2029</v>
      </c>
    </row>
    <row r="205" spans="1:2" ht="15.75" customHeight="1">
      <c r="A205" s="1" t="s">
        <v>5352</v>
      </c>
      <c r="B205" s="1" t="s">
        <v>5214</v>
      </c>
    </row>
    <row r="206" spans="1:2" ht="15.75" customHeight="1">
      <c r="A206" s="1" t="s">
        <v>1334</v>
      </c>
      <c r="B206" s="1" t="s">
        <v>1164</v>
      </c>
    </row>
    <row r="207" spans="1:2" ht="15.75" customHeight="1">
      <c r="A207" s="1" t="s">
        <v>5353</v>
      </c>
      <c r="B207" s="1" t="s">
        <v>1099</v>
      </c>
    </row>
    <row r="208" spans="1:2" ht="15.75" customHeight="1">
      <c r="A208" s="1" t="s">
        <v>5354</v>
      </c>
      <c r="B208" s="1" t="s">
        <v>1548</v>
      </c>
    </row>
    <row r="209" spans="1:2" ht="15.75" customHeight="1">
      <c r="A209" s="1" t="s">
        <v>5355</v>
      </c>
      <c r="B209" s="1" t="s">
        <v>5356</v>
      </c>
    </row>
    <row r="210" spans="1:2" ht="15.75" customHeight="1">
      <c r="A210" s="1" t="s">
        <v>5357</v>
      </c>
      <c r="B210" s="1" t="s">
        <v>1061</v>
      </c>
    </row>
    <row r="211" spans="1:2" ht="15.75" customHeight="1">
      <c r="A211" s="1" t="s">
        <v>5358</v>
      </c>
      <c r="B211" s="1" t="s">
        <v>1090</v>
      </c>
    </row>
    <row r="212" spans="1:2" ht="15.75" customHeight="1">
      <c r="A212" s="1" t="s">
        <v>2334</v>
      </c>
      <c r="B212" s="1" t="s">
        <v>1110</v>
      </c>
    </row>
    <row r="213" spans="1:2" ht="15.75" customHeight="1">
      <c r="A213" s="1" t="s">
        <v>5359</v>
      </c>
      <c r="B213" s="1" t="s">
        <v>2272</v>
      </c>
    </row>
    <row r="214" spans="1:2" ht="15.75" customHeight="1">
      <c r="A214" s="1" t="s">
        <v>5360</v>
      </c>
      <c r="B214" s="1" t="s">
        <v>1127</v>
      </c>
    </row>
    <row r="215" spans="1:2" ht="15.75" customHeight="1">
      <c r="A215" s="1" t="s">
        <v>5361</v>
      </c>
      <c r="B215" s="1" t="s">
        <v>1090</v>
      </c>
    </row>
    <row r="216" spans="1:2" ht="15.75" customHeight="1">
      <c r="A216" s="1" t="s">
        <v>1270</v>
      </c>
      <c r="B216" s="1" t="s">
        <v>1090</v>
      </c>
    </row>
    <row r="217" spans="1:2" ht="15.75" customHeight="1">
      <c r="A217" s="1" t="s">
        <v>5362</v>
      </c>
      <c r="B217" s="1" t="s">
        <v>1090</v>
      </c>
    </row>
    <row r="218" spans="1:2" ht="15.75" customHeight="1">
      <c r="A218" s="1" t="s">
        <v>5363</v>
      </c>
      <c r="B218" s="1" t="s">
        <v>1090</v>
      </c>
    </row>
    <row r="219" spans="1:2" ht="15.75" customHeight="1">
      <c r="A219" s="1" t="s">
        <v>5364</v>
      </c>
      <c r="B219" s="1" t="s">
        <v>1576</v>
      </c>
    </row>
    <row r="220" spans="1:2" ht="15.75" customHeight="1">
      <c r="A220" s="1" t="s">
        <v>5365</v>
      </c>
      <c r="B220" s="1" t="s">
        <v>5366</v>
      </c>
    </row>
    <row r="221" spans="1:2" ht="15.75" customHeight="1">
      <c r="A221" s="1" t="s">
        <v>5367</v>
      </c>
      <c r="B221" s="1" t="s">
        <v>1164</v>
      </c>
    </row>
    <row r="222" spans="1:2" ht="15.75" customHeight="1">
      <c r="A222" s="1" t="s">
        <v>5368</v>
      </c>
      <c r="B222" s="1" t="s">
        <v>1054</v>
      </c>
    </row>
    <row r="223" spans="1:2" ht="15.75" customHeight="1">
      <c r="A223" s="1" t="s">
        <v>5369</v>
      </c>
      <c r="B223" s="1" t="s">
        <v>1290</v>
      </c>
    </row>
    <row r="224" spans="1:2" ht="15.75" customHeight="1">
      <c r="A224" s="1" t="s">
        <v>5370</v>
      </c>
      <c r="B224" s="1" t="s">
        <v>3247</v>
      </c>
    </row>
    <row r="225" spans="1:2" ht="15.75" customHeight="1">
      <c r="A225" s="1" t="s">
        <v>5371</v>
      </c>
      <c r="B225" s="1" t="s">
        <v>1061</v>
      </c>
    </row>
    <row r="226" spans="1:2" ht="15.75" customHeight="1">
      <c r="A226" s="1" t="s">
        <v>5372</v>
      </c>
      <c r="B226" s="1" t="s">
        <v>1061</v>
      </c>
    </row>
    <row r="227" spans="1:2" ht="15.75" customHeight="1">
      <c r="A227" s="1" t="s">
        <v>5373</v>
      </c>
      <c r="B227" s="1" t="s">
        <v>1090</v>
      </c>
    </row>
    <row r="228" spans="1:2" ht="15.75" customHeight="1">
      <c r="A228" s="1" t="s">
        <v>1301</v>
      </c>
      <c r="B228" s="1" t="s">
        <v>1164</v>
      </c>
    </row>
    <row r="229" spans="1:2" ht="15.75" customHeight="1">
      <c r="A229" s="1" t="s">
        <v>5374</v>
      </c>
      <c r="B229" s="1" t="s">
        <v>1090</v>
      </c>
    </row>
    <row r="230" spans="1:2" ht="15.75" customHeight="1">
      <c r="A230" s="1" t="s">
        <v>5375</v>
      </c>
      <c r="B230" s="1" t="s">
        <v>3247</v>
      </c>
    </row>
    <row r="231" spans="1:2" ht="15.75" customHeight="1">
      <c r="A231" s="1" t="s">
        <v>1156</v>
      </c>
      <c r="B231" s="1" t="s">
        <v>1157</v>
      </c>
    </row>
    <row r="232" spans="1:2" ht="15.75" customHeight="1">
      <c r="A232" s="1" t="s">
        <v>5376</v>
      </c>
      <c r="B232" s="1" t="s">
        <v>5377</v>
      </c>
    </row>
    <row r="233" spans="1:2" ht="15.75" customHeight="1">
      <c r="A233" s="1" t="s">
        <v>5378</v>
      </c>
      <c r="B233" s="1" t="s">
        <v>1576</v>
      </c>
    </row>
    <row r="234" spans="1:2" ht="15.75" customHeight="1">
      <c r="A234" s="1" t="s">
        <v>5379</v>
      </c>
      <c r="B234" s="1" t="s">
        <v>3305</v>
      </c>
    </row>
    <row r="235" spans="1:2" ht="15.75" customHeight="1">
      <c r="A235" s="1" t="s">
        <v>5380</v>
      </c>
      <c r="B235" s="1" t="s">
        <v>1381</v>
      </c>
    </row>
    <row r="236" spans="1:2" ht="15.75" customHeight="1">
      <c r="A236" s="1" t="s">
        <v>5381</v>
      </c>
      <c r="B236" s="1" t="s">
        <v>5214</v>
      </c>
    </row>
    <row r="237" spans="1:2" ht="15.75" customHeight="1">
      <c r="A237" s="1" t="s">
        <v>2867</v>
      </c>
      <c r="B237" s="1" t="s">
        <v>1145</v>
      </c>
    </row>
    <row r="238" spans="1:2" ht="15.75" customHeight="1">
      <c r="A238" s="1" t="s">
        <v>5382</v>
      </c>
      <c r="B238" s="1" t="s">
        <v>1145</v>
      </c>
    </row>
    <row r="239" spans="1:2" ht="15.75" customHeight="1">
      <c r="A239" s="1" t="s">
        <v>1280</v>
      </c>
      <c r="B239" s="1" t="s">
        <v>1099</v>
      </c>
    </row>
    <row r="240" spans="1:2" ht="15.75" customHeight="1">
      <c r="A240" s="1" t="s">
        <v>1138</v>
      </c>
      <c r="B240" s="1" t="s">
        <v>1164</v>
      </c>
    </row>
    <row r="241" spans="1:2" ht="15.75" customHeight="1">
      <c r="A241" s="1" t="s">
        <v>2539</v>
      </c>
      <c r="B241" s="1" t="s">
        <v>1134</v>
      </c>
    </row>
    <row r="242" spans="1:2" ht="15.75" customHeight="1">
      <c r="A242" s="1" t="s">
        <v>5383</v>
      </c>
      <c r="B242" s="1" t="s">
        <v>1090</v>
      </c>
    </row>
    <row r="243" spans="1:2" ht="15.75" customHeight="1">
      <c r="A243" s="1" t="s">
        <v>5384</v>
      </c>
      <c r="B243" s="1" t="s">
        <v>4872</v>
      </c>
    </row>
    <row r="244" spans="1:2" ht="15.75" customHeight="1">
      <c r="A244" s="1" t="s">
        <v>5385</v>
      </c>
      <c r="B244" s="1" t="s">
        <v>5212</v>
      </c>
    </row>
    <row r="245" spans="1:2" ht="15.75" customHeight="1">
      <c r="A245" s="1" t="s">
        <v>5386</v>
      </c>
      <c r="B245" s="1" t="s">
        <v>1164</v>
      </c>
    </row>
    <row r="246" spans="1:2" ht="15.75" customHeight="1">
      <c r="A246" s="1" t="s">
        <v>5387</v>
      </c>
      <c r="B246" s="1" t="s">
        <v>1164</v>
      </c>
    </row>
    <row r="247" spans="1:2" ht="15.75" customHeight="1">
      <c r="A247" s="1" t="s">
        <v>5388</v>
      </c>
      <c r="B247" s="1" t="s">
        <v>1134</v>
      </c>
    </row>
    <row r="248" spans="1:2" ht="15.75" customHeight="1">
      <c r="A248" s="1" t="s">
        <v>5389</v>
      </c>
      <c r="B248" s="1" t="s">
        <v>1164</v>
      </c>
    </row>
    <row r="249" spans="1:2" ht="15.75" customHeight="1">
      <c r="A249" s="1" t="s">
        <v>5390</v>
      </c>
      <c r="B249" s="1" t="s">
        <v>1090</v>
      </c>
    </row>
    <row r="250" spans="1:2" ht="15.75" customHeight="1">
      <c r="A250" s="1" t="s">
        <v>5391</v>
      </c>
      <c r="B250" s="1" t="s">
        <v>1145</v>
      </c>
    </row>
    <row r="251" spans="1:2" ht="15.75" customHeight="1">
      <c r="A251" s="1" t="s">
        <v>5392</v>
      </c>
      <c r="B251" s="1" t="s">
        <v>1328</v>
      </c>
    </row>
    <row r="252" spans="1:2" ht="15.75" customHeight="1">
      <c r="A252" s="1" t="s">
        <v>5393</v>
      </c>
      <c r="B252" s="1" t="s">
        <v>1186</v>
      </c>
    </row>
    <row r="253" spans="1:2" ht="15.75" customHeight="1">
      <c r="A253" s="1" t="s">
        <v>4789</v>
      </c>
      <c r="B253" s="1" t="s">
        <v>4790</v>
      </c>
    </row>
    <row r="254" spans="1:2" ht="15.75" customHeight="1">
      <c r="A254" s="1" t="s">
        <v>5394</v>
      </c>
      <c r="B254" s="1" t="s">
        <v>1145</v>
      </c>
    </row>
    <row r="255" spans="1:2" ht="15.75" customHeight="1">
      <c r="A255" s="1" t="s">
        <v>5395</v>
      </c>
      <c r="B255" s="1" t="s">
        <v>1548</v>
      </c>
    </row>
    <row r="256" spans="1:2" ht="15.75" customHeight="1">
      <c r="A256" s="1" t="s">
        <v>5396</v>
      </c>
      <c r="B256" s="1" t="s">
        <v>5198</v>
      </c>
    </row>
    <row r="257" spans="1:2" ht="15.75" customHeight="1">
      <c r="A257" s="1" t="s">
        <v>5397</v>
      </c>
      <c r="B257" s="1" t="s">
        <v>1110</v>
      </c>
    </row>
    <row r="258" spans="1:2" ht="15.75" customHeight="1">
      <c r="A258" s="1" t="s">
        <v>5398</v>
      </c>
      <c r="B258" s="1" t="s">
        <v>5186</v>
      </c>
    </row>
    <row r="259" spans="1:2" ht="15.75" customHeight="1">
      <c r="A259" s="1" t="s">
        <v>5399</v>
      </c>
      <c r="B259" s="1" t="s">
        <v>5400</v>
      </c>
    </row>
    <row r="260" spans="1:2" ht="15.75" customHeight="1">
      <c r="A260" s="1" t="s">
        <v>5401</v>
      </c>
      <c r="B260" s="1" t="s">
        <v>2029</v>
      </c>
    </row>
    <row r="261" spans="1:2" ht="15.75" customHeight="1">
      <c r="A261" s="1" t="s">
        <v>1141</v>
      </c>
      <c r="B261" s="1" t="s">
        <v>1090</v>
      </c>
    </row>
    <row r="262" spans="1:2" ht="15.75" customHeight="1">
      <c r="A262" s="1" t="s">
        <v>2795</v>
      </c>
      <c r="B262" s="1" t="s">
        <v>1073</v>
      </c>
    </row>
    <row r="263" spans="1:2" ht="15.75" customHeight="1">
      <c r="A263" s="1" t="s">
        <v>5402</v>
      </c>
      <c r="B263" s="1" t="s">
        <v>1054</v>
      </c>
    </row>
    <row r="264" spans="1:2" ht="15.75" customHeight="1">
      <c r="A264" s="1" t="s">
        <v>5403</v>
      </c>
      <c r="B264" s="1" t="s">
        <v>1054</v>
      </c>
    </row>
    <row r="265" spans="1:2" ht="15.75" customHeight="1">
      <c r="A265" s="1" t="s">
        <v>1229</v>
      </c>
      <c r="B265" s="1" t="s">
        <v>1073</v>
      </c>
    </row>
    <row r="266" spans="1:2" ht="15.75" customHeight="1">
      <c r="A266" s="1" t="s">
        <v>5404</v>
      </c>
      <c r="B266" s="1" t="s">
        <v>5405</v>
      </c>
    </row>
    <row r="267" spans="1:2" ht="15.75" customHeight="1">
      <c r="A267" s="1" t="s">
        <v>4871</v>
      </c>
      <c r="B267" s="1" t="s">
        <v>4872</v>
      </c>
    </row>
    <row r="268" spans="1:2" ht="15.75" customHeight="1">
      <c r="A268" s="1" t="s">
        <v>5406</v>
      </c>
      <c r="B268" s="1" t="s">
        <v>1548</v>
      </c>
    </row>
    <row r="269" spans="1:2" ht="15.75" customHeight="1">
      <c r="A269" s="1" t="s">
        <v>5407</v>
      </c>
      <c r="B269" s="1" t="s">
        <v>1090</v>
      </c>
    </row>
    <row r="270" spans="1:2" ht="15.75" customHeight="1">
      <c r="A270" s="1" t="s">
        <v>5408</v>
      </c>
      <c r="B270" s="1" t="s">
        <v>1050</v>
      </c>
    </row>
    <row r="271" spans="1:2" ht="15.75" customHeight="1">
      <c r="A271" s="1" t="s">
        <v>5409</v>
      </c>
      <c r="B271" s="1" t="s">
        <v>5214</v>
      </c>
    </row>
    <row r="272" spans="1:2" ht="15.75" customHeight="1">
      <c r="A272" s="1" t="s">
        <v>1284</v>
      </c>
      <c r="B272" s="1" t="s">
        <v>1073</v>
      </c>
    </row>
    <row r="273" spans="1:2" ht="15.75" customHeight="1">
      <c r="A273" s="1" t="s">
        <v>5410</v>
      </c>
      <c r="B273" s="1" t="s">
        <v>1054</v>
      </c>
    </row>
    <row r="274" spans="1:2" ht="15.75" customHeight="1">
      <c r="A274" s="1" t="s">
        <v>5411</v>
      </c>
      <c r="B274" s="1" t="s">
        <v>5412</v>
      </c>
    </row>
    <row r="275" spans="1:2" ht="15.75" customHeight="1">
      <c r="A275" s="1" t="s">
        <v>5413</v>
      </c>
      <c r="B275" s="1" t="s">
        <v>5214</v>
      </c>
    </row>
    <row r="276" spans="1:2" ht="15.75" customHeight="1">
      <c r="A276" s="1" t="s">
        <v>5414</v>
      </c>
      <c r="B276" s="1" t="s">
        <v>5366</v>
      </c>
    </row>
    <row r="277" spans="1:2" ht="15.75" customHeight="1">
      <c r="A277" s="1" t="s">
        <v>5415</v>
      </c>
      <c r="B277" s="1" t="s">
        <v>2029</v>
      </c>
    </row>
    <row r="278" spans="1:2" ht="15.75" customHeight="1">
      <c r="A278" s="1" t="s">
        <v>5416</v>
      </c>
      <c r="B278" s="1" t="s">
        <v>1110</v>
      </c>
    </row>
    <row r="279" spans="1:2" ht="15.75" customHeight="1">
      <c r="A279" s="1" t="s">
        <v>5417</v>
      </c>
      <c r="B279" s="1" t="s">
        <v>1145</v>
      </c>
    </row>
    <row r="280" spans="1:2" ht="15.75" customHeight="1">
      <c r="A280" s="1" t="s">
        <v>5418</v>
      </c>
      <c r="B280" s="1" t="s">
        <v>1164</v>
      </c>
    </row>
    <row r="281" spans="1:2" ht="15.75" customHeight="1">
      <c r="A281" s="1" t="s">
        <v>5419</v>
      </c>
      <c r="B281" s="1" t="s">
        <v>1090</v>
      </c>
    </row>
    <row r="282" spans="1:2" ht="15.75" customHeight="1">
      <c r="A282" s="1" t="s">
        <v>5420</v>
      </c>
      <c r="B282" s="1" t="s">
        <v>1061</v>
      </c>
    </row>
    <row r="283" spans="1:2" ht="15.75" customHeight="1">
      <c r="A283" s="1" t="s">
        <v>5421</v>
      </c>
      <c r="B283" s="1" t="s">
        <v>1157</v>
      </c>
    </row>
    <row r="284" spans="1:2" ht="15.75" customHeight="1">
      <c r="A284" s="1" t="s">
        <v>5422</v>
      </c>
      <c r="B284" s="1" t="s">
        <v>5366</v>
      </c>
    </row>
    <row r="285" spans="1:2" ht="15.75" customHeight="1">
      <c r="A285" s="1" t="s">
        <v>5423</v>
      </c>
      <c r="B285" s="1" t="s">
        <v>3247</v>
      </c>
    </row>
    <row r="286" spans="1:2" ht="15.75" customHeight="1">
      <c r="A286" s="1" t="s">
        <v>5424</v>
      </c>
      <c r="B286" s="1" t="s">
        <v>1548</v>
      </c>
    </row>
    <row r="287" spans="1:2" ht="15.75" customHeight="1">
      <c r="A287" s="1" t="s">
        <v>5425</v>
      </c>
      <c r="B287" s="1" t="s">
        <v>2029</v>
      </c>
    </row>
    <row r="288" spans="1:2" ht="15.75" customHeight="1">
      <c r="A288" s="1" t="s">
        <v>5426</v>
      </c>
      <c r="B288" s="1" t="s">
        <v>5186</v>
      </c>
    </row>
    <row r="289" spans="1:2" ht="15.75" customHeight="1">
      <c r="A289" s="1" t="s">
        <v>5427</v>
      </c>
      <c r="B289" s="1" t="s">
        <v>2029</v>
      </c>
    </row>
    <row r="290" spans="1:2" ht="15.75" customHeight="1">
      <c r="A290" s="1" t="s">
        <v>5428</v>
      </c>
      <c r="B290" s="1" t="s">
        <v>1736</v>
      </c>
    </row>
    <row r="291" spans="1:2" ht="15.75" customHeight="1">
      <c r="A291" s="1" t="s">
        <v>1191</v>
      </c>
      <c r="B291" s="1" t="s">
        <v>1090</v>
      </c>
    </row>
    <row r="292" spans="1:2" ht="15.75" customHeight="1">
      <c r="A292" s="1" t="s">
        <v>5429</v>
      </c>
      <c r="B292" s="1" t="s">
        <v>1061</v>
      </c>
    </row>
    <row r="293" spans="1:2" ht="15.75" customHeight="1">
      <c r="A293" s="1" t="s">
        <v>5430</v>
      </c>
      <c r="B293" s="1" t="s">
        <v>1073</v>
      </c>
    </row>
    <row r="294" spans="1:2" ht="15.75" customHeight="1">
      <c r="A294" s="1" t="s">
        <v>1250</v>
      </c>
      <c r="B294" s="1" t="s">
        <v>1218</v>
      </c>
    </row>
    <row r="295" spans="1:2" ht="15.75" customHeight="1">
      <c r="A295" s="1" t="s">
        <v>5431</v>
      </c>
      <c r="B295" s="1" t="s">
        <v>1134</v>
      </c>
    </row>
    <row r="296" spans="1:2" ht="15.75" customHeight="1">
      <c r="A296" s="1" t="s">
        <v>5432</v>
      </c>
      <c r="B296" s="1" t="s">
        <v>1054</v>
      </c>
    </row>
    <row r="297" spans="1:2" ht="15.75" customHeight="1">
      <c r="A297" s="1" t="s">
        <v>5433</v>
      </c>
      <c r="B297" s="1" t="s">
        <v>1090</v>
      </c>
    </row>
    <row r="298" spans="1:2" ht="15.75" customHeight="1">
      <c r="A298" s="1" t="s">
        <v>5434</v>
      </c>
      <c r="B298" s="1" t="s">
        <v>1099</v>
      </c>
    </row>
    <row r="299" spans="1:2" ht="15.75" customHeight="1">
      <c r="A299" s="1" t="s">
        <v>5435</v>
      </c>
      <c r="B299" s="1" t="s">
        <v>5311</v>
      </c>
    </row>
    <row r="300" spans="1:2" ht="15.75" customHeight="1">
      <c r="A300" s="1" t="s">
        <v>5436</v>
      </c>
      <c r="B300" s="1" t="s">
        <v>1381</v>
      </c>
    </row>
    <row r="301" spans="1:2" ht="15.75" customHeight="1">
      <c r="A301" s="1" t="s">
        <v>5437</v>
      </c>
      <c r="B301" s="1" t="s">
        <v>1134</v>
      </c>
    </row>
    <row r="302" spans="1:2" ht="15.75" customHeight="1">
      <c r="A302" s="1" t="s">
        <v>5438</v>
      </c>
      <c r="B302" s="1" t="s">
        <v>1290</v>
      </c>
    </row>
    <row r="303" spans="1:2" ht="15.75" customHeight="1">
      <c r="A303" s="1" t="s">
        <v>5439</v>
      </c>
      <c r="B303" s="1" t="s">
        <v>1110</v>
      </c>
    </row>
    <row r="304" spans="1:2" ht="15.75" customHeight="1">
      <c r="A304" s="1" t="s">
        <v>5440</v>
      </c>
      <c r="B304" s="1" t="s">
        <v>1061</v>
      </c>
    </row>
    <row r="305" spans="1:2" ht="15.75" customHeight="1">
      <c r="A305" s="1" t="s">
        <v>2726</v>
      </c>
      <c r="B305" s="1" t="s">
        <v>1090</v>
      </c>
    </row>
    <row r="306" spans="1:2" ht="15.75" customHeight="1">
      <c r="A306" s="1" t="s">
        <v>1382</v>
      </c>
      <c r="B306" s="1" t="s">
        <v>1381</v>
      </c>
    </row>
    <row r="307" spans="1:2" ht="15.75" customHeight="1">
      <c r="A307" s="1" t="s">
        <v>5441</v>
      </c>
      <c r="B307" s="1" t="s">
        <v>1164</v>
      </c>
    </row>
    <row r="308" spans="1:2" ht="15.75" customHeight="1">
      <c r="A308" s="1" t="s">
        <v>5442</v>
      </c>
      <c r="B308" s="1" t="s">
        <v>1238</v>
      </c>
    </row>
    <row r="309" spans="1:2" ht="15.75" customHeight="1">
      <c r="A309" s="1" t="s">
        <v>5443</v>
      </c>
      <c r="B309" s="1" t="s">
        <v>5412</v>
      </c>
    </row>
    <row r="310" spans="1:2" ht="15.75" customHeight="1">
      <c r="A310" s="1" t="s">
        <v>5444</v>
      </c>
      <c r="B310" s="1" t="s">
        <v>1061</v>
      </c>
    </row>
    <row r="311" spans="1:2" ht="15.75" customHeight="1">
      <c r="A311" s="1" t="s">
        <v>1309</v>
      </c>
      <c r="B311" s="1" t="s">
        <v>1160</v>
      </c>
    </row>
    <row r="312" spans="1:2" ht="15.75" customHeight="1">
      <c r="A312" s="1" t="s">
        <v>1327</v>
      </c>
      <c r="B312" s="1" t="s">
        <v>3247</v>
      </c>
    </row>
    <row r="313" spans="1:2" ht="15.75" customHeight="1">
      <c r="A313" s="1" t="s">
        <v>5445</v>
      </c>
      <c r="B313" s="1" t="s">
        <v>1061</v>
      </c>
    </row>
    <row r="314" spans="1:2" ht="15.75" customHeight="1">
      <c r="A314" s="1" t="s">
        <v>5446</v>
      </c>
      <c r="B314" s="1" t="s">
        <v>5207</v>
      </c>
    </row>
    <row r="315" spans="1:2" ht="15.75" customHeight="1">
      <c r="A315" s="1" t="s">
        <v>5447</v>
      </c>
      <c r="B315" s="1" t="s">
        <v>1099</v>
      </c>
    </row>
    <row r="316" spans="1:2" ht="15.75" customHeight="1">
      <c r="A316" s="1" t="s">
        <v>5448</v>
      </c>
      <c r="B316" s="1" t="s">
        <v>1381</v>
      </c>
    </row>
    <row r="317" spans="1:2" ht="15.75" customHeight="1">
      <c r="A317" s="1" t="s">
        <v>5449</v>
      </c>
      <c r="B317" s="1" t="s">
        <v>1548</v>
      </c>
    </row>
    <row r="318" spans="1:2" ht="15.75" customHeight="1">
      <c r="A318" s="1" t="s">
        <v>5450</v>
      </c>
      <c r="B318" s="1" t="s">
        <v>5451</v>
      </c>
    </row>
    <row r="319" spans="1:2" ht="15.75" customHeight="1">
      <c r="A319" s="1" t="s">
        <v>5452</v>
      </c>
      <c r="B319" s="1" t="s">
        <v>5186</v>
      </c>
    </row>
    <row r="320" spans="1:2" ht="15.75" customHeight="1">
      <c r="A320" s="1" t="s">
        <v>1594</v>
      </c>
      <c r="B320" s="1" t="s">
        <v>1405</v>
      </c>
    </row>
    <row r="321" spans="1:2" ht="15.75" customHeight="1">
      <c r="A321" s="1" t="s">
        <v>1296</v>
      </c>
      <c r="B321" s="1" t="s">
        <v>1073</v>
      </c>
    </row>
    <row r="322" spans="1:2" ht="15.75" customHeight="1">
      <c r="A322" s="1" t="s">
        <v>5453</v>
      </c>
      <c r="B322" s="1" t="s">
        <v>5275</v>
      </c>
    </row>
    <row r="323" spans="1:2" ht="15.75" customHeight="1">
      <c r="A323" s="1" t="s">
        <v>5454</v>
      </c>
      <c r="B323" s="1" t="s">
        <v>1548</v>
      </c>
    </row>
    <row r="324" spans="1:2" ht="15.75" customHeight="1">
      <c r="A324" s="1" t="s">
        <v>5455</v>
      </c>
      <c r="B324" s="1" t="s">
        <v>1145</v>
      </c>
    </row>
    <row r="325" spans="1:2" ht="15.75" customHeight="1">
      <c r="A325" s="1" t="s">
        <v>1197</v>
      </c>
      <c r="B325" s="1" t="s">
        <v>1090</v>
      </c>
    </row>
    <row r="326" spans="1:2" ht="15.75" customHeight="1">
      <c r="A326" s="1" t="s">
        <v>5456</v>
      </c>
      <c r="B326" s="1" t="s">
        <v>1110</v>
      </c>
    </row>
    <row r="327" spans="1:2" ht="15.75" customHeight="1">
      <c r="A327" s="1" t="s">
        <v>5457</v>
      </c>
      <c r="B327" s="1" t="s">
        <v>1110</v>
      </c>
    </row>
    <row r="328" spans="1:2" ht="15.75" customHeight="1">
      <c r="A328" s="1" t="s">
        <v>2300</v>
      </c>
      <c r="B328" s="1" t="s">
        <v>1186</v>
      </c>
    </row>
    <row r="329" spans="1:2" ht="15.75" customHeight="1">
      <c r="A329" s="1" t="s">
        <v>1554</v>
      </c>
      <c r="B329" s="1" t="s">
        <v>1164</v>
      </c>
    </row>
    <row r="330" spans="1:2" ht="15.75" customHeight="1">
      <c r="A330" s="1" t="s">
        <v>2106</v>
      </c>
      <c r="B330" s="1" t="s">
        <v>1157</v>
      </c>
    </row>
    <row r="331" spans="1:2" ht="15.75" customHeight="1">
      <c r="A331" s="1" t="s">
        <v>5458</v>
      </c>
      <c r="B331" s="1" t="s">
        <v>1054</v>
      </c>
    </row>
    <row r="332" spans="1:2" ht="15.75" customHeight="1">
      <c r="A332" s="1" t="s">
        <v>1237</v>
      </c>
      <c r="B332" s="1" t="s">
        <v>1238</v>
      </c>
    </row>
    <row r="333" spans="1:2" ht="15.75" customHeight="1">
      <c r="A333" s="1" t="s">
        <v>5459</v>
      </c>
      <c r="B333" s="1" t="s">
        <v>1061</v>
      </c>
    </row>
    <row r="334" spans="1:2" ht="15.75" customHeight="1">
      <c r="A334" s="1" t="s">
        <v>5460</v>
      </c>
      <c r="B334" s="1" t="s">
        <v>1548</v>
      </c>
    </row>
    <row r="335" spans="1:2" ht="15.75" customHeight="1">
      <c r="A335" s="1" t="s">
        <v>1735</v>
      </c>
      <c r="B335" s="1" t="s">
        <v>1736</v>
      </c>
    </row>
    <row r="336" spans="1:2" ht="15.75" customHeight="1">
      <c r="A336" s="1" t="s">
        <v>5461</v>
      </c>
      <c r="B336" s="1" t="s">
        <v>1090</v>
      </c>
    </row>
    <row r="337" spans="1:2" ht="15.75" customHeight="1">
      <c r="A337" s="1" t="s">
        <v>5462</v>
      </c>
      <c r="B337" s="1" t="s">
        <v>5463</v>
      </c>
    </row>
    <row r="338" spans="1:2" ht="15.75" customHeight="1">
      <c r="A338" s="1" t="s">
        <v>3079</v>
      </c>
      <c r="B338" s="1" t="s">
        <v>1082</v>
      </c>
    </row>
    <row r="339" spans="1:2" ht="15.75" customHeight="1">
      <c r="A339" s="1" t="s">
        <v>5464</v>
      </c>
      <c r="B339" s="1" t="s">
        <v>1090</v>
      </c>
    </row>
    <row r="340" spans="1:2" ht="15.75" customHeight="1">
      <c r="A340" s="1" t="s">
        <v>5465</v>
      </c>
      <c r="B340" s="1" t="s">
        <v>1090</v>
      </c>
    </row>
    <row r="341" spans="1:2" ht="15.75" customHeight="1">
      <c r="A341" s="1" t="s">
        <v>5466</v>
      </c>
      <c r="B341" s="1" t="s">
        <v>1061</v>
      </c>
    </row>
    <row r="342" spans="1:2" ht="15.75" customHeight="1">
      <c r="A342" s="1" t="s">
        <v>5467</v>
      </c>
      <c r="B342" s="1" t="s">
        <v>1099</v>
      </c>
    </row>
    <row r="343" spans="1:2" ht="15.75" customHeight="1">
      <c r="A343" s="1" t="s">
        <v>1072</v>
      </c>
      <c r="B343" s="1" t="s">
        <v>1073</v>
      </c>
    </row>
    <row r="344" spans="1:2" ht="15.75" customHeight="1">
      <c r="A344" s="1" t="s">
        <v>5468</v>
      </c>
      <c r="B344" s="1" t="s">
        <v>1157</v>
      </c>
    </row>
    <row r="345" spans="1:2" ht="15.75" customHeight="1">
      <c r="A345" s="1" t="s">
        <v>5469</v>
      </c>
      <c r="B345" s="1" t="s">
        <v>5405</v>
      </c>
    </row>
    <row r="346" spans="1:2" ht="15.75" customHeight="1">
      <c r="A346" s="1" t="s">
        <v>1217</v>
      </c>
      <c r="B346" s="1" t="s">
        <v>1218</v>
      </c>
    </row>
    <row r="347" spans="1:2" ht="15.75" customHeight="1">
      <c r="A347" s="1" t="s">
        <v>5470</v>
      </c>
      <c r="B347" s="1" t="s">
        <v>1145</v>
      </c>
    </row>
    <row r="348" spans="1:2" ht="15.75" customHeight="1">
      <c r="A348" s="1" t="s">
        <v>5471</v>
      </c>
      <c r="B348" s="1" t="s">
        <v>1164</v>
      </c>
    </row>
    <row r="349" spans="1:2" ht="15.75" customHeight="1">
      <c r="A349" s="1" t="s">
        <v>1459</v>
      </c>
      <c r="B349" s="1" t="s">
        <v>1328</v>
      </c>
    </row>
    <row r="350" spans="1:2" ht="15.75" customHeight="1">
      <c r="A350" s="1" t="s">
        <v>5472</v>
      </c>
      <c r="B350" s="1" t="s">
        <v>1491</v>
      </c>
    </row>
    <row r="351" spans="1:2" ht="15.75" customHeight="1">
      <c r="A351" s="1" t="s">
        <v>5473</v>
      </c>
      <c r="B351" s="1" t="s">
        <v>1090</v>
      </c>
    </row>
    <row r="352" spans="1:2" ht="15.75" customHeight="1">
      <c r="A352" s="1" t="s">
        <v>5474</v>
      </c>
      <c r="B352" s="1" t="s">
        <v>1328</v>
      </c>
    </row>
    <row r="353" spans="1:2" ht="15.75" customHeight="1">
      <c r="A353" s="1" t="s">
        <v>1163</v>
      </c>
      <c r="B353" s="1" t="s">
        <v>1164</v>
      </c>
    </row>
    <row r="354" spans="1:2" ht="15.75" customHeight="1">
      <c r="A354" s="1" t="s">
        <v>1580</v>
      </c>
      <c r="B354" s="1" t="s">
        <v>1186</v>
      </c>
    </row>
    <row r="355" spans="1:2" ht="15.75" customHeight="1">
      <c r="A355" s="1" t="s">
        <v>5475</v>
      </c>
      <c r="B355" s="1" t="s">
        <v>1090</v>
      </c>
    </row>
    <row r="356" spans="1:2" ht="15.75" customHeight="1">
      <c r="A356" s="1" t="s">
        <v>3903</v>
      </c>
      <c r="B356" s="1" t="s">
        <v>1050</v>
      </c>
    </row>
    <row r="357" spans="1:2" ht="15.75" customHeight="1">
      <c r="A357" s="1" t="s">
        <v>5476</v>
      </c>
      <c r="B357" s="1" t="s">
        <v>1290</v>
      </c>
    </row>
    <row r="358" spans="1:2" ht="15.75" customHeight="1">
      <c r="A358" s="1" t="s">
        <v>5477</v>
      </c>
      <c r="B358" s="1" t="s">
        <v>1090</v>
      </c>
    </row>
    <row r="359" spans="1:2" ht="15.75" customHeight="1">
      <c r="A359" s="1" t="s">
        <v>5478</v>
      </c>
      <c r="B359" s="1" t="s">
        <v>1110</v>
      </c>
    </row>
    <row r="360" spans="1:2" ht="15.75" customHeight="1">
      <c r="A360" s="1" t="s">
        <v>4427</v>
      </c>
      <c r="B360" s="1" t="s">
        <v>2272</v>
      </c>
    </row>
    <row r="361" spans="1:2" ht="15.75" customHeight="1">
      <c r="A361" s="1" t="s">
        <v>4457</v>
      </c>
      <c r="B361" s="1" t="s">
        <v>1145</v>
      </c>
    </row>
    <row r="362" spans="1:2" ht="15.75" customHeight="1">
      <c r="A362" s="1" t="s">
        <v>5479</v>
      </c>
      <c r="B362" s="1" t="s">
        <v>1090</v>
      </c>
    </row>
    <row r="363" spans="1:2" ht="15.75" customHeight="1">
      <c r="A363" s="1" t="s">
        <v>5480</v>
      </c>
      <c r="B363" s="1" t="s">
        <v>5412</v>
      </c>
    </row>
    <row r="364" spans="1:2" ht="15.75" customHeight="1">
      <c r="A364" s="1" t="s">
        <v>3479</v>
      </c>
      <c r="B364" s="1" t="s">
        <v>1134</v>
      </c>
    </row>
    <row r="365" spans="1:2" ht="15.75" customHeight="1">
      <c r="A365" s="1" t="s">
        <v>5481</v>
      </c>
      <c r="B365" s="1" t="s">
        <v>1381</v>
      </c>
    </row>
    <row r="366" spans="1:2" ht="15.75" customHeight="1">
      <c r="A366" s="1" t="s">
        <v>5482</v>
      </c>
      <c r="B366" s="1" t="s">
        <v>1090</v>
      </c>
    </row>
    <row r="367" spans="1:2" ht="15.75" customHeight="1">
      <c r="A367" s="1" t="s">
        <v>5483</v>
      </c>
      <c r="B367" s="1" t="s">
        <v>1099</v>
      </c>
    </row>
    <row r="368" spans="1:2" ht="15.75" customHeight="1">
      <c r="A368" t="s">
        <v>3291</v>
      </c>
      <c r="B368" t="s">
        <v>1110</v>
      </c>
    </row>
    <row r="369" spans="1:2" ht="15.75" customHeight="1">
      <c r="A369" t="s">
        <v>3318</v>
      </c>
      <c r="B369" t="s">
        <v>3319</v>
      </c>
    </row>
    <row r="370" spans="1:2" ht="15.75" customHeight="1">
      <c r="A370" t="s">
        <v>3326</v>
      </c>
      <c r="B370" t="s">
        <v>3327</v>
      </c>
    </row>
    <row r="371" spans="1:2" ht="15.75" customHeight="1">
      <c r="A371" t="s">
        <v>3466</v>
      </c>
      <c r="B371" t="s">
        <v>3467</v>
      </c>
    </row>
    <row r="372" spans="1:2" ht="15.75" customHeight="1">
      <c r="A372" t="s">
        <v>3470</v>
      </c>
      <c r="B372" t="s">
        <v>3471</v>
      </c>
    </row>
    <row r="373" spans="1:2" ht="15.75" customHeight="1">
      <c r="A373" t="s">
        <v>3484</v>
      </c>
      <c r="B373" t="s">
        <v>3485</v>
      </c>
    </row>
    <row r="374" spans="1:2" ht="15.75" customHeight="1">
      <c r="A374" t="s">
        <v>1128</v>
      </c>
      <c r="B374" t="s">
        <v>3488</v>
      </c>
    </row>
    <row r="375" spans="1:2" ht="15.75" customHeight="1">
      <c r="A375" t="s">
        <v>3531</v>
      </c>
      <c r="B375" t="s">
        <v>3532</v>
      </c>
    </row>
    <row r="376" spans="1:2" ht="15.75" customHeight="1">
      <c r="A376" t="s">
        <v>3538</v>
      </c>
      <c r="B376" t="s">
        <v>3539</v>
      </c>
    </row>
    <row r="377" spans="1:2" ht="15.75" customHeight="1">
      <c r="A377" t="s">
        <v>3279</v>
      </c>
      <c r="B377" t="s">
        <v>3565</v>
      </c>
    </row>
    <row r="378" spans="1:2" ht="15.75" customHeight="1">
      <c r="A378" t="s">
        <v>3665</v>
      </c>
      <c r="B378" t="s">
        <v>1073</v>
      </c>
    </row>
    <row r="379" spans="1:2" ht="15.75" customHeight="1">
      <c r="A379" t="s">
        <v>3751</v>
      </c>
      <c r="B379" t="s">
        <v>3752</v>
      </c>
    </row>
    <row r="380" spans="1:2" ht="15.75" customHeight="1">
      <c r="A380" t="s">
        <v>3884</v>
      </c>
      <c r="B380" t="s">
        <v>1576</v>
      </c>
    </row>
    <row r="381" spans="1:2" ht="15.75" customHeight="1">
      <c r="A381" t="s">
        <v>3988</v>
      </c>
      <c r="B381" t="s">
        <v>1073</v>
      </c>
    </row>
    <row r="382" spans="1:2" ht="15.75" customHeight="1">
      <c r="A382" t="s">
        <v>4070</v>
      </c>
      <c r="B382" t="s">
        <v>3532</v>
      </c>
    </row>
    <row r="383" spans="1:2" ht="15.75" customHeight="1">
      <c r="A383" t="s">
        <v>4144</v>
      </c>
      <c r="B383" t="s">
        <v>4145</v>
      </c>
    </row>
    <row r="384" spans="1:2" ht="15.75" customHeight="1">
      <c r="A384" t="s">
        <v>4203</v>
      </c>
      <c r="B384" t="s">
        <v>1090</v>
      </c>
    </row>
    <row r="385" spans="1:2" ht="15.75" customHeight="1">
      <c r="A385" t="s">
        <v>4281</v>
      </c>
      <c r="B385" t="s">
        <v>4282</v>
      </c>
    </row>
    <row r="386" spans="1:2" ht="15.75" customHeight="1">
      <c r="A386" t="s">
        <v>4438</v>
      </c>
      <c r="B386" t="s">
        <v>4439</v>
      </c>
    </row>
    <row r="387" spans="1:2" ht="15.75" customHeight="1">
      <c r="A387" t="s">
        <v>4487</v>
      </c>
      <c r="B387" t="s">
        <v>1073</v>
      </c>
    </row>
    <row r="388" spans="1:2" ht="15.75" customHeight="1">
      <c r="A388" t="s">
        <v>4614</v>
      </c>
      <c r="B388" t="s">
        <v>3539</v>
      </c>
    </row>
    <row r="389" spans="1:2" ht="15.75" customHeight="1">
      <c r="A389" t="s">
        <v>4626</v>
      </c>
      <c r="B389" t="s">
        <v>3467</v>
      </c>
    </row>
    <row r="390" spans="1:2" ht="15.75" customHeight="1">
      <c r="A390" t="s">
        <v>4381</v>
      </c>
      <c r="B390" t="s">
        <v>3488</v>
      </c>
    </row>
    <row r="391" spans="1:2" ht="15.75" customHeight="1">
      <c r="A391" t="s">
        <v>4926</v>
      </c>
      <c r="B391" t="s">
        <v>4927</v>
      </c>
    </row>
    <row r="392" spans="1:2" ht="15.75" customHeight="1">
      <c r="A392" t="s">
        <v>5000</v>
      </c>
      <c r="B392" t="s">
        <v>1073</v>
      </c>
    </row>
    <row r="393" spans="1:2" ht="15.75" customHeight="1"/>
    <row r="394" spans="1:2" ht="15.75" customHeight="1"/>
    <row r="395" spans="1:2" ht="15.75" customHeight="1"/>
    <row r="396" spans="1:2" ht="15.75" customHeight="1"/>
    <row r="397" spans="1:2" ht="15.75" customHeight="1"/>
    <row r="398" spans="1:2" ht="15.75" customHeight="1"/>
    <row r="399" spans="1:2" ht="15.75" customHeight="1"/>
    <row r="400" spans="1:2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autoFilter ref="A1:Z367" xr:uid="{00000000-0009-0000-0000-000006000000}">
    <sortState ref="A2:Z367">
      <sortCondition ref="A1:A367"/>
    </sortState>
  </autoFilter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DAFTAR ITEM</vt:lpstr>
      <vt:lpstr>ITEM MASUK</vt:lpstr>
      <vt:lpstr>ITEM KELUAR</vt:lpstr>
      <vt:lpstr>ADJUST KELUAR</vt:lpstr>
      <vt:lpstr>ADJUST MASUK</vt:lpstr>
      <vt:lpstr>STOCK OPNAME</vt:lpstr>
      <vt:lpstr>Skor SO</vt:lpstr>
      <vt:lpstr>DROPDOWN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Fajar Supriman</dc:creator>
  <cp:keywords/>
  <dc:description/>
  <cp:lastModifiedBy>Fajar Supriman</cp:lastModifiedBy>
  <cp:revision/>
  <dcterms:created xsi:type="dcterms:W3CDTF">2021-06-03T07:38:26Z</dcterms:created>
  <dcterms:modified xsi:type="dcterms:W3CDTF">2023-12-18T22:44:09Z</dcterms:modified>
  <cp:category/>
  <cp:contentStatus/>
</cp:coreProperties>
</file>